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Prototypes\RedClover\"/>
    </mc:Choice>
  </mc:AlternateContent>
  <bookViews>
    <workbookView xWindow="0" yWindow="0" windowWidth="23250" windowHeight="10125" activeTab="1"/>
  </bookViews>
  <sheets>
    <sheet name="Notes" sheetId="13" r:id="rId1"/>
    <sheet name="Observed" sheetId="16" r:id="rId2"/>
    <sheet name="ObservedSWC" sheetId="18" r:id="rId3"/>
    <sheet name="ObservedMeans" sheetId="17" r:id="rId4"/>
    <sheet name="ObservedSWmean" sheetId="19" r:id="rId5"/>
  </sheets>
  <definedNames>
    <definedName name="_xlnm._FilterDatabase" localSheetId="1" hidden="1">Observed!$A$1:$AS$1135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852" i="16" l="1"/>
  <c r="AQ853" i="16"/>
  <c r="AQ854" i="16"/>
  <c r="AQ855" i="16"/>
  <c r="AQ856" i="16"/>
  <c r="AQ857" i="16"/>
  <c r="AQ858" i="16"/>
  <c r="AQ859" i="16"/>
  <c r="AQ860" i="16"/>
  <c r="AQ861" i="16"/>
  <c r="AQ862" i="16"/>
  <c r="AQ863" i="16"/>
  <c r="AQ864" i="16"/>
  <c r="AQ865" i="16"/>
  <c r="AQ866" i="16"/>
  <c r="AQ867" i="16"/>
  <c r="AQ868" i="16"/>
  <c r="AQ869" i="16"/>
  <c r="AQ870" i="16"/>
  <c r="AQ871" i="16"/>
  <c r="AQ872" i="16"/>
  <c r="AQ873" i="16"/>
  <c r="AQ874" i="16"/>
  <c r="AQ875" i="16"/>
  <c r="AQ876" i="16"/>
  <c r="AQ877" i="16"/>
  <c r="AQ878" i="16"/>
  <c r="AQ879" i="16"/>
  <c r="AQ880" i="16"/>
  <c r="AQ881" i="16"/>
  <c r="AQ882" i="16"/>
  <c r="AQ883" i="16"/>
  <c r="AQ884" i="16"/>
  <c r="AQ885" i="16"/>
  <c r="AQ886" i="16"/>
  <c r="AQ887" i="16"/>
  <c r="AQ888" i="16"/>
  <c r="AQ889" i="16"/>
  <c r="AQ890" i="16"/>
  <c r="AQ891" i="16"/>
  <c r="AQ892" i="16"/>
  <c r="AQ893" i="16"/>
  <c r="AQ894" i="16"/>
  <c r="AQ895" i="16"/>
  <c r="AQ896" i="16"/>
  <c r="AQ897" i="16"/>
  <c r="AQ898" i="16"/>
  <c r="AQ899" i="16"/>
  <c r="AQ900" i="16"/>
  <c r="AQ901" i="16"/>
  <c r="AQ902" i="16"/>
  <c r="AQ903" i="16"/>
  <c r="AQ904" i="16"/>
  <c r="AQ905" i="16"/>
  <c r="AQ906" i="16"/>
  <c r="AQ907" i="16"/>
  <c r="AQ908" i="16"/>
  <c r="AQ909" i="16"/>
  <c r="AQ910" i="16"/>
  <c r="AQ911" i="16"/>
  <c r="AQ912" i="16"/>
  <c r="AQ913" i="16"/>
  <c r="AQ914" i="16"/>
  <c r="AQ915" i="16"/>
  <c r="AQ916" i="16"/>
  <c r="AQ917" i="16"/>
  <c r="AQ918" i="16"/>
  <c r="AQ919" i="16"/>
  <c r="AQ920" i="16"/>
  <c r="AQ921" i="16"/>
  <c r="AQ922" i="16"/>
  <c r="AQ923" i="16"/>
  <c r="AQ924" i="16"/>
  <c r="AQ925" i="16"/>
  <c r="AQ926" i="16"/>
  <c r="AQ927" i="16"/>
  <c r="AQ928" i="16"/>
  <c r="AQ929" i="16"/>
  <c r="AQ930" i="16"/>
  <c r="AQ931" i="16"/>
  <c r="AQ932" i="16"/>
  <c r="AQ933" i="16"/>
  <c r="AQ934" i="16"/>
  <c r="AQ935" i="16"/>
  <c r="AQ936" i="16"/>
  <c r="AQ937" i="16"/>
  <c r="AQ938" i="16"/>
  <c r="AQ939" i="16"/>
  <c r="AQ940" i="16"/>
  <c r="AQ941" i="16"/>
  <c r="AQ942" i="16"/>
  <c r="AQ943" i="16"/>
  <c r="AQ944" i="16"/>
  <c r="AQ945" i="16"/>
  <c r="AQ946" i="16"/>
  <c r="AQ947" i="16"/>
  <c r="AQ948" i="16"/>
  <c r="AQ949" i="16"/>
  <c r="AQ950" i="16"/>
  <c r="AQ951" i="16"/>
  <c r="AQ952" i="16"/>
  <c r="AQ953" i="16"/>
  <c r="AQ954" i="16"/>
  <c r="AQ955" i="16"/>
  <c r="AQ956" i="16"/>
  <c r="AQ957" i="16"/>
  <c r="AQ958" i="16"/>
  <c r="AQ959" i="16"/>
  <c r="AQ960" i="16"/>
  <c r="AQ961" i="16"/>
  <c r="AQ962" i="16"/>
  <c r="AQ963" i="16"/>
  <c r="AQ964" i="16"/>
  <c r="AQ965" i="16"/>
  <c r="AQ966" i="16"/>
  <c r="AQ967" i="16"/>
  <c r="AQ968" i="16"/>
  <c r="AQ969" i="16"/>
  <c r="AQ970" i="16"/>
  <c r="AQ971" i="16"/>
  <c r="AQ972" i="16"/>
  <c r="AQ973" i="16"/>
  <c r="AQ974" i="16"/>
  <c r="AQ975" i="16"/>
  <c r="AQ976" i="16"/>
  <c r="AQ977" i="16"/>
  <c r="AQ978" i="16"/>
  <c r="AQ979" i="16"/>
  <c r="AQ980" i="16"/>
  <c r="AQ981" i="16"/>
  <c r="AQ982" i="16"/>
  <c r="AQ983" i="16"/>
  <c r="AQ984" i="16"/>
  <c r="AQ985" i="16"/>
  <c r="AQ986" i="16"/>
  <c r="AQ987" i="16"/>
  <c r="AQ988" i="16"/>
  <c r="AQ989" i="16"/>
  <c r="AQ990" i="16"/>
  <c r="AQ991" i="16"/>
  <c r="AQ992" i="16"/>
  <c r="AQ993" i="16"/>
  <c r="AQ994" i="16"/>
  <c r="AQ995" i="16"/>
  <c r="AQ996" i="16"/>
  <c r="AQ997" i="16"/>
  <c r="AQ998" i="16"/>
  <c r="AQ999" i="16"/>
  <c r="AQ1000" i="16"/>
  <c r="AQ1001" i="16"/>
  <c r="AQ1002" i="16"/>
  <c r="AQ1003" i="16"/>
  <c r="AQ1004" i="16"/>
  <c r="AQ1005" i="16"/>
  <c r="AQ1006" i="16"/>
  <c r="AQ1007" i="16"/>
  <c r="AQ1008" i="16"/>
  <c r="AQ1009" i="16"/>
  <c r="AQ1010" i="16"/>
  <c r="AQ1011" i="16"/>
  <c r="AQ1012" i="16"/>
  <c r="AQ1013" i="16"/>
  <c r="AQ1014" i="16"/>
  <c r="AQ1015" i="16"/>
  <c r="AQ1016" i="16"/>
  <c r="AQ1017" i="16"/>
  <c r="AQ1018" i="16"/>
  <c r="AQ1019" i="16"/>
  <c r="AQ1020" i="16"/>
  <c r="AQ1021" i="16"/>
  <c r="AQ1022" i="16"/>
  <c r="AQ1023" i="16"/>
  <c r="AQ1024" i="16"/>
  <c r="AQ1025" i="16"/>
  <c r="AQ1026" i="16"/>
  <c r="AQ1027" i="16"/>
  <c r="AQ1028" i="16"/>
  <c r="AQ1029" i="16"/>
  <c r="AQ1030" i="16"/>
  <c r="AQ1031" i="16"/>
  <c r="AQ1032" i="16"/>
  <c r="AQ1033" i="16"/>
  <c r="AQ1034" i="16"/>
  <c r="AQ1035" i="16"/>
  <c r="AQ1036" i="16"/>
  <c r="AQ1037" i="16"/>
  <c r="AQ1038" i="16"/>
  <c r="AQ1039" i="16"/>
  <c r="AQ1040" i="16"/>
  <c r="AQ1041" i="16"/>
  <c r="AQ1042" i="16"/>
  <c r="AQ1043" i="16"/>
  <c r="AQ1044" i="16"/>
  <c r="AQ1045" i="16"/>
  <c r="AQ1046" i="16"/>
  <c r="AQ1047" i="16"/>
  <c r="AQ1048" i="16"/>
  <c r="AQ1049" i="16"/>
  <c r="AQ1050" i="16"/>
  <c r="AQ1051" i="16"/>
  <c r="AQ1052" i="16"/>
  <c r="AQ1053" i="16"/>
  <c r="AQ1054" i="16"/>
  <c r="AQ1055" i="16"/>
  <c r="AQ1056" i="16"/>
  <c r="AQ1057" i="16"/>
  <c r="AQ1058" i="16"/>
  <c r="AQ1059" i="16"/>
  <c r="AQ1060" i="16"/>
  <c r="AQ1061" i="16"/>
  <c r="AQ1062" i="16"/>
  <c r="AQ1063" i="16"/>
  <c r="AQ1064" i="16"/>
  <c r="AQ1065" i="16"/>
  <c r="AQ1066" i="16"/>
  <c r="AQ1067" i="16"/>
  <c r="AQ1068" i="16"/>
  <c r="AQ1069" i="16"/>
  <c r="AQ1070" i="16"/>
  <c r="AQ1071" i="16"/>
  <c r="AQ1072" i="16"/>
  <c r="AQ1073" i="16"/>
  <c r="AQ1074" i="16"/>
  <c r="AQ1075" i="16"/>
  <c r="AQ1076" i="16"/>
  <c r="AQ1077" i="16"/>
  <c r="AQ1078" i="16"/>
  <c r="AQ1079" i="16"/>
  <c r="AQ1080" i="16"/>
  <c r="AQ1081" i="16"/>
  <c r="AQ1082" i="16"/>
  <c r="AQ1083" i="16"/>
  <c r="AQ1084" i="16"/>
  <c r="AQ1085" i="16"/>
  <c r="AQ1086" i="16"/>
  <c r="AQ1087" i="16"/>
  <c r="AQ1088" i="16"/>
  <c r="AQ1089" i="16"/>
  <c r="AQ1090" i="16"/>
  <c r="AQ1091" i="16"/>
  <c r="AQ1092" i="16"/>
  <c r="AQ1093" i="16"/>
  <c r="AQ1094" i="16"/>
  <c r="AQ1095" i="16"/>
  <c r="AQ1096" i="16"/>
  <c r="AQ1097" i="16"/>
  <c r="AQ1098" i="16"/>
  <c r="AQ1099" i="16"/>
  <c r="AQ1100" i="16"/>
  <c r="AQ1101" i="16"/>
  <c r="AQ1102" i="16"/>
  <c r="AQ1103" i="16"/>
  <c r="AQ1104" i="16"/>
  <c r="AQ1105" i="16"/>
  <c r="AQ1106" i="16"/>
  <c r="AQ1107" i="16"/>
  <c r="AQ1108" i="16"/>
  <c r="AQ1109" i="16"/>
  <c r="AQ1110" i="16"/>
  <c r="AQ1111" i="16"/>
  <c r="AQ1112" i="16"/>
  <c r="AQ1113" i="16"/>
  <c r="AQ1114" i="16"/>
  <c r="AQ1115" i="16"/>
  <c r="AQ1116" i="16"/>
  <c r="AQ1117" i="16"/>
  <c r="AQ1118" i="16"/>
  <c r="AQ1119" i="16"/>
  <c r="AQ1120" i="16"/>
  <c r="AQ1121" i="16"/>
  <c r="AQ1122" i="16"/>
  <c r="AQ1123" i="16"/>
  <c r="AQ1124" i="16"/>
  <c r="AQ1125" i="16"/>
  <c r="AQ1126" i="16"/>
  <c r="AQ1127" i="16"/>
  <c r="AQ1128" i="16"/>
  <c r="AQ1129" i="16"/>
  <c r="AQ1130" i="16"/>
  <c r="AQ1131" i="16"/>
  <c r="AQ1132" i="16"/>
  <c r="AQ1133" i="16"/>
  <c r="AQ1134" i="16"/>
  <c r="AQ1135" i="16"/>
  <c r="AQ208" i="16"/>
  <c r="AQ209" i="16"/>
  <c r="AQ210" i="16"/>
  <c r="AQ211" i="16"/>
  <c r="AQ212" i="16"/>
  <c r="AQ213" i="16"/>
  <c r="AQ214" i="16"/>
  <c r="AQ215" i="16"/>
  <c r="AQ216" i="16"/>
  <c r="AQ217" i="16"/>
  <c r="AQ218" i="16"/>
  <c r="AQ219" i="16"/>
  <c r="AQ220" i="16"/>
  <c r="AQ221" i="16"/>
  <c r="AQ222" i="16"/>
  <c r="AQ223" i="16"/>
  <c r="AQ224" i="16"/>
  <c r="AQ225" i="16"/>
  <c r="AQ226" i="16"/>
  <c r="AQ227" i="16"/>
  <c r="AQ228" i="16"/>
  <c r="AQ229" i="16"/>
  <c r="AQ230" i="16"/>
  <c r="AQ231" i="16"/>
  <c r="AQ232" i="16"/>
  <c r="AQ233" i="16"/>
  <c r="AQ234" i="16"/>
  <c r="AQ235" i="16"/>
  <c r="AQ236" i="16"/>
  <c r="AQ237" i="16"/>
  <c r="AQ238" i="16"/>
  <c r="AQ239" i="16"/>
  <c r="AQ240" i="16"/>
  <c r="AQ241" i="16"/>
  <c r="AQ242" i="16"/>
  <c r="AQ243" i="16"/>
  <c r="AQ244" i="16"/>
  <c r="AQ245" i="16"/>
  <c r="AQ246" i="16"/>
  <c r="AQ247" i="16"/>
  <c r="AQ248" i="16"/>
  <c r="AQ249" i="16"/>
  <c r="AQ250" i="16"/>
  <c r="AQ251" i="16"/>
  <c r="AQ252" i="16"/>
  <c r="AQ253" i="16"/>
  <c r="AQ254" i="16"/>
  <c r="AQ255" i="16"/>
  <c r="AQ256" i="16"/>
  <c r="AQ257" i="16"/>
  <c r="AQ258" i="16"/>
  <c r="AQ259" i="16"/>
  <c r="AQ260" i="16"/>
  <c r="AQ261" i="16"/>
  <c r="AQ262" i="16"/>
  <c r="AQ263" i="16"/>
  <c r="AQ264" i="16"/>
  <c r="AQ265" i="16"/>
  <c r="AQ266" i="16"/>
  <c r="AQ267" i="16"/>
  <c r="AQ268" i="16"/>
  <c r="AQ269" i="16"/>
  <c r="AQ270" i="16"/>
  <c r="AQ271" i="16"/>
  <c r="AQ272" i="16"/>
  <c r="AQ273" i="16"/>
  <c r="AQ274" i="16"/>
  <c r="AQ275" i="16"/>
  <c r="AQ276" i="16"/>
  <c r="AQ277" i="16"/>
  <c r="AQ278" i="16"/>
  <c r="AQ279" i="16"/>
  <c r="AQ280" i="16"/>
  <c r="AQ281" i="16"/>
  <c r="AQ282" i="16"/>
  <c r="AQ283" i="16"/>
  <c r="AQ284" i="16"/>
  <c r="AQ285" i="16"/>
  <c r="AQ286" i="16"/>
  <c r="AQ287" i="16"/>
  <c r="AQ288" i="16"/>
  <c r="AQ289" i="16"/>
  <c r="AQ290" i="16"/>
  <c r="AQ291" i="16"/>
  <c r="AQ292" i="16"/>
  <c r="AQ293" i="16"/>
  <c r="AQ294" i="16"/>
  <c r="AQ295" i="16"/>
  <c r="AQ296" i="16"/>
  <c r="AQ297" i="16"/>
  <c r="AQ298" i="16"/>
  <c r="AQ299" i="16"/>
  <c r="AQ300" i="16"/>
  <c r="AQ301" i="16"/>
  <c r="AQ302" i="16"/>
  <c r="AQ303" i="16"/>
  <c r="AQ304" i="16"/>
  <c r="AQ305" i="16"/>
  <c r="AQ306" i="16"/>
  <c r="AQ307" i="16"/>
  <c r="AQ308" i="16"/>
  <c r="AQ309" i="16"/>
  <c r="AQ310" i="16"/>
  <c r="AQ311" i="16"/>
  <c r="AQ312" i="16"/>
  <c r="AQ313" i="16"/>
  <c r="AQ314" i="16"/>
  <c r="AQ315" i="16"/>
  <c r="AQ316" i="16"/>
  <c r="AQ317" i="16"/>
  <c r="AQ318" i="16"/>
  <c r="AQ319" i="16"/>
  <c r="AQ320" i="16"/>
  <c r="AQ321" i="16"/>
  <c r="AQ322" i="16"/>
  <c r="AQ323" i="16"/>
  <c r="AQ324" i="16"/>
  <c r="AQ325" i="16"/>
  <c r="AQ326" i="16"/>
  <c r="AQ327" i="16"/>
  <c r="AQ328" i="16"/>
  <c r="AQ329" i="16"/>
  <c r="AQ330" i="16"/>
  <c r="AQ331" i="16"/>
  <c r="AQ332" i="16"/>
  <c r="AQ333" i="16"/>
  <c r="AQ334" i="16"/>
  <c r="AQ335" i="16"/>
  <c r="AQ336" i="16"/>
  <c r="AQ337" i="16"/>
  <c r="AQ338" i="16"/>
  <c r="AQ339" i="16"/>
  <c r="AQ340" i="16"/>
  <c r="AQ341" i="16"/>
  <c r="AQ342" i="16"/>
  <c r="AQ343" i="16"/>
  <c r="AQ344" i="16"/>
  <c r="AQ345" i="16"/>
  <c r="AQ346" i="16"/>
  <c r="AQ347" i="16"/>
  <c r="AQ348" i="16"/>
  <c r="AQ349" i="16"/>
  <c r="AQ350" i="16"/>
  <c r="AQ351" i="16"/>
  <c r="AQ352" i="16"/>
  <c r="AQ353" i="16"/>
  <c r="AQ354" i="16"/>
  <c r="AQ355" i="16"/>
  <c r="AQ356" i="16"/>
  <c r="AQ357" i="16"/>
  <c r="AQ358" i="16"/>
  <c r="AQ359" i="16"/>
  <c r="AQ360" i="16"/>
  <c r="AQ361" i="16"/>
  <c r="AQ362" i="16"/>
  <c r="AQ363" i="16"/>
  <c r="AQ364" i="16"/>
  <c r="AQ365" i="16"/>
  <c r="AQ366" i="16"/>
  <c r="AQ367" i="16"/>
  <c r="AQ368" i="16"/>
  <c r="AQ369" i="16"/>
  <c r="AQ370" i="16"/>
  <c r="AQ371" i="16"/>
  <c r="AQ372" i="16"/>
  <c r="AQ373" i="16"/>
  <c r="AQ374" i="16"/>
  <c r="AQ375" i="16"/>
  <c r="AQ376" i="16"/>
  <c r="AQ377" i="16"/>
  <c r="AQ378" i="16"/>
  <c r="AQ379" i="16"/>
  <c r="AQ380" i="16"/>
  <c r="AQ381" i="16"/>
  <c r="AQ382" i="16"/>
  <c r="AQ383" i="16"/>
  <c r="AQ384" i="16"/>
  <c r="AQ385" i="16"/>
  <c r="AQ386" i="16"/>
  <c r="AQ387" i="16"/>
  <c r="AQ388" i="16"/>
  <c r="AQ389" i="16"/>
  <c r="AQ390" i="16"/>
  <c r="AQ391" i="16"/>
  <c r="AQ392" i="16"/>
  <c r="AQ393" i="16"/>
  <c r="AQ394" i="16"/>
  <c r="AQ395" i="16"/>
  <c r="AQ396" i="16"/>
  <c r="AQ397" i="16"/>
  <c r="AQ398" i="16"/>
  <c r="AQ399" i="16"/>
  <c r="AQ400" i="16"/>
  <c r="AQ401" i="16"/>
  <c r="AQ402" i="16"/>
  <c r="AQ403" i="16"/>
  <c r="AQ404" i="16"/>
  <c r="AQ405" i="16"/>
  <c r="AQ406" i="16"/>
  <c r="AQ407" i="16"/>
  <c r="AQ408" i="16"/>
  <c r="AQ409" i="16"/>
  <c r="AQ410" i="16"/>
  <c r="AQ411" i="16"/>
  <c r="AQ412" i="16"/>
  <c r="AQ413" i="16"/>
  <c r="AQ414" i="16"/>
  <c r="AQ415" i="16"/>
  <c r="AQ416" i="16"/>
  <c r="AQ417" i="16"/>
  <c r="AQ418" i="16"/>
  <c r="AQ419" i="16"/>
  <c r="AQ420" i="16"/>
  <c r="AQ421" i="16"/>
  <c r="AQ422" i="16"/>
  <c r="AQ423" i="16"/>
  <c r="AQ424" i="16"/>
  <c r="AQ425" i="16"/>
  <c r="AQ426" i="16"/>
  <c r="AQ427" i="16"/>
  <c r="AQ428" i="16"/>
  <c r="AQ429" i="16"/>
  <c r="AQ430" i="16"/>
  <c r="AQ431" i="16"/>
  <c r="AQ432" i="16"/>
  <c r="AQ433" i="16"/>
  <c r="AQ434" i="16"/>
  <c r="AQ435" i="16"/>
  <c r="AQ436" i="16"/>
  <c r="AQ437" i="16"/>
  <c r="AQ438" i="16"/>
  <c r="AQ439" i="16"/>
  <c r="AQ440" i="16"/>
  <c r="AQ441" i="16"/>
  <c r="AQ442" i="16"/>
  <c r="AQ443" i="16"/>
  <c r="AQ444" i="16"/>
  <c r="AQ445" i="16"/>
  <c r="AQ446" i="16"/>
  <c r="AQ447" i="16"/>
  <c r="AQ448" i="16"/>
  <c r="AQ449" i="16"/>
  <c r="AQ450" i="16"/>
  <c r="AQ451" i="16"/>
  <c r="AQ452" i="16"/>
  <c r="AQ453" i="16"/>
  <c r="AQ454" i="16"/>
  <c r="AQ455" i="16"/>
  <c r="AQ456" i="16"/>
  <c r="AQ457" i="16"/>
  <c r="AQ458" i="16"/>
  <c r="AQ459" i="16"/>
  <c r="AQ460" i="16"/>
  <c r="AQ461" i="16"/>
  <c r="AQ462" i="16"/>
  <c r="AQ463" i="16"/>
  <c r="AQ464" i="16"/>
  <c r="AQ465" i="16"/>
  <c r="AQ466" i="16"/>
  <c r="AQ467" i="16"/>
  <c r="AQ468" i="16"/>
  <c r="AQ469" i="16"/>
  <c r="AQ470" i="16"/>
  <c r="AQ471" i="16"/>
  <c r="AQ472" i="16"/>
  <c r="AQ473" i="16"/>
  <c r="AQ474" i="16"/>
  <c r="AQ475" i="16"/>
  <c r="AQ476" i="16"/>
  <c r="AQ477" i="16"/>
  <c r="AQ478" i="16"/>
  <c r="AQ479" i="16"/>
  <c r="AQ480" i="16"/>
  <c r="AQ481" i="16"/>
  <c r="AQ482" i="16"/>
  <c r="AQ483" i="16"/>
  <c r="AQ484" i="16"/>
  <c r="AQ485" i="16"/>
  <c r="AQ486" i="16"/>
  <c r="AQ487" i="16"/>
  <c r="AQ488" i="16"/>
  <c r="AQ489" i="16"/>
  <c r="AQ490" i="16"/>
  <c r="AQ491" i="16"/>
  <c r="AQ492" i="16"/>
  <c r="AQ493" i="16"/>
  <c r="AQ494" i="16"/>
  <c r="AQ495" i="16"/>
  <c r="AQ496" i="16"/>
  <c r="AQ497" i="16"/>
  <c r="AQ498" i="16"/>
  <c r="AQ499" i="16"/>
  <c r="AQ500" i="16"/>
  <c r="AQ501" i="16"/>
  <c r="AQ502" i="16"/>
  <c r="AQ503" i="16"/>
  <c r="AQ504" i="16"/>
  <c r="AQ505" i="16"/>
  <c r="AQ506" i="16"/>
  <c r="AQ507" i="16"/>
  <c r="AQ508" i="16"/>
  <c r="AQ509" i="16"/>
  <c r="AQ510" i="16"/>
  <c r="AQ511" i="16"/>
  <c r="AQ512" i="16"/>
  <c r="AQ513" i="16"/>
  <c r="AQ514" i="16"/>
  <c r="AQ515" i="16"/>
  <c r="AQ516" i="16"/>
  <c r="AQ517" i="16"/>
  <c r="AQ518" i="16"/>
  <c r="AQ519" i="16"/>
  <c r="AQ520" i="16"/>
  <c r="AQ521" i="16"/>
  <c r="AQ522" i="16"/>
  <c r="AQ523" i="16"/>
  <c r="AQ524" i="16"/>
  <c r="AQ525" i="16"/>
  <c r="AQ526" i="16"/>
  <c r="AQ527" i="16"/>
  <c r="AQ528" i="16"/>
  <c r="AQ529" i="16"/>
  <c r="AQ530" i="16"/>
  <c r="AQ531" i="16"/>
  <c r="AQ532" i="16"/>
  <c r="AQ533" i="16"/>
  <c r="AQ534" i="16"/>
  <c r="AQ535" i="16"/>
  <c r="AQ536" i="16"/>
  <c r="AQ537" i="16"/>
  <c r="AQ538" i="16"/>
  <c r="AQ539" i="16"/>
  <c r="AQ540" i="16"/>
  <c r="AQ541" i="16"/>
  <c r="AQ542" i="16"/>
  <c r="AQ543" i="16"/>
  <c r="AQ544" i="16"/>
  <c r="AQ545" i="16"/>
  <c r="AQ546" i="16"/>
  <c r="AQ547" i="16"/>
  <c r="AQ548" i="16"/>
  <c r="AQ549" i="16"/>
  <c r="AQ550" i="16"/>
  <c r="AQ551" i="16"/>
  <c r="AQ552" i="16"/>
  <c r="AQ553" i="16"/>
  <c r="AQ554" i="16"/>
  <c r="AQ555" i="16"/>
  <c r="AQ556" i="16"/>
  <c r="AQ557" i="16"/>
  <c r="AQ558" i="16"/>
  <c r="AQ559" i="16"/>
  <c r="AQ560" i="16"/>
  <c r="AQ561" i="16"/>
  <c r="AQ562" i="16"/>
  <c r="AQ563" i="16"/>
  <c r="AQ564" i="16"/>
  <c r="AQ565" i="16"/>
  <c r="AQ566" i="16"/>
  <c r="AQ567" i="16"/>
  <c r="AQ568" i="16"/>
  <c r="AQ569" i="16"/>
  <c r="AQ570" i="16"/>
  <c r="AQ571" i="16"/>
  <c r="AQ572" i="16"/>
  <c r="AQ573" i="16"/>
  <c r="AQ574" i="16"/>
  <c r="AQ575" i="16"/>
  <c r="AQ576" i="16"/>
  <c r="AQ577" i="16"/>
  <c r="AQ578" i="16"/>
  <c r="AQ579" i="16"/>
  <c r="AQ580" i="16"/>
  <c r="AQ581" i="16"/>
  <c r="AQ582" i="16"/>
  <c r="AQ583" i="16"/>
  <c r="AQ584" i="16"/>
  <c r="AQ585" i="16"/>
  <c r="AQ586" i="16"/>
  <c r="AQ587" i="16"/>
  <c r="AQ588" i="16"/>
  <c r="AQ589" i="16"/>
  <c r="AQ590" i="16"/>
  <c r="AQ591" i="16"/>
  <c r="AQ592" i="16"/>
  <c r="AQ593" i="16"/>
  <c r="AQ594" i="16"/>
  <c r="AQ595" i="16"/>
  <c r="AQ596" i="16"/>
  <c r="AQ597" i="16"/>
  <c r="AQ598" i="16"/>
  <c r="AQ599" i="16"/>
  <c r="AQ600" i="16"/>
  <c r="AQ601" i="16"/>
  <c r="AQ602" i="16"/>
  <c r="AQ603" i="16"/>
  <c r="AQ604" i="16"/>
  <c r="AQ605" i="16"/>
  <c r="AQ606" i="16"/>
  <c r="AQ607" i="16"/>
  <c r="AQ608" i="16"/>
  <c r="AQ609" i="16"/>
  <c r="AQ610" i="16"/>
  <c r="AQ611" i="16"/>
  <c r="AQ612" i="16"/>
  <c r="AQ613" i="16"/>
  <c r="AQ614" i="16"/>
  <c r="AQ615" i="16"/>
  <c r="AQ616" i="16"/>
  <c r="AQ617" i="16"/>
  <c r="AQ618" i="16"/>
  <c r="AQ619" i="16"/>
  <c r="AQ620" i="16"/>
  <c r="AQ621" i="16"/>
  <c r="AQ622" i="16"/>
  <c r="AQ623" i="16"/>
  <c r="AQ624" i="16"/>
  <c r="AQ625" i="16"/>
  <c r="AQ626" i="16"/>
  <c r="AQ627" i="16"/>
  <c r="AQ628" i="16"/>
  <c r="AQ629" i="16"/>
  <c r="AQ630" i="16"/>
  <c r="AQ631" i="16"/>
  <c r="AQ632" i="16"/>
  <c r="AQ633" i="16"/>
  <c r="AQ634" i="16"/>
  <c r="AQ635" i="16"/>
  <c r="AQ636" i="16"/>
  <c r="AQ637" i="16"/>
  <c r="AQ638" i="16"/>
  <c r="AQ639" i="16"/>
  <c r="AQ640" i="16"/>
  <c r="AQ641" i="16"/>
  <c r="AQ642" i="16"/>
  <c r="AQ643" i="16"/>
  <c r="AQ644" i="16"/>
  <c r="AQ645" i="16"/>
  <c r="AQ646" i="16"/>
  <c r="AQ647" i="16"/>
  <c r="AQ648" i="16"/>
  <c r="AQ649" i="16"/>
  <c r="AQ650" i="16"/>
  <c r="AQ651" i="16"/>
  <c r="AQ652" i="16"/>
  <c r="AQ653" i="16"/>
  <c r="AQ654" i="16"/>
  <c r="AQ655" i="16"/>
  <c r="AQ656" i="16"/>
  <c r="AQ657" i="16"/>
  <c r="AQ658" i="16"/>
  <c r="AQ659" i="16"/>
  <c r="AQ660" i="16"/>
  <c r="AQ661" i="16"/>
  <c r="AQ662" i="16"/>
  <c r="AQ663" i="16"/>
  <c r="AQ664" i="16"/>
  <c r="AQ665" i="16"/>
  <c r="AQ666" i="16"/>
  <c r="AQ667" i="16"/>
  <c r="AQ668" i="16"/>
  <c r="AQ669" i="16"/>
  <c r="AQ670" i="16"/>
  <c r="AQ671" i="16"/>
  <c r="AQ672" i="16"/>
  <c r="AQ673" i="16"/>
  <c r="AQ674" i="16"/>
  <c r="AQ675" i="16"/>
  <c r="AQ676" i="16"/>
  <c r="AQ677" i="16"/>
  <c r="AQ678" i="16"/>
  <c r="AQ679" i="16"/>
  <c r="AQ680" i="16"/>
  <c r="AQ681" i="16"/>
  <c r="AQ682" i="16"/>
  <c r="AQ683" i="16"/>
  <c r="AQ684" i="16"/>
  <c r="AQ685" i="16"/>
  <c r="AQ686" i="16"/>
  <c r="AQ687" i="16"/>
  <c r="AQ688" i="16"/>
  <c r="AQ689" i="16"/>
  <c r="AQ690" i="16"/>
  <c r="AQ691" i="16"/>
  <c r="AQ692" i="16"/>
  <c r="AQ693" i="16"/>
  <c r="AQ694" i="16"/>
  <c r="AQ695" i="16"/>
  <c r="AQ696" i="16"/>
  <c r="AQ697" i="16"/>
  <c r="AQ698" i="16"/>
  <c r="AQ699" i="16"/>
  <c r="AQ700" i="16"/>
  <c r="AQ701" i="16"/>
  <c r="AQ702" i="16"/>
  <c r="AQ703" i="16"/>
  <c r="AQ704" i="16"/>
  <c r="AQ705" i="16"/>
  <c r="AQ706" i="16"/>
  <c r="AQ707" i="16"/>
  <c r="AQ708" i="16"/>
  <c r="AQ709" i="16"/>
  <c r="AQ710" i="16"/>
  <c r="AQ711" i="16"/>
  <c r="AQ712" i="16"/>
  <c r="AQ713" i="16"/>
  <c r="AQ714" i="16"/>
  <c r="AQ715" i="16"/>
  <c r="AQ716" i="16"/>
  <c r="AQ717" i="16"/>
  <c r="AQ718" i="16"/>
  <c r="AQ719" i="16"/>
  <c r="AQ720" i="16"/>
  <c r="AQ721" i="16"/>
  <c r="AQ722" i="16"/>
  <c r="AQ723" i="16"/>
  <c r="AQ724" i="16"/>
  <c r="AQ725" i="16"/>
  <c r="AQ726" i="16"/>
  <c r="AQ727" i="16"/>
  <c r="AQ728" i="16"/>
  <c r="AQ729" i="16"/>
  <c r="AQ730" i="16"/>
  <c r="AQ731" i="16"/>
  <c r="AQ732" i="16"/>
  <c r="AQ733" i="16"/>
  <c r="AQ734" i="16"/>
  <c r="AQ735" i="16"/>
  <c r="AQ736" i="16"/>
  <c r="AQ737" i="16"/>
  <c r="AQ738" i="16"/>
  <c r="AQ739" i="16"/>
  <c r="AQ740" i="16"/>
  <c r="AQ741" i="16"/>
  <c r="AQ742" i="16"/>
  <c r="AQ743" i="16"/>
  <c r="AQ744" i="16"/>
  <c r="AQ745" i="16"/>
  <c r="AQ746" i="16"/>
  <c r="AQ747" i="16"/>
  <c r="AQ748" i="16"/>
  <c r="AQ749" i="16"/>
  <c r="AQ750" i="16"/>
  <c r="AQ751" i="16"/>
  <c r="AQ752" i="16"/>
  <c r="AQ753" i="16"/>
  <c r="AQ754" i="16"/>
  <c r="AQ755" i="16"/>
  <c r="AQ756" i="16"/>
  <c r="AQ757" i="16"/>
  <c r="AQ758" i="16"/>
  <c r="AQ759" i="16"/>
  <c r="AQ760" i="16"/>
  <c r="AQ761" i="16"/>
  <c r="AQ762" i="16"/>
  <c r="AQ763" i="16"/>
  <c r="AQ764" i="16"/>
  <c r="AQ765" i="16"/>
  <c r="AQ766" i="16"/>
  <c r="AQ767" i="16"/>
  <c r="AQ768" i="16"/>
  <c r="AQ769" i="16"/>
  <c r="AQ770" i="16"/>
  <c r="AQ771" i="16"/>
  <c r="AQ772" i="16"/>
  <c r="AQ773" i="16"/>
  <c r="AQ774" i="16"/>
  <c r="AQ775" i="16"/>
  <c r="AQ776" i="16"/>
  <c r="AQ777" i="16"/>
  <c r="AQ778" i="16"/>
  <c r="AQ779" i="16"/>
  <c r="AQ780" i="16"/>
  <c r="AQ781" i="16"/>
  <c r="AQ782" i="16"/>
  <c r="AQ783" i="16"/>
  <c r="AQ784" i="16"/>
  <c r="AQ785" i="16"/>
  <c r="AQ786" i="16"/>
  <c r="AQ787" i="16"/>
  <c r="AQ788" i="16"/>
  <c r="AQ789" i="16"/>
  <c r="AQ790" i="16"/>
  <c r="AQ791" i="16"/>
  <c r="AQ792" i="16"/>
  <c r="AQ793" i="16"/>
  <c r="AQ794" i="16"/>
  <c r="AQ795" i="16"/>
  <c r="AQ796" i="16"/>
  <c r="AQ797" i="16"/>
  <c r="AQ798" i="16"/>
  <c r="AQ799" i="16"/>
  <c r="AQ800" i="16"/>
  <c r="AQ801" i="16"/>
  <c r="AQ802" i="16"/>
  <c r="AQ803" i="16"/>
  <c r="AQ804" i="16"/>
  <c r="AQ805" i="16"/>
  <c r="AQ806" i="16"/>
  <c r="AQ807" i="16"/>
  <c r="AQ808" i="16"/>
  <c r="AQ809" i="16"/>
  <c r="AQ810" i="16"/>
  <c r="AQ811" i="16"/>
  <c r="AQ812" i="16"/>
  <c r="AQ813" i="16"/>
  <c r="AQ814" i="16"/>
  <c r="AQ815" i="16"/>
  <c r="AQ816" i="16"/>
  <c r="AQ817" i="16"/>
  <c r="AQ818" i="16"/>
  <c r="AQ819" i="16"/>
  <c r="AQ820" i="16"/>
  <c r="AQ821" i="16"/>
  <c r="AQ822" i="16"/>
  <c r="AQ823" i="16"/>
  <c r="AQ824" i="16"/>
  <c r="AQ825" i="16"/>
  <c r="AQ826" i="16"/>
  <c r="AQ827" i="16"/>
  <c r="AQ828" i="16"/>
  <c r="AQ829" i="16"/>
  <c r="AQ830" i="16"/>
  <c r="AQ831" i="16"/>
  <c r="AQ832" i="16"/>
  <c r="AQ833" i="16"/>
  <c r="AQ834" i="16"/>
  <c r="AQ835" i="16"/>
  <c r="AQ836" i="16"/>
  <c r="AQ837" i="16"/>
  <c r="AQ838" i="16"/>
  <c r="AQ839" i="16"/>
  <c r="AQ840" i="16"/>
  <c r="AQ841" i="16"/>
  <c r="AQ842" i="16"/>
  <c r="AQ843" i="16"/>
  <c r="AQ844" i="16"/>
  <c r="AQ845" i="16"/>
  <c r="AQ846" i="16"/>
  <c r="AQ847" i="16"/>
  <c r="AQ848" i="16"/>
  <c r="AQ849" i="16"/>
  <c r="AQ850" i="16"/>
  <c r="AQ851" i="16"/>
  <c r="AQ174" i="16"/>
  <c r="AQ175" i="16"/>
  <c r="AQ176" i="16"/>
  <c r="AQ177" i="16"/>
  <c r="AQ178" i="16"/>
  <c r="AQ179" i="16"/>
  <c r="AQ180" i="16"/>
  <c r="AQ181" i="16"/>
  <c r="AQ182" i="16"/>
  <c r="AQ183" i="16"/>
  <c r="AQ184" i="16"/>
  <c r="AQ185" i="16"/>
  <c r="AQ186" i="16"/>
  <c r="AQ187" i="16"/>
  <c r="AQ188" i="16"/>
  <c r="AQ189" i="16"/>
  <c r="AQ190" i="16"/>
  <c r="AQ191" i="16"/>
  <c r="AQ192" i="16"/>
  <c r="AQ193" i="16"/>
  <c r="AQ194" i="16"/>
  <c r="AQ195" i="16"/>
  <c r="AQ196" i="16"/>
  <c r="AQ197" i="16"/>
  <c r="AQ198" i="16"/>
  <c r="AQ199" i="16"/>
  <c r="AQ200" i="16"/>
  <c r="AQ201" i="16"/>
  <c r="AQ202" i="16"/>
  <c r="AQ203" i="16"/>
  <c r="AQ204" i="16"/>
  <c r="AQ205" i="16"/>
  <c r="AQ206" i="16"/>
  <c r="AQ207" i="16"/>
  <c r="AQ139" i="16"/>
  <c r="AQ140" i="16"/>
  <c r="AQ141" i="16"/>
  <c r="AQ142" i="16"/>
  <c r="AQ143" i="16"/>
  <c r="AQ144" i="16"/>
  <c r="AQ145" i="16"/>
  <c r="AQ146" i="16"/>
  <c r="AQ147" i="16"/>
  <c r="AQ148" i="16"/>
  <c r="AQ149" i="16"/>
  <c r="AQ150" i="16"/>
  <c r="AQ151" i="16"/>
  <c r="AQ152" i="16"/>
  <c r="AQ153" i="16"/>
  <c r="AQ154" i="16"/>
  <c r="AQ155" i="16"/>
  <c r="AQ156" i="16"/>
  <c r="AQ157" i="16"/>
  <c r="AQ158" i="16"/>
  <c r="AQ159" i="16"/>
  <c r="AQ160" i="16"/>
  <c r="AQ161" i="16"/>
  <c r="AQ162" i="16"/>
  <c r="AQ163" i="16"/>
  <c r="AQ164" i="16"/>
  <c r="AQ165" i="16"/>
  <c r="AQ166" i="16"/>
  <c r="AQ167" i="16"/>
  <c r="AQ168" i="16"/>
  <c r="AQ169" i="16"/>
  <c r="AQ170" i="16"/>
  <c r="AQ171" i="16"/>
  <c r="AQ172" i="16"/>
  <c r="AQ173" i="16"/>
  <c r="AQ107" i="16"/>
  <c r="AQ108" i="16"/>
  <c r="AQ109" i="16"/>
  <c r="AQ110" i="16"/>
  <c r="AQ111" i="16"/>
  <c r="AQ112" i="16"/>
  <c r="AQ113" i="16"/>
  <c r="AQ114" i="16"/>
  <c r="AQ115" i="16"/>
  <c r="AQ116" i="16"/>
  <c r="AQ117" i="16"/>
  <c r="AQ118" i="16"/>
  <c r="AQ119" i="16"/>
  <c r="AQ120" i="16"/>
  <c r="AQ121" i="16"/>
  <c r="AQ122" i="16"/>
  <c r="AQ123" i="16"/>
  <c r="AQ124" i="16"/>
  <c r="AQ125" i="16"/>
  <c r="AQ126" i="16"/>
  <c r="AQ127" i="16"/>
  <c r="AQ128" i="16"/>
  <c r="AQ129" i="16"/>
  <c r="AQ130" i="16"/>
  <c r="AQ131" i="16"/>
  <c r="AQ132" i="16"/>
  <c r="AQ133" i="16"/>
  <c r="AQ134" i="16"/>
  <c r="AQ135" i="16"/>
  <c r="AQ136" i="16"/>
  <c r="AQ137" i="16"/>
  <c r="AQ138" i="16"/>
  <c r="AQ70" i="16"/>
  <c r="AQ71" i="16"/>
  <c r="AQ72" i="16"/>
  <c r="AQ73" i="16"/>
  <c r="AQ74" i="16"/>
  <c r="AQ75" i="16"/>
  <c r="AQ76" i="16"/>
  <c r="AQ77" i="16"/>
  <c r="AQ78" i="16"/>
  <c r="AQ79" i="16"/>
  <c r="AQ80" i="16"/>
  <c r="AQ81" i="16"/>
  <c r="AQ82" i="16"/>
  <c r="AQ83" i="16"/>
  <c r="AQ84" i="16"/>
  <c r="AQ85" i="16"/>
  <c r="AQ86" i="16"/>
  <c r="AQ87" i="16"/>
  <c r="AQ88" i="16"/>
  <c r="AQ89" i="16"/>
  <c r="AQ90" i="16"/>
  <c r="AQ91" i="16"/>
  <c r="AQ92" i="16"/>
  <c r="AQ93" i="16"/>
  <c r="AQ94" i="16"/>
  <c r="AQ95" i="16"/>
  <c r="AQ96" i="16"/>
  <c r="AQ97" i="16"/>
  <c r="AQ98" i="16"/>
  <c r="AQ99" i="16"/>
  <c r="AQ100" i="16"/>
  <c r="AQ101" i="16"/>
  <c r="AQ102" i="16"/>
  <c r="AQ103" i="16"/>
  <c r="AQ104" i="16"/>
  <c r="AQ105" i="16"/>
  <c r="AQ106" i="16"/>
  <c r="AQ22" i="16"/>
  <c r="AQ23" i="16"/>
  <c r="AQ24" i="16"/>
  <c r="AQ25" i="16"/>
  <c r="AQ26" i="16"/>
  <c r="AQ27" i="16"/>
  <c r="AQ28" i="16"/>
  <c r="AQ29" i="16"/>
  <c r="AQ30" i="16"/>
  <c r="AQ31" i="16"/>
  <c r="AQ32" i="16"/>
  <c r="AQ33" i="16"/>
  <c r="AQ34" i="16"/>
  <c r="AQ35" i="16"/>
  <c r="AQ36" i="16"/>
  <c r="AQ37" i="16"/>
  <c r="AQ38" i="16"/>
  <c r="AQ39" i="16"/>
  <c r="AQ40" i="16"/>
  <c r="AQ41" i="16"/>
  <c r="AQ42" i="16"/>
  <c r="AQ43" i="16"/>
  <c r="AQ44" i="16"/>
  <c r="AQ45" i="16"/>
  <c r="AQ46" i="16"/>
  <c r="AQ47" i="16"/>
  <c r="AQ48" i="16"/>
  <c r="AQ49" i="16"/>
  <c r="AQ50" i="16"/>
  <c r="AQ51" i="16"/>
  <c r="AQ52" i="16"/>
  <c r="AQ53" i="16"/>
  <c r="AQ54" i="16"/>
  <c r="AQ55" i="16"/>
  <c r="AQ56" i="16"/>
  <c r="AQ57" i="16"/>
  <c r="AQ58" i="16"/>
  <c r="AQ59" i="16"/>
  <c r="AQ60" i="16"/>
  <c r="AQ61" i="16"/>
  <c r="AQ62" i="16"/>
  <c r="AQ63" i="16"/>
  <c r="AQ64" i="16"/>
  <c r="AQ65" i="16"/>
  <c r="AQ66" i="16"/>
  <c r="AQ67" i="16"/>
  <c r="AQ68" i="16"/>
  <c r="AQ69" i="16"/>
  <c r="AQ3" i="16"/>
  <c r="AQ4" i="16"/>
  <c r="AQ5" i="16"/>
  <c r="AQ6" i="16"/>
  <c r="AQ7" i="16"/>
  <c r="AQ8" i="16"/>
  <c r="AQ9" i="16"/>
  <c r="AQ10" i="16"/>
  <c r="AQ11" i="16"/>
  <c r="AQ12" i="16"/>
  <c r="AQ13" i="16"/>
  <c r="AQ14" i="16"/>
  <c r="AQ15" i="16"/>
  <c r="AQ16" i="16"/>
  <c r="AQ17" i="16"/>
  <c r="AQ18" i="16"/>
  <c r="AQ19" i="16"/>
  <c r="AQ20" i="16"/>
  <c r="AQ21" i="16"/>
  <c r="AQ2" i="16"/>
  <c r="AR1084" i="16" l="1"/>
  <c r="AR1086" i="16"/>
  <c r="AR1088" i="16"/>
  <c r="AR1089" i="16"/>
  <c r="AR1090" i="16"/>
  <c r="AR1091" i="16"/>
  <c r="AR1092" i="16"/>
  <c r="AH1082" i="16"/>
  <c r="AH1083" i="16"/>
  <c r="AH1084" i="16"/>
  <c r="AH1085" i="16"/>
  <c r="AH1086" i="16"/>
  <c r="AH1087" i="16"/>
  <c r="AH1088" i="16"/>
  <c r="AH1089" i="16"/>
  <c r="AH1090" i="16"/>
  <c r="AH1091" i="16"/>
  <c r="AH1092" i="16"/>
  <c r="AH1093" i="16"/>
  <c r="AH1094" i="16"/>
  <c r="R1084" i="16"/>
  <c r="R1085" i="16"/>
  <c r="R1086" i="16"/>
  <c r="R1087" i="16"/>
  <c r="R1088" i="16"/>
  <c r="R1089" i="16"/>
  <c r="R1090" i="16"/>
  <c r="R1091" i="16"/>
  <c r="R1092" i="16"/>
  <c r="R1093" i="16"/>
  <c r="R1094" i="16"/>
  <c r="R1095" i="16"/>
  <c r="R1096" i="16"/>
  <c r="R1097" i="16"/>
  <c r="N1086" i="16"/>
  <c r="N1087" i="16"/>
  <c r="N1088" i="16"/>
  <c r="N1089" i="16"/>
  <c r="N1090" i="16"/>
  <c r="N1091" i="16"/>
  <c r="AR580" i="16"/>
  <c r="AR583" i="16"/>
  <c r="AR584" i="16"/>
  <c r="AR585" i="16"/>
  <c r="AR586" i="16"/>
  <c r="AR587" i="16"/>
  <c r="AR590" i="16"/>
  <c r="AR592" i="16"/>
  <c r="AH580" i="16"/>
  <c r="AH581" i="16"/>
  <c r="AH582" i="16"/>
  <c r="AH583" i="16"/>
  <c r="AH584" i="16"/>
  <c r="AH585" i="16"/>
  <c r="AH586" i="16"/>
  <c r="AH587" i="16"/>
  <c r="AH588" i="16"/>
  <c r="AH589" i="16"/>
  <c r="AH590" i="16"/>
  <c r="R583" i="16"/>
  <c r="R584" i="16"/>
  <c r="R585" i="16"/>
  <c r="R586" i="16"/>
  <c r="R587" i="16"/>
  <c r="R588" i="16"/>
  <c r="R589" i="16"/>
  <c r="R590" i="16"/>
  <c r="R591" i="16"/>
  <c r="R592" i="16"/>
  <c r="R593" i="16"/>
  <c r="R594" i="16"/>
  <c r="R595" i="16"/>
  <c r="R596" i="16"/>
  <c r="R597" i="16"/>
  <c r="R598" i="16"/>
  <c r="N584" i="16"/>
  <c r="N585" i="16"/>
  <c r="N586" i="16"/>
  <c r="N587" i="16"/>
  <c r="N588" i="16"/>
  <c r="N589" i="16"/>
  <c r="N590" i="16"/>
  <c r="N591" i="16"/>
  <c r="N592" i="16"/>
  <c r="N593" i="16"/>
  <c r="N594" i="16"/>
  <c r="N595" i="16"/>
  <c r="AR1087" i="16" l="1"/>
  <c r="AR1085" i="16"/>
  <c r="AR591" i="16"/>
  <c r="AI848" i="16" l="1"/>
  <c r="AI821" i="16"/>
  <c r="AI820" i="16"/>
  <c r="AI705" i="16"/>
  <c r="AI1070" i="16"/>
  <c r="AI1069" i="16"/>
  <c r="AI1047" i="16"/>
  <c r="AI1087" i="16" s="1"/>
  <c r="AI1046" i="16"/>
  <c r="AI1024" i="16"/>
  <c r="AI1023" i="16"/>
  <c r="AI987" i="16"/>
  <c r="AI986" i="16"/>
  <c r="AI964" i="16"/>
  <c r="AI963" i="16"/>
  <c r="AI941" i="16"/>
  <c r="AI940" i="16"/>
  <c r="AI1003" i="16" s="1"/>
  <c r="AI904" i="16"/>
  <c r="AI903" i="16"/>
  <c r="AI881" i="16"/>
  <c r="AI880" i="16"/>
  <c r="AI858" i="16"/>
  <c r="AI857" i="16"/>
  <c r="AI798" i="16"/>
  <c r="AI797" i="16"/>
  <c r="AI775" i="16"/>
  <c r="AI774" i="16"/>
  <c r="AI738" i="16"/>
  <c r="AI737" i="16"/>
  <c r="AI715" i="16"/>
  <c r="AI714" i="16"/>
  <c r="AI692" i="16"/>
  <c r="AI691" i="16"/>
  <c r="AI754" i="16" s="1"/>
  <c r="AI609" i="16"/>
  <c r="AI608" i="16"/>
  <c r="AI632" i="16"/>
  <c r="AI631" i="16"/>
  <c r="AI671" i="16" s="1"/>
  <c r="AI655" i="16"/>
  <c r="AI654" i="16"/>
  <c r="AI1004" i="16" l="1"/>
  <c r="AI672" i="16"/>
  <c r="AI1086" i="16"/>
  <c r="AI920" i="16"/>
  <c r="AI921" i="16"/>
  <c r="AI837" i="16"/>
  <c r="AI838" i="16"/>
  <c r="AI755" i="16"/>
  <c r="AP351" i="17" l="1"/>
  <c r="AO351" i="17"/>
  <c r="AN351" i="17"/>
  <c r="AM351" i="17"/>
  <c r="AL351" i="17"/>
  <c r="AK351" i="17"/>
  <c r="AJ351" i="17"/>
  <c r="AG351" i="17"/>
  <c r="AF351" i="17"/>
  <c r="AE351" i="17"/>
  <c r="AD351" i="17"/>
  <c r="AC351" i="17"/>
  <c r="AB351" i="17"/>
  <c r="AA351" i="17"/>
  <c r="Z351" i="17"/>
  <c r="Y351" i="17"/>
  <c r="X351" i="17"/>
  <c r="W351" i="17"/>
  <c r="V351" i="17"/>
  <c r="U351" i="17"/>
  <c r="T351" i="17"/>
  <c r="S351" i="17"/>
  <c r="Q351" i="17"/>
  <c r="P351" i="17"/>
  <c r="O351" i="17"/>
  <c r="AP350" i="17"/>
  <c r="AO350" i="17"/>
  <c r="AN350" i="17"/>
  <c r="AM350" i="17"/>
  <c r="AL350" i="17"/>
  <c r="AK350" i="17"/>
  <c r="AJ350" i="17"/>
  <c r="AI350" i="17"/>
  <c r="AG350" i="17"/>
  <c r="AF350" i="17"/>
  <c r="AE350" i="17"/>
  <c r="AD350" i="17"/>
  <c r="AC350" i="17"/>
  <c r="AB350" i="17"/>
  <c r="AA350" i="17"/>
  <c r="Z350" i="17"/>
  <c r="Y350" i="17"/>
  <c r="X350" i="17"/>
  <c r="W350" i="17"/>
  <c r="V350" i="17"/>
  <c r="U350" i="17"/>
  <c r="T350" i="17"/>
  <c r="S350" i="17"/>
  <c r="Q350" i="17"/>
  <c r="P350" i="17"/>
  <c r="O350" i="17"/>
  <c r="AP349" i="17"/>
  <c r="AO349" i="17"/>
  <c r="AN349" i="17"/>
  <c r="AM349" i="17"/>
  <c r="AL349" i="17"/>
  <c r="AK349" i="17"/>
  <c r="AJ349" i="17"/>
  <c r="AI349" i="17"/>
  <c r="AG349" i="17"/>
  <c r="AF349" i="17"/>
  <c r="AE349" i="17"/>
  <c r="AD349" i="17"/>
  <c r="AC349" i="17"/>
  <c r="AB349" i="17"/>
  <c r="AA349" i="17"/>
  <c r="Z349" i="17"/>
  <c r="Y349" i="17"/>
  <c r="X349" i="17"/>
  <c r="W349" i="17"/>
  <c r="V349" i="17"/>
  <c r="U349" i="17"/>
  <c r="T349" i="17"/>
  <c r="S349" i="17"/>
  <c r="Q349" i="17"/>
  <c r="P349" i="17"/>
  <c r="O349" i="17"/>
  <c r="AP348" i="17"/>
  <c r="AO348" i="17"/>
  <c r="AN348" i="17"/>
  <c r="AM348" i="17"/>
  <c r="AL348" i="17"/>
  <c r="AK348" i="17"/>
  <c r="AJ348" i="17"/>
  <c r="AI348" i="17"/>
  <c r="AG348" i="17"/>
  <c r="AF348" i="17"/>
  <c r="AE348" i="17"/>
  <c r="AD348" i="17"/>
  <c r="AC348" i="17"/>
  <c r="AB348" i="17"/>
  <c r="AA348" i="17"/>
  <c r="Z348" i="17"/>
  <c r="Y348" i="17"/>
  <c r="X348" i="17"/>
  <c r="W348" i="17"/>
  <c r="V348" i="17"/>
  <c r="U348" i="17"/>
  <c r="T348" i="17"/>
  <c r="S348" i="17"/>
  <c r="Q348" i="17"/>
  <c r="P348" i="17"/>
  <c r="O348" i="17"/>
  <c r="AP347" i="17"/>
  <c r="AO347" i="17"/>
  <c r="AN347" i="17"/>
  <c r="AM347" i="17"/>
  <c r="AL347" i="17"/>
  <c r="AK347" i="17"/>
  <c r="AJ347" i="17"/>
  <c r="AI347" i="17"/>
  <c r="AG347" i="17"/>
  <c r="AF347" i="17"/>
  <c r="AE347" i="17"/>
  <c r="AD347" i="17"/>
  <c r="AC347" i="17"/>
  <c r="AB347" i="17"/>
  <c r="AA347" i="17"/>
  <c r="Z347" i="17"/>
  <c r="Y347" i="17"/>
  <c r="X347" i="17"/>
  <c r="W347" i="17"/>
  <c r="V347" i="17"/>
  <c r="U347" i="17"/>
  <c r="T347" i="17"/>
  <c r="S347" i="17"/>
  <c r="Q347" i="17"/>
  <c r="P347" i="17"/>
  <c r="O347" i="17"/>
  <c r="AP346" i="17"/>
  <c r="AO346" i="17"/>
  <c r="AN346" i="17"/>
  <c r="AM346" i="17"/>
  <c r="AL346" i="17"/>
  <c r="AK346" i="17"/>
  <c r="AJ346" i="17"/>
  <c r="AI346" i="17"/>
  <c r="AG346" i="17"/>
  <c r="AF346" i="17"/>
  <c r="AE346" i="17"/>
  <c r="AD346" i="17"/>
  <c r="AC346" i="17"/>
  <c r="AB346" i="17"/>
  <c r="AA346" i="17"/>
  <c r="Z346" i="17"/>
  <c r="Y346" i="17"/>
  <c r="X346" i="17"/>
  <c r="W346" i="17"/>
  <c r="V346" i="17"/>
  <c r="U346" i="17"/>
  <c r="T346" i="17"/>
  <c r="S346" i="17"/>
  <c r="Q346" i="17"/>
  <c r="P346" i="17"/>
  <c r="O346" i="17"/>
  <c r="AP345" i="17"/>
  <c r="AO345" i="17"/>
  <c r="AN345" i="17"/>
  <c r="AM345" i="17"/>
  <c r="AL345" i="17"/>
  <c r="AK345" i="17"/>
  <c r="AJ345" i="17"/>
  <c r="AI345" i="17"/>
  <c r="AG345" i="17"/>
  <c r="AF345" i="17"/>
  <c r="AE345" i="17"/>
  <c r="AD345" i="17"/>
  <c r="AC345" i="17"/>
  <c r="AB345" i="17"/>
  <c r="AA345" i="17"/>
  <c r="Z345" i="17"/>
  <c r="Y345" i="17"/>
  <c r="X345" i="17"/>
  <c r="W345" i="17"/>
  <c r="V345" i="17"/>
  <c r="U345" i="17"/>
  <c r="T345" i="17"/>
  <c r="S345" i="17"/>
  <c r="P345" i="17"/>
  <c r="O345" i="17"/>
  <c r="AP344" i="17"/>
  <c r="AO344" i="17"/>
  <c r="AN344" i="17"/>
  <c r="AM344" i="17"/>
  <c r="AL344" i="17"/>
  <c r="AK344" i="17"/>
  <c r="AJ344" i="17"/>
  <c r="AG344" i="17"/>
  <c r="AF344" i="17"/>
  <c r="AE344" i="17"/>
  <c r="AD344" i="17"/>
  <c r="AC344" i="17"/>
  <c r="AB344" i="17"/>
  <c r="AA344" i="17"/>
  <c r="Z344" i="17"/>
  <c r="Y344" i="17"/>
  <c r="X344" i="17"/>
  <c r="W344" i="17"/>
  <c r="V344" i="17"/>
  <c r="U344" i="17"/>
  <c r="T344" i="17"/>
  <c r="S344" i="17"/>
  <c r="Q344" i="17"/>
  <c r="P344" i="17"/>
  <c r="O344" i="17"/>
  <c r="AP343" i="17"/>
  <c r="AO343" i="17"/>
  <c r="AN343" i="17"/>
  <c r="AM343" i="17"/>
  <c r="AL343" i="17"/>
  <c r="AK343" i="17"/>
  <c r="AJ343" i="17"/>
  <c r="AI343" i="17"/>
  <c r="AG343" i="17"/>
  <c r="AF343" i="17"/>
  <c r="AE343" i="17"/>
  <c r="AD343" i="17"/>
  <c r="AC343" i="17"/>
  <c r="AB343" i="17"/>
  <c r="AA343" i="17"/>
  <c r="Z343" i="17"/>
  <c r="Y343" i="17"/>
  <c r="X343" i="17"/>
  <c r="W343" i="17"/>
  <c r="V343" i="17"/>
  <c r="U343" i="17"/>
  <c r="T343" i="17"/>
  <c r="S343" i="17"/>
  <c r="Q343" i="17"/>
  <c r="P343" i="17"/>
  <c r="O343" i="17"/>
  <c r="AP342" i="17"/>
  <c r="AO342" i="17"/>
  <c r="AN342" i="17"/>
  <c r="AM342" i="17"/>
  <c r="AL342" i="17"/>
  <c r="AK342" i="17"/>
  <c r="AJ342" i="17"/>
  <c r="AI342" i="17"/>
  <c r="AG342" i="17"/>
  <c r="AF342" i="17"/>
  <c r="AE342" i="17"/>
  <c r="AD342" i="17"/>
  <c r="AC342" i="17"/>
  <c r="AB342" i="17"/>
  <c r="AA342" i="17"/>
  <c r="Z342" i="17"/>
  <c r="Y342" i="17"/>
  <c r="X342" i="17"/>
  <c r="W342" i="17"/>
  <c r="V342" i="17"/>
  <c r="U342" i="17"/>
  <c r="T342" i="17"/>
  <c r="S342" i="17"/>
  <c r="Q342" i="17"/>
  <c r="P342" i="17"/>
  <c r="O342" i="17"/>
  <c r="AP341" i="17"/>
  <c r="AO341" i="17"/>
  <c r="AN341" i="17"/>
  <c r="AM341" i="17"/>
  <c r="AL341" i="17"/>
  <c r="AK341" i="17"/>
  <c r="AJ341" i="17"/>
  <c r="AI341" i="17"/>
  <c r="AG341" i="17"/>
  <c r="AF341" i="17"/>
  <c r="AE341" i="17"/>
  <c r="AD341" i="17"/>
  <c r="AC341" i="17"/>
  <c r="AB341" i="17"/>
  <c r="AA341" i="17"/>
  <c r="Z341" i="17"/>
  <c r="Y341" i="17"/>
  <c r="X341" i="17"/>
  <c r="W341" i="17"/>
  <c r="V341" i="17"/>
  <c r="U341" i="17"/>
  <c r="T341" i="17"/>
  <c r="S341" i="17"/>
  <c r="Q341" i="17"/>
  <c r="P341" i="17"/>
  <c r="O341" i="17"/>
  <c r="AP340" i="17"/>
  <c r="AO340" i="17"/>
  <c r="AN340" i="17"/>
  <c r="AM340" i="17"/>
  <c r="AL340" i="17"/>
  <c r="AK340" i="17"/>
  <c r="AJ340" i="17"/>
  <c r="AI340" i="17"/>
  <c r="AG340" i="17"/>
  <c r="AF340" i="17"/>
  <c r="AE340" i="17"/>
  <c r="AD340" i="17"/>
  <c r="AC340" i="17"/>
  <c r="AB340" i="17"/>
  <c r="AA340" i="17"/>
  <c r="Z340" i="17"/>
  <c r="Y340" i="17"/>
  <c r="X340" i="17"/>
  <c r="W340" i="17"/>
  <c r="V340" i="17"/>
  <c r="U340" i="17"/>
  <c r="T340" i="17"/>
  <c r="S340" i="17"/>
  <c r="Q340" i="17"/>
  <c r="P340" i="17"/>
  <c r="O340" i="17"/>
  <c r="AP339" i="17"/>
  <c r="AO339" i="17"/>
  <c r="AN339" i="17"/>
  <c r="AM339" i="17"/>
  <c r="AL339" i="17"/>
  <c r="AK339" i="17"/>
  <c r="AJ339" i="17"/>
  <c r="AI339" i="17"/>
  <c r="AG339" i="17"/>
  <c r="AF339" i="17"/>
  <c r="AE339" i="17"/>
  <c r="AD339" i="17"/>
  <c r="AC339" i="17"/>
  <c r="AB339" i="17"/>
  <c r="AA339" i="17"/>
  <c r="Z339" i="17"/>
  <c r="Y339" i="17"/>
  <c r="X339" i="17"/>
  <c r="W339" i="17"/>
  <c r="V339" i="17"/>
  <c r="U339" i="17"/>
  <c r="T339" i="17"/>
  <c r="S339" i="17"/>
  <c r="Q339" i="17"/>
  <c r="P339" i="17"/>
  <c r="O339" i="17"/>
  <c r="AP338" i="17"/>
  <c r="AO338" i="17"/>
  <c r="AN338" i="17"/>
  <c r="AM338" i="17"/>
  <c r="AL338" i="17"/>
  <c r="AK338" i="17"/>
  <c r="AJ338" i="17"/>
  <c r="AI338" i="17"/>
  <c r="AG338" i="17"/>
  <c r="AF338" i="17"/>
  <c r="AE338" i="17"/>
  <c r="AD338" i="17"/>
  <c r="AC338" i="17"/>
  <c r="AB338" i="17"/>
  <c r="AA338" i="17"/>
  <c r="Z338" i="17"/>
  <c r="Y338" i="17"/>
  <c r="X338" i="17"/>
  <c r="W338" i="17"/>
  <c r="V338" i="17"/>
  <c r="U338" i="17"/>
  <c r="T338" i="17"/>
  <c r="S338" i="17"/>
  <c r="Q338" i="17"/>
  <c r="P338" i="17"/>
  <c r="O338" i="17"/>
  <c r="AP337" i="17"/>
  <c r="AO337" i="17"/>
  <c r="AN337" i="17"/>
  <c r="AM337" i="17"/>
  <c r="AL337" i="17"/>
  <c r="AK337" i="17"/>
  <c r="AJ337" i="17"/>
  <c r="AI337" i="17"/>
  <c r="AG337" i="17"/>
  <c r="AF337" i="17"/>
  <c r="AE337" i="17"/>
  <c r="AD337" i="17"/>
  <c r="AC337" i="17"/>
  <c r="AB337" i="17"/>
  <c r="AA337" i="17"/>
  <c r="Z337" i="17"/>
  <c r="Y337" i="17"/>
  <c r="X337" i="17"/>
  <c r="W337" i="17"/>
  <c r="V337" i="17"/>
  <c r="U337" i="17"/>
  <c r="T337" i="17"/>
  <c r="S337" i="17"/>
  <c r="Q337" i="17"/>
  <c r="P337" i="17"/>
  <c r="O337" i="17"/>
  <c r="AP336" i="17"/>
  <c r="AO336" i="17"/>
  <c r="AN336" i="17"/>
  <c r="AM336" i="17"/>
  <c r="AL336" i="17"/>
  <c r="AK336" i="17"/>
  <c r="AJ336" i="17"/>
  <c r="AI336" i="17"/>
  <c r="AG336" i="17"/>
  <c r="AF336" i="17"/>
  <c r="AE336" i="17"/>
  <c r="AD336" i="17"/>
  <c r="AC336" i="17"/>
  <c r="AB336" i="17"/>
  <c r="AA336" i="17"/>
  <c r="Z336" i="17"/>
  <c r="Y336" i="17"/>
  <c r="X336" i="17"/>
  <c r="W336" i="17"/>
  <c r="V336" i="17"/>
  <c r="U336" i="17"/>
  <c r="T336" i="17"/>
  <c r="S336" i="17"/>
  <c r="Q336" i="17"/>
  <c r="P336" i="17"/>
  <c r="O336" i="17"/>
  <c r="AP335" i="17"/>
  <c r="AO335" i="17"/>
  <c r="AN335" i="17"/>
  <c r="AM335" i="17"/>
  <c r="AL335" i="17"/>
  <c r="AK335" i="17"/>
  <c r="AJ335" i="17"/>
  <c r="AG335" i="17"/>
  <c r="AF335" i="17"/>
  <c r="AE335" i="17"/>
  <c r="AD335" i="17"/>
  <c r="AC335" i="17"/>
  <c r="AB335" i="17"/>
  <c r="AA335" i="17"/>
  <c r="Z335" i="17"/>
  <c r="Y335" i="17"/>
  <c r="X335" i="17"/>
  <c r="W335" i="17"/>
  <c r="V335" i="17"/>
  <c r="U335" i="17"/>
  <c r="T335" i="17"/>
  <c r="S335" i="17"/>
  <c r="Q335" i="17"/>
  <c r="P335" i="17"/>
  <c r="O335" i="17"/>
  <c r="AP334" i="17"/>
  <c r="AO334" i="17"/>
  <c r="AN334" i="17"/>
  <c r="AM334" i="17"/>
  <c r="AL334" i="17"/>
  <c r="AK334" i="17"/>
  <c r="AJ334" i="17"/>
  <c r="AG334" i="17"/>
  <c r="AF334" i="17"/>
  <c r="AE334" i="17"/>
  <c r="AD334" i="17"/>
  <c r="AC334" i="17"/>
  <c r="AB334" i="17"/>
  <c r="AA334" i="17"/>
  <c r="Z334" i="17"/>
  <c r="Y334" i="17"/>
  <c r="X334" i="17"/>
  <c r="W334" i="17"/>
  <c r="V334" i="17"/>
  <c r="U334" i="17"/>
  <c r="T334" i="17"/>
  <c r="S334" i="17"/>
  <c r="Q334" i="17"/>
  <c r="P334" i="17"/>
  <c r="O334" i="17"/>
  <c r="AP333" i="17"/>
  <c r="AO333" i="17"/>
  <c r="AN333" i="17"/>
  <c r="AM333" i="17"/>
  <c r="AL333" i="17"/>
  <c r="AK333" i="17"/>
  <c r="AJ333" i="17"/>
  <c r="AI333" i="17"/>
  <c r="AG333" i="17"/>
  <c r="AF333" i="17"/>
  <c r="AE333" i="17"/>
  <c r="AD333" i="17"/>
  <c r="AC333" i="17"/>
  <c r="AB333" i="17"/>
  <c r="AA333" i="17"/>
  <c r="Z333" i="17"/>
  <c r="Y333" i="17"/>
  <c r="X333" i="17"/>
  <c r="W333" i="17"/>
  <c r="V333" i="17"/>
  <c r="U333" i="17"/>
  <c r="T333" i="17"/>
  <c r="S333" i="17"/>
  <c r="Q333" i="17"/>
  <c r="P333" i="17"/>
  <c r="O333" i="17"/>
  <c r="AP332" i="17"/>
  <c r="AO332" i="17"/>
  <c r="AN332" i="17"/>
  <c r="AM332" i="17"/>
  <c r="AL332" i="17"/>
  <c r="AK332" i="17"/>
  <c r="AJ332" i="17"/>
  <c r="AG332" i="17"/>
  <c r="AF332" i="17"/>
  <c r="AE332" i="17"/>
  <c r="AD332" i="17"/>
  <c r="AC332" i="17"/>
  <c r="AB332" i="17"/>
  <c r="AA332" i="17"/>
  <c r="Z332" i="17"/>
  <c r="Y332" i="17"/>
  <c r="X332" i="17"/>
  <c r="W332" i="17"/>
  <c r="V332" i="17"/>
  <c r="U332" i="17"/>
  <c r="T332" i="17"/>
  <c r="S332" i="17"/>
  <c r="Q332" i="17"/>
  <c r="P332" i="17"/>
  <c r="O332" i="17"/>
  <c r="AP331" i="17"/>
  <c r="AO331" i="17"/>
  <c r="AN331" i="17"/>
  <c r="AM331" i="17"/>
  <c r="AL331" i="17"/>
  <c r="AK331" i="17"/>
  <c r="AJ331" i="17"/>
  <c r="AG331" i="17"/>
  <c r="AF331" i="17"/>
  <c r="AE331" i="17"/>
  <c r="AD331" i="17"/>
  <c r="AC331" i="17"/>
  <c r="AB331" i="17"/>
  <c r="AA331" i="17"/>
  <c r="Z331" i="17"/>
  <c r="Y331" i="17"/>
  <c r="X331" i="17"/>
  <c r="W331" i="17"/>
  <c r="V331" i="17"/>
  <c r="U331" i="17"/>
  <c r="T331" i="17"/>
  <c r="S331" i="17"/>
  <c r="Q331" i="17"/>
  <c r="P331" i="17"/>
  <c r="O331" i="17"/>
  <c r="AP330" i="17"/>
  <c r="AO330" i="17"/>
  <c r="AN330" i="17"/>
  <c r="AM330" i="17"/>
  <c r="AL330" i="17"/>
  <c r="AK330" i="17"/>
  <c r="AJ330" i="17"/>
  <c r="AG330" i="17"/>
  <c r="AF330" i="17"/>
  <c r="AE330" i="17"/>
  <c r="AD330" i="17"/>
  <c r="AC330" i="17"/>
  <c r="AB330" i="17"/>
  <c r="AA330" i="17"/>
  <c r="Z330" i="17"/>
  <c r="Y330" i="17"/>
  <c r="X330" i="17"/>
  <c r="W330" i="17"/>
  <c r="V330" i="17"/>
  <c r="U330" i="17"/>
  <c r="T330" i="17"/>
  <c r="S330" i="17"/>
  <c r="Q330" i="17"/>
  <c r="P330" i="17"/>
  <c r="O330" i="17"/>
  <c r="AP329" i="17"/>
  <c r="AO329" i="17"/>
  <c r="AN329" i="17"/>
  <c r="AM329" i="17"/>
  <c r="AL329" i="17"/>
  <c r="AK329" i="17"/>
  <c r="AJ329" i="17"/>
  <c r="AI329" i="17"/>
  <c r="AG329" i="17"/>
  <c r="AF329" i="17"/>
  <c r="AE329" i="17"/>
  <c r="AD329" i="17"/>
  <c r="AC329" i="17"/>
  <c r="AB329" i="17"/>
  <c r="AA329" i="17"/>
  <c r="Z329" i="17"/>
  <c r="Y329" i="17"/>
  <c r="X329" i="17"/>
  <c r="W329" i="17"/>
  <c r="V329" i="17"/>
  <c r="U329" i="17"/>
  <c r="T329" i="17"/>
  <c r="S329" i="17"/>
  <c r="Q329" i="17"/>
  <c r="P329" i="17"/>
  <c r="O329" i="17"/>
  <c r="AP328" i="17"/>
  <c r="AO328" i="17"/>
  <c r="AN328" i="17"/>
  <c r="AM328" i="17"/>
  <c r="AL328" i="17"/>
  <c r="AK328" i="17"/>
  <c r="AJ328" i="17"/>
  <c r="AI328" i="17"/>
  <c r="AG328" i="17"/>
  <c r="AF328" i="17"/>
  <c r="AE328" i="17"/>
  <c r="AD328" i="17"/>
  <c r="AC328" i="17"/>
  <c r="AB328" i="17"/>
  <c r="AA328" i="17"/>
  <c r="Z328" i="17"/>
  <c r="Y328" i="17"/>
  <c r="X328" i="17"/>
  <c r="W328" i="17"/>
  <c r="V328" i="17"/>
  <c r="U328" i="17"/>
  <c r="T328" i="17"/>
  <c r="S328" i="17"/>
  <c r="Q328" i="17"/>
  <c r="P328" i="17"/>
  <c r="O328" i="17"/>
  <c r="AP327" i="17"/>
  <c r="AO327" i="17"/>
  <c r="AN327" i="17"/>
  <c r="AM327" i="17"/>
  <c r="AL327" i="17"/>
  <c r="AK327" i="17"/>
  <c r="AJ327" i="17"/>
  <c r="AG327" i="17"/>
  <c r="AF327" i="17"/>
  <c r="AE327" i="17"/>
  <c r="AD327" i="17"/>
  <c r="AC327" i="17"/>
  <c r="AB327" i="17"/>
  <c r="AA327" i="17"/>
  <c r="Z327" i="17"/>
  <c r="Y327" i="17"/>
  <c r="X327" i="17"/>
  <c r="W327" i="17"/>
  <c r="V327" i="17"/>
  <c r="U327" i="17"/>
  <c r="T327" i="17"/>
  <c r="S327" i="17"/>
  <c r="Q327" i="17"/>
  <c r="P327" i="17"/>
  <c r="O327" i="17"/>
  <c r="AP326" i="17"/>
  <c r="AO326" i="17"/>
  <c r="AN326" i="17"/>
  <c r="AM326" i="17"/>
  <c r="AL326" i="17"/>
  <c r="AK326" i="17"/>
  <c r="AJ326" i="17"/>
  <c r="AI326" i="17"/>
  <c r="AG326" i="17"/>
  <c r="AF326" i="17"/>
  <c r="AE326" i="17"/>
  <c r="AD326" i="17"/>
  <c r="AC326" i="17"/>
  <c r="AB326" i="17"/>
  <c r="AA326" i="17"/>
  <c r="Z326" i="17"/>
  <c r="Y326" i="17"/>
  <c r="X326" i="17"/>
  <c r="W326" i="17"/>
  <c r="V326" i="17"/>
  <c r="U326" i="17"/>
  <c r="T326" i="17"/>
  <c r="S326" i="17"/>
  <c r="Q326" i="17"/>
  <c r="P326" i="17"/>
  <c r="O326" i="17"/>
  <c r="AP325" i="17"/>
  <c r="AO325" i="17"/>
  <c r="AN325" i="17"/>
  <c r="AM325" i="17"/>
  <c r="AL325" i="17"/>
  <c r="AK325" i="17"/>
  <c r="AJ325" i="17"/>
  <c r="AI325" i="17"/>
  <c r="AG325" i="17"/>
  <c r="AF325" i="17"/>
  <c r="AE325" i="17"/>
  <c r="AD325" i="17"/>
  <c r="AC325" i="17"/>
  <c r="AB325" i="17"/>
  <c r="AA325" i="17"/>
  <c r="Z325" i="17"/>
  <c r="Y325" i="17"/>
  <c r="X325" i="17"/>
  <c r="W325" i="17"/>
  <c r="V325" i="17"/>
  <c r="U325" i="17"/>
  <c r="T325" i="17"/>
  <c r="S325" i="17"/>
  <c r="Q325" i="17"/>
  <c r="P325" i="17"/>
  <c r="O325" i="17"/>
  <c r="AP324" i="17"/>
  <c r="AO324" i="17"/>
  <c r="AN324" i="17"/>
  <c r="AM324" i="17"/>
  <c r="AL324" i="17"/>
  <c r="AK324" i="17"/>
  <c r="AJ324" i="17"/>
  <c r="AI324" i="17"/>
  <c r="AG324" i="17"/>
  <c r="AF324" i="17"/>
  <c r="AE324" i="17"/>
  <c r="AD324" i="17"/>
  <c r="AC324" i="17"/>
  <c r="AB324" i="17"/>
  <c r="AA324" i="17"/>
  <c r="Z324" i="17"/>
  <c r="Y324" i="17"/>
  <c r="X324" i="17"/>
  <c r="W324" i="17"/>
  <c r="V324" i="17"/>
  <c r="U324" i="17"/>
  <c r="T324" i="17"/>
  <c r="S324" i="17"/>
  <c r="Q324" i="17"/>
  <c r="P324" i="17"/>
  <c r="O324" i="17"/>
  <c r="AP323" i="17"/>
  <c r="AO323" i="17"/>
  <c r="AN323" i="17"/>
  <c r="AM323" i="17"/>
  <c r="AL323" i="17"/>
  <c r="AK323" i="17"/>
  <c r="AJ323" i="17"/>
  <c r="AG323" i="17"/>
  <c r="AF323" i="17"/>
  <c r="AE323" i="17"/>
  <c r="AD323" i="17"/>
  <c r="AC323" i="17"/>
  <c r="AB323" i="17"/>
  <c r="AA323" i="17"/>
  <c r="Z323" i="17"/>
  <c r="Y323" i="17"/>
  <c r="X323" i="17"/>
  <c r="W323" i="17"/>
  <c r="V323" i="17"/>
  <c r="U323" i="17"/>
  <c r="T323" i="17"/>
  <c r="S323" i="17"/>
  <c r="Q323" i="17"/>
  <c r="P323" i="17"/>
  <c r="O323" i="17"/>
  <c r="AP322" i="17"/>
  <c r="AO322" i="17"/>
  <c r="AN322" i="17"/>
  <c r="AM322" i="17"/>
  <c r="AL322" i="17"/>
  <c r="AK322" i="17"/>
  <c r="AJ322" i="17"/>
  <c r="AI322" i="17"/>
  <c r="AG322" i="17"/>
  <c r="AF322" i="17"/>
  <c r="AE322" i="17"/>
  <c r="AD322" i="17"/>
  <c r="AC322" i="17"/>
  <c r="AB322" i="17"/>
  <c r="AA322" i="17"/>
  <c r="Z322" i="17"/>
  <c r="Y322" i="17"/>
  <c r="X322" i="17"/>
  <c r="W322" i="17"/>
  <c r="V322" i="17"/>
  <c r="U322" i="17"/>
  <c r="T322" i="17"/>
  <c r="S322" i="17"/>
  <c r="Q322" i="17"/>
  <c r="P322" i="17"/>
  <c r="O322" i="17"/>
  <c r="AP321" i="17"/>
  <c r="AO321" i="17"/>
  <c r="AN321" i="17"/>
  <c r="AM321" i="17"/>
  <c r="AL321" i="17"/>
  <c r="AK321" i="17"/>
  <c r="AJ321" i="17"/>
  <c r="AI321" i="17"/>
  <c r="AG321" i="17"/>
  <c r="AF321" i="17"/>
  <c r="AE321" i="17"/>
  <c r="AD321" i="17"/>
  <c r="AC321" i="17"/>
  <c r="AB321" i="17"/>
  <c r="AA321" i="17"/>
  <c r="Z321" i="17"/>
  <c r="Y321" i="17"/>
  <c r="X321" i="17"/>
  <c r="W321" i="17"/>
  <c r="V321" i="17"/>
  <c r="U321" i="17"/>
  <c r="T321" i="17"/>
  <c r="S321" i="17"/>
  <c r="Q321" i="17"/>
  <c r="P321" i="17"/>
  <c r="O321" i="17"/>
  <c r="AP320" i="17"/>
  <c r="AO320" i="17"/>
  <c r="AN320" i="17"/>
  <c r="AM320" i="17"/>
  <c r="AL320" i="17"/>
  <c r="AK320" i="17"/>
  <c r="AJ320" i="17"/>
  <c r="AI320" i="17"/>
  <c r="AG320" i="17"/>
  <c r="AF320" i="17"/>
  <c r="AE320" i="17"/>
  <c r="AD320" i="17"/>
  <c r="AC320" i="17"/>
  <c r="AB320" i="17"/>
  <c r="AA320" i="17"/>
  <c r="Z320" i="17"/>
  <c r="Y320" i="17"/>
  <c r="X320" i="17"/>
  <c r="W320" i="17"/>
  <c r="V320" i="17"/>
  <c r="U320" i="17"/>
  <c r="T320" i="17"/>
  <c r="S320" i="17"/>
  <c r="Q320" i="17"/>
  <c r="P320" i="17"/>
  <c r="O320" i="17"/>
  <c r="AP319" i="17"/>
  <c r="AO319" i="17"/>
  <c r="AN319" i="17"/>
  <c r="AM319" i="17"/>
  <c r="AL319" i="17"/>
  <c r="AK319" i="17"/>
  <c r="AJ319" i="17"/>
  <c r="AG319" i="17"/>
  <c r="AF319" i="17"/>
  <c r="AE319" i="17"/>
  <c r="AD319" i="17"/>
  <c r="AC319" i="17"/>
  <c r="AB319" i="17"/>
  <c r="AA319" i="17"/>
  <c r="Z319" i="17"/>
  <c r="Y319" i="17"/>
  <c r="X319" i="17"/>
  <c r="W319" i="17"/>
  <c r="V319" i="17"/>
  <c r="U319" i="17"/>
  <c r="T319" i="17"/>
  <c r="S319" i="17"/>
  <c r="Q319" i="17"/>
  <c r="P319" i="17"/>
  <c r="O319" i="17"/>
  <c r="AP318" i="17"/>
  <c r="AO318" i="17"/>
  <c r="AN318" i="17"/>
  <c r="AM318" i="17"/>
  <c r="AL318" i="17"/>
  <c r="AK318" i="17"/>
  <c r="AJ318" i="17"/>
  <c r="AI318" i="17"/>
  <c r="AG318" i="17"/>
  <c r="AF318" i="17"/>
  <c r="AE318" i="17"/>
  <c r="AD318" i="17"/>
  <c r="AC318" i="17"/>
  <c r="AB318" i="17"/>
  <c r="AA318" i="17"/>
  <c r="Z318" i="17"/>
  <c r="Y318" i="17"/>
  <c r="X318" i="17"/>
  <c r="W318" i="17"/>
  <c r="V318" i="17"/>
  <c r="U318" i="17"/>
  <c r="T318" i="17"/>
  <c r="S318" i="17"/>
  <c r="Q318" i="17"/>
  <c r="P318" i="17"/>
  <c r="O318" i="17"/>
  <c r="AP317" i="17"/>
  <c r="AO317" i="17"/>
  <c r="AN317" i="17"/>
  <c r="AM317" i="17"/>
  <c r="AL317" i="17"/>
  <c r="AK317" i="17"/>
  <c r="AJ317" i="17"/>
  <c r="AG317" i="17"/>
  <c r="AF317" i="17"/>
  <c r="AE317" i="17"/>
  <c r="AD317" i="17"/>
  <c r="AC317" i="17"/>
  <c r="AB317" i="17"/>
  <c r="AA317" i="17"/>
  <c r="Z317" i="17"/>
  <c r="Y317" i="17"/>
  <c r="X317" i="17"/>
  <c r="W317" i="17"/>
  <c r="V317" i="17"/>
  <c r="U317" i="17"/>
  <c r="T317" i="17"/>
  <c r="S317" i="17"/>
  <c r="Q317" i="17"/>
  <c r="P317" i="17"/>
  <c r="O317" i="17"/>
  <c r="AP316" i="17"/>
  <c r="AO316" i="17"/>
  <c r="AN316" i="17"/>
  <c r="AM316" i="17"/>
  <c r="AL316" i="17"/>
  <c r="AK316" i="17"/>
  <c r="AJ316" i="17"/>
  <c r="AG316" i="17"/>
  <c r="AF316" i="17"/>
  <c r="AE316" i="17"/>
  <c r="AD316" i="17"/>
  <c r="AC316" i="17"/>
  <c r="AB316" i="17"/>
  <c r="AA316" i="17"/>
  <c r="Z316" i="17"/>
  <c r="Y316" i="17"/>
  <c r="X316" i="17"/>
  <c r="W316" i="17"/>
  <c r="V316" i="17"/>
  <c r="U316" i="17"/>
  <c r="T316" i="17"/>
  <c r="S316" i="17"/>
  <c r="Q316" i="17"/>
  <c r="P316" i="17"/>
  <c r="O316" i="17"/>
  <c r="AP315" i="17"/>
  <c r="AO315" i="17"/>
  <c r="AN315" i="17"/>
  <c r="AM315" i="17"/>
  <c r="AL315" i="17"/>
  <c r="AK315" i="17"/>
  <c r="AJ315" i="17"/>
  <c r="AI315" i="17"/>
  <c r="AG315" i="17"/>
  <c r="AF315" i="17"/>
  <c r="AE315" i="17"/>
  <c r="AD315" i="17"/>
  <c r="AC315" i="17"/>
  <c r="AB315" i="17"/>
  <c r="AA315" i="17"/>
  <c r="Z315" i="17"/>
  <c r="Y315" i="17"/>
  <c r="X315" i="17"/>
  <c r="W315" i="17"/>
  <c r="V315" i="17"/>
  <c r="U315" i="17"/>
  <c r="T315" i="17"/>
  <c r="S315" i="17"/>
  <c r="Q315" i="17"/>
  <c r="P315" i="17"/>
  <c r="O315" i="17"/>
  <c r="AP314" i="17"/>
  <c r="AO314" i="17"/>
  <c r="AN314" i="17"/>
  <c r="AM314" i="17"/>
  <c r="AL314" i="17"/>
  <c r="AK314" i="17"/>
  <c r="AJ314" i="17"/>
  <c r="AI314" i="17"/>
  <c r="AG314" i="17"/>
  <c r="AF314" i="17"/>
  <c r="AE314" i="17"/>
  <c r="AD314" i="17"/>
  <c r="AC314" i="17"/>
  <c r="AB314" i="17"/>
  <c r="AA314" i="17"/>
  <c r="Z314" i="17"/>
  <c r="Y314" i="17"/>
  <c r="X314" i="17"/>
  <c r="W314" i="17"/>
  <c r="V314" i="17"/>
  <c r="U314" i="17"/>
  <c r="T314" i="17"/>
  <c r="S314" i="17"/>
  <c r="Q314" i="17"/>
  <c r="P314" i="17"/>
  <c r="O314" i="17"/>
  <c r="AP313" i="17"/>
  <c r="AO313" i="17"/>
  <c r="AN313" i="17"/>
  <c r="AM313" i="17"/>
  <c r="AL313" i="17"/>
  <c r="AK313" i="17"/>
  <c r="AJ313" i="17"/>
  <c r="AG313" i="17"/>
  <c r="AF313" i="17"/>
  <c r="AE313" i="17"/>
  <c r="AD313" i="17"/>
  <c r="AC313" i="17"/>
  <c r="AB313" i="17"/>
  <c r="AA313" i="17"/>
  <c r="Z313" i="17"/>
  <c r="Y313" i="17"/>
  <c r="X313" i="17"/>
  <c r="W313" i="17"/>
  <c r="V313" i="17"/>
  <c r="U313" i="17"/>
  <c r="T313" i="17"/>
  <c r="S313" i="17"/>
  <c r="Q313" i="17"/>
  <c r="P313" i="17"/>
  <c r="O313" i="17"/>
  <c r="AP312" i="17"/>
  <c r="AO312" i="17"/>
  <c r="AN312" i="17"/>
  <c r="AM312" i="17"/>
  <c r="AL312" i="17"/>
  <c r="AK312" i="17"/>
  <c r="AJ312" i="17"/>
  <c r="AI312" i="17"/>
  <c r="AG312" i="17"/>
  <c r="AF312" i="17"/>
  <c r="AE312" i="17"/>
  <c r="AD312" i="17"/>
  <c r="AC312" i="17"/>
  <c r="AB312" i="17"/>
  <c r="AA312" i="17"/>
  <c r="Z312" i="17"/>
  <c r="Y312" i="17"/>
  <c r="X312" i="17"/>
  <c r="W312" i="17"/>
  <c r="V312" i="17"/>
  <c r="U312" i="17"/>
  <c r="T312" i="17"/>
  <c r="S312" i="17"/>
  <c r="Q312" i="17"/>
  <c r="P312" i="17"/>
  <c r="O312" i="17"/>
  <c r="AP311" i="17"/>
  <c r="AO311" i="17"/>
  <c r="AN311" i="17"/>
  <c r="AM311" i="17"/>
  <c r="AL311" i="17"/>
  <c r="AK311" i="17"/>
  <c r="AJ311" i="17"/>
  <c r="AI311" i="17"/>
  <c r="AG311" i="17"/>
  <c r="AF311" i="17"/>
  <c r="AE311" i="17"/>
  <c r="AD311" i="17"/>
  <c r="AC311" i="17"/>
  <c r="AB311" i="17"/>
  <c r="AA311" i="17"/>
  <c r="Z311" i="17"/>
  <c r="Y311" i="17"/>
  <c r="X311" i="17"/>
  <c r="W311" i="17"/>
  <c r="V311" i="17"/>
  <c r="U311" i="17"/>
  <c r="T311" i="17"/>
  <c r="S311" i="17"/>
  <c r="Q311" i="17"/>
  <c r="P311" i="17"/>
  <c r="O311" i="17"/>
  <c r="AP310" i="17"/>
  <c r="AO310" i="17"/>
  <c r="AN310" i="17"/>
  <c r="AM310" i="17"/>
  <c r="AL310" i="17"/>
  <c r="AK310" i="17"/>
  <c r="AJ310" i="17"/>
  <c r="AI310" i="17"/>
  <c r="AG310" i="17"/>
  <c r="AF310" i="17"/>
  <c r="AE310" i="17"/>
  <c r="AD310" i="17"/>
  <c r="AC310" i="17"/>
  <c r="AB310" i="17"/>
  <c r="AA310" i="17"/>
  <c r="Z310" i="17"/>
  <c r="Y310" i="17"/>
  <c r="X310" i="17"/>
  <c r="W310" i="17"/>
  <c r="V310" i="17"/>
  <c r="U310" i="17"/>
  <c r="T310" i="17"/>
  <c r="S310" i="17"/>
  <c r="Q310" i="17"/>
  <c r="P310" i="17"/>
  <c r="O310" i="17"/>
  <c r="AP309" i="17"/>
  <c r="AO309" i="17"/>
  <c r="AN309" i="17"/>
  <c r="AM309" i="17"/>
  <c r="AL309" i="17"/>
  <c r="AK309" i="17"/>
  <c r="AJ309" i="17"/>
  <c r="AI309" i="17"/>
  <c r="AG309" i="17"/>
  <c r="AF309" i="17"/>
  <c r="AE309" i="17"/>
  <c r="AD309" i="17"/>
  <c r="AC309" i="17"/>
  <c r="AB309" i="17"/>
  <c r="AA309" i="17"/>
  <c r="Z309" i="17"/>
  <c r="Y309" i="17"/>
  <c r="X309" i="17"/>
  <c r="W309" i="17"/>
  <c r="V309" i="17"/>
  <c r="U309" i="17"/>
  <c r="T309" i="17"/>
  <c r="S309" i="17"/>
  <c r="Q309" i="17"/>
  <c r="P309" i="17"/>
  <c r="O309" i="17"/>
  <c r="AP308" i="17"/>
  <c r="AO308" i="17"/>
  <c r="AN308" i="17"/>
  <c r="AM308" i="17"/>
  <c r="AL308" i="17"/>
  <c r="AK308" i="17"/>
  <c r="AJ308" i="17"/>
  <c r="AI308" i="17"/>
  <c r="AG308" i="17"/>
  <c r="AF308" i="17"/>
  <c r="AE308" i="17"/>
  <c r="AD308" i="17"/>
  <c r="AC308" i="17"/>
  <c r="AB308" i="17"/>
  <c r="AA308" i="17"/>
  <c r="Z308" i="17"/>
  <c r="Y308" i="17"/>
  <c r="X308" i="17"/>
  <c r="W308" i="17"/>
  <c r="V308" i="17"/>
  <c r="U308" i="17"/>
  <c r="T308" i="17"/>
  <c r="S308" i="17"/>
  <c r="Q308" i="17"/>
  <c r="P308" i="17"/>
  <c r="O308" i="17"/>
  <c r="AP307" i="17"/>
  <c r="AO307" i="17"/>
  <c r="AN307" i="17"/>
  <c r="AM307" i="17"/>
  <c r="AL307" i="17"/>
  <c r="AK307" i="17"/>
  <c r="AJ307" i="17"/>
  <c r="AI307" i="17"/>
  <c r="AG307" i="17"/>
  <c r="AF307" i="17"/>
  <c r="AE307" i="17"/>
  <c r="AD307" i="17"/>
  <c r="AC307" i="17"/>
  <c r="AB307" i="17"/>
  <c r="AA307" i="17"/>
  <c r="Z307" i="17"/>
  <c r="Y307" i="17"/>
  <c r="X307" i="17"/>
  <c r="W307" i="17"/>
  <c r="V307" i="17"/>
  <c r="U307" i="17"/>
  <c r="T307" i="17"/>
  <c r="S307" i="17"/>
  <c r="Q307" i="17"/>
  <c r="P307" i="17"/>
  <c r="O307" i="17"/>
  <c r="AP306" i="17"/>
  <c r="AO306" i="17"/>
  <c r="AN306" i="17"/>
  <c r="AM306" i="17"/>
  <c r="AL306" i="17"/>
  <c r="AK306" i="17"/>
  <c r="AJ306" i="17"/>
  <c r="AI306" i="17"/>
  <c r="AG306" i="17"/>
  <c r="AF306" i="17"/>
  <c r="AE306" i="17"/>
  <c r="AD306" i="17"/>
  <c r="AC306" i="17"/>
  <c r="AB306" i="17"/>
  <c r="AA306" i="17"/>
  <c r="Z306" i="17"/>
  <c r="Y306" i="17"/>
  <c r="X306" i="17"/>
  <c r="W306" i="17"/>
  <c r="V306" i="17"/>
  <c r="U306" i="17"/>
  <c r="T306" i="17"/>
  <c r="S306" i="17"/>
  <c r="Q306" i="17"/>
  <c r="P306" i="17"/>
  <c r="O306" i="17"/>
  <c r="AP305" i="17"/>
  <c r="AO305" i="17"/>
  <c r="AN305" i="17"/>
  <c r="AM305" i="17"/>
  <c r="AL305" i="17"/>
  <c r="AK305" i="17"/>
  <c r="AJ305" i="17"/>
  <c r="AI305" i="17"/>
  <c r="AG305" i="17"/>
  <c r="AF305" i="17"/>
  <c r="AE305" i="17"/>
  <c r="AD305" i="17"/>
  <c r="AC305" i="17"/>
  <c r="AB305" i="17"/>
  <c r="AA305" i="17"/>
  <c r="Z305" i="17"/>
  <c r="Y305" i="17"/>
  <c r="X305" i="17"/>
  <c r="W305" i="17"/>
  <c r="V305" i="17"/>
  <c r="U305" i="17"/>
  <c r="T305" i="17"/>
  <c r="S305" i="17"/>
  <c r="Q305" i="17"/>
  <c r="P305" i="17"/>
  <c r="O305" i="17"/>
  <c r="AP304" i="17"/>
  <c r="AO304" i="17"/>
  <c r="AN304" i="17"/>
  <c r="AM304" i="17"/>
  <c r="AL304" i="17"/>
  <c r="AK304" i="17"/>
  <c r="AJ304" i="17"/>
  <c r="AI304" i="17"/>
  <c r="AG304" i="17"/>
  <c r="AF304" i="17"/>
  <c r="AE304" i="17"/>
  <c r="AD304" i="17"/>
  <c r="AC304" i="17"/>
  <c r="AB304" i="17"/>
  <c r="AA304" i="17"/>
  <c r="Z304" i="17"/>
  <c r="Y304" i="17"/>
  <c r="X304" i="17"/>
  <c r="W304" i="17"/>
  <c r="V304" i="17"/>
  <c r="U304" i="17"/>
  <c r="T304" i="17"/>
  <c r="S304" i="17"/>
  <c r="Q304" i="17"/>
  <c r="P304" i="17"/>
  <c r="O304" i="17"/>
  <c r="AP303" i="17"/>
  <c r="AO303" i="17"/>
  <c r="AN303" i="17"/>
  <c r="AM303" i="17"/>
  <c r="AL303" i="17"/>
  <c r="AK303" i="17"/>
  <c r="AJ303" i="17"/>
  <c r="AI303" i="17"/>
  <c r="AG303" i="17"/>
  <c r="AF303" i="17"/>
  <c r="AE303" i="17"/>
  <c r="AD303" i="17"/>
  <c r="AC303" i="17"/>
  <c r="AB303" i="17"/>
  <c r="AA303" i="17"/>
  <c r="Z303" i="17"/>
  <c r="Y303" i="17"/>
  <c r="X303" i="17"/>
  <c r="W303" i="17"/>
  <c r="V303" i="17"/>
  <c r="U303" i="17"/>
  <c r="T303" i="17"/>
  <c r="S303" i="17"/>
  <c r="Q303" i="17"/>
  <c r="P303" i="17"/>
  <c r="O303" i="17"/>
  <c r="AP302" i="17"/>
  <c r="AO302" i="17"/>
  <c r="AN302" i="17"/>
  <c r="AM302" i="17"/>
  <c r="AL302" i="17"/>
  <c r="AK302" i="17"/>
  <c r="AJ302" i="17"/>
  <c r="AI302" i="17"/>
  <c r="AG302" i="17"/>
  <c r="AF302" i="17"/>
  <c r="AE302" i="17"/>
  <c r="AD302" i="17"/>
  <c r="AC302" i="17"/>
  <c r="AB302" i="17"/>
  <c r="AA302" i="17"/>
  <c r="Z302" i="17"/>
  <c r="Y302" i="17"/>
  <c r="X302" i="17"/>
  <c r="W302" i="17"/>
  <c r="V302" i="17"/>
  <c r="U302" i="17"/>
  <c r="T302" i="17"/>
  <c r="S302" i="17"/>
  <c r="Q302" i="17"/>
  <c r="P302" i="17"/>
  <c r="O302" i="17"/>
  <c r="AP301" i="17"/>
  <c r="AO301" i="17"/>
  <c r="AN301" i="17"/>
  <c r="AM301" i="17"/>
  <c r="AL301" i="17"/>
  <c r="AK301" i="17"/>
  <c r="AJ301" i="17"/>
  <c r="AI301" i="17"/>
  <c r="AG301" i="17"/>
  <c r="AF301" i="17"/>
  <c r="AE301" i="17"/>
  <c r="AD301" i="17"/>
  <c r="AC301" i="17"/>
  <c r="AB301" i="17"/>
  <c r="AA301" i="17"/>
  <c r="Z301" i="17"/>
  <c r="Y301" i="17"/>
  <c r="X301" i="17"/>
  <c r="W301" i="17"/>
  <c r="V301" i="17"/>
  <c r="U301" i="17"/>
  <c r="T301" i="17"/>
  <c r="S301" i="17"/>
  <c r="Q301" i="17"/>
  <c r="P301" i="17"/>
  <c r="O301" i="17"/>
  <c r="AP300" i="17"/>
  <c r="AO300" i="17"/>
  <c r="AN300" i="17"/>
  <c r="AM300" i="17"/>
  <c r="AL300" i="17"/>
  <c r="AK300" i="17"/>
  <c r="AJ300" i="17"/>
  <c r="AI300" i="17"/>
  <c r="AG300" i="17"/>
  <c r="AF300" i="17"/>
  <c r="AE300" i="17"/>
  <c r="AD300" i="17"/>
  <c r="AC300" i="17"/>
  <c r="AB300" i="17"/>
  <c r="AA300" i="17"/>
  <c r="Z300" i="17"/>
  <c r="Y300" i="17"/>
  <c r="X300" i="17"/>
  <c r="W300" i="17"/>
  <c r="V300" i="17"/>
  <c r="U300" i="17"/>
  <c r="T300" i="17"/>
  <c r="S300" i="17"/>
  <c r="Q300" i="17"/>
  <c r="P300" i="17"/>
  <c r="O300" i="17"/>
  <c r="AP299" i="17"/>
  <c r="AO299" i="17"/>
  <c r="AN299" i="17"/>
  <c r="AM299" i="17"/>
  <c r="AL299" i="17"/>
  <c r="AK299" i="17"/>
  <c r="AJ299" i="17"/>
  <c r="AI299" i="17"/>
  <c r="AG299" i="17"/>
  <c r="AF299" i="17"/>
  <c r="AE299" i="17"/>
  <c r="AD299" i="17"/>
  <c r="AC299" i="17"/>
  <c r="AB299" i="17"/>
  <c r="AA299" i="17"/>
  <c r="Z299" i="17"/>
  <c r="Y299" i="17"/>
  <c r="X299" i="17"/>
  <c r="W299" i="17"/>
  <c r="V299" i="17"/>
  <c r="U299" i="17"/>
  <c r="T299" i="17"/>
  <c r="S299" i="17"/>
  <c r="Q299" i="17"/>
  <c r="P299" i="17"/>
  <c r="O299" i="17"/>
  <c r="AP298" i="17"/>
  <c r="AO298" i="17"/>
  <c r="AN298" i="17"/>
  <c r="AM298" i="17"/>
  <c r="AL298" i="17"/>
  <c r="AK298" i="17"/>
  <c r="AJ298" i="17"/>
  <c r="AI298" i="17"/>
  <c r="AG298" i="17"/>
  <c r="AF298" i="17"/>
  <c r="AE298" i="17"/>
  <c r="AD298" i="17"/>
  <c r="AC298" i="17"/>
  <c r="AB298" i="17"/>
  <c r="AA298" i="17"/>
  <c r="Z298" i="17"/>
  <c r="Y298" i="17"/>
  <c r="X298" i="17"/>
  <c r="W298" i="17"/>
  <c r="V298" i="17"/>
  <c r="U298" i="17"/>
  <c r="T298" i="17"/>
  <c r="S298" i="17"/>
  <c r="Q298" i="17"/>
  <c r="P298" i="17"/>
  <c r="O298" i="17"/>
  <c r="AP297" i="17"/>
  <c r="AO297" i="17"/>
  <c r="AN297" i="17"/>
  <c r="AM297" i="17"/>
  <c r="AL297" i="17"/>
  <c r="AK297" i="17"/>
  <c r="AJ297" i="17"/>
  <c r="AI297" i="17"/>
  <c r="AG297" i="17"/>
  <c r="AF297" i="17"/>
  <c r="AE297" i="17"/>
  <c r="AD297" i="17"/>
  <c r="AC297" i="17"/>
  <c r="AB297" i="17"/>
  <c r="AA297" i="17"/>
  <c r="Z297" i="17"/>
  <c r="Y297" i="17"/>
  <c r="X297" i="17"/>
  <c r="W297" i="17"/>
  <c r="V297" i="17"/>
  <c r="U297" i="17"/>
  <c r="T297" i="17"/>
  <c r="S297" i="17"/>
  <c r="Q297" i="17"/>
  <c r="P297" i="17"/>
  <c r="O297" i="17"/>
  <c r="AP296" i="17"/>
  <c r="AO296" i="17"/>
  <c r="AN296" i="17"/>
  <c r="AM296" i="17"/>
  <c r="AL296" i="17"/>
  <c r="AK296" i="17"/>
  <c r="AJ296" i="17"/>
  <c r="AI296" i="17"/>
  <c r="AG296" i="17"/>
  <c r="AF296" i="17"/>
  <c r="AE296" i="17"/>
  <c r="AD296" i="17"/>
  <c r="AC296" i="17"/>
  <c r="AB296" i="17"/>
  <c r="AA296" i="17"/>
  <c r="Z296" i="17"/>
  <c r="Y296" i="17"/>
  <c r="X296" i="17"/>
  <c r="W296" i="17"/>
  <c r="V296" i="17"/>
  <c r="U296" i="17"/>
  <c r="T296" i="17"/>
  <c r="S296" i="17"/>
  <c r="Q296" i="17"/>
  <c r="P296" i="17"/>
  <c r="O296" i="17"/>
  <c r="AP295" i="17"/>
  <c r="AO295" i="17"/>
  <c r="AN295" i="17"/>
  <c r="AM295" i="17"/>
  <c r="AL295" i="17"/>
  <c r="AK295" i="17"/>
  <c r="AJ295" i="17"/>
  <c r="AI295" i="17"/>
  <c r="AG295" i="17"/>
  <c r="AF295" i="17"/>
  <c r="AE295" i="17"/>
  <c r="AD295" i="17"/>
  <c r="AC295" i="17"/>
  <c r="AB295" i="17"/>
  <c r="AA295" i="17"/>
  <c r="Z295" i="17"/>
  <c r="Y295" i="17"/>
  <c r="X295" i="17"/>
  <c r="W295" i="17"/>
  <c r="V295" i="17"/>
  <c r="U295" i="17"/>
  <c r="T295" i="17"/>
  <c r="S295" i="17"/>
  <c r="Q295" i="17"/>
  <c r="P295" i="17"/>
  <c r="O295" i="17"/>
  <c r="AP294" i="17"/>
  <c r="AO294" i="17"/>
  <c r="AN294" i="17"/>
  <c r="AM294" i="17"/>
  <c r="AL294" i="17"/>
  <c r="AK294" i="17"/>
  <c r="AJ294" i="17"/>
  <c r="AI294" i="17"/>
  <c r="AG294" i="17"/>
  <c r="AF294" i="17"/>
  <c r="AE294" i="17"/>
  <c r="AD294" i="17"/>
  <c r="AC294" i="17"/>
  <c r="AB294" i="17"/>
  <c r="AA294" i="17"/>
  <c r="Z294" i="17"/>
  <c r="Y294" i="17"/>
  <c r="X294" i="17"/>
  <c r="W294" i="17"/>
  <c r="V294" i="17"/>
  <c r="U294" i="17"/>
  <c r="T294" i="17"/>
  <c r="S294" i="17"/>
  <c r="Q294" i="17"/>
  <c r="P294" i="17"/>
  <c r="O294" i="17"/>
  <c r="AP293" i="17"/>
  <c r="AO293" i="17"/>
  <c r="AN293" i="17"/>
  <c r="AM293" i="17"/>
  <c r="AL293" i="17"/>
  <c r="AK293" i="17"/>
  <c r="AJ293" i="17"/>
  <c r="AI293" i="17"/>
  <c r="AG293" i="17"/>
  <c r="AF293" i="17"/>
  <c r="AE293" i="17"/>
  <c r="AD293" i="17"/>
  <c r="AC293" i="17"/>
  <c r="AB293" i="17"/>
  <c r="AA293" i="17"/>
  <c r="Z293" i="17"/>
  <c r="Y293" i="17"/>
  <c r="X293" i="17"/>
  <c r="W293" i="17"/>
  <c r="V293" i="17"/>
  <c r="U293" i="17"/>
  <c r="T293" i="17"/>
  <c r="S293" i="17"/>
  <c r="Q293" i="17"/>
  <c r="P293" i="17"/>
  <c r="O293" i="17"/>
  <c r="AP292" i="17"/>
  <c r="AO292" i="17"/>
  <c r="AN292" i="17"/>
  <c r="AM292" i="17"/>
  <c r="AL292" i="17"/>
  <c r="AK292" i="17"/>
  <c r="AJ292" i="17"/>
  <c r="AI292" i="17"/>
  <c r="AG292" i="17"/>
  <c r="AF292" i="17"/>
  <c r="AE292" i="17"/>
  <c r="AD292" i="17"/>
  <c r="AC292" i="17"/>
  <c r="AB292" i="17"/>
  <c r="AA292" i="17"/>
  <c r="Z292" i="17"/>
  <c r="Y292" i="17"/>
  <c r="X292" i="17"/>
  <c r="W292" i="17"/>
  <c r="V292" i="17"/>
  <c r="U292" i="17"/>
  <c r="T292" i="17"/>
  <c r="S292" i="17"/>
  <c r="Q292" i="17"/>
  <c r="P292" i="17"/>
  <c r="O292" i="17"/>
  <c r="AP291" i="17"/>
  <c r="AO291" i="17"/>
  <c r="AN291" i="17"/>
  <c r="AM291" i="17"/>
  <c r="AL291" i="17"/>
  <c r="AK291" i="17"/>
  <c r="AJ291" i="17"/>
  <c r="AI291" i="17"/>
  <c r="AG291" i="17"/>
  <c r="AF291" i="17"/>
  <c r="AE291" i="17"/>
  <c r="AD291" i="17"/>
  <c r="AC291" i="17"/>
  <c r="AB291" i="17"/>
  <c r="AA291" i="17"/>
  <c r="Z291" i="17"/>
  <c r="Y291" i="17"/>
  <c r="X291" i="17"/>
  <c r="W291" i="17"/>
  <c r="V291" i="17"/>
  <c r="U291" i="17"/>
  <c r="T291" i="17"/>
  <c r="S291" i="17"/>
  <c r="Q291" i="17"/>
  <c r="P291" i="17"/>
  <c r="O291" i="17"/>
  <c r="AP290" i="17"/>
  <c r="AO290" i="17"/>
  <c r="AN290" i="17"/>
  <c r="AM290" i="17"/>
  <c r="AL290" i="17"/>
  <c r="AK290" i="17"/>
  <c r="AJ290" i="17"/>
  <c r="AI290" i="17"/>
  <c r="AG290" i="17"/>
  <c r="AF290" i="17"/>
  <c r="AE290" i="17"/>
  <c r="AD290" i="17"/>
  <c r="AC290" i="17"/>
  <c r="AB290" i="17"/>
  <c r="AA290" i="17"/>
  <c r="Z290" i="17"/>
  <c r="Y290" i="17"/>
  <c r="X290" i="17"/>
  <c r="W290" i="17"/>
  <c r="V290" i="17"/>
  <c r="U290" i="17"/>
  <c r="T290" i="17"/>
  <c r="S290" i="17"/>
  <c r="Q290" i="17"/>
  <c r="P290" i="17"/>
  <c r="O290" i="17"/>
  <c r="AP289" i="17"/>
  <c r="AO289" i="17"/>
  <c r="AN289" i="17"/>
  <c r="AM289" i="17"/>
  <c r="AL289" i="17"/>
  <c r="AK289" i="17"/>
  <c r="AJ289" i="17"/>
  <c r="AI289" i="17"/>
  <c r="AG289" i="17"/>
  <c r="AF289" i="17"/>
  <c r="AE289" i="17"/>
  <c r="AD289" i="17"/>
  <c r="AC289" i="17"/>
  <c r="AB289" i="17"/>
  <c r="AA289" i="17"/>
  <c r="Z289" i="17"/>
  <c r="Y289" i="17"/>
  <c r="X289" i="17"/>
  <c r="W289" i="17"/>
  <c r="V289" i="17"/>
  <c r="U289" i="17"/>
  <c r="T289" i="17"/>
  <c r="S289" i="17"/>
  <c r="Q289" i="17"/>
  <c r="P289" i="17"/>
  <c r="O289" i="17"/>
  <c r="AP288" i="17"/>
  <c r="AO288" i="17"/>
  <c r="AN288" i="17"/>
  <c r="AM288" i="17"/>
  <c r="AL288" i="17"/>
  <c r="AK288" i="17"/>
  <c r="AJ288" i="17"/>
  <c r="AI288" i="17"/>
  <c r="AG288" i="17"/>
  <c r="AF288" i="17"/>
  <c r="AE288" i="17"/>
  <c r="AD288" i="17"/>
  <c r="AC288" i="17"/>
  <c r="AB288" i="17"/>
  <c r="AA288" i="17"/>
  <c r="Z288" i="17"/>
  <c r="Y288" i="17"/>
  <c r="X288" i="17"/>
  <c r="W288" i="17"/>
  <c r="V288" i="17"/>
  <c r="U288" i="17"/>
  <c r="T288" i="17"/>
  <c r="S288" i="17"/>
  <c r="Q288" i="17"/>
  <c r="P288" i="17"/>
  <c r="O288" i="17"/>
  <c r="AP287" i="17"/>
  <c r="AO287" i="17"/>
  <c r="AN287" i="17"/>
  <c r="AM287" i="17"/>
  <c r="AL287" i="17"/>
  <c r="AK287" i="17"/>
  <c r="AJ287" i="17"/>
  <c r="AI287" i="17"/>
  <c r="AG287" i="17"/>
  <c r="AF287" i="17"/>
  <c r="AE287" i="17"/>
  <c r="AD287" i="17"/>
  <c r="AC287" i="17"/>
  <c r="AB287" i="17"/>
  <c r="AA287" i="17"/>
  <c r="Z287" i="17"/>
  <c r="Y287" i="17"/>
  <c r="X287" i="17"/>
  <c r="W287" i="17"/>
  <c r="V287" i="17"/>
  <c r="U287" i="17"/>
  <c r="T287" i="17"/>
  <c r="S287" i="17"/>
  <c r="Q287" i="17"/>
  <c r="P287" i="17"/>
  <c r="O287" i="17"/>
  <c r="AP286" i="17"/>
  <c r="AO286" i="17"/>
  <c r="AN286" i="17"/>
  <c r="AM286" i="17"/>
  <c r="AL286" i="17"/>
  <c r="AK286" i="17"/>
  <c r="AJ286" i="17"/>
  <c r="AI286" i="17"/>
  <c r="AG286" i="17"/>
  <c r="AF286" i="17"/>
  <c r="AE286" i="17"/>
  <c r="AD286" i="17"/>
  <c r="AC286" i="17"/>
  <c r="AB286" i="17"/>
  <c r="AA286" i="17"/>
  <c r="Z286" i="17"/>
  <c r="Y286" i="17"/>
  <c r="X286" i="17"/>
  <c r="W286" i="17"/>
  <c r="V286" i="17"/>
  <c r="U286" i="17"/>
  <c r="T286" i="17"/>
  <c r="S286" i="17"/>
  <c r="Q286" i="17"/>
  <c r="P286" i="17"/>
  <c r="O286" i="17"/>
  <c r="AP285" i="17"/>
  <c r="AO285" i="17"/>
  <c r="AN285" i="17"/>
  <c r="AM285" i="17"/>
  <c r="AL285" i="17"/>
  <c r="AK285" i="17"/>
  <c r="AJ285" i="17"/>
  <c r="AI285" i="17"/>
  <c r="AG285" i="17"/>
  <c r="AF285" i="17"/>
  <c r="AE285" i="17"/>
  <c r="AD285" i="17"/>
  <c r="AC285" i="17"/>
  <c r="AB285" i="17"/>
  <c r="AA285" i="17"/>
  <c r="Z285" i="17"/>
  <c r="Y285" i="17"/>
  <c r="X285" i="17"/>
  <c r="W285" i="17"/>
  <c r="V285" i="17"/>
  <c r="U285" i="17"/>
  <c r="T285" i="17"/>
  <c r="S285" i="17"/>
  <c r="Q285" i="17"/>
  <c r="P285" i="17"/>
  <c r="O285" i="17"/>
  <c r="AP284" i="17"/>
  <c r="AO284" i="17"/>
  <c r="AN284" i="17"/>
  <c r="AM284" i="17"/>
  <c r="AL284" i="17"/>
  <c r="AK284" i="17"/>
  <c r="AJ284" i="17"/>
  <c r="AI284" i="17"/>
  <c r="AG284" i="17"/>
  <c r="AF284" i="17"/>
  <c r="AE284" i="17"/>
  <c r="AD284" i="17"/>
  <c r="AC284" i="17"/>
  <c r="AB284" i="17"/>
  <c r="AA284" i="17"/>
  <c r="Z284" i="17"/>
  <c r="Y284" i="17"/>
  <c r="X284" i="17"/>
  <c r="W284" i="17"/>
  <c r="V284" i="17"/>
  <c r="U284" i="17"/>
  <c r="T284" i="17"/>
  <c r="S284" i="17"/>
  <c r="Q284" i="17"/>
  <c r="P284" i="17"/>
  <c r="O284" i="17"/>
  <c r="AP283" i="17"/>
  <c r="AO283" i="17"/>
  <c r="AN283" i="17"/>
  <c r="AM283" i="17"/>
  <c r="AL283" i="17"/>
  <c r="AK283" i="17"/>
  <c r="AJ283" i="17"/>
  <c r="AI283" i="17"/>
  <c r="AG283" i="17"/>
  <c r="AF283" i="17"/>
  <c r="AE283" i="17"/>
  <c r="AD283" i="17"/>
  <c r="AC283" i="17"/>
  <c r="AB283" i="17"/>
  <c r="AA283" i="17"/>
  <c r="Z283" i="17"/>
  <c r="Y283" i="17"/>
  <c r="X283" i="17"/>
  <c r="W283" i="17"/>
  <c r="V283" i="17"/>
  <c r="U283" i="17"/>
  <c r="T283" i="17"/>
  <c r="S283" i="17"/>
  <c r="Q283" i="17"/>
  <c r="P283" i="17"/>
  <c r="O283" i="17"/>
  <c r="AP282" i="17"/>
  <c r="AO282" i="17"/>
  <c r="AN282" i="17"/>
  <c r="AM282" i="17"/>
  <c r="AL282" i="17"/>
  <c r="AK282" i="17"/>
  <c r="AJ282" i="17"/>
  <c r="AI282" i="17"/>
  <c r="AG282" i="17"/>
  <c r="AF282" i="17"/>
  <c r="AE282" i="17"/>
  <c r="AD282" i="17"/>
  <c r="AC282" i="17"/>
  <c r="AB282" i="17"/>
  <c r="AA282" i="17"/>
  <c r="Z282" i="17"/>
  <c r="Y282" i="17"/>
  <c r="X282" i="17"/>
  <c r="W282" i="17"/>
  <c r="V282" i="17"/>
  <c r="U282" i="17"/>
  <c r="T282" i="17"/>
  <c r="S282" i="17"/>
  <c r="Q282" i="17"/>
  <c r="P282" i="17"/>
  <c r="O282" i="17"/>
  <c r="AP281" i="17"/>
  <c r="AO281" i="17"/>
  <c r="AN281" i="17"/>
  <c r="AM281" i="17"/>
  <c r="AL281" i="17"/>
  <c r="AK281" i="17"/>
  <c r="AJ281" i="17"/>
  <c r="AI281" i="17"/>
  <c r="AG281" i="17"/>
  <c r="AF281" i="17"/>
  <c r="AE281" i="17"/>
  <c r="AD281" i="17"/>
  <c r="AC281" i="17"/>
  <c r="AB281" i="17"/>
  <c r="AA281" i="17"/>
  <c r="Z281" i="17"/>
  <c r="Y281" i="17"/>
  <c r="X281" i="17"/>
  <c r="W281" i="17"/>
  <c r="V281" i="17"/>
  <c r="U281" i="17"/>
  <c r="T281" i="17"/>
  <c r="S281" i="17"/>
  <c r="Q281" i="17"/>
  <c r="P281" i="17"/>
  <c r="O281" i="17"/>
  <c r="AP280" i="17"/>
  <c r="AO280" i="17"/>
  <c r="AN280" i="17"/>
  <c r="AM280" i="17"/>
  <c r="AL280" i="17"/>
  <c r="AK280" i="17"/>
  <c r="AJ280" i="17"/>
  <c r="AI280" i="17"/>
  <c r="AG280" i="17"/>
  <c r="AF280" i="17"/>
  <c r="AE280" i="17"/>
  <c r="AD280" i="17"/>
  <c r="AC280" i="17"/>
  <c r="AB280" i="17"/>
  <c r="AA280" i="17"/>
  <c r="Z280" i="17"/>
  <c r="Y280" i="17"/>
  <c r="X280" i="17"/>
  <c r="W280" i="17"/>
  <c r="V280" i="17"/>
  <c r="U280" i="17"/>
  <c r="T280" i="17"/>
  <c r="S280" i="17"/>
  <c r="Q280" i="17"/>
  <c r="P280" i="17"/>
  <c r="O280" i="17"/>
  <c r="AP279" i="17"/>
  <c r="AO279" i="17"/>
  <c r="AN279" i="17"/>
  <c r="AM279" i="17"/>
  <c r="AL279" i="17"/>
  <c r="AK279" i="17"/>
  <c r="AJ279" i="17"/>
  <c r="AI279" i="17"/>
  <c r="AG279" i="17"/>
  <c r="AF279" i="17"/>
  <c r="AE279" i="17"/>
  <c r="AD279" i="17"/>
  <c r="AC279" i="17"/>
  <c r="AB279" i="17"/>
  <c r="AA279" i="17"/>
  <c r="Z279" i="17"/>
  <c r="Y279" i="17"/>
  <c r="X279" i="17"/>
  <c r="W279" i="17"/>
  <c r="V279" i="17"/>
  <c r="U279" i="17"/>
  <c r="T279" i="17"/>
  <c r="S279" i="17"/>
  <c r="Q279" i="17"/>
  <c r="P279" i="17"/>
  <c r="O279" i="17"/>
  <c r="AP278" i="17"/>
  <c r="AO278" i="17"/>
  <c r="AN278" i="17"/>
  <c r="AM278" i="17"/>
  <c r="AL278" i="17"/>
  <c r="AK278" i="17"/>
  <c r="AJ278" i="17"/>
  <c r="AI278" i="17"/>
  <c r="AG278" i="17"/>
  <c r="AF278" i="17"/>
  <c r="AE278" i="17"/>
  <c r="AD278" i="17"/>
  <c r="AC278" i="17"/>
  <c r="AB278" i="17"/>
  <c r="AA278" i="17"/>
  <c r="Z278" i="17"/>
  <c r="Y278" i="17"/>
  <c r="X278" i="17"/>
  <c r="W278" i="17"/>
  <c r="V278" i="17"/>
  <c r="U278" i="17"/>
  <c r="T278" i="17"/>
  <c r="S278" i="17"/>
  <c r="Q278" i="17"/>
  <c r="P278" i="17"/>
  <c r="O278" i="17"/>
  <c r="AP277" i="17"/>
  <c r="AO277" i="17"/>
  <c r="AN277" i="17"/>
  <c r="AM277" i="17"/>
  <c r="AL277" i="17"/>
  <c r="AK277" i="17"/>
  <c r="AJ277" i="17"/>
  <c r="AI277" i="17"/>
  <c r="AG277" i="17"/>
  <c r="AF277" i="17"/>
  <c r="AE277" i="17"/>
  <c r="AD277" i="17"/>
  <c r="AC277" i="17"/>
  <c r="AB277" i="17"/>
  <c r="AA277" i="17"/>
  <c r="Z277" i="17"/>
  <c r="Y277" i="17"/>
  <c r="X277" i="17"/>
  <c r="W277" i="17"/>
  <c r="V277" i="17"/>
  <c r="U277" i="17"/>
  <c r="T277" i="17"/>
  <c r="S277" i="17"/>
  <c r="Q277" i="17"/>
  <c r="P277" i="17"/>
  <c r="O277" i="17"/>
  <c r="AP276" i="17"/>
  <c r="AO276" i="17"/>
  <c r="AN276" i="17"/>
  <c r="AM276" i="17"/>
  <c r="AL276" i="17"/>
  <c r="AK276" i="17"/>
  <c r="AJ276" i="17"/>
  <c r="AI276" i="17"/>
  <c r="AG276" i="17"/>
  <c r="AF276" i="17"/>
  <c r="AE276" i="17"/>
  <c r="AD276" i="17"/>
  <c r="AC276" i="17"/>
  <c r="AB276" i="17"/>
  <c r="AA276" i="17"/>
  <c r="Z276" i="17"/>
  <c r="Y276" i="17"/>
  <c r="X276" i="17"/>
  <c r="W276" i="17"/>
  <c r="V276" i="17"/>
  <c r="U276" i="17"/>
  <c r="T276" i="17"/>
  <c r="S276" i="17"/>
  <c r="Q276" i="17"/>
  <c r="P276" i="17"/>
  <c r="O276" i="17"/>
  <c r="AP275" i="17"/>
  <c r="AO275" i="17"/>
  <c r="AN275" i="17"/>
  <c r="AM275" i="17"/>
  <c r="AL275" i="17"/>
  <c r="AK275" i="17"/>
  <c r="AJ275" i="17"/>
  <c r="AI275" i="17"/>
  <c r="AG275" i="17"/>
  <c r="AF275" i="17"/>
  <c r="AE275" i="17"/>
  <c r="AD275" i="17"/>
  <c r="AC275" i="17"/>
  <c r="AB275" i="17"/>
  <c r="AA275" i="17"/>
  <c r="Z275" i="17"/>
  <c r="Y275" i="17"/>
  <c r="X275" i="17"/>
  <c r="W275" i="17"/>
  <c r="V275" i="17"/>
  <c r="U275" i="17"/>
  <c r="T275" i="17"/>
  <c r="S275" i="17"/>
  <c r="Q275" i="17"/>
  <c r="P275" i="17"/>
  <c r="O275" i="17"/>
  <c r="AP274" i="17"/>
  <c r="AO274" i="17"/>
  <c r="AN274" i="17"/>
  <c r="AM274" i="17"/>
  <c r="AL274" i="17"/>
  <c r="AK274" i="17"/>
  <c r="AJ274" i="17"/>
  <c r="AI274" i="17"/>
  <c r="AG274" i="17"/>
  <c r="AF274" i="17"/>
  <c r="AE274" i="17"/>
  <c r="AD274" i="17"/>
  <c r="AC274" i="17"/>
  <c r="AB274" i="17"/>
  <c r="AA274" i="17"/>
  <c r="Z274" i="17"/>
  <c r="Y274" i="17"/>
  <c r="X274" i="17"/>
  <c r="W274" i="17"/>
  <c r="V274" i="17"/>
  <c r="U274" i="17"/>
  <c r="T274" i="17"/>
  <c r="S274" i="17"/>
  <c r="Q274" i="17"/>
  <c r="P274" i="17"/>
  <c r="O274" i="17"/>
  <c r="AP273" i="17"/>
  <c r="AO273" i="17"/>
  <c r="AN273" i="17"/>
  <c r="AM273" i="17"/>
  <c r="AL273" i="17"/>
  <c r="AK273" i="17"/>
  <c r="AJ273" i="17"/>
  <c r="AI273" i="17"/>
  <c r="AG273" i="17"/>
  <c r="AF273" i="17"/>
  <c r="AE273" i="17"/>
  <c r="AD273" i="17"/>
  <c r="AC273" i="17"/>
  <c r="AB273" i="17"/>
  <c r="AA273" i="17"/>
  <c r="Z273" i="17"/>
  <c r="Y273" i="17"/>
  <c r="X273" i="17"/>
  <c r="W273" i="17"/>
  <c r="V273" i="17"/>
  <c r="U273" i="17"/>
  <c r="T273" i="17"/>
  <c r="S273" i="17"/>
  <c r="Q273" i="17"/>
  <c r="P273" i="17"/>
  <c r="O273" i="17"/>
  <c r="AP272" i="17"/>
  <c r="AO272" i="17"/>
  <c r="AN272" i="17"/>
  <c r="AM272" i="17"/>
  <c r="AL272" i="17"/>
  <c r="AK272" i="17"/>
  <c r="AJ272" i="17"/>
  <c r="AI272" i="17"/>
  <c r="AG272" i="17"/>
  <c r="AF272" i="17"/>
  <c r="AE272" i="17"/>
  <c r="AD272" i="17"/>
  <c r="AC272" i="17"/>
  <c r="AB272" i="17"/>
  <c r="AA272" i="17"/>
  <c r="Z272" i="17"/>
  <c r="Y272" i="17"/>
  <c r="X272" i="17"/>
  <c r="W272" i="17"/>
  <c r="V272" i="17"/>
  <c r="U272" i="17"/>
  <c r="T272" i="17"/>
  <c r="S272" i="17"/>
  <c r="Q272" i="17"/>
  <c r="P272" i="17"/>
  <c r="O272" i="17"/>
  <c r="AP271" i="17"/>
  <c r="AO271" i="17"/>
  <c r="AN271" i="17"/>
  <c r="AM271" i="17"/>
  <c r="AL271" i="17"/>
  <c r="AK271" i="17"/>
  <c r="AJ271" i="17"/>
  <c r="AI271" i="17"/>
  <c r="AG271" i="17"/>
  <c r="AF271" i="17"/>
  <c r="AE271" i="17"/>
  <c r="AD271" i="17"/>
  <c r="AC271" i="17"/>
  <c r="AB271" i="17"/>
  <c r="AA271" i="17"/>
  <c r="Z271" i="17"/>
  <c r="Y271" i="17"/>
  <c r="X271" i="17"/>
  <c r="W271" i="17"/>
  <c r="V271" i="17"/>
  <c r="U271" i="17"/>
  <c r="T271" i="17"/>
  <c r="S271" i="17"/>
  <c r="Q271" i="17"/>
  <c r="P271" i="17"/>
  <c r="O271" i="17"/>
  <c r="AP270" i="17"/>
  <c r="AO270" i="17"/>
  <c r="AN270" i="17"/>
  <c r="AM270" i="17"/>
  <c r="AL270" i="17"/>
  <c r="AK270" i="17"/>
  <c r="AJ270" i="17"/>
  <c r="AI270" i="17"/>
  <c r="AG270" i="17"/>
  <c r="AF270" i="17"/>
  <c r="AE270" i="17"/>
  <c r="AD270" i="17"/>
  <c r="AC270" i="17"/>
  <c r="AB270" i="17"/>
  <c r="AA270" i="17"/>
  <c r="Z270" i="17"/>
  <c r="Y270" i="17"/>
  <c r="X270" i="17"/>
  <c r="W270" i="17"/>
  <c r="V270" i="17"/>
  <c r="U270" i="17"/>
  <c r="T270" i="17"/>
  <c r="S270" i="17"/>
  <c r="Q270" i="17"/>
  <c r="P270" i="17"/>
  <c r="O270" i="17"/>
  <c r="AP269" i="17"/>
  <c r="AO269" i="17"/>
  <c r="AN269" i="17"/>
  <c r="AM269" i="17"/>
  <c r="AL269" i="17"/>
  <c r="AK269" i="17"/>
  <c r="AJ269" i="17"/>
  <c r="AI269" i="17"/>
  <c r="AG269" i="17"/>
  <c r="AF269" i="17"/>
  <c r="AE269" i="17"/>
  <c r="AD269" i="17"/>
  <c r="AC269" i="17"/>
  <c r="AB269" i="17"/>
  <c r="AA269" i="17"/>
  <c r="Z269" i="17"/>
  <c r="Y269" i="17"/>
  <c r="X269" i="17"/>
  <c r="W269" i="17"/>
  <c r="V269" i="17"/>
  <c r="U269" i="17"/>
  <c r="T269" i="17"/>
  <c r="S269" i="17"/>
  <c r="Q269" i="17"/>
  <c r="P269" i="17"/>
  <c r="O269" i="17"/>
  <c r="AP268" i="17"/>
  <c r="AO268" i="17"/>
  <c r="AN268" i="17"/>
  <c r="AM268" i="17"/>
  <c r="AL268" i="17"/>
  <c r="AK268" i="17"/>
  <c r="AJ268" i="17"/>
  <c r="AI268" i="17"/>
  <c r="AG268" i="17"/>
  <c r="AF268" i="17"/>
  <c r="AE268" i="17"/>
  <c r="AD268" i="17"/>
  <c r="AC268" i="17"/>
  <c r="AB268" i="17"/>
  <c r="AA268" i="17"/>
  <c r="Z268" i="17"/>
  <c r="Y268" i="17"/>
  <c r="X268" i="17"/>
  <c r="W268" i="17"/>
  <c r="V268" i="17"/>
  <c r="U268" i="17"/>
  <c r="T268" i="17"/>
  <c r="S268" i="17"/>
  <c r="Q268" i="17"/>
  <c r="P268" i="17"/>
  <c r="O268" i="17"/>
  <c r="AP267" i="17"/>
  <c r="AO267" i="17"/>
  <c r="AN267" i="17"/>
  <c r="AM267" i="17"/>
  <c r="AL267" i="17"/>
  <c r="AK267" i="17"/>
  <c r="AJ267" i="17"/>
  <c r="AI267" i="17"/>
  <c r="AG267" i="17"/>
  <c r="AF267" i="17"/>
  <c r="AE267" i="17"/>
  <c r="AD267" i="17"/>
  <c r="AC267" i="17"/>
  <c r="AB267" i="17"/>
  <c r="AA267" i="17"/>
  <c r="Z267" i="17"/>
  <c r="Y267" i="17"/>
  <c r="X267" i="17"/>
  <c r="W267" i="17"/>
  <c r="V267" i="17"/>
  <c r="U267" i="17"/>
  <c r="T267" i="17"/>
  <c r="S267" i="17"/>
  <c r="Q267" i="17"/>
  <c r="P267" i="17"/>
  <c r="O267" i="17"/>
  <c r="AP266" i="17"/>
  <c r="AO266" i="17"/>
  <c r="AN266" i="17"/>
  <c r="AM266" i="17"/>
  <c r="AL266" i="17"/>
  <c r="AK266" i="17"/>
  <c r="AJ266" i="17"/>
  <c r="AI266" i="17"/>
  <c r="AG266" i="17"/>
  <c r="AF266" i="17"/>
  <c r="AE266" i="17"/>
  <c r="AD266" i="17"/>
  <c r="AC266" i="17"/>
  <c r="AB266" i="17"/>
  <c r="AA266" i="17"/>
  <c r="Z266" i="17"/>
  <c r="Y266" i="17"/>
  <c r="X266" i="17"/>
  <c r="W266" i="17"/>
  <c r="V266" i="17"/>
  <c r="U266" i="17"/>
  <c r="T266" i="17"/>
  <c r="S266" i="17"/>
  <c r="Q266" i="17"/>
  <c r="P266" i="17"/>
  <c r="O266" i="17"/>
  <c r="AP265" i="17"/>
  <c r="AO265" i="17"/>
  <c r="AN265" i="17"/>
  <c r="AM265" i="17"/>
  <c r="AL265" i="17"/>
  <c r="AK265" i="17"/>
  <c r="AJ265" i="17"/>
  <c r="AI265" i="17"/>
  <c r="AG265" i="17"/>
  <c r="AF265" i="17"/>
  <c r="AE265" i="17"/>
  <c r="AD265" i="17"/>
  <c r="AC265" i="17"/>
  <c r="AB265" i="17"/>
  <c r="AA265" i="17"/>
  <c r="Z265" i="17"/>
  <c r="Y265" i="17"/>
  <c r="X265" i="17"/>
  <c r="W265" i="17"/>
  <c r="V265" i="17"/>
  <c r="U265" i="17"/>
  <c r="T265" i="17"/>
  <c r="S265" i="17"/>
  <c r="Q265" i="17"/>
  <c r="P265" i="17"/>
  <c r="O265" i="17"/>
  <c r="AP264" i="17"/>
  <c r="AO264" i="17"/>
  <c r="AN264" i="17"/>
  <c r="AM264" i="17"/>
  <c r="AL264" i="17"/>
  <c r="AK264" i="17"/>
  <c r="AJ264" i="17"/>
  <c r="AI264" i="17"/>
  <c r="AG264" i="17"/>
  <c r="AF264" i="17"/>
  <c r="AE264" i="17"/>
  <c r="AD264" i="17"/>
  <c r="AC264" i="17"/>
  <c r="AB264" i="17"/>
  <c r="AA264" i="17"/>
  <c r="Z264" i="17"/>
  <c r="Y264" i="17"/>
  <c r="X264" i="17"/>
  <c r="W264" i="17"/>
  <c r="V264" i="17"/>
  <c r="U264" i="17"/>
  <c r="T264" i="17"/>
  <c r="S264" i="17"/>
  <c r="Q264" i="17"/>
  <c r="P264" i="17"/>
  <c r="O264" i="17"/>
  <c r="AP263" i="17"/>
  <c r="AO263" i="17"/>
  <c r="AN263" i="17"/>
  <c r="AM263" i="17"/>
  <c r="AL263" i="17"/>
  <c r="AK263" i="17"/>
  <c r="AJ263" i="17"/>
  <c r="AI263" i="17"/>
  <c r="AG263" i="17"/>
  <c r="AF263" i="17"/>
  <c r="AE263" i="17"/>
  <c r="AD263" i="17"/>
  <c r="AC263" i="17"/>
  <c r="AB263" i="17"/>
  <c r="AA263" i="17"/>
  <c r="Z263" i="17"/>
  <c r="Y263" i="17"/>
  <c r="X263" i="17"/>
  <c r="W263" i="17"/>
  <c r="V263" i="17"/>
  <c r="U263" i="17"/>
  <c r="T263" i="17"/>
  <c r="S263" i="17"/>
  <c r="Q263" i="17"/>
  <c r="P263" i="17"/>
  <c r="O263" i="17"/>
  <c r="AP262" i="17"/>
  <c r="AO262" i="17"/>
  <c r="AN262" i="17"/>
  <c r="AM262" i="17"/>
  <c r="AL262" i="17"/>
  <c r="AK262" i="17"/>
  <c r="AJ262" i="17"/>
  <c r="AI262" i="17"/>
  <c r="AG262" i="17"/>
  <c r="AF262" i="17"/>
  <c r="AE262" i="17"/>
  <c r="AD262" i="17"/>
  <c r="AC262" i="17"/>
  <c r="AB262" i="17"/>
  <c r="AA262" i="17"/>
  <c r="Z262" i="17"/>
  <c r="Y262" i="17"/>
  <c r="X262" i="17"/>
  <c r="W262" i="17"/>
  <c r="V262" i="17"/>
  <c r="U262" i="17"/>
  <c r="T262" i="17"/>
  <c r="S262" i="17"/>
  <c r="Q262" i="17"/>
  <c r="P262" i="17"/>
  <c r="O262" i="17"/>
  <c r="AP261" i="17"/>
  <c r="AO261" i="17"/>
  <c r="AN261" i="17"/>
  <c r="AM261" i="17"/>
  <c r="AL261" i="17"/>
  <c r="AK261" i="17"/>
  <c r="AJ261" i="17"/>
  <c r="AI261" i="17"/>
  <c r="AG261" i="17"/>
  <c r="AF261" i="17"/>
  <c r="AE261" i="17"/>
  <c r="AD261" i="17"/>
  <c r="AC261" i="17"/>
  <c r="AB261" i="17"/>
  <c r="AA261" i="17"/>
  <c r="Z261" i="17"/>
  <c r="Y261" i="17"/>
  <c r="X261" i="17"/>
  <c r="W261" i="17"/>
  <c r="V261" i="17"/>
  <c r="U261" i="17"/>
  <c r="T261" i="17"/>
  <c r="S261" i="17"/>
  <c r="Q261" i="17"/>
  <c r="P261" i="17"/>
  <c r="O261" i="17"/>
  <c r="AP260" i="17"/>
  <c r="AO260" i="17"/>
  <c r="AN260" i="17"/>
  <c r="AM260" i="17"/>
  <c r="AL260" i="17"/>
  <c r="AK260" i="17"/>
  <c r="AJ260" i="17"/>
  <c r="AI260" i="17"/>
  <c r="AG260" i="17"/>
  <c r="AF260" i="17"/>
  <c r="AE260" i="17"/>
  <c r="AD260" i="17"/>
  <c r="AC260" i="17"/>
  <c r="AB260" i="17"/>
  <c r="AA260" i="17"/>
  <c r="Z260" i="17"/>
  <c r="Y260" i="17"/>
  <c r="X260" i="17"/>
  <c r="W260" i="17"/>
  <c r="V260" i="17"/>
  <c r="U260" i="17"/>
  <c r="T260" i="17"/>
  <c r="S260" i="17"/>
  <c r="Q260" i="17"/>
  <c r="P260" i="17"/>
  <c r="AP259" i="17"/>
  <c r="AO259" i="17"/>
  <c r="AN259" i="17"/>
  <c r="AM259" i="17"/>
  <c r="AL259" i="17"/>
  <c r="AK259" i="17"/>
  <c r="AJ259" i="17"/>
  <c r="AI259" i="17"/>
  <c r="AG259" i="17"/>
  <c r="AF259" i="17"/>
  <c r="AE259" i="17"/>
  <c r="AD259" i="17"/>
  <c r="AC259" i="17"/>
  <c r="AB259" i="17"/>
  <c r="AA259" i="17"/>
  <c r="Z259" i="17"/>
  <c r="Y259" i="17"/>
  <c r="X259" i="17"/>
  <c r="W259" i="17"/>
  <c r="V259" i="17"/>
  <c r="U259" i="17"/>
  <c r="T259" i="17"/>
  <c r="S259" i="17"/>
  <c r="Q259" i="17"/>
  <c r="P259" i="17"/>
  <c r="O259" i="17"/>
  <c r="AP258" i="17"/>
  <c r="AO258" i="17"/>
  <c r="AN258" i="17"/>
  <c r="AM258" i="17"/>
  <c r="AL258" i="17"/>
  <c r="AK258" i="17"/>
  <c r="AJ258" i="17"/>
  <c r="AI258" i="17"/>
  <c r="AG258" i="17"/>
  <c r="AF258" i="17"/>
  <c r="AE258" i="17"/>
  <c r="AD258" i="17"/>
  <c r="AC258" i="17"/>
  <c r="AB258" i="17"/>
  <c r="AA258" i="17"/>
  <c r="Z258" i="17"/>
  <c r="Y258" i="17"/>
  <c r="X258" i="17"/>
  <c r="W258" i="17"/>
  <c r="V258" i="17"/>
  <c r="U258" i="17"/>
  <c r="T258" i="17"/>
  <c r="S258" i="17"/>
  <c r="Q258" i="17"/>
  <c r="P258" i="17"/>
  <c r="O258" i="17"/>
  <c r="AP257" i="17"/>
  <c r="AO257" i="17"/>
  <c r="AN257" i="17"/>
  <c r="AM257" i="17"/>
  <c r="AL257" i="17"/>
  <c r="AK257" i="17"/>
  <c r="AJ257" i="17"/>
  <c r="AI257" i="17"/>
  <c r="AG257" i="17"/>
  <c r="AF257" i="17"/>
  <c r="AE257" i="17"/>
  <c r="AD257" i="17"/>
  <c r="AC257" i="17"/>
  <c r="AB257" i="17"/>
  <c r="AA257" i="17"/>
  <c r="Z257" i="17"/>
  <c r="Y257" i="17"/>
  <c r="X257" i="17"/>
  <c r="W257" i="17"/>
  <c r="V257" i="17"/>
  <c r="U257" i="17"/>
  <c r="T257" i="17"/>
  <c r="S257" i="17"/>
  <c r="Q257" i="17"/>
  <c r="P257" i="17"/>
  <c r="O257" i="17"/>
  <c r="AP256" i="17"/>
  <c r="AO256" i="17"/>
  <c r="AN256" i="17"/>
  <c r="AM256" i="17"/>
  <c r="AL256" i="17"/>
  <c r="AK256" i="17"/>
  <c r="AJ256" i="17"/>
  <c r="AI256" i="17"/>
  <c r="AG256" i="17"/>
  <c r="AF256" i="17"/>
  <c r="AE256" i="17"/>
  <c r="AD256" i="17"/>
  <c r="AC256" i="17"/>
  <c r="AB256" i="17"/>
  <c r="AA256" i="17"/>
  <c r="Z256" i="17"/>
  <c r="Y256" i="17"/>
  <c r="X256" i="17"/>
  <c r="W256" i="17"/>
  <c r="V256" i="17"/>
  <c r="U256" i="17"/>
  <c r="T256" i="17"/>
  <c r="S256" i="17"/>
  <c r="Q256" i="17"/>
  <c r="P256" i="17"/>
  <c r="O256" i="17"/>
  <c r="AP255" i="17"/>
  <c r="AO255" i="17"/>
  <c r="AN255" i="17"/>
  <c r="AM255" i="17"/>
  <c r="AL255" i="17"/>
  <c r="AK255" i="17"/>
  <c r="AJ255" i="17"/>
  <c r="AI255" i="17"/>
  <c r="AG255" i="17"/>
  <c r="AF255" i="17"/>
  <c r="AE255" i="17"/>
  <c r="AD255" i="17"/>
  <c r="AC255" i="17"/>
  <c r="AB255" i="17"/>
  <c r="AA255" i="17"/>
  <c r="Z255" i="17"/>
  <c r="Y255" i="17"/>
  <c r="X255" i="17"/>
  <c r="W255" i="17"/>
  <c r="V255" i="17"/>
  <c r="U255" i="17"/>
  <c r="T255" i="17"/>
  <c r="S255" i="17"/>
  <c r="Q255" i="17"/>
  <c r="P255" i="17"/>
  <c r="O255" i="17"/>
  <c r="AP254" i="17"/>
  <c r="AO254" i="17"/>
  <c r="AN254" i="17"/>
  <c r="AM254" i="17"/>
  <c r="AL254" i="17"/>
  <c r="AK254" i="17"/>
  <c r="AJ254" i="17"/>
  <c r="AI254" i="17"/>
  <c r="AG254" i="17"/>
  <c r="AF254" i="17"/>
  <c r="AE254" i="17"/>
  <c r="AD254" i="17"/>
  <c r="AC254" i="17"/>
  <c r="AB254" i="17"/>
  <c r="AA254" i="17"/>
  <c r="Z254" i="17"/>
  <c r="Y254" i="17"/>
  <c r="X254" i="17"/>
  <c r="W254" i="17"/>
  <c r="V254" i="17"/>
  <c r="U254" i="17"/>
  <c r="T254" i="17"/>
  <c r="S254" i="17"/>
  <c r="Q254" i="17"/>
  <c r="P254" i="17"/>
  <c r="O254" i="17"/>
  <c r="AP253" i="17"/>
  <c r="AO253" i="17"/>
  <c r="AN253" i="17"/>
  <c r="AM253" i="17"/>
  <c r="AL253" i="17"/>
  <c r="AK253" i="17"/>
  <c r="AJ253" i="17"/>
  <c r="AI253" i="17"/>
  <c r="AG253" i="17"/>
  <c r="AF253" i="17"/>
  <c r="AE253" i="17"/>
  <c r="AD253" i="17"/>
  <c r="AC253" i="17"/>
  <c r="AB253" i="17"/>
  <c r="AA253" i="17"/>
  <c r="Z253" i="17"/>
  <c r="Y253" i="17"/>
  <c r="X253" i="17"/>
  <c r="W253" i="17"/>
  <c r="V253" i="17"/>
  <c r="U253" i="17"/>
  <c r="T253" i="17"/>
  <c r="S253" i="17"/>
  <c r="Q253" i="17"/>
  <c r="P253" i="17"/>
  <c r="O253" i="17"/>
  <c r="AP252" i="17"/>
  <c r="AO252" i="17"/>
  <c r="AN252" i="17"/>
  <c r="AM252" i="17"/>
  <c r="AL252" i="17"/>
  <c r="AK252" i="17"/>
  <c r="AJ252" i="17"/>
  <c r="AI252" i="17"/>
  <c r="AG252" i="17"/>
  <c r="AF252" i="17"/>
  <c r="AE252" i="17"/>
  <c r="AD252" i="17"/>
  <c r="AC252" i="17"/>
  <c r="AB252" i="17"/>
  <c r="AA252" i="17"/>
  <c r="Z252" i="17"/>
  <c r="Y252" i="17"/>
  <c r="X252" i="17"/>
  <c r="W252" i="17"/>
  <c r="V252" i="17"/>
  <c r="U252" i="17"/>
  <c r="T252" i="17"/>
  <c r="S252" i="17"/>
  <c r="Q252" i="17"/>
  <c r="P252" i="17"/>
  <c r="O252" i="17"/>
  <c r="AP251" i="17"/>
  <c r="AO251" i="17"/>
  <c r="AN251" i="17"/>
  <c r="AM251" i="17"/>
  <c r="AL251" i="17"/>
  <c r="AK251" i="17"/>
  <c r="AJ251" i="17"/>
  <c r="AI251" i="17"/>
  <c r="AG251" i="17"/>
  <c r="AF251" i="17"/>
  <c r="AE251" i="17"/>
  <c r="AD251" i="17"/>
  <c r="AC251" i="17"/>
  <c r="AB251" i="17"/>
  <c r="AA251" i="17"/>
  <c r="Z251" i="17"/>
  <c r="Y251" i="17"/>
  <c r="X251" i="17"/>
  <c r="W251" i="17"/>
  <c r="V251" i="17"/>
  <c r="U251" i="17"/>
  <c r="T251" i="17"/>
  <c r="S251" i="17"/>
  <c r="Q251" i="17"/>
  <c r="P251" i="17"/>
  <c r="O251" i="17"/>
  <c r="AP250" i="17"/>
  <c r="AO250" i="17"/>
  <c r="AN250" i="17"/>
  <c r="AM250" i="17"/>
  <c r="AL250" i="17"/>
  <c r="AK250" i="17"/>
  <c r="AJ250" i="17"/>
  <c r="AI250" i="17"/>
  <c r="AG250" i="17"/>
  <c r="AF250" i="17"/>
  <c r="AE250" i="17"/>
  <c r="AD250" i="17"/>
  <c r="AC250" i="17"/>
  <c r="AB250" i="17"/>
  <c r="AA250" i="17"/>
  <c r="Z250" i="17"/>
  <c r="Y250" i="17"/>
  <c r="X250" i="17"/>
  <c r="W250" i="17"/>
  <c r="V250" i="17"/>
  <c r="U250" i="17"/>
  <c r="T250" i="17"/>
  <c r="S250" i="17"/>
  <c r="Q250" i="17"/>
  <c r="P250" i="17"/>
  <c r="O250" i="17"/>
  <c r="AP249" i="17"/>
  <c r="AO249" i="17"/>
  <c r="AN249" i="17"/>
  <c r="AM249" i="17"/>
  <c r="AL249" i="17"/>
  <c r="AK249" i="17"/>
  <c r="AJ249" i="17"/>
  <c r="AI249" i="17"/>
  <c r="AG249" i="17"/>
  <c r="AF249" i="17"/>
  <c r="AE249" i="17"/>
  <c r="AD249" i="17"/>
  <c r="AC249" i="17"/>
  <c r="AB249" i="17"/>
  <c r="AA249" i="17"/>
  <c r="Z249" i="17"/>
  <c r="Y249" i="17"/>
  <c r="X249" i="17"/>
  <c r="W249" i="17"/>
  <c r="V249" i="17"/>
  <c r="U249" i="17"/>
  <c r="T249" i="17"/>
  <c r="S249" i="17"/>
  <c r="Q249" i="17"/>
  <c r="P249" i="17"/>
  <c r="O249" i="17"/>
  <c r="AP248" i="17"/>
  <c r="AO248" i="17"/>
  <c r="AN248" i="17"/>
  <c r="AM248" i="17"/>
  <c r="AL248" i="17"/>
  <c r="AK248" i="17"/>
  <c r="AJ248" i="17"/>
  <c r="AI248" i="17"/>
  <c r="AG248" i="17"/>
  <c r="AF248" i="17"/>
  <c r="AE248" i="17"/>
  <c r="AD248" i="17"/>
  <c r="AC248" i="17"/>
  <c r="AB248" i="17"/>
  <c r="AA248" i="17"/>
  <c r="Z248" i="17"/>
  <c r="Y248" i="17"/>
  <c r="X248" i="17"/>
  <c r="W248" i="17"/>
  <c r="V248" i="17"/>
  <c r="U248" i="17"/>
  <c r="T248" i="17"/>
  <c r="S248" i="17"/>
  <c r="Q248" i="17"/>
  <c r="P248" i="17"/>
  <c r="O248" i="17"/>
  <c r="AP247" i="17"/>
  <c r="AO247" i="17"/>
  <c r="AN247" i="17"/>
  <c r="AM247" i="17"/>
  <c r="AL247" i="17"/>
  <c r="AK247" i="17"/>
  <c r="AJ247" i="17"/>
  <c r="AI247" i="17"/>
  <c r="AG247" i="17"/>
  <c r="AF247" i="17"/>
  <c r="AE247" i="17"/>
  <c r="AD247" i="17"/>
  <c r="AC247" i="17"/>
  <c r="AB247" i="17"/>
  <c r="AA247" i="17"/>
  <c r="Z247" i="17"/>
  <c r="Y247" i="17"/>
  <c r="X247" i="17"/>
  <c r="W247" i="17"/>
  <c r="V247" i="17"/>
  <c r="U247" i="17"/>
  <c r="T247" i="17"/>
  <c r="S247" i="17"/>
  <c r="Q247" i="17"/>
  <c r="P247" i="17"/>
  <c r="O247" i="17"/>
  <c r="AP246" i="17"/>
  <c r="AO246" i="17"/>
  <c r="AN246" i="17"/>
  <c r="AM246" i="17"/>
  <c r="AL246" i="17"/>
  <c r="AK246" i="17"/>
  <c r="AJ246" i="17"/>
  <c r="AI246" i="17"/>
  <c r="AG246" i="17"/>
  <c r="AF246" i="17"/>
  <c r="AE246" i="17"/>
  <c r="AD246" i="17"/>
  <c r="AC246" i="17"/>
  <c r="AB246" i="17"/>
  <c r="AA246" i="17"/>
  <c r="Z246" i="17"/>
  <c r="Y246" i="17"/>
  <c r="X246" i="17"/>
  <c r="W246" i="17"/>
  <c r="V246" i="17"/>
  <c r="U246" i="17"/>
  <c r="T246" i="17"/>
  <c r="S246" i="17"/>
  <c r="Q246" i="17"/>
  <c r="P246" i="17"/>
  <c r="O246" i="17"/>
  <c r="AP245" i="17"/>
  <c r="AO245" i="17"/>
  <c r="AN245" i="17"/>
  <c r="AM245" i="17"/>
  <c r="AL245" i="17"/>
  <c r="AK245" i="17"/>
  <c r="AJ245" i="17"/>
  <c r="AI245" i="17"/>
  <c r="AG245" i="17"/>
  <c r="AF245" i="17"/>
  <c r="AE245" i="17"/>
  <c r="AD245" i="17"/>
  <c r="AC245" i="17"/>
  <c r="AB245" i="17"/>
  <c r="AA245" i="17"/>
  <c r="Z245" i="17"/>
  <c r="Y245" i="17"/>
  <c r="X245" i="17"/>
  <c r="W245" i="17"/>
  <c r="V245" i="17"/>
  <c r="U245" i="17"/>
  <c r="T245" i="17"/>
  <c r="S245" i="17"/>
  <c r="Q245" i="17"/>
  <c r="P245" i="17"/>
  <c r="O245" i="17"/>
  <c r="AP244" i="17"/>
  <c r="AO244" i="17"/>
  <c r="AN244" i="17"/>
  <c r="AM244" i="17"/>
  <c r="AL244" i="17"/>
  <c r="AK244" i="17"/>
  <c r="AJ244" i="17"/>
  <c r="AI244" i="17"/>
  <c r="AG244" i="17"/>
  <c r="AF244" i="17"/>
  <c r="AE244" i="17"/>
  <c r="AD244" i="17"/>
  <c r="AC244" i="17"/>
  <c r="AB244" i="17"/>
  <c r="AA244" i="17"/>
  <c r="Z244" i="17"/>
  <c r="Y244" i="17"/>
  <c r="X244" i="17"/>
  <c r="W244" i="17"/>
  <c r="V244" i="17"/>
  <c r="U244" i="17"/>
  <c r="T244" i="17"/>
  <c r="S244" i="17"/>
  <c r="Q244" i="17"/>
  <c r="P244" i="17"/>
  <c r="O244" i="17"/>
  <c r="AP243" i="17"/>
  <c r="AO243" i="17"/>
  <c r="AN243" i="17"/>
  <c r="AM243" i="17"/>
  <c r="AL243" i="17"/>
  <c r="AK243" i="17"/>
  <c r="AJ243" i="17"/>
  <c r="AI243" i="17"/>
  <c r="AG243" i="17"/>
  <c r="AF243" i="17"/>
  <c r="AE243" i="17"/>
  <c r="AD243" i="17"/>
  <c r="AC243" i="17"/>
  <c r="AB243" i="17"/>
  <c r="AA243" i="17"/>
  <c r="Z243" i="17"/>
  <c r="Y243" i="17"/>
  <c r="X243" i="17"/>
  <c r="W243" i="17"/>
  <c r="V243" i="17"/>
  <c r="U243" i="17"/>
  <c r="T243" i="17"/>
  <c r="S243" i="17"/>
  <c r="Q243" i="17"/>
  <c r="P243" i="17"/>
  <c r="O243" i="17"/>
  <c r="AP242" i="17"/>
  <c r="AO242" i="17"/>
  <c r="AN242" i="17"/>
  <c r="AM242" i="17"/>
  <c r="AL242" i="17"/>
  <c r="AK242" i="17"/>
  <c r="AJ242" i="17"/>
  <c r="AI242" i="17"/>
  <c r="AG242" i="17"/>
  <c r="AF242" i="17"/>
  <c r="AE242" i="17"/>
  <c r="AD242" i="17"/>
  <c r="AC242" i="17"/>
  <c r="AB242" i="17"/>
  <c r="AA242" i="17"/>
  <c r="Z242" i="17"/>
  <c r="Y242" i="17"/>
  <c r="X242" i="17"/>
  <c r="W242" i="17"/>
  <c r="V242" i="17"/>
  <c r="U242" i="17"/>
  <c r="T242" i="17"/>
  <c r="S242" i="17"/>
  <c r="Q242" i="17"/>
  <c r="P242" i="17"/>
  <c r="O242" i="17"/>
  <c r="AP241" i="17"/>
  <c r="AO241" i="17"/>
  <c r="AN241" i="17"/>
  <c r="AM241" i="17"/>
  <c r="AL241" i="17"/>
  <c r="AK241" i="17"/>
  <c r="AJ241" i="17"/>
  <c r="AI241" i="17"/>
  <c r="AG241" i="17"/>
  <c r="AF241" i="17"/>
  <c r="AE241" i="17"/>
  <c r="AD241" i="17"/>
  <c r="AC241" i="17"/>
  <c r="AB241" i="17"/>
  <c r="AA241" i="17"/>
  <c r="Z241" i="17"/>
  <c r="Y241" i="17"/>
  <c r="X241" i="17"/>
  <c r="W241" i="17"/>
  <c r="V241" i="17"/>
  <c r="U241" i="17"/>
  <c r="T241" i="17"/>
  <c r="S241" i="17"/>
  <c r="Q241" i="17"/>
  <c r="P241" i="17"/>
  <c r="O241" i="17"/>
  <c r="AP240" i="17"/>
  <c r="AO240" i="17"/>
  <c r="AN240" i="17"/>
  <c r="AM240" i="17"/>
  <c r="AL240" i="17"/>
  <c r="AK240" i="17"/>
  <c r="AJ240" i="17"/>
  <c r="AI240" i="17"/>
  <c r="AG240" i="17"/>
  <c r="AF240" i="17"/>
  <c r="AE240" i="17"/>
  <c r="AD240" i="17"/>
  <c r="AC240" i="17"/>
  <c r="AB240" i="17"/>
  <c r="AA240" i="17"/>
  <c r="Z240" i="17"/>
  <c r="Y240" i="17"/>
  <c r="X240" i="17"/>
  <c r="W240" i="17"/>
  <c r="V240" i="17"/>
  <c r="U240" i="17"/>
  <c r="T240" i="17"/>
  <c r="S240" i="17"/>
  <c r="Q240" i="17"/>
  <c r="P240" i="17"/>
  <c r="O240" i="17"/>
  <c r="AP239" i="17"/>
  <c r="AO239" i="17"/>
  <c r="AN239" i="17"/>
  <c r="AM239" i="17"/>
  <c r="AL239" i="17"/>
  <c r="AK239" i="17"/>
  <c r="AJ239" i="17"/>
  <c r="AI239" i="17"/>
  <c r="AG239" i="17"/>
  <c r="AF239" i="17"/>
  <c r="AE239" i="17"/>
  <c r="AD239" i="17"/>
  <c r="AC239" i="17"/>
  <c r="AB239" i="17"/>
  <c r="AA239" i="17"/>
  <c r="Z239" i="17"/>
  <c r="Y239" i="17"/>
  <c r="X239" i="17"/>
  <c r="W239" i="17"/>
  <c r="V239" i="17"/>
  <c r="U239" i="17"/>
  <c r="T239" i="17"/>
  <c r="S239" i="17"/>
  <c r="Q239" i="17"/>
  <c r="P239" i="17"/>
  <c r="O239" i="17"/>
  <c r="AP238" i="17"/>
  <c r="AO238" i="17"/>
  <c r="AN238" i="17"/>
  <c r="AM238" i="17"/>
  <c r="AL238" i="17"/>
  <c r="AK238" i="17"/>
  <c r="AJ238" i="17"/>
  <c r="AI238" i="17"/>
  <c r="AG238" i="17"/>
  <c r="AF238" i="17"/>
  <c r="AE238" i="17"/>
  <c r="AD238" i="17"/>
  <c r="AC238" i="17"/>
  <c r="AB238" i="17"/>
  <c r="AA238" i="17"/>
  <c r="Z238" i="17"/>
  <c r="Y238" i="17"/>
  <c r="X238" i="17"/>
  <c r="W238" i="17"/>
  <c r="V238" i="17"/>
  <c r="U238" i="17"/>
  <c r="T238" i="17"/>
  <c r="S238" i="17"/>
  <c r="Q238" i="17"/>
  <c r="P238" i="17"/>
  <c r="O238" i="17"/>
  <c r="AP237" i="17"/>
  <c r="AO237" i="17"/>
  <c r="AN237" i="17"/>
  <c r="AM237" i="17"/>
  <c r="AL237" i="17"/>
  <c r="AK237" i="17"/>
  <c r="AJ237" i="17"/>
  <c r="AI237" i="17"/>
  <c r="AG237" i="17"/>
  <c r="AF237" i="17"/>
  <c r="AE237" i="17"/>
  <c r="AD237" i="17"/>
  <c r="AC237" i="17"/>
  <c r="AB237" i="17"/>
  <c r="AA237" i="17"/>
  <c r="Z237" i="17"/>
  <c r="Y237" i="17"/>
  <c r="X237" i="17"/>
  <c r="W237" i="17"/>
  <c r="V237" i="17"/>
  <c r="U237" i="17"/>
  <c r="T237" i="17"/>
  <c r="S237" i="17"/>
  <c r="Q237" i="17"/>
  <c r="P237" i="17"/>
  <c r="O237" i="17"/>
  <c r="AP236" i="17"/>
  <c r="AO236" i="17"/>
  <c r="AN236" i="17"/>
  <c r="AM236" i="17"/>
  <c r="AL236" i="17"/>
  <c r="AK236" i="17"/>
  <c r="AJ236" i="17"/>
  <c r="AI236" i="17"/>
  <c r="AG236" i="17"/>
  <c r="AF236" i="17"/>
  <c r="AE236" i="17"/>
  <c r="AD236" i="17"/>
  <c r="AC236" i="17"/>
  <c r="AB236" i="17"/>
  <c r="AA236" i="17"/>
  <c r="Z236" i="17"/>
  <c r="Y236" i="17"/>
  <c r="X236" i="17"/>
  <c r="W236" i="17"/>
  <c r="V236" i="17"/>
  <c r="U236" i="17"/>
  <c r="T236" i="17"/>
  <c r="S236" i="17"/>
  <c r="Q236" i="17"/>
  <c r="P236" i="17"/>
  <c r="O236" i="17"/>
  <c r="AP235" i="17"/>
  <c r="AO235" i="17"/>
  <c r="AN235" i="17"/>
  <c r="AM235" i="17"/>
  <c r="AL235" i="17"/>
  <c r="AK235" i="17"/>
  <c r="AJ235" i="17"/>
  <c r="AI235" i="17"/>
  <c r="AG235" i="17"/>
  <c r="AF235" i="17"/>
  <c r="AE235" i="17"/>
  <c r="AD235" i="17"/>
  <c r="AC235" i="17"/>
  <c r="AB235" i="17"/>
  <c r="AA235" i="17"/>
  <c r="Z235" i="17"/>
  <c r="Y235" i="17"/>
  <c r="X235" i="17"/>
  <c r="W235" i="17"/>
  <c r="V235" i="17"/>
  <c r="U235" i="17"/>
  <c r="T235" i="17"/>
  <c r="S235" i="17"/>
  <c r="Q235" i="17"/>
  <c r="P235" i="17"/>
  <c r="O235" i="17"/>
  <c r="AP234" i="17"/>
  <c r="AO234" i="17"/>
  <c r="AN234" i="17"/>
  <c r="AM234" i="17"/>
  <c r="AL234" i="17"/>
  <c r="AK234" i="17"/>
  <c r="AJ234" i="17"/>
  <c r="AI234" i="17"/>
  <c r="AG234" i="17"/>
  <c r="AF234" i="17"/>
  <c r="AE234" i="17"/>
  <c r="AD234" i="17"/>
  <c r="AC234" i="17"/>
  <c r="AB234" i="17"/>
  <c r="AA234" i="17"/>
  <c r="Z234" i="17"/>
  <c r="Y234" i="17"/>
  <c r="X234" i="17"/>
  <c r="W234" i="17"/>
  <c r="V234" i="17"/>
  <c r="U234" i="17"/>
  <c r="T234" i="17"/>
  <c r="S234" i="17"/>
  <c r="Q234" i="17"/>
  <c r="P234" i="17"/>
  <c r="O234" i="17"/>
  <c r="AP233" i="17"/>
  <c r="AO233" i="17"/>
  <c r="AN233" i="17"/>
  <c r="AM233" i="17"/>
  <c r="AL233" i="17"/>
  <c r="AK233" i="17"/>
  <c r="AJ233" i="17"/>
  <c r="AI233" i="17"/>
  <c r="AG233" i="17"/>
  <c r="AF233" i="17"/>
  <c r="AE233" i="17"/>
  <c r="AD233" i="17"/>
  <c r="AC233" i="17"/>
  <c r="AB233" i="17"/>
  <c r="AA233" i="17"/>
  <c r="Z233" i="17"/>
  <c r="Y233" i="17"/>
  <c r="X233" i="17"/>
  <c r="W233" i="17"/>
  <c r="V233" i="17"/>
  <c r="U233" i="17"/>
  <c r="T233" i="17"/>
  <c r="S233" i="17"/>
  <c r="Q233" i="17"/>
  <c r="P233" i="17"/>
  <c r="O233" i="17"/>
  <c r="AP232" i="17"/>
  <c r="AO232" i="17"/>
  <c r="AN232" i="17"/>
  <c r="AM232" i="17"/>
  <c r="AL232" i="17"/>
  <c r="AK232" i="17"/>
  <c r="AJ232" i="17"/>
  <c r="AI232" i="17"/>
  <c r="AG232" i="17"/>
  <c r="AF232" i="17"/>
  <c r="AE232" i="17"/>
  <c r="AD232" i="17"/>
  <c r="AC232" i="17"/>
  <c r="AB232" i="17"/>
  <c r="AA232" i="17"/>
  <c r="Z232" i="17"/>
  <c r="Y232" i="17"/>
  <c r="X232" i="17"/>
  <c r="W232" i="17"/>
  <c r="V232" i="17"/>
  <c r="U232" i="17"/>
  <c r="T232" i="17"/>
  <c r="S232" i="17"/>
  <c r="Q232" i="17"/>
  <c r="P232" i="17"/>
  <c r="O232" i="17"/>
  <c r="AP231" i="17"/>
  <c r="AO231" i="17"/>
  <c r="AN231" i="17"/>
  <c r="AM231" i="17"/>
  <c r="AL231" i="17"/>
  <c r="AK231" i="17"/>
  <c r="AJ231" i="17"/>
  <c r="AI231" i="17"/>
  <c r="AG231" i="17"/>
  <c r="AF231" i="17"/>
  <c r="AE231" i="17"/>
  <c r="AD231" i="17"/>
  <c r="AC231" i="17"/>
  <c r="AB231" i="17"/>
  <c r="AA231" i="17"/>
  <c r="Z231" i="17"/>
  <c r="Y231" i="17"/>
  <c r="X231" i="17"/>
  <c r="W231" i="17"/>
  <c r="V231" i="17"/>
  <c r="U231" i="17"/>
  <c r="T231" i="17"/>
  <c r="S231" i="17"/>
  <c r="Q231" i="17"/>
  <c r="P231" i="17"/>
  <c r="O231" i="17"/>
  <c r="AP230" i="17"/>
  <c r="AO230" i="17"/>
  <c r="AN230" i="17"/>
  <c r="AM230" i="17"/>
  <c r="AL230" i="17"/>
  <c r="AK230" i="17"/>
  <c r="AJ230" i="17"/>
  <c r="AI230" i="17"/>
  <c r="AG230" i="17"/>
  <c r="AF230" i="17"/>
  <c r="AE230" i="17"/>
  <c r="AD230" i="17"/>
  <c r="AC230" i="17"/>
  <c r="AB230" i="17"/>
  <c r="AA230" i="17"/>
  <c r="Z230" i="17"/>
  <c r="Y230" i="17"/>
  <c r="X230" i="17"/>
  <c r="W230" i="17"/>
  <c r="V230" i="17"/>
  <c r="U230" i="17"/>
  <c r="T230" i="17"/>
  <c r="S230" i="17"/>
  <c r="Q230" i="17"/>
  <c r="P230" i="17"/>
  <c r="O230" i="17"/>
  <c r="AP229" i="17"/>
  <c r="AO229" i="17"/>
  <c r="AN229" i="17"/>
  <c r="AM229" i="17"/>
  <c r="AL229" i="17"/>
  <c r="AK229" i="17"/>
  <c r="AJ229" i="17"/>
  <c r="AI229" i="17"/>
  <c r="AG229" i="17"/>
  <c r="AF229" i="17"/>
  <c r="AE229" i="17"/>
  <c r="AD229" i="17"/>
  <c r="AC229" i="17"/>
  <c r="AB229" i="17"/>
  <c r="AA229" i="17"/>
  <c r="Z229" i="17"/>
  <c r="Y229" i="17"/>
  <c r="X229" i="17"/>
  <c r="W229" i="17"/>
  <c r="V229" i="17"/>
  <c r="U229" i="17"/>
  <c r="T229" i="17"/>
  <c r="S229" i="17"/>
  <c r="Q229" i="17"/>
  <c r="P229" i="17"/>
  <c r="O229" i="17"/>
  <c r="AP228" i="17"/>
  <c r="AO228" i="17"/>
  <c r="AN228" i="17"/>
  <c r="AM228" i="17"/>
  <c r="AL228" i="17"/>
  <c r="AK228" i="17"/>
  <c r="AJ228" i="17"/>
  <c r="AI228" i="17"/>
  <c r="AG228" i="17"/>
  <c r="AF228" i="17"/>
  <c r="AE228" i="17"/>
  <c r="AD228" i="17"/>
  <c r="AC228" i="17"/>
  <c r="AB228" i="17"/>
  <c r="AA228" i="17"/>
  <c r="Z228" i="17"/>
  <c r="Y228" i="17"/>
  <c r="X228" i="17"/>
  <c r="W228" i="17"/>
  <c r="V228" i="17"/>
  <c r="U228" i="17"/>
  <c r="T228" i="17"/>
  <c r="S228" i="17"/>
  <c r="Q228" i="17"/>
  <c r="P228" i="17"/>
  <c r="O228" i="17"/>
  <c r="AP227" i="17"/>
  <c r="AO227" i="17"/>
  <c r="AN227" i="17"/>
  <c r="AM227" i="17"/>
  <c r="AL227" i="17"/>
  <c r="AK227" i="17"/>
  <c r="AJ227" i="17"/>
  <c r="AI227" i="17"/>
  <c r="AG227" i="17"/>
  <c r="AF227" i="17"/>
  <c r="AE227" i="17"/>
  <c r="AD227" i="17"/>
  <c r="AC227" i="17"/>
  <c r="AB227" i="17"/>
  <c r="AA227" i="17"/>
  <c r="Z227" i="17"/>
  <c r="Y227" i="17"/>
  <c r="X227" i="17"/>
  <c r="W227" i="17"/>
  <c r="V227" i="17"/>
  <c r="U227" i="17"/>
  <c r="T227" i="17"/>
  <c r="S227" i="17"/>
  <c r="Q227" i="17"/>
  <c r="P227" i="17"/>
  <c r="O227" i="17"/>
  <c r="AP226" i="17"/>
  <c r="AO226" i="17"/>
  <c r="AN226" i="17"/>
  <c r="AM226" i="17"/>
  <c r="AL226" i="17"/>
  <c r="AK226" i="17"/>
  <c r="AJ226" i="17"/>
  <c r="AI226" i="17"/>
  <c r="AG226" i="17"/>
  <c r="AF226" i="17"/>
  <c r="AE226" i="17"/>
  <c r="AD226" i="17"/>
  <c r="AC226" i="17"/>
  <c r="AB226" i="17"/>
  <c r="AA226" i="17"/>
  <c r="Z226" i="17"/>
  <c r="Y226" i="17"/>
  <c r="X226" i="17"/>
  <c r="W226" i="17"/>
  <c r="V226" i="17"/>
  <c r="U226" i="17"/>
  <c r="T226" i="17"/>
  <c r="S226" i="17"/>
  <c r="Q226" i="17"/>
  <c r="P226" i="17"/>
  <c r="O226" i="17"/>
  <c r="AP225" i="17"/>
  <c r="AO225" i="17"/>
  <c r="AN225" i="17"/>
  <c r="AM225" i="17"/>
  <c r="AL225" i="17"/>
  <c r="AK225" i="17"/>
  <c r="AJ225" i="17"/>
  <c r="AI225" i="17"/>
  <c r="AG225" i="17"/>
  <c r="AF225" i="17"/>
  <c r="AE225" i="17"/>
  <c r="AD225" i="17"/>
  <c r="AC225" i="17"/>
  <c r="AB225" i="17"/>
  <c r="AA225" i="17"/>
  <c r="Z225" i="17"/>
  <c r="Y225" i="17"/>
  <c r="X225" i="17"/>
  <c r="W225" i="17"/>
  <c r="V225" i="17"/>
  <c r="U225" i="17"/>
  <c r="T225" i="17"/>
  <c r="S225" i="17"/>
  <c r="Q225" i="17"/>
  <c r="P225" i="17"/>
  <c r="O225" i="17"/>
  <c r="AP224" i="17"/>
  <c r="AO224" i="17"/>
  <c r="AN224" i="17"/>
  <c r="AM224" i="17"/>
  <c r="AL224" i="17"/>
  <c r="AK224" i="17"/>
  <c r="AJ224" i="17"/>
  <c r="AI224" i="17"/>
  <c r="AG224" i="17"/>
  <c r="AF224" i="17"/>
  <c r="AE224" i="17"/>
  <c r="AD224" i="17"/>
  <c r="AC224" i="17"/>
  <c r="AB224" i="17"/>
  <c r="AA224" i="17"/>
  <c r="Z224" i="17"/>
  <c r="Y224" i="17"/>
  <c r="X224" i="17"/>
  <c r="W224" i="17"/>
  <c r="V224" i="17"/>
  <c r="U224" i="17"/>
  <c r="T224" i="17"/>
  <c r="S224" i="17"/>
  <c r="Q224" i="17"/>
  <c r="P224" i="17"/>
  <c r="O224" i="17"/>
  <c r="AP223" i="17"/>
  <c r="AO223" i="17"/>
  <c r="AN223" i="17"/>
  <c r="AM223" i="17"/>
  <c r="AL223" i="17"/>
  <c r="AK223" i="17"/>
  <c r="AJ223" i="17"/>
  <c r="AI223" i="17"/>
  <c r="AG223" i="17"/>
  <c r="AF223" i="17"/>
  <c r="AE223" i="17"/>
  <c r="AD223" i="17"/>
  <c r="AC223" i="17"/>
  <c r="AB223" i="17"/>
  <c r="AA223" i="17"/>
  <c r="Z223" i="17"/>
  <c r="Y223" i="17"/>
  <c r="X223" i="17"/>
  <c r="W223" i="17"/>
  <c r="V223" i="17"/>
  <c r="U223" i="17"/>
  <c r="T223" i="17"/>
  <c r="S223" i="17"/>
  <c r="Q223" i="17"/>
  <c r="P223" i="17"/>
  <c r="O223" i="17"/>
  <c r="AP222" i="17"/>
  <c r="AO222" i="17"/>
  <c r="AN222" i="17"/>
  <c r="AM222" i="17"/>
  <c r="AL222" i="17"/>
  <c r="AK222" i="17"/>
  <c r="AJ222" i="17"/>
  <c r="AI222" i="17"/>
  <c r="AG222" i="17"/>
  <c r="AF222" i="17"/>
  <c r="AE222" i="17"/>
  <c r="AD222" i="17"/>
  <c r="AC222" i="17"/>
  <c r="AB222" i="17"/>
  <c r="AA222" i="17"/>
  <c r="Z222" i="17"/>
  <c r="Y222" i="17"/>
  <c r="X222" i="17"/>
  <c r="W222" i="17"/>
  <c r="V222" i="17"/>
  <c r="U222" i="17"/>
  <c r="T222" i="17"/>
  <c r="S222" i="17"/>
  <c r="Q222" i="17"/>
  <c r="P222" i="17"/>
  <c r="O222" i="17"/>
  <c r="AP221" i="17"/>
  <c r="AO221" i="17"/>
  <c r="AN221" i="17"/>
  <c r="AM221" i="17"/>
  <c r="AL221" i="17"/>
  <c r="AK221" i="17"/>
  <c r="AJ221" i="17"/>
  <c r="AI221" i="17"/>
  <c r="AG221" i="17"/>
  <c r="AF221" i="17"/>
  <c r="AE221" i="17"/>
  <c r="AD221" i="17"/>
  <c r="AC221" i="17"/>
  <c r="AB221" i="17"/>
  <c r="AA221" i="17"/>
  <c r="Z221" i="17"/>
  <c r="Y221" i="17"/>
  <c r="X221" i="17"/>
  <c r="W221" i="17"/>
  <c r="V221" i="17"/>
  <c r="U221" i="17"/>
  <c r="T221" i="17"/>
  <c r="S221" i="17"/>
  <c r="Q221" i="17"/>
  <c r="P221" i="17"/>
  <c r="O221" i="17"/>
  <c r="AP220" i="17"/>
  <c r="AO220" i="17"/>
  <c r="AN220" i="17"/>
  <c r="AM220" i="17"/>
  <c r="AL220" i="17"/>
  <c r="AK220" i="17"/>
  <c r="AJ220" i="17"/>
  <c r="AI220" i="17"/>
  <c r="AG220" i="17"/>
  <c r="AF220" i="17"/>
  <c r="AE220" i="17"/>
  <c r="AD220" i="17"/>
  <c r="AC220" i="17"/>
  <c r="AB220" i="17"/>
  <c r="AA220" i="17"/>
  <c r="Z220" i="17"/>
  <c r="Y220" i="17"/>
  <c r="X220" i="17"/>
  <c r="W220" i="17"/>
  <c r="V220" i="17"/>
  <c r="U220" i="17"/>
  <c r="T220" i="17"/>
  <c r="S220" i="17"/>
  <c r="Q220" i="17"/>
  <c r="P220" i="17"/>
  <c r="O220" i="17"/>
  <c r="AP219" i="17"/>
  <c r="AO219" i="17"/>
  <c r="AN219" i="17"/>
  <c r="AM219" i="17"/>
  <c r="AL219" i="17"/>
  <c r="AK219" i="17"/>
  <c r="AJ219" i="17"/>
  <c r="AI219" i="17"/>
  <c r="AG219" i="17"/>
  <c r="AF219" i="17"/>
  <c r="AE219" i="17"/>
  <c r="AD219" i="17"/>
  <c r="AC219" i="17"/>
  <c r="AB219" i="17"/>
  <c r="AA219" i="17"/>
  <c r="Z219" i="17"/>
  <c r="Y219" i="17"/>
  <c r="X219" i="17"/>
  <c r="W219" i="17"/>
  <c r="V219" i="17"/>
  <c r="U219" i="17"/>
  <c r="T219" i="17"/>
  <c r="S219" i="17"/>
  <c r="Q219" i="17"/>
  <c r="P219" i="17"/>
  <c r="O219" i="17"/>
  <c r="AP218" i="17"/>
  <c r="AO218" i="17"/>
  <c r="AN218" i="17"/>
  <c r="AM218" i="17"/>
  <c r="AL218" i="17"/>
  <c r="AK218" i="17"/>
  <c r="AJ218" i="17"/>
  <c r="AI218" i="17"/>
  <c r="AG218" i="17"/>
  <c r="AF218" i="17"/>
  <c r="AE218" i="17"/>
  <c r="AD218" i="17"/>
  <c r="AC218" i="17"/>
  <c r="AB218" i="17"/>
  <c r="AA218" i="17"/>
  <c r="Z218" i="17"/>
  <c r="Y218" i="17"/>
  <c r="X218" i="17"/>
  <c r="W218" i="17"/>
  <c r="V218" i="17"/>
  <c r="U218" i="17"/>
  <c r="T218" i="17"/>
  <c r="S218" i="17"/>
  <c r="Q218" i="17"/>
  <c r="P218" i="17"/>
  <c r="O218" i="17"/>
  <c r="AP217" i="17"/>
  <c r="AO217" i="17"/>
  <c r="AN217" i="17"/>
  <c r="AM217" i="17"/>
  <c r="AL217" i="17"/>
  <c r="AK217" i="17"/>
  <c r="AJ217" i="17"/>
  <c r="AI217" i="17"/>
  <c r="AG217" i="17"/>
  <c r="AF217" i="17"/>
  <c r="AE217" i="17"/>
  <c r="AD217" i="17"/>
  <c r="AC217" i="17"/>
  <c r="AB217" i="17"/>
  <c r="AA217" i="17"/>
  <c r="Z217" i="17"/>
  <c r="Y217" i="17"/>
  <c r="X217" i="17"/>
  <c r="W217" i="17"/>
  <c r="V217" i="17"/>
  <c r="U217" i="17"/>
  <c r="T217" i="17"/>
  <c r="S217" i="17"/>
  <c r="Q217" i="17"/>
  <c r="P217" i="17"/>
  <c r="O217" i="17"/>
  <c r="AP216" i="17"/>
  <c r="AO216" i="17"/>
  <c r="AN216" i="17"/>
  <c r="AM216" i="17"/>
  <c r="AL216" i="17"/>
  <c r="AK216" i="17"/>
  <c r="AJ216" i="17"/>
  <c r="AI216" i="17"/>
  <c r="AG216" i="17"/>
  <c r="AF216" i="17"/>
  <c r="AE216" i="17"/>
  <c r="AD216" i="17"/>
  <c r="AC216" i="17"/>
  <c r="AB216" i="17"/>
  <c r="AA216" i="17"/>
  <c r="Z216" i="17"/>
  <c r="Y216" i="17"/>
  <c r="X216" i="17"/>
  <c r="W216" i="17"/>
  <c r="V216" i="17"/>
  <c r="U216" i="17"/>
  <c r="T216" i="17"/>
  <c r="S216" i="17"/>
  <c r="Q216" i="17"/>
  <c r="P216" i="17"/>
  <c r="O216" i="17"/>
  <c r="AP215" i="17"/>
  <c r="AO215" i="17"/>
  <c r="AN215" i="17"/>
  <c r="AM215" i="17"/>
  <c r="AL215" i="17"/>
  <c r="AK215" i="17"/>
  <c r="AJ215" i="17"/>
  <c r="AI215" i="17"/>
  <c r="AG215" i="17"/>
  <c r="AF215" i="17"/>
  <c r="AE215" i="17"/>
  <c r="AD215" i="17"/>
  <c r="AC215" i="17"/>
  <c r="AB215" i="17"/>
  <c r="AA215" i="17"/>
  <c r="Z215" i="17"/>
  <c r="Y215" i="17"/>
  <c r="X215" i="17"/>
  <c r="W215" i="17"/>
  <c r="V215" i="17"/>
  <c r="U215" i="17"/>
  <c r="T215" i="17"/>
  <c r="S215" i="17"/>
  <c r="Q215" i="17"/>
  <c r="P215" i="17"/>
  <c r="O215" i="17"/>
  <c r="AP214" i="17"/>
  <c r="AO214" i="17"/>
  <c r="AN214" i="17"/>
  <c r="AM214" i="17"/>
  <c r="AL214" i="17"/>
  <c r="AK214" i="17"/>
  <c r="AJ214" i="17"/>
  <c r="AI214" i="17"/>
  <c r="AG214" i="17"/>
  <c r="AF214" i="17"/>
  <c r="AE214" i="17"/>
  <c r="AD214" i="17"/>
  <c r="AC214" i="17"/>
  <c r="AB214" i="17"/>
  <c r="AA214" i="17"/>
  <c r="Z214" i="17"/>
  <c r="Y214" i="17"/>
  <c r="X214" i="17"/>
  <c r="W214" i="17"/>
  <c r="V214" i="17"/>
  <c r="U214" i="17"/>
  <c r="T214" i="17"/>
  <c r="S214" i="17"/>
  <c r="Q214" i="17"/>
  <c r="P214" i="17"/>
  <c r="O214" i="17"/>
  <c r="AP213" i="17"/>
  <c r="AO213" i="17"/>
  <c r="AN213" i="17"/>
  <c r="AM213" i="17"/>
  <c r="AL213" i="17"/>
  <c r="AK213" i="17"/>
  <c r="AJ213" i="17"/>
  <c r="AI213" i="17"/>
  <c r="AG213" i="17"/>
  <c r="AF213" i="17"/>
  <c r="AE213" i="17"/>
  <c r="AD213" i="17"/>
  <c r="AC213" i="17"/>
  <c r="AB213" i="17"/>
  <c r="AA213" i="17"/>
  <c r="Z213" i="17"/>
  <c r="Y213" i="17"/>
  <c r="X213" i="17"/>
  <c r="W213" i="17"/>
  <c r="V213" i="17"/>
  <c r="U213" i="17"/>
  <c r="T213" i="17"/>
  <c r="S213" i="17"/>
  <c r="Q213" i="17"/>
  <c r="P213" i="17"/>
  <c r="O213" i="17"/>
  <c r="AP212" i="17"/>
  <c r="AO212" i="17"/>
  <c r="AN212" i="17"/>
  <c r="AM212" i="17"/>
  <c r="AL212" i="17"/>
  <c r="AK212" i="17"/>
  <c r="AJ212" i="17"/>
  <c r="AI212" i="17"/>
  <c r="AG212" i="17"/>
  <c r="AF212" i="17"/>
  <c r="AE212" i="17"/>
  <c r="AD212" i="17"/>
  <c r="AC212" i="17"/>
  <c r="AB212" i="17"/>
  <c r="AA212" i="17"/>
  <c r="Z212" i="17"/>
  <c r="Y212" i="17"/>
  <c r="X212" i="17"/>
  <c r="W212" i="17"/>
  <c r="V212" i="17"/>
  <c r="U212" i="17"/>
  <c r="T212" i="17"/>
  <c r="S212" i="17"/>
  <c r="Q212" i="17"/>
  <c r="P212" i="17"/>
  <c r="O212" i="17"/>
  <c r="AP211" i="17"/>
  <c r="AO211" i="17"/>
  <c r="AN211" i="17"/>
  <c r="AM211" i="17"/>
  <c r="AL211" i="17"/>
  <c r="AK211" i="17"/>
  <c r="AJ211" i="17"/>
  <c r="AI211" i="17"/>
  <c r="AG211" i="17"/>
  <c r="AF211" i="17"/>
  <c r="AE211" i="17"/>
  <c r="AD211" i="17"/>
  <c r="AC211" i="17"/>
  <c r="AB211" i="17"/>
  <c r="AA211" i="17"/>
  <c r="Z211" i="17"/>
  <c r="Y211" i="17"/>
  <c r="X211" i="17"/>
  <c r="W211" i="17"/>
  <c r="V211" i="17"/>
  <c r="U211" i="17"/>
  <c r="T211" i="17"/>
  <c r="S211" i="17"/>
  <c r="Q211" i="17"/>
  <c r="P211" i="17"/>
  <c r="O211" i="17"/>
  <c r="AP210" i="17"/>
  <c r="AO210" i="17"/>
  <c r="AN210" i="17"/>
  <c r="AM210" i="17"/>
  <c r="AL210" i="17"/>
  <c r="AK210" i="17"/>
  <c r="AJ210" i="17"/>
  <c r="AI210" i="17"/>
  <c r="AG210" i="17"/>
  <c r="AF210" i="17"/>
  <c r="AE210" i="17"/>
  <c r="AD210" i="17"/>
  <c r="AC210" i="17"/>
  <c r="AB210" i="17"/>
  <c r="AA210" i="17"/>
  <c r="Z210" i="17"/>
  <c r="Y210" i="17"/>
  <c r="X210" i="17"/>
  <c r="W210" i="17"/>
  <c r="V210" i="17"/>
  <c r="U210" i="17"/>
  <c r="T210" i="17"/>
  <c r="S210" i="17"/>
  <c r="Q210" i="17"/>
  <c r="P210" i="17"/>
  <c r="O210" i="17"/>
  <c r="AP209" i="17"/>
  <c r="AO209" i="17"/>
  <c r="AN209" i="17"/>
  <c r="AM209" i="17"/>
  <c r="AL209" i="17"/>
  <c r="AK209" i="17"/>
  <c r="AJ209" i="17"/>
  <c r="AI209" i="17"/>
  <c r="AG209" i="17"/>
  <c r="AF209" i="17"/>
  <c r="AE209" i="17"/>
  <c r="AD209" i="17"/>
  <c r="AC209" i="17"/>
  <c r="AB209" i="17"/>
  <c r="AA209" i="17"/>
  <c r="Z209" i="17"/>
  <c r="Y209" i="17"/>
  <c r="X209" i="17"/>
  <c r="W209" i="17"/>
  <c r="V209" i="17"/>
  <c r="U209" i="17"/>
  <c r="T209" i="17"/>
  <c r="S209" i="17"/>
  <c r="Q209" i="17"/>
  <c r="P209" i="17"/>
  <c r="O209" i="17"/>
  <c r="AP208" i="17"/>
  <c r="AO208" i="17"/>
  <c r="AN208" i="17"/>
  <c r="AM208" i="17"/>
  <c r="AL208" i="17"/>
  <c r="AK208" i="17"/>
  <c r="AJ208" i="17"/>
  <c r="AI208" i="17"/>
  <c r="AG208" i="17"/>
  <c r="AF208" i="17"/>
  <c r="AE208" i="17"/>
  <c r="AD208" i="17"/>
  <c r="AC208" i="17"/>
  <c r="AB208" i="17"/>
  <c r="AA208" i="17"/>
  <c r="Z208" i="17"/>
  <c r="Y208" i="17"/>
  <c r="X208" i="17"/>
  <c r="W208" i="17"/>
  <c r="V208" i="17"/>
  <c r="U208" i="17"/>
  <c r="T208" i="17"/>
  <c r="S208" i="17"/>
  <c r="Q208" i="17"/>
  <c r="P208" i="17"/>
  <c r="O208" i="17"/>
  <c r="AP207" i="17"/>
  <c r="AO207" i="17"/>
  <c r="AN207" i="17"/>
  <c r="AM207" i="17"/>
  <c r="AL207" i="17"/>
  <c r="AK207" i="17"/>
  <c r="AJ207" i="17"/>
  <c r="AI207" i="17"/>
  <c r="AG207" i="17"/>
  <c r="AF207" i="17"/>
  <c r="AE207" i="17"/>
  <c r="AD207" i="17"/>
  <c r="AC207" i="17"/>
  <c r="AB207" i="17"/>
  <c r="AA207" i="17"/>
  <c r="Z207" i="17"/>
  <c r="Y207" i="17"/>
  <c r="X207" i="17"/>
  <c r="W207" i="17"/>
  <c r="V207" i="17"/>
  <c r="U207" i="17"/>
  <c r="T207" i="17"/>
  <c r="S207" i="17"/>
  <c r="Q207" i="17"/>
  <c r="P207" i="17"/>
  <c r="O207" i="17"/>
  <c r="AP206" i="17"/>
  <c r="AO206" i="17"/>
  <c r="AN206" i="17"/>
  <c r="AM206" i="17"/>
  <c r="AL206" i="17"/>
  <c r="AK206" i="17"/>
  <c r="AJ206" i="17"/>
  <c r="AI206" i="17"/>
  <c r="AG206" i="17"/>
  <c r="AF206" i="17"/>
  <c r="AE206" i="17"/>
  <c r="AD206" i="17"/>
  <c r="AC206" i="17"/>
  <c r="AB206" i="17"/>
  <c r="AA206" i="17"/>
  <c r="Z206" i="17"/>
  <c r="Y206" i="17"/>
  <c r="X206" i="17"/>
  <c r="W206" i="17"/>
  <c r="V206" i="17"/>
  <c r="U206" i="17"/>
  <c r="T206" i="17"/>
  <c r="S206" i="17"/>
  <c r="Q206" i="17"/>
  <c r="P206" i="17"/>
  <c r="O206" i="17"/>
  <c r="AP205" i="17"/>
  <c r="AO205" i="17"/>
  <c r="AN205" i="17"/>
  <c r="AM205" i="17"/>
  <c r="AL205" i="17"/>
  <c r="AK205" i="17"/>
  <c r="AJ205" i="17"/>
  <c r="AI205" i="17"/>
  <c r="AG205" i="17"/>
  <c r="AF205" i="17"/>
  <c r="AE205" i="17"/>
  <c r="AD205" i="17"/>
  <c r="AC205" i="17"/>
  <c r="AB205" i="17"/>
  <c r="AA205" i="17"/>
  <c r="Z205" i="17"/>
  <c r="Y205" i="17"/>
  <c r="X205" i="17"/>
  <c r="W205" i="17"/>
  <c r="V205" i="17"/>
  <c r="U205" i="17"/>
  <c r="T205" i="17"/>
  <c r="S205" i="17"/>
  <c r="Q205" i="17"/>
  <c r="P205" i="17"/>
  <c r="O205" i="17"/>
  <c r="AP204" i="17"/>
  <c r="AO204" i="17"/>
  <c r="AN204" i="17"/>
  <c r="AM204" i="17"/>
  <c r="AL204" i="17"/>
  <c r="AK204" i="17"/>
  <c r="AJ204" i="17"/>
  <c r="AI204" i="17"/>
  <c r="AG204" i="17"/>
  <c r="AF204" i="17"/>
  <c r="AE204" i="17"/>
  <c r="AD204" i="17"/>
  <c r="AC204" i="17"/>
  <c r="AB204" i="17"/>
  <c r="AA204" i="17"/>
  <c r="Z204" i="17"/>
  <c r="Y204" i="17"/>
  <c r="X204" i="17"/>
  <c r="W204" i="17"/>
  <c r="V204" i="17"/>
  <c r="U204" i="17"/>
  <c r="T204" i="17"/>
  <c r="S204" i="17"/>
  <c r="Q204" i="17"/>
  <c r="P204" i="17"/>
  <c r="O204" i="17"/>
  <c r="AP203" i="17"/>
  <c r="AO203" i="17"/>
  <c r="AN203" i="17"/>
  <c r="AM203" i="17"/>
  <c r="AL203" i="17"/>
  <c r="AK203" i="17"/>
  <c r="AJ203" i="17"/>
  <c r="AI203" i="17"/>
  <c r="AG203" i="17"/>
  <c r="AF203" i="17"/>
  <c r="AE203" i="17"/>
  <c r="AD203" i="17"/>
  <c r="AC203" i="17"/>
  <c r="AB203" i="17"/>
  <c r="AA203" i="17"/>
  <c r="Z203" i="17"/>
  <c r="Y203" i="17"/>
  <c r="X203" i="17"/>
  <c r="W203" i="17"/>
  <c r="V203" i="17"/>
  <c r="U203" i="17"/>
  <c r="T203" i="17"/>
  <c r="S203" i="17"/>
  <c r="Q203" i="17"/>
  <c r="P203" i="17"/>
  <c r="O203" i="17"/>
  <c r="AP202" i="17"/>
  <c r="AO202" i="17"/>
  <c r="AN202" i="17"/>
  <c r="AM202" i="17"/>
  <c r="AL202" i="17"/>
  <c r="AK202" i="17"/>
  <c r="AJ202" i="17"/>
  <c r="AI202" i="17"/>
  <c r="AG202" i="17"/>
  <c r="AF202" i="17"/>
  <c r="AE202" i="17"/>
  <c r="AD202" i="17"/>
  <c r="AC202" i="17"/>
  <c r="AB202" i="17"/>
  <c r="AA202" i="17"/>
  <c r="Z202" i="17"/>
  <c r="Y202" i="17"/>
  <c r="X202" i="17"/>
  <c r="W202" i="17"/>
  <c r="V202" i="17"/>
  <c r="U202" i="17"/>
  <c r="T202" i="17"/>
  <c r="S202" i="17"/>
  <c r="Q202" i="17"/>
  <c r="P202" i="17"/>
  <c r="O202" i="17"/>
  <c r="AP201" i="17"/>
  <c r="AO201" i="17"/>
  <c r="AN201" i="17"/>
  <c r="AM201" i="17"/>
  <c r="AL201" i="17"/>
  <c r="AK201" i="17"/>
  <c r="AJ201" i="17"/>
  <c r="AI201" i="17"/>
  <c r="AG201" i="17"/>
  <c r="AF201" i="17"/>
  <c r="AE201" i="17"/>
  <c r="AD201" i="17"/>
  <c r="AC201" i="17"/>
  <c r="AB201" i="17"/>
  <c r="AA201" i="17"/>
  <c r="Z201" i="17"/>
  <c r="Y201" i="17"/>
  <c r="X201" i="17"/>
  <c r="W201" i="17"/>
  <c r="V201" i="17"/>
  <c r="U201" i="17"/>
  <c r="T201" i="17"/>
  <c r="S201" i="17"/>
  <c r="Q201" i="17"/>
  <c r="P201" i="17"/>
  <c r="O201" i="17"/>
  <c r="AP200" i="17"/>
  <c r="AO200" i="17"/>
  <c r="AN200" i="17"/>
  <c r="AM200" i="17"/>
  <c r="AL200" i="17"/>
  <c r="AK200" i="17"/>
  <c r="AJ200" i="17"/>
  <c r="AI200" i="17"/>
  <c r="AG200" i="17"/>
  <c r="AF200" i="17"/>
  <c r="AE200" i="17"/>
  <c r="AD200" i="17"/>
  <c r="AC200" i="17"/>
  <c r="AB200" i="17"/>
  <c r="AA200" i="17"/>
  <c r="Z200" i="17"/>
  <c r="Y200" i="17"/>
  <c r="X200" i="17"/>
  <c r="W200" i="17"/>
  <c r="V200" i="17"/>
  <c r="U200" i="17"/>
  <c r="T200" i="17"/>
  <c r="S200" i="17"/>
  <c r="Q200" i="17"/>
  <c r="P200" i="17"/>
  <c r="O200" i="17"/>
  <c r="AP199" i="17"/>
  <c r="AO199" i="17"/>
  <c r="AN199" i="17"/>
  <c r="AM199" i="17"/>
  <c r="AL199" i="17"/>
  <c r="AK199" i="17"/>
  <c r="AJ199" i="17"/>
  <c r="AI199" i="17"/>
  <c r="AG199" i="17"/>
  <c r="AF199" i="17"/>
  <c r="AE199" i="17"/>
  <c r="AD199" i="17"/>
  <c r="AC199" i="17"/>
  <c r="AB199" i="17"/>
  <c r="AA199" i="17"/>
  <c r="Z199" i="17"/>
  <c r="Y199" i="17"/>
  <c r="X199" i="17"/>
  <c r="W199" i="17"/>
  <c r="V199" i="17"/>
  <c r="U199" i="17"/>
  <c r="T199" i="17"/>
  <c r="S199" i="17"/>
  <c r="Q199" i="17"/>
  <c r="P199" i="17"/>
  <c r="O199" i="17"/>
  <c r="AP198" i="17"/>
  <c r="AO198" i="17"/>
  <c r="AN198" i="17"/>
  <c r="AM198" i="17"/>
  <c r="AL198" i="17"/>
  <c r="AK198" i="17"/>
  <c r="AJ198" i="17"/>
  <c r="AI198" i="17"/>
  <c r="AG198" i="17"/>
  <c r="AF198" i="17"/>
  <c r="AE198" i="17"/>
  <c r="AD198" i="17"/>
  <c r="AC198" i="17"/>
  <c r="AB198" i="17"/>
  <c r="AA198" i="17"/>
  <c r="Z198" i="17"/>
  <c r="Y198" i="17"/>
  <c r="X198" i="17"/>
  <c r="W198" i="17"/>
  <c r="V198" i="17"/>
  <c r="U198" i="17"/>
  <c r="T198" i="17"/>
  <c r="S198" i="17"/>
  <c r="Q198" i="17"/>
  <c r="P198" i="17"/>
  <c r="O198" i="17"/>
  <c r="AP197" i="17"/>
  <c r="AO197" i="17"/>
  <c r="AN197" i="17"/>
  <c r="AM197" i="17"/>
  <c r="AL197" i="17"/>
  <c r="AK197" i="17"/>
  <c r="AJ197" i="17"/>
  <c r="AI197" i="17"/>
  <c r="AG197" i="17"/>
  <c r="AF197" i="17"/>
  <c r="AE197" i="17"/>
  <c r="AD197" i="17"/>
  <c r="AC197" i="17"/>
  <c r="AB197" i="17"/>
  <c r="AA197" i="17"/>
  <c r="Z197" i="17"/>
  <c r="Y197" i="17"/>
  <c r="X197" i="17"/>
  <c r="W197" i="17"/>
  <c r="V197" i="17"/>
  <c r="U197" i="17"/>
  <c r="T197" i="17"/>
  <c r="S197" i="17"/>
  <c r="Q197" i="17"/>
  <c r="P197" i="17"/>
  <c r="O197" i="17"/>
  <c r="AP196" i="17"/>
  <c r="AO196" i="17"/>
  <c r="AN196" i="17"/>
  <c r="AM196" i="17"/>
  <c r="AL196" i="17"/>
  <c r="AK196" i="17"/>
  <c r="AJ196" i="17"/>
  <c r="AI196" i="17"/>
  <c r="AG196" i="17"/>
  <c r="AF196" i="17"/>
  <c r="AE196" i="17"/>
  <c r="AD196" i="17"/>
  <c r="AC196" i="17"/>
  <c r="AB196" i="17"/>
  <c r="AA196" i="17"/>
  <c r="Z196" i="17"/>
  <c r="Y196" i="17"/>
  <c r="X196" i="17"/>
  <c r="W196" i="17"/>
  <c r="V196" i="17"/>
  <c r="U196" i="17"/>
  <c r="T196" i="17"/>
  <c r="S196" i="17"/>
  <c r="Q196" i="17"/>
  <c r="P196" i="17"/>
  <c r="O196" i="17"/>
  <c r="AP195" i="17"/>
  <c r="AO195" i="17"/>
  <c r="AN195" i="17"/>
  <c r="AM195" i="17"/>
  <c r="AL195" i="17"/>
  <c r="AK195" i="17"/>
  <c r="AJ195" i="17"/>
  <c r="AI195" i="17"/>
  <c r="AG195" i="17"/>
  <c r="AF195" i="17"/>
  <c r="AE195" i="17"/>
  <c r="AD195" i="17"/>
  <c r="AC195" i="17"/>
  <c r="AB195" i="17"/>
  <c r="AA195" i="17"/>
  <c r="Z195" i="17"/>
  <c r="Y195" i="17"/>
  <c r="X195" i="17"/>
  <c r="W195" i="17"/>
  <c r="V195" i="17"/>
  <c r="U195" i="17"/>
  <c r="T195" i="17"/>
  <c r="S195" i="17"/>
  <c r="Q195" i="17"/>
  <c r="P195" i="17"/>
  <c r="O195" i="17"/>
  <c r="AP194" i="17"/>
  <c r="AO194" i="17"/>
  <c r="AN194" i="17"/>
  <c r="AM194" i="17"/>
  <c r="AL194" i="17"/>
  <c r="AK194" i="17"/>
  <c r="AJ194" i="17"/>
  <c r="AI194" i="17"/>
  <c r="AG194" i="17"/>
  <c r="AF194" i="17"/>
  <c r="AE194" i="17"/>
  <c r="AD194" i="17"/>
  <c r="AC194" i="17"/>
  <c r="AB194" i="17"/>
  <c r="AA194" i="17"/>
  <c r="Z194" i="17"/>
  <c r="Y194" i="17"/>
  <c r="X194" i="17"/>
  <c r="W194" i="17"/>
  <c r="V194" i="17"/>
  <c r="U194" i="17"/>
  <c r="T194" i="17"/>
  <c r="S194" i="17"/>
  <c r="Q194" i="17"/>
  <c r="P194" i="17"/>
  <c r="O194" i="17"/>
  <c r="AP193" i="17"/>
  <c r="AO193" i="17"/>
  <c r="AN193" i="17"/>
  <c r="AM193" i="17"/>
  <c r="AL193" i="17"/>
  <c r="AK193" i="17"/>
  <c r="AJ193" i="17"/>
  <c r="AI193" i="17"/>
  <c r="AG193" i="17"/>
  <c r="AF193" i="17"/>
  <c r="AE193" i="17"/>
  <c r="AD193" i="17"/>
  <c r="AC193" i="17"/>
  <c r="AB193" i="17"/>
  <c r="AA193" i="17"/>
  <c r="Z193" i="17"/>
  <c r="Y193" i="17"/>
  <c r="X193" i="17"/>
  <c r="W193" i="17"/>
  <c r="V193" i="17"/>
  <c r="U193" i="17"/>
  <c r="T193" i="17"/>
  <c r="S193" i="17"/>
  <c r="Q193" i="17"/>
  <c r="P193" i="17"/>
  <c r="O193" i="17"/>
  <c r="AP192" i="17"/>
  <c r="AO192" i="17"/>
  <c r="AN192" i="17"/>
  <c r="AM192" i="17"/>
  <c r="AL192" i="17"/>
  <c r="AK192" i="17"/>
  <c r="AJ192" i="17"/>
  <c r="AI192" i="17"/>
  <c r="AG192" i="17"/>
  <c r="AF192" i="17"/>
  <c r="AE192" i="17"/>
  <c r="AD192" i="17"/>
  <c r="AC192" i="17"/>
  <c r="AB192" i="17"/>
  <c r="AA192" i="17"/>
  <c r="Z192" i="17"/>
  <c r="Y192" i="17"/>
  <c r="X192" i="17"/>
  <c r="W192" i="17"/>
  <c r="V192" i="17"/>
  <c r="U192" i="17"/>
  <c r="T192" i="17"/>
  <c r="S192" i="17"/>
  <c r="Q192" i="17"/>
  <c r="P192" i="17"/>
  <c r="O192" i="17"/>
  <c r="AP191" i="17"/>
  <c r="AO191" i="17"/>
  <c r="AN191" i="17"/>
  <c r="AM191" i="17"/>
  <c r="AL191" i="17"/>
  <c r="AK191" i="17"/>
  <c r="AJ191" i="17"/>
  <c r="AI191" i="17"/>
  <c r="AG191" i="17"/>
  <c r="AF191" i="17"/>
  <c r="AE191" i="17"/>
  <c r="AD191" i="17"/>
  <c r="AC191" i="17"/>
  <c r="AB191" i="17"/>
  <c r="AA191" i="17"/>
  <c r="Z191" i="17"/>
  <c r="Y191" i="17"/>
  <c r="X191" i="17"/>
  <c r="W191" i="17"/>
  <c r="V191" i="17"/>
  <c r="U191" i="17"/>
  <c r="T191" i="17"/>
  <c r="S191" i="17"/>
  <c r="Q191" i="17"/>
  <c r="P191" i="17"/>
  <c r="O191" i="17"/>
  <c r="AP190" i="17"/>
  <c r="AO190" i="17"/>
  <c r="AN190" i="17"/>
  <c r="AM190" i="17"/>
  <c r="AL190" i="17"/>
  <c r="AK190" i="17"/>
  <c r="AJ190" i="17"/>
  <c r="AI190" i="17"/>
  <c r="AG190" i="17"/>
  <c r="AF190" i="17"/>
  <c r="AE190" i="17"/>
  <c r="AD190" i="17"/>
  <c r="AC190" i="17"/>
  <c r="AB190" i="17"/>
  <c r="AA190" i="17"/>
  <c r="Z190" i="17"/>
  <c r="Y190" i="17"/>
  <c r="X190" i="17"/>
  <c r="W190" i="17"/>
  <c r="V190" i="17"/>
  <c r="U190" i="17"/>
  <c r="T190" i="17"/>
  <c r="S190" i="17"/>
  <c r="Q190" i="17"/>
  <c r="P190" i="17"/>
  <c r="O190" i="17"/>
  <c r="AP189" i="17"/>
  <c r="AO189" i="17"/>
  <c r="AN189" i="17"/>
  <c r="AM189" i="17"/>
  <c r="AL189" i="17"/>
  <c r="AK189" i="17"/>
  <c r="AJ189" i="17"/>
  <c r="AI189" i="17"/>
  <c r="AG189" i="17"/>
  <c r="AF189" i="17"/>
  <c r="AE189" i="17"/>
  <c r="AD189" i="17"/>
  <c r="AC189" i="17"/>
  <c r="AB189" i="17"/>
  <c r="AA189" i="17"/>
  <c r="Z189" i="17"/>
  <c r="Y189" i="17"/>
  <c r="X189" i="17"/>
  <c r="W189" i="17"/>
  <c r="V189" i="17"/>
  <c r="U189" i="17"/>
  <c r="T189" i="17"/>
  <c r="S189" i="17"/>
  <c r="Q189" i="17"/>
  <c r="P189" i="17"/>
  <c r="O189" i="17"/>
  <c r="AP188" i="17"/>
  <c r="AO188" i="17"/>
  <c r="AN188" i="17"/>
  <c r="AM188" i="17"/>
  <c r="AL188" i="17"/>
  <c r="AK188" i="17"/>
  <c r="AJ188" i="17"/>
  <c r="AI188" i="17"/>
  <c r="AG188" i="17"/>
  <c r="AF188" i="17"/>
  <c r="AE188" i="17"/>
  <c r="AD188" i="17"/>
  <c r="AC188" i="17"/>
  <c r="AB188" i="17"/>
  <c r="AA188" i="17"/>
  <c r="Z188" i="17"/>
  <c r="Y188" i="17"/>
  <c r="X188" i="17"/>
  <c r="W188" i="17"/>
  <c r="V188" i="17"/>
  <c r="U188" i="17"/>
  <c r="T188" i="17"/>
  <c r="S188" i="17"/>
  <c r="Q188" i="17"/>
  <c r="P188" i="17"/>
  <c r="O188" i="17"/>
  <c r="AP187" i="17"/>
  <c r="AO187" i="17"/>
  <c r="AN187" i="17"/>
  <c r="AM187" i="17"/>
  <c r="AL187" i="17"/>
  <c r="AK187" i="17"/>
  <c r="AJ187" i="17"/>
  <c r="AI187" i="17"/>
  <c r="AG187" i="17"/>
  <c r="AF187" i="17"/>
  <c r="AE187" i="17"/>
  <c r="AD187" i="17"/>
  <c r="AC187" i="17"/>
  <c r="AB187" i="17"/>
  <c r="AA187" i="17"/>
  <c r="Z187" i="17"/>
  <c r="Y187" i="17"/>
  <c r="X187" i="17"/>
  <c r="W187" i="17"/>
  <c r="V187" i="17"/>
  <c r="U187" i="17"/>
  <c r="T187" i="17"/>
  <c r="S187" i="17"/>
  <c r="Q187" i="17"/>
  <c r="P187" i="17"/>
  <c r="O187" i="17"/>
  <c r="AP186" i="17"/>
  <c r="AO186" i="17"/>
  <c r="AN186" i="17"/>
  <c r="AM186" i="17"/>
  <c r="AL186" i="17"/>
  <c r="AK186" i="17"/>
  <c r="AJ186" i="17"/>
  <c r="AI186" i="17"/>
  <c r="AG186" i="17"/>
  <c r="AF186" i="17"/>
  <c r="AE186" i="17"/>
  <c r="AD186" i="17"/>
  <c r="AC186" i="17"/>
  <c r="AB186" i="17"/>
  <c r="AA186" i="17"/>
  <c r="Z186" i="17"/>
  <c r="Y186" i="17"/>
  <c r="X186" i="17"/>
  <c r="W186" i="17"/>
  <c r="V186" i="17"/>
  <c r="U186" i="17"/>
  <c r="T186" i="17"/>
  <c r="S186" i="17"/>
  <c r="Q186" i="17"/>
  <c r="P186" i="17"/>
  <c r="O186" i="17"/>
  <c r="AP185" i="17"/>
  <c r="AO185" i="17"/>
  <c r="AN185" i="17"/>
  <c r="AM185" i="17"/>
  <c r="AL185" i="17"/>
  <c r="AK185" i="17"/>
  <c r="AJ185" i="17"/>
  <c r="AI185" i="17"/>
  <c r="AG185" i="17"/>
  <c r="AF185" i="17"/>
  <c r="AE185" i="17"/>
  <c r="AD185" i="17"/>
  <c r="AC185" i="17"/>
  <c r="AB185" i="17"/>
  <c r="AA185" i="17"/>
  <c r="Z185" i="17"/>
  <c r="Y185" i="17"/>
  <c r="X185" i="17"/>
  <c r="W185" i="17"/>
  <c r="V185" i="17"/>
  <c r="U185" i="17"/>
  <c r="T185" i="17"/>
  <c r="S185" i="17"/>
  <c r="Q185" i="17"/>
  <c r="P185" i="17"/>
  <c r="O185" i="17"/>
  <c r="AP184" i="17"/>
  <c r="AO184" i="17"/>
  <c r="AN184" i="17"/>
  <c r="AM184" i="17"/>
  <c r="AL184" i="17"/>
  <c r="AK184" i="17"/>
  <c r="AJ184" i="17"/>
  <c r="AI184" i="17"/>
  <c r="AG184" i="17"/>
  <c r="AF184" i="17"/>
  <c r="AE184" i="17"/>
  <c r="AD184" i="17"/>
  <c r="AC184" i="17"/>
  <c r="AB184" i="17"/>
  <c r="AA184" i="17"/>
  <c r="Z184" i="17"/>
  <c r="Y184" i="17"/>
  <c r="X184" i="17"/>
  <c r="W184" i="17"/>
  <c r="V184" i="17"/>
  <c r="U184" i="17"/>
  <c r="T184" i="17"/>
  <c r="S184" i="17"/>
  <c r="Q184" i="17"/>
  <c r="P184" i="17"/>
  <c r="O184" i="17"/>
  <c r="AP183" i="17"/>
  <c r="AO183" i="17"/>
  <c r="AN183" i="17"/>
  <c r="AM183" i="17"/>
  <c r="AL183" i="17"/>
  <c r="AK183" i="17"/>
  <c r="AJ183" i="17"/>
  <c r="AI183" i="17"/>
  <c r="AG183" i="17"/>
  <c r="AF183" i="17"/>
  <c r="AE183" i="17"/>
  <c r="AD183" i="17"/>
  <c r="AC183" i="17"/>
  <c r="AB183" i="17"/>
  <c r="AA183" i="17"/>
  <c r="Z183" i="17"/>
  <c r="Y183" i="17"/>
  <c r="X183" i="17"/>
  <c r="W183" i="17"/>
  <c r="V183" i="17"/>
  <c r="U183" i="17"/>
  <c r="T183" i="17"/>
  <c r="S183" i="17"/>
  <c r="Q183" i="17"/>
  <c r="P183" i="17"/>
  <c r="O183" i="17"/>
  <c r="AP182" i="17"/>
  <c r="AO182" i="17"/>
  <c r="AN182" i="17"/>
  <c r="AM182" i="17"/>
  <c r="AL182" i="17"/>
  <c r="AK182" i="17"/>
  <c r="AJ182" i="17"/>
  <c r="AI182" i="17"/>
  <c r="AG182" i="17"/>
  <c r="AF182" i="17"/>
  <c r="AE182" i="17"/>
  <c r="AD182" i="17"/>
  <c r="AC182" i="17"/>
  <c r="AB182" i="17"/>
  <c r="AA182" i="17"/>
  <c r="Z182" i="17"/>
  <c r="Y182" i="17"/>
  <c r="X182" i="17"/>
  <c r="W182" i="17"/>
  <c r="V182" i="17"/>
  <c r="U182" i="17"/>
  <c r="T182" i="17"/>
  <c r="S182" i="17"/>
  <c r="Q182" i="17"/>
  <c r="P182" i="17"/>
  <c r="O182" i="17"/>
  <c r="AP181" i="17"/>
  <c r="AO181" i="17"/>
  <c r="AN181" i="17"/>
  <c r="AM181" i="17"/>
  <c r="AL181" i="17"/>
  <c r="AK181" i="17"/>
  <c r="AJ181" i="17"/>
  <c r="AI181" i="17"/>
  <c r="AG181" i="17"/>
  <c r="AF181" i="17"/>
  <c r="AE181" i="17"/>
  <c r="AD181" i="17"/>
  <c r="AC181" i="17"/>
  <c r="AB181" i="17"/>
  <c r="AA181" i="17"/>
  <c r="Z181" i="17"/>
  <c r="Y181" i="17"/>
  <c r="X181" i="17"/>
  <c r="W181" i="17"/>
  <c r="V181" i="17"/>
  <c r="U181" i="17"/>
  <c r="T181" i="17"/>
  <c r="S181" i="17"/>
  <c r="Q181" i="17"/>
  <c r="P181" i="17"/>
  <c r="O181" i="17"/>
  <c r="AP180" i="17"/>
  <c r="AO180" i="17"/>
  <c r="AN180" i="17"/>
  <c r="AM180" i="17"/>
  <c r="AL180" i="17"/>
  <c r="AK180" i="17"/>
  <c r="AJ180" i="17"/>
  <c r="AI180" i="17"/>
  <c r="AG180" i="17"/>
  <c r="AF180" i="17"/>
  <c r="AE180" i="17"/>
  <c r="AD180" i="17"/>
  <c r="AC180" i="17"/>
  <c r="AB180" i="17"/>
  <c r="AA180" i="17"/>
  <c r="Z180" i="17"/>
  <c r="Y180" i="17"/>
  <c r="X180" i="17"/>
  <c r="W180" i="17"/>
  <c r="V180" i="17"/>
  <c r="U180" i="17"/>
  <c r="T180" i="17"/>
  <c r="S180" i="17"/>
  <c r="Q180" i="17"/>
  <c r="P180" i="17"/>
  <c r="O180" i="17"/>
  <c r="AP179" i="17"/>
  <c r="AO179" i="17"/>
  <c r="AN179" i="17"/>
  <c r="AM179" i="17"/>
  <c r="AL179" i="17"/>
  <c r="AK179" i="17"/>
  <c r="AJ179" i="17"/>
  <c r="AI179" i="17"/>
  <c r="AG179" i="17"/>
  <c r="AF179" i="17"/>
  <c r="AE179" i="17"/>
  <c r="AD179" i="17"/>
  <c r="AC179" i="17"/>
  <c r="AB179" i="17"/>
  <c r="AA179" i="17"/>
  <c r="Z179" i="17"/>
  <c r="Y179" i="17"/>
  <c r="X179" i="17"/>
  <c r="W179" i="17"/>
  <c r="V179" i="17"/>
  <c r="U179" i="17"/>
  <c r="T179" i="17"/>
  <c r="S179" i="17"/>
  <c r="Q179" i="17"/>
  <c r="P179" i="17"/>
  <c r="O179" i="17"/>
  <c r="AP178" i="17"/>
  <c r="AO178" i="17"/>
  <c r="AN178" i="17"/>
  <c r="AM178" i="17"/>
  <c r="AL178" i="17"/>
  <c r="AK178" i="17"/>
  <c r="AJ178" i="17"/>
  <c r="AI178" i="17"/>
  <c r="AG178" i="17"/>
  <c r="AF178" i="17"/>
  <c r="AE178" i="17"/>
  <c r="AD178" i="17"/>
  <c r="AC178" i="17"/>
  <c r="AB178" i="17"/>
  <c r="AA178" i="17"/>
  <c r="Z178" i="17"/>
  <c r="Y178" i="17"/>
  <c r="X178" i="17"/>
  <c r="W178" i="17"/>
  <c r="V178" i="17"/>
  <c r="U178" i="17"/>
  <c r="T178" i="17"/>
  <c r="S178" i="17"/>
  <c r="Q178" i="17"/>
  <c r="P178" i="17"/>
  <c r="O178" i="17"/>
  <c r="AP177" i="17"/>
  <c r="AO177" i="17"/>
  <c r="AN177" i="17"/>
  <c r="AM177" i="17"/>
  <c r="AL177" i="17"/>
  <c r="AK177" i="17"/>
  <c r="AJ177" i="17"/>
  <c r="AI177" i="17"/>
  <c r="AG177" i="17"/>
  <c r="AF177" i="17"/>
  <c r="AE177" i="17"/>
  <c r="AD177" i="17"/>
  <c r="AC177" i="17"/>
  <c r="AB177" i="17"/>
  <c r="AA177" i="17"/>
  <c r="Z177" i="17"/>
  <c r="Y177" i="17"/>
  <c r="X177" i="17"/>
  <c r="W177" i="17"/>
  <c r="V177" i="17"/>
  <c r="U177" i="17"/>
  <c r="T177" i="17"/>
  <c r="S177" i="17"/>
  <c r="Q177" i="17"/>
  <c r="P177" i="17"/>
  <c r="O177" i="17"/>
  <c r="AP176" i="17"/>
  <c r="AO176" i="17"/>
  <c r="AN176" i="17"/>
  <c r="AM176" i="17"/>
  <c r="AL176" i="17"/>
  <c r="AK176" i="17"/>
  <c r="AJ176" i="17"/>
  <c r="AI176" i="17"/>
  <c r="AG176" i="17"/>
  <c r="AF176" i="17"/>
  <c r="AE176" i="17"/>
  <c r="AD176" i="17"/>
  <c r="AC176" i="17"/>
  <c r="AB176" i="17"/>
  <c r="AA176" i="17"/>
  <c r="Z176" i="17"/>
  <c r="Y176" i="17"/>
  <c r="X176" i="17"/>
  <c r="W176" i="17"/>
  <c r="V176" i="17"/>
  <c r="U176" i="17"/>
  <c r="T176" i="17"/>
  <c r="S176" i="17"/>
  <c r="Q176" i="17"/>
  <c r="P176" i="17"/>
  <c r="O176" i="17"/>
  <c r="AP175" i="17"/>
  <c r="AO175" i="17"/>
  <c r="AN175" i="17"/>
  <c r="AM175" i="17"/>
  <c r="AL175" i="17"/>
  <c r="AK175" i="17"/>
  <c r="AJ175" i="17"/>
  <c r="AI175" i="17"/>
  <c r="AG175" i="17"/>
  <c r="AF175" i="17"/>
  <c r="AE175" i="17"/>
  <c r="AD175" i="17"/>
  <c r="AC175" i="17"/>
  <c r="AB175" i="17"/>
  <c r="AA175" i="17"/>
  <c r="Z175" i="17"/>
  <c r="Y175" i="17"/>
  <c r="X175" i="17"/>
  <c r="W175" i="17"/>
  <c r="V175" i="17"/>
  <c r="U175" i="17"/>
  <c r="T175" i="17"/>
  <c r="S175" i="17"/>
  <c r="Q175" i="17"/>
  <c r="P175" i="17"/>
  <c r="O175" i="17"/>
  <c r="AP174" i="17"/>
  <c r="AO174" i="17"/>
  <c r="AN174" i="17"/>
  <c r="AM174" i="17"/>
  <c r="AL174" i="17"/>
  <c r="AK174" i="17"/>
  <c r="AJ174" i="17"/>
  <c r="AI174" i="17"/>
  <c r="AG174" i="17"/>
  <c r="AF174" i="17"/>
  <c r="AE174" i="17"/>
  <c r="AD174" i="17"/>
  <c r="AC174" i="17"/>
  <c r="AB174" i="17"/>
  <c r="AA174" i="17"/>
  <c r="Z174" i="17"/>
  <c r="Y174" i="17"/>
  <c r="X174" i="17"/>
  <c r="W174" i="17"/>
  <c r="V174" i="17"/>
  <c r="U174" i="17"/>
  <c r="T174" i="17"/>
  <c r="S174" i="17"/>
  <c r="Q174" i="17"/>
  <c r="P174" i="17"/>
  <c r="O174" i="17"/>
  <c r="AP173" i="17"/>
  <c r="AO173" i="17"/>
  <c r="AN173" i="17"/>
  <c r="AM173" i="17"/>
  <c r="AL173" i="17"/>
  <c r="AK173" i="17"/>
  <c r="AJ173" i="17"/>
  <c r="AI173" i="17"/>
  <c r="AG173" i="17"/>
  <c r="AF173" i="17"/>
  <c r="AE173" i="17"/>
  <c r="AD173" i="17"/>
  <c r="AC173" i="17"/>
  <c r="AB173" i="17"/>
  <c r="AA173" i="17"/>
  <c r="Z173" i="17"/>
  <c r="Y173" i="17"/>
  <c r="X173" i="17"/>
  <c r="W173" i="17"/>
  <c r="V173" i="17"/>
  <c r="U173" i="17"/>
  <c r="T173" i="17"/>
  <c r="S173" i="17"/>
  <c r="Q173" i="17"/>
  <c r="P173" i="17"/>
  <c r="O173" i="17"/>
  <c r="AP172" i="17"/>
  <c r="AO172" i="17"/>
  <c r="AN172" i="17"/>
  <c r="AM172" i="17"/>
  <c r="AL172" i="17"/>
  <c r="AK172" i="17"/>
  <c r="AJ172" i="17"/>
  <c r="AI172" i="17"/>
  <c r="AG172" i="17"/>
  <c r="AF172" i="17"/>
  <c r="AE172" i="17"/>
  <c r="AD172" i="17"/>
  <c r="AC172" i="17"/>
  <c r="AB172" i="17"/>
  <c r="AA172" i="17"/>
  <c r="Z172" i="17"/>
  <c r="Y172" i="17"/>
  <c r="X172" i="17"/>
  <c r="W172" i="17"/>
  <c r="V172" i="17"/>
  <c r="U172" i="17"/>
  <c r="T172" i="17"/>
  <c r="S172" i="17"/>
  <c r="Q172" i="17"/>
  <c r="P172" i="17"/>
  <c r="O172" i="17"/>
  <c r="AP171" i="17"/>
  <c r="AO171" i="17"/>
  <c r="AN171" i="17"/>
  <c r="AM171" i="17"/>
  <c r="AL171" i="17"/>
  <c r="AK171" i="17"/>
  <c r="AJ171" i="17"/>
  <c r="AI171" i="17"/>
  <c r="AG171" i="17"/>
  <c r="AF171" i="17"/>
  <c r="AE171" i="17"/>
  <c r="AD171" i="17"/>
  <c r="AC171" i="17"/>
  <c r="AB171" i="17"/>
  <c r="AA171" i="17"/>
  <c r="Z171" i="17"/>
  <c r="Y171" i="17"/>
  <c r="X171" i="17"/>
  <c r="W171" i="17"/>
  <c r="V171" i="17"/>
  <c r="U171" i="17"/>
  <c r="T171" i="17"/>
  <c r="S171" i="17"/>
  <c r="Q171" i="17"/>
  <c r="P171" i="17"/>
  <c r="O171" i="17"/>
  <c r="AP170" i="17"/>
  <c r="AO170" i="17"/>
  <c r="AN170" i="17"/>
  <c r="AM170" i="17"/>
  <c r="AL170" i="17"/>
  <c r="AK170" i="17"/>
  <c r="AJ170" i="17"/>
  <c r="AI170" i="17"/>
  <c r="AG170" i="17"/>
  <c r="AF170" i="17"/>
  <c r="AE170" i="17"/>
  <c r="AD170" i="17"/>
  <c r="AC170" i="17"/>
  <c r="AB170" i="17"/>
  <c r="AA170" i="17"/>
  <c r="Z170" i="17"/>
  <c r="Y170" i="17"/>
  <c r="X170" i="17"/>
  <c r="W170" i="17"/>
  <c r="V170" i="17"/>
  <c r="U170" i="17"/>
  <c r="T170" i="17"/>
  <c r="S170" i="17"/>
  <c r="Q170" i="17"/>
  <c r="P170" i="17"/>
  <c r="O170" i="17"/>
  <c r="AP169" i="17"/>
  <c r="AO169" i="17"/>
  <c r="AN169" i="17"/>
  <c r="AM169" i="17"/>
  <c r="AL169" i="17"/>
  <c r="AK169" i="17"/>
  <c r="AJ169" i="17"/>
  <c r="AI169" i="17"/>
  <c r="AG169" i="17"/>
  <c r="AF169" i="17"/>
  <c r="AE169" i="17"/>
  <c r="AD169" i="17"/>
  <c r="AC169" i="17"/>
  <c r="AB169" i="17"/>
  <c r="AA169" i="17"/>
  <c r="Z169" i="17"/>
  <c r="Y169" i="17"/>
  <c r="X169" i="17"/>
  <c r="W169" i="17"/>
  <c r="V169" i="17"/>
  <c r="U169" i="17"/>
  <c r="T169" i="17"/>
  <c r="S169" i="17"/>
  <c r="Q169" i="17"/>
  <c r="P169" i="17"/>
  <c r="O169" i="17"/>
  <c r="AP168" i="17"/>
  <c r="AO168" i="17"/>
  <c r="AN168" i="17"/>
  <c r="AM168" i="17"/>
  <c r="AL168" i="17"/>
  <c r="AK168" i="17"/>
  <c r="AJ168" i="17"/>
  <c r="AI168" i="17"/>
  <c r="AG168" i="17"/>
  <c r="AF168" i="17"/>
  <c r="AE168" i="17"/>
  <c r="AD168" i="17"/>
  <c r="AC168" i="17"/>
  <c r="AB168" i="17"/>
  <c r="AA168" i="17"/>
  <c r="Z168" i="17"/>
  <c r="Y168" i="17"/>
  <c r="X168" i="17"/>
  <c r="W168" i="17"/>
  <c r="V168" i="17"/>
  <c r="U168" i="17"/>
  <c r="T168" i="17"/>
  <c r="S168" i="17"/>
  <c r="Q168" i="17"/>
  <c r="P168" i="17"/>
  <c r="O168" i="17"/>
  <c r="AP167" i="17"/>
  <c r="AO167" i="17"/>
  <c r="AN167" i="17"/>
  <c r="AM167" i="17"/>
  <c r="AL167" i="17"/>
  <c r="AK167" i="17"/>
  <c r="AJ167" i="17"/>
  <c r="AI167" i="17"/>
  <c r="AG167" i="17"/>
  <c r="AF167" i="17"/>
  <c r="AE167" i="17"/>
  <c r="AD167" i="17"/>
  <c r="AC167" i="17"/>
  <c r="AB167" i="17"/>
  <c r="AA167" i="17"/>
  <c r="Z167" i="17"/>
  <c r="Y167" i="17"/>
  <c r="X167" i="17"/>
  <c r="W167" i="17"/>
  <c r="V167" i="17"/>
  <c r="U167" i="17"/>
  <c r="T167" i="17"/>
  <c r="S167" i="17"/>
  <c r="Q167" i="17"/>
  <c r="P167" i="17"/>
  <c r="O167" i="17"/>
  <c r="AP166" i="17"/>
  <c r="AO166" i="17"/>
  <c r="AN166" i="17"/>
  <c r="AM166" i="17"/>
  <c r="AL166" i="17"/>
  <c r="AK166" i="17"/>
  <c r="AJ166" i="17"/>
  <c r="AI166" i="17"/>
  <c r="AG166" i="17"/>
  <c r="AF166" i="17"/>
  <c r="AE166" i="17"/>
  <c r="AD166" i="17"/>
  <c r="AC166" i="17"/>
  <c r="AB166" i="17"/>
  <c r="AA166" i="17"/>
  <c r="Z166" i="17"/>
  <c r="Y166" i="17"/>
  <c r="X166" i="17"/>
  <c r="W166" i="17"/>
  <c r="V166" i="17"/>
  <c r="U166" i="17"/>
  <c r="T166" i="17"/>
  <c r="S166" i="17"/>
  <c r="Q166" i="17"/>
  <c r="P166" i="17"/>
  <c r="O166" i="17"/>
  <c r="AP165" i="17"/>
  <c r="AO165" i="17"/>
  <c r="AN165" i="17"/>
  <c r="AM165" i="17"/>
  <c r="AL165" i="17"/>
  <c r="AK165" i="17"/>
  <c r="AJ165" i="17"/>
  <c r="AI165" i="17"/>
  <c r="AG165" i="17"/>
  <c r="AF165" i="17"/>
  <c r="AE165" i="17"/>
  <c r="AD165" i="17"/>
  <c r="AC165" i="17"/>
  <c r="AB165" i="17"/>
  <c r="AA165" i="17"/>
  <c r="Z165" i="17"/>
  <c r="Y165" i="17"/>
  <c r="X165" i="17"/>
  <c r="W165" i="17"/>
  <c r="V165" i="17"/>
  <c r="U165" i="17"/>
  <c r="T165" i="17"/>
  <c r="S165" i="17"/>
  <c r="Q165" i="17"/>
  <c r="P165" i="17"/>
  <c r="O165" i="17"/>
  <c r="AP164" i="17"/>
  <c r="AO164" i="17"/>
  <c r="AN164" i="17"/>
  <c r="AM164" i="17"/>
  <c r="AL164" i="17"/>
  <c r="AK164" i="17"/>
  <c r="AJ164" i="17"/>
  <c r="AI164" i="17"/>
  <c r="AG164" i="17"/>
  <c r="AF164" i="17"/>
  <c r="AE164" i="17"/>
  <c r="AD164" i="17"/>
  <c r="AC164" i="17"/>
  <c r="AB164" i="17"/>
  <c r="AA164" i="17"/>
  <c r="Z164" i="17"/>
  <c r="Y164" i="17"/>
  <c r="X164" i="17"/>
  <c r="W164" i="17"/>
  <c r="V164" i="17"/>
  <c r="U164" i="17"/>
  <c r="T164" i="17"/>
  <c r="S164" i="17"/>
  <c r="Q164" i="17"/>
  <c r="P164" i="17"/>
  <c r="O164" i="17"/>
  <c r="AP163" i="17"/>
  <c r="AO163" i="17"/>
  <c r="AN163" i="17"/>
  <c r="AM163" i="17"/>
  <c r="AL163" i="17"/>
  <c r="AK163" i="17"/>
  <c r="AJ163" i="17"/>
  <c r="AI163" i="17"/>
  <c r="AG163" i="17"/>
  <c r="AF163" i="17"/>
  <c r="AE163" i="17"/>
  <c r="AD163" i="17"/>
  <c r="AC163" i="17"/>
  <c r="AB163" i="17"/>
  <c r="AA163" i="17"/>
  <c r="Z163" i="17"/>
  <c r="Y163" i="17"/>
  <c r="X163" i="17"/>
  <c r="W163" i="17"/>
  <c r="V163" i="17"/>
  <c r="U163" i="17"/>
  <c r="T163" i="17"/>
  <c r="S163" i="17"/>
  <c r="Q163" i="17"/>
  <c r="P163" i="17"/>
  <c r="O163" i="17"/>
  <c r="AP162" i="17"/>
  <c r="AO162" i="17"/>
  <c r="AN162" i="17"/>
  <c r="AM162" i="17"/>
  <c r="AL162" i="17"/>
  <c r="AK162" i="17"/>
  <c r="AJ162" i="17"/>
  <c r="AI162" i="17"/>
  <c r="AG162" i="17"/>
  <c r="AF162" i="17"/>
  <c r="AE162" i="17"/>
  <c r="AD162" i="17"/>
  <c r="AC162" i="17"/>
  <c r="AB162" i="17"/>
  <c r="AA162" i="17"/>
  <c r="Z162" i="17"/>
  <c r="Y162" i="17"/>
  <c r="X162" i="17"/>
  <c r="W162" i="17"/>
  <c r="V162" i="17"/>
  <c r="U162" i="17"/>
  <c r="T162" i="17"/>
  <c r="S162" i="17"/>
  <c r="Q162" i="17"/>
  <c r="P162" i="17"/>
  <c r="O162" i="17"/>
  <c r="AP161" i="17"/>
  <c r="AO161" i="17"/>
  <c r="AN161" i="17"/>
  <c r="AM161" i="17"/>
  <c r="AL161" i="17"/>
  <c r="AK161" i="17"/>
  <c r="AJ161" i="17"/>
  <c r="AI161" i="17"/>
  <c r="AG161" i="17"/>
  <c r="AF161" i="17"/>
  <c r="AE161" i="17"/>
  <c r="AD161" i="17"/>
  <c r="AC161" i="17"/>
  <c r="AB161" i="17"/>
  <c r="AA161" i="17"/>
  <c r="Z161" i="17"/>
  <c r="Y161" i="17"/>
  <c r="X161" i="17"/>
  <c r="W161" i="17"/>
  <c r="V161" i="17"/>
  <c r="U161" i="17"/>
  <c r="T161" i="17"/>
  <c r="S161" i="17"/>
  <c r="Q161" i="17"/>
  <c r="P161" i="17"/>
  <c r="O161" i="17"/>
  <c r="AP160" i="17"/>
  <c r="AO160" i="17"/>
  <c r="AN160" i="17"/>
  <c r="AM160" i="17"/>
  <c r="AL160" i="17"/>
  <c r="AK160" i="17"/>
  <c r="AJ160" i="17"/>
  <c r="AI160" i="17"/>
  <c r="AG160" i="17"/>
  <c r="AF160" i="17"/>
  <c r="AE160" i="17"/>
  <c r="AD160" i="17"/>
  <c r="AC160" i="17"/>
  <c r="AB160" i="17"/>
  <c r="AA160" i="17"/>
  <c r="Z160" i="17"/>
  <c r="Y160" i="17"/>
  <c r="X160" i="17"/>
  <c r="W160" i="17"/>
  <c r="V160" i="17"/>
  <c r="U160" i="17"/>
  <c r="T160" i="17"/>
  <c r="S160" i="17"/>
  <c r="Q160" i="17"/>
  <c r="P160" i="17"/>
  <c r="O160" i="17"/>
  <c r="AP159" i="17"/>
  <c r="AO159" i="17"/>
  <c r="AN159" i="17"/>
  <c r="AM159" i="17"/>
  <c r="AL159" i="17"/>
  <c r="AK159" i="17"/>
  <c r="AJ159" i="17"/>
  <c r="AI159" i="17"/>
  <c r="AG159" i="17"/>
  <c r="AF159" i="17"/>
  <c r="AE159" i="17"/>
  <c r="AD159" i="17"/>
  <c r="AC159" i="17"/>
  <c r="AB159" i="17"/>
  <c r="AA159" i="17"/>
  <c r="Z159" i="17"/>
  <c r="Y159" i="17"/>
  <c r="X159" i="17"/>
  <c r="W159" i="17"/>
  <c r="V159" i="17"/>
  <c r="U159" i="17"/>
  <c r="T159" i="17"/>
  <c r="S159" i="17"/>
  <c r="Q159" i="17"/>
  <c r="P159" i="17"/>
  <c r="O159" i="17"/>
  <c r="AP158" i="17"/>
  <c r="AO158" i="17"/>
  <c r="AN158" i="17"/>
  <c r="AM158" i="17"/>
  <c r="AL158" i="17"/>
  <c r="AK158" i="17"/>
  <c r="AJ158" i="17"/>
  <c r="AI158" i="17"/>
  <c r="AG158" i="17"/>
  <c r="AF158" i="17"/>
  <c r="AE158" i="17"/>
  <c r="AD158" i="17"/>
  <c r="AC158" i="17"/>
  <c r="AB158" i="17"/>
  <c r="AA158" i="17"/>
  <c r="Z158" i="17"/>
  <c r="Y158" i="17"/>
  <c r="X158" i="17"/>
  <c r="W158" i="17"/>
  <c r="V158" i="17"/>
  <c r="U158" i="17"/>
  <c r="T158" i="17"/>
  <c r="S158" i="17"/>
  <c r="Q158" i="17"/>
  <c r="P158" i="17"/>
  <c r="O158" i="17"/>
  <c r="AP157" i="17"/>
  <c r="AO157" i="17"/>
  <c r="AN157" i="17"/>
  <c r="AM157" i="17"/>
  <c r="AL157" i="17"/>
  <c r="AK157" i="17"/>
  <c r="AJ157" i="17"/>
  <c r="AI157" i="17"/>
  <c r="AG157" i="17"/>
  <c r="AF157" i="17"/>
  <c r="AE157" i="17"/>
  <c r="AD157" i="17"/>
  <c r="AC157" i="17"/>
  <c r="AB157" i="17"/>
  <c r="AA157" i="17"/>
  <c r="Z157" i="17"/>
  <c r="Y157" i="17"/>
  <c r="X157" i="17"/>
  <c r="W157" i="17"/>
  <c r="V157" i="17"/>
  <c r="U157" i="17"/>
  <c r="T157" i="17"/>
  <c r="S157" i="17"/>
  <c r="Q157" i="17"/>
  <c r="P157" i="17"/>
  <c r="O157" i="17"/>
  <c r="AP156" i="17"/>
  <c r="AO156" i="17"/>
  <c r="AN156" i="17"/>
  <c r="AM156" i="17"/>
  <c r="AL156" i="17"/>
  <c r="AK156" i="17"/>
  <c r="AJ156" i="17"/>
  <c r="AI156" i="17"/>
  <c r="AG156" i="17"/>
  <c r="AF156" i="17"/>
  <c r="AE156" i="17"/>
  <c r="AD156" i="17"/>
  <c r="AC156" i="17"/>
  <c r="AB156" i="17"/>
  <c r="AA156" i="17"/>
  <c r="Z156" i="17"/>
  <c r="Y156" i="17"/>
  <c r="X156" i="17"/>
  <c r="W156" i="17"/>
  <c r="V156" i="17"/>
  <c r="U156" i="17"/>
  <c r="T156" i="17"/>
  <c r="S156" i="17"/>
  <c r="Q156" i="17"/>
  <c r="P156" i="17"/>
  <c r="O156" i="17"/>
  <c r="AP155" i="17"/>
  <c r="AO155" i="17"/>
  <c r="AN155" i="17"/>
  <c r="AM155" i="17"/>
  <c r="AL155" i="17"/>
  <c r="AK155" i="17"/>
  <c r="AJ155" i="17"/>
  <c r="AI155" i="17"/>
  <c r="AG155" i="17"/>
  <c r="AF155" i="17"/>
  <c r="AE155" i="17"/>
  <c r="AD155" i="17"/>
  <c r="AC155" i="17"/>
  <c r="AB155" i="17"/>
  <c r="AA155" i="17"/>
  <c r="Z155" i="17"/>
  <c r="Y155" i="17"/>
  <c r="X155" i="17"/>
  <c r="W155" i="17"/>
  <c r="V155" i="17"/>
  <c r="U155" i="17"/>
  <c r="T155" i="17"/>
  <c r="S155" i="17"/>
  <c r="Q155" i="17"/>
  <c r="P155" i="17"/>
  <c r="O155" i="17"/>
  <c r="AP154" i="17"/>
  <c r="AO154" i="17"/>
  <c r="AN154" i="17"/>
  <c r="AM154" i="17"/>
  <c r="AL154" i="17"/>
  <c r="AK154" i="17"/>
  <c r="AJ154" i="17"/>
  <c r="AI154" i="17"/>
  <c r="AG154" i="17"/>
  <c r="AF154" i="17"/>
  <c r="AE154" i="17"/>
  <c r="AD154" i="17"/>
  <c r="AC154" i="17"/>
  <c r="AB154" i="17"/>
  <c r="AA154" i="17"/>
  <c r="Z154" i="17"/>
  <c r="Y154" i="17"/>
  <c r="X154" i="17"/>
  <c r="W154" i="17"/>
  <c r="V154" i="17"/>
  <c r="U154" i="17"/>
  <c r="T154" i="17"/>
  <c r="S154" i="17"/>
  <c r="Q154" i="17"/>
  <c r="P154" i="17"/>
  <c r="O154" i="17"/>
  <c r="AP153" i="17"/>
  <c r="AO153" i="17"/>
  <c r="AN153" i="17"/>
  <c r="AM153" i="17"/>
  <c r="AL153" i="17"/>
  <c r="AK153" i="17"/>
  <c r="AJ153" i="17"/>
  <c r="AI153" i="17"/>
  <c r="AG153" i="17"/>
  <c r="AF153" i="17"/>
  <c r="AE153" i="17"/>
  <c r="AD153" i="17"/>
  <c r="AC153" i="17"/>
  <c r="AB153" i="17"/>
  <c r="AA153" i="17"/>
  <c r="Z153" i="17"/>
  <c r="Y153" i="17"/>
  <c r="X153" i="17"/>
  <c r="W153" i="17"/>
  <c r="V153" i="17"/>
  <c r="U153" i="17"/>
  <c r="T153" i="17"/>
  <c r="S153" i="17"/>
  <c r="Q153" i="17"/>
  <c r="P153" i="17"/>
  <c r="O153" i="17"/>
  <c r="AP152" i="17"/>
  <c r="AO152" i="17"/>
  <c r="AN152" i="17"/>
  <c r="AM152" i="17"/>
  <c r="AL152" i="17"/>
  <c r="AK152" i="17"/>
  <c r="AJ152" i="17"/>
  <c r="AI152" i="17"/>
  <c r="AG152" i="17"/>
  <c r="AF152" i="17"/>
  <c r="AE152" i="17"/>
  <c r="AD152" i="17"/>
  <c r="AC152" i="17"/>
  <c r="AB152" i="17"/>
  <c r="AA152" i="17"/>
  <c r="Z152" i="17"/>
  <c r="Y152" i="17"/>
  <c r="X152" i="17"/>
  <c r="W152" i="17"/>
  <c r="V152" i="17"/>
  <c r="U152" i="17"/>
  <c r="T152" i="17"/>
  <c r="S152" i="17"/>
  <c r="Q152" i="17"/>
  <c r="P152" i="17"/>
  <c r="O152" i="17"/>
  <c r="AP151" i="17"/>
  <c r="AO151" i="17"/>
  <c r="AN151" i="17"/>
  <c r="AM151" i="17"/>
  <c r="AL151" i="17"/>
  <c r="AK151" i="17"/>
  <c r="AJ151" i="17"/>
  <c r="AI151" i="17"/>
  <c r="AG151" i="17"/>
  <c r="AF151" i="17"/>
  <c r="AE151" i="17"/>
  <c r="AD151" i="17"/>
  <c r="AC151" i="17"/>
  <c r="AB151" i="17"/>
  <c r="AA151" i="17"/>
  <c r="Z151" i="17"/>
  <c r="Y151" i="17"/>
  <c r="X151" i="17"/>
  <c r="W151" i="17"/>
  <c r="V151" i="17"/>
  <c r="U151" i="17"/>
  <c r="T151" i="17"/>
  <c r="S151" i="17"/>
  <c r="Q151" i="17"/>
  <c r="P151" i="17"/>
  <c r="O151" i="17"/>
  <c r="AP150" i="17"/>
  <c r="AO150" i="17"/>
  <c r="AN150" i="17"/>
  <c r="AM150" i="17"/>
  <c r="AL150" i="17"/>
  <c r="AK150" i="17"/>
  <c r="AJ150" i="17"/>
  <c r="AI150" i="17"/>
  <c r="AG150" i="17"/>
  <c r="AF150" i="17"/>
  <c r="AE150" i="17"/>
  <c r="AD150" i="17"/>
  <c r="AC150" i="17"/>
  <c r="AB150" i="17"/>
  <c r="AA150" i="17"/>
  <c r="Z150" i="17"/>
  <c r="Y150" i="17"/>
  <c r="X150" i="17"/>
  <c r="W150" i="17"/>
  <c r="V150" i="17"/>
  <c r="U150" i="17"/>
  <c r="T150" i="17"/>
  <c r="S150" i="17"/>
  <c r="Q150" i="17"/>
  <c r="P150" i="17"/>
  <c r="O150" i="17"/>
  <c r="AP149" i="17"/>
  <c r="AO149" i="17"/>
  <c r="AN149" i="17"/>
  <c r="AM149" i="17"/>
  <c r="AL149" i="17"/>
  <c r="AK149" i="17"/>
  <c r="AJ149" i="17"/>
  <c r="AI149" i="17"/>
  <c r="AG149" i="17"/>
  <c r="AF149" i="17"/>
  <c r="AE149" i="17"/>
  <c r="AD149" i="17"/>
  <c r="AC149" i="17"/>
  <c r="AB149" i="17"/>
  <c r="AA149" i="17"/>
  <c r="Z149" i="17"/>
  <c r="Y149" i="17"/>
  <c r="X149" i="17"/>
  <c r="W149" i="17"/>
  <c r="V149" i="17"/>
  <c r="U149" i="17"/>
  <c r="T149" i="17"/>
  <c r="S149" i="17"/>
  <c r="Q149" i="17"/>
  <c r="P149" i="17"/>
  <c r="O149" i="17"/>
  <c r="AP148" i="17"/>
  <c r="AO148" i="17"/>
  <c r="AN148" i="17"/>
  <c r="AM148" i="17"/>
  <c r="AL148" i="17"/>
  <c r="AK148" i="17"/>
  <c r="AJ148" i="17"/>
  <c r="AI148" i="17"/>
  <c r="AG148" i="17"/>
  <c r="AF148" i="17"/>
  <c r="AE148" i="17"/>
  <c r="AD148" i="17"/>
  <c r="AC148" i="17"/>
  <c r="AB148" i="17"/>
  <c r="AA148" i="17"/>
  <c r="Z148" i="17"/>
  <c r="Y148" i="17"/>
  <c r="X148" i="17"/>
  <c r="W148" i="17"/>
  <c r="V148" i="17"/>
  <c r="U148" i="17"/>
  <c r="T148" i="17"/>
  <c r="S148" i="17"/>
  <c r="Q148" i="17"/>
  <c r="P148" i="17"/>
  <c r="O148" i="17"/>
  <c r="AP147" i="17"/>
  <c r="AO147" i="17"/>
  <c r="AN147" i="17"/>
  <c r="AM147" i="17"/>
  <c r="AL147" i="17"/>
  <c r="AK147" i="17"/>
  <c r="AJ147" i="17"/>
  <c r="AI147" i="17"/>
  <c r="AG147" i="17"/>
  <c r="AF147" i="17"/>
  <c r="AE147" i="17"/>
  <c r="AD147" i="17"/>
  <c r="AC147" i="17"/>
  <c r="AB147" i="17"/>
  <c r="AA147" i="17"/>
  <c r="Z147" i="17"/>
  <c r="Y147" i="17"/>
  <c r="X147" i="17"/>
  <c r="W147" i="17"/>
  <c r="V147" i="17"/>
  <c r="U147" i="17"/>
  <c r="T147" i="17"/>
  <c r="S147" i="17"/>
  <c r="Q147" i="17"/>
  <c r="P147" i="17"/>
  <c r="O147" i="17"/>
  <c r="AP146" i="17"/>
  <c r="AO146" i="17"/>
  <c r="AN146" i="17"/>
  <c r="AM146" i="17"/>
  <c r="AL146" i="17"/>
  <c r="AK146" i="17"/>
  <c r="AJ146" i="17"/>
  <c r="AI146" i="17"/>
  <c r="AG146" i="17"/>
  <c r="AF146" i="17"/>
  <c r="AE146" i="17"/>
  <c r="AD146" i="17"/>
  <c r="AC146" i="17"/>
  <c r="AB146" i="17"/>
  <c r="AA146" i="17"/>
  <c r="Z146" i="17"/>
  <c r="Y146" i="17"/>
  <c r="X146" i="17"/>
  <c r="W146" i="17"/>
  <c r="V146" i="17"/>
  <c r="U146" i="17"/>
  <c r="T146" i="17"/>
  <c r="S146" i="17"/>
  <c r="Q146" i="17"/>
  <c r="P146" i="17"/>
  <c r="O146" i="17"/>
  <c r="AP145" i="17"/>
  <c r="AO145" i="17"/>
  <c r="AN145" i="17"/>
  <c r="AM145" i="17"/>
  <c r="AL145" i="17"/>
  <c r="AK145" i="17"/>
  <c r="AJ145" i="17"/>
  <c r="AI145" i="17"/>
  <c r="AG145" i="17"/>
  <c r="AF145" i="17"/>
  <c r="AE145" i="17"/>
  <c r="AD145" i="17"/>
  <c r="AC145" i="17"/>
  <c r="AB145" i="17"/>
  <c r="AA145" i="17"/>
  <c r="Z145" i="17"/>
  <c r="Y145" i="17"/>
  <c r="X145" i="17"/>
  <c r="W145" i="17"/>
  <c r="V145" i="17"/>
  <c r="U145" i="17"/>
  <c r="T145" i="17"/>
  <c r="S145" i="17"/>
  <c r="Q145" i="17"/>
  <c r="P145" i="17"/>
  <c r="AP144" i="17"/>
  <c r="AO144" i="17"/>
  <c r="AN144" i="17"/>
  <c r="AM144" i="17"/>
  <c r="AL144" i="17"/>
  <c r="AK144" i="17"/>
  <c r="AJ144" i="17"/>
  <c r="AI144" i="17"/>
  <c r="AG144" i="17"/>
  <c r="AF144" i="17"/>
  <c r="AE144" i="17"/>
  <c r="AD144" i="17"/>
  <c r="AC144" i="17"/>
  <c r="AB144" i="17"/>
  <c r="AA144" i="17"/>
  <c r="Z144" i="17"/>
  <c r="Y144" i="17"/>
  <c r="X144" i="17"/>
  <c r="W144" i="17"/>
  <c r="V144" i="17"/>
  <c r="U144" i="17"/>
  <c r="T144" i="17"/>
  <c r="S144" i="17"/>
  <c r="Q144" i="17"/>
  <c r="P144" i="17"/>
  <c r="O144" i="17"/>
  <c r="AP143" i="17"/>
  <c r="AO143" i="17"/>
  <c r="AN143" i="17"/>
  <c r="AM143" i="17"/>
  <c r="AL143" i="17"/>
  <c r="AK143" i="17"/>
  <c r="AJ143" i="17"/>
  <c r="AI143" i="17"/>
  <c r="AG143" i="17"/>
  <c r="AF143" i="17"/>
  <c r="AE143" i="17"/>
  <c r="AD143" i="17"/>
  <c r="AC143" i="17"/>
  <c r="AB143" i="17"/>
  <c r="AA143" i="17"/>
  <c r="Z143" i="17"/>
  <c r="Y143" i="17"/>
  <c r="X143" i="17"/>
  <c r="W143" i="17"/>
  <c r="V143" i="17"/>
  <c r="U143" i="17"/>
  <c r="T143" i="17"/>
  <c r="S143" i="17"/>
  <c r="Q143" i="17"/>
  <c r="P143" i="17"/>
  <c r="O143" i="17"/>
  <c r="AP142" i="17"/>
  <c r="AO142" i="17"/>
  <c r="AN142" i="17"/>
  <c r="AM142" i="17"/>
  <c r="AL142" i="17"/>
  <c r="AK142" i="17"/>
  <c r="AJ142" i="17"/>
  <c r="AI142" i="17"/>
  <c r="AG142" i="17"/>
  <c r="AF142" i="17"/>
  <c r="AE142" i="17"/>
  <c r="AD142" i="17"/>
  <c r="AC142" i="17"/>
  <c r="AB142" i="17"/>
  <c r="AA142" i="17"/>
  <c r="Z142" i="17"/>
  <c r="Y142" i="17"/>
  <c r="X142" i="17"/>
  <c r="W142" i="17"/>
  <c r="V142" i="17"/>
  <c r="U142" i="17"/>
  <c r="T142" i="17"/>
  <c r="S142" i="17"/>
  <c r="Q142" i="17"/>
  <c r="P142" i="17"/>
  <c r="O142" i="17"/>
  <c r="AP141" i="17"/>
  <c r="AO141" i="17"/>
  <c r="AN141" i="17"/>
  <c r="AM141" i="17"/>
  <c r="AL141" i="17"/>
  <c r="AK141" i="17"/>
  <c r="AJ141" i="17"/>
  <c r="AI141" i="17"/>
  <c r="AG141" i="17"/>
  <c r="AF141" i="17"/>
  <c r="AE141" i="17"/>
  <c r="AD141" i="17"/>
  <c r="AC141" i="17"/>
  <c r="AB141" i="17"/>
  <c r="AA141" i="17"/>
  <c r="Z141" i="17"/>
  <c r="Y141" i="17"/>
  <c r="X141" i="17"/>
  <c r="W141" i="17"/>
  <c r="V141" i="17"/>
  <c r="U141" i="17"/>
  <c r="T141" i="17"/>
  <c r="S141" i="17"/>
  <c r="Q141" i="17"/>
  <c r="P141" i="17"/>
  <c r="O141" i="17"/>
  <c r="AP140" i="17"/>
  <c r="AO140" i="17"/>
  <c r="AN140" i="17"/>
  <c r="AM140" i="17"/>
  <c r="AL140" i="17"/>
  <c r="AK140" i="17"/>
  <c r="AJ140" i="17"/>
  <c r="AI140" i="17"/>
  <c r="AG140" i="17"/>
  <c r="AF140" i="17"/>
  <c r="AE140" i="17"/>
  <c r="AD140" i="17"/>
  <c r="AC140" i="17"/>
  <c r="AB140" i="17"/>
  <c r="AA140" i="17"/>
  <c r="Z140" i="17"/>
  <c r="Y140" i="17"/>
  <c r="X140" i="17"/>
  <c r="W140" i="17"/>
  <c r="V140" i="17"/>
  <c r="U140" i="17"/>
  <c r="T140" i="17"/>
  <c r="S140" i="17"/>
  <c r="Q140" i="17"/>
  <c r="P140" i="17"/>
  <c r="O140" i="17"/>
  <c r="AP139" i="17"/>
  <c r="AO139" i="17"/>
  <c r="AN139" i="17"/>
  <c r="AM139" i="17"/>
  <c r="AL139" i="17"/>
  <c r="AK139" i="17"/>
  <c r="AJ139" i="17"/>
  <c r="AI139" i="17"/>
  <c r="AG139" i="17"/>
  <c r="AF139" i="17"/>
  <c r="AE139" i="17"/>
  <c r="AD139" i="17"/>
  <c r="AC139" i="17"/>
  <c r="AB139" i="17"/>
  <c r="AA139" i="17"/>
  <c r="Z139" i="17"/>
  <c r="Y139" i="17"/>
  <c r="X139" i="17"/>
  <c r="W139" i="17"/>
  <c r="V139" i="17"/>
  <c r="U139" i="17"/>
  <c r="T139" i="17"/>
  <c r="S139" i="17"/>
  <c r="Q139" i="17"/>
  <c r="P139" i="17"/>
  <c r="O139" i="17"/>
  <c r="AP138" i="17"/>
  <c r="AO138" i="17"/>
  <c r="AN138" i="17"/>
  <c r="AM138" i="17"/>
  <c r="AL138" i="17"/>
  <c r="AK138" i="17"/>
  <c r="AJ138" i="17"/>
  <c r="AI138" i="17"/>
  <c r="AG138" i="17"/>
  <c r="AF138" i="17"/>
  <c r="AE138" i="17"/>
  <c r="AD138" i="17"/>
  <c r="AC138" i="17"/>
  <c r="AB138" i="17"/>
  <c r="AA138" i="17"/>
  <c r="Z138" i="17"/>
  <c r="Y138" i="17"/>
  <c r="X138" i="17"/>
  <c r="W138" i="17"/>
  <c r="V138" i="17"/>
  <c r="U138" i="17"/>
  <c r="T138" i="17"/>
  <c r="S138" i="17"/>
  <c r="Q138" i="17"/>
  <c r="P138" i="17"/>
  <c r="O138" i="17"/>
  <c r="AP137" i="17"/>
  <c r="AO137" i="17"/>
  <c r="AN137" i="17"/>
  <c r="AM137" i="17"/>
  <c r="AL137" i="17"/>
  <c r="AK137" i="17"/>
  <c r="AJ137" i="17"/>
  <c r="AI137" i="17"/>
  <c r="AG137" i="17"/>
  <c r="AF137" i="17"/>
  <c r="AE137" i="17"/>
  <c r="AD137" i="17"/>
  <c r="AC137" i="17"/>
  <c r="AB137" i="17"/>
  <c r="AA137" i="17"/>
  <c r="Z137" i="17"/>
  <c r="Y137" i="17"/>
  <c r="X137" i="17"/>
  <c r="W137" i="17"/>
  <c r="V137" i="17"/>
  <c r="U137" i="17"/>
  <c r="T137" i="17"/>
  <c r="S137" i="17"/>
  <c r="Q137" i="17"/>
  <c r="P137" i="17"/>
  <c r="O137" i="17"/>
  <c r="AP136" i="17"/>
  <c r="AO136" i="17"/>
  <c r="AN136" i="17"/>
  <c r="AM136" i="17"/>
  <c r="AL136" i="17"/>
  <c r="AK136" i="17"/>
  <c r="AJ136" i="17"/>
  <c r="AI136" i="17"/>
  <c r="AG136" i="17"/>
  <c r="AF136" i="17"/>
  <c r="AE136" i="17"/>
  <c r="AD136" i="17"/>
  <c r="AC136" i="17"/>
  <c r="AB136" i="17"/>
  <c r="AA136" i="17"/>
  <c r="Z136" i="17"/>
  <c r="Y136" i="17"/>
  <c r="X136" i="17"/>
  <c r="W136" i="17"/>
  <c r="V136" i="17"/>
  <c r="U136" i="17"/>
  <c r="T136" i="17"/>
  <c r="S136" i="17"/>
  <c r="Q136" i="17"/>
  <c r="P136" i="17"/>
  <c r="O136" i="17"/>
  <c r="AP135" i="17"/>
  <c r="AO135" i="17"/>
  <c r="AN135" i="17"/>
  <c r="AM135" i="17"/>
  <c r="AL135" i="17"/>
  <c r="AK135" i="17"/>
  <c r="AJ135" i="17"/>
  <c r="AI135" i="17"/>
  <c r="AG135" i="17"/>
  <c r="AF135" i="17"/>
  <c r="AE135" i="17"/>
  <c r="AD135" i="17"/>
  <c r="AC135" i="17"/>
  <c r="AB135" i="17"/>
  <c r="AA135" i="17"/>
  <c r="Z135" i="17"/>
  <c r="Y135" i="17"/>
  <c r="X135" i="17"/>
  <c r="W135" i="17"/>
  <c r="V135" i="17"/>
  <c r="U135" i="17"/>
  <c r="T135" i="17"/>
  <c r="S135" i="17"/>
  <c r="Q135" i="17"/>
  <c r="P135" i="17"/>
  <c r="O135" i="17"/>
  <c r="AP134" i="17"/>
  <c r="AO134" i="17"/>
  <c r="AN134" i="17"/>
  <c r="AM134" i="17"/>
  <c r="AL134" i="17"/>
  <c r="AK134" i="17"/>
  <c r="AJ134" i="17"/>
  <c r="AI134" i="17"/>
  <c r="AG134" i="17"/>
  <c r="AF134" i="17"/>
  <c r="AE134" i="17"/>
  <c r="AD134" i="17"/>
  <c r="AC134" i="17"/>
  <c r="AB134" i="17"/>
  <c r="AA134" i="17"/>
  <c r="Z134" i="17"/>
  <c r="Y134" i="17"/>
  <c r="X134" i="17"/>
  <c r="W134" i="17"/>
  <c r="V134" i="17"/>
  <c r="U134" i="17"/>
  <c r="T134" i="17"/>
  <c r="S134" i="17"/>
  <c r="Q134" i="17"/>
  <c r="P134" i="17"/>
  <c r="O134" i="17"/>
  <c r="AP133" i="17"/>
  <c r="AO133" i="17"/>
  <c r="AN133" i="17"/>
  <c r="AM133" i="17"/>
  <c r="AL133" i="17"/>
  <c r="AK133" i="17"/>
  <c r="AJ133" i="17"/>
  <c r="AI133" i="17"/>
  <c r="AG133" i="17"/>
  <c r="AF133" i="17"/>
  <c r="AE133" i="17"/>
  <c r="AD133" i="17"/>
  <c r="AC133" i="17"/>
  <c r="AB133" i="17"/>
  <c r="AA133" i="17"/>
  <c r="Z133" i="17"/>
  <c r="Y133" i="17"/>
  <c r="X133" i="17"/>
  <c r="W133" i="17"/>
  <c r="V133" i="17"/>
  <c r="U133" i="17"/>
  <c r="T133" i="17"/>
  <c r="S133" i="17"/>
  <c r="Q133" i="17"/>
  <c r="P133" i="17"/>
  <c r="O133" i="17"/>
  <c r="AP132" i="17"/>
  <c r="AO132" i="17"/>
  <c r="AN132" i="17"/>
  <c r="AM132" i="17"/>
  <c r="AL132" i="17"/>
  <c r="AK132" i="17"/>
  <c r="AJ132" i="17"/>
  <c r="AI132" i="17"/>
  <c r="AG132" i="17"/>
  <c r="AF132" i="17"/>
  <c r="AE132" i="17"/>
  <c r="AD132" i="17"/>
  <c r="AC132" i="17"/>
  <c r="AB132" i="17"/>
  <c r="AA132" i="17"/>
  <c r="Z132" i="17"/>
  <c r="Y132" i="17"/>
  <c r="X132" i="17"/>
  <c r="W132" i="17"/>
  <c r="V132" i="17"/>
  <c r="U132" i="17"/>
  <c r="T132" i="17"/>
  <c r="S132" i="17"/>
  <c r="Q132" i="17"/>
  <c r="P132" i="17"/>
  <c r="O132" i="17"/>
  <c r="AP131" i="17"/>
  <c r="AO131" i="17"/>
  <c r="AN131" i="17"/>
  <c r="AM131" i="17"/>
  <c r="AL131" i="17"/>
  <c r="AK131" i="17"/>
  <c r="AJ131" i="17"/>
  <c r="AI131" i="17"/>
  <c r="AG131" i="17"/>
  <c r="AF131" i="17"/>
  <c r="AE131" i="17"/>
  <c r="AD131" i="17"/>
  <c r="AC131" i="17"/>
  <c r="AB131" i="17"/>
  <c r="AA131" i="17"/>
  <c r="Z131" i="17"/>
  <c r="Y131" i="17"/>
  <c r="X131" i="17"/>
  <c r="W131" i="17"/>
  <c r="V131" i="17"/>
  <c r="U131" i="17"/>
  <c r="T131" i="17"/>
  <c r="S131" i="17"/>
  <c r="Q131" i="17"/>
  <c r="P131" i="17"/>
  <c r="O131" i="17"/>
  <c r="AP130" i="17"/>
  <c r="AO130" i="17"/>
  <c r="AN130" i="17"/>
  <c r="AM130" i="17"/>
  <c r="AL130" i="17"/>
  <c r="AK130" i="17"/>
  <c r="AJ130" i="17"/>
  <c r="AI130" i="17"/>
  <c r="AG130" i="17"/>
  <c r="AF130" i="17"/>
  <c r="AE130" i="17"/>
  <c r="AD130" i="17"/>
  <c r="AC130" i="17"/>
  <c r="AB130" i="17"/>
  <c r="AA130" i="17"/>
  <c r="Z130" i="17"/>
  <c r="Y130" i="17"/>
  <c r="X130" i="17"/>
  <c r="W130" i="17"/>
  <c r="V130" i="17"/>
  <c r="U130" i="17"/>
  <c r="T130" i="17"/>
  <c r="S130" i="17"/>
  <c r="Q130" i="17"/>
  <c r="P130" i="17"/>
  <c r="O130" i="17"/>
  <c r="AP129" i="17"/>
  <c r="AO129" i="17"/>
  <c r="AN129" i="17"/>
  <c r="AM129" i="17"/>
  <c r="AL129" i="17"/>
  <c r="AK129" i="17"/>
  <c r="AJ129" i="17"/>
  <c r="AI129" i="17"/>
  <c r="AG129" i="17"/>
  <c r="AF129" i="17"/>
  <c r="AE129" i="17"/>
  <c r="AD129" i="17"/>
  <c r="AC129" i="17"/>
  <c r="AB129" i="17"/>
  <c r="AA129" i="17"/>
  <c r="Z129" i="17"/>
  <c r="Y129" i="17"/>
  <c r="X129" i="17"/>
  <c r="W129" i="17"/>
  <c r="V129" i="17"/>
  <c r="U129" i="17"/>
  <c r="T129" i="17"/>
  <c r="S129" i="17"/>
  <c r="Q129" i="17"/>
  <c r="P129" i="17"/>
  <c r="O129" i="17"/>
  <c r="AP128" i="17"/>
  <c r="AO128" i="17"/>
  <c r="AN128" i="17"/>
  <c r="AM128" i="17"/>
  <c r="AL128" i="17"/>
  <c r="AK128" i="17"/>
  <c r="AJ128" i="17"/>
  <c r="AI128" i="17"/>
  <c r="AG128" i="17"/>
  <c r="AF128" i="17"/>
  <c r="AE128" i="17"/>
  <c r="AD128" i="17"/>
  <c r="AC128" i="17"/>
  <c r="AB128" i="17"/>
  <c r="AA128" i="17"/>
  <c r="Z128" i="17"/>
  <c r="Y128" i="17"/>
  <c r="X128" i="17"/>
  <c r="W128" i="17"/>
  <c r="V128" i="17"/>
  <c r="U128" i="17"/>
  <c r="T128" i="17"/>
  <c r="S128" i="17"/>
  <c r="Q128" i="17"/>
  <c r="P128" i="17"/>
  <c r="O128" i="17"/>
  <c r="AP127" i="17"/>
  <c r="AO127" i="17"/>
  <c r="AN127" i="17"/>
  <c r="AM127" i="17"/>
  <c r="AL127" i="17"/>
  <c r="AK127" i="17"/>
  <c r="AJ127" i="17"/>
  <c r="AI127" i="17"/>
  <c r="AG127" i="17"/>
  <c r="AF127" i="17"/>
  <c r="AE127" i="17"/>
  <c r="AD127" i="17"/>
  <c r="AC127" i="17"/>
  <c r="AB127" i="17"/>
  <c r="AA127" i="17"/>
  <c r="Z127" i="17"/>
  <c r="Y127" i="17"/>
  <c r="X127" i="17"/>
  <c r="W127" i="17"/>
  <c r="V127" i="17"/>
  <c r="U127" i="17"/>
  <c r="T127" i="17"/>
  <c r="S127" i="17"/>
  <c r="Q127" i="17"/>
  <c r="P127" i="17"/>
  <c r="O127" i="17"/>
  <c r="AP126" i="17"/>
  <c r="AO126" i="17"/>
  <c r="AN126" i="17"/>
  <c r="AM126" i="17"/>
  <c r="AL126" i="17"/>
  <c r="AK126" i="17"/>
  <c r="AJ126" i="17"/>
  <c r="AI126" i="17"/>
  <c r="AG126" i="17"/>
  <c r="AF126" i="17"/>
  <c r="AE126" i="17"/>
  <c r="AD126" i="17"/>
  <c r="AC126" i="17"/>
  <c r="AB126" i="17"/>
  <c r="AA126" i="17"/>
  <c r="Z126" i="17"/>
  <c r="Y126" i="17"/>
  <c r="X126" i="17"/>
  <c r="W126" i="17"/>
  <c r="V126" i="17"/>
  <c r="U126" i="17"/>
  <c r="T126" i="17"/>
  <c r="S126" i="17"/>
  <c r="Q126" i="17"/>
  <c r="P126" i="17"/>
  <c r="O126" i="17"/>
  <c r="AP125" i="17"/>
  <c r="AO125" i="17"/>
  <c r="AN125" i="17"/>
  <c r="AM125" i="17"/>
  <c r="AL125" i="17"/>
  <c r="AK125" i="17"/>
  <c r="AJ125" i="17"/>
  <c r="AI125" i="17"/>
  <c r="AG125" i="17"/>
  <c r="AF125" i="17"/>
  <c r="AE125" i="17"/>
  <c r="AD125" i="17"/>
  <c r="AC125" i="17"/>
  <c r="AB125" i="17"/>
  <c r="AA125" i="17"/>
  <c r="Z125" i="17"/>
  <c r="Y125" i="17"/>
  <c r="X125" i="17"/>
  <c r="W125" i="17"/>
  <c r="V125" i="17"/>
  <c r="U125" i="17"/>
  <c r="T125" i="17"/>
  <c r="S125" i="17"/>
  <c r="Q125" i="17"/>
  <c r="P125" i="17"/>
  <c r="O125" i="17"/>
  <c r="AP124" i="17"/>
  <c r="AO124" i="17"/>
  <c r="AN124" i="17"/>
  <c r="AM124" i="17"/>
  <c r="AL124" i="17"/>
  <c r="AK124" i="17"/>
  <c r="AJ124" i="17"/>
  <c r="AI124" i="17"/>
  <c r="AG124" i="17"/>
  <c r="AF124" i="17"/>
  <c r="AE124" i="17"/>
  <c r="AD124" i="17"/>
  <c r="AC124" i="17"/>
  <c r="AB124" i="17"/>
  <c r="AA124" i="17"/>
  <c r="Z124" i="17"/>
  <c r="Y124" i="17"/>
  <c r="X124" i="17"/>
  <c r="W124" i="17"/>
  <c r="V124" i="17"/>
  <c r="U124" i="17"/>
  <c r="T124" i="17"/>
  <c r="S124" i="17"/>
  <c r="Q124" i="17"/>
  <c r="P124" i="17"/>
  <c r="O124" i="17"/>
  <c r="AP123" i="17"/>
  <c r="AO123" i="17"/>
  <c r="AN123" i="17"/>
  <c r="AM123" i="17"/>
  <c r="AL123" i="17"/>
  <c r="AK123" i="17"/>
  <c r="AJ123" i="17"/>
  <c r="AI123" i="17"/>
  <c r="AG123" i="17"/>
  <c r="AF123" i="17"/>
  <c r="AE123" i="17"/>
  <c r="AD123" i="17"/>
  <c r="AC123" i="17"/>
  <c r="AB123" i="17"/>
  <c r="AA123" i="17"/>
  <c r="Z123" i="17"/>
  <c r="Y123" i="17"/>
  <c r="X123" i="17"/>
  <c r="W123" i="17"/>
  <c r="V123" i="17"/>
  <c r="U123" i="17"/>
  <c r="T123" i="17"/>
  <c r="S123" i="17"/>
  <c r="Q123" i="17"/>
  <c r="P123" i="17"/>
  <c r="O123" i="17"/>
  <c r="AP122" i="17"/>
  <c r="AO122" i="17"/>
  <c r="AN122" i="17"/>
  <c r="AM122" i="17"/>
  <c r="AL122" i="17"/>
  <c r="AK122" i="17"/>
  <c r="AJ122" i="17"/>
  <c r="AI122" i="17"/>
  <c r="AG122" i="17"/>
  <c r="AF122" i="17"/>
  <c r="AE122" i="17"/>
  <c r="AD122" i="17"/>
  <c r="AC122" i="17"/>
  <c r="AB122" i="17"/>
  <c r="AA122" i="17"/>
  <c r="Z122" i="17"/>
  <c r="Y122" i="17"/>
  <c r="X122" i="17"/>
  <c r="W122" i="17"/>
  <c r="V122" i="17"/>
  <c r="U122" i="17"/>
  <c r="T122" i="17"/>
  <c r="S122" i="17"/>
  <c r="Q122" i="17"/>
  <c r="P122" i="17"/>
  <c r="O122" i="17"/>
  <c r="AP121" i="17"/>
  <c r="AO121" i="17"/>
  <c r="AN121" i="17"/>
  <c r="AM121" i="17"/>
  <c r="AL121" i="17"/>
  <c r="AK121" i="17"/>
  <c r="AJ121" i="17"/>
  <c r="AI121" i="17"/>
  <c r="AG121" i="17"/>
  <c r="AF121" i="17"/>
  <c r="AE121" i="17"/>
  <c r="AD121" i="17"/>
  <c r="AC121" i="17"/>
  <c r="AB121" i="17"/>
  <c r="AA121" i="17"/>
  <c r="Z121" i="17"/>
  <c r="Y121" i="17"/>
  <c r="X121" i="17"/>
  <c r="W121" i="17"/>
  <c r="V121" i="17"/>
  <c r="U121" i="17"/>
  <c r="T121" i="17"/>
  <c r="S121" i="17"/>
  <c r="Q121" i="17"/>
  <c r="P121" i="17"/>
  <c r="O121" i="17"/>
  <c r="AP120" i="17"/>
  <c r="AO120" i="17"/>
  <c r="AN120" i="17"/>
  <c r="AM120" i="17"/>
  <c r="AL120" i="17"/>
  <c r="AK120" i="17"/>
  <c r="AJ120" i="17"/>
  <c r="AI120" i="17"/>
  <c r="AG120" i="17"/>
  <c r="AF120" i="17"/>
  <c r="AE120" i="17"/>
  <c r="AD120" i="17"/>
  <c r="AC120" i="17"/>
  <c r="AB120" i="17"/>
  <c r="AA120" i="17"/>
  <c r="Z120" i="17"/>
  <c r="Y120" i="17"/>
  <c r="X120" i="17"/>
  <c r="W120" i="17"/>
  <c r="V120" i="17"/>
  <c r="U120" i="17"/>
  <c r="T120" i="17"/>
  <c r="S120" i="17"/>
  <c r="Q120" i="17"/>
  <c r="P120" i="17"/>
  <c r="O120" i="17"/>
  <c r="AP119" i="17"/>
  <c r="AO119" i="17"/>
  <c r="AN119" i="17"/>
  <c r="AM119" i="17"/>
  <c r="AL119" i="17"/>
  <c r="AK119" i="17"/>
  <c r="AJ119" i="17"/>
  <c r="AI119" i="17"/>
  <c r="AG119" i="17"/>
  <c r="AF119" i="17"/>
  <c r="AE119" i="17"/>
  <c r="AD119" i="17"/>
  <c r="AC119" i="17"/>
  <c r="AB119" i="17"/>
  <c r="AA119" i="17"/>
  <c r="Z119" i="17"/>
  <c r="Y119" i="17"/>
  <c r="X119" i="17"/>
  <c r="W119" i="17"/>
  <c r="V119" i="17"/>
  <c r="U119" i="17"/>
  <c r="T119" i="17"/>
  <c r="S119" i="17"/>
  <c r="Q119" i="17"/>
  <c r="P119" i="17"/>
  <c r="O119" i="17"/>
  <c r="AP118" i="17"/>
  <c r="AO118" i="17"/>
  <c r="AN118" i="17"/>
  <c r="AM118" i="17"/>
  <c r="AL118" i="17"/>
  <c r="AK118" i="17"/>
  <c r="AJ118" i="17"/>
  <c r="AI118" i="17"/>
  <c r="AG118" i="17"/>
  <c r="AF118" i="17"/>
  <c r="AE118" i="17"/>
  <c r="AD118" i="17"/>
  <c r="AC118" i="17"/>
  <c r="AB118" i="17"/>
  <c r="AA118" i="17"/>
  <c r="Z118" i="17"/>
  <c r="Y118" i="17"/>
  <c r="X118" i="17"/>
  <c r="W118" i="17"/>
  <c r="V118" i="17"/>
  <c r="U118" i="17"/>
  <c r="T118" i="17"/>
  <c r="S118" i="17"/>
  <c r="Q118" i="17"/>
  <c r="P118" i="17"/>
  <c r="O118" i="17"/>
  <c r="AP117" i="17"/>
  <c r="AO117" i="17"/>
  <c r="AN117" i="17"/>
  <c r="AM117" i="17"/>
  <c r="AL117" i="17"/>
  <c r="AK117" i="17"/>
  <c r="AJ117" i="17"/>
  <c r="AI117" i="17"/>
  <c r="AG117" i="17"/>
  <c r="AF117" i="17"/>
  <c r="AE117" i="17"/>
  <c r="AD117" i="17"/>
  <c r="AC117" i="17"/>
  <c r="AB117" i="17"/>
  <c r="AA117" i="17"/>
  <c r="Z117" i="17"/>
  <c r="Y117" i="17"/>
  <c r="X117" i="17"/>
  <c r="W117" i="17"/>
  <c r="V117" i="17"/>
  <c r="U117" i="17"/>
  <c r="T117" i="17"/>
  <c r="S117" i="17"/>
  <c r="Q117" i="17"/>
  <c r="P117" i="17"/>
  <c r="O117" i="17"/>
  <c r="AP116" i="17"/>
  <c r="AO116" i="17"/>
  <c r="AN116" i="17"/>
  <c r="AM116" i="17"/>
  <c r="AL116" i="17"/>
  <c r="AK116" i="17"/>
  <c r="AJ116" i="17"/>
  <c r="AI116" i="17"/>
  <c r="AG116" i="17"/>
  <c r="AF116" i="17"/>
  <c r="AE116" i="17"/>
  <c r="AD116" i="17"/>
  <c r="AC116" i="17"/>
  <c r="AB116" i="17"/>
  <c r="AA116" i="17"/>
  <c r="Z116" i="17"/>
  <c r="Y116" i="17"/>
  <c r="X116" i="17"/>
  <c r="W116" i="17"/>
  <c r="V116" i="17"/>
  <c r="U116" i="17"/>
  <c r="T116" i="17"/>
  <c r="S116" i="17"/>
  <c r="Q116" i="17"/>
  <c r="P116" i="17"/>
  <c r="O116" i="17"/>
  <c r="AP115" i="17"/>
  <c r="AO115" i="17"/>
  <c r="AN115" i="17"/>
  <c r="AM115" i="17"/>
  <c r="AL115" i="17"/>
  <c r="AK115" i="17"/>
  <c r="AJ115" i="17"/>
  <c r="AI115" i="17"/>
  <c r="AG115" i="17"/>
  <c r="AF115" i="17"/>
  <c r="AE115" i="17"/>
  <c r="AD115" i="17"/>
  <c r="AC115" i="17"/>
  <c r="AB115" i="17"/>
  <c r="AA115" i="17"/>
  <c r="Z115" i="17"/>
  <c r="Y115" i="17"/>
  <c r="X115" i="17"/>
  <c r="W115" i="17"/>
  <c r="V115" i="17"/>
  <c r="U115" i="17"/>
  <c r="T115" i="17"/>
  <c r="S115" i="17"/>
  <c r="Q115" i="17"/>
  <c r="P115" i="17"/>
  <c r="O115" i="17"/>
  <c r="AP114" i="17"/>
  <c r="AO114" i="17"/>
  <c r="AN114" i="17"/>
  <c r="AM114" i="17"/>
  <c r="AL114" i="17"/>
  <c r="AK114" i="17"/>
  <c r="AJ114" i="17"/>
  <c r="AI114" i="17"/>
  <c r="AG114" i="17"/>
  <c r="AF114" i="17"/>
  <c r="AE114" i="17"/>
  <c r="AD114" i="17"/>
  <c r="AC114" i="17"/>
  <c r="AB114" i="17"/>
  <c r="AA114" i="17"/>
  <c r="Z114" i="17"/>
  <c r="Y114" i="17"/>
  <c r="X114" i="17"/>
  <c r="W114" i="17"/>
  <c r="V114" i="17"/>
  <c r="U114" i="17"/>
  <c r="T114" i="17"/>
  <c r="S114" i="17"/>
  <c r="Q114" i="17"/>
  <c r="P114" i="17"/>
  <c r="O114" i="17"/>
  <c r="AP113" i="17"/>
  <c r="AO113" i="17"/>
  <c r="AN113" i="17"/>
  <c r="AM113" i="17"/>
  <c r="AL113" i="17"/>
  <c r="AK113" i="17"/>
  <c r="AJ113" i="17"/>
  <c r="AI113" i="17"/>
  <c r="AG113" i="17"/>
  <c r="AF113" i="17"/>
  <c r="AE113" i="17"/>
  <c r="AD113" i="17"/>
  <c r="AC113" i="17"/>
  <c r="AB113" i="17"/>
  <c r="AA113" i="17"/>
  <c r="Z113" i="17"/>
  <c r="Y113" i="17"/>
  <c r="X113" i="17"/>
  <c r="W113" i="17"/>
  <c r="V113" i="17"/>
  <c r="U113" i="17"/>
  <c r="T113" i="17"/>
  <c r="S113" i="17"/>
  <c r="Q113" i="17"/>
  <c r="P113" i="17"/>
  <c r="O113" i="17"/>
  <c r="AP112" i="17"/>
  <c r="AO112" i="17"/>
  <c r="AN112" i="17"/>
  <c r="AM112" i="17"/>
  <c r="AL112" i="17"/>
  <c r="AK112" i="17"/>
  <c r="AJ112" i="17"/>
  <c r="AI112" i="17"/>
  <c r="AG112" i="17"/>
  <c r="AF112" i="17"/>
  <c r="AE112" i="17"/>
  <c r="AD112" i="17"/>
  <c r="AC112" i="17"/>
  <c r="AB112" i="17"/>
  <c r="AA112" i="17"/>
  <c r="Z112" i="17"/>
  <c r="Y112" i="17"/>
  <c r="X112" i="17"/>
  <c r="W112" i="17"/>
  <c r="V112" i="17"/>
  <c r="U112" i="17"/>
  <c r="T112" i="17"/>
  <c r="S112" i="17"/>
  <c r="Q112" i="17"/>
  <c r="P112" i="17"/>
  <c r="O112" i="17"/>
  <c r="AP111" i="17"/>
  <c r="AO111" i="17"/>
  <c r="AN111" i="17"/>
  <c r="AM111" i="17"/>
  <c r="AL111" i="17"/>
  <c r="AK111" i="17"/>
  <c r="AJ111" i="17"/>
  <c r="AI111" i="17"/>
  <c r="AG111" i="17"/>
  <c r="AF111" i="17"/>
  <c r="AE111" i="17"/>
  <c r="AD111" i="17"/>
  <c r="AC111" i="17"/>
  <c r="AB111" i="17"/>
  <c r="AA111" i="17"/>
  <c r="Z111" i="17"/>
  <c r="Y111" i="17"/>
  <c r="X111" i="17"/>
  <c r="W111" i="17"/>
  <c r="V111" i="17"/>
  <c r="U111" i="17"/>
  <c r="T111" i="17"/>
  <c r="S111" i="17"/>
  <c r="Q111" i="17"/>
  <c r="P111" i="17"/>
  <c r="O111" i="17"/>
  <c r="AP110" i="17"/>
  <c r="AO110" i="17"/>
  <c r="AN110" i="17"/>
  <c r="AM110" i="17"/>
  <c r="AL110" i="17"/>
  <c r="AK110" i="17"/>
  <c r="AJ110" i="17"/>
  <c r="AI110" i="17"/>
  <c r="AG110" i="17"/>
  <c r="AF110" i="17"/>
  <c r="AE110" i="17"/>
  <c r="AD110" i="17"/>
  <c r="AC110" i="17"/>
  <c r="AB110" i="17"/>
  <c r="AA110" i="17"/>
  <c r="Z110" i="17"/>
  <c r="Y110" i="17"/>
  <c r="X110" i="17"/>
  <c r="W110" i="17"/>
  <c r="V110" i="17"/>
  <c r="U110" i="17"/>
  <c r="T110" i="17"/>
  <c r="S110" i="17"/>
  <c r="Q110" i="17"/>
  <c r="P110" i="17"/>
  <c r="O110" i="17"/>
  <c r="AP109" i="17"/>
  <c r="AO109" i="17"/>
  <c r="AN109" i="17"/>
  <c r="AM109" i="17"/>
  <c r="AL109" i="17"/>
  <c r="AK109" i="17"/>
  <c r="AJ109" i="17"/>
  <c r="AI109" i="17"/>
  <c r="AG109" i="17"/>
  <c r="AF109" i="17"/>
  <c r="AE109" i="17"/>
  <c r="AD109" i="17"/>
  <c r="AC109" i="17"/>
  <c r="AB109" i="17"/>
  <c r="AA109" i="17"/>
  <c r="Z109" i="17"/>
  <c r="Y109" i="17"/>
  <c r="X109" i="17"/>
  <c r="W109" i="17"/>
  <c r="V109" i="17"/>
  <c r="U109" i="17"/>
  <c r="T109" i="17"/>
  <c r="S109" i="17"/>
  <c r="Q109" i="17"/>
  <c r="P109" i="17"/>
  <c r="O109" i="17"/>
  <c r="AP108" i="17"/>
  <c r="AO108" i="17"/>
  <c r="AN108" i="17"/>
  <c r="AM108" i="17"/>
  <c r="AL108" i="17"/>
  <c r="AK108" i="17"/>
  <c r="AJ108" i="17"/>
  <c r="AI108" i="17"/>
  <c r="AG108" i="17"/>
  <c r="AF108" i="17"/>
  <c r="AE108" i="17"/>
  <c r="AD108" i="17"/>
  <c r="AC108" i="17"/>
  <c r="AB108" i="17"/>
  <c r="AA108" i="17"/>
  <c r="Z108" i="17"/>
  <c r="Y108" i="17"/>
  <c r="X108" i="17"/>
  <c r="W108" i="17"/>
  <c r="V108" i="17"/>
  <c r="U108" i="17"/>
  <c r="T108" i="17"/>
  <c r="S108" i="17"/>
  <c r="Q108" i="17"/>
  <c r="P108" i="17"/>
  <c r="O108" i="17"/>
  <c r="AP107" i="17"/>
  <c r="AO107" i="17"/>
  <c r="AN107" i="17"/>
  <c r="AM107" i="17"/>
  <c r="AL107" i="17"/>
  <c r="AK107" i="17"/>
  <c r="AJ107" i="17"/>
  <c r="AI107" i="17"/>
  <c r="AG107" i="17"/>
  <c r="AF107" i="17"/>
  <c r="AE107" i="17"/>
  <c r="AD107" i="17"/>
  <c r="AC107" i="17"/>
  <c r="AB107" i="17"/>
  <c r="AA107" i="17"/>
  <c r="Z107" i="17"/>
  <c r="Y107" i="17"/>
  <c r="X107" i="17"/>
  <c r="W107" i="17"/>
  <c r="V107" i="17"/>
  <c r="U107" i="17"/>
  <c r="T107" i="17"/>
  <c r="S107" i="17"/>
  <c r="Q107" i="17"/>
  <c r="P107" i="17"/>
  <c r="O107" i="17"/>
  <c r="AP106" i="17"/>
  <c r="AO106" i="17"/>
  <c r="AN106" i="17"/>
  <c r="AM106" i="17"/>
  <c r="AL106" i="17"/>
  <c r="AK106" i="17"/>
  <c r="AJ106" i="17"/>
  <c r="AI106" i="17"/>
  <c r="AG106" i="17"/>
  <c r="AF106" i="17"/>
  <c r="AE106" i="17"/>
  <c r="AD106" i="17"/>
  <c r="AC106" i="17"/>
  <c r="AB106" i="17"/>
  <c r="AA106" i="17"/>
  <c r="Z106" i="17"/>
  <c r="Y106" i="17"/>
  <c r="X106" i="17"/>
  <c r="W106" i="17"/>
  <c r="V106" i="17"/>
  <c r="U106" i="17"/>
  <c r="T106" i="17"/>
  <c r="S106" i="17"/>
  <c r="Q106" i="17"/>
  <c r="P106" i="17"/>
  <c r="O106" i="17"/>
  <c r="AP105" i="17"/>
  <c r="AO105" i="17"/>
  <c r="AN105" i="17"/>
  <c r="AM105" i="17"/>
  <c r="AL105" i="17"/>
  <c r="AK105" i="17"/>
  <c r="AJ105" i="17"/>
  <c r="AI105" i="17"/>
  <c r="AG105" i="17"/>
  <c r="AF105" i="17"/>
  <c r="AE105" i="17"/>
  <c r="AD105" i="17"/>
  <c r="AC105" i="17"/>
  <c r="AB105" i="17"/>
  <c r="AA105" i="17"/>
  <c r="Z105" i="17"/>
  <c r="Y105" i="17"/>
  <c r="X105" i="17"/>
  <c r="W105" i="17"/>
  <c r="V105" i="17"/>
  <c r="U105" i="17"/>
  <c r="T105" i="17"/>
  <c r="S105" i="17"/>
  <c r="Q105" i="17"/>
  <c r="P105" i="17"/>
  <c r="O105" i="17"/>
  <c r="AP104" i="17"/>
  <c r="AO104" i="17"/>
  <c r="AN104" i="17"/>
  <c r="AM104" i="17"/>
  <c r="AL104" i="17"/>
  <c r="AK104" i="17"/>
  <c r="AJ104" i="17"/>
  <c r="AI104" i="17"/>
  <c r="AG104" i="17"/>
  <c r="AF104" i="17"/>
  <c r="AE104" i="17"/>
  <c r="AD104" i="17"/>
  <c r="AC104" i="17"/>
  <c r="AB104" i="17"/>
  <c r="AA104" i="17"/>
  <c r="Z104" i="17"/>
  <c r="Y104" i="17"/>
  <c r="X104" i="17"/>
  <c r="W104" i="17"/>
  <c r="V104" i="17"/>
  <c r="U104" i="17"/>
  <c r="T104" i="17"/>
  <c r="S104" i="17"/>
  <c r="Q104" i="17"/>
  <c r="P104" i="17"/>
  <c r="O104" i="17"/>
  <c r="AP103" i="17"/>
  <c r="AO103" i="17"/>
  <c r="AN103" i="17"/>
  <c r="AM103" i="17"/>
  <c r="AL103" i="17"/>
  <c r="AK103" i="17"/>
  <c r="AJ103" i="17"/>
  <c r="AI103" i="17"/>
  <c r="AG103" i="17"/>
  <c r="AF103" i="17"/>
  <c r="AE103" i="17"/>
  <c r="AD103" i="17"/>
  <c r="AC103" i="17"/>
  <c r="AB103" i="17"/>
  <c r="AA103" i="17"/>
  <c r="Z103" i="17"/>
  <c r="Y103" i="17"/>
  <c r="X103" i="17"/>
  <c r="W103" i="17"/>
  <c r="V103" i="17"/>
  <c r="U103" i="17"/>
  <c r="T103" i="17"/>
  <c r="S103" i="17"/>
  <c r="Q103" i="17"/>
  <c r="P103" i="17"/>
  <c r="O103" i="17"/>
  <c r="AP102" i="17"/>
  <c r="AO102" i="17"/>
  <c r="AN102" i="17"/>
  <c r="AM102" i="17"/>
  <c r="AL102" i="17"/>
  <c r="AK102" i="17"/>
  <c r="AJ102" i="17"/>
  <c r="AI102" i="17"/>
  <c r="AG102" i="17"/>
  <c r="AF102" i="17"/>
  <c r="AE102" i="17"/>
  <c r="AD102" i="17"/>
  <c r="AC102" i="17"/>
  <c r="AB102" i="17"/>
  <c r="AA102" i="17"/>
  <c r="Z102" i="17"/>
  <c r="Y102" i="17"/>
  <c r="X102" i="17"/>
  <c r="W102" i="17"/>
  <c r="V102" i="17"/>
  <c r="U102" i="17"/>
  <c r="T102" i="17"/>
  <c r="S102" i="17"/>
  <c r="Q102" i="17"/>
  <c r="P102" i="17"/>
  <c r="O102" i="17"/>
  <c r="AP101" i="17"/>
  <c r="AO101" i="17"/>
  <c r="AN101" i="17"/>
  <c r="AM101" i="17"/>
  <c r="AL101" i="17"/>
  <c r="AK101" i="17"/>
  <c r="AJ101" i="17"/>
  <c r="AI101" i="17"/>
  <c r="AG101" i="17"/>
  <c r="AF101" i="17"/>
  <c r="AE101" i="17"/>
  <c r="AD101" i="17"/>
  <c r="AC101" i="17"/>
  <c r="AB101" i="17"/>
  <c r="AA101" i="17"/>
  <c r="Z101" i="17"/>
  <c r="Y101" i="17"/>
  <c r="X101" i="17"/>
  <c r="W101" i="17"/>
  <c r="V101" i="17"/>
  <c r="U101" i="17"/>
  <c r="T101" i="17"/>
  <c r="S101" i="17"/>
  <c r="Q101" i="17"/>
  <c r="P101" i="17"/>
  <c r="O101" i="17"/>
  <c r="AP100" i="17"/>
  <c r="AO100" i="17"/>
  <c r="AN100" i="17"/>
  <c r="AM100" i="17"/>
  <c r="AL100" i="17"/>
  <c r="AK100" i="17"/>
  <c r="AJ100" i="17"/>
  <c r="AI100" i="17"/>
  <c r="AG100" i="17"/>
  <c r="AF100" i="17"/>
  <c r="AE100" i="17"/>
  <c r="AD100" i="17"/>
  <c r="AC100" i="17"/>
  <c r="AB100" i="17"/>
  <c r="AA100" i="17"/>
  <c r="Z100" i="17"/>
  <c r="Y100" i="17"/>
  <c r="X100" i="17"/>
  <c r="W100" i="17"/>
  <c r="V100" i="17"/>
  <c r="U100" i="17"/>
  <c r="T100" i="17"/>
  <c r="S100" i="17"/>
  <c r="Q100" i="17"/>
  <c r="P100" i="17"/>
  <c r="O100" i="17"/>
  <c r="AP99" i="17"/>
  <c r="AO99" i="17"/>
  <c r="AN99" i="17"/>
  <c r="AM99" i="17"/>
  <c r="AL99" i="17"/>
  <c r="AK99" i="17"/>
  <c r="AJ99" i="17"/>
  <c r="AI99" i="17"/>
  <c r="AG99" i="17"/>
  <c r="AF99" i="17"/>
  <c r="AE99" i="17"/>
  <c r="AD99" i="17"/>
  <c r="AC99" i="17"/>
  <c r="AB99" i="17"/>
  <c r="AA99" i="17"/>
  <c r="Z99" i="17"/>
  <c r="Y99" i="17"/>
  <c r="X99" i="17"/>
  <c r="W99" i="17"/>
  <c r="V99" i="17"/>
  <c r="U99" i="17"/>
  <c r="T99" i="17"/>
  <c r="S99" i="17"/>
  <c r="Q99" i="17"/>
  <c r="P99" i="17"/>
  <c r="O99" i="17"/>
  <c r="AP98" i="17"/>
  <c r="AO98" i="17"/>
  <c r="AN98" i="17"/>
  <c r="AM98" i="17"/>
  <c r="AL98" i="17"/>
  <c r="AK98" i="17"/>
  <c r="AJ98" i="17"/>
  <c r="AI98" i="17"/>
  <c r="AG98" i="17"/>
  <c r="AF98" i="17"/>
  <c r="AE98" i="17"/>
  <c r="AD98" i="17"/>
  <c r="AC98" i="17"/>
  <c r="AB98" i="17"/>
  <c r="AA98" i="17"/>
  <c r="Z98" i="17"/>
  <c r="Y98" i="17"/>
  <c r="X98" i="17"/>
  <c r="W98" i="17"/>
  <c r="V98" i="17"/>
  <c r="U98" i="17"/>
  <c r="T98" i="17"/>
  <c r="S98" i="17"/>
  <c r="Q98" i="17"/>
  <c r="P98" i="17"/>
  <c r="O98" i="17"/>
  <c r="AP97" i="17"/>
  <c r="AO97" i="17"/>
  <c r="AN97" i="17"/>
  <c r="AM97" i="17"/>
  <c r="AL97" i="17"/>
  <c r="AK97" i="17"/>
  <c r="AJ97" i="17"/>
  <c r="AI97" i="17"/>
  <c r="AG97" i="17"/>
  <c r="AF97" i="17"/>
  <c r="AE97" i="17"/>
  <c r="AD97" i="17"/>
  <c r="AC97" i="17"/>
  <c r="AB97" i="17"/>
  <c r="AA97" i="17"/>
  <c r="Z97" i="17"/>
  <c r="Y97" i="17"/>
  <c r="X97" i="17"/>
  <c r="W97" i="17"/>
  <c r="V97" i="17"/>
  <c r="U97" i="17"/>
  <c r="T97" i="17"/>
  <c r="S97" i="17"/>
  <c r="Q97" i="17"/>
  <c r="P97" i="17"/>
  <c r="O97" i="17"/>
  <c r="AP96" i="17"/>
  <c r="AO96" i="17"/>
  <c r="AN96" i="17"/>
  <c r="AM96" i="17"/>
  <c r="AL96" i="17"/>
  <c r="AK96" i="17"/>
  <c r="AJ96" i="17"/>
  <c r="AI96" i="17"/>
  <c r="AG96" i="17"/>
  <c r="AF96" i="17"/>
  <c r="AE96" i="17"/>
  <c r="AD96" i="17"/>
  <c r="AC96" i="17"/>
  <c r="AB96" i="17"/>
  <c r="AA96" i="17"/>
  <c r="Z96" i="17"/>
  <c r="Y96" i="17"/>
  <c r="X96" i="17"/>
  <c r="W96" i="17"/>
  <c r="V96" i="17"/>
  <c r="U96" i="17"/>
  <c r="T96" i="17"/>
  <c r="S96" i="17"/>
  <c r="Q96" i="17"/>
  <c r="P96" i="17"/>
  <c r="O96" i="17"/>
  <c r="AP95" i="17"/>
  <c r="AO95" i="17"/>
  <c r="AN95" i="17"/>
  <c r="AM95" i="17"/>
  <c r="AL95" i="17"/>
  <c r="AK95" i="17"/>
  <c r="AJ95" i="17"/>
  <c r="AI95" i="17"/>
  <c r="AG95" i="17"/>
  <c r="AF95" i="17"/>
  <c r="AE95" i="17"/>
  <c r="AD95" i="17"/>
  <c r="AC95" i="17"/>
  <c r="AB95" i="17"/>
  <c r="AA95" i="17"/>
  <c r="Z95" i="17"/>
  <c r="Y95" i="17"/>
  <c r="X95" i="17"/>
  <c r="W95" i="17"/>
  <c r="V95" i="17"/>
  <c r="U95" i="17"/>
  <c r="T95" i="17"/>
  <c r="S95" i="17"/>
  <c r="Q95" i="17"/>
  <c r="P95" i="17"/>
  <c r="O95" i="17"/>
  <c r="AP94" i="17"/>
  <c r="AO94" i="17"/>
  <c r="AN94" i="17"/>
  <c r="AM94" i="17"/>
  <c r="AL94" i="17"/>
  <c r="AK94" i="17"/>
  <c r="AJ94" i="17"/>
  <c r="AI94" i="17"/>
  <c r="AG94" i="17"/>
  <c r="AF94" i="17"/>
  <c r="AE94" i="17"/>
  <c r="AD94" i="17"/>
  <c r="AC94" i="17"/>
  <c r="AB94" i="17"/>
  <c r="AA94" i="17"/>
  <c r="Z94" i="17"/>
  <c r="Y94" i="17"/>
  <c r="X94" i="17"/>
  <c r="W94" i="17"/>
  <c r="V94" i="17"/>
  <c r="U94" i="17"/>
  <c r="T94" i="17"/>
  <c r="S94" i="17"/>
  <c r="Q94" i="17"/>
  <c r="P94" i="17"/>
  <c r="O94" i="17"/>
  <c r="AP93" i="17"/>
  <c r="AO93" i="17"/>
  <c r="AN93" i="17"/>
  <c r="AM93" i="17"/>
  <c r="AL93" i="17"/>
  <c r="AK93" i="17"/>
  <c r="AJ93" i="17"/>
  <c r="AI93" i="17"/>
  <c r="AG93" i="17"/>
  <c r="AF93" i="17"/>
  <c r="AE93" i="17"/>
  <c r="AD93" i="17"/>
  <c r="AC93" i="17"/>
  <c r="AB93" i="17"/>
  <c r="AA93" i="17"/>
  <c r="Z93" i="17"/>
  <c r="Y93" i="17"/>
  <c r="X93" i="17"/>
  <c r="W93" i="17"/>
  <c r="V93" i="17"/>
  <c r="U93" i="17"/>
  <c r="T93" i="17"/>
  <c r="S93" i="17"/>
  <c r="Q93" i="17"/>
  <c r="P93" i="17"/>
  <c r="O93" i="17"/>
  <c r="AP92" i="17"/>
  <c r="AO92" i="17"/>
  <c r="AN92" i="17"/>
  <c r="AM92" i="17"/>
  <c r="AL92" i="17"/>
  <c r="AK92" i="17"/>
  <c r="AJ92" i="17"/>
  <c r="AI92" i="17"/>
  <c r="AG92" i="17"/>
  <c r="AF92" i="17"/>
  <c r="AE92" i="17"/>
  <c r="AD92" i="17"/>
  <c r="AC92" i="17"/>
  <c r="AB92" i="17"/>
  <c r="AA92" i="17"/>
  <c r="Z92" i="17"/>
  <c r="Y92" i="17"/>
  <c r="X92" i="17"/>
  <c r="W92" i="17"/>
  <c r="V92" i="17"/>
  <c r="U92" i="17"/>
  <c r="T92" i="17"/>
  <c r="S92" i="17"/>
  <c r="Q92" i="17"/>
  <c r="P92" i="17"/>
  <c r="O92" i="17"/>
  <c r="AP91" i="17"/>
  <c r="AO91" i="17"/>
  <c r="AN91" i="17"/>
  <c r="AM91" i="17"/>
  <c r="AL91" i="17"/>
  <c r="AK91" i="17"/>
  <c r="AJ91" i="17"/>
  <c r="AI91" i="17"/>
  <c r="AG91" i="17"/>
  <c r="AF91" i="17"/>
  <c r="AE91" i="17"/>
  <c r="AD91" i="17"/>
  <c r="AC91" i="17"/>
  <c r="AB91" i="17"/>
  <c r="AA91" i="17"/>
  <c r="Z91" i="17"/>
  <c r="Y91" i="17"/>
  <c r="X91" i="17"/>
  <c r="W91" i="17"/>
  <c r="V91" i="17"/>
  <c r="U91" i="17"/>
  <c r="T91" i="17"/>
  <c r="S91" i="17"/>
  <c r="Q91" i="17"/>
  <c r="P91" i="17"/>
  <c r="O91" i="17"/>
  <c r="AP90" i="17"/>
  <c r="AO90" i="17"/>
  <c r="AN90" i="17"/>
  <c r="AM90" i="17"/>
  <c r="AL90" i="17"/>
  <c r="AK90" i="17"/>
  <c r="AJ90" i="17"/>
  <c r="AI90" i="17"/>
  <c r="AG90" i="17"/>
  <c r="AF90" i="17"/>
  <c r="AE90" i="17"/>
  <c r="AD90" i="17"/>
  <c r="AC90" i="17"/>
  <c r="AB90" i="17"/>
  <c r="AA90" i="17"/>
  <c r="Z90" i="17"/>
  <c r="Y90" i="17"/>
  <c r="X90" i="17"/>
  <c r="W90" i="17"/>
  <c r="V90" i="17"/>
  <c r="U90" i="17"/>
  <c r="T90" i="17"/>
  <c r="S90" i="17"/>
  <c r="Q90" i="17"/>
  <c r="P90" i="17"/>
  <c r="O90" i="17"/>
  <c r="AP89" i="17"/>
  <c r="AO89" i="17"/>
  <c r="AN89" i="17"/>
  <c r="AM89" i="17"/>
  <c r="AL89" i="17"/>
  <c r="AK89" i="17"/>
  <c r="AJ89" i="17"/>
  <c r="AI89" i="17"/>
  <c r="AG89" i="17"/>
  <c r="AF89" i="17"/>
  <c r="AE89" i="17"/>
  <c r="AD89" i="17"/>
  <c r="AC89" i="17"/>
  <c r="AB89" i="17"/>
  <c r="AA89" i="17"/>
  <c r="Z89" i="17"/>
  <c r="Y89" i="17"/>
  <c r="X89" i="17"/>
  <c r="W89" i="17"/>
  <c r="V89" i="17"/>
  <c r="U89" i="17"/>
  <c r="T89" i="17"/>
  <c r="S89" i="17"/>
  <c r="Q89" i="17"/>
  <c r="P89" i="17"/>
  <c r="O89" i="17"/>
  <c r="AP88" i="17"/>
  <c r="AO88" i="17"/>
  <c r="AN88" i="17"/>
  <c r="AM88" i="17"/>
  <c r="AL88" i="17"/>
  <c r="AK88" i="17"/>
  <c r="AJ88" i="17"/>
  <c r="AI88" i="17"/>
  <c r="AG88" i="17"/>
  <c r="AF88" i="17"/>
  <c r="AE88" i="17"/>
  <c r="AD88" i="17"/>
  <c r="AC88" i="17"/>
  <c r="AB88" i="17"/>
  <c r="AA88" i="17"/>
  <c r="Z88" i="17"/>
  <c r="Y88" i="17"/>
  <c r="X88" i="17"/>
  <c r="W88" i="17"/>
  <c r="V88" i="17"/>
  <c r="U88" i="17"/>
  <c r="T88" i="17"/>
  <c r="S88" i="17"/>
  <c r="Q88" i="17"/>
  <c r="P88" i="17"/>
  <c r="O88" i="17"/>
  <c r="AP87" i="17"/>
  <c r="AO87" i="17"/>
  <c r="AN87" i="17"/>
  <c r="AM87" i="17"/>
  <c r="AL87" i="17"/>
  <c r="AK87" i="17"/>
  <c r="AJ87" i="17"/>
  <c r="AI87" i="17"/>
  <c r="AG87" i="17"/>
  <c r="AF87" i="17"/>
  <c r="AE87" i="17"/>
  <c r="AD87" i="17"/>
  <c r="AC87" i="17"/>
  <c r="AB87" i="17"/>
  <c r="AA87" i="17"/>
  <c r="Z87" i="17"/>
  <c r="Y87" i="17"/>
  <c r="X87" i="17"/>
  <c r="W87" i="17"/>
  <c r="V87" i="17"/>
  <c r="U87" i="17"/>
  <c r="T87" i="17"/>
  <c r="S87" i="17"/>
  <c r="Q87" i="17"/>
  <c r="P87" i="17"/>
  <c r="O87" i="17"/>
  <c r="AP86" i="17"/>
  <c r="AO86" i="17"/>
  <c r="AN86" i="17"/>
  <c r="AM86" i="17"/>
  <c r="AL86" i="17"/>
  <c r="AK86" i="17"/>
  <c r="AJ86" i="17"/>
  <c r="AI86" i="17"/>
  <c r="AG86" i="17"/>
  <c r="AF86" i="17"/>
  <c r="AE86" i="17"/>
  <c r="AD86" i="17"/>
  <c r="AC86" i="17"/>
  <c r="AB86" i="17"/>
  <c r="AA86" i="17"/>
  <c r="Z86" i="17"/>
  <c r="Y86" i="17"/>
  <c r="X86" i="17"/>
  <c r="W86" i="17"/>
  <c r="V86" i="17"/>
  <c r="U86" i="17"/>
  <c r="T86" i="17"/>
  <c r="S86" i="17"/>
  <c r="Q86" i="17"/>
  <c r="P86" i="17"/>
  <c r="O86" i="17"/>
  <c r="AP85" i="17"/>
  <c r="AO85" i="17"/>
  <c r="AN85" i="17"/>
  <c r="AM85" i="17"/>
  <c r="AL85" i="17"/>
  <c r="AK85" i="17"/>
  <c r="AJ85" i="17"/>
  <c r="AI85" i="17"/>
  <c r="AG85" i="17"/>
  <c r="AF85" i="17"/>
  <c r="AE85" i="17"/>
  <c r="AD85" i="17"/>
  <c r="AC85" i="17"/>
  <c r="AB85" i="17"/>
  <c r="AA85" i="17"/>
  <c r="Z85" i="17"/>
  <c r="Y85" i="17"/>
  <c r="X85" i="17"/>
  <c r="W85" i="17"/>
  <c r="V85" i="17"/>
  <c r="U85" i="17"/>
  <c r="T85" i="17"/>
  <c r="S85" i="17"/>
  <c r="Q85" i="17"/>
  <c r="P85" i="17"/>
  <c r="O85" i="17"/>
  <c r="AP84" i="17"/>
  <c r="AO84" i="17"/>
  <c r="AN84" i="17"/>
  <c r="AM84" i="17"/>
  <c r="AL84" i="17"/>
  <c r="AK84" i="17"/>
  <c r="AJ84" i="17"/>
  <c r="AI84" i="17"/>
  <c r="AG84" i="17"/>
  <c r="AF84" i="17"/>
  <c r="AE84" i="17"/>
  <c r="AD84" i="17"/>
  <c r="AC84" i="17"/>
  <c r="AB84" i="17"/>
  <c r="AA84" i="17"/>
  <c r="Z84" i="17"/>
  <c r="Y84" i="17"/>
  <c r="X84" i="17"/>
  <c r="W84" i="17"/>
  <c r="V84" i="17"/>
  <c r="U84" i="17"/>
  <c r="T84" i="17"/>
  <c r="S84" i="17"/>
  <c r="Q84" i="17"/>
  <c r="P84" i="17"/>
  <c r="O84" i="17"/>
  <c r="AP83" i="17"/>
  <c r="AO83" i="17"/>
  <c r="AN83" i="17"/>
  <c r="AM83" i="17"/>
  <c r="AL83" i="17"/>
  <c r="AK83" i="17"/>
  <c r="AJ83" i="17"/>
  <c r="AI83" i="17"/>
  <c r="AG83" i="17"/>
  <c r="AF83" i="17"/>
  <c r="AE83" i="17"/>
  <c r="AD83" i="17"/>
  <c r="AC83" i="17"/>
  <c r="AB83" i="17"/>
  <c r="AA83" i="17"/>
  <c r="Z83" i="17"/>
  <c r="Y83" i="17"/>
  <c r="X83" i="17"/>
  <c r="W83" i="17"/>
  <c r="V83" i="17"/>
  <c r="U83" i="17"/>
  <c r="T83" i="17"/>
  <c r="S83" i="17"/>
  <c r="Q83" i="17"/>
  <c r="P83" i="17"/>
  <c r="O83" i="17"/>
  <c r="AP82" i="17"/>
  <c r="AO82" i="17"/>
  <c r="AN82" i="17"/>
  <c r="AM82" i="17"/>
  <c r="AL82" i="17"/>
  <c r="AK82" i="17"/>
  <c r="AJ82" i="17"/>
  <c r="AI82" i="17"/>
  <c r="AG82" i="17"/>
  <c r="AF82" i="17"/>
  <c r="AE82" i="17"/>
  <c r="AD82" i="17"/>
  <c r="AC82" i="17"/>
  <c r="AB82" i="17"/>
  <c r="AA82" i="17"/>
  <c r="Z82" i="17"/>
  <c r="Y82" i="17"/>
  <c r="X82" i="17"/>
  <c r="W82" i="17"/>
  <c r="V82" i="17"/>
  <c r="U82" i="17"/>
  <c r="T82" i="17"/>
  <c r="S82" i="17"/>
  <c r="Q82" i="17"/>
  <c r="P82" i="17"/>
  <c r="O82" i="17"/>
  <c r="AP81" i="17"/>
  <c r="AO81" i="17"/>
  <c r="AN81" i="17"/>
  <c r="AM81" i="17"/>
  <c r="AL81" i="17"/>
  <c r="AK81" i="17"/>
  <c r="AJ81" i="17"/>
  <c r="AI81" i="17"/>
  <c r="AG81" i="17"/>
  <c r="AF81" i="17"/>
  <c r="AE81" i="17"/>
  <c r="AD81" i="17"/>
  <c r="AC81" i="17"/>
  <c r="AB81" i="17"/>
  <c r="AA81" i="17"/>
  <c r="Z81" i="17"/>
  <c r="Y81" i="17"/>
  <c r="X81" i="17"/>
  <c r="W81" i="17"/>
  <c r="V81" i="17"/>
  <c r="U81" i="17"/>
  <c r="T81" i="17"/>
  <c r="S81" i="17"/>
  <c r="Q81" i="17"/>
  <c r="P81" i="17"/>
  <c r="O81" i="17"/>
  <c r="AP80" i="17"/>
  <c r="AO80" i="17"/>
  <c r="AN80" i="17"/>
  <c r="AM80" i="17"/>
  <c r="AL80" i="17"/>
  <c r="AK80" i="17"/>
  <c r="AJ80" i="17"/>
  <c r="AI80" i="17"/>
  <c r="AG80" i="17"/>
  <c r="AF80" i="17"/>
  <c r="AE80" i="17"/>
  <c r="AD80" i="17"/>
  <c r="AC80" i="17"/>
  <c r="AB80" i="17"/>
  <c r="AA80" i="17"/>
  <c r="Z80" i="17"/>
  <c r="Y80" i="17"/>
  <c r="X80" i="17"/>
  <c r="W80" i="17"/>
  <c r="V80" i="17"/>
  <c r="U80" i="17"/>
  <c r="T80" i="17"/>
  <c r="S80" i="17"/>
  <c r="Q80" i="17"/>
  <c r="P80" i="17"/>
  <c r="O80" i="17"/>
  <c r="AP79" i="17"/>
  <c r="AO79" i="17"/>
  <c r="AN79" i="17"/>
  <c r="AM79" i="17"/>
  <c r="AL79" i="17"/>
  <c r="AK79" i="17"/>
  <c r="AJ79" i="17"/>
  <c r="AI79" i="17"/>
  <c r="AG79" i="17"/>
  <c r="AF79" i="17"/>
  <c r="AE79" i="17"/>
  <c r="AD79" i="17"/>
  <c r="AC79" i="17"/>
  <c r="AB79" i="17"/>
  <c r="AA79" i="17"/>
  <c r="Z79" i="17"/>
  <c r="Y79" i="17"/>
  <c r="X79" i="17"/>
  <c r="W79" i="17"/>
  <c r="V79" i="17"/>
  <c r="U79" i="17"/>
  <c r="T79" i="17"/>
  <c r="S79" i="17"/>
  <c r="Q79" i="17"/>
  <c r="P79" i="17"/>
  <c r="O79" i="17"/>
  <c r="AP78" i="17"/>
  <c r="AO78" i="17"/>
  <c r="AN78" i="17"/>
  <c r="AM78" i="17"/>
  <c r="AL78" i="17"/>
  <c r="AK78" i="17"/>
  <c r="AJ78" i="17"/>
  <c r="AI78" i="17"/>
  <c r="AG78" i="17"/>
  <c r="AF78" i="17"/>
  <c r="AE78" i="17"/>
  <c r="AD78" i="17"/>
  <c r="AC78" i="17"/>
  <c r="AB78" i="17"/>
  <c r="AA78" i="17"/>
  <c r="Z78" i="17"/>
  <c r="Y78" i="17"/>
  <c r="X78" i="17"/>
  <c r="W78" i="17"/>
  <c r="V78" i="17"/>
  <c r="U78" i="17"/>
  <c r="T78" i="17"/>
  <c r="S78" i="17"/>
  <c r="Q78" i="17"/>
  <c r="P78" i="17"/>
  <c r="O78" i="17"/>
  <c r="AP77" i="17"/>
  <c r="AO77" i="17"/>
  <c r="AN77" i="17"/>
  <c r="AM77" i="17"/>
  <c r="AL77" i="17"/>
  <c r="AK77" i="17"/>
  <c r="AJ77" i="17"/>
  <c r="AI77" i="17"/>
  <c r="AG77" i="17"/>
  <c r="AF77" i="17"/>
  <c r="AE77" i="17"/>
  <c r="AD77" i="17"/>
  <c r="AC77" i="17"/>
  <c r="AB77" i="17"/>
  <c r="AA77" i="17"/>
  <c r="Z77" i="17"/>
  <c r="Y77" i="17"/>
  <c r="X77" i="17"/>
  <c r="W77" i="17"/>
  <c r="V77" i="17"/>
  <c r="U77" i="17"/>
  <c r="T77" i="17"/>
  <c r="S77" i="17"/>
  <c r="Q77" i="17"/>
  <c r="P77" i="17"/>
  <c r="O77" i="17"/>
  <c r="AP76" i="17"/>
  <c r="AO76" i="17"/>
  <c r="AN76" i="17"/>
  <c r="AM76" i="17"/>
  <c r="AL76" i="17"/>
  <c r="AK76" i="17"/>
  <c r="AJ76" i="17"/>
  <c r="AI76" i="17"/>
  <c r="AG76" i="17"/>
  <c r="AF76" i="17"/>
  <c r="AE76" i="17"/>
  <c r="AD76" i="17"/>
  <c r="AC76" i="17"/>
  <c r="AB76" i="17"/>
  <c r="AA76" i="17"/>
  <c r="Z76" i="17"/>
  <c r="Y76" i="17"/>
  <c r="X76" i="17"/>
  <c r="W76" i="17"/>
  <c r="V76" i="17"/>
  <c r="U76" i="17"/>
  <c r="T76" i="17"/>
  <c r="S76" i="17"/>
  <c r="Q76" i="17"/>
  <c r="P76" i="17"/>
  <c r="O76" i="17"/>
  <c r="AP75" i="17"/>
  <c r="AO75" i="17"/>
  <c r="AN75" i="17"/>
  <c r="AM75" i="17"/>
  <c r="AL75" i="17"/>
  <c r="AK75" i="17"/>
  <c r="AJ75" i="17"/>
  <c r="AI75" i="17"/>
  <c r="AG75" i="17"/>
  <c r="AF75" i="17"/>
  <c r="AE75" i="17"/>
  <c r="AD75" i="17"/>
  <c r="AC75" i="17"/>
  <c r="AB75" i="17"/>
  <c r="AA75" i="17"/>
  <c r="Z75" i="17"/>
  <c r="Y75" i="17"/>
  <c r="X75" i="17"/>
  <c r="W75" i="17"/>
  <c r="V75" i="17"/>
  <c r="U75" i="17"/>
  <c r="T75" i="17"/>
  <c r="S75" i="17"/>
  <c r="Q75" i="17"/>
  <c r="P75" i="17"/>
  <c r="O75" i="17"/>
  <c r="AP74" i="17"/>
  <c r="AO74" i="17"/>
  <c r="AN74" i="17"/>
  <c r="AM74" i="17"/>
  <c r="AL74" i="17"/>
  <c r="AK74" i="17"/>
  <c r="AJ74" i="17"/>
  <c r="AI74" i="17"/>
  <c r="AG74" i="17"/>
  <c r="AF74" i="17"/>
  <c r="AE74" i="17"/>
  <c r="AD74" i="17"/>
  <c r="AC74" i="17"/>
  <c r="AB74" i="17"/>
  <c r="AA74" i="17"/>
  <c r="Z74" i="17"/>
  <c r="Y74" i="17"/>
  <c r="X74" i="17"/>
  <c r="W74" i="17"/>
  <c r="V74" i="17"/>
  <c r="U74" i="17"/>
  <c r="T74" i="17"/>
  <c r="S74" i="17"/>
  <c r="Q74" i="17"/>
  <c r="P74" i="17"/>
  <c r="O74" i="17"/>
  <c r="AP73" i="17"/>
  <c r="AO73" i="17"/>
  <c r="AN73" i="17"/>
  <c r="AM73" i="17"/>
  <c r="AL73" i="17"/>
  <c r="AK73" i="17"/>
  <c r="AJ73" i="17"/>
  <c r="AI73" i="17"/>
  <c r="AG73" i="17"/>
  <c r="AF73" i="17"/>
  <c r="AE73" i="17"/>
  <c r="AD73" i="17"/>
  <c r="AC73" i="17"/>
  <c r="AB73" i="17"/>
  <c r="AA73" i="17"/>
  <c r="Z73" i="17"/>
  <c r="Y73" i="17"/>
  <c r="X73" i="17"/>
  <c r="W73" i="17"/>
  <c r="V73" i="17"/>
  <c r="U73" i="17"/>
  <c r="T73" i="17"/>
  <c r="S73" i="17"/>
  <c r="Q73" i="17"/>
  <c r="P73" i="17"/>
  <c r="O73" i="17"/>
  <c r="AP72" i="17"/>
  <c r="AO72" i="17"/>
  <c r="AN72" i="17"/>
  <c r="AM72" i="17"/>
  <c r="AL72" i="17"/>
  <c r="AK72" i="17"/>
  <c r="AJ72" i="17"/>
  <c r="AI72" i="17"/>
  <c r="AG72" i="17"/>
  <c r="AF72" i="17"/>
  <c r="AE72" i="17"/>
  <c r="AD72" i="17"/>
  <c r="AC72" i="17"/>
  <c r="AB72" i="17"/>
  <c r="AA72" i="17"/>
  <c r="Z72" i="17"/>
  <c r="Y72" i="17"/>
  <c r="X72" i="17"/>
  <c r="W72" i="17"/>
  <c r="V72" i="17"/>
  <c r="U72" i="17"/>
  <c r="T72" i="17"/>
  <c r="S72" i="17"/>
  <c r="Q72" i="17"/>
  <c r="P72" i="17"/>
  <c r="O72" i="17"/>
  <c r="AP71" i="17"/>
  <c r="AO71" i="17"/>
  <c r="AN71" i="17"/>
  <c r="AM71" i="17"/>
  <c r="AL71" i="17"/>
  <c r="AK71" i="17"/>
  <c r="AJ71" i="17"/>
  <c r="AI71" i="17"/>
  <c r="AG71" i="17"/>
  <c r="AF71" i="17"/>
  <c r="AE71" i="17"/>
  <c r="AD71" i="17"/>
  <c r="AC71" i="17"/>
  <c r="AB71" i="17"/>
  <c r="AA71" i="17"/>
  <c r="Z71" i="17"/>
  <c r="Y71" i="17"/>
  <c r="X71" i="17"/>
  <c r="W71" i="17"/>
  <c r="V71" i="17"/>
  <c r="U71" i="17"/>
  <c r="T71" i="17"/>
  <c r="S71" i="17"/>
  <c r="Q71" i="17"/>
  <c r="P71" i="17"/>
  <c r="O71" i="17"/>
  <c r="AP70" i="17"/>
  <c r="AO70" i="17"/>
  <c r="AN70" i="17"/>
  <c r="AM70" i="17"/>
  <c r="AL70" i="17"/>
  <c r="AK70" i="17"/>
  <c r="AJ70" i="17"/>
  <c r="AI70" i="17"/>
  <c r="AG70" i="17"/>
  <c r="AF70" i="17"/>
  <c r="AE70" i="17"/>
  <c r="AD70" i="17"/>
  <c r="AC70" i="17"/>
  <c r="AB70" i="17"/>
  <c r="AA70" i="17"/>
  <c r="Z70" i="17"/>
  <c r="Y70" i="17"/>
  <c r="X70" i="17"/>
  <c r="W70" i="17"/>
  <c r="V70" i="17"/>
  <c r="U70" i="17"/>
  <c r="T70" i="17"/>
  <c r="S70" i="17"/>
  <c r="Q70" i="17"/>
  <c r="P70" i="17"/>
  <c r="O70" i="17"/>
  <c r="AP69" i="17"/>
  <c r="AO69" i="17"/>
  <c r="AN69" i="17"/>
  <c r="AM69" i="17"/>
  <c r="AL69" i="17"/>
  <c r="AK69" i="17"/>
  <c r="AJ69" i="17"/>
  <c r="AI69" i="17"/>
  <c r="AG69" i="17"/>
  <c r="AF69" i="17"/>
  <c r="AE69" i="17"/>
  <c r="AD69" i="17"/>
  <c r="AC69" i="17"/>
  <c r="AB69" i="17"/>
  <c r="AA69" i="17"/>
  <c r="Z69" i="17"/>
  <c r="Y69" i="17"/>
  <c r="X69" i="17"/>
  <c r="W69" i="17"/>
  <c r="V69" i="17"/>
  <c r="U69" i="17"/>
  <c r="T69" i="17"/>
  <c r="S69" i="17"/>
  <c r="Q69" i="17"/>
  <c r="P69" i="17"/>
  <c r="O69" i="17"/>
  <c r="AP68" i="17"/>
  <c r="AO68" i="17"/>
  <c r="AN68" i="17"/>
  <c r="AM68" i="17"/>
  <c r="AL68" i="17"/>
  <c r="AK68" i="17"/>
  <c r="AJ68" i="17"/>
  <c r="AI68" i="17"/>
  <c r="AG68" i="17"/>
  <c r="AF68" i="17"/>
  <c r="AE68" i="17"/>
  <c r="AD68" i="17"/>
  <c r="AC68" i="17"/>
  <c r="AB68" i="17"/>
  <c r="AA68" i="17"/>
  <c r="Z68" i="17"/>
  <c r="Y68" i="17"/>
  <c r="X68" i="17"/>
  <c r="W68" i="17"/>
  <c r="V68" i="17"/>
  <c r="U68" i="17"/>
  <c r="T68" i="17"/>
  <c r="S68" i="17"/>
  <c r="Q68" i="17"/>
  <c r="P68" i="17"/>
  <c r="O68" i="17"/>
  <c r="AP67" i="17"/>
  <c r="AO67" i="17"/>
  <c r="AN67" i="17"/>
  <c r="AM67" i="17"/>
  <c r="AL67" i="17"/>
  <c r="AK67" i="17"/>
  <c r="AJ67" i="17"/>
  <c r="AI67" i="17"/>
  <c r="AG67" i="17"/>
  <c r="AF67" i="17"/>
  <c r="AE67" i="17"/>
  <c r="AD67" i="17"/>
  <c r="AC67" i="17"/>
  <c r="AB67" i="17"/>
  <c r="AA67" i="17"/>
  <c r="Z67" i="17"/>
  <c r="Y67" i="17"/>
  <c r="X67" i="17"/>
  <c r="W67" i="17"/>
  <c r="V67" i="17"/>
  <c r="U67" i="17"/>
  <c r="T67" i="17"/>
  <c r="S67" i="17"/>
  <c r="Q67" i="17"/>
  <c r="P67" i="17"/>
  <c r="O67" i="17"/>
  <c r="AP66" i="17"/>
  <c r="AO66" i="17"/>
  <c r="AN66" i="17"/>
  <c r="AM66" i="17"/>
  <c r="AL66" i="17"/>
  <c r="AK66" i="17"/>
  <c r="AJ66" i="17"/>
  <c r="AI66" i="17"/>
  <c r="AG66" i="17"/>
  <c r="AF66" i="17"/>
  <c r="AE66" i="17"/>
  <c r="AD66" i="17"/>
  <c r="AC66" i="17"/>
  <c r="AB66" i="17"/>
  <c r="AA66" i="17"/>
  <c r="Z66" i="17"/>
  <c r="Y66" i="17"/>
  <c r="X66" i="17"/>
  <c r="W66" i="17"/>
  <c r="V66" i="17"/>
  <c r="U66" i="17"/>
  <c r="T66" i="17"/>
  <c r="S66" i="17"/>
  <c r="Q66" i="17"/>
  <c r="P66" i="17"/>
  <c r="O66" i="17"/>
  <c r="AP65" i="17"/>
  <c r="AO65" i="17"/>
  <c r="AN65" i="17"/>
  <c r="AM65" i="17"/>
  <c r="AL65" i="17"/>
  <c r="AK65" i="17"/>
  <c r="AJ65" i="17"/>
  <c r="AI65" i="17"/>
  <c r="AG65" i="17"/>
  <c r="AF65" i="17"/>
  <c r="AE65" i="17"/>
  <c r="AD65" i="17"/>
  <c r="AC65" i="17"/>
  <c r="AB65" i="17"/>
  <c r="AA65" i="17"/>
  <c r="Z65" i="17"/>
  <c r="Y65" i="17"/>
  <c r="X65" i="17"/>
  <c r="W65" i="17"/>
  <c r="V65" i="17"/>
  <c r="U65" i="17"/>
  <c r="T65" i="17"/>
  <c r="S65" i="17"/>
  <c r="Q65" i="17"/>
  <c r="P65" i="17"/>
  <c r="O65" i="17"/>
  <c r="AP64" i="17"/>
  <c r="AO64" i="17"/>
  <c r="AN64" i="17"/>
  <c r="AM64" i="17"/>
  <c r="AL64" i="17"/>
  <c r="AK64" i="17"/>
  <c r="AJ64" i="17"/>
  <c r="AI64" i="17"/>
  <c r="AG64" i="17"/>
  <c r="AF64" i="17"/>
  <c r="AE64" i="17"/>
  <c r="AD64" i="17"/>
  <c r="AC64" i="17"/>
  <c r="AB64" i="17"/>
  <c r="AA64" i="17"/>
  <c r="Z64" i="17"/>
  <c r="Y64" i="17"/>
  <c r="X64" i="17"/>
  <c r="W64" i="17"/>
  <c r="V64" i="17"/>
  <c r="U64" i="17"/>
  <c r="T64" i="17"/>
  <c r="S64" i="17"/>
  <c r="Q64" i="17"/>
  <c r="P64" i="17"/>
  <c r="O64" i="17"/>
  <c r="AP63" i="17"/>
  <c r="AO63" i="17"/>
  <c r="AN63" i="17"/>
  <c r="AM63" i="17"/>
  <c r="AL63" i="17"/>
  <c r="AK63" i="17"/>
  <c r="AJ63" i="17"/>
  <c r="AI63" i="17"/>
  <c r="AG63" i="17"/>
  <c r="AF63" i="17"/>
  <c r="AE63" i="17"/>
  <c r="AD63" i="17"/>
  <c r="AC63" i="17"/>
  <c r="AB63" i="17"/>
  <c r="AA63" i="17"/>
  <c r="Z63" i="17"/>
  <c r="Y63" i="17"/>
  <c r="X63" i="17"/>
  <c r="W63" i="17"/>
  <c r="V63" i="17"/>
  <c r="U63" i="17"/>
  <c r="T63" i="17"/>
  <c r="S63" i="17"/>
  <c r="Q63" i="17"/>
  <c r="P63" i="17"/>
  <c r="O63" i="17"/>
  <c r="AP62" i="17"/>
  <c r="AO62" i="17"/>
  <c r="AN62" i="17"/>
  <c r="AM62" i="17"/>
  <c r="AL62" i="17"/>
  <c r="AK62" i="17"/>
  <c r="AJ62" i="17"/>
  <c r="AI62" i="17"/>
  <c r="AG62" i="17"/>
  <c r="AF62" i="17"/>
  <c r="AE62" i="17"/>
  <c r="AD62" i="17"/>
  <c r="AC62" i="17"/>
  <c r="AB62" i="17"/>
  <c r="AA62" i="17"/>
  <c r="Z62" i="17"/>
  <c r="Y62" i="17"/>
  <c r="X62" i="17"/>
  <c r="W62" i="17"/>
  <c r="V62" i="17"/>
  <c r="U62" i="17"/>
  <c r="T62" i="17"/>
  <c r="S62" i="17"/>
  <c r="Q62" i="17"/>
  <c r="P62" i="17"/>
  <c r="O62" i="17"/>
  <c r="AP61" i="17"/>
  <c r="AO61" i="17"/>
  <c r="AN61" i="17"/>
  <c r="AM61" i="17"/>
  <c r="AL61" i="17"/>
  <c r="AK61" i="17"/>
  <c r="AJ61" i="17"/>
  <c r="AI61" i="17"/>
  <c r="AG61" i="17"/>
  <c r="AF61" i="17"/>
  <c r="AE61" i="17"/>
  <c r="AD61" i="17"/>
  <c r="AC61" i="17"/>
  <c r="AB61" i="17"/>
  <c r="AA61" i="17"/>
  <c r="Z61" i="17"/>
  <c r="Y61" i="17"/>
  <c r="X61" i="17"/>
  <c r="W61" i="17"/>
  <c r="V61" i="17"/>
  <c r="U61" i="17"/>
  <c r="T61" i="17"/>
  <c r="S61" i="17"/>
  <c r="Q61" i="17"/>
  <c r="P61" i="17"/>
  <c r="O61" i="17"/>
  <c r="AP60" i="17"/>
  <c r="AO60" i="17"/>
  <c r="AN60" i="17"/>
  <c r="AM60" i="17"/>
  <c r="AL60" i="17"/>
  <c r="AK60" i="17"/>
  <c r="AJ60" i="17"/>
  <c r="AI60" i="17"/>
  <c r="AG60" i="17"/>
  <c r="AF60" i="17"/>
  <c r="AE60" i="17"/>
  <c r="AD60" i="17"/>
  <c r="AC60" i="17"/>
  <c r="AB60" i="17"/>
  <c r="AA60" i="17"/>
  <c r="Z60" i="17"/>
  <c r="Y60" i="17"/>
  <c r="X60" i="17"/>
  <c r="W60" i="17"/>
  <c r="V60" i="17"/>
  <c r="U60" i="17"/>
  <c r="T60" i="17"/>
  <c r="S60" i="17"/>
  <c r="Q60" i="17"/>
  <c r="P60" i="17"/>
  <c r="O60" i="17"/>
  <c r="AP59" i="17"/>
  <c r="AO59" i="17"/>
  <c r="AN59" i="17"/>
  <c r="AM59" i="17"/>
  <c r="AL59" i="17"/>
  <c r="AK59" i="17"/>
  <c r="AJ59" i="17"/>
  <c r="AI59" i="17"/>
  <c r="AG59" i="17"/>
  <c r="AF59" i="17"/>
  <c r="AE59" i="17"/>
  <c r="AD59" i="17"/>
  <c r="AC59" i="17"/>
  <c r="AB59" i="17"/>
  <c r="AA59" i="17"/>
  <c r="Z59" i="17"/>
  <c r="Y59" i="17"/>
  <c r="X59" i="17"/>
  <c r="W59" i="17"/>
  <c r="V59" i="17"/>
  <c r="U59" i="17"/>
  <c r="T59" i="17"/>
  <c r="S59" i="17"/>
  <c r="Q59" i="17"/>
  <c r="P59" i="17"/>
  <c r="O59" i="17"/>
  <c r="AP58" i="17"/>
  <c r="AO58" i="17"/>
  <c r="AN58" i="17"/>
  <c r="AM58" i="17"/>
  <c r="AL58" i="17"/>
  <c r="AK58" i="17"/>
  <c r="AJ58" i="17"/>
  <c r="AI58" i="17"/>
  <c r="AG58" i="17"/>
  <c r="AF58" i="17"/>
  <c r="AE58" i="17"/>
  <c r="AD58" i="17"/>
  <c r="AC58" i="17"/>
  <c r="AB58" i="17"/>
  <c r="AA58" i="17"/>
  <c r="Z58" i="17"/>
  <c r="Y58" i="17"/>
  <c r="X58" i="17"/>
  <c r="W58" i="17"/>
  <c r="V58" i="17"/>
  <c r="U58" i="17"/>
  <c r="T58" i="17"/>
  <c r="S58" i="17"/>
  <c r="Q58" i="17"/>
  <c r="P58" i="17"/>
  <c r="O58" i="17"/>
  <c r="AP57" i="17"/>
  <c r="AO57" i="17"/>
  <c r="AN57" i="17"/>
  <c r="AM57" i="17"/>
  <c r="AL57" i="17"/>
  <c r="AK57" i="17"/>
  <c r="AJ57" i="17"/>
  <c r="AI57" i="17"/>
  <c r="AG57" i="17"/>
  <c r="AF57" i="17"/>
  <c r="AE57" i="17"/>
  <c r="AD57" i="17"/>
  <c r="AC57" i="17"/>
  <c r="AB57" i="17"/>
  <c r="AA57" i="17"/>
  <c r="Z57" i="17"/>
  <c r="Y57" i="17"/>
  <c r="X57" i="17"/>
  <c r="W57" i="17"/>
  <c r="V57" i="17"/>
  <c r="U57" i="17"/>
  <c r="T57" i="17"/>
  <c r="S57" i="17"/>
  <c r="Q57" i="17"/>
  <c r="P57" i="17"/>
  <c r="O57" i="17"/>
  <c r="AP56" i="17"/>
  <c r="AO56" i="17"/>
  <c r="AN56" i="17"/>
  <c r="AM56" i="17"/>
  <c r="AL56" i="17"/>
  <c r="AK56" i="17"/>
  <c r="AJ56" i="17"/>
  <c r="AI56" i="17"/>
  <c r="AG56" i="17"/>
  <c r="AF56" i="17"/>
  <c r="AE56" i="17"/>
  <c r="AD56" i="17"/>
  <c r="AC56" i="17"/>
  <c r="AB56" i="17"/>
  <c r="AA56" i="17"/>
  <c r="Z56" i="17"/>
  <c r="Y56" i="17"/>
  <c r="X56" i="17"/>
  <c r="W56" i="17"/>
  <c r="V56" i="17"/>
  <c r="U56" i="17"/>
  <c r="T56" i="17"/>
  <c r="S56" i="17"/>
  <c r="Q56" i="17"/>
  <c r="P56" i="17"/>
  <c r="O56" i="17"/>
  <c r="AP55" i="17"/>
  <c r="AO55" i="17"/>
  <c r="AN55" i="17"/>
  <c r="AM55" i="17"/>
  <c r="AL55" i="17"/>
  <c r="AK55" i="17"/>
  <c r="AJ55" i="17"/>
  <c r="AI55" i="17"/>
  <c r="AG55" i="17"/>
  <c r="AF55" i="17"/>
  <c r="AE55" i="17"/>
  <c r="AD55" i="17"/>
  <c r="AC55" i="17"/>
  <c r="AB55" i="17"/>
  <c r="AA55" i="17"/>
  <c r="Z55" i="17"/>
  <c r="Y55" i="17"/>
  <c r="X55" i="17"/>
  <c r="W55" i="17"/>
  <c r="V55" i="17"/>
  <c r="U55" i="17"/>
  <c r="T55" i="17"/>
  <c r="S55" i="17"/>
  <c r="Q55" i="17"/>
  <c r="P55" i="17"/>
  <c r="O55" i="17"/>
  <c r="AP54" i="17"/>
  <c r="AO54" i="17"/>
  <c r="AN54" i="17"/>
  <c r="AM54" i="17"/>
  <c r="AL54" i="17"/>
  <c r="AK54" i="17"/>
  <c r="AJ54" i="17"/>
  <c r="AI54" i="17"/>
  <c r="AG54" i="17"/>
  <c r="AF54" i="17"/>
  <c r="AE54" i="17"/>
  <c r="AD54" i="17"/>
  <c r="AC54" i="17"/>
  <c r="AB54" i="17"/>
  <c r="AA54" i="17"/>
  <c r="Z54" i="17"/>
  <c r="Y54" i="17"/>
  <c r="X54" i="17"/>
  <c r="W54" i="17"/>
  <c r="V54" i="17"/>
  <c r="U54" i="17"/>
  <c r="T54" i="17"/>
  <c r="S54" i="17"/>
  <c r="Q54" i="17"/>
  <c r="P54" i="17"/>
  <c r="O54" i="17"/>
  <c r="AP53" i="17"/>
  <c r="AO53" i="17"/>
  <c r="AN53" i="17"/>
  <c r="AM53" i="17"/>
  <c r="AL53" i="17"/>
  <c r="AK53" i="17"/>
  <c r="AJ53" i="17"/>
  <c r="AI53" i="17"/>
  <c r="AG53" i="17"/>
  <c r="AF53" i="17"/>
  <c r="AE53" i="17"/>
  <c r="AD53" i="17"/>
  <c r="AC53" i="17"/>
  <c r="AB53" i="17"/>
  <c r="AA53" i="17"/>
  <c r="Z53" i="17"/>
  <c r="Y53" i="17"/>
  <c r="X53" i="17"/>
  <c r="W53" i="17"/>
  <c r="V53" i="17"/>
  <c r="U53" i="17"/>
  <c r="T53" i="17"/>
  <c r="S53" i="17"/>
  <c r="Q53" i="17"/>
  <c r="P53" i="17"/>
  <c r="O53" i="17"/>
  <c r="AP52" i="17"/>
  <c r="AO52" i="17"/>
  <c r="AN52" i="17"/>
  <c r="AM52" i="17"/>
  <c r="AL52" i="17"/>
  <c r="AK52" i="17"/>
  <c r="AJ52" i="17"/>
  <c r="AI52" i="17"/>
  <c r="AG52" i="17"/>
  <c r="AF52" i="17"/>
  <c r="AE52" i="17"/>
  <c r="AD52" i="17"/>
  <c r="AC52" i="17"/>
  <c r="AB52" i="17"/>
  <c r="AA52" i="17"/>
  <c r="Z52" i="17"/>
  <c r="Y52" i="17"/>
  <c r="X52" i="17"/>
  <c r="W52" i="17"/>
  <c r="V52" i="17"/>
  <c r="U52" i="17"/>
  <c r="T52" i="17"/>
  <c r="S52" i="17"/>
  <c r="Q52" i="17"/>
  <c r="P52" i="17"/>
  <c r="O52" i="17"/>
  <c r="AP51" i="17"/>
  <c r="AO51" i="17"/>
  <c r="AN51" i="17"/>
  <c r="AM51" i="17"/>
  <c r="AL51" i="17"/>
  <c r="AK51" i="17"/>
  <c r="AJ51" i="17"/>
  <c r="AI51" i="17"/>
  <c r="AG51" i="17"/>
  <c r="AF51" i="17"/>
  <c r="AE51" i="17"/>
  <c r="AD51" i="17"/>
  <c r="AC51" i="17"/>
  <c r="AB51" i="17"/>
  <c r="AA51" i="17"/>
  <c r="Z51" i="17"/>
  <c r="Y51" i="17"/>
  <c r="X51" i="17"/>
  <c r="W51" i="17"/>
  <c r="V51" i="17"/>
  <c r="U51" i="17"/>
  <c r="T51" i="17"/>
  <c r="S51" i="17"/>
  <c r="Q51" i="17"/>
  <c r="P51" i="17"/>
  <c r="O51" i="17"/>
  <c r="AP50" i="17"/>
  <c r="AO50" i="17"/>
  <c r="AN50" i="17"/>
  <c r="AM50" i="17"/>
  <c r="AL50" i="17"/>
  <c r="AK50" i="17"/>
  <c r="AJ50" i="17"/>
  <c r="AI50" i="17"/>
  <c r="AG50" i="17"/>
  <c r="AF50" i="17"/>
  <c r="AE50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Q50" i="17"/>
  <c r="P50" i="17"/>
  <c r="O50" i="17"/>
  <c r="AP49" i="17"/>
  <c r="AO49" i="17"/>
  <c r="AN49" i="17"/>
  <c r="AM49" i="17"/>
  <c r="AL49" i="17"/>
  <c r="AK49" i="17"/>
  <c r="AJ49" i="17"/>
  <c r="AI49" i="17"/>
  <c r="AG49" i="17"/>
  <c r="AF49" i="17"/>
  <c r="AE49" i="17"/>
  <c r="AD49" i="17"/>
  <c r="AC49" i="17"/>
  <c r="AB49" i="17"/>
  <c r="AA49" i="17"/>
  <c r="Z49" i="17"/>
  <c r="Y49" i="17"/>
  <c r="X49" i="17"/>
  <c r="W49" i="17"/>
  <c r="V49" i="17"/>
  <c r="U49" i="17"/>
  <c r="T49" i="17"/>
  <c r="S49" i="17"/>
  <c r="Q49" i="17"/>
  <c r="P49" i="17"/>
  <c r="O49" i="17"/>
  <c r="AP48" i="17"/>
  <c r="AO48" i="17"/>
  <c r="AN48" i="17"/>
  <c r="AM48" i="17"/>
  <c r="AL48" i="17"/>
  <c r="AK48" i="17"/>
  <c r="AJ48" i="17"/>
  <c r="AI48" i="17"/>
  <c r="AG48" i="17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Q48" i="17"/>
  <c r="P48" i="17"/>
  <c r="O48" i="17"/>
  <c r="AP47" i="17"/>
  <c r="AO47" i="17"/>
  <c r="AN47" i="17"/>
  <c r="AM47" i="17"/>
  <c r="AL47" i="17"/>
  <c r="AK47" i="17"/>
  <c r="AJ47" i="17"/>
  <c r="AI47" i="17"/>
  <c r="AG47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Q47" i="17"/>
  <c r="P47" i="17"/>
  <c r="O47" i="17"/>
  <c r="AP46" i="17"/>
  <c r="AO46" i="17"/>
  <c r="AN46" i="17"/>
  <c r="AM46" i="17"/>
  <c r="AL46" i="17"/>
  <c r="AK46" i="17"/>
  <c r="AJ46" i="17"/>
  <c r="AI46" i="17"/>
  <c r="AG46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Q46" i="17"/>
  <c r="P46" i="17"/>
  <c r="O46" i="17"/>
  <c r="AP45" i="17"/>
  <c r="AO45" i="17"/>
  <c r="AN45" i="17"/>
  <c r="AM45" i="17"/>
  <c r="AL45" i="17"/>
  <c r="AK45" i="17"/>
  <c r="AJ45" i="17"/>
  <c r="AI45" i="17"/>
  <c r="AG45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Q45" i="17"/>
  <c r="P45" i="17"/>
  <c r="O45" i="17"/>
  <c r="AP44" i="17"/>
  <c r="AO44" i="17"/>
  <c r="AN44" i="17"/>
  <c r="AM44" i="17"/>
  <c r="AL44" i="17"/>
  <c r="AK44" i="17"/>
  <c r="AJ44" i="17"/>
  <c r="AI44" i="17"/>
  <c r="AG44" i="17"/>
  <c r="AF44" i="17"/>
  <c r="AE44" i="17"/>
  <c r="AD44" i="17"/>
  <c r="AC44" i="17"/>
  <c r="AB44" i="17"/>
  <c r="AA44" i="17"/>
  <c r="Z44" i="17"/>
  <c r="Y44" i="17"/>
  <c r="X44" i="17"/>
  <c r="W44" i="17"/>
  <c r="V44" i="17"/>
  <c r="U44" i="17"/>
  <c r="T44" i="17"/>
  <c r="S44" i="17"/>
  <c r="Q44" i="17"/>
  <c r="P44" i="17"/>
  <c r="O44" i="17"/>
  <c r="AP43" i="17"/>
  <c r="AO43" i="17"/>
  <c r="AN43" i="17"/>
  <c r="AM43" i="17"/>
  <c r="AL43" i="17"/>
  <c r="AK43" i="17"/>
  <c r="AJ43" i="17"/>
  <c r="AI43" i="17"/>
  <c r="AG43" i="17"/>
  <c r="AF43" i="17"/>
  <c r="AE43" i="17"/>
  <c r="AD43" i="17"/>
  <c r="AC43" i="17"/>
  <c r="AB43" i="17"/>
  <c r="AA43" i="17"/>
  <c r="Z43" i="17"/>
  <c r="Y43" i="17"/>
  <c r="X43" i="17"/>
  <c r="W43" i="17"/>
  <c r="V43" i="17"/>
  <c r="U43" i="17"/>
  <c r="T43" i="17"/>
  <c r="S43" i="17"/>
  <c r="Q43" i="17"/>
  <c r="P43" i="17"/>
  <c r="O43" i="17"/>
  <c r="AP42" i="17"/>
  <c r="AO42" i="17"/>
  <c r="AN42" i="17"/>
  <c r="AM42" i="17"/>
  <c r="AL42" i="17"/>
  <c r="AK42" i="17"/>
  <c r="AJ42" i="17"/>
  <c r="AI42" i="17"/>
  <c r="AG42" i="17"/>
  <c r="AF42" i="17"/>
  <c r="AE42" i="17"/>
  <c r="AD42" i="17"/>
  <c r="AC42" i="17"/>
  <c r="AB42" i="17"/>
  <c r="AA42" i="17"/>
  <c r="Z42" i="17"/>
  <c r="Y42" i="17"/>
  <c r="X42" i="17"/>
  <c r="W42" i="17"/>
  <c r="V42" i="17"/>
  <c r="U42" i="17"/>
  <c r="T42" i="17"/>
  <c r="S42" i="17"/>
  <c r="Q42" i="17"/>
  <c r="P42" i="17"/>
  <c r="O42" i="17"/>
  <c r="AP41" i="17"/>
  <c r="AO41" i="17"/>
  <c r="AN41" i="17"/>
  <c r="AM41" i="17"/>
  <c r="AL41" i="17"/>
  <c r="AK41" i="17"/>
  <c r="AJ41" i="17"/>
  <c r="AI41" i="17"/>
  <c r="AG41" i="17"/>
  <c r="AF41" i="17"/>
  <c r="AE41" i="17"/>
  <c r="AD41" i="17"/>
  <c r="AC41" i="17"/>
  <c r="AB41" i="17"/>
  <c r="AA41" i="17"/>
  <c r="Z41" i="17"/>
  <c r="Y41" i="17"/>
  <c r="X41" i="17"/>
  <c r="W41" i="17"/>
  <c r="V41" i="17"/>
  <c r="U41" i="17"/>
  <c r="T41" i="17"/>
  <c r="S41" i="17"/>
  <c r="Q41" i="17"/>
  <c r="P41" i="17"/>
  <c r="O41" i="17"/>
  <c r="AP40" i="17"/>
  <c r="AO40" i="17"/>
  <c r="AN40" i="17"/>
  <c r="AM40" i="17"/>
  <c r="AL40" i="17"/>
  <c r="AK40" i="17"/>
  <c r="AJ40" i="17"/>
  <c r="AI40" i="17"/>
  <c r="AG40" i="17"/>
  <c r="AF40" i="17"/>
  <c r="AE40" i="17"/>
  <c r="AD40" i="17"/>
  <c r="AC40" i="17"/>
  <c r="AB40" i="17"/>
  <c r="AA40" i="17"/>
  <c r="Z40" i="17"/>
  <c r="Y40" i="17"/>
  <c r="X40" i="17"/>
  <c r="W40" i="17"/>
  <c r="V40" i="17"/>
  <c r="U40" i="17"/>
  <c r="T40" i="17"/>
  <c r="S40" i="17"/>
  <c r="Q40" i="17"/>
  <c r="P40" i="17"/>
  <c r="O40" i="17"/>
  <c r="AP39" i="17"/>
  <c r="AO39" i="17"/>
  <c r="AN39" i="17"/>
  <c r="AM39" i="17"/>
  <c r="AL39" i="17"/>
  <c r="AK39" i="17"/>
  <c r="AJ39" i="17"/>
  <c r="AI39" i="17"/>
  <c r="AG39" i="17"/>
  <c r="AF39" i="17"/>
  <c r="AE39" i="17"/>
  <c r="AD39" i="17"/>
  <c r="AC39" i="17"/>
  <c r="AB39" i="17"/>
  <c r="AA39" i="17"/>
  <c r="Z39" i="17"/>
  <c r="Y39" i="17"/>
  <c r="X39" i="17"/>
  <c r="W39" i="17"/>
  <c r="V39" i="17"/>
  <c r="U39" i="17"/>
  <c r="T39" i="17"/>
  <c r="S39" i="17"/>
  <c r="Q39" i="17"/>
  <c r="P39" i="17"/>
  <c r="O39" i="17"/>
  <c r="AP38" i="17"/>
  <c r="AO38" i="17"/>
  <c r="AN38" i="17"/>
  <c r="AM38" i="17"/>
  <c r="AL38" i="17"/>
  <c r="AK38" i="17"/>
  <c r="AJ38" i="17"/>
  <c r="AI38" i="17"/>
  <c r="AG38" i="17"/>
  <c r="AF38" i="17"/>
  <c r="AE38" i="17"/>
  <c r="AD38" i="17"/>
  <c r="AC38" i="17"/>
  <c r="AB38" i="17"/>
  <c r="AA38" i="17"/>
  <c r="Z38" i="17"/>
  <c r="Y38" i="17"/>
  <c r="X38" i="17"/>
  <c r="W38" i="17"/>
  <c r="V38" i="17"/>
  <c r="U38" i="17"/>
  <c r="T38" i="17"/>
  <c r="S38" i="17"/>
  <c r="Q38" i="17"/>
  <c r="P38" i="17"/>
  <c r="O38" i="17"/>
  <c r="AP37" i="17"/>
  <c r="AO37" i="17"/>
  <c r="AN37" i="17"/>
  <c r="AM37" i="17"/>
  <c r="AL37" i="17"/>
  <c r="AK37" i="17"/>
  <c r="AJ37" i="17"/>
  <c r="AI37" i="17"/>
  <c r="AG37" i="17"/>
  <c r="AF37" i="17"/>
  <c r="AE37" i="17"/>
  <c r="AD37" i="17"/>
  <c r="AC37" i="17"/>
  <c r="AB37" i="17"/>
  <c r="AA37" i="17"/>
  <c r="Z37" i="17"/>
  <c r="Y37" i="17"/>
  <c r="X37" i="17"/>
  <c r="W37" i="17"/>
  <c r="V37" i="17"/>
  <c r="U37" i="17"/>
  <c r="T37" i="17"/>
  <c r="S37" i="17"/>
  <c r="Q37" i="17"/>
  <c r="P37" i="17"/>
  <c r="O37" i="17"/>
  <c r="AP36" i="17"/>
  <c r="AO36" i="17"/>
  <c r="AN36" i="17"/>
  <c r="AM36" i="17"/>
  <c r="AL36" i="17"/>
  <c r="AK36" i="17"/>
  <c r="AJ36" i="17"/>
  <c r="AI36" i="17"/>
  <c r="AG36" i="17"/>
  <c r="AF36" i="17"/>
  <c r="AE36" i="17"/>
  <c r="AD36" i="17"/>
  <c r="AC36" i="17"/>
  <c r="AB36" i="17"/>
  <c r="AA36" i="17"/>
  <c r="Z36" i="17"/>
  <c r="Y36" i="17"/>
  <c r="X36" i="17"/>
  <c r="W36" i="17"/>
  <c r="V36" i="17"/>
  <c r="U36" i="17"/>
  <c r="T36" i="17"/>
  <c r="S36" i="17"/>
  <c r="Q36" i="17"/>
  <c r="P36" i="17"/>
  <c r="O36" i="17"/>
  <c r="AP35" i="17"/>
  <c r="AO35" i="17"/>
  <c r="AN35" i="17"/>
  <c r="AM35" i="17"/>
  <c r="AL35" i="17"/>
  <c r="AK35" i="17"/>
  <c r="AJ35" i="17"/>
  <c r="AI35" i="17"/>
  <c r="AG35" i="17"/>
  <c r="AF35" i="17"/>
  <c r="AE35" i="17"/>
  <c r="AD35" i="17"/>
  <c r="AC35" i="17"/>
  <c r="AB35" i="17"/>
  <c r="AA35" i="17"/>
  <c r="Z35" i="17"/>
  <c r="Y35" i="17"/>
  <c r="X35" i="17"/>
  <c r="W35" i="17"/>
  <c r="V35" i="17"/>
  <c r="U35" i="17"/>
  <c r="T35" i="17"/>
  <c r="S35" i="17"/>
  <c r="Q35" i="17"/>
  <c r="P35" i="17"/>
  <c r="O35" i="17"/>
  <c r="AP34" i="17"/>
  <c r="AO34" i="17"/>
  <c r="AN34" i="17"/>
  <c r="AM34" i="17"/>
  <c r="AL34" i="17"/>
  <c r="AK34" i="17"/>
  <c r="AJ34" i="17"/>
  <c r="AI34" i="17"/>
  <c r="AG34" i="17"/>
  <c r="AF34" i="17"/>
  <c r="AE34" i="17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Q34" i="17"/>
  <c r="P34" i="17"/>
  <c r="O34" i="17"/>
  <c r="AP33" i="17"/>
  <c r="AO33" i="17"/>
  <c r="AN33" i="17"/>
  <c r="AM33" i="17"/>
  <c r="AL33" i="17"/>
  <c r="AK33" i="17"/>
  <c r="AJ33" i="17"/>
  <c r="AI33" i="17"/>
  <c r="AG33" i="17"/>
  <c r="AF33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Q33" i="17"/>
  <c r="P33" i="17"/>
  <c r="O33" i="17"/>
  <c r="AP32" i="17"/>
  <c r="AO32" i="17"/>
  <c r="AN32" i="17"/>
  <c r="AM32" i="17"/>
  <c r="AL32" i="17"/>
  <c r="AK32" i="17"/>
  <c r="AJ32" i="17"/>
  <c r="AI32" i="17"/>
  <c r="AG32" i="17"/>
  <c r="AF32" i="17"/>
  <c r="AE32" i="17"/>
  <c r="AD32" i="17"/>
  <c r="AC32" i="17"/>
  <c r="AB32" i="17"/>
  <c r="AA32" i="17"/>
  <c r="Z32" i="17"/>
  <c r="Y32" i="17"/>
  <c r="X32" i="17"/>
  <c r="W32" i="17"/>
  <c r="V32" i="17"/>
  <c r="U32" i="17"/>
  <c r="T32" i="17"/>
  <c r="S32" i="17"/>
  <c r="Q32" i="17"/>
  <c r="P32" i="17"/>
  <c r="O32" i="17"/>
  <c r="AP31" i="17"/>
  <c r="AO31" i="17"/>
  <c r="AN31" i="17"/>
  <c r="AM31" i="17"/>
  <c r="AL31" i="17"/>
  <c r="AK31" i="17"/>
  <c r="AJ31" i="17"/>
  <c r="AI31" i="17"/>
  <c r="AG31" i="17"/>
  <c r="AF31" i="17"/>
  <c r="AE31" i="17"/>
  <c r="AD31" i="17"/>
  <c r="AC31" i="17"/>
  <c r="AB31" i="17"/>
  <c r="AA31" i="17"/>
  <c r="Z31" i="17"/>
  <c r="Y31" i="17"/>
  <c r="X31" i="17"/>
  <c r="W31" i="17"/>
  <c r="V31" i="17"/>
  <c r="U31" i="17"/>
  <c r="T31" i="17"/>
  <c r="S31" i="17"/>
  <c r="Q31" i="17"/>
  <c r="P31" i="17"/>
  <c r="O31" i="17"/>
  <c r="AP30" i="17"/>
  <c r="AO30" i="17"/>
  <c r="AN30" i="17"/>
  <c r="AM30" i="17"/>
  <c r="AL30" i="17"/>
  <c r="AK30" i="17"/>
  <c r="AJ30" i="17"/>
  <c r="AI30" i="17"/>
  <c r="AG30" i="17"/>
  <c r="AF30" i="17"/>
  <c r="AE30" i="17"/>
  <c r="AD30" i="17"/>
  <c r="AC30" i="17"/>
  <c r="AB30" i="17"/>
  <c r="AA30" i="17"/>
  <c r="Z30" i="17"/>
  <c r="Y30" i="17"/>
  <c r="X30" i="17"/>
  <c r="W30" i="17"/>
  <c r="V30" i="17"/>
  <c r="U30" i="17"/>
  <c r="T30" i="17"/>
  <c r="S30" i="17"/>
  <c r="Q30" i="17"/>
  <c r="P30" i="17"/>
  <c r="O30" i="17"/>
  <c r="AP29" i="17"/>
  <c r="AO29" i="17"/>
  <c r="AN29" i="17"/>
  <c r="AM29" i="17"/>
  <c r="AL29" i="17"/>
  <c r="AK29" i="17"/>
  <c r="AJ29" i="17"/>
  <c r="AI29" i="17"/>
  <c r="AG29" i="17"/>
  <c r="AF29" i="17"/>
  <c r="AE29" i="17"/>
  <c r="AD29" i="17"/>
  <c r="AC29" i="17"/>
  <c r="AB29" i="17"/>
  <c r="AA29" i="17"/>
  <c r="Z29" i="17"/>
  <c r="Y29" i="17"/>
  <c r="X29" i="17"/>
  <c r="W29" i="17"/>
  <c r="V29" i="17"/>
  <c r="U29" i="17"/>
  <c r="T29" i="17"/>
  <c r="S29" i="17"/>
  <c r="Q29" i="17"/>
  <c r="P29" i="17"/>
  <c r="O29" i="17"/>
  <c r="AP28" i="17"/>
  <c r="AO28" i="17"/>
  <c r="AN28" i="17"/>
  <c r="AM28" i="17"/>
  <c r="AL28" i="17"/>
  <c r="AK28" i="17"/>
  <c r="AJ28" i="17"/>
  <c r="AI28" i="17"/>
  <c r="AG28" i="17"/>
  <c r="AF28" i="17"/>
  <c r="AE28" i="17"/>
  <c r="AD28" i="17"/>
  <c r="AC28" i="17"/>
  <c r="AB28" i="17"/>
  <c r="AA28" i="17"/>
  <c r="Z28" i="17"/>
  <c r="Y28" i="17"/>
  <c r="X28" i="17"/>
  <c r="W28" i="17"/>
  <c r="V28" i="17"/>
  <c r="U28" i="17"/>
  <c r="T28" i="17"/>
  <c r="S28" i="17"/>
  <c r="Q28" i="17"/>
  <c r="P28" i="17"/>
  <c r="O28" i="17"/>
  <c r="AP27" i="17"/>
  <c r="AO27" i="17"/>
  <c r="AN27" i="17"/>
  <c r="AM27" i="17"/>
  <c r="AL27" i="17"/>
  <c r="AK27" i="17"/>
  <c r="AJ27" i="17"/>
  <c r="AI27" i="17"/>
  <c r="AG27" i="17"/>
  <c r="AF27" i="17"/>
  <c r="AE27" i="17"/>
  <c r="AD27" i="17"/>
  <c r="AC27" i="17"/>
  <c r="AB27" i="17"/>
  <c r="AA27" i="17"/>
  <c r="Z27" i="17"/>
  <c r="Y27" i="17"/>
  <c r="X27" i="17"/>
  <c r="W27" i="17"/>
  <c r="V27" i="17"/>
  <c r="U27" i="17"/>
  <c r="T27" i="17"/>
  <c r="S27" i="17"/>
  <c r="Q27" i="17"/>
  <c r="P27" i="17"/>
  <c r="O27" i="17"/>
  <c r="AP26" i="17"/>
  <c r="AO26" i="17"/>
  <c r="AN26" i="17"/>
  <c r="AM26" i="17"/>
  <c r="AL26" i="17"/>
  <c r="AK26" i="17"/>
  <c r="AJ26" i="17"/>
  <c r="AI26" i="17"/>
  <c r="AG26" i="17"/>
  <c r="AF26" i="17"/>
  <c r="AE26" i="17"/>
  <c r="AD26" i="17"/>
  <c r="AC26" i="17"/>
  <c r="AB26" i="17"/>
  <c r="AA26" i="17"/>
  <c r="Z26" i="17"/>
  <c r="Y26" i="17"/>
  <c r="X26" i="17"/>
  <c r="W26" i="17"/>
  <c r="V26" i="17"/>
  <c r="U26" i="17"/>
  <c r="T26" i="17"/>
  <c r="S26" i="17"/>
  <c r="Q26" i="17"/>
  <c r="P26" i="17"/>
  <c r="O26" i="17"/>
  <c r="AP25" i="17"/>
  <c r="AO25" i="17"/>
  <c r="AN25" i="17"/>
  <c r="AM25" i="17"/>
  <c r="AL25" i="17"/>
  <c r="AK25" i="17"/>
  <c r="AJ25" i="17"/>
  <c r="AI25" i="17"/>
  <c r="AG25" i="17"/>
  <c r="AF2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Q25" i="17"/>
  <c r="P25" i="17"/>
  <c r="O25" i="17"/>
  <c r="AP24" i="17"/>
  <c r="AO24" i="17"/>
  <c r="AN24" i="17"/>
  <c r="AM24" i="17"/>
  <c r="AL24" i="17"/>
  <c r="AK24" i="17"/>
  <c r="AJ24" i="17"/>
  <c r="AI24" i="17"/>
  <c r="AG24" i="17"/>
  <c r="AF24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Q24" i="17"/>
  <c r="P24" i="17"/>
  <c r="O24" i="17"/>
  <c r="AP23" i="17"/>
  <c r="AO23" i="17"/>
  <c r="AN23" i="17"/>
  <c r="AM23" i="17"/>
  <c r="AL23" i="17"/>
  <c r="AK23" i="17"/>
  <c r="AJ23" i="17"/>
  <c r="AI23" i="17"/>
  <c r="AG23" i="17"/>
  <c r="AF23" i="17"/>
  <c r="AE23" i="17"/>
  <c r="AD23" i="17"/>
  <c r="AC23" i="17"/>
  <c r="AB23" i="17"/>
  <c r="AA23" i="17"/>
  <c r="Z23" i="17"/>
  <c r="Y23" i="17"/>
  <c r="X23" i="17"/>
  <c r="W23" i="17"/>
  <c r="V23" i="17"/>
  <c r="U23" i="17"/>
  <c r="T23" i="17"/>
  <c r="S23" i="17"/>
  <c r="Q23" i="17"/>
  <c r="P23" i="17"/>
  <c r="O23" i="17"/>
  <c r="AP22" i="17"/>
  <c r="AO22" i="17"/>
  <c r="AN22" i="17"/>
  <c r="AM22" i="17"/>
  <c r="AL22" i="17"/>
  <c r="AK22" i="17"/>
  <c r="AJ22" i="17"/>
  <c r="AI22" i="17"/>
  <c r="AG22" i="17"/>
  <c r="AF22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Q22" i="17"/>
  <c r="P22" i="17"/>
  <c r="O22" i="17"/>
  <c r="AP21" i="17"/>
  <c r="AO21" i="17"/>
  <c r="AN21" i="17"/>
  <c r="AM21" i="17"/>
  <c r="AL21" i="17"/>
  <c r="AK21" i="17"/>
  <c r="AJ21" i="17"/>
  <c r="AI21" i="17"/>
  <c r="AG21" i="17"/>
  <c r="AF21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Q21" i="17"/>
  <c r="P21" i="17"/>
  <c r="O21" i="17"/>
  <c r="AP20" i="17"/>
  <c r="AO20" i="17"/>
  <c r="AN20" i="17"/>
  <c r="AM20" i="17"/>
  <c r="AL20" i="17"/>
  <c r="AK20" i="17"/>
  <c r="AJ20" i="17"/>
  <c r="AI20" i="17"/>
  <c r="AG20" i="17"/>
  <c r="AF20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Q20" i="17"/>
  <c r="P20" i="17"/>
  <c r="O20" i="17"/>
  <c r="AP19" i="17"/>
  <c r="AO19" i="17"/>
  <c r="AN19" i="17"/>
  <c r="AM19" i="17"/>
  <c r="AL19" i="17"/>
  <c r="AK19" i="17"/>
  <c r="AJ19" i="17"/>
  <c r="AI19" i="17"/>
  <c r="AG19" i="17"/>
  <c r="AF19" i="17"/>
  <c r="AE19" i="17"/>
  <c r="AD19" i="17"/>
  <c r="AC19" i="17"/>
  <c r="AB19" i="17"/>
  <c r="AA19" i="17"/>
  <c r="Z19" i="17"/>
  <c r="Y19" i="17"/>
  <c r="X19" i="17"/>
  <c r="W19" i="17"/>
  <c r="V19" i="17"/>
  <c r="U19" i="17"/>
  <c r="T19" i="17"/>
  <c r="S19" i="17"/>
  <c r="Q19" i="17"/>
  <c r="P19" i="17"/>
  <c r="O19" i="17"/>
  <c r="AP18" i="17"/>
  <c r="AO18" i="17"/>
  <c r="AN18" i="17"/>
  <c r="AM18" i="17"/>
  <c r="AL18" i="17"/>
  <c r="AK18" i="17"/>
  <c r="AJ18" i="17"/>
  <c r="AI18" i="17"/>
  <c r="AG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Q18" i="17"/>
  <c r="P18" i="17"/>
  <c r="O18" i="17"/>
  <c r="AP17" i="17"/>
  <c r="AO17" i="17"/>
  <c r="AN17" i="17"/>
  <c r="AM17" i="17"/>
  <c r="AL17" i="17"/>
  <c r="AK17" i="17"/>
  <c r="AJ17" i="17"/>
  <c r="AI17" i="17"/>
  <c r="AG17" i="17"/>
  <c r="AF17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Q17" i="17"/>
  <c r="P17" i="17"/>
  <c r="O17" i="17"/>
  <c r="AP16" i="17"/>
  <c r="AO16" i="17"/>
  <c r="AN16" i="17"/>
  <c r="AM16" i="17"/>
  <c r="AL16" i="17"/>
  <c r="AK16" i="17"/>
  <c r="AJ16" i="17"/>
  <c r="AI16" i="17"/>
  <c r="AG16" i="17"/>
  <c r="AF16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Q16" i="17"/>
  <c r="P16" i="17"/>
  <c r="O16" i="17"/>
  <c r="AP15" i="17"/>
  <c r="AO15" i="17"/>
  <c r="AN15" i="17"/>
  <c r="AM15" i="17"/>
  <c r="AL15" i="17"/>
  <c r="AK15" i="17"/>
  <c r="AJ15" i="17"/>
  <c r="AI15" i="17"/>
  <c r="AG15" i="17"/>
  <c r="AF15" i="17"/>
  <c r="AE15" i="17"/>
  <c r="AD15" i="17"/>
  <c r="AC15" i="17"/>
  <c r="AB15" i="17"/>
  <c r="AA15" i="17"/>
  <c r="Z15" i="17"/>
  <c r="Y15" i="17"/>
  <c r="X15" i="17"/>
  <c r="W15" i="17"/>
  <c r="V15" i="17"/>
  <c r="U15" i="17"/>
  <c r="T15" i="17"/>
  <c r="S15" i="17"/>
  <c r="Q15" i="17"/>
  <c r="P15" i="17"/>
  <c r="O15" i="17"/>
  <c r="AP14" i="17"/>
  <c r="AO14" i="17"/>
  <c r="AN14" i="17"/>
  <c r="AM14" i="17"/>
  <c r="AL14" i="17"/>
  <c r="AK14" i="17"/>
  <c r="AJ14" i="17"/>
  <c r="AI14" i="17"/>
  <c r="AG14" i="17"/>
  <c r="AF14" i="17"/>
  <c r="AE14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Q14" i="17"/>
  <c r="P14" i="17"/>
  <c r="O14" i="17"/>
  <c r="AP13" i="17"/>
  <c r="AO13" i="17"/>
  <c r="AN13" i="17"/>
  <c r="AM13" i="17"/>
  <c r="AL13" i="17"/>
  <c r="AK13" i="17"/>
  <c r="AJ13" i="17"/>
  <c r="AI13" i="17"/>
  <c r="AG13" i="17"/>
  <c r="AF13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Q13" i="17"/>
  <c r="P13" i="17"/>
  <c r="O13" i="17"/>
  <c r="AP12" i="17"/>
  <c r="AO12" i="17"/>
  <c r="AN12" i="17"/>
  <c r="AM12" i="17"/>
  <c r="AL12" i="17"/>
  <c r="AK12" i="17"/>
  <c r="AJ12" i="17"/>
  <c r="AI12" i="17"/>
  <c r="AG12" i="17"/>
  <c r="AF12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Q12" i="17"/>
  <c r="P12" i="17"/>
  <c r="O12" i="17"/>
  <c r="AP11" i="17"/>
  <c r="AO11" i="17"/>
  <c r="AN11" i="17"/>
  <c r="AM11" i="17"/>
  <c r="AL11" i="17"/>
  <c r="AK11" i="17"/>
  <c r="AJ11" i="17"/>
  <c r="AI11" i="17"/>
  <c r="AG11" i="17"/>
  <c r="AF11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Q11" i="17"/>
  <c r="P11" i="17"/>
  <c r="O11" i="17"/>
  <c r="AP10" i="17"/>
  <c r="AO10" i="17"/>
  <c r="AN10" i="17"/>
  <c r="AM10" i="17"/>
  <c r="AL10" i="17"/>
  <c r="AK10" i="17"/>
  <c r="AJ10" i="17"/>
  <c r="AI10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Q10" i="17"/>
  <c r="P10" i="17"/>
  <c r="O10" i="17"/>
  <c r="AP9" i="17"/>
  <c r="AO9" i="17"/>
  <c r="AN9" i="17"/>
  <c r="AM9" i="17"/>
  <c r="AL9" i="17"/>
  <c r="AK9" i="17"/>
  <c r="AJ9" i="17"/>
  <c r="AI9" i="17"/>
  <c r="AG9" i="17"/>
  <c r="AF9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Q9" i="17"/>
  <c r="P9" i="17"/>
  <c r="O9" i="17"/>
  <c r="AP8" i="17"/>
  <c r="AO8" i="17"/>
  <c r="AN8" i="17"/>
  <c r="AM8" i="17"/>
  <c r="AL8" i="17"/>
  <c r="AK8" i="17"/>
  <c r="AJ8" i="17"/>
  <c r="AI8" i="17"/>
  <c r="AG8" i="17"/>
  <c r="AF8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Q8" i="17"/>
  <c r="P8" i="17"/>
  <c r="O8" i="17"/>
  <c r="AP7" i="17"/>
  <c r="AO7" i="17"/>
  <c r="AN7" i="17"/>
  <c r="AM7" i="17"/>
  <c r="AL7" i="17"/>
  <c r="AK7" i="17"/>
  <c r="AJ7" i="17"/>
  <c r="AI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Q7" i="17"/>
  <c r="P7" i="17"/>
  <c r="O7" i="17"/>
  <c r="AP6" i="17"/>
  <c r="AO6" i="17"/>
  <c r="AN6" i="17"/>
  <c r="AM6" i="17"/>
  <c r="AL6" i="17"/>
  <c r="AK6" i="17"/>
  <c r="AJ6" i="17"/>
  <c r="AI6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Q6" i="17"/>
  <c r="P6" i="17"/>
  <c r="O6" i="17"/>
  <c r="AP5" i="17"/>
  <c r="AO5" i="17"/>
  <c r="AN5" i="17"/>
  <c r="AM5" i="17"/>
  <c r="AL5" i="17"/>
  <c r="AK5" i="17"/>
  <c r="AJ5" i="17"/>
  <c r="AI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Q5" i="17"/>
  <c r="P5" i="17"/>
  <c r="O5" i="17"/>
  <c r="AP4" i="17"/>
  <c r="AO4" i="17"/>
  <c r="AN4" i="17"/>
  <c r="AM4" i="17"/>
  <c r="AL4" i="17"/>
  <c r="AK4" i="17"/>
  <c r="AJ4" i="17"/>
  <c r="AI4" i="17"/>
  <c r="AG4" i="17"/>
  <c r="AF4" i="17"/>
  <c r="AE4" i="17"/>
  <c r="AD4" i="17"/>
  <c r="AC4" i="17"/>
  <c r="AB4" i="17"/>
  <c r="AA4" i="17"/>
  <c r="Z4" i="17"/>
  <c r="Y4" i="17"/>
  <c r="X4" i="17"/>
  <c r="W4" i="17"/>
  <c r="V4" i="17"/>
  <c r="U4" i="17"/>
  <c r="T4" i="17"/>
  <c r="S4" i="17"/>
  <c r="Q4" i="17"/>
  <c r="P4" i="17"/>
  <c r="O4" i="17"/>
  <c r="AP3" i="17"/>
  <c r="AO3" i="17"/>
  <c r="AN3" i="17"/>
  <c r="AM3" i="17"/>
  <c r="AL3" i="17"/>
  <c r="AK3" i="17"/>
  <c r="AJ3" i="17"/>
  <c r="AI3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Q3" i="17"/>
  <c r="P3" i="17"/>
  <c r="O3" i="17"/>
  <c r="AP2" i="17"/>
  <c r="AO2" i="17"/>
  <c r="AN2" i="17"/>
  <c r="AM2" i="17"/>
  <c r="AL2" i="17"/>
  <c r="AK2" i="17"/>
  <c r="AJ2" i="17"/>
  <c r="AI2" i="17"/>
  <c r="AG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Q2" i="17"/>
  <c r="P2" i="17"/>
  <c r="O2" i="17"/>
  <c r="AR1135" i="16"/>
  <c r="AH1135" i="16"/>
  <c r="R1135" i="16"/>
  <c r="N1135" i="16"/>
  <c r="AR1134" i="16"/>
  <c r="AH1134" i="16"/>
  <c r="R1134" i="16"/>
  <c r="N1134" i="16"/>
  <c r="AR1133" i="16"/>
  <c r="AH1133" i="16"/>
  <c r="R1133" i="16"/>
  <c r="N1133" i="16"/>
  <c r="AR1132" i="16"/>
  <c r="AH1132" i="16"/>
  <c r="R1132" i="16"/>
  <c r="N1132" i="16"/>
  <c r="AH1131" i="16"/>
  <c r="R1131" i="16"/>
  <c r="N1131" i="16"/>
  <c r="AR1130" i="16"/>
  <c r="AH1130" i="16"/>
  <c r="R1130" i="16"/>
  <c r="N1130" i="16"/>
  <c r="AH1129" i="16"/>
  <c r="R1129" i="16"/>
  <c r="N1129" i="16"/>
  <c r="AH1128" i="16"/>
  <c r="R1128" i="16"/>
  <c r="N1128" i="16"/>
  <c r="AH1127" i="16"/>
  <c r="R1127" i="16"/>
  <c r="N1127" i="16"/>
  <c r="AR1126" i="16"/>
  <c r="AH1126" i="16"/>
  <c r="R1126" i="16"/>
  <c r="N1126" i="16"/>
  <c r="AH1125" i="16"/>
  <c r="R1125" i="16"/>
  <c r="N1125" i="16"/>
  <c r="AR1124" i="16"/>
  <c r="AH1124" i="16"/>
  <c r="R1124" i="16"/>
  <c r="N1124" i="16"/>
  <c r="AH1123" i="16"/>
  <c r="R1123" i="16"/>
  <c r="N1123" i="16"/>
  <c r="AR1122" i="16"/>
  <c r="AH1122" i="16"/>
  <c r="R1122" i="16"/>
  <c r="N1122" i="16"/>
  <c r="AR1121" i="16"/>
  <c r="AH1121" i="16"/>
  <c r="R1121" i="16"/>
  <c r="N1121" i="16"/>
  <c r="AH1120" i="16"/>
  <c r="R1120" i="16"/>
  <c r="N1120" i="16"/>
  <c r="AR1119" i="16"/>
  <c r="AH1119" i="16"/>
  <c r="R1119" i="16"/>
  <c r="N1119" i="16"/>
  <c r="AR1118" i="16"/>
  <c r="AH1118" i="16"/>
  <c r="R1118" i="16"/>
  <c r="N1118" i="16"/>
  <c r="AR1117" i="16"/>
  <c r="AH1117" i="16"/>
  <c r="R1117" i="16"/>
  <c r="N1117" i="16"/>
  <c r="AH1116" i="16"/>
  <c r="R1116" i="16"/>
  <c r="N1116" i="16"/>
  <c r="AR1115" i="16"/>
  <c r="AH1115" i="16"/>
  <c r="R1115" i="16"/>
  <c r="N1115" i="16"/>
  <c r="AR1114" i="16"/>
  <c r="AH1114" i="16"/>
  <c r="R1114" i="16"/>
  <c r="N1114" i="16"/>
  <c r="AR1113" i="16"/>
  <c r="AH1113" i="16"/>
  <c r="R1113" i="16"/>
  <c r="N1113" i="16"/>
  <c r="AR1112" i="16"/>
  <c r="AH1112" i="16"/>
  <c r="R1112" i="16"/>
  <c r="N1112" i="16"/>
  <c r="AR1111" i="16"/>
  <c r="AH1111" i="16"/>
  <c r="R1111" i="16"/>
  <c r="N1111" i="16"/>
  <c r="AH1110" i="16"/>
  <c r="R1110" i="16"/>
  <c r="N1110" i="16"/>
  <c r="AH1109" i="16"/>
  <c r="R1109" i="16"/>
  <c r="N1109" i="16"/>
  <c r="AH1108" i="16"/>
  <c r="R1108" i="16"/>
  <c r="N1108" i="16"/>
  <c r="AR1107" i="16"/>
  <c r="AH1107" i="16"/>
  <c r="R1107" i="16"/>
  <c r="N1107" i="16"/>
  <c r="AH1106" i="16"/>
  <c r="R1106" i="16"/>
  <c r="N1106" i="16"/>
  <c r="AR1105" i="16"/>
  <c r="AH1105" i="16"/>
  <c r="R1105" i="16"/>
  <c r="N1105" i="16"/>
  <c r="AR1104" i="16"/>
  <c r="AH1104" i="16"/>
  <c r="R1104" i="16"/>
  <c r="N1104" i="16"/>
  <c r="AH1103" i="16"/>
  <c r="R1103" i="16"/>
  <c r="N1103" i="16"/>
  <c r="AH1102" i="16"/>
  <c r="R1102" i="16"/>
  <c r="N1102" i="16"/>
  <c r="AR1101" i="16"/>
  <c r="AH1101" i="16"/>
  <c r="R1101" i="16"/>
  <c r="N1101" i="16"/>
  <c r="AR1100" i="16"/>
  <c r="AH1100" i="16"/>
  <c r="R1100" i="16"/>
  <c r="N1100" i="16"/>
  <c r="AH1099" i="16"/>
  <c r="R1099" i="16"/>
  <c r="N1099" i="16"/>
  <c r="AH1098" i="16"/>
  <c r="R1098" i="16"/>
  <c r="N1098" i="16"/>
  <c r="AR1097" i="16"/>
  <c r="AH1097" i="16"/>
  <c r="N1097" i="16"/>
  <c r="AH1096" i="16"/>
  <c r="N1096" i="16"/>
  <c r="AH1095" i="16"/>
  <c r="N1095" i="16"/>
  <c r="N1094" i="16"/>
  <c r="N1093" i="16"/>
  <c r="N1092" i="16"/>
  <c r="N1085" i="16"/>
  <c r="N1084" i="16"/>
  <c r="R1083" i="16"/>
  <c r="N1083" i="16"/>
  <c r="R1082" i="16"/>
  <c r="N1082" i="16"/>
  <c r="AH1081" i="16"/>
  <c r="R1081" i="16"/>
  <c r="N1081" i="16"/>
  <c r="AH1080" i="16"/>
  <c r="R1080" i="16"/>
  <c r="N1080" i="16"/>
  <c r="AH1079" i="16"/>
  <c r="R1079" i="16"/>
  <c r="N1079" i="16"/>
  <c r="AH1078" i="16"/>
  <c r="R1078" i="16"/>
  <c r="N1078" i="16"/>
  <c r="AH1077" i="16"/>
  <c r="R1077" i="16"/>
  <c r="N1077" i="16"/>
  <c r="AH1076" i="16"/>
  <c r="R1076" i="16"/>
  <c r="N1076" i="16"/>
  <c r="AH1075" i="16"/>
  <c r="R1075" i="16"/>
  <c r="N1075" i="16"/>
  <c r="AH1074" i="16"/>
  <c r="R1074" i="16"/>
  <c r="N1074" i="16"/>
  <c r="AR1073" i="16"/>
  <c r="AH1073" i="16"/>
  <c r="R1073" i="16"/>
  <c r="N1073" i="16"/>
  <c r="AH1072" i="16"/>
  <c r="R1072" i="16"/>
  <c r="N1072" i="16"/>
  <c r="AH1071" i="16"/>
  <c r="R1071" i="16"/>
  <c r="N1071" i="16"/>
  <c r="AH1070" i="16"/>
  <c r="R1070" i="16"/>
  <c r="N1070" i="16"/>
  <c r="AH1069" i="16"/>
  <c r="R1069" i="16"/>
  <c r="N1069" i="16"/>
  <c r="AH1068" i="16"/>
  <c r="R1068" i="16"/>
  <c r="N1068" i="16"/>
  <c r="AH1067" i="16"/>
  <c r="R1067" i="16"/>
  <c r="N1067" i="16"/>
  <c r="AH1066" i="16"/>
  <c r="R1066" i="16"/>
  <c r="N1066" i="16"/>
  <c r="AH1065" i="16"/>
  <c r="R1065" i="16"/>
  <c r="N1065" i="16"/>
  <c r="AH1064" i="16"/>
  <c r="R1064" i="16"/>
  <c r="N1064" i="16"/>
  <c r="AH1063" i="16"/>
  <c r="N1063" i="16"/>
  <c r="AH1062" i="16"/>
  <c r="N1062" i="16"/>
  <c r="AH1061" i="16"/>
  <c r="R1061" i="16"/>
  <c r="N1061" i="16"/>
  <c r="AH1060" i="16"/>
  <c r="R1060" i="16"/>
  <c r="N1060" i="16"/>
  <c r="AH1059" i="16"/>
  <c r="R1059" i="16"/>
  <c r="N1059" i="16"/>
  <c r="AH1058" i="16"/>
  <c r="N1058" i="16"/>
  <c r="AH1057" i="16"/>
  <c r="R1057" i="16"/>
  <c r="N1057" i="16"/>
  <c r="AH1056" i="16"/>
  <c r="N1056" i="16"/>
  <c r="AH1055" i="16"/>
  <c r="R1055" i="16"/>
  <c r="N1055" i="16"/>
  <c r="AH1054" i="16"/>
  <c r="N1054" i="16"/>
  <c r="AH1053" i="16"/>
  <c r="N1053" i="16"/>
  <c r="AH1052" i="16"/>
  <c r="N1052" i="16"/>
  <c r="AH1051" i="16"/>
  <c r="R1051" i="16"/>
  <c r="N1051" i="16"/>
  <c r="AH1050" i="16"/>
  <c r="R1050" i="16"/>
  <c r="N1050" i="16"/>
  <c r="AH1049" i="16"/>
  <c r="R1049" i="16"/>
  <c r="N1049" i="16"/>
  <c r="AH1048" i="16"/>
  <c r="R1048" i="16"/>
  <c r="N1048" i="16"/>
  <c r="AH1047" i="16"/>
  <c r="R1047" i="16"/>
  <c r="N1047" i="16"/>
  <c r="AH1046" i="16"/>
  <c r="R1046" i="16"/>
  <c r="N1046" i="16"/>
  <c r="AH1045" i="16"/>
  <c r="N1045" i="16"/>
  <c r="AH1044" i="16"/>
  <c r="N1044" i="16"/>
  <c r="AH1043" i="16"/>
  <c r="R1043" i="16"/>
  <c r="N1043" i="16"/>
  <c r="AH1042" i="16"/>
  <c r="R1042" i="16"/>
  <c r="N1042" i="16"/>
  <c r="AH1041" i="16"/>
  <c r="R1041" i="16"/>
  <c r="N1041" i="16"/>
  <c r="AH1040" i="16"/>
  <c r="R1040" i="16"/>
  <c r="N1040" i="16"/>
  <c r="AH1039" i="16"/>
  <c r="N1039" i="16"/>
  <c r="AH1038" i="16"/>
  <c r="N1038" i="16"/>
  <c r="AH1037" i="16"/>
  <c r="R1037" i="16"/>
  <c r="N1037" i="16"/>
  <c r="AH1036" i="16"/>
  <c r="N1036" i="16"/>
  <c r="AH1035" i="16"/>
  <c r="R1035" i="16"/>
  <c r="N1035" i="16"/>
  <c r="AH1034" i="16"/>
  <c r="N1034" i="16"/>
  <c r="AH1033" i="16"/>
  <c r="R1033" i="16"/>
  <c r="N1033" i="16"/>
  <c r="AH1032" i="16"/>
  <c r="N1032" i="16"/>
  <c r="AH1031" i="16"/>
  <c r="R1031" i="16"/>
  <c r="N1031" i="16"/>
  <c r="AH1030" i="16"/>
  <c r="N1030" i="16"/>
  <c r="AH1029" i="16"/>
  <c r="N1029" i="16"/>
  <c r="AH1028" i="16"/>
  <c r="N1028" i="16"/>
  <c r="AH1027" i="16"/>
  <c r="R1027" i="16"/>
  <c r="N1027" i="16"/>
  <c r="AH1026" i="16"/>
  <c r="R1026" i="16"/>
  <c r="N1026" i="16"/>
  <c r="AH1025" i="16"/>
  <c r="R1025" i="16"/>
  <c r="N1025" i="16"/>
  <c r="AH1024" i="16"/>
  <c r="R1024" i="16"/>
  <c r="N1024" i="16"/>
  <c r="AH1023" i="16"/>
  <c r="R1023" i="16"/>
  <c r="N1023" i="16"/>
  <c r="AH1022" i="16"/>
  <c r="R1022" i="16"/>
  <c r="N1022" i="16"/>
  <c r="AH1021" i="16"/>
  <c r="R1021" i="16"/>
  <c r="N1021" i="16"/>
  <c r="R1020" i="16"/>
  <c r="N1020" i="16"/>
  <c r="AH1019" i="16"/>
  <c r="R1019" i="16"/>
  <c r="N1019" i="16"/>
  <c r="AH1018" i="16"/>
  <c r="R1018" i="16"/>
  <c r="N1018" i="16"/>
  <c r="AH1017" i="16"/>
  <c r="R1017" i="16"/>
  <c r="N1017" i="16"/>
  <c r="AH1016" i="16"/>
  <c r="R1016" i="16"/>
  <c r="N1016" i="16"/>
  <c r="AH1015" i="16"/>
  <c r="N1015" i="16"/>
  <c r="AH1014" i="16"/>
  <c r="N1014" i="16"/>
  <c r="AH1013" i="16"/>
  <c r="R1013" i="16"/>
  <c r="N1013" i="16"/>
  <c r="AH1012" i="16"/>
  <c r="R1012" i="16"/>
  <c r="N1012" i="16"/>
  <c r="AH1011" i="16"/>
  <c r="N1011" i="16"/>
  <c r="AH1010" i="16"/>
  <c r="R1010" i="16"/>
  <c r="N1010" i="16"/>
  <c r="AH1009" i="16"/>
  <c r="R1009" i="16"/>
  <c r="N1009" i="16"/>
  <c r="AH1008" i="16"/>
  <c r="N1008" i="16"/>
  <c r="AH1007" i="16"/>
  <c r="R1007" i="16"/>
  <c r="N1007" i="16"/>
  <c r="AH1006" i="16"/>
  <c r="N1006" i="16"/>
  <c r="AH1005" i="16"/>
  <c r="N1005" i="16"/>
  <c r="AH1004" i="16"/>
  <c r="N1004" i="16"/>
  <c r="AH1003" i="16"/>
  <c r="R1003" i="16"/>
  <c r="N1003" i="16"/>
  <c r="AH1002" i="16"/>
  <c r="R1002" i="16"/>
  <c r="N1002" i="16"/>
  <c r="AH1001" i="16"/>
  <c r="R1001" i="16"/>
  <c r="N1001" i="16"/>
  <c r="AH1000" i="16"/>
  <c r="R1000" i="16"/>
  <c r="N1000" i="16"/>
  <c r="AH999" i="16"/>
  <c r="N999" i="16"/>
  <c r="AH998" i="16"/>
  <c r="R998" i="16"/>
  <c r="N998" i="16"/>
  <c r="AH997" i="16"/>
  <c r="R997" i="16"/>
  <c r="N997" i="16"/>
  <c r="AH996" i="16"/>
  <c r="R996" i="16"/>
  <c r="N996" i="16"/>
  <c r="AH995" i="16"/>
  <c r="R995" i="16"/>
  <c r="N995" i="16"/>
  <c r="AH994" i="16"/>
  <c r="R994" i="16"/>
  <c r="N994" i="16"/>
  <c r="AH993" i="16"/>
  <c r="R993" i="16"/>
  <c r="N993" i="16"/>
  <c r="AH992" i="16"/>
  <c r="R992" i="16"/>
  <c r="N992" i="16"/>
  <c r="AH991" i="16"/>
  <c r="N991" i="16"/>
  <c r="AH990" i="16"/>
  <c r="N990" i="16"/>
  <c r="AH989" i="16"/>
  <c r="R989" i="16"/>
  <c r="N989" i="16"/>
  <c r="AH988" i="16"/>
  <c r="R988" i="16"/>
  <c r="N988" i="16"/>
  <c r="AH987" i="16"/>
  <c r="R987" i="16"/>
  <c r="N987" i="16"/>
  <c r="AH986" i="16"/>
  <c r="R986" i="16"/>
  <c r="N986" i="16"/>
  <c r="AH985" i="16"/>
  <c r="R985" i="16"/>
  <c r="N985" i="16"/>
  <c r="AH984" i="16"/>
  <c r="N984" i="16"/>
  <c r="AH983" i="16"/>
  <c r="R983" i="16"/>
  <c r="N983" i="16"/>
  <c r="AH982" i="16"/>
  <c r="N982" i="16"/>
  <c r="AH981" i="16"/>
  <c r="R981" i="16"/>
  <c r="N981" i="16"/>
  <c r="AH980" i="16"/>
  <c r="R980" i="16"/>
  <c r="N980" i="16"/>
  <c r="AH979" i="16"/>
  <c r="R979" i="16"/>
  <c r="N979" i="16"/>
  <c r="AH978" i="16"/>
  <c r="R978" i="16"/>
  <c r="N978" i="16"/>
  <c r="AH977" i="16"/>
  <c r="R977" i="16"/>
  <c r="N977" i="16"/>
  <c r="AH976" i="16"/>
  <c r="R976" i="16"/>
  <c r="N976" i="16"/>
  <c r="AH975" i="16"/>
  <c r="R975" i="16"/>
  <c r="N975" i="16"/>
  <c r="AH974" i="16"/>
  <c r="R974" i="16"/>
  <c r="N974" i="16"/>
  <c r="AH973" i="16"/>
  <c r="R973" i="16"/>
  <c r="N973" i="16"/>
  <c r="AH972" i="16"/>
  <c r="R972" i="16"/>
  <c r="N972" i="16"/>
  <c r="AH971" i="16"/>
  <c r="R971" i="16"/>
  <c r="N971" i="16"/>
  <c r="AH970" i="16"/>
  <c r="R970" i="16"/>
  <c r="N970" i="16"/>
  <c r="AH969" i="16"/>
  <c r="R969" i="16"/>
  <c r="N969" i="16"/>
  <c r="AH968" i="16"/>
  <c r="R968" i="16"/>
  <c r="N968" i="16"/>
  <c r="AH967" i="16"/>
  <c r="N967" i="16"/>
  <c r="AH966" i="16"/>
  <c r="N966" i="16"/>
  <c r="AH965" i="16"/>
  <c r="R965" i="16"/>
  <c r="N965" i="16"/>
  <c r="AH964" i="16"/>
  <c r="R964" i="16"/>
  <c r="N964" i="16"/>
  <c r="AH963" i="16"/>
  <c r="R963" i="16"/>
  <c r="N963" i="16"/>
  <c r="AH962" i="16"/>
  <c r="R962" i="16"/>
  <c r="N962" i="16"/>
  <c r="AH961" i="16"/>
  <c r="N961" i="16"/>
  <c r="AH960" i="16"/>
  <c r="N960" i="16"/>
  <c r="AH959" i="16"/>
  <c r="R959" i="16"/>
  <c r="N959" i="16"/>
  <c r="AH958" i="16"/>
  <c r="N958" i="16"/>
  <c r="AH957" i="16"/>
  <c r="R957" i="16"/>
  <c r="N957" i="16"/>
  <c r="AH956" i="16"/>
  <c r="R956" i="16"/>
  <c r="N956" i="16"/>
  <c r="AH955" i="16"/>
  <c r="N955" i="16"/>
  <c r="AH954" i="16"/>
  <c r="R954" i="16"/>
  <c r="N954" i="16"/>
  <c r="AH953" i="16"/>
  <c r="R953" i="16"/>
  <c r="N953" i="16"/>
  <c r="AH952" i="16"/>
  <c r="N952" i="16"/>
  <c r="AH951" i="16"/>
  <c r="R951" i="16"/>
  <c r="N951" i="16"/>
  <c r="AH950" i="16"/>
  <c r="R950" i="16"/>
  <c r="N950" i="16"/>
  <c r="AH949" i="16"/>
  <c r="R949" i="16"/>
  <c r="N949" i="16"/>
  <c r="AH948" i="16"/>
  <c r="R948" i="16"/>
  <c r="N948" i="16"/>
  <c r="AH947" i="16"/>
  <c r="R947" i="16"/>
  <c r="N947" i="16"/>
  <c r="AH946" i="16"/>
  <c r="R946" i="16"/>
  <c r="N946" i="16"/>
  <c r="AH945" i="16"/>
  <c r="R945" i="16"/>
  <c r="N945" i="16"/>
  <c r="AR944" i="16"/>
  <c r="AH944" i="16"/>
  <c r="R944" i="16"/>
  <c r="N944" i="16"/>
  <c r="AR943" i="16"/>
  <c r="AH943" i="16"/>
  <c r="R943" i="16"/>
  <c r="N943" i="16"/>
  <c r="AR942" i="16"/>
  <c r="AH942" i="16"/>
  <c r="R942" i="16"/>
  <c r="N942" i="16"/>
  <c r="AH941" i="16"/>
  <c r="R941" i="16"/>
  <c r="N941" i="16"/>
  <c r="AH940" i="16"/>
  <c r="R940" i="16"/>
  <c r="N940" i="16"/>
  <c r="AR939" i="16"/>
  <c r="AH939" i="16"/>
  <c r="R939" i="16"/>
  <c r="N939" i="16"/>
  <c r="AH938" i="16"/>
  <c r="R938" i="16"/>
  <c r="N938" i="16"/>
  <c r="AH937" i="16"/>
  <c r="R937" i="16"/>
  <c r="N937" i="16"/>
  <c r="AH936" i="16"/>
  <c r="R936" i="16"/>
  <c r="N936" i="16"/>
  <c r="AH935" i="16"/>
  <c r="R935" i="16"/>
  <c r="N935" i="16"/>
  <c r="AR934" i="16"/>
  <c r="AH934" i="16"/>
  <c r="R934" i="16"/>
  <c r="N934" i="16"/>
  <c r="AR933" i="16"/>
  <c r="AH933" i="16"/>
  <c r="R933" i="16"/>
  <c r="N933" i="16"/>
  <c r="AH932" i="16"/>
  <c r="R932" i="16"/>
  <c r="N932" i="16"/>
  <c r="AH931" i="16"/>
  <c r="R931" i="16"/>
  <c r="N931" i="16"/>
  <c r="AH930" i="16"/>
  <c r="R930" i="16"/>
  <c r="N930" i="16"/>
  <c r="AR929" i="16"/>
  <c r="AH929" i="16"/>
  <c r="R929" i="16"/>
  <c r="N929" i="16"/>
  <c r="AH928" i="16"/>
  <c r="R928" i="16"/>
  <c r="N928" i="16"/>
  <c r="AR927" i="16"/>
  <c r="AH927" i="16"/>
  <c r="R927" i="16"/>
  <c r="N927" i="16"/>
  <c r="AH926" i="16"/>
  <c r="R926" i="16"/>
  <c r="N926" i="16"/>
  <c r="AH925" i="16"/>
  <c r="R925" i="16"/>
  <c r="N925" i="16"/>
  <c r="AH924" i="16"/>
  <c r="R924" i="16"/>
  <c r="R292" i="17" s="1"/>
  <c r="N924" i="16"/>
  <c r="AH923" i="16"/>
  <c r="R923" i="16"/>
  <c r="N923" i="16"/>
  <c r="AH922" i="16"/>
  <c r="R922" i="16"/>
  <c r="N922" i="16"/>
  <c r="AH921" i="16"/>
  <c r="R921" i="16"/>
  <c r="N921" i="16"/>
  <c r="AH920" i="16"/>
  <c r="R920" i="16"/>
  <c r="N920" i="16"/>
  <c r="AH919" i="16"/>
  <c r="R919" i="16"/>
  <c r="N919" i="16"/>
  <c r="AH918" i="16"/>
  <c r="R918" i="16"/>
  <c r="N918" i="16"/>
  <c r="AH917" i="16"/>
  <c r="R917" i="16"/>
  <c r="N917" i="16"/>
  <c r="AH916" i="16"/>
  <c r="R916" i="16"/>
  <c r="N916" i="16"/>
  <c r="AH915" i="16"/>
  <c r="R915" i="16"/>
  <c r="N915" i="16"/>
  <c r="AH914" i="16"/>
  <c r="R914" i="16"/>
  <c r="N914" i="16"/>
  <c r="AH913" i="16"/>
  <c r="R913" i="16"/>
  <c r="N913" i="16"/>
  <c r="AH912" i="16"/>
  <c r="R912" i="16"/>
  <c r="N912" i="16"/>
  <c r="AH911" i="16"/>
  <c r="R911" i="16"/>
  <c r="N911" i="16"/>
  <c r="AH910" i="16"/>
  <c r="R910" i="16"/>
  <c r="N910" i="16"/>
  <c r="AH909" i="16"/>
  <c r="R909" i="16"/>
  <c r="N909" i="16"/>
  <c r="AH908" i="16"/>
  <c r="R908" i="16"/>
  <c r="N908" i="16"/>
  <c r="AH907" i="16"/>
  <c r="R907" i="16"/>
  <c r="N907" i="16"/>
  <c r="AH906" i="16"/>
  <c r="R906" i="16"/>
  <c r="N906" i="16"/>
  <c r="AH905" i="16"/>
  <c r="R905" i="16"/>
  <c r="N905" i="16"/>
  <c r="AH904" i="16"/>
  <c r="R904" i="16"/>
  <c r="N904" i="16"/>
  <c r="AH903" i="16"/>
  <c r="N903" i="16"/>
  <c r="AH902" i="16"/>
  <c r="N902" i="16"/>
  <c r="AH901" i="16"/>
  <c r="R901" i="16"/>
  <c r="N901" i="16"/>
  <c r="AH900" i="16"/>
  <c r="R900" i="16"/>
  <c r="N900" i="16"/>
  <c r="AH899" i="16"/>
  <c r="R899" i="16"/>
  <c r="N899" i="16"/>
  <c r="AH898" i="16"/>
  <c r="R898" i="16"/>
  <c r="N898" i="16"/>
  <c r="AR897" i="16"/>
  <c r="AH897" i="16"/>
  <c r="R897" i="16"/>
  <c r="N897" i="16"/>
  <c r="AH896" i="16"/>
  <c r="N896" i="16"/>
  <c r="AH895" i="16"/>
  <c r="R895" i="16"/>
  <c r="N895" i="16"/>
  <c r="N894" i="16"/>
  <c r="AH893" i="16"/>
  <c r="R893" i="16"/>
  <c r="N893" i="16"/>
  <c r="AH892" i="16"/>
  <c r="R892" i="16"/>
  <c r="N892" i="16"/>
  <c r="AH891" i="16"/>
  <c r="R891" i="16"/>
  <c r="N891" i="16"/>
  <c r="AH890" i="16"/>
  <c r="R890" i="16"/>
  <c r="N890" i="16"/>
  <c r="AH889" i="16"/>
  <c r="R889" i="16"/>
  <c r="N889" i="16"/>
  <c r="AH888" i="16"/>
  <c r="R888" i="16"/>
  <c r="N888" i="16"/>
  <c r="AH887" i="16"/>
  <c r="R887" i="16"/>
  <c r="N887" i="16"/>
  <c r="AH886" i="16"/>
  <c r="R886" i="16"/>
  <c r="N886" i="16"/>
  <c r="AH885" i="16"/>
  <c r="R885" i="16"/>
  <c r="N885" i="16"/>
  <c r="AH884" i="16"/>
  <c r="R884" i="16"/>
  <c r="N884" i="16"/>
  <c r="AR883" i="16"/>
  <c r="AH883" i="16"/>
  <c r="R883" i="16"/>
  <c r="N883" i="16"/>
  <c r="AH882" i="16"/>
  <c r="R882" i="16"/>
  <c r="N882" i="16"/>
  <c r="AH881" i="16"/>
  <c r="R881" i="16"/>
  <c r="N881" i="16"/>
  <c r="AH880" i="16"/>
  <c r="R880" i="16"/>
  <c r="N880" i="16"/>
  <c r="N879" i="16"/>
  <c r="N878" i="16"/>
  <c r="AH877" i="16"/>
  <c r="R877" i="16"/>
  <c r="R282" i="17" s="1"/>
  <c r="N877" i="16"/>
  <c r="AH876" i="16"/>
  <c r="R876" i="16"/>
  <c r="N876" i="16"/>
  <c r="AH875" i="16"/>
  <c r="R875" i="16"/>
  <c r="N875" i="16"/>
  <c r="AH874" i="16"/>
  <c r="R874" i="16"/>
  <c r="N874" i="16"/>
  <c r="N873" i="16"/>
  <c r="AH872" i="16"/>
  <c r="R872" i="16"/>
  <c r="N872" i="16"/>
  <c r="AH871" i="16"/>
  <c r="R871" i="16"/>
  <c r="N871" i="16"/>
  <c r="AH870" i="16"/>
  <c r="N870" i="16"/>
  <c r="AH869" i="16"/>
  <c r="R869" i="16"/>
  <c r="N869" i="16"/>
  <c r="AH868" i="16"/>
  <c r="R868" i="16"/>
  <c r="N868" i="16"/>
  <c r="AH867" i="16"/>
  <c r="R867" i="16"/>
  <c r="N867" i="16"/>
  <c r="AH866" i="16"/>
  <c r="R866" i="16"/>
  <c r="N866" i="16"/>
  <c r="AH865" i="16"/>
  <c r="R865" i="16"/>
  <c r="N865" i="16"/>
  <c r="AH864" i="16"/>
  <c r="R864" i="16"/>
  <c r="N864" i="16"/>
  <c r="AH863" i="16"/>
  <c r="R863" i="16"/>
  <c r="N863" i="16"/>
  <c r="AH862" i="16"/>
  <c r="R862" i="16"/>
  <c r="N862" i="16"/>
  <c r="AR861" i="16"/>
  <c r="AH861" i="16"/>
  <c r="R861" i="16"/>
  <c r="N861" i="16"/>
  <c r="AH860" i="16"/>
  <c r="R860" i="16"/>
  <c r="N860" i="16"/>
  <c r="AH859" i="16"/>
  <c r="R859" i="16"/>
  <c r="N859" i="16"/>
  <c r="AH858" i="16"/>
  <c r="R858" i="16"/>
  <c r="N858" i="16"/>
  <c r="AH857" i="16"/>
  <c r="N857" i="16"/>
  <c r="AH856" i="16"/>
  <c r="R856" i="16"/>
  <c r="N856" i="16"/>
  <c r="AH855" i="16"/>
  <c r="R855" i="16"/>
  <c r="N855" i="16"/>
  <c r="AH854" i="16"/>
  <c r="R854" i="16"/>
  <c r="N854" i="16"/>
  <c r="AH853" i="16"/>
  <c r="R853" i="16"/>
  <c r="N853" i="16"/>
  <c r="AH852" i="16"/>
  <c r="R852" i="16"/>
  <c r="N852" i="16"/>
  <c r="AH851" i="16"/>
  <c r="R851" i="16"/>
  <c r="N851" i="16"/>
  <c r="AH850" i="16"/>
  <c r="R850" i="16"/>
  <c r="N850" i="16"/>
  <c r="AH849" i="16"/>
  <c r="R849" i="16"/>
  <c r="N849" i="16"/>
  <c r="AH848" i="16"/>
  <c r="R848" i="16"/>
  <c r="N848" i="16"/>
  <c r="AH847" i="16"/>
  <c r="R847" i="16"/>
  <c r="N847" i="16"/>
  <c r="AH846" i="16"/>
  <c r="R846" i="16"/>
  <c r="N846" i="16"/>
  <c r="AH845" i="16"/>
  <c r="R845" i="16"/>
  <c r="N845" i="16"/>
  <c r="AH844" i="16"/>
  <c r="R844" i="16"/>
  <c r="N844" i="16"/>
  <c r="AH843" i="16"/>
  <c r="R843" i="16"/>
  <c r="N843" i="16"/>
  <c r="AH842" i="16"/>
  <c r="R842" i="16"/>
  <c r="N842" i="16"/>
  <c r="AH841" i="16"/>
  <c r="R841" i="16"/>
  <c r="N841" i="16"/>
  <c r="AH840" i="16"/>
  <c r="R840" i="16"/>
  <c r="N840" i="16"/>
  <c r="AH839" i="16"/>
  <c r="R839" i="16"/>
  <c r="N839" i="16"/>
  <c r="AH838" i="16"/>
  <c r="R838" i="16"/>
  <c r="N838" i="16"/>
  <c r="AH837" i="16"/>
  <c r="R837" i="16"/>
  <c r="N837" i="16"/>
  <c r="AH836" i="16"/>
  <c r="R836" i="16"/>
  <c r="N836" i="16"/>
  <c r="AH835" i="16"/>
  <c r="R835" i="16"/>
  <c r="N835" i="16"/>
  <c r="AH834" i="16"/>
  <c r="R834" i="16"/>
  <c r="N834" i="16"/>
  <c r="AH833" i="16"/>
  <c r="N833" i="16"/>
  <c r="AH832" i="16"/>
  <c r="R832" i="16"/>
  <c r="N832" i="16"/>
  <c r="AH831" i="16"/>
  <c r="R831" i="16"/>
  <c r="N831" i="16"/>
  <c r="AH830" i="16"/>
  <c r="R830" i="16"/>
  <c r="N830" i="16"/>
  <c r="AH829" i="16"/>
  <c r="R829" i="16"/>
  <c r="N829" i="16"/>
  <c r="AH828" i="16"/>
  <c r="R828" i="16"/>
  <c r="N828" i="16"/>
  <c r="AH827" i="16"/>
  <c r="R827" i="16"/>
  <c r="N827" i="16"/>
  <c r="AH826" i="16"/>
  <c r="R826" i="16"/>
  <c r="N826" i="16"/>
  <c r="AH825" i="16"/>
  <c r="R825" i="16"/>
  <c r="N825" i="16"/>
  <c r="AH824" i="16"/>
  <c r="R824" i="16"/>
  <c r="N824" i="16"/>
  <c r="AH823" i="16"/>
  <c r="R823" i="16"/>
  <c r="N823" i="16"/>
  <c r="AH822" i="16"/>
  <c r="R822" i="16"/>
  <c r="N822" i="16"/>
  <c r="AH821" i="16"/>
  <c r="R821" i="16"/>
  <c r="N821" i="16"/>
  <c r="AH820" i="16"/>
  <c r="R820" i="16"/>
  <c r="N820" i="16"/>
  <c r="AH819" i="16"/>
  <c r="R819" i="16"/>
  <c r="N819" i="16"/>
  <c r="AH818" i="16"/>
  <c r="R818" i="16"/>
  <c r="N818" i="16"/>
  <c r="AH817" i="16"/>
  <c r="R817" i="16"/>
  <c r="N817" i="16"/>
  <c r="AH816" i="16"/>
  <c r="R816" i="16"/>
  <c r="N816" i="16"/>
  <c r="AH815" i="16"/>
  <c r="R815" i="16"/>
  <c r="N815" i="16"/>
  <c r="R814" i="16"/>
  <c r="N814" i="16"/>
  <c r="AH813" i="16"/>
  <c r="R813" i="16"/>
  <c r="N813" i="16"/>
  <c r="R812" i="16"/>
  <c r="N812" i="16"/>
  <c r="AH811" i="16"/>
  <c r="R811" i="16"/>
  <c r="N811" i="16"/>
  <c r="AH810" i="16"/>
  <c r="R810" i="16"/>
  <c r="N810" i="16"/>
  <c r="AR809" i="16"/>
  <c r="AH809" i="16"/>
  <c r="R809" i="16"/>
  <c r="N809" i="16"/>
  <c r="AR808" i="16"/>
  <c r="AH808" i="16"/>
  <c r="R808" i="16"/>
  <c r="N808" i="16"/>
  <c r="AR807" i="16"/>
  <c r="AH807" i="16"/>
  <c r="R807" i="16"/>
  <c r="N807" i="16"/>
  <c r="AH806" i="16"/>
  <c r="R806" i="16"/>
  <c r="N806" i="16"/>
  <c r="AH805" i="16"/>
  <c r="R805" i="16"/>
  <c r="N805" i="16"/>
  <c r="AH804" i="16"/>
  <c r="R804" i="16"/>
  <c r="N804" i="16"/>
  <c r="AH803" i="16"/>
  <c r="R803" i="16"/>
  <c r="N803" i="16"/>
  <c r="AH802" i="16"/>
  <c r="R802" i="16"/>
  <c r="N802" i="16"/>
  <c r="AR801" i="16"/>
  <c r="AH801" i="16"/>
  <c r="R801" i="16"/>
  <c r="N801" i="16"/>
  <c r="AR800" i="16"/>
  <c r="AH800" i="16"/>
  <c r="R800" i="16"/>
  <c r="N800" i="16"/>
  <c r="AH799" i="16"/>
  <c r="R799" i="16"/>
  <c r="N799" i="16"/>
  <c r="AH798" i="16"/>
  <c r="R798" i="16"/>
  <c r="N798" i="16"/>
  <c r="AH797" i="16"/>
  <c r="R797" i="16"/>
  <c r="N797" i="16"/>
  <c r="AH796" i="16"/>
  <c r="R796" i="16"/>
  <c r="N796" i="16"/>
  <c r="AH795" i="16"/>
  <c r="R795" i="16"/>
  <c r="N795" i="16"/>
  <c r="AH794" i="16"/>
  <c r="R794" i="16"/>
  <c r="N794" i="16"/>
  <c r="AH793" i="16"/>
  <c r="R793" i="16"/>
  <c r="N793" i="16"/>
  <c r="AH792" i="16"/>
  <c r="R792" i="16"/>
  <c r="N792" i="16"/>
  <c r="AR791" i="16"/>
  <c r="AH791" i="16"/>
  <c r="R791" i="16"/>
  <c r="N791" i="16"/>
  <c r="AR790" i="16"/>
  <c r="AH790" i="16"/>
  <c r="R790" i="16"/>
  <c r="N790" i="16"/>
  <c r="AH789" i="16"/>
  <c r="R789" i="16"/>
  <c r="N789" i="16"/>
  <c r="AH788" i="16"/>
  <c r="R788" i="16"/>
  <c r="N788" i="16"/>
  <c r="AH787" i="16"/>
  <c r="R787" i="16"/>
  <c r="N787" i="16"/>
  <c r="AR786" i="16"/>
  <c r="AH786" i="16"/>
  <c r="R786" i="16"/>
  <c r="N786" i="16"/>
  <c r="AR785" i="16"/>
  <c r="AH785" i="16"/>
  <c r="R785" i="16"/>
  <c r="N785" i="16"/>
  <c r="AR784" i="16"/>
  <c r="AH784" i="16"/>
  <c r="R784" i="16"/>
  <c r="N784" i="16"/>
  <c r="AH783" i="16"/>
  <c r="R783" i="16"/>
  <c r="N783" i="16"/>
  <c r="AH782" i="16"/>
  <c r="R782" i="16"/>
  <c r="N782" i="16"/>
  <c r="AH781" i="16"/>
  <c r="R781" i="16"/>
  <c r="N781" i="16"/>
  <c r="AH780" i="16"/>
  <c r="R780" i="16"/>
  <c r="N780" i="16"/>
  <c r="AH779" i="16"/>
  <c r="R779" i="16"/>
  <c r="N779" i="16"/>
  <c r="AR778" i="16"/>
  <c r="AH778" i="16"/>
  <c r="R778" i="16"/>
  <c r="N778" i="16"/>
  <c r="AR777" i="16"/>
  <c r="AH777" i="16"/>
  <c r="R777" i="16"/>
  <c r="N777" i="16"/>
  <c r="AH776" i="16"/>
  <c r="R776" i="16"/>
  <c r="N776" i="16"/>
  <c r="AH775" i="16"/>
  <c r="R775" i="16"/>
  <c r="N775" i="16"/>
  <c r="AH774" i="16"/>
  <c r="R774" i="16"/>
  <c r="N774" i="16"/>
  <c r="AR773" i="16"/>
  <c r="AH773" i="16"/>
  <c r="R773" i="16"/>
  <c r="N773" i="16"/>
  <c r="AH772" i="16"/>
  <c r="R772" i="16"/>
  <c r="N772" i="16"/>
  <c r="AH771" i="16"/>
  <c r="R771" i="16"/>
  <c r="N771" i="16"/>
  <c r="AH770" i="16"/>
  <c r="R770" i="16"/>
  <c r="N770" i="16"/>
  <c r="AH769" i="16"/>
  <c r="R769" i="16"/>
  <c r="N769" i="16"/>
  <c r="AR768" i="16"/>
  <c r="AH768" i="16"/>
  <c r="R768" i="16"/>
  <c r="N768" i="16"/>
  <c r="AR767" i="16"/>
  <c r="AH767" i="16"/>
  <c r="R767" i="16"/>
  <c r="N767" i="16"/>
  <c r="AH766" i="16"/>
  <c r="R766" i="16"/>
  <c r="N766" i="16"/>
  <c r="AH765" i="16"/>
  <c r="R765" i="16"/>
  <c r="N765" i="16"/>
  <c r="AH764" i="16"/>
  <c r="R764" i="16"/>
  <c r="N764" i="16"/>
  <c r="AH763" i="16"/>
  <c r="R763" i="16"/>
  <c r="N763" i="16"/>
  <c r="AR762" i="16"/>
  <c r="AH762" i="16"/>
  <c r="R762" i="16"/>
  <c r="N762" i="16"/>
  <c r="R761" i="16"/>
  <c r="N761" i="16"/>
  <c r="AH760" i="16"/>
  <c r="R760" i="16"/>
  <c r="N760" i="16"/>
  <c r="AH759" i="16"/>
  <c r="R759" i="16"/>
  <c r="N759" i="16"/>
  <c r="AH758" i="16"/>
  <c r="R758" i="16"/>
  <c r="N758" i="16"/>
  <c r="AH757" i="16"/>
  <c r="R757" i="16"/>
  <c r="N757" i="16"/>
  <c r="AH756" i="16"/>
  <c r="R756" i="16"/>
  <c r="N756" i="16"/>
  <c r="AH755" i="16"/>
  <c r="N755" i="16"/>
  <c r="AH754" i="16"/>
  <c r="R754" i="16"/>
  <c r="N754" i="16"/>
  <c r="AH753" i="16"/>
  <c r="R753" i="16"/>
  <c r="N753" i="16"/>
  <c r="AH752" i="16"/>
  <c r="R752" i="16"/>
  <c r="N752" i="16"/>
  <c r="AH751" i="16"/>
  <c r="R751" i="16"/>
  <c r="N751" i="16"/>
  <c r="AH750" i="16"/>
  <c r="R750" i="16"/>
  <c r="N750" i="16"/>
  <c r="AH749" i="16"/>
  <c r="R749" i="16"/>
  <c r="N749" i="16"/>
  <c r="AH748" i="16"/>
  <c r="R748" i="16"/>
  <c r="N748" i="16"/>
  <c r="AH747" i="16"/>
  <c r="R747" i="16"/>
  <c r="N747" i="16"/>
  <c r="AH746" i="16"/>
  <c r="R746" i="16"/>
  <c r="N746" i="16"/>
  <c r="AH745" i="16"/>
  <c r="R745" i="16"/>
  <c r="N745" i="16"/>
  <c r="AH744" i="16"/>
  <c r="R744" i="16"/>
  <c r="N744" i="16"/>
  <c r="AH743" i="16"/>
  <c r="R743" i="16"/>
  <c r="N743" i="16"/>
  <c r="AH742" i="16"/>
  <c r="R742" i="16"/>
  <c r="N742" i="16"/>
  <c r="AH741" i="16"/>
  <c r="R741" i="16"/>
  <c r="N741" i="16"/>
  <c r="AH740" i="16"/>
  <c r="R740" i="16"/>
  <c r="N740" i="16"/>
  <c r="AH739" i="16"/>
  <c r="R739" i="16"/>
  <c r="N739" i="16"/>
  <c r="AH738" i="16"/>
  <c r="R738" i="16"/>
  <c r="N738" i="16"/>
  <c r="AH737" i="16"/>
  <c r="R737" i="16"/>
  <c r="N737" i="16"/>
  <c r="AH736" i="16"/>
  <c r="R736" i="16"/>
  <c r="N736" i="16"/>
  <c r="AH735" i="16"/>
  <c r="R735" i="16"/>
  <c r="N735" i="16"/>
  <c r="AH734" i="16"/>
  <c r="R734" i="16"/>
  <c r="N734" i="16"/>
  <c r="AH733" i="16"/>
  <c r="R733" i="16"/>
  <c r="N733" i="16"/>
  <c r="AH732" i="16"/>
  <c r="R732" i="16"/>
  <c r="N732" i="16"/>
  <c r="AH731" i="16"/>
  <c r="R731" i="16"/>
  <c r="N731" i="16"/>
  <c r="AH730" i="16"/>
  <c r="R730" i="16"/>
  <c r="N730" i="16"/>
  <c r="AH729" i="16"/>
  <c r="R729" i="16"/>
  <c r="N729" i="16"/>
  <c r="AH728" i="16"/>
  <c r="R728" i="16"/>
  <c r="N728" i="16"/>
  <c r="AH727" i="16"/>
  <c r="R727" i="16"/>
  <c r="N727" i="16"/>
  <c r="AH726" i="16"/>
  <c r="R726" i="16"/>
  <c r="N726" i="16"/>
  <c r="AH725" i="16"/>
  <c r="R725" i="16"/>
  <c r="N725" i="16"/>
  <c r="AH724" i="16"/>
  <c r="R724" i="16"/>
  <c r="N724" i="16"/>
  <c r="AH723" i="16"/>
  <c r="R723" i="16"/>
  <c r="N723" i="16"/>
  <c r="AH722" i="16"/>
  <c r="R722" i="16"/>
  <c r="N722" i="16"/>
  <c r="AH721" i="16"/>
  <c r="R721" i="16"/>
  <c r="N721" i="16"/>
  <c r="AH720" i="16"/>
  <c r="R720" i="16"/>
  <c r="N720" i="16"/>
  <c r="AH719" i="16"/>
  <c r="R719" i="16"/>
  <c r="N719" i="16"/>
  <c r="AH718" i="16"/>
  <c r="R718" i="16"/>
  <c r="N718" i="16"/>
  <c r="AH717" i="16"/>
  <c r="R717" i="16"/>
  <c r="N717" i="16"/>
  <c r="AH716" i="16"/>
  <c r="R716" i="16"/>
  <c r="N716" i="16"/>
  <c r="AH715" i="16"/>
  <c r="R715" i="16"/>
  <c r="N715" i="16"/>
  <c r="AH714" i="16"/>
  <c r="R714" i="16"/>
  <c r="N714" i="16"/>
  <c r="AH713" i="16"/>
  <c r="R713" i="16"/>
  <c r="N713" i="16"/>
  <c r="AH712" i="16"/>
  <c r="R712" i="16"/>
  <c r="N712" i="16"/>
  <c r="AH711" i="16"/>
  <c r="R711" i="16"/>
  <c r="N711" i="16"/>
  <c r="AH710" i="16"/>
  <c r="R710" i="16"/>
  <c r="N710" i="16"/>
  <c r="AH709" i="16"/>
  <c r="R709" i="16"/>
  <c r="N709" i="16"/>
  <c r="AH708" i="16"/>
  <c r="R708" i="16"/>
  <c r="N708" i="16"/>
  <c r="AH707" i="16"/>
  <c r="R707" i="16"/>
  <c r="N707" i="16"/>
  <c r="AH706" i="16"/>
  <c r="R706" i="16"/>
  <c r="N706" i="16"/>
  <c r="R705" i="16"/>
  <c r="N705" i="16"/>
  <c r="AH704" i="16"/>
  <c r="R704" i="16"/>
  <c r="N704" i="16"/>
  <c r="AH703" i="16"/>
  <c r="R703" i="16"/>
  <c r="N703" i="16"/>
  <c r="AH702" i="16"/>
  <c r="R702" i="16"/>
  <c r="N702" i="16"/>
  <c r="AH701" i="16"/>
  <c r="R701" i="16"/>
  <c r="N701" i="16"/>
  <c r="R700" i="16"/>
  <c r="N700" i="16"/>
  <c r="AH699" i="16"/>
  <c r="R699" i="16"/>
  <c r="N699" i="16"/>
  <c r="R698" i="16"/>
  <c r="N698" i="16"/>
  <c r="R697" i="16"/>
  <c r="N697" i="16"/>
  <c r="R696" i="16"/>
  <c r="N696" i="16"/>
  <c r="AH695" i="16"/>
  <c r="R695" i="16"/>
  <c r="N695" i="16"/>
  <c r="R694" i="16"/>
  <c r="N694" i="16"/>
  <c r="AH693" i="16"/>
  <c r="R693" i="16"/>
  <c r="N693" i="16"/>
  <c r="AH692" i="16"/>
  <c r="R692" i="16"/>
  <c r="N692" i="16"/>
  <c r="AH691" i="16"/>
  <c r="R691" i="16"/>
  <c r="N691" i="16"/>
  <c r="R690" i="16"/>
  <c r="N690" i="16"/>
  <c r="AH689" i="16"/>
  <c r="R689" i="16"/>
  <c r="N689" i="16"/>
  <c r="AH688" i="16"/>
  <c r="R688" i="16"/>
  <c r="N688" i="16"/>
  <c r="AH687" i="16"/>
  <c r="R687" i="16"/>
  <c r="N687" i="16"/>
  <c r="AH686" i="16"/>
  <c r="R686" i="16"/>
  <c r="N686" i="16"/>
  <c r="AH685" i="16"/>
  <c r="R685" i="16"/>
  <c r="N685" i="16"/>
  <c r="AH684" i="16"/>
  <c r="R684" i="16"/>
  <c r="N684" i="16"/>
  <c r="R683" i="16"/>
  <c r="N683" i="16"/>
  <c r="AH682" i="16"/>
  <c r="R682" i="16"/>
  <c r="N682" i="16"/>
  <c r="AH681" i="16"/>
  <c r="R681" i="16"/>
  <c r="N681" i="16"/>
  <c r="AH680" i="16"/>
  <c r="R680" i="16"/>
  <c r="N680" i="16"/>
  <c r="AH679" i="16"/>
  <c r="R679" i="16"/>
  <c r="N679" i="16"/>
  <c r="AH678" i="16"/>
  <c r="R678" i="16"/>
  <c r="N678" i="16"/>
  <c r="AH677" i="16"/>
  <c r="R677" i="16"/>
  <c r="N677" i="16"/>
  <c r="AH676" i="16"/>
  <c r="R676" i="16"/>
  <c r="N676" i="16"/>
  <c r="AH675" i="16"/>
  <c r="R675" i="16"/>
  <c r="N675" i="16"/>
  <c r="AH674" i="16"/>
  <c r="R674" i="16"/>
  <c r="N674" i="16"/>
  <c r="AH673" i="16"/>
  <c r="R673" i="16"/>
  <c r="N673" i="16"/>
  <c r="AH672" i="16"/>
  <c r="R672" i="16"/>
  <c r="N672" i="16"/>
  <c r="AH671" i="16"/>
  <c r="R671" i="16"/>
  <c r="N671" i="16"/>
  <c r="AH670" i="16"/>
  <c r="R670" i="16"/>
  <c r="N670" i="16"/>
  <c r="AH669" i="16"/>
  <c r="R669" i="16"/>
  <c r="N669" i="16"/>
  <c r="AH668" i="16"/>
  <c r="R668" i="16"/>
  <c r="N668" i="16"/>
  <c r="AH667" i="16"/>
  <c r="R667" i="16"/>
  <c r="N667" i="16"/>
  <c r="AH666" i="16"/>
  <c r="R666" i="16"/>
  <c r="N666" i="16"/>
  <c r="AH665" i="16"/>
  <c r="R665" i="16"/>
  <c r="N665" i="16"/>
  <c r="AH664" i="16"/>
  <c r="R664" i="16"/>
  <c r="N664" i="16"/>
  <c r="AH663" i="16"/>
  <c r="R663" i="16"/>
  <c r="N663" i="16"/>
  <c r="AH662" i="16"/>
  <c r="R662" i="16"/>
  <c r="N662" i="16"/>
  <c r="R661" i="16"/>
  <c r="N661" i="16"/>
  <c r="AH660" i="16"/>
  <c r="R660" i="16"/>
  <c r="N660" i="16"/>
  <c r="AH659" i="16"/>
  <c r="R659" i="16"/>
  <c r="N659" i="16"/>
  <c r="AH658" i="16"/>
  <c r="R658" i="16"/>
  <c r="N658" i="16"/>
  <c r="AH657" i="16"/>
  <c r="R657" i="16"/>
  <c r="N657" i="16"/>
  <c r="AH656" i="16"/>
  <c r="R656" i="16"/>
  <c r="N656" i="16"/>
  <c r="AH655" i="16"/>
  <c r="R655" i="16"/>
  <c r="N655" i="16"/>
  <c r="AH654" i="16"/>
  <c r="R654" i="16"/>
  <c r="N654" i="16"/>
  <c r="AH653" i="16"/>
  <c r="R653" i="16"/>
  <c r="N653" i="16"/>
  <c r="AH652" i="16"/>
  <c r="R652" i="16"/>
  <c r="N652" i="16"/>
  <c r="AH651" i="16"/>
  <c r="R651" i="16"/>
  <c r="N651" i="16"/>
  <c r="AH650" i="16"/>
  <c r="R650" i="16"/>
  <c r="N650" i="16"/>
  <c r="AH649" i="16"/>
  <c r="R649" i="16"/>
  <c r="N649" i="16"/>
  <c r="AH648" i="16"/>
  <c r="R648" i="16"/>
  <c r="N648" i="16"/>
  <c r="AH647" i="16"/>
  <c r="R647" i="16"/>
  <c r="N647" i="16"/>
  <c r="AH646" i="16"/>
  <c r="R646" i="16"/>
  <c r="N646" i="16"/>
  <c r="R645" i="16"/>
  <c r="N645" i="16"/>
  <c r="AH644" i="16"/>
  <c r="R644" i="16"/>
  <c r="N644" i="16"/>
  <c r="AH643" i="16"/>
  <c r="R643" i="16"/>
  <c r="N643" i="16"/>
  <c r="AH642" i="16"/>
  <c r="R642" i="16"/>
  <c r="N642" i="16"/>
  <c r="AH641" i="16"/>
  <c r="R641" i="16"/>
  <c r="N641" i="16"/>
  <c r="AH640" i="16"/>
  <c r="R640" i="16"/>
  <c r="N640" i="16"/>
  <c r="AH639" i="16"/>
  <c r="R639" i="16"/>
  <c r="N639" i="16"/>
  <c r="AH638" i="16"/>
  <c r="R638" i="16"/>
  <c r="N638" i="16"/>
  <c r="AH637" i="16"/>
  <c r="R637" i="16"/>
  <c r="N637" i="16"/>
  <c r="AH636" i="16"/>
  <c r="R636" i="16"/>
  <c r="N636" i="16"/>
  <c r="AH635" i="16"/>
  <c r="R635" i="16"/>
  <c r="N635" i="16"/>
  <c r="AH634" i="16"/>
  <c r="R634" i="16"/>
  <c r="N634" i="16"/>
  <c r="AH633" i="16"/>
  <c r="R633" i="16"/>
  <c r="N633" i="16"/>
  <c r="AH632" i="16"/>
  <c r="R632" i="16"/>
  <c r="N632" i="16"/>
  <c r="AH631" i="16"/>
  <c r="R631" i="16"/>
  <c r="N631" i="16"/>
  <c r="R630" i="16"/>
  <c r="N630" i="16"/>
  <c r="AH629" i="16"/>
  <c r="R629" i="16"/>
  <c r="N629" i="16"/>
  <c r="AH628" i="16"/>
  <c r="R628" i="16"/>
  <c r="N628" i="16"/>
  <c r="AH627" i="16"/>
  <c r="R627" i="16"/>
  <c r="N627" i="16"/>
  <c r="AH626" i="16"/>
  <c r="R626" i="16"/>
  <c r="N626" i="16"/>
  <c r="R625" i="16"/>
  <c r="N625" i="16"/>
  <c r="R624" i="16"/>
  <c r="N624" i="16"/>
  <c r="AH623" i="16"/>
  <c r="R623" i="16"/>
  <c r="N623" i="16"/>
  <c r="AH622" i="16"/>
  <c r="R622" i="16"/>
  <c r="N622" i="16"/>
  <c r="AH621" i="16"/>
  <c r="R621" i="16"/>
  <c r="N621" i="16"/>
  <c r="AH620" i="16"/>
  <c r="R620" i="16"/>
  <c r="N620" i="16"/>
  <c r="AH619" i="16"/>
  <c r="R619" i="16"/>
  <c r="N619" i="16"/>
  <c r="AH618" i="16"/>
  <c r="R618" i="16"/>
  <c r="N618" i="16"/>
  <c r="AH617" i="16"/>
  <c r="R617" i="16"/>
  <c r="N617" i="16"/>
  <c r="AH616" i="16"/>
  <c r="R616" i="16"/>
  <c r="N616" i="16"/>
  <c r="R615" i="16"/>
  <c r="N615" i="16"/>
  <c r="AH614" i="16"/>
  <c r="R614" i="16"/>
  <c r="N614" i="16"/>
  <c r="AR613" i="16"/>
  <c r="AH613" i="16"/>
  <c r="R613" i="16"/>
  <c r="N613" i="16"/>
  <c r="AR612" i="16"/>
  <c r="AH612" i="16"/>
  <c r="R612" i="16"/>
  <c r="N612" i="16"/>
  <c r="AR611" i="16"/>
  <c r="AH611" i="16"/>
  <c r="R611" i="16"/>
  <c r="N611" i="16"/>
  <c r="AH610" i="16"/>
  <c r="R610" i="16"/>
  <c r="N610" i="16"/>
  <c r="AH609" i="16"/>
  <c r="R609" i="16"/>
  <c r="N609" i="16"/>
  <c r="AH608" i="16"/>
  <c r="R608" i="16"/>
  <c r="N608" i="16"/>
  <c r="AR607" i="16"/>
  <c r="AH607" i="16"/>
  <c r="R607" i="16"/>
  <c r="N607" i="16"/>
  <c r="AH606" i="16"/>
  <c r="R606" i="16"/>
  <c r="N606" i="16"/>
  <c r="AH605" i="16"/>
  <c r="R605" i="16"/>
  <c r="N605" i="16"/>
  <c r="AH604" i="16"/>
  <c r="R604" i="16"/>
  <c r="N604" i="16"/>
  <c r="AH603" i="16"/>
  <c r="R603" i="16"/>
  <c r="N603" i="16"/>
  <c r="AR602" i="16"/>
  <c r="AH602" i="16"/>
  <c r="R602" i="16"/>
  <c r="N602" i="16"/>
  <c r="AR601" i="16"/>
  <c r="AH601" i="16"/>
  <c r="R601" i="16"/>
  <c r="N601" i="16"/>
  <c r="AR600" i="16"/>
  <c r="AH600" i="16"/>
  <c r="R600" i="16"/>
  <c r="N600" i="16"/>
  <c r="AH599" i="16"/>
  <c r="R599" i="16"/>
  <c r="N599" i="16"/>
  <c r="AH598" i="16"/>
  <c r="N598" i="16"/>
  <c r="AR597" i="16"/>
  <c r="AH597" i="16"/>
  <c r="N597" i="16"/>
  <c r="AR596" i="16"/>
  <c r="AH596" i="16"/>
  <c r="N596" i="16"/>
  <c r="AH595" i="16"/>
  <c r="AH594" i="16"/>
  <c r="AR593" i="16"/>
  <c r="AH593" i="16"/>
  <c r="AH592" i="16"/>
  <c r="AH591" i="16"/>
  <c r="AH305" i="17"/>
  <c r="AH304" i="17"/>
  <c r="AH303" i="17"/>
  <c r="AH301" i="17"/>
  <c r="AH298" i="17"/>
  <c r="AH297" i="17"/>
  <c r="AQ296" i="17"/>
  <c r="N293" i="17"/>
  <c r="AQ292" i="17"/>
  <c r="N291" i="17"/>
  <c r="N290" i="17"/>
  <c r="AH285" i="17"/>
  <c r="AH280" i="17"/>
  <c r="AH279" i="17"/>
  <c r="N583" i="16"/>
  <c r="R582" i="16"/>
  <c r="N582" i="16"/>
  <c r="AH277" i="17"/>
  <c r="R581" i="16"/>
  <c r="N581" i="16"/>
  <c r="R580" i="16"/>
  <c r="N580" i="16"/>
  <c r="AH579" i="16"/>
  <c r="R579" i="16"/>
  <c r="N579" i="16"/>
  <c r="AH578" i="16"/>
  <c r="AH274" i="17" s="1"/>
  <c r="R578" i="16"/>
  <c r="N578" i="16"/>
  <c r="AH577" i="16"/>
  <c r="AH273" i="17" s="1"/>
  <c r="R577" i="16"/>
  <c r="N577" i="16"/>
  <c r="AQ272" i="17"/>
  <c r="AH576" i="16"/>
  <c r="R576" i="16"/>
  <c r="N576" i="16"/>
  <c r="AH575" i="16"/>
  <c r="R575" i="16"/>
  <c r="N575" i="16"/>
  <c r="AQ270" i="17"/>
  <c r="AH574" i="16"/>
  <c r="R574" i="16"/>
  <c r="N574" i="16"/>
  <c r="AR573" i="16"/>
  <c r="AH573" i="16"/>
  <c r="R573" i="16"/>
  <c r="N573" i="16"/>
  <c r="N269" i="17" s="1"/>
  <c r="AH572" i="16"/>
  <c r="R572" i="16"/>
  <c r="N572" i="16"/>
  <c r="AH571" i="16"/>
  <c r="R571" i="16"/>
  <c r="N571" i="16"/>
  <c r="N267" i="17" s="1"/>
  <c r="AH570" i="16"/>
  <c r="R570" i="16"/>
  <c r="N570" i="16"/>
  <c r="N266" i="17" s="1"/>
  <c r="AH569" i="16"/>
  <c r="R569" i="16"/>
  <c r="N569" i="16"/>
  <c r="AQ264" i="17"/>
  <c r="AH568" i="16"/>
  <c r="R568" i="16"/>
  <c r="N568" i="16"/>
  <c r="AH567" i="16"/>
  <c r="R567" i="16"/>
  <c r="N567" i="16"/>
  <c r="AH566" i="16"/>
  <c r="R566" i="16"/>
  <c r="N566" i="16"/>
  <c r="AR565" i="16"/>
  <c r="AH565" i="16"/>
  <c r="R565" i="16"/>
  <c r="N565" i="16"/>
  <c r="N261" i="17" s="1"/>
  <c r="AH564" i="16"/>
  <c r="R564" i="16"/>
  <c r="N564" i="16"/>
  <c r="AR563" i="16"/>
  <c r="AH563" i="16"/>
  <c r="R563" i="16"/>
  <c r="N563" i="16"/>
  <c r="AH562" i="16"/>
  <c r="R562" i="16"/>
  <c r="N562" i="16"/>
  <c r="AH561" i="16"/>
  <c r="R561" i="16"/>
  <c r="N561" i="16"/>
  <c r="AH560" i="16"/>
  <c r="R560" i="16"/>
  <c r="N560" i="16"/>
  <c r="AH559" i="16"/>
  <c r="R559" i="16"/>
  <c r="N559" i="16"/>
  <c r="AH558" i="16"/>
  <c r="R558" i="16"/>
  <c r="N558" i="16"/>
  <c r="AR557" i="16"/>
  <c r="AH557" i="16"/>
  <c r="R557" i="16"/>
  <c r="N557" i="16"/>
  <c r="AQ252" i="17"/>
  <c r="AH556" i="16"/>
  <c r="R556" i="16"/>
  <c r="R252" i="17" s="1"/>
  <c r="N556" i="16"/>
  <c r="AH555" i="16"/>
  <c r="R555" i="16"/>
  <c r="R251" i="17" s="1"/>
  <c r="N555" i="16"/>
  <c r="AH554" i="16"/>
  <c r="R554" i="16"/>
  <c r="R250" i="17" s="1"/>
  <c r="N554" i="16"/>
  <c r="AH553" i="16"/>
  <c r="R553" i="16"/>
  <c r="N553" i="16"/>
  <c r="AH552" i="16"/>
  <c r="R552" i="16"/>
  <c r="N552" i="16"/>
  <c r="AR551" i="16"/>
  <c r="AH551" i="16"/>
  <c r="R551" i="16"/>
  <c r="N551" i="16"/>
  <c r="AH550" i="16"/>
  <c r="R550" i="16"/>
  <c r="N550" i="16"/>
  <c r="AH549" i="16"/>
  <c r="R549" i="16"/>
  <c r="N549" i="16"/>
  <c r="AH548" i="16"/>
  <c r="R548" i="16"/>
  <c r="N548" i="16"/>
  <c r="AR547" i="16"/>
  <c r="AH547" i="16"/>
  <c r="R547" i="16"/>
  <c r="N547" i="16"/>
  <c r="AH546" i="16"/>
  <c r="R546" i="16"/>
  <c r="N546" i="16"/>
  <c r="AH545" i="16"/>
  <c r="R545" i="16"/>
  <c r="N545" i="16"/>
  <c r="AH544" i="16"/>
  <c r="R544" i="16"/>
  <c r="N544" i="16"/>
  <c r="AH543" i="16"/>
  <c r="R543" i="16"/>
  <c r="N543" i="16"/>
  <c r="AH542" i="16"/>
  <c r="R542" i="16"/>
  <c r="N542" i="16"/>
  <c r="AH541" i="16"/>
  <c r="R541" i="16"/>
  <c r="N541" i="16"/>
  <c r="AH540" i="16"/>
  <c r="R540" i="16"/>
  <c r="N540" i="16"/>
  <c r="AH539" i="16"/>
  <c r="R539" i="16"/>
  <c r="N539" i="16"/>
  <c r="AH538" i="16"/>
  <c r="R538" i="16"/>
  <c r="N538" i="16"/>
  <c r="AH537" i="16"/>
  <c r="R537" i="16"/>
  <c r="N537" i="16"/>
  <c r="AH536" i="16"/>
  <c r="R536" i="16"/>
  <c r="N536" i="16"/>
  <c r="AR535" i="16"/>
  <c r="AH535" i="16"/>
  <c r="R535" i="16"/>
  <c r="N535" i="16"/>
  <c r="AH534" i="16"/>
  <c r="R534" i="16"/>
  <c r="N534" i="16"/>
  <c r="AH533" i="16"/>
  <c r="R533" i="16"/>
  <c r="N533" i="16"/>
  <c r="AH532" i="16"/>
  <c r="R532" i="16"/>
  <c r="N532" i="16"/>
  <c r="AH531" i="16"/>
  <c r="R531" i="16"/>
  <c r="N531" i="16"/>
  <c r="AH530" i="16"/>
  <c r="R530" i="16"/>
  <c r="N530" i="16"/>
  <c r="AH529" i="16"/>
  <c r="R529" i="16"/>
  <c r="N529" i="16"/>
  <c r="AH528" i="16"/>
  <c r="R528" i="16"/>
  <c r="N528" i="16"/>
  <c r="AH527" i="16"/>
  <c r="R527" i="16"/>
  <c r="N527" i="16"/>
  <c r="AH526" i="16"/>
  <c r="R526" i="16"/>
  <c r="N526" i="16"/>
  <c r="AH525" i="16"/>
  <c r="R525" i="16"/>
  <c r="N525" i="16"/>
  <c r="AH524" i="16"/>
  <c r="R524" i="16"/>
  <c r="N524" i="16"/>
  <c r="AH523" i="16"/>
  <c r="R523" i="16"/>
  <c r="N523" i="16"/>
  <c r="AH522" i="16"/>
  <c r="R522" i="16"/>
  <c r="N522" i="16"/>
  <c r="AH521" i="16"/>
  <c r="R521" i="16"/>
  <c r="N521" i="16"/>
  <c r="AH520" i="16"/>
  <c r="R520" i="16"/>
  <c r="N520" i="16"/>
  <c r="AH519" i="16"/>
  <c r="R519" i="16"/>
  <c r="N519" i="16"/>
  <c r="AH518" i="16"/>
  <c r="R518" i="16"/>
  <c r="N518" i="16"/>
  <c r="AH517" i="16"/>
  <c r="R517" i="16"/>
  <c r="N517" i="16"/>
  <c r="AH516" i="16"/>
  <c r="R516" i="16"/>
  <c r="N516" i="16"/>
  <c r="AH515" i="16"/>
  <c r="R515" i="16"/>
  <c r="N515" i="16"/>
  <c r="AH514" i="16"/>
  <c r="R514" i="16"/>
  <c r="N514" i="16"/>
  <c r="AH513" i="16"/>
  <c r="R513" i="16"/>
  <c r="N513" i="16"/>
  <c r="AH512" i="16"/>
  <c r="R512" i="16"/>
  <c r="N512" i="16"/>
  <c r="AH511" i="16"/>
  <c r="R511" i="16"/>
  <c r="N511" i="16"/>
  <c r="AH510" i="16"/>
  <c r="R510" i="16"/>
  <c r="N510" i="16"/>
  <c r="AH509" i="16"/>
  <c r="R509" i="16"/>
  <c r="N509" i="16"/>
  <c r="AH508" i="16"/>
  <c r="R508" i="16"/>
  <c r="N508" i="16"/>
  <c r="AH507" i="16"/>
  <c r="R507" i="16"/>
  <c r="N507" i="16"/>
  <c r="AH506" i="16"/>
  <c r="R506" i="16"/>
  <c r="N506" i="16"/>
  <c r="AH505" i="16"/>
  <c r="R505" i="16"/>
  <c r="N505" i="16"/>
  <c r="AH504" i="16"/>
  <c r="R504" i="16"/>
  <c r="N504" i="16"/>
  <c r="AH503" i="16"/>
  <c r="R503" i="16"/>
  <c r="N503" i="16"/>
  <c r="AH502" i="16"/>
  <c r="R502" i="16"/>
  <c r="N502" i="16"/>
  <c r="AH501" i="16"/>
  <c r="R501" i="16"/>
  <c r="N501" i="16"/>
  <c r="AH500" i="16"/>
  <c r="R500" i="16"/>
  <c r="N500" i="16"/>
  <c r="AH499" i="16"/>
  <c r="R499" i="16"/>
  <c r="N499" i="16"/>
  <c r="AH498" i="16"/>
  <c r="R498" i="16"/>
  <c r="N498" i="16"/>
  <c r="AH497" i="16"/>
  <c r="R497" i="16"/>
  <c r="N497" i="16"/>
  <c r="AH496" i="16"/>
  <c r="R496" i="16"/>
  <c r="N496" i="16"/>
  <c r="AH495" i="16"/>
  <c r="R495" i="16"/>
  <c r="N495" i="16"/>
  <c r="AH494" i="16"/>
  <c r="R494" i="16"/>
  <c r="N494" i="16"/>
  <c r="AH493" i="16"/>
  <c r="R493" i="16"/>
  <c r="N493" i="16"/>
  <c r="AH492" i="16"/>
  <c r="R492" i="16"/>
  <c r="N492" i="16"/>
  <c r="AH491" i="16"/>
  <c r="R491" i="16"/>
  <c r="N491" i="16"/>
  <c r="AH490" i="16"/>
  <c r="R490" i="16"/>
  <c r="N490" i="16"/>
  <c r="AH489" i="16"/>
  <c r="R489" i="16"/>
  <c r="N489" i="16"/>
  <c r="AH488" i="16"/>
  <c r="R488" i="16"/>
  <c r="N488" i="16"/>
  <c r="AR487" i="16"/>
  <c r="AH487" i="16"/>
  <c r="R487" i="16"/>
  <c r="N487" i="16"/>
  <c r="AH486" i="16"/>
  <c r="R486" i="16"/>
  <c r="N486" i="16"/>
  <c r="AH485" i="16"/>
  <c r="R485" i="16"/>
  <c r="N485" i="16"/>
  <c r="AH484" i="16"/>
  <c r="R484" i="16"/>
  <c r="N484" i="16"/>
  <c r="AH483" i="16"/>
  <c r="R483" i="16"/>
  <c r="N483" i="16"/>
  <c r="AH482" i="16"/>
  <c r="R482" i="16"/>
  <c r="N482" i="16"/>
  <c r="AH481" i="16"/>
  <c r="R481" i="16"/>
  <c r="N481" i="16"/>
  <c r="AH480" i="16"/>
  <c r="R480" i="16"/>
  <c r="N480" i="16"/>
  <c r="AH479" i="16"/>
  <c r="R479" i="16"/>
  <c r="N479" i="16"/>
  <c r="AH478" i="16"/>
  <c r="R478" i="16"/>
  <c r="N478" i="16"/>
  <c r="AH477" i="16"/>
  <c r="R477" i="16"/>
  <c r="N477" i="16"/>
  <c r="AH476" i="16"/>
  <c r="R476" i="16"/>
  <c r="N476" i="16"/>
  <c r="AH475" i="16"/>
  <c r="R475" i="16"/>
  <c r="N475" i="16"/>
  <c r="AH474" i="16"/>
  <c r="R474" i="16"/>
  <c r="N474" i="16"/>
  <c r="AH473" i="16"/>
  <c r="R473" i="16"/>
  <c r="N473" i="16"/>
  <c r="AH472" i="16"/>
  <c r="R472" i="16"/>
  <c r="N472" i="16"/>
  <c r="AR471" i="16"/>
  <c r="AH471" i="16"/>
  <c r="R471" i="16"/>
  <c r="N471" i="16"/>
  <c r="AH470" i="16"/>
  <c r="R470" i="16"/>
  <c r="N470" i="16"/>
  <c r="AH469" i="16"/>
  <c r="R469" i="16"/>
  <c r="N469" i="16"/>
  <c r="AH468" i="16"/>
  <c r="R468" i="16"/>
  <c r="N468" i="16"/>
  <c r="AH467" i="16"/>
  <c r="R467" i="16"/>
  <c r="N467" i="16"/>
  <c r="AH466" i="16"/>
  <c r="R466" i="16"/>
  <c r="N466" i="16"/>
  <c r="AH465" i="16"/>
  <c r="R465" i="16"/>
  <c r="N465" i="16"/>
  <c r="AH464" i="16"/>
  <c r="R464" i="16"/>
  <c r="N464" i="16"/>
  <c r="AH463" i="16"/>
  <c r="R463" i="16"/>
  <c r="N463" i="16"/>
  <c r="AH462" i="16"/>
  <c r="R462" i="16"/>
  <c r="N462" i="16"/>
  <c r="AH461" i="16"/>
  <c r="R461" i="16"/>
  <c r="N461" i="16"/>
  <c r="AH460" i="16"/>
  <c r="R460" i="16"/>
  <c r="N460" i="16"/>
  <c r="AH459" i="16"/>
  <c r="R459" i="16"/>
  <c r="N459" i="16"/>
  <c r="AH458" i="16"/>
  <c r="R458" i="16"/>
  <c r="N458" i="16"/>
  <c r="AH457" i="16"/>
  <c r="R457" i="16"/>
  <c r="N457" i="16"/>
  <c r="AH456" i="16"/>
  <c r="R456" i="16"/>
  <c r="N456" i="16"/>
  <c r="AR455" i="16"/>
  <c r="AH455" i="16"/>
  <c r="R455" i="16"/>
  <c r="N455" i="16"/>
  <c r="AR454" i="16"/>
  <c r="AH454" i="16"/>
  <c r="R454" i="16"/>
  <c r="N454" i="16"/>
  <c r="AR453" i="16"/>
  <c r="AH453" i="16"/>
  <c r="R453" i="16"/>
  <c r="N453" i="16"/>
  <c r="AR452" i="16"/>
  <c r="AH452" i="16"/>
  <c r="R452" i="16"/>
  <c r="N452" i="16"/>
  <c r="AH451" i="16"/>
  <c r="R451" i="16"/>
  <c r="N451" i="16"/>
  <c r="AH450" i="16"/>
  <c r="R450" i="16"/>
  <c r="N450" i="16"/>
  <c r="AR449" i="16"/>
  <c r="AH449" i="16"/>
  <c r="R449" i="16"/>
  <c r="N449" i="16"/>
  <c r="AR448" i="16"/>
  <c r="AH448" i="16"/>
  <c r="R448" i="16"/>
  <c r="N448" i="16"/>
  <c r="AR447" i="16"/>
  <c r="AH447" i="16"/>
  <c r="R447" i="16"/>
  <c r="N447" i="16"/>
  <c r="AH446" i="16"/>
  <c r="R446" i="16"/>
  <c r="N446" i="16"/>
  <c r="AH445" i="16"/>
  <c r="R445" i="16"/>
  <c r="N445" i="16"/>
  <c r="AR444" i="16"/>
  <c r="AH444" i="16"/>
  <c r="R444" i="16"/>
  <c r="N444" i="16"/>
  <c r="AH443" i="16"/>
  <c r="R443" i="16"/>
  <c r="N443" i="16"/>
  <c r="AH442" i="16"/>
  <c r="R442" i="16"/>
  <c r="N442" i="16"/>
  <c r="AR441" i="16"/>
  <c r="AH441" i="16"/>
  <c r="R441" i="16"/>
  <c r="N441" i="16"/>
  <c r="AR440" i="16"/>
  <c r="AH440" i="16"/>
  <c r="R440" i="16"/>
  <c r="N440" i="16"/>
  <c r="AH439" i="16"/>
  <c r="R439" i="16"/>
  <c r="N439" i="16"/>
  <c r="AH438" i="16"/>
  <c r="R438" i="16"/>
  <c r="N438" i="16"/>
  <c r="AR437" i="16"/>
  <c r="AH437" i="16"/>
  <c r="R437" i="16"/>
  <c r="N437" i="16"/>
  <c r="AR436" i="16"/>
  <c r="AH436" i="16"/>
  <c r="R436" i="16"/>
  <c r="N436" i="16"/>
  <c r="AR435" i="16"/>
  <c r="AH435" i="16"/>
  <c r="R435" i="16"/>
  <c r="N435" i="16"/>
  <c r="AH434" i="16"/>
  <c r="R434" i="16"/>
  <c r="N434" i="16"/>
  <c r="AH433" i="16"/>
  <c r="R433" i="16"/>
  <c r="N433" i="16"/>
  <c r="AR432" i="16"/>
  <c r="AH432" i="16"/>
  <c r="R432" i="16"/>
  <c r="N432" i="16"/>
  <c r="AR431" i="16"/>
  <c r="AH431" i="16"/>
  <c r="R431" i="16"/>
  <c r="N431" i="16"/>
  <c r="AR430" i="16"/>
  <c r="AH430" i="16"/>
  <c r="R430" i="16"/>
  <c r="N430" i="16"/>
  <c r="AR429" i="16"/>
  <c r="AH429" i="16"/>
  <c r="R429" i="16"/>
  <c r="N429" i="16"/>
  <c r="AH428" i="16"/>
  <c r="R428" i="16"/>
  <c r="N428" i="16"/>
  <c r="AH427" i="16"/>
  <c r="R427" i="16"/>
  <c r="N427" i="16"/>
  <c r="AR426" i="16"/>
  <c r="AH426" i="16"/>
  <c r="R426" i="16"/>
  <c r="N426" i="16"/>
  <c r="AR425" i="16"/>
  <c r="AH425" i="16"/>
  <c r="R425" i="16"/>
  <c r="N425" i="16"/>
  <c r="AR424" i="16"/>
  <c r="AH424" i="16"/>
  <c r="R424" i="16"/>
  <c r="N424" i="16"/>
  <c r="AR423" i="16"/>
  <c r="AH423" i="16"/>
  <c r="R423" i="16"/>
  <c r="N423" i="16"/>
  <c r="AH422" i="16"/>
  <c r="R422" i="16"/>
  <c r="N422" i="16"/>
  <c r="AH421" i="16"/>
  <c r="R421" i="16"/>
  <c r="N421" i="16"/>
  <c r="AR420" i="16"/>
  <c r="AH420" i="16"/>
  <c r="R420" i="16"/>
  <c r="N420" i="16"/>
  <c r="AR419" i="16"/>
  <c r="AH419" i="16"/>
  <c r="R419" i="16"/>
  <c r="N419" i="16"/>
  <c r="AR418" i="16"/>
  <c r="AH418" i="16"/>
  <c r="R418" i="16"/>
  <c r="N418" i="16"/>
  <c r="AH417" i="16"/>
  <c r="R417" i="16"/>
  <c r="N417" i="16"/>
  <c r="AH416" i="16"/>
  <c r="R416" i="16"/>
  <c r="N416" i="16"/>
  <c r="AR415" i="16"/>
  <c r="AH415" i="16"/>
  <c r="R415" i="16"/>
  <c r="N415" i="16"/>
  <c r="AR414" i="16"/>
  <c r="AH414" i="16"/>
  <c r="R414" i="16"/>
  <c r="N414" i="16"/>
  <c r="AR413" i="16"/>
  <c r="AH413" i="16"/>
  <c r="R413" i="16"/>
  <c r="N413" i="16"/>
  <c r="AR412" i="16"/>
  <c r="AH412" i="16"/>
  <c r="R412" i="16"/>
  <c r="N412" i="16"/>
  <c r="AH411" i="16"/>
  <c r="R411" i="16"/>
  <c r="N411" i="16"/>
  <c r="AH410" i="16"/>
  <c r="R410" i="16"/>
  <c r="N410" i="16"/>
  <c r="AR409" i="16"/>
  <c r="AH409" i="16"/>
  <c r="R409" i="16"/>
  <c r="N409" i="16"/>
  <c r="AR408" i="16"/>
  <c r="AH408" i="16"/>
  <c r="R408" i="16"/>
  <c r="N408" i="16"/>
  <c r="AR407" i="16"/>
  <c r="AH407" i="16"/>
  <c r="R407" i="16"/>
  <c r="N407" i="16"/>
  <c r="AH406" i="16"/>
  <c r="R406" i="16"/>
  <c r="N406" i="16"/>
  <c r="AH405" i="16"/>
  <c r="R405" i="16"/>
  <c r="N405" i="16"/>
  <c r="AR404" i="16"/>
  <c r="AH404" i="16"/>
  <c r="R404" i="16"/>
  <c r="N404" i="16"/>
  <c r="AR403" i="16"/>
  <c r="AH403" i="16"/>
  <c r="R403" i="16"/>
  <c r="N403" i="16"/>
  <c r="AR402" i="16"/>
  <c r="AH402" i="16"/>
  <c r="R402" i="16"/>
  <c r="N402" i="16"/>
  <c r="AH401" i="16"/>
  <c r="R401" i="16"/>
  <c r="N401" i="16"/>
  <c r="AH400" i="16"/>
  <c r="R400" i="16"/>
  <c r="N400" i="16"/>
  <c r="AR399" i="16"/>
  <c r="AH399" i="16"/>
  <c r="R399" i="16"/>
  <c r="N399" i="16"/>
  <c r="AH398" i="16"/>
  <c r="R398" i="16"/>
  <c r="N398" i="16"/>
  <c r="AH397" i="16"/>
  <c r="R397" i="16"/>
  <c r="N397" i="16"/>
  <c r="AH396" i="16"/>
  <c r="R396" i="16"/>
  <c r="N396" i="16"/>
  <c r="AH395" i="16"/>
  <c r="R395" i="16"/>
  <c r="N395" i="16"/>
  <c r="AR394" i="16"/>
  <c r="AH394" i="16"/>
  <c r="R394" i="16"/>
  <c r="N394" i="16"/>
  <c r="AH393" i="16"/>
  <c r="R393" i="16"/>
  <c r="N393" i="16"/>
  <c r="AH392" i="16"/>
  <c r="R392" i="16"/>
  <c r="N392" i="16"/>
  <c r="AR391" i="16"/>
  <c r="AH391" i="16"/>
  <c r="R391" i="16"/>
  <c r="N391" i="16"/>
  <c r="AR390" i="16"/>
  <c r="AH390" i="16"/>
  <c r="R390" i="16"/>
  <c r="N390" i="16"/>
  <c r="AR389" i="16"/>
  <c r="AH389" i="16"/>
  <c r="R389" i="16"/>
  <c r="N389" i="16"/>
  <c r="AR388" i="16"/>
  <c r="AH388" i="16"/>
  <c r="R388" i="16"/>
  <c r="N388" i="16"/>
  <c r="AR387" i="16"/>
  <c r="AH387" i="16"/>
  <c r="R387" i="16"/>
  <c r="N387" i="16"/>
  <c r="AH386" i="16"/>
  <c r="R386" i="16"/>
  <c r="N386" i="16"/>
  <c r="AH385" i="16"/>
  <c r="R385" i="16"/>
  <c r="N385" i="16"/>
  <c r="AR384" i="16"/>
  <c r="AH384" i="16"/>
  <c r="R384" i="16"/>
  <c r="N384" i="16"/>
  <c r="AH383" i="16"/>
  <c r="R383" i="16"/>
  <c r="N383" i="16"/>
  <c r="AH382" i="16"/>
  <c r="R382" i="16"/>
  <c r="N382" i="16"/>
  <c r="AR381" i="16"/>
  <c r="AH381" i="16"/>
  <c r="R381" i="16"/>
  <c r="N381" i="16"/>
  <c r="AH380" i="16"/>
  <c r="R380" i="16"/>
  <c r="N380" i="16"/>
  <c r="AH379" i="16"/>
  <c r="R379" i="16"/>
  <c r="N379" i="16"/>
  <c r="AR378" i="16"/>
  <c r="AH378" i="16"/>
  <c r="R378" i="16"/>
  <c r="N378" i="16"/>
  <c r="AR377" i="16"/>
  <c r="AH377" i="16"/>
  <c r="R377" i="16"/>
  <c r="N377" i="16"/>
  <c r="AH376" i="16"/>
  <c r="R376" i="16"/>
  <c r="N376" i="16"/>
  <c r="AH375" i="16"/>
  <c r="R375" i="16"/>
  <c r="N375" i="16"/>
  <c r="AR374" i="16"/>
  <c r="AH374" i="16"/>
  <c r="R374" i="16"/>
  <c r="N374" i="16"/>
  <c r="AR373" i="16"/>
  <c r="AH373" i="16"/>
  <c r="R373" i="16"/>
  <c r="N373" i="16"/>
  <c r="AH372" i="16"/>
  <c r="R372" i="16"/>
  <c r="N372" i="16"/>
  <c r="AH371" i="16"/>
  <c r="R371" i="16"/>
  <c r="N371" i="16"/>
  <c r="AR370" i="16"/>
  <c r="AH370" i="16"/>
  <c r="R370" i="16"/>
  <c r="N370" i="16"/>
  <c r="AR369" i="16"/>
  <c r="AH369" i="16"/>
  <c r="R369" i="16"/>
  <c r="N369" i="16"/>
  <c r="AR368" i="16"/>
  <c r="AH368" i="16"/>
  <c r="R368" i="16"/>
  <c r="N368" i="16"/>
  <c r="AR367" i="16"/>
  <c r="AH367" i="16"/>
  <c r="R367" i="16"/>
  <c r="N367" i="16"/>
  <c r="AR366" i="16"/>
  <c r="AH366" i="16"/>
  <c r="R366" i="16"/>
  <c r="N366" i="16"/>
  <c r="AR365" i="16"/>
  <c r="AH365" i="16"/>
  <c r="R365" i="16"/>
  <c r="N365" i="16"/>
  <c r="AH364" i="16"/>
  <c r="R364" i="16"/>
  <c r="N364" i="16"/>
  <c r="AH363" i="16"/>
  <c r="R363" i="16"/>
  <c r="N363" i="16"/>
  <c r="AR362" i="16"/>
  <c r="AH362" i="16"/>
  <c r="R362" i="16"/>
  <c r="N362" i="16"/>
  <c r="AR361" i="16"/>
  <c r="AH361" i="16"/>
  <c r="R361" i="16"/>
  <c r="N361" i="16"/>
  <c r="AR360" i="16"/>
  <c r="AH360" i="16"/>
  <c r="R360" i="16"/>
  <c r="N360" i="16"/>
  <c r="AH359" i="16"/>
  <c r="R359" i="16"/>
  <c r="N359" i="16"/>
  <c r="AH358" i="16"/>
  <c r="R358" i="16"/>
  <c r="N358" i="16"/>
  <c r="AR357" i="16"/>
  <c r="AH357" i="16"/>
  <c r="R357" i="16"/>
  <c r="N357" i="16"/>
  <c r="AR356" i="16"/>
  <c r="AH356" i="16"/>
  <c r="R356" i="16"/>
  <c r="N356" i="16"/>
  <c r="AR355" i="16"/>
  <c r="AH355" i="16"/>
  <c r="R355" i="16"/>
  <c r="N355" i="16"/>
  <c r="AR354" i="16"/>
  <c r="AH354" i="16"/>
  <c r="R354" i="16"/>
  <c r="N354" i="16"/>
  <c r="AH353" i="16"/>
  <c r="R353" i="16"/>
  <c r="N353" i="16"/>
  <c r="AH352" i="16"/>
  <c r="R352" i="16"/>
  <c r="N352" i="16"/>
  <c r="AR351" i="16"/>
  <c r="AH351" i="16"/>
  <c r="R351" i="16"/>
  <c r="N351" i="16"/>
  <c r="AR350" i="16"/>
  <c r="AH350" i="16"/>
  <c r="R350" i="16"/>
  <c r="N350" i="16"/>
  <c r="AR349" i="16"/>
  <c r="AH349" i="16"/>
  <c r="R349" i="16"/>
  <c r="N349" i="16"/>
  <c r="AH348" i="16"/>
  <c r="R348" i="16"/>
  <c r="N348" i="16"/>
  <c r="AH347" i="16"/>
  <c r="R347" i="16"/>
  <c r="N347" i="16"/>
  <c r="AR346" i="16"/>
  <c r="AH346" i="16"/>
  <c r="R346" i="16"/>
  <c r="N346" i="16"/>
  <c r="AH345" i="16"/>
  <c r="R345" i="16"/>
  <c r="N345" i="16"/>
  <c r="AH344" i="16"/>
  <c r="R344" i="16"/>
  <c r="N344" i="16"/>
  <c r="AR343" i="16"/>
  <c r="AH343" i="16"/>
  <c r="R343" i="16"/>
  <c r="N343" i="16"/>
  <c r="AR342" i="16"/>
  <c r="AH342" i="16"/>
  <c r="R342" i="16"/>
  <c r="N342" i="16"/>
  <c r="AH341" i="16"/>
  <c r="R341" i="16"/>
  <c r="N341" i="16"/>
  <c r="AH340" i="16"/>
  <c r="R340" i="16"/>
  <c r="N340" i="16"/>
  <c r="AR339" i="16"/>
  <c r="AH339" i="16"/>
  <c r="R339" i="16"/>
  <c r="N339" i="16"/>
  <c r="AR338" i="16"/>
  <c r="AH338" i="16"/>
  <c r="R338" i="16"/>
  <c r="N338" i="16"/>
  <c r="AR337" i="16"/>
  <c r="AH337" i="16"/>
  <c r="R337" i="16"/>
  <c r="N337" i="16"/>
  <c r="AH336" i="16"/>
  <c r="R336" i="16"/>
  <c r="N336" i="16"/>
  <c r="AH335" i="16"/>
  <c r="R335" i="16"/>
  <c r="N335" i="16"/>
  <c r="AR334" i="16"/>
  <c r="AH334" i="16"/>
  <c r="R334" i="16"/>
  <c r="N334" i="16"/>
  <c r="AR333" i="16"/>
  <c r="AH333" i="16"/>
  <c r="R333" i="16"/>
  <c r="N333" i="16"/>
  <c r="AR332" i="16"/>
  <c r="AH332" i="16"/>
  <c r="R332" i="16"/>
  <c r="N332" i="16"/>
  <c r="AR331" i="16"/>
  <c r="AH331" i="16"/>
  <c r="R331" i="16"/>
  <c r="N331" i="16"/>
  <c r="AH330" i="16"/>
  <c r="R330" i="16"/>
  <c r="N330" i="16"/>
  <c r="AH329" i="16"/>
  <c r="R329" i="16"/>
  <c r="N329" i="16"/>
  <c r="AR328" i="16"/>
  <c r="AH328" i="16"/>
  <c r="R328" i="16"/>
  <c r="N328" i="16"/>
  <c r="AR327" i="16"/>
  <c r="AH327" i="16"/>
  <c r="R327" i="16"/>
  <c r="N327" i="16"/>
  <c r="AR326" i="16"/>
  <c r="AH326" i="16"/>
  <c r="R326" i="16"/>
  <c r="N326" i="16"/>
  <c r="AR325" i="16"/>
  <c r="AH325" i="16"/>
  <c r="R325" i="16"/>
  <c r="N325" i="16"/>
  <c r="AH324" i="16"/>
  <c r="R324" i="16"/>
  <c r="N324" i="16"/>
  <c r="AH323" i="16"/>
  <c r="R323" i="16"/>
  <c r="N323" i="16"/>
  <c r="AR322" i="16"/>
  <c r="AH322" i="16"/>
  <c r="R322" i="16"/>
  <c r="N322" i="16"/>
  <c r="AR321" i="16"/>
  <c r="AH321" i="16"/>
  <c r="R321" i="16"/>
  <c r="N321" i="16"/>
  <c r="AR320" i="16"/>
  <c r="AH320" i="16"/>
  <c r="R320" i="16"/>
  <c r="N320" i="16"/>
  <c r="AH319" i="16"/>
  <c r="R319" i="16"/>
  <c r="N319" i="16"/>
  <c r="AH318" i="16"/>
  <c r="R318" i="16"/>
  <c r="N318" i="16"/>
  <c r="AR317" i="16"/>
  <c r="AH317" i="16"/>
  <c r="R317" i="16"/>
  <c r="N317" i="16"/>
  <c r="AR316" i="16"/>
  <c r="AH316" i="16"/>
  <c r="R316" i="16"/>
  <c r="N316" i="16"/>
  <c r="AR315" i="16"/>
  <c r="AH315" i="16"/>
  <c r="R315" i="16"/>
  <c r="N315" i="16"/>
  <c r="AR314" i="16"/>
  <c r="AH314" i="16"/>
  <c r="R314" i="16"/>
  <c r="N314" i="16"/>
  <c r="AH313" i="16"/>
  <c r="R313" i="16"/>
  <c r="N313" i="16"/>
  <c r="AH312" i="16"/>
  <c r="R312" i="16"/>
  <c r="N312" i="16"/>
  <c r="AR311" i="16"/>
  <c r="AH311" i="16"/>
  <c r="R311" i="16"/>
  <c r="N311" i="16"/>
  <c r="AR310" i="16"/>
  <c r="AH310" i="16"/>
  <c r="R310" i="16"/>
  <c r="N310" i="16"/>
  <c r="AR309" i="16"/>
  <c r="AH309" i="16"/>
  <c r="R309" i="16"/>
  <c r="N309" i="16"/>
  <c r="AH308" i="16"/>
  <c r="R308" i="16"/>
  <c r="N308" i="16"/>
  <c r="AH307" i="16"/>
  <c r="R307" i="16"/>
  <c r="N307" i="16"/>
  <c r="AR306" i="16"/>
  <c r="AH306" i="16"/>
  <c r="R306" i="16"/>
  <c r="N306" i="16"/>
  <c r="AR305" i="16"/>
  <c r="AH305" i="16"/>
  <c r="R305" i="16"/>
  <c r="N305" i="16"/>
  <c r="AR304" i="16"/>
  <c r="AH304" i="16"/>
  <c r="R304" i="16"/>
  <c r="N304" i="16"/>
  <c r="AH303" i="16"/>
  <c r="R303" i="16"/>
  <c r="N303" i="16"/>
  <c r="AH302" i="16"/>
  <c r="R302" i="16"/>
  <c r="N302" i="16"/>
  <c r="AR301" i="16"/>
  <c r="AH301" i="16"/>
  <c r="R301" i="16"/>
  <c r="N301" i="16"/>
  <c r="AH300" i="16"/>
  <c r="R300" i="16"/>
  <c r="N300" i="16"/>
  <c r="AH299" i="16"/>
  <c r="R299" i="16"/>
  <c r="N299" i="16"/>
  <c r="AH298" i="16"/>
  <c r="R298" i="16"/>
  <c r="N298" i="16"/>
  <c r="AH297" i="16"/>
  <c r="R297" i="16"/>
  <c r="AR296" i="16"/>
  <c r="AH296" i="16"/>
  <c r="R296" i="16"/>
  <c r="N296" i="16"/>
  <c r="AH295" i="16"/>
  <c r="R295" i="16"/>
  <c r="N295" i="16"/>
  <c r="AH294" i="16"/>
  <c r="R294" i="16"/>
  <c r="N294" i="16"/>
  <c r="AR293" i="16"/>
  <c r="AH293" i="16"/>
  <c r="R293" i="16"/>
  <c r="N293" i="16"/>
  <c r="AR292" i="16"/>
  <c r="AH292" i="16"/>
  <c r="R292" i="16"/>
  <c r="N292" i="16"/>
  <c r="AR291" i="16"/>
  <c r="AH291" i="16"/>
  <c r="R291" i="16"/>
  <c r="N291" i="16"/>
  <c r="AR290" i="16"/>
  <c r="AH290" i="16"/>
  <c r="R290" i="16"/>
  <c r="N290" i="16"/>
  <c r="AR289" i="16"/>
  <c r="AH289" i="16"/>
  <c r="R289" i="16"/>
  <c r="N289" i="16"/>
  <c r="AH288" i="16"/>
  <c r="R288" i="16"/>
  <c r="N288" i="16"/>
  <c r="AH287" i="16"/>
  <c r="R287" i="16"/>
  <c r="N287" i="16"/>
  <c r="AR286" i="16"/>
  <c r="AH286" i="16"/>
  <c r="R286" i="16"/>
  <c r="N286" i="16"/>
  <c r="AH285" i="16"/>
  <c r="R285" i="16"/>
  <c r="N285" i="16"/>
  <c r="AH284" i="16"/>
  <c r="R284" i="16"/>
  <c r="N284" i="16"/>
  <c r="AR283" i="16"/>
  <c r="AH283" i="16"/>
  <c r="R283" i="16"/>
  <c r="N283" i="16"/>
  <c r="AH282" i="16"/>
  <c r="R282" i="16"/>
  <c r="N282" i="16"/>
  <c r="AH281" i="16"/>
  <c r="R281" i="16"/>
  <c r="N281" i="16"/>
  <c r="AR280" i="16"/>
  <c r="AH280" i="16"/>
  <c r="R280" i="16"/>
  <c r="N280" i="16"/>
  <c r="AR279" i="16"/>
  <c r="AH279" i="16"/>
  <c r="R279" i="16"/>
  <c r="N279" i="16"/>
  <c r="AH278" i="16"/>
  <c r="R278" i="16"/>
  <c r="N278" i="16"/>
  <c r="AH277" i="16"/>
  <c r="R277" i="16"/>
  <c r="N277" i="16"/>
  <c r="AR276" i="16"/>
  <c r="AH276" i="16"/>
  <c r="R276" i="16"/>
  <c r="N276" i="16"/>
  <c r="AR275" i="16"/>
  <c r="AH275" i="16"/>
  <c r="R275" i="16"/>
  <c r="N275" i="16"/>
  <c r="AR274" i="16"/>
  <c r="AH274" i="16"/>
  <c r="R274" i="16"/>
  <c r="N274" i="16"/>
  <c r="AH273" i="16"/>
  <c r="R273" i="16"/>
  <c r="N273" i="16"/>
  <c r="AR272" i="16"/>
  <c r="AH272" i="16"/>
  <c r="R272" i="16"/>
  <c r="N272" i="16"/>
  <c r="AR271" i="16"/>
  <c r="AH271" i="16"/>
  <c r="R271" i="16"/>
  <c r="N271" i="16"/>
  <c r="AR270" i="16"/>
  <c r="AH270" i="16"/>
  <c r="R270" i="16"/>
  <c r="N270" i="16"/>
  <c r="AR269" i="16"/>
  <c r="AH269" i="16"/>
  <c r="R269" i="16"/>
  <c r="N269" i="16"/>
  <c r="AR268" i="16"/>
  <c r="AH268" i="16"/>
  <c r="R268" i="16"/>
  <c r="N268" i="16"/>
  <c r="AR267" i="16"/>
  <c r="AH267" i="16"/>
  <c r="R267" i="16"/>
  <c r="N267" i="16"/>
  <c r="AH266" i="16"/>
  <c r="R266" i="16"/>
  <c r="N266" i="16"/>
  <c r="AH265" i="16"/>
  <c r="R265" i="16"/>
  <c r="N265" i="16"/>
  <c r="AR264" i="16"/>
  <c r="AH264" i="16"/>
  <c r="R264" i="16"/>
  <c r="N264" i="16"/>
  <c r="AR263" i="16"/>
  <c r="AH263" i="16"/>
  <c r="R263" i="16"/>
  <c r="N263" i="16"/>
  <c r="AR262" i="16"/>
  <c r="AH262" i="16"/>
  <c r="R262" i="16"/>
  <c r="N262" i="16"/>
  <c r="AH261" i="16"/>
  <c r="R261" i="16"/>
  <c r="N261" i="16"/>
  <c r="AH260" i="16"/>
  <c r="R260" i="16"/>
  <c r="N260" i="16"/>
  <c r="AR259" i="16"/>
  <c r="AH259" i="16"/>
  <c r="R259" i="16"/>
  <c r="N259" i="16"/>
  <c r="AR258" i="16"/>
  <c r="AH258" i="16"/>
  <c r="R258" i="16"/>
  <c r="N258" i="16"/>
  <c r="AR257" i="16"/>
  <c r="AH257" i="16"/>
  <c r="R257" i="16"/>
  <c r="N257" i="16"/>
  <c r="AR256" i="16"/>
  <c r="AH256" i="16"/>
  <c r="R256" i="16"/>
  <c r="N256" i="16"/>
  <c r="AH255" i="16"/>
  <c r="R255" i="16"/>
  <c r="N255" i="16"/>
  <c r="AH254" i="16"/>
  <c r="R254" i="16"/>
  <c r="N254" i="16"/>
  <c r="AR253" i="16"/>
  <c r="AH253" i="16"/>
  <c r="R253" i="16"/>
  <c r="N253" i="16"/>
  <c r="AR252" i="16"/>
  <c r="AH252" i="16"/>
  <c r="R252" i="16"/>
  <c r="N252" i="16"/>
  <c r="AR251" i="16"/>
  <c r="AH251" i="16"/>
  <c r="R251" i="16"/>
  <c r="N251" i="16"/>
  <c r="AH250" i="16"/>
  <c r="R250" i="16"/>
  <c r="N250" i="16"/>
  <c r="AH249" i="16"/>
  <c r="R249" i="16"/>
  <c r="N249" i="16"/>
  <c r="AR248" i="16"/>
  <c r="AH248" i="16"/>
  <c r="R248" i="16"/>
  <c r="N248" i="16"/>
  <c r="AH247" i="16"/>
  <c r="R247" i="16"/>
  <c r="N247" i="16"/>
  <c r="AH246" i="16"/>
  <c r="R246" i="16"/>
  <c r="N246" i="16"/>
  <c r="AR245" i="16"/>
  <c r="AH245" i="16"/>
  <c r="R245" i="16"/>
  <c r="N245" i="16"/>
  <c r="AR244" i="16"/>
  <c r="AH244" i="16"/>
  <c r="R244" i="16"/>
  <c r="N244" i="16"/>
  <c r="AH243" i="16"/>
  <c r="R243" i="16"/>
  <c r="N243" i="16"/>
  <c r="AH242" i="16"/>
  <c r="R242" i="16"/>
  <c r="N242" i="16"/>
  <c r="AR241" i="16"/>
  <c r="AH241" i="16"/>
  <c r="R241" i="16"/>
  <c r="N241" i="16"/>
  <c r="AR240" i="16"/>
  <c r="AH240" i="16"/>
  <c r="R240" i="16"/>
  <c r="N240" i="16"/>
  <c r="AR239" i="16"/>
  <c r="AH239" i="16"/>
  <c r="R239" i="16"/>
  <c r="N239" i="16"/>
  <c r="AH238" i="16"/>
  <c r="R238" i="16"/>
  <c r="N238" i="16"/>
  <c r="AH237" i="16"/>
  <c r="R237" i="16"/>
  <c r="N237" i="16"/>
  <c r="AR236" i="16"/>
  <c r="AH236" i="16"/>
  <c r="R236" i="16"/>
  <c r="N236" i="16"/>
  <c r="AR235" i="16"/>
  <c r="AH235" i="16"/>
  <c r="R235" i="16"/>
  <c r="N235" i="16"/>
  <c r="AR234" i="16"/>
  <c r="AH234" i="16"/>
  <c r="R234" i="16"/>
  <c r="N234" i="16"/>
  <c r="AR233" i="16"/>
  <c r="AH233" i="16"/>
  <c r="R233" i="16"/>
  <c r="N233" i="16"/>
  <c r="AH232" i="16"/>
  <c r="R232" i="16"/>
  <c r="N232" i="16"/>
  <c r="AH231" i="16"/>
  <c r="R231" i="16"/>
  <c r="N231" i="16"/>
  <c r="AR230" i="16"/>
  <c r="AH230" i="16"/>
  <c r="R230" i="16"/>
  <c r="N230" i="16"/>
  <c r="AR229" i="16"/>
  <c r="AH229" i="16"/>
  <c r="R229" i="16"/>
  <c r="N229" i="16"/>
  <c r="AR228" i="16"/>
  <c r="AH228" i="16"/>
  <c r="R228" i="16"/>
  <c r="N228" i="16"/>
  <c r="AR227" i="16"/>
  <c r="AH227" i="16"/>
  <c r="R227" i="16"/>
  <c r="N227" i="16"/>
  <c r="AH226" i="16"/>
  <c r="R226" i="16"/>
  <c r="N226" i="16"/>
  <c r="AH225" i="16"/>
  <c r="R225" i="16"/>
  <c r="N225" i="16"/>
  <c r="AR224" i="16"/>
  <c r="AH224" i="16"/>
  <c r="R224" i="16"/>
  <c r="N224" i="16"/>
  <c r="AR223" i="16"/>
  <c r="AH223" i="16"/>
  <c r="R223" i="16"/>
  <c r="N223" i="16"/>
  <c r="AR222" i="16"/>
  <c r="AH222" i="16"/>
  <c r="R222" i="16"/>
  <c r="N222" i="16"/>
  <c r="AH221" i="16"/>
  <c r="R221" i="16"/>
  <c r="N221" i="16"/>
  <c r="AH220" i="16"/>
  <c r="R220" i="16"/>
  <c r="N220" i="16"/>
  <c r="AR219" i="16"/>
  <c r="AH219" i="16"/>
  <c r="R219" i="16"/>
  <c r="N219" i="16"/>
  <c r="AR218" i="16"/>
  <c r="AH218" i="16"/>
  <c r="R218" i="16"/>
  <c r="N218" i="16"/>
  <c r="AR217" i="16"/>
  <c r="AH217" i="16"/>
  <c r="R217" i="16"/>
  <c r="N217" i="16"/>
  <c r="AR216" i="16"/>
  <c r="AH216" i="16"/>
  <c r="R216" i="16"/>
  <c r="N216" i="16"/>
  <c r="AH215" i="16"/>
  <c r="R215" i="16"/>
  <c r="N215" i="16"/>
  <c r="AH214" i="16"/>
  <c r="R214" i="16"/>
  <c r="N214" i="16"/>
  <c r="AR213" i="16"/>
  <c r="AH213" i="16"/>
  <c r="R213" i="16"/>
  <c r="N213" i="16"/>
  <c r="AR212" i="16"/>
  <c r="AH212" i="16"/>
  <c r="R212" i="16"/>
  <c r="N212" i="16"/>
  <c r="AR211" i="16"/>
  <c r="AH211" i="16"/>
  <c r="R211" i="16"/>
  <c r="N211" i="16"/>
  <c r="AH210" i="16"/>
  <c r="R210" i="16"/>
  <c r="N210" i="16"/>
  <c r="AH209" i="16"/>
  <c r="R209" i="16"/>
  <c r="N209" i="16"/>
  <c r="AR208" i="16"/>
  <c r="AH208" i="16"/>
  <c r="R208" i="16"/>
  <c r="N208" i="16"/>
  <c r="AR207" i="16"/>
  <c r="AH207" i="16"/>
  <c r="R207" i="16"/>
  <c r="N207" i="16"/>
  <c r="AR206" i="16"/>
  <c r="AH206" i="16"/>
  <c r="R206" i="16"/>
  <c r="N206" i="16"/>
  <c r="AR205" i="16"/>
  <c r="AH205" i="16"/>
  <c r="R205" i="16"/>
  <c r="N205" i="16"/>
  <c r="AH204" i="16"/>
  <c r="R204" i="16"/>
  <c r="N204" i="16"/>
  <c r="AR203" i="16"/>
  <c r="AH203" i="16"/>
  <c r="R203" i="16"/>
  <c r="N203" i="16"/>
  <c r="AH202" i="16"/>
  <c r="R202" i="16"/>
  <c r="N202" i="16"/>
  <c r="AH201" i="16"/>
  <c r="R201" i="16"/>
  <c r="N201" i="16"/>
  <c r="AR200" i="16"/>
  <c r="AH200" i="16"/>
  <c r="R200" i="16"/>
  <c r="N200" i="16"/>
  <c r="AH199" i="16"/>
  <c r="R199" i="16"/>
  <c r="N199" i="16"/>
  <c r="AR198" i="16"/>
  <c r="AH198" i="16"/>
  <c r="R198" i="16"/>
  <c r="N198" i="16"/>
  <c r="AH197" i="16"/>
  <c r="R197" i="16"/>
  <c r="N197" i="16"/>
  <c r="AH196" i="16"/>
  <c r="R196" i="16"/>
  <c r="N196" i="16"/>
  <c r="AR195" i="16"/>
  <c r="AH195" i="16"/>
  <c r="R195" i="16"/>
  <c r="N195" i="16"/>
  <c r="AR194" i="16"/>
  <c r="AH194" i="16"/>
  <c r="R194" i="16"/>
  <c r="N194" i="16"/>
  <c r="AR193" i="16"/>
  <c r="AH193" i="16"/>
  <c r="R193" i="16"/>
  <c r="N193" i="16"/>
  <c r="AR192" i="16"/>
  <c r="AH192" i="16"/>
  <c r="R192" i="16"/>
  <c r="N192" i="16"/>
  <c r="AR191" i="16"/>
  <c r="AH191" i="16"/>
  <c r="R191" i="16"/>
  <c r="N191" i="16"/>
  <c r="AH190" i="16"/>
  <c r="R190" i="16"/>
  <c r="N190" i="16"/>
  <c r="AH189" i="16"/>
  <c r="R189" i="16"/>
  <c r="N189" i="16"/>
  <c r="AR188" i="16"/>
  <c r="AH188" i="16"/>
  <c r="R188" i="16"/>
  <c r="N188" i="16"/>
  <c r="AH187" i="16"/>
  <c r="R187" i="16"/>
  <c r="N187" i="16"/>
  <c r="AH186" i="16"/>
  <c r="R186" i="16"/>
  <c r="N186" i="16"/>
  <c r="AR185" i="16"/>
  <c r="AH185" i="16"/>
  <c r="R185" i="16"/>
  <c r="N185" i="16"/>
  <c r="AH184" i="16"/>
  <c r="R184" i="16"/>
  <c r="N184" i="16"/>
  <c r="AH183" i="16"/>
  <c r="R183" i="16"/>
  <c r="N183" i="16"/>
  <c r="AR182" i="16"/>
  <c r="AH182" i="16"/>
  <c r="R182" i="16"/>
  <c r="N182" i="16"/>
  <c r="AR181" i="16"/>
  <c r="AH181" i="16"/>
  <c r="R181" i="16"/>
  <c r="N181" i="16"/>
  <c r="AH180" i="16"/>
  <c r="R180" i="16"/>
  <c r="N180" i="16"/>
  <c r="AH179" i="16"/>
  <c r="R179" i="16"/>
  <c r="N179" i="16"/>
  <c r="AR178" i="16"/>
  <c r="AH178" i="16"/>
  <c r="R178" i="16"/>
  <c r="N178" i="16"/>
  <c r="AR177" i="16"/>
  <c r="AH177" i="16"/>
  <c r="R177" i="16"/>
  <c r="N177" i="16"/>
  <c r="AR176" i="16"/>
  <c r="AH176" i="16"/>
  <c r="R176" i="16"/>
  <c r="N176" i="16"/>
  <c r="AH175" i="16"/>
  <c r="R175" i="16"/>
  <c r="N175" i="16"/>
  <c r="AR174" i="16"/>
  <c r="AH174" i="16"/>
  <c r="R174" i="16"/>
  <c r="N174" i="16"/>
  <c r="AR173" i="16"/>
  <c r="AH173" i="16"/>
  <c r="R173" i="16"/>
  <c r="N173" i="16"/>
  <c r="AR172" i="16"/>
  <c r="AH172" i="16"/>
  <c r="R172" i="16"/>
  <c r="N172" i="16"/>
  <c r="AR171" i="16"/>
  <c r="AH171" i="16"/>
  <c r="R171" i="16"/>
  <c r="N171" i="16"/>
  <c r="AR170" i="16"/>
  <c r="AH170" i="16"/>
  <c r="R170" i="16"/>
  <c r="N170" i="16"/>
  <c r="AR169" i="16"/>
  <c r="AH169" i="16"/>
  <c r="R169" i="16"/>
  <c r="N169" i="16"/>
  <c r="AH168" i="16"/>
  <c r="R168" i="16"/>
  <c r="N168" i="16"/>
  <c r="AH167" i="16"/>
  <c r="R167" i="16"/>
  <c r="N167" i="16"/>
  <c r="AR166" i="16"/>
  <c r="AH166" i="16"/>
  <c r="R166" i="16"/>
  <c r="N166" i="16"/>
  <c r="AR165" i="16"/>
  <c r="AH165" i="16"/>
  <c r="R165" i="16"/>
  <c r="N165" i="16"/>
  <c r="AR164" i="16"/>
  <c r="AH164" i="16"/>
  <c r="R164" i="16"/>
  <c r="N164" i="16"/>
  <c r="AH163" i="16"/>
  <c r="R163" i="16"/>
  <c r="N163" i="16"/>
  <c r="AH162" i="16"/>
  <c r="R162" i="16"/>
  <c r="N162" i="16"/>
  <c r="AR161" i="16"/>
  <c r="AH161" i="16"/>
  <c r="R161" i="16"/>
  <c r="N161" i="16"/>
  <c r="AR160" i="16"/>
  <c r="AH160" i="16"/>
  <c r="R160" i="16"/>
  <c r="N160" i="16"/>
  <c r="AR159" i="16"/>
  <c r="AH159" i="16"/>
  <c r="R159" i="16"/>
  <c r="N159" i="16"/>
  <c r="AR158" i="16"/>
  <c r="AH158" i="16"/>
  <c r="R158" i="16"/>
  <c r="N158" i="16"/>
  <c r="AH157" i="16"/>
  <c r="R157" i="16"/>
  <c r="N157" i="16"/>
  <c r="AH156" i="16"/>
  <c r="R156" i="16"/>
  <c r="N156" i="16"/>
  <c r="AR155" i="16"/>
  <c r="AH155" i="16"/>
  <c r="R155" i="16"/>
  <c r="N155" i="16"/>
  <c r="AR154" i="16"/>
  <c r="AH154" i="16"/>
  <c r="R154" i="16"/>
  <c r="N154" i="16"/>
  <c r="AH153" i="16"/>
  <c r="R153" i="16"/>
  <c r="N153" i="16"/>
  <c r="AQ152" i="17"/>
  <c r="AH152" i="16"/>
  <c r="R152" i="16"/>
  <c r="N152" i="16"/>
  <c r="AH151" i="16"/>
  <c r="R151" i="16"/>
  <c r="N151" i="16"/>
  <c r="N151" i="17" s="1"/>
  <c r="AH150" i="16"/>
  <c r="R150" i="16"/>
  <c r="N150" i="16"/>
  <c r="N150" i="17" s="1"/>
  <c r="AH149" i="16"/>
  <c r="R149" i="16"/>
  <c r="N149" i="16"/>
  <c r="AH148" i="16"/>
  <c r="R148" i="16"/>
  <c r="N148" i="16"/>
  <c r="AH147" i="16"/>
  <c r="R147" i="16"/>
  <c r="N147" i="16"/>
  <c r="AH146" i="16"/>
  <c r="R146" i="16"/>
  <c r="N146" i="16"/>
  <c r="AH145" i="16"/>
  <c r="R145" i="16"/>
  <c r="N145" i="16"/>
  <c r="AH144" i="16"/>
  <c r="R144" i="16"/>
  <c r="N144" i="16"/>
  <c r="AR143" i="16"/>
  <c r="AH143" i="16"/>
  <c r="R143" i="16"/>
  <c r="N143" i="16"/>
  <c r="AH142" i="16"/>
  <c r="R142" i="16"/>
  <c r="N142" i="16"/>
  <c r="AH141" i="16"/>
  <c r="R141" i="16"/>
  <c r="N141" i="16"/>
  <c r="AQ140" i="17"/>
  <c r="AH140" i="16"/>
  <c r="R140" i="16"/>
  <c r="N140" i="16"/>
  <c r="AH139" i="16"/>
  <c r="R139" i="16"/>
  <c r="N139" i="16"/>
  <c r="N139" i="17" s="1"/>
  <c r="AH138" i="16"/>
  <c r="R138" i="16"/>
  <c r="N138" i="16"/>
  <c r="N138" i="17" s="1"/>
  <c r="AH137" i="16"/>
  <c r="R137" i="16"/>
  <c r="N137" i="16"/>
  <c r="N137" i="17" s="1"/>
  <c r="AH136" i="16"/>
  <c r="R136" i="16"/>
  <c r="N136" i="16"/>
  <c r="N136" i="17" s="1"/>
  <c r="AH135" i="16"/>
  <c r="R135" i="16"/>
  <c r="N135" i="16"/>
  <c r="AQ134" i="17"/>
  <c r="AH134" i="16"/>
  <c r="R134" i="16"/>
  <c r="N134" i="16"/>
  <c r="AH133" i="16"/>
  <c r="R133" i="16"/>
  <c r="N133" i="16"/>
  <c r="AH132" i="16"/>
  <c r="R132" i="16"/>
  <c r="N132" i="16"/>
  <c r="AR131" i="16"/>
  <c r="AH131" i="16"/>
  <c r="R131" i="16"/>
  <c r="N131" i="16"/>
  <c r="N131" i="17" s="1"/>
  <c r="AH130" i="16"/>
  <c r="R130" i="16"/>
  <c r="N130" i="16"/>
  <c r="N130" i="17" s="1"/>
  <c r="AH129" i="16"/>
  <c r="R129" i="16"/>
  <c r="N129" i="16"/>
  <c r="N129" i="17" s="1"/>
  <c r="AH128" i="16"/>
  <c r="R128" i="16"/>
  <c r="N128" i="16"/>
  <c r="N128" i="17" s="1"/>
  <c r="AH127" i="16"/>
  <c r="R127" i="16"/>
  <c r="N127" i="16"/>
  <c r="AH126" i="16"/>
  <c r="R126" i="16"/>
  <c r="N126" i="16"/>
  <c r="AH125" i="16"/>
  <c r="R125" i="16"/>
  <c r="N125" i="16"/>
  <c r="AH124" i="16"/>
  <c r="R124" i="16"/>
  <c r="N124" i="16"/>
  <c r="AH123" i="16"/>
  <c r="R123" i="16"/>
  <c r="N123" i="16"/>
  <c r="AH122" i="16"/>
  <c r="R122" i="16"/>
  <c r="N122" i="16"/>
  <c r="AH121" i="16"/>
  <c r="R121" i="16"/>
  <c r="N121" i="16"/>
  <c r="AH120" i="16"/>
  <c r="R120" i="16"/>
  <c r="N120" i="16"/>
  <c r="AH119" i="16"/>
  <c r="R119" i="16"/>
  <c r="N119" i="16"/>
  <c r="AH118" i="16"/>
  <c r="R118" i="16"/>
  <c r="N118" i="16"/>
  <c r="AH117" i="16"/>
  <c r="R117" i="16"/>
  <c r="N117" i="16"/>
  <c r="N117" i="17" s="1"/>
  <c r="AH116" i="16"/>
  <c r="R116" i="16"/>
  <c r="N116" i="16"/>
  <c r="N116" i="17" s="1"/>
  <c r="AH115" i="16"/>
  <c r="R115" i="16"/>
  <c r="N115" i="16"/>
  <c r="AH114" i="16"/>
  <c r="R114" i="16"/>
  <c r="N114" i="16"/>
  <c r="AH113" i="16"/>
  <c r="R113" i="16"/>
  <c r="N113" i="16"/>
  <c r="AQ112" i="17"/>
  <c r="AH112" i="16"/>
  <c r="R112" i="16"/>
  <c r="N112" i="16"/>
  <c r="AH111" i="16"/>
  <c r="R111" i="16"/>
  <c r="N111" i="16"/>
  <c r="AH110" i="16"/>
  <c r="R110" i="16"/>
  <c r="N110" i="16"/>
  <c r="AR109" i="16"/>
  <c r="AH109" i="16"/>
  <c r="R109" i="16"/>
  <c r="N109" i="16"/>
  <c r="N109" i="17" s="1"/>
  <c r="AH108" i="16"/>
  <c r="R108" i="16"/>
  <c r="N108" i="16"/>
  <c r="N108" i="17" s="1"/>
  <c r="AQ107" i="17"/>
  <c r="AH107" i="16"/>
  <c r="R107" i="16"/>
  <c r="N107" i="16"/>
  <c r="AH106" i="16"/>
  <c r="R106" i="16"/>
  <c r="N106" i="16"/>
  <c r="AH105" i="16"/>
  <c r="R105" i="16"/>
  <c r="N105" i="16"/>
  <c r="AQ104" i="17"/>
  <c r="AH104" i="16"/>
  <c r="R104" i="16"/>
  <c r="N104" i="16"/>
  <c r="AH103" i="16"/>
  <c r="R103" i="16"/>
  <c r="N103" i="16"/>
  <c r="N103" i="17" s="1"/>
  <c r="AH102" i="16"/>
  <c r="R102" i="16"/>
  <c r="N102" i="16"/>
  <c r="N102" i="17" s="1"/>
  <c r="AH101" i="16"/>
  <c r="R101" i="16"/>
  <c r="N101" i="16"/>
  <c r="N101" i="17" s="1"/>
  <c r="AH100" i="16"/>
  <c r="R100" i="16"/>
  <c r="N100" i="16"/>
  <c r="N100" i="17" s="1"/>
  <c r="AH99" i="16"/>
  <c r="AH99" i="17" s="1"/>
  <c r="R99" i="16"/>
  <c r="R99" i="17" s="1"/>
  <c r="N99" i="16"/>
  <c r="N99" i="17" s="1"/>
  <c r="AH98" i="16"/>
  <c r="AH98" i="17" s="1"/>
  <c r="R98" i="16"/>
  <c r="R98" i="17" s="1"/>
  <c r="N98" i="16"/>
  <c r="N98" i="17" s="1"/>
  <c r="AH97" i="16"/>
  <c r="R97" i="16"/>
  <c r="N97" i="16"/>
  <c r="N97" i="17" s="1"/>
  <c r="AH96" i="16"/>
  <c r="R96" i="16"/>
  <c r="N96" i="16"/>
  <c r="N96" i="17" s="1"/>
  <c r="AH95" i="16"/>
  <c r="R95" i="16"/>
  <c r="N95" i="16"/>
  <c r="AH94" i="16"/>
  <c r="R94" i="16"/>
  <c r="N94" i="16"/>
  <c r="AH93" i="16"/>
  <c r="R93" i="16"/>
  <c r="N93" i="16"/>
  <c r="AH92" i="16"/>
  <c r="R92" i="16"/>
  <c r="N92" i="16"/>
  <c r="AH91" i="16"/>
  <c r="R91" i="16"/>
  <c r="N91" i="16"/>
  <c r="AH90" i="16"/>
  <c r="R90" i="16"/>
  <c r="N90" i="16"/>
  <c r="AH89" i="16"/>
  <c r="R89" i="16"/>
  <c r="N89" i="16"/>
  <c r="AH88" i="16"/>
  <c r="R88" i="16"/>
  <c r="N88" i="16"/>
  <c r="AR87" i="16"/>
  <c r="AH87" i="16"/>
  <c r="R87" i="16"/>
  <c r="N87" i="16"/>
  <c r="AH86" i="16"/>
  <c r="R86" i="16"/>
  <c r="N86" i="16"/>
  <c r="AH85" i="16"/>
  <c r="R85" i="16"/>
  <c r="N85" i="16"/>
  <c r="AH84" i="16"/>
  <c r="R84" i="16"/>
  <c r="N84" i="16"/>
  <c r="AR83" i="16"/>
  <c r="AH83" i="16"/>
  <c r="R83" i="16"/>
  <c r="N83" i="16"/>
  <c r="AH82" i="16"/>
  <c r="R82" i="16"/>
  <c r="N82" i="16"/>
  <c r="AH81" i="16"/>
  <c r="R81" i="16"/>
  <c r="N81" i="16"/>
  <c r="AH80" i="16"/>
  <c r="R80" i="16"/>
  <c r="N80" i="16"/>
  <c r="N80" i="17" s="1"/>
  <c r="AH79" i="16"/>
  <c r="R79" i="16"/>
  <c r="N79" i="16"/>
  <c r="N79" i="17" s="1"/>
  <c r="AH78" i="16"/>
  <c r="R78" i="16"/>
  <c r="N78" i="16"/>
  <c r="N78" i="17" s="1"/>
  <c r="AH77" i="16"/>
  <c r="R77" i="16"/>
  <c r="N77" i="16"/>
  <c r="N77" i="17" s="1"/>
  <c r="AH76" i="16"/>
  <c r="R76" i="16"/>
  <c r="N76" i="16"/>
  <c r="N76" i="17" s="1"/>
  <c r="AH75" i="16"/>
  <c r="R75" i="16"/>
  <c r="N75" i="16"/>
  <c r="AH74" i="16"/>
  <c r="R74" i="16"/>
  <c r="N74" i="16"/>
  <c r="AH73" i="16"/>
  <c r="R73" i="16"/>
  <c r="N73" i="16"/>
  <c r="AH72" i="16"/>
  <c r="R72" i="16"/>
  <c r="N72" i="16"/>
  <c r="AH71" i="16"/>
  <c r="R71" i="16"/>
  <c r="N71" i="16"/>
  <c r="AH70" i="16"/>
  <c r="R70" i="16"/>
  <c r="N70" i="16"/>
  <c r="AH69" i="16"/>
  <c r="R69" i="16"/>
  <c r="N69" i="16"/>
  <c r="AH68" i="16"/>
  <c r="R68" i="16"/>
  <c r="N68" i="16"/>
  <c r="AR67" i="16"/>
  <c r="AH67" i="16"/>
  <c r="R67" i="16"/>
  <c r="R67" i="17" s="1"/>
  <c r="N67" i="16"/>
  <c r="AH66" i="16"/>
  <c r="R66" i="16"/>
  <c r="R66" i="17" s="1"/>
  <c r="N66" i="16"/>
  <c r="AH65" i="16"/>
  <c r="R65" i="16"/>
  <c r="R65" i="17" s="1"/>
  <c r="N65" i="16"/>
  <c r="AH64" i="16"/>
  <c r="R64" i="16"/>
  <c r="R64" i="17" s="1"/>
  <c r="N64" i="16"/>
  <c r="AH63" i="16"/>
  <c r="R63" i="16"/>
  <c r="N63" i="16"/>
  <c r="AH62" i="16"/>
  <c r="R62" i="16"/>
  <c r="N62" i="16"/>
  <c r="AR61" i="16"/>
  <c r="AH61" i="16"/>
  <c r="R61" i="16"/>
  <c r="N61" i="16"/>
  <c r="N61" i="17" s="1"/>
  <c r="AH60" i="16"/>
  <c r="R60" i="16"/>
  <c r="N60" i="16"/>
  <c r="N60" i="17" s="1"/>
  <c r="AH59" i="16"/>
  <c r="R59" i="16"/>
  <c r="N59" i="16"/>
  <c r="N59" i="17" s="1"/>
  <c r="AH58" i="16"/>
  <c r="R58" i="16"/>
  <c r="N58" i="16"/>
  <c r="N58" i="17" s="1"/>
  <c r="AH57" i="16"/>
  <c r="R57" i="16"/>
  <c r="N57" i="16"/>
  <c r="N57" i="17" s="1"/>
  <c r="AH56" i="16"/>
  <c r="R56" i="16"/>
  <c r="N56" i="16"/>
  <c r="N56" i="17" s="1"/>
  <c r="AR55" i="16"/>
  <c r="AH55" i="16"/>
  <c r="R55" i="16"/>
  <c r="N55" i="16"/>
  <c r="N55" i="17" s="1"/>
  <c r="AH54" i="16"/>
  <c r="R54" i="16"/>
  <c r="N54" i="16"/>
  <c r="N54" i="17" s="1"/>
  <c r="AH53" i="16"/>
  <c r="R53" i="16"/>
  <c r="N53" i="16"/>
  <c r="AH52" i="16"/>
  <c r="R52" i="16"/>
  <c r="N52" i="16"/>
  <c r="AH51" i="16"/>
  <c r="R51" i="16"/>
  <c r="N51" i="16"/>
  <c r="AH50" i="16"/>
  <c r="R50" i="16"/>
  <c r="N50" i="16"/>
  <c r="AH49" i="16"/>
  <c r="R49" i="16"/>
  <c r="N49" i="16"/>
  <c r="AH48" i="16"/>
  <c r="R48" i="16"/>
  <c r="N48" i="16"/>
  <c r="AH47" i="16"/>
  <c r="R47" i="16"/>
  <c r="N47" i="16"/>
  <c r="AH46" i="16"/>
  <c r="R46" i="16"/>
  <c r="N46" i="16"/>
  <c r="AH45" i="16"/>
  <c r="R45" i="16"/>
  <c r="N45" i="16"/>
  <c r="AH44" i="16"/>
  <c r="R44" i="16"/>
  <c r="N44" i="16"/>
  <c r="AH43" i="16"/>
  <c r="R43" i="16"/>
  <c r="N43" i="16"/>
  <c r="AH42" i="16"/>
  <c r="R42" i="16"/>
  <c r="N42" i="16"/>
  <c r="AH41" i="16"/>
  <c r="R41" i="16"/>
  <c r="N41" i="16"/>
  <c r="AH40" i="16"/>
  <c r="R40" i="16"/>
  <c r="N40" i="16"/>
  <c r="AR39" i="16"/>
  <c r="AH39" i="16"/>
  <c r="R39" i="16"/>
  <c r="N39" i="16"/>
  <c r="N39" i="17" s="1"/>
  <c r="AH38" i="16"/>
  <c r="R38" i="16"/>
  <c r="N38" i="16"/>
  <c r="N38" i="17" s="1"/>
  <c r="AH37" i="16"/>
  <c r="R37" i="16"/>
  <c r="N37" i="16"/>
  <c r="N37" i="17" s="1"/>
  <c r="AH36" i="16"/>
  <c r="R36" i="16"/>
  <c r="N36" i="16"/>
  <c r="N36" i="17" s="1"/>
  <c r="AH35" i="16"/>
  <c r="R35" i="16"/>
  <c r="N35" i="16"/>
  <c r="AH34" i="16"/>
  <c r="R34" i="16"/>
  <c r="N34" i="16"/>
  <c r="AH33" i="16"/>
  <c r="R33" i="16"/>
  <c r="N33" i="16"/>
  <c r="AH32" i="16"/>
  <c r="R32" i="16"/>
  <c r="N32" i="16"/>
  <c r="AH31" i="16"/>
  <c r="R31" i="16"/>
  <c r="N31" i="16"/>
  <c r="AH30" i="16"/>
  <c r="R30" i="16"/>
  <c r="N30" i="16"/>
  <c r="AH29" i="16"/>
  <c r="R29" i="16"/>
  <c r="N29" i="16"/>
  <c r="AH28" i="16"/>
  <c r="R28" i="16"/>
  <c r="N28" i="16"/>
  <c r="AR27" i="16"/>
  <c r="AH27" i="16"/>
  <c r="R27" i="16"/>
  <c r="N27" i="16"/>
  <c r="AH26" i="16"/>
  <c r="R26" i="16"/>
  <c r="N26" i="16"/>
  <c r="AH25" i="16"/>
  <c r="R25" i="16"/>
  <c r="N25" i="16"/>
  <c r="AH24" i="16"/>
  <c r="R24" i="16"/>
  <c r="N24" i="16"/>
  <c r="AH23" i="16"/>
  <c r="R23" i="16"/>
  <c r="N23" i="16"/>
  <c r="AH22" i="16"/>
  <c r="R22" i="16"/>
  <c r="N22" i="16"/>
  <c r="AH21" i="16"/>
  <c r="R21" i="16"/>
  <c r="N21" i="16"/>
  <c r="AH20" i="16"/>
  <c r="R20" i="16"/>
  <c r="N20" i="16"/>
  <c r="AH19" i="16"/>
  <c r="R19" i="16"/>
  <c r="R19" i="17" s="1"/>
  <c r="N19" i="16"/>
  <c r="AH18" i="16"/>
  <c r="R18" i="16"/>
  <c r="N18" i="16"/>
  <c r="AH17" i="16"/>
  <c r="R17" i="16"/>
  <c r="N17" i="16"/>
  <c r="AH16" i="16"/>
  <c r="R16" i="16"/>
  <c r="R16" i="17" s="1"/>
  <c r="N16" i="16"/>
  <c r="AH15" i="16"/>
  <c r="R15" i="16"/>
  <c r="R15" i="17" s="1"/>
  <c r="N15" i="16"/>
  <c r="AH14" i="16"/>
  <c r="R14" i="16"/>
  <c r="R14" i="17" s="1"/>
  <c r="N14" i="16"/>
  <c r="AH13" i="16"/>
  <c r="R13" i="16"/>
  <c r="R13" i="17" s="1"/>
  <c r="N13" i="16"/>
  <c r="AH12" i="16"/>
  <c r="R12" i="16"/>
  <c r="N12" i="16"/>
  <c r="AR11" i="16"/>
  <c r="AH11" i="16"/>
  <c r="R11" i="16"/>
  <c r="R11" i="17" s="1"/>
  <c r="N11" i="16"/>
  <c r="AH10" i="16"/>
  <c r="R10" i="16"/>
  <c r="R10" i="17" s="1"/>
  <c r="N10" i="16"/>
  <c r="AH9" i="16"/>
  <c r="R9" i="16"/>
  <c r="R9" i="17" s="1"/>
  <c r="N9" i="16"/>
  <c r="AH8" i="16"/>
  <c r="R8" i="16"/>
  <c r="R8" i="17" s="1"/>
  <c r="N8" i="16"/>
  <c r="AQ7" i="17"/>
  <c r="AH7" i="16"/>
  <c r="R7" i="16"/>
  <c r="N7" i="16"/>
  <c r="AQ6" i="17"/>
  <c r="AH6" i="16"/>
  <c r="R6" i="16"/>
  <c r="R6" i="17" s="1"/>
  <c r="N6" i="16"/>
  <c r="AH5" i="16"/>
  <c r="R5" i="16"/>
  <c r="R5" i="17" s="1"/>
  <c r="N5" i="16"/>
  <c r="AH4" i="16"/>
  <c r="R4" i="16"/>
  <c r="R4" i="17" s="1"/>
  <c r="N4" i="16"/>
  <c r="AH3" i="16"/>
  <c r="R3" i="16"/>
  <c r="R3" i="17" s="1"/>
  <c r="N3" i="16"/>
  <c r="AH2" i="16"/>
  <c r="R2" i="16"/>
  <c r="R2" i="17" s="1"/>
  <c r="N2" i="16"/>
  <c r="R339" i="17" l="1"/>
  <c r="R340" i="17"/>
  <c r="AR99" i="16"/>
  <c r="AR168" i="16"/>
  <c r="AR184" i="16"/>
  <c r="AR197" i="16"/>
  <c r="AR202" i="16"/>
  <c r="AR221" i="16"/>
  <c r="AR232" i="16"/>
  <c r="AR250" i="16"/>
  <c r="AR266" i="16"/>
  <c r="AR282" i="16"/>
  <c r="AR295" i="16"/>
  <c r="AR123" i="16"/>
  <c r="AR157" i="16"/>
  <c r="AR190" i="16"/>
  <c r="AR226" i="16"/>
  <c r="AR255" i="16"/>
  <c r="AR288" i="16"/>
  <c r="AH112" i="17"/>
  <c r="AH113" i="17"/>
  <c r="AH114" i="17"/>
  <c r="AH115" i="17"/>
  <c r="AH116" i="17"/>
  <c r="AH117" i="17"/>
  <c r="AH120" i="17"/>
  <c r="AH121" i="17"/>
  <c r="AH122" i="17"/>
  <c r="AH123" i="17"/>
  <c r="AH126" i="17"/>
  <c r="AH127" i="17"/>
  <c r="AH134" i="17"/>
  <c r="AH135" i="17"/>
  <c r="AH136" i="17"/>
  <c r="AH137" i="17"/>
  <c r="AH138" i="17"/>
  <c r="AH139" i="17"/>
  <c r="AH142" i="17"/>
  <c r="AH143" i="17"/>
  <c r="AR298" i="16"/>
  <c r="AR300" i="16"/>
  <c r="AR303" i="16"/>
  <c r="AR324" i="16"/>
  <c r="AR330" i="16"/>
  <c r="AR348" i="16"/>
  <c r="AR353" i="16"/>
  <c r="AR359" i="16"/>
  <c r="AR364" i="16"/>
  <c r="AR372" i="16"/>
  <c r="AR380" i="16"/>
  <c r="AR386" i="16"/>
  <c r="AR393" i="16"/>
  <c r="AR396" i="16"/>
  <c r="AR398" i="16"/>
  <c r="AR401" i="16"/>
  <c r="AR422" i="16"/>
  <c r="AR428" i="16"/>
  <c r="AR446" i="16"/>
  <c r="AR451" i="16"/>
  <c r="AR457" i="16"/>
  <c r="AR549" i="16"/>
  <c r="AR579" i="16"/>
  <c r="AR589" i="16"/>
  <c r="AR582" i="16"/>
  <c r="AQ105" i="17"/>
  <c r="AQ106" i="17"/>
  <c r="AQ110" i="17"/>
  <c r="AQ111" i="17"/>
  <c r="AQ113" i="17"/>
  <c r="AQ114" i="17"/>
  <c r="AQ118" i="17"/>
  <c r="AQ119" i="17"/>
  <c r="AQ132" i="17"/>
  <c r="AQ133" i="17"/>
  <c r="AQ141" i="17"/>
  <c r="AR143" i="17"/>
  <c r="AQ153" i="17"/>
  <c r="R260" i="17"/>
  <c r="R281" i="17"/>
  <c r="R100" i="17"/>
  <c r="R101" i="17"/>
  <c r="R104" i="17"/>
  <c r="R105" i="17"/>
  <c r="R106" i="17"/>
  <c r="R107" i="17"/>
  <c r="R108" i="17"/>
  <c r="R109" i="17"/>
  <c r="R118" i="17"/>
  <c r="R119" i="17"/>
  <c r="R124" i="17"/>
  <c r="R125" i="17"/>
  <c r="R126" i="17"/>
  <c r="R127" i="17"/>
  <c r="R128" i="17"/>
  <c r="R129" i="17"/>
  <c r="R130" i="17"/>
  <c r="R131" i="17"/>
  <c r="R140" i="17"/>
  <c r="R141" i="17"/>
  <c r="R144" i="17"/>
  <c r="R145" i="17"/>
  <c r="R146" i="17"/>
  <c r="R147" i="17"/>
  <c r="R148" i="17"/>
  <c r="R149" i="17"/>
  <c r="AR308" i="16"/>
  <c r="AR313" i="16"/>
  <c r="AR319" i="16"/>
  <c r="AR336" i="16"/>
  <c r="AR341" i="16"/>
  <c r="AR345" i="16"/>
  <c r="AR376" i="16"/>
  <c r="AR383" i="16"/>
  <c r="AR406" i="16"/>
  <c r="AR411" i="16"/>
  <c r="AR417" i="16"/>
  <c r="AR434" i="16"/>
  <c r="AR439" i="16"/>
  <c r="AR443" i="16"/>
  <c r="AR509" i="16"/>
  <c r="AR515" i="16"/>
  <c r="AR541" i="16"/>
  <c r="AR117" i="16"/>
  <c r="AR149" i="16"/>
  <c r="AR163" i="16"/>
  <c r="AR180" i="16"/>
  <c r="AR187" i="16"/>
  <c r="AR210" i="16"/>
  <c r="AR215" i="16"/>
  <c r="AR238" i="16"/>
  <c r="AR243" i="16"/>
  <c r="AR247" i="16"/>
  <c r="AR261" i="16"/>
  <c r="AR278" i="16"/>
  <c r="AR285" i="16"/>
  <c r="AR588" i="16"/>
  <c r="AR581" i="16"/>
  <c r="AR598" i="16"/>
  <c r="R7" i="17"/>
  <c r="AR1120" i="16"/>
  <c r="AR1095" i="16"/>
  <c r="AR1108" i="16"/>
  <c r="AR1116" i="16"/>
  <c r="AR1123" i="16"/>
  <c r="AR1131" i="16"/>
  <c r="R12" i="17"/>
  <c r="AR603" i="16"/>
  <c r="AR604" i="16"/>
  <c r="AR605" i="16"/>
  <c r="AR606" i="16"/>
  <c r="AR771" i="16"/>
  <c r="AR789" i="16"/>
  <c r="AR794" i="16"/>
  <c r="AR803" i="16"/>
  <c r="AR811" i="16"/>
  <c r="AR1077" i="16"/>
  <c r="AR1081" i="16"/>
  <c r="AR608" i="16"/>
  <c r="AR769" i="16"/>
  <c r="AR775" i="16"/>
  <c r="AR805" i="16"/>
  <c r="AR1074" i="16"/>
  <c r="AR1078" i="16"/>
  <c r="AR909" i="16"/>
  <c r="AR914" i="16"/>
  <c r="AR920" i="16"/>
  <c r="AR922" i="16"/>
  <c r="AR925" i="16"/>
  <c r="AR935" i="16"/>
  <c r="AR599" i="16"/>
  <c r="AR766" i="16"/>
  <c r="AR772" i="16"/>
  <c r="AR797" i="16"/>
  <c r="AR804" i="16"/>
  <c r="AR810" i="16"/>
  <c r="AR1069" i="16"/>
  <c r="AR1076" i="16"/>
  <c r="AR1080" i="16"/>
  <c r="AR910" i="16"/>
  <c r="AR915" i="16"/>
  <c r="AR916" i="16"/>
  <c r="AR918" i="16"/>
  <c r="AR919" i="16"/>
  <c r="AR921" i="16"/>
  <c r="AR924" i="16"/>
  <c r="AR926" i="16"/>
  <c r="AR930" i="16"/>
  <c r="AR936" i="16"/>
  <c r="AR940" i="16"/>
  <c r="AR941" i="16"/>
  <c r="AR758" i="16"/>
  <c r="AR609" i="16"/>
  <c r="AR770" i="16"/>
  <c r="AR802" i="16"/>
  <c r="AR806" i="16"/>
  <c r="AR1075" i="16"/>
  <c r="AR872" i="16"/>
  <c r="AR874" i="16"/>
  <c r="AR869" i="16"/>
  <c r="N330" i="17"/>
  <c r="AR710" i="16"/>
  <c r="N180" i="17"/>
  <c r="N183" i="17"/>
  <c r="N202" i="17"/>
  <c r="N205" i="17"/>
  <c r="AQ320" i="17"/>
  <c r="AR670" i="16"/>
  <c r="AR998" i="16"/>
  <c r="N157" i="17"/>
  <c r="N182" i="17"/>
  <c r="N201" i="17"/>
  <c r="N203" i="17"/>
  <c r="N241" i="17"/>
  <c r="AR734" i="16"/>
  <c r="N318" i="17"/>
  <c r="AR962" i="16"/>
  <c r="AR620" i="16"/>
  <c r="AR646" i="16"/>
  <c r="AR895" i="16"/>
  <c r="N156" i="17"/>
  <c r="N181" i="17"/>
  <c r="N204" i="17"/>
  <c r="AR297" i="16"/>
  <c r="AR335" i="16"/>
  <c r="AR127" i="16"/>
  <c r="AR299" i="16"/>
  <c r="AR302" i="16"/>
  <c r="AR375" i="16"/>
  <c r="AH2" i="17"/>
  <c r="AH3" i="17"/>
  <c r="AH4" i="17"/>
  <c r="AH5" i="17"/>
  <c r="AH6" i="17"/>
  <c r="AH7" i="17"/>
  <c r="AH8" i="17"/>
  <c r="AH9" i="17"/>
  <c r="AH10" i="17"/>
  <c r="AH11" i="17"/>
  <c r="AH20" i="17"/>
  <c r="AH21" i="17"/>
  <c r="AH22" i="17"/>
  <c r="AH23" i="17"/>
  <c r="AH24" i="17"/>
  <c r="AH25" i="17"/>
  <c r="AH26" i="17"/>
  <c r="AH27" i="17"/>
  <c r="AH70" i="17"/>
  <c r="AH71" i="17"/>
  <c r="AR103" i="16"/>
  <c r="AR175" i="16"/>
  <c r="AR214" i="16"/>
  <c r="AR220" i="16"/>
  <c r="AR273" i="16"/>
  <c r="AR277" i="16"/>
  <c r="AR379" i="16"/>
  <c r="AR395" i="16"/>
  <c r="AR397" i="16"/>
  <c r="AR421" i="16"/>
  <c r="AR477" i="16"/>
  <c r="AR525" i="16"/>
  <c r="AQ41" i="17"/>
  <c r="AQ43" i="17"/>
  <c r="AQ45" i="17"/>
  <c r="AQ47" i="17"/>
  <c r="AQ50" i="17"/>
  <c r="AH72" i="17"/>
  <c r="AH73" i="17"/>
  <c r="AH74" i="17"/>
  <c r="AH75" i="17"/>
  <c r="AH76" i="17"/>
  <c r="AH77" i="17"/>
  <c r="AH232" i="17"/>
  <c r="AQ42" i="17"/>
  <c r="AQ44" i="17"/>
  <c r="AQ46" i="17"/>
  <c r="AQ48" i="17"/>
  <c r="AQ49" i="17"/>
  <c r="AQ84" i="17"/>
  <c r="AQ85" i="17"/>
  <c r="AQ88" i="17"/>
  <c r="AQ89" i="17"/>
  <c r="AQ90" i="17"/>
  <c r="AQ91" i="17"/>
  <c r="AR139" i="16"/>
  <c r="AR225" i="16"/>
  <c r="AR347" i="16"/>
  <c r="AR231" i="16"/>
  <c r="AR340" i="16"/>
  <c r="AR344" i="16"/>
  <c r="AR352" i="16"/>
  <c r="AR427" i="16"/>
  <c r="AR433" i="16"/>
  <c r="AR438" i="16"/>
  <c r="AQ206" i="17"/>
  <c r="AR519" i="16"/>
  <c r="AH230" i="17"/>
  <c r="AH231" i="17"/>
  <c r="AQ62" i="17"/>
  <c r="AQ63" i="17"/>
  <c r="AQ68" i="17"/>
  <c r="AQ69" i="17"/>
  <c r="AQ70" i="17"/>
  <c r="AR77" i="16"/>
  <c r="AH92" i="17"/>
  <c r="AH93" i="17"/>
  <c r="AH94" i="17"/>
  <c r="AH95" i="17"/>
  <c r="AH96" i="17"/>
  <c r="AH97" i="17"/>
  <c r="AR151" i="16"/>
  <c r="AR156" i="16"/>
  <c r="AR162" i="16"/>
  <c r="AR167" i="16"/>
  <c r="AR237" i="16"/>
  <c r="AR242" i="16"/>
  <c r="AR246" i="16"/>
  <c r="AR249" i="16"/>
  <c r="AR254" i="16"/>
  <c r="AR358" i="16"/>
  <c r="AR363" i="16"/>
  <c r="AR371" i="16"/>
  <c r="AR442" i="16"/>
  <c r="AR445" i="16"/>
  <c r="AR450" i="16"/>
  <c r="AR456" i="16"/>
  <c r="AH158" i="17"/>
  <c r="AH159" i="17"/>
  <c r="AH160" i="17"/>
  <c r="AH161" i="17"/>
  <c r="AH166" i="17"/>
  <c r="AH167" i="17"/>
  <c r="AH169" i="17"/>
  <c r="AH170" i="17"/>
  <c r="AH171" i="17"/>
  <c r="AH172" i="17"/>
  <c r="AH173" i="17"/>
  <c r="AH174" i="17"/>
  <c r="AH177" i="17"/>
  <c r="AH178" i="17"/>
  <c r="AH179" i="17"/>
  <c r="AR531" i="16"/>
  <c r="AR179" i="16"/>
  <c r="AR186" i="16"/>
  <c r="AR260" i="16"/>
  <c r="AR307" i="16"/>
  <c r="AR385" i="16"/>
  <c r="AH190" i="17"/>
  <c r="AH192" i="17"/>
  <c r="AH194" i="17"/>
  <c r="AH198" i="17"/>
  <c r="AH199" i="17"/>
  <c r="AQ248" i="17"/>
  <c r="AQ249" i="17"/>
  <c r="AR567" i="16"/>
  <c r="AR183" i="16"/>
  <c r="AR189" i="16"/>
  <c r="AR265" i="16"/>
  <c r="AR382" i="16"/>
  <c r="AR392" i="16"/>
  <c r="AR461" i="16"/>
  <c r="AR483" i="16"/>
  <c r="AH191" i="17"/>
  <c r="AH193" i="17"/>
  <c r="AH195" i="17"/>
  <c r="AR559" i="16"/>
  <c r="AQ2" i="17"/>
  <c r="AQ3" i="17"/>
  <c r="AQ28" i="17"/>
  <c r="AQ29" i="17"/>
  <c r="AQ30" i="17"/>
  <c r="AQ31" i="17"/>
  <c r="AQ32" i="17"/>
  <c r="AQ33" i="17"/>
  <c r="AQ34" i="17"/>
  <c r="AQ35" i="17"/>
  <c r="AQ38" i="17"/>
  <c r="AH40" i="17"/>
  <c r="AH41" i="17"/>
  <c r="AH42" i="17"/>
  <c r="AH43" i="17"/>
  <c r="AH44" i="17"/>
  <c r="AH45" i="17"/>
  <c r="AH46" i="17"/>
  <c r="AH47" i="17"/>
  <c r="AH48" i="17"/>
  <c r="AH49" i="17"/>
  <c r="AH50" i="17"/>
  <c r="AH51" i="17"/>
  <c r="AH52" i="17"/>
  <c r="AH53" i="17"/>
  <c r="AH54" i="17"/>
  <c r="AH55" i="17"/>
  <c r="AH60" i="17"/>
  <c r="AR196" i="16"/>
  <c r="AR199" i="16"/>
  <c r="AR201" i="16"/>
  <c r="AR204" i="16"/>
  <c r="AR209" i="16"/>
  <c r="AR281" i="16"/>
  <c r="AR284" i="16"/>
  <c r="AR287" i="16"/>
  <c r="AR294" i="16"/>
  <c r="AR312" i="16"/>
  <c r="AR318" i="16"/>
  <c r="AR323" i="16"/>
  <c r="AR329" i="16"/>
  <c r="AR400" i="16"/>
  <c r="AR405" i="16"/>
  <c r="AR410" i="16"/>
  <c r="AR416" i="16"/>
  <c r="AR503" i="16"/>
  <c r="AH212" i="17"/>
  <c r="AH213" i="17"/>
  <c r="AH214" i="17"/>
  <c r="AH215" i="17"/>
  <c r="AR575" i="16"/>
  <c r="AQ161" i="17"/>
  <c r="AQ158" i="17"/>
  <c r="AQ164" i="17"/>
  <c r="AQ39" i="17"/>
  <c r="AQ183" i="17"/>
  <c r="AQ162" i="17"/>
  <c r="AQ40" i="17"/>
  <c r="R171" i="17"/>
  <c r="R174" i="17"/>
  <c r="R175" i="17"/>
  <c r="R176" i="17"/>
  <c r="AQ184" i="17"/>
  <c r="AQ185" i="17"/>
  <c r="AQ186" i="17"/>
  <c r="AQ188" i="17"/>
  <c r="R208" i="17"/>
  <c r="AQ224" i="17"/>
  <c r="R249" i="17"/>
  <c r="R17" i="17"/>
  <c r="R18" i="17"/>
  <c r="AR47" i="16"/>
  <c r="AQ51" i="17"/>
  <c r="AQ92" i="17"/>
  <c r="AQ154" i="17"/>
  <c r="AQ156" i="17"/>
  <c r="AQ157" i="17"/>
  <c r="AQ232" i="17"/>
  <c r="AQ233" i="17"/>
  <c r="AQ234" i="17"/>
  <c r="AQ236" i="17"/>
  <c r="N242" i="17"/>
  <c r="N243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64" i="17"/>
  <c r="N65" i="17"/>
  <c r="N66" i="17"/>
  <c r="N67" i="17"/>
  <c r="N159" i="17"/>
  <c r="N160" i="17"/>
  <c r="N161" i="17"/>
  <c r="N162" i="17"/>
  <c r="N163" i="17"/>
  <c r="N166" i="17"/>
  <c r="N167" i="17"/>
  <c r="N176" i="17"/>
  <c r="N177" i="17"/>
  <c r="N178" i="17"/>
  <c r="N179" i="17"/>
  <c r="N209" i="17"/>
  <c r="N210" i="17"/>
  <c r="N211" i="17"/>
  <c r="N245" i="17"/>
  <c r="N247" i="17"/>
  <c r="N81" i="17"/>
  <c r="N82" i="17"/>
  <c r="N83" i="17"/>
  <c r="N40" i="17"/>
  <c r="N41" i="17"/>
  <c r="N42" i="17"/>
  <c r="N43" i="17"/>
  <c r="N44" i="17"/>
  <c r="N45" i="17"/>
  <c r="N46" i="17"/>
  <c r="N47" i="17"/>
  <c r="N86" i="17"/>
  <c r="N87" i="17"/>
  <c r="N231" i="17"/>
  <c r="R160" i="17"/>
  <c r="R161" i="17"/>
  <c r="R162" i="17"/>
  <c r="R163" i="17"/>
  <c r="R164" i="17"/>
  <c r="R187" i="17"/>
  <c r="R188" i="17"/>
  <c r="R189" i="17"/>
  <c r="R192" i="17"/>
  <c r="R193" i="17"/>
  <c r="R194" i="17"/>
  <c r="R195" i="17"/>
  <c r="R196" i="17"/>
  <c r="R200" i="17"/>
  <c r="R201" i="17"/>
  <c r="R202" i="17"/>
  <c r="R203" i="17"/>
  <c r="R158" i="17"/>
  <c r="R68" i="17"/>
  <c r="R69" i="17"/>
  <c r="R72" i="17"/>
  <c r="R73" i="17"/>
  <c r="R74" i="17"/>
  <c r="R75" i="17"/>
  <c r="R159" i="17"/>
  <c r="R22" i="17"/>
  <c r="R23" i="17"/>
  <c r="R62" i="17"/>
  <c r="R63" i="17"/>
  <c r="R168" i="17"/>
  <c r="R206" i="17"/>
  <c r="R207" i="17"/>
  <c r="R76" i="17"/>
  <c r="R77" i="17"/>
  <c r="R78" i="17"/>
  <c r="R79" i="17"/>
  <c r="R165" i="17"/>
  <c r="R169" i="17"/>
  <c r="R170" i="17"/>
  <c r="R184" i="17"/>
  <c r="R185" i="17"/>
  <c r="R186" i="17"/>
  <c r="R197" i="17"/>
  <c r="R29" i="17"/>
  <c r="R33" i="17"/>
  <c r="R37" i="17"/>
  <c r="R215" i="17"/>
  <c r="R216" i="17"/>
  <c r="R217" i="17"/>
  <c r="R218" i="17"/>
  <c r="R219" i="17"/>
  <c r="R220" i="17"/>
  <c r="R221" i="17"/>
  <c r="R28" i="17"/>
  <c r="R31" i="17"/>
  <c r="R32" i="17"/>
  <c r="R35" i="17"/>
  <c r="R36" i="17"/>
  <c r="R38" i="17"/>
  <c r="R39" i="17"/>
  <c r="R40" i="17"/>
  <c r="R41" i="17"/>
  <c r="R43" i="17"/>
  <c r="R45" i="17"/>
  <c r="R84" i="17"/>
  <c r="R86" i="17"/>
  <c r="R87" i="17"/>
  <c r="R224" i="17"/>
  <c r="R327" i="17"/>
  <c r="R30" i="17"/>
  <c r="R34" i="17"/>
  <c r="R42" i="17"/>
  <c r="R44" i="17"/>
  <c r="R85" i="17"/>
  <c r="R228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88" i="17"/>
  <c r="R89" i="17"/>
  <c r="R90" i="17"/>
  <c r="R91" i="17"/>
  <c r="R94" i="17"/>
  <c r="R95" i="17"/>
  <c r="R96" i="17"/>
  <c r="R97" i="17"/>
  <c r="R154" i="17"/>
  <c r="R155" i="17"/>
  <c r="R156" i="17"/>
  <c r="R157" i="17"/>
  <c r="R232" i="17"/>
  <c r="R233" i="17"/>
  <c r="R234" i="17"/>
  <c r="R235" i="17"/>
  <c r="R238" i="17"/>
  <c r="AQ71" i="17"/>
  <c r="AR71" i="16"/>
  <c r="AQ93" i="17"/>
  <c r="AR93" i="16"/>
  <c r="AQ163" i="17"/>
  <c r="AR467" i="16"/>
  <c r="AQ189" i="17"/>
  <c r="AR493" i="16"/>
  <c r="N69" i="17"/>
  <c r="N71" i="17"/>
  <c r="AQ73" i="17"/>
  <c r="AQ75" i="17"/>
  <c r="N88" i="17"/>
  <c r="N91" i="17"/>
  <c r="N92" i="17"/>
  <c r="AQ95" i="17"/>
  <c r="N133" i="17"/>
  <c r="AH257" i="17"/>
  <c r="AH258" i="17"/>
  <c r="AH261" i="17"/>
  <c r="R351" i="17"/>
  <c r="AH61" i="17"/>
  <c r="N68" i="17"/>
  <c r="N70" i="17"/>
  <c r="AQ72" i="17"/>
  <c r="AQ74" i="17"/>
  <c r="AH80" i="17"/>
  <c r="AH81" i="17"/>
  <c r="AH82" i="17"/>
  <c r="AH83" i="17"/>
  <c r="N89" i="17"/>
  <c r="N90" i="17"/>
  <c r="N93" i="17"/>
  <c r="AQ94" i="17"/>
  <c r="AH102" i="17"/>
  <c r="AH103" i="17"/>
  <c r="N110" i="17"/>
  <c r="N111" i="17"/>
  <c r="N132" i="17"/>
  <c r="AQ193" i="17"/>
  <c r="AQ194" i="17"/>
  <c r="AQ195" i="17"/>
  <c r="AR499" i="16"/>
  <c r="AH256" i="17"/>
  <c r="N4" i="17"/>
  <c r="N5" i="17"/>
  <c r="N6" i="17"/>
  <c r="N7" i="17"/>
  <c r="N8" i="17"/>
  <c r="N9" i="17"/>
  <c r="N10" i="17"/>
  <c r="N11" i="17"/>
  <c r="AQ12" i="17"/>
  <c r="AQ13" i="17"/>
  <c r="AQ14" i="17"/>
  <c r="AQ15" i="17"/>
  <c r="AQ16" i="17"/>
  <c r="AQ17" i="17"/>
  <c r="AQ18" i="17"/>
  <c r="AQ19" i="17"/>
  <c r="AQ20" i="17"/>
  <c r="AQ21" i="17"/>
  <c r="AQ22" i="17"/>
  <c r="AQ23" i="17"/>
  <c r="AQ24" i="17"/>
  <c r="AQ25" i="17"/>
  <c r="AQ26" i="17"/>
  <c r="AQ27" i="17"/>
  <c r="AH28" i="17"/>
  <c r="AH29" i="17"/>
  <c r="AH30" i="17"/>
  <c r="AH31" i="17"/>
  <c r="AH32" i="17"/>
  <c r="AH33" i="17"/>
  <c r="AH34" i="17"/>
  <c r="AH35" i="17"/>
  <c r="AH36" i="17"/>
  <c r="AH37" i="17"/>
  <c r="AH38" i="17"/>
  <c r="AH39" i="17"/>
  <c r="N52" i="17"/>
  <c r="N53" i="17"/>
  <c r="AQ56" i="17"/>
  <c r="AQ57" i="17"/>
  <c r="AQ58" i="17"/>
  <c r="AQ59" i="17"/>
  <c r="AQ60" i="17"/>
  <c r="AQ61" i="17"/>
  <c r="AH62" i="17"/>
  <c r="AH63" i="17"/>
  <c r="AH64" i="17"/>
  <c r="AH65" i="17"/>
  <c r="AH66" i="17"/>
  <c r="AH67" i="17"/>
  <c r="AQ78" i="17"/>
  <c r="AQ79" i="17"/>
  <c r="AQ80" i="17"/>
  <c r="AQ81" i="17"/>
  <c r="AQ82" i="17"/>
  <c r="AQ83" i="17"/>
  <c r="AH84" i="17"/>
  <c r="AH85" i="17"/>
  <c r="AH86" i="17"/>
  <c r="AH87" i="17"/>
  <c r="AQ100" i="17"/>
  <c r="AQ101" i="17"/>
  <c r="AQ102" i="17"/>
  <c r="AQ103" i="17"/>
  <c r="AH104" i="17"/>
  <c r="AH105" i="17"/>
  <c r="AH106" i="17"/>
  <c r="AH107" i="17"/>
  <c r="AH108" i="17"/>
  <c r="AH109" i="17"/>
  <c r="N120" i="17"/>
  <c r="N121" i="17"/>
  <c r="N122" i="17"/>
  <c r="N123" i="17"/>
  <c r="AQ124" i="17"/>
  <c r="N142" i="17"/>
  <c r="N143" i="17"/>
  <c r="AQ144" i="17"/>
  <c r="AQ145" i="17"/>
  <c r="AQ146" i="17"/>
  <c r="AH156" i="17"/>
  <c r="AH157" i="17"/>
  <c r="AQ168" i="17"/>
  <c r="AQ169" i="17"/>
  <c r="AQ170" i="17"/>
  <c r="N198" i="17"/>
  <c r="N199" i="17"/>
  <c r="AQ200" i="17"/>
  <c r="AQ201" i="17"/>
  <c r="AQ202" i="17"/>
  <c r="AH206" i="17"/>
  <c r="AH209" i="17"/>
  <c r="AH210" i="17"/>
  <c r="AH211" i="17"/>
  <c r="N222" i="17"/>
  <c r="N224" i="17"/>
  <c r="N225" i="17"/>
  <c r="N226" i="17"/>
  <c r="N227" i="17"/>
  <c r="AQ228" i="17"/>
  <c r="AH233" i="17"/>
  <c r="AH234" i="17"/>
  <c r="AH235" i="17"/>
  <c r="AH236" i="17"/>
  <c r="AH237" i="17"/>
  <c r="AH241" i="17"/>
  <c r="AH242" i="17"/>
  <c r="AQ254" i="17"/>
  <c r="N282" i="17"/>
  <c r="N283" i="17"/>
  <c r="N285" i="17"/>
  <c r="AQ286" i="17"/>
  <c r="AQ288" i="17"/>
  <c r="AH293" i="17"/>
  <c r="AH162" i="17"/>
  <c r="AH163" i="17"/>
  <c r="N169" i="17"/>
  <c r="N170" i="17"/>
  <c r="N171" i="17"/>
  <c r="N172" i="17"/>
  <c r="N173" i="17"/>
  <c r="AQ174" i="17"/>
  <c r="AH180" i="17"/>
  <c r="AH181" i="17"/>
  <c r="AH182" i="17"/>
  <c r="AH183" i="17"/>
  <c r="N191" i="17"/>
  <c r="N192" i="17"/>
  <c r="N193" i="17"/>
  <c r="N194" i="17"/>
  <c r="N195" i="17"/>
  <c r="AQ196" i="17"/>
  <c r="AH201" i="17"/>
  <c r="AH202" i="17"/>
  <c r="AH203" i="17"/>
  <c r="AH204" i="17"/>
  <c r="AH205" i="17"/>
  <c r="N212" i="17"/>
  <c r="N213" i="17"/>
  <c r="N214" i="17"/>
  <c r="N215" i="17"/>
  <c r="AQ216" i="17"/>
  <c r="AQ217" i="17"/>
  <c r="AQ218" i="17"/>
  <c r="AQ220" i="17"/>
  <c r="AH224" i="17"/>
  <c r="AH225" i="17"/>
  <c r="AH226" i="17"/>
  <c r="AH227" i="17"/>
  <c r="N232" i="17"/>
  <c r="N233" i="17"/>
  <c r="N234" i="17"/>
  <c r="N235" i="17"/>
  <c r="N237" i="17"/>
  <c r="AQ238" i="17"/>
  <c r="AH245" i="17"/>
  <c r="AH247" i="17"/>
  <c r="N258" i="17"/>
  <c r="N259" i="17"/>
  <c r="AQ260" i="17"/>
  <c r="AH265" i="17"/>
  <c r="AH266" i="17"/>
  <c r="AH269" i="17"/>
  <c r="N279" i="17"/>
  <c r="AQ280" i="17"/>
  <c r="AQ281" i="17"/>
  <c r="AQ284" i="17"/>
  <c r="AH288" i="17"/>
  <c r="AH289" i="17"/>
  <c r="AH290" i="17"/>
  <c r="N298" i="17"/>
  <c r="N299" i="17"/>
  <c r="N301" i="17"/>
  <c r="R328" i="17"/>
  <c r="AQ165" i="17"/>
  <c r="AR469" i="16"/>
  <c r="AQ187" i="17"/>
  <c r="AR491" i="16"/>
  <c r="AQ207" i="17"/>
  <c r="AR511" i="16"/>
  <c r="AQ229" i="17"/>
  <c r="AR533" i="16"/>
  <c r="AQ251" i="17"/>
  <c r="AR555" i="16"/>
  <c r="AQ147" i="17"/>
  <c r="AR147" i="16"/>
  <c r="N2" i="17"/>
  <c r="N3" i="17"/>
  <c r="AR3" i="16"/>
  <c r="AQ4" i="17"/>
  <c r="AQ5" i="17"/>
  <c r="AQ8" i="17"/>
  <c r="AQ9" i="17"/>
  <c r="AQ10" i="17"/>
  <c r="AQ11" i="17"/>
  <c r="AH12" i="17"/>
  <c r="AH13" i="17"/>
  <c r="AH14" i="17"/>
  <c r="AH15" i="17"/>
  <c r="AH16" i="17"/>
  <c r="AH17" i="17"/>
  <c r="AH18" i="17"/>
  <c r="AH19" i="17"/>
  <c r="R20" i="17"/>
  <c r="R21" i="17"/>
  <c r="R24" i="17"/>
  <c r="R25" i="17"/>
  <c r="R26" i="17"/>
  <c r="R27" i="17"/>
  <c r="N28" i="17"/>
  <c r="N29" i="17"/>
  <c r="N30" i="17"/>
  <c r="N31" i="17"/>
  <c r="N32" i="17"/>
  <c r="N33" i="17"/>
  <c r="N34" i="17"/>
  <c r="N35" i="17"/>
  <c r="AR35" i="16"/>
  <c r="AQ36" i="17"/>
  <c r="AQ37" i="17"/>
  <c r="R46" i="17"/>
  <c r="R47" i="17"/>
  <c r="N48" i="17"/>
  <c r="N49" i="17"/>
  <c r="N50" i="17"/>
  <c r="N51" i="17"/>
  <c r="AR51" i="16"/>
  <c r="AQ52" i="17"/>
  <c r="AQ53" i="17"/>
  <c r="AQ54" i="17"/>
  <c r="AQ55" i="17"/>
  <c r="AH56" i="17"/>
  <c r="AH57" i="17"/>
  <c r="AH58" i="17"/>
  <c r="AH59" i="17"/>
  <c r="R60" i="17"/>
  <c r="R61" i="17"/>
  <c r="N62" i="17"/>
  <c r="N63" i="17"/>
  <c r="AR63" i="16"/>
  <c r="AQ64" i="17"/>
  <c r="AQ65" i="17"/>
  <c r="AQ66" i="17"/>
  <c r="AQ67" i="17"/>
  <c r="AH68" i="17"/>
  <c r="AH69" i="17"/>
  <c r="R70" i="17"/>
  <c r="R71" i="17"/>
  <c r="N72" i="17"/>
  <c r="N73" i="17"/>
  <c r="N74" i="17"/>
  <c r="N75" i="17"/>
  <c r="AR75" i="16"/>
  <c r="AR75" i="17" s="1"/>
  <c r="AQ76" i="17"/>
  <c r="AQ77" i="17"/>
  <c r="AH78" i="17"/>
  <c r="AH79" i="17"/>
  <c r="R80" i="17"/>
  <c r="R81" i="17"/>
  <c r="R82" i="17"/>
  <c r="R83" i="17"/>
  <c r="N84" i="17"/>
  <c r="N85" i="17"/>
  <c r="AR85" i="16"/>
  <c r="AQ86" i="17"/>
  <c r="AQ87" i="17"/>
  <c r="AH88" i="17"/>
  <c r="AH89" i="17"/>
  <c r="AH90" i="17"/>
  <c r="AH91" i="17"/>
  <c r="R92" i="17"/>
  <c r="R93" i="17"/>
  <c r="N94" i="17"/>
  <c r="N95" i="17"/>
  <c r="AR95" i="16"/>
  <c r="AQ96" i="17"/>
  <c r="AQ97" i="17"/>
  <c r="AQ98" i="17"/>
  <c r="AQ99" i="17"/>
  <c r="AH100" i="17"/>
  <c r="AH101" i="17"/>
  <c r="R102" i="17"/>
  <c r="R103" i="17"/>
  <c r="N104" i="17"/>
  <c r="N105" i="17"/>
  <c r="N106" i="17"/>
  <c r="N107" i="17"/>
  <c r="AR107" i="16"/>
  <c r="AQ108" i="17"/>
  <c r="AQ109" i="17"/>
  <c r="AH110" i="17"/>
  <c r="AH111" i="17"/>
  <c r="R112" i="17"/>
  <c r="R113" i="17"/>
  <c r="R114" i="17"/>
  <c r="R115" i="17"/>
  <c r="R116" i="17"/>
  <c r="R117" i="17"/>
  <c r="N118" i="17"/>
  <c r="N119" i="17"/>
  <c r="AR119" i="16"/>
  <c r="AQ120" i="17"/>
  <c r="AQ121" i="17"/>
  <c r="AQ122" i="17"/>
  <c r="AQ123" i="17"/>
  <c r="AH124" i="17"/>
  <c r="AH125" i="17"/>
  <c r="AR133" i="16"/>
  <c r="AQ135" i="17"/>
  <c r="AR135" i="16"/>
  <c r="N148" i="17"/>
  <c r="N149" i="17"/>
  <c r="AQ150" i="17"/>
  <c r="AQ151" i="17"/>
  <c r="AH152" i="17"/>
  <c r="AH153" i="17"/>
  <c r="AQ171" i="17"/>
  <c r="AR475" i="16"/>
  <c r="AH176" i="17"/>
  <c r="R180" i="17"/>
  <c r="R181" i="17"/>
  <c r="N188" i="17"/>
  <c r="N189" i="17"/>
  <c r="AQ190" i="17"/>
  <c r="AQ191" i="17"/>
  <c r="AR495" i="16"/>
  <c r="N208" i="17"/>
  <c r="AQ212" i="17"/>
  <c r="AQ213" i="17"/>
  <c r="AR517" i="16"/>
  <c r="AH220" i="17"/>
  <c r="AH221" i="17"/>
  <c r="R222" i="17"/>
  <c r="AQ235" i="17"/>
  <c r="AR539" i="16"/>
  <c r="AH240" i="17"/>
  <c r="R244" i="17"/>
  <c r="N253" i="17"/>
  <c r="AH263" i="17"/>
  <c r="R265" i="17"/>
  <c r="R266" i="17"/>
  <c r="R267" i="17"/>
  <c r="N274" i="17"/>
  <c r="N275" i="17"/>
  <c r="AQ276" i="17"/>
  <c r="N295" i="17"/>
  <c r="AQ297" i="17"/>
  <c r="AQ299" i="17"/>
  <c r="AQ300" i="17"/>
  <c r="AQ125" i="17"/>
  <c r="AR125" i="16"/>
  <c r="AQ155" i="17"/>
  <c r="AR459" i="16"/>
  <c r="AQ175" i="17"/>
  <c r="AR479" i="16"/>
  <c r="AQ197" i="17"/>
  <c r="AR501" i="16"/>
  <c r="AR109" i="17" s="1"/>
  <c r="AQ219" i="17"/>
  <c r="AR523" i="16"/>
  <c r="AR131" i="17" s="1"/>
  <c r="AQ239" i="17"/>
  <c r="AR543" i="16"/>
  <c r="AR151" i="17" s="1"/>
  <c r="AQ283" i="17"/>
  <c r="AR19" i="16"/>
  <c r="AR43" i="16"/>
  <c r="AR59" i="16"/>
  <c r="AR59" i="17" s="1"/>
  <c r="AR69" i="16"/>
  <c r="AR69" i="17" s="1"/>
  <c r="AR79" i="16"/>
  <c r="AR91" i="16"/>
  <c r="AR101" i="16"/>
  <c r="AR111" i="16"/>
  <c r="AQ115" i="17"/>
  <c r="AR115" i="16"/>
  <c r="N126" i="17"/>
  <c r="N127" i="17"/>
  <c r="AQ128" i="17"/>
  <c r="AQ129" i="17"/>
  <c r="AQ130" i="17"/>
  <c r="AQ131" i="17"/>
  <c r="AH132" i="17"/>
  <c r="AH133" i="17"/>
  <c r="R134" i="17"/>
  <c r="R135" i="17"/>
  <c r="R136" i="17"/>
  <c r="R137" i="17"/>
  <c r="R138" i="17"/>
  <c r="R139" i="17"/>
  <c r="N140" i="17"/>
  <c r="N141" i="17"/>
  <c r="AR141" i="16"/>
  <c r="AQ142" i="17"/>
  <c r="AQ143" i="17"/>
  <c r="AH144" i="17"/>
  <c r="AH145" i="17"/>
  <c r="AH146" i="17"/>
  <c r="AH147" i="17"/>
  <c r="AH148" i="17"/>
  <c r="AH149" i="17"/>
  <c r="R150" i="17"/>
  <c r="R151" i="17"/>
  <c r="N152" i="17"/>
  <c r="N153" i="17"/>
  <c r="AQ159" i="17"/>
  <c r="AR463" i="16"/>
  <c r="AQ180" i="17"/>
  <c r="AQ181" i="17"/>
  <c r="AR485" i="16"/>
  <c r="AH188" i="17"/>
  <c r="AH189" i="17"/>
  <c r="R190" i="17"/>
  <c r="R191" i="17"/>
  <c r="AQ203" i="17"/>
  <c r="AR507" i="16"/>
  <c r="AH208" i="17"/>
  <c r="R212" i="17"/>
  <c r="R213" i="17"/>
  <c r="N221" i="17"/>
  <c r="AQ222" i="17"/>
  <c r="AQ223" i="17"/>
  <c r="AR527" i="16"/>
  <c r="N240" i="17"/>
  <c r="AQ244" i="17"/>
  <c r="AH253" i="17"/>
  <c r="N263" i="17"/>
  <c r="AQ265" i="17"/>
  <c r="AQ267" i="17"/>
  <c r="AR571" i="16"/>
  <c r="AH272" i="17"/>
  <c r="R110" i="17"/>
  <c r="R111" i="17"/>
  <c r="N112" i="17"/>
  <c r="N113" i="17"/>
  <c r="N114" i="17"/>
  <c r="N115" i="17"/>
  <c r="AQ116" i="17"/>
  <c r="AQ117" i="17"/>
  <c r="AH118" i="17"/>
  <c r="AH119" i="17"/>
  <c r="R120" i="17"/>
  <c r="R121" i="17"/>
  <c r="R122" i="17"/>
  <c r="R123" i="17"/>
  <c r="N124" i="17"/>
  <c r="N125" i="17"/>
  <c r="AQ126" i="17"/>
  <c r="AQ127" i="17"/>
  <c r="AH128" i="17"/>
  <c r="AH129" i="17"/>
  <c r="AH130" i="17"/>
  <c r="AH131" i="17"/>
  <c r="R132" i="17"/>
  <c r="R133" i="17"/>
  <c r="N134" i="17"/>
  <c r="N135" i="17"/>
  <c r="AQ136" i="17"/>
  <c r="AQ137" i="17"/>
  <c r="AQ138" i="17"/>
  <c r="AQ139" i="17"/>
  <c r="AH140" i="17"/>
  <c r="AH141" i="17"/>
  <c r="R142" i="17"/>
  <c r="R143" i="17"/>
  <c r="N144" i="17"/>
  <c r="N146" i="17"/>
  <c r="N147" i="17"/>
  <c r="AQ148" i="17"/>
  <c r="AQ149" i="17"/>
  <c r="AH150" i="17"/>
  <c r="AH151" i="17"/>
  <c r="R152" i="17"/>
  <c r="R153" i="17"/>
  <c r="N154" i="17"/>
  <c r="N164" i="17"/>
  <c r="N165" i="17"/>
  <c r="AQ166" i="17"/>
  <c r="AQ167" i="17"/>
  <c r="AH168" i="17"/>
  <c r="R172" i="17"/>
  <c r="R173" i="17"/>
  <c r="N174" i="17"/>
  <c r="N175" i="17"/>
  <c r="AQ176" i="17"/>
  <c r="AQ177" i="17"/>
  <c r="AQ178" i="17"/>
  <c r="AQ179" i="17"/>
  <c r="R182" i="17"/>
  <c r="R183" i="17"/>
  <c r="N184" i="17"/>
  <c r="N185" i="17"/>
  <c r="N186" i="17"/>
  <c r="N187" i="17"/>
  <c r="N196" i="17"/>
  <c r="N197" i="17"/>
  <c r="AQ198" i="17"/>
  <c r="AQ199" i="17"/>
  <c r="AH200" i="17"/>
  <c r="R204" i="17"/>
  <c r="R205" i="17"/>
  <c r="N206" i="17"/>
  <c r="N207" i="17"/>
  <c r="AQ208" i="17"/>
  <c r="AQ209" i="17"/>
  <c r="AQ210" i="17"/>
  <c r="AQ211" i="17"/>
  <c r="R214" i="17"/>
  <c r="N216" i="17"/>
  <c r="N217" i="17"/>
  <c r="N218" i="17"/>
  <c r="N219" i="17"/>
  <c r="AH223" i="17"/>
  <c r="R225" i="17"/>
  <c r="R226" i="17"/>
  <c r="R227" i="17"/>
  <c r="N228" i="17"/>
  <c r="N229" i="17"/>
  <c r="AQ230" i="17"/>
  <c r="R236" i="17"/>
  <c r="R237" i="17"/>
  <c r="N238" i="17"/>
  <c r="N239" i="17"/>
  <c r="AQ240" i="17"/>
  <c r="AQ241" i="17"/>
  <c r="AQ242" i="17"/>
  <c r="AQ243" i="17"/>
  <c r="N250" i="17"/>
  <c r="N251" i="17"/>
  <c r="AH255" i="17"/>
  <c r="R258" i="17"/>
  <c r="R259" i="17"/>
  <c r="AQ262" i="17"/>
  <c r="AH264" i="17"/>
  <c r="R268" i="17"/>
  <c r="N271" i="17"/>
  <c r="AQ273" i="17"/>
  <c r="AQ275" i="17"/>
  <c r="AH287" i="17"/>
  <c r="R289" i="17"/>
  <c r="R291" i="17"/>
  <c r="AQ294" i="17"/>
  <c r="AH296" i="17"/>
  <c r="AH154" i="17"/>
  <c r="AH155" i="17"/>
  <c r="N158" i="17"/>
  <c r="AQ160" i="17"/>
  <c r="AH164" i="17"/>
  <c r="AH165" i="17"/>
  <c r="R166" i="17"/>
  <c r="R167" i="17"/>
  <c r="N168" i="17"/>
  <c r="AQ172" i="17"/>
  <c r="AQ173" i="17"/>
  <c r="AH175" i="17"/>
  <c r="R177" i="17"/>
  <c r="R178" i="17"/>
  <c r="R179" i="17"/>
  <c r="AQ182" i="17"/>
  <c r="AH184" i="17"/>
  <c r="AH185" i="17"/>
  <c r="AH186" i="17"/>
  <c r="AH187" i="17"/>
  <c r="N190" i="17"/>
  <c r="AQ192" i="17"/>
  <c r="AH196" i="17"/>
  <c r="AH197" i="17"/>
  <c r="R198" i="17"/>
  <c r="R199" i="17"/>
  <c r="N200" i="17"/>
  <c r="AQ204" i="17"/>
  <c r="AQ205" i="17"/>
  <c r="AH207" i="17"/>
  <c r="R209" i="17"/>
  <c r="R210" i="17"/>
  <c r="R211" i="17"/>
  <c r="AQ214" i="17"/>
  <c r="AH216" i="17"/>
  <c r="AH217" i="17"/>
  <c r="AH218" i="17"/>
  <c r="AH219" i="17"/>
  <c r="N223" i="17"/>
  <c r="AQ225" i="17"/>
  <c r="AQ226" i="17"/>
  <c r="AQ227" i="17"/>
  <c r="AH229" i="17"/>
  <c r="R230" i="17"/>
  <c r="R231" i="17"/>
  <c r="AH239" i="17"/>
  <c r="R241" i="17"/>
  <c r="R242" i="17"/>
  <c r="R243" i="17"/>
  <c r="AQ246" i="17"/>
  <c r="AH248" i="17"/>
  <c r="AH249" i="17"/>
  <c r="AH250" i="17"/>
  <c r="N255" i="17"/>
  <c r="AQ256" i="17"/>
  <c r="AQ257" i="17"/>
  <c r="AQ259" i="17"/>
  <c r="AQ268" i="17"/>
  <c r="AH271" i="17"/>
  <c r="R273" i="17"/>
  <c r="R274" i="17"/>
  <c r="N277" i="17"/>
  <c r="AQ278" i="17"/>
  <c r="AH281" i="17"/>
  <c r="AH282" i="17"/>
  <c r="N287" i="17"/>
  <c r="AQ289" i="17"/>
  <c r="AQ291" i="17"/>
  <c r="AQ302" i="17"/>
  <c r="AR638" i="16"/>
  <c r="AR994" i="16"/>
  <c r="AH295" i="17"/>
  <c r="R298" i="17"/>
  <c r="R299" i="17"/>
  <c r="N303" i="17"/>
  <c r="AQ304" i="17"/>
  <c r="AQ305" i="17"/>
  <c r="AR623" i="16"/>
  <c r="AR1026" i="16"/>
  <c r="AR907" i="16"/>
  <c r="AR1010" i="16"/>
  <c r="N306" i="17"/>
  <c r="AR635" i="16"/>
  <c r="AR636" i="16"/>
  <c r="AR637" i="16"/>
  <c r="N342" i="17"/>
  <c r="AR1066" i="16"/>
  <c r="AR892" i="16"/>
  <c r="AR893" i="16"/>
  <c r="AR155" i="17"/>
  <c r="AQ307" i="17"/>
  <c r="AQ308" i="17"/>
  <c r="AR594" i="16"/>
  <c r="AR666" i="16"/>
  <c r="AR618" i="16"/>
  <c r="AR650" i="16"/>
  <c r="AR641" i="16"/>
  <c r="AR642" i="16"/>
  <c r="AR655" i="16"/>
  <c r="AR656" i="16"/>
  <c r="AR657" i="16"/>
  <c r="AR658" i="16"/>
  <c r="N329" i="17"/>
  <c r="AR671" i="16"/>
  <c r="AR674" i="16"/>
  <c r="AR751" i="16"/>
  <c r="AR752" i="16"/>
  <c r="AR754" i="16"/>
  <c r="AR21" i="16"/>
  <c r="AR29" i="16"/>
  <c r="AR37" i="16"/>
  <c r="AR45" i="16"/>
  <c r="AR53" i="16"/>
  <c r="AR706" i="16"/>
  <c r="AR13" i="16"/>
  <c r="AR7" i="16"/>
  <c r="AR31" i="16"/>
  <c r="N317" i="17"/>
  <c r="N341" i="17"/>
  <c r="AR719" i="16"/>
  <c r="AR5" i="16"/>
  <c r="AR15" i="16"/>
  <c r="AR23" i="16"/>
  <c r="AR9" i="16"/>
  <c r="AR17" i="16"/>
  <c r="AR25" i="16"/>
  <c r="AR33" i="16"/>
  <c r="AR41" i="16"/>
  <c r="AR49" i="16"/>
  <c r="AR57" i="16"/>
  <c r="AR65" i="16"/>
  <c r="AR65" i="17" s="1"/>
  <c r="AR73" i="16"/>
  <c r="AR73" i="17" s="1"/>
  <c r="AR81" i="16"/>
  <c r="AR81" i="17" s="1"/>
  <c r="AR89" i="16"/>
  <c r="AR97" i="16"/>
  <c r="AR97" i="17" s="1"/>
  <c r="AR105" i="16"/>
  <c r="AR113" i="16"/>
  <c r="AR121" i="16"/>
  <c r="AR129" i="16"/>
  <c r="AR137" i="16"/>
  <c r="AR145" i="16"/>
  <c r="AR153" i="16"/>
  <c r="AR465" i="16"/>
  <c r="AR473" i="16"/>
  <c r="AR481" i="16"/>
  <c r="AR489" i="16"/>
  <c r="AR497" i="16"/>
  <c r="AR505" i="16"/>
  <c r="AR513" i="16"/>
  <c r="AR521" i="16"/>
  <c r="AR529" i="16"/>
  <c r="AR537" i="16"/>
  <c r="AR545" i="16"/>
  <c r="R246" i="17"/>
  <c r="N248" i="17"/>
  <c r="AR553" i="16"/>
  <c r="R254" i="17"/>
  <c r="N256" i="17"/>
  <c r="AR561" i="16"/>
  <c r="R262" i="17"/>
  <c r="N264" i="17"/>
  <c r="AR569" i="16"/>
  <c r="R270" i="17"/>
  <c r="N272" i="17"/>
  <c r="AR577" i="16"/>
  <c r="N280" i="17"/>
  <c r="R286" i="17"/>
  <c r="N288" i="17"/>
  <c r="R294" i="17"/>
  <c r="N296" i="17"/>
  <c r="R302" i="17"/>
  <c r="N304" i="17"/>
  <c r="AR610" i="16"/>
  <c r="AR730" i="16"/>
  <c r="AR682" i="16"/>
  <c r="AR634" i="16"/>
  <c r="AR737" i="16"/>
  <c r="AH308" i="17"/>
  <c r="AH309" i="17"/>
  <c r="N313" i="17"/>
  <c r="N316" i="17"/>
  <c r="AH320" i="17"/>
  <c r="AH321" i="17"/>
  <c r="AR651" i="16"/>
  <c r="AR652" i="16"/>
  <c r="AR653" i="16"/>
  <c r="N325" i="17"/>
  <c r="N328" i="17"/>
  <c r="AQ329" i="17"/>
  <c r="AR668" i="16"/>
  <c r="AR684" i="16"/>
  <c r="AH333" i="17"/>
  <c r="AR701" i="16"/>
  <c r="R336" i="17"/>
  <c r="N337" i="17"/>
  <c r="N340" i="17"/>
  <c r="AQ341" i="17"/>
  <c r="AR716" i="16"/>
  <c r="AR732" i="16"/>
  <c r="AH345" i="17"/>
  <c r="AR747" i="16"/>
  <c r="AR749" i="16"/>
  <c r="N349" i="17"/>
  <c r="AR825" i="16"/>
  <c r="AR827" i="16"/>
  <c r="AR832" i="16"/>
  <c r="AR841" i="16"/>
  <c r="AR849" i="16"/>
  <c r="AR853" i="16"/>
  <c r="AR856" i="16"/>
  <c r="AR890" i="16"/>
  <c r="AR906" i="16"/>
  <c r="AR956" i="16"/>
  <c r="AR957" i="16"/>
  <c r="AR971" i="16"/>
  <c r="AR987" i="16"/>
  <c r="AR988" i="16"/>
  <c r="AR989" i="16"/>
  <c r="AR1002" i="16"/>
  <c r="AR1003" i="16"/>
  <c r="AR1019" i="16"/>
  <c r="AR1046" i="16"/>
  <c r="AR1049" i="16"/>
  <c r="AR974" i="16"/>
  <c r="AR977" i="16"/>
  <c r="AR992" i="16"/>
  <c r="AR993" i="16"/>
  <c r="AR1022" i="16"/>
  <c r="AR1050" i="16"/>
  <c r="N307" i="17"/>
  <c r="N310" i="17"/>
  <c r="AQ311" i="17"/>
  <c r="AH314" i="17"/>
  <c r="AH315" i="17"/>
  <c r="N319" i="17"/>
  <c r="N322" i="17"/>
  <c r="AR644" i="16"/>
  <c r="AR659" i="16"/>
  <c r="AR660" i="16"/>
  <c r="AH326" i="17"/>
  <c r="AR675" i="16"/>
  <c r="AR676" i="16"/>
  <c r="AR677" i="16"/>
  <c r="N331" i="17"/>
  <c r="N334" i="17"/>
  <c r="AH338" i="17"/>
  <c r="AH339" i="17"/>
  <c r="AR725" i="16"/>
  <c r="N343" i="17"/>
  <c r="N346" i="17"/>
  <c r="AQ347" i="17"/>
  <c r="AR740" i="16"/>
  <c r="AR756" i="16"/>
  <c r="AR882" i="16"/>
  <c r="AR899" i="16"/>
  <c r="AR900" i="16"/>
  <c r="AR901" i="16"/>
  <c r="AR963" i="16"/>
  <c r="AR965" i="16"/>
  <c r="AR979" i="16"/>
  <c r="AR981" i="16"/>
  <c r="AR997" i="16"/>
  <c r="AR1012" i="16"/>
  <c r="AR1027" i="16"/>
  <c r="AR1035" i="16"/>
  <c r="AR1059" i="16"/>
  <c r="AR1061" i="16"/>
  <c r="AR1065" i="16"/>
  <c r="AR1096" i="16"/>
  <c r="R310" i="17"/>
  <c r="N311" i="17"/>
  <c r="N312" i="17"/>
  <c r="AR614" i="16"/>
  <c r="AQ314" i="17"/>
  <c r="AR633" i="16"/>
  <c r="N323" i="17"/>
  <c r="AR647" i="16"/>
  <c r="N324" i="17"/>
  <c r="AQ325" i="17"/>
  <c r="AQ326" i="17"/>
  <c r="AR679" i="16"/>
  <c r="AR680" i="16"/>
  <c r="AR681" i="16"/>
  <c r="R333" i="17"/>
  <c r="R334" i="17"/>
  <c r="N335" i="17"/>
  <c r="AR695" i="16"/>
  <c r="N336" i="17"/>
  <c r="AQ337" i="17"/>
  <c r="AQ338" i="17"/>
  <c r="AR713" i="16"/>
  <c r="AR727" i="16"/>
  <c r="AR728" i="16"/>
  <c r="R346" i="17"/>
  <c r="N347" i="17"/>
  <c r="AR743" i="16"/>
  <c r="N348" i="17"/>
  <c r="AQ349" i="17"/>
  <c r="AR886" i="16"/>
  <c r="AR889" i="16"/>
  <c r="AR905" i="16"/>
  <c r="AR968" i="16"/>
  <c r="AR969" i="16"/>
  <c r="AR983" i="16"/>
  <c r="AR985" i="16"/>
  <c r="AR1001" i="16"/>
  <c r="AR1016" i="16"/>
  <c r="AR1067" i="16"/>
  <c r="AR1025" i="16"/>
  <c r="AR1040" i="16"/>
  <c r="AR1041" i="16"/>
  <c r="AR1055" i="16"/>
  <c r="AR4" i="16"/>
  <c r="AR8" i="16"/>
  <c r="AR12" i="16"/>
  <c r="AR16" i="16"/>
  <c r="AR20" i="16"/>
  <c r="AR24" i="16"/>
  <c r="AR28" i="16"/>
  <c r="AR32" i="16"/>
  <c r="AR36" i="16"/>
  <c r="AR40" i="16"/>
  <c r="AR44" i="16"/>
  <c r="AR48" i="16"/>
  <c r="AR52" i="16"/>
  <c r="AR56" i="16"/>
  <c r="AR60" i="16"/>
  <c r="AR64" i="16"/>
  <c r="AR68" i="16"/>
  <c r="AR72" i="16"/>
  <c r="AR76" i="16"/>
  <c r="AR80" i="16"/>
  <c r="AR84" i="16"/>
  <c r="AR88" i="16"/>
  <c r="AR92" i="16"/>
  <c r="AR96" i="16"/>
  <c r="AR100" i="16"/>
  <c r="AR104" i="16"/>
  <c r="AR108" i="16"/>
  <c r="AR112" i="16"/>
  <c r="AR116" i="16"/>
  <c r="AR120" i="16"/>
  <c r="AR124" i="16"/>
  <c r="AR128" i="16"/>
  <c r="AR132" i="16"/>
  <c r="AR136" i="16"/>
  <c r="AR140" i="16"/>
  <c r="AR144" i="16"/>
  <c r="AR148" i="16"/>
  <c r="AR152" i="16"/>
  <c r="AR460" i="16"/>
  <c r="AR464" i="16"/>
  <c r="AR468" i="16"/>
  <c r="AR472" i="16"/>
  <c r="AR476" i="16"/>
  <c r="AR480" i="16"/>
  <c r="AR484" i="16"/>
  <c r="AR488" i="16"/>
  <c r="AR492" i="16"/>
  <c r="AR496" i="16"/>
  <c r="AR500" i="16"/>
  <c r="AR504" i="16"/>
  <c r="AR508" i="16"/>
  <c r="AR512" i="16"/>
  <c r="AR516" i="16"/>
  <c r="AR520" i="16"/>
  <c r="N220" i="17"/>
  <c r="AR524" i="16"/>
  <c r="AQ221" i="17"/>
  <c r="AH222" i="17"/>
  <c r="R223" i="17"/>
  <c r="AR528" i="16"/>
  <c r="AR189" i="17" s="1"/>
  <c r="AR532" i="16"/>
  <c r="AR536" i="16"/>
  <c r="N236" i="17"/>
  <c r="AR540" i="16"/>
  <c r="AQ237" i="17"/>
  <c r="AH238" i="17"/>
  <c r="R239" i="17"/>
  <c r="AR544" i="16"/>
  <c r="N244" i="17"/>
  <c r="AR548" i="16"/>
  <c r="AQ245" i="17"/>
  <c r="AH246" i="17"/>
  <c r="R247" i="17"/>
  <c r="AR552" i="16"/>
  <c r="N252" i="17"/>
  <c r="AR556" i="16"/>
  <c r="AQ253" i="17"/>
  <c r="AH254" i="17"/>
  <c r="R255" i="17"/>
  <c r="AR560" i="16"/>
  <c r="AR564" i="16"/>
  <c r="AQ261" i="17"/>
  <c r="AH262" i="17"/>
  <c r="R263" i="17"/>
  <c r="AR568" i="16"/>
  <c r="N268" i="17"/>
  <c r="AR572" i="16"/>
  <c r="AQ269" i="17"/>
  <c r="AH270" i="17"/>
  <c r="R271" i="17"/>
  <c r="AR576" i="16"/>
  <c r="N276" i="17"/>
  <c r="AQ277" i="17"/>
  <c r="AH278" i="17"/>
  <c r="R279" i="17"/>
  <c r="N284" i="17"/>
  <c r="AQ285" i="17"/>
  <c r="AH286" i="17"/>
  <c r="R287" i="17"/>
  <c r="N292" i="17"/>
  <c r="AQ293" i="17"/>
  <c r="AH294" i="17"/>
  <c r="R295" i="17"/>
  <c r="N300" i="17"/>
  <c r="AQ301" i="17"/>
  <c r="AH302" i="17"/>
  <c r="AH243" i="17"/>
  <c r="R248" i="17"/>
  <c r="N249" i="17"/>
  <c r="AQ250" i="17"/>
  <c r="AH251" i="17"/>
  <c r="R256" i="17"/>
  <c r="N257" i="17"/>
  <c r="AQ258" i="17"/>
  <c r="AH259" i="17"/>
  <c r="R264" i="17"/>
  <c r="N265" i="17"/>
  <c r="AQ266" i="17"/>
  <c r="AH267" i="17"/>
  <c r="R272" i="17"/>
  <c r="N273" i="17"/>
  <c r="AQ274" i="17"/>
  <c r="AH275" i="17"/>
  <c r="R280" i="17"/>
  <c r="N281" i="17"/>
  <c r="AQ282" i="17"/>
  <c r="AH283" i="17"/>
  <c r="R288" i="17"/>
  <c r="N289" i="17"/>
  <c r="AQ290" i="17"/>
  <c r="AH291" i="17"/>
  <c r="R296" i="17"/>
  <c r="N297" i="17"/>
  <c r="AQ298" i="17"/>
  <c r="AH299" i="17"/>
  <c r="N305" i="17"/>
  <c r="AR2" i="16"/>
  <c r="AR6" i="16"/>
  <c r="AR10" i="16"/>
  <c r="AR10" i="17" s="1"/>
  <c r="AR14" i="16"/>
  <c r="AR18" i="16"/>
  <c r="AR22" i="16"/>
  <c r="AR26" i="16"/>
  <c r="AR30" i="16"/>
  <c r="AR34" i="16"/>
  <c r="AR38" i="16"/>
  <c r="AR42" i="16"/>
  <c r="AR46" i="16"/>
  <c r="AR50" i="16"/>
  <c r="AR54" i="16"/>
  <c r="AR58" i="16"/>
  <c r="AR62" i="16"/>
  <c r="AR66" i="16"/>
  <c r="AR70" i="16"/>
  <c r="AR74" i="16"/>
  <c r="AR78" i="16"/>
  <c r="AR82" i="16"/>
  <c r="AR86" i="16"/>
  <c r="AR90" i="16"/>
  <c r="AR94" i="16"/>
  <c r="AR98" i="16"/>
  <c r="AR98" i="17" s="1"/>
  <c r="AR102" i="16"/>
  <c r="AR106" i="16"/>
  <c r="AR110" i="16"/>
  <c r="AR114" i="16"/>
  <c r="AR118" i="16"/>
  <c r="AR122" i="16"/>
  <c r="AR126" i="16"/>
  <c r="AR130" i="16"/>
  <c r="AR134" i="16"/>
  <c r="AR138" i="16"/>
  <c r="AR142" i="16"/>
  <c r="AR146" i="16"/>
  <c r="AR150" i="16"/>
  <c r="AR458" i="16"/>
  <c r="AR462" i="16"/>
  <c r="AR466" i="16"/>
  <c r="AR470" i="16"/>
  <c r="AR474" i="16"/>
  <c r="AR478" i="16"/>
  <c r="AR482" i="16"/>
  <c r="AR486" i="16"/>
  <c r="AR490" i="16"/>
  <c r="AR494" i="16"/>
  <c r="AR498" i="16"/>
  <c r="AR502" i="16"/>
  <c r="AR506" i="16"/>
  <c r="AR510" i="16"/>
  <c r="AR514" i="16"/>
  <c r="AR518" i="16"/>
  <c r="AQ215" i="17"/>
  <c r="AR522" i="16"/>
  <c r="AR526" i="16"/>
  <c r="AR530" i="16"/>
  <c r="AH228" i="17"/>
  <c r="R229" i="17"/>
  <c r="N230" i="17"/>
  <c r="AR534" i="16"/>
  <c r="AQ231" i="17"/>
  <c r="AR538" i="16"/>
  <c r="AR542" i="16"/>
  <c r="AR546" i="16"/>
  <c r="AH244" i="17"/>
  <c r="R245" i="17"/>
  <c r="N246" i="17"/>
  <c r="AR550" i="16"/>
  <c r="AQ247" i="17"/>
  <c r="AR554" i="16"/>
  <c r="AR250" i="17" s="1"/>
  <c r="AH252" i="17"/>
  <c r="R253" i="17"/>
  <c r="N254" i="17"/>
  <c r="AR558" i="16"/>
  <c r="AQ255" i="17"/>
  <c r="AR562" i="16"/>
  <c r="AH260" i="17"/>
  <c r="R261" i="17"/>
  <c r="N262" i="17"/>
  <c r="AR566" i="16"/>
  <c r="AQ263" i="17"/>
  <c r="AR570" i="16"/>
  <c r="AH268" i="17"/>
  <c r="R269" i="17"/>
  <c r="N270" i="17"/>
  <c r="AR574" i="16"/>
  <c r="AQ271" i="17"/>
  <c r="AR578" i="16"/>
  <c r="AH276" i="17"/>
  <c r="R277" i="17"/>
  <c r="N278" i="17"/>
  <c r="AQ279" i="17"/>
  <c r="AH284" i="17"/>
  <c r="N286" i="17"/>
  <c r="AQ287" i="17"/>
  <c r="AH292" i="17"/>
  <c r="R293" i="17"/>
  <c r="N294" i="17"/>
  <c r="AQ295" i="17"/>
  <c r="AH300" i="17"/>
  <c r="R301" i="17"/>
  <c r="N302" i="17"/>
  <c r="AQ303" i="17"/>
  <c r="AQ306" i="17"/>
  <c r="AH307" i="17"/>
  <c r="R308" i="17"/>
  <c r="N309" i="17"/>
  <c r="AQ310" i="17"/>
  <c r="AH311" i="17"/>
  <c r="AQ312" i="17"/>
  <c r="N315" i="17"/>
  <c r="AQ318" i="17"/>
  <c r="N321" i="17"/>
  <c r="AQ322" i="17"/>
  <c r="AQ324" i="17"/>
  <c r="AH325" i="17"/>
  <c r="R326" i="17"/>
  <c r="N327" i="17"/>
  <c r="AQ328" i="17"/>
  <c r="AH329" i="17"/>
  <c r="R332" i="17"/>
  <c r="N333" i="17"/>
  <c r="AQ336" i="17"/>
  <c r="AH337" i="17"/>
  <c r="R338" i="17"/>
  <c r="N339" i="17"/>
  <c r="AQ340" i="17"/>
  <c r="AH341" i="17"/>
  <c r="AQ342" i="17"/>
  <c r="R344" i="17"/>
  <c r="N345" i="17"/>
  <c r="AQ346" i="17"/>
  <c r="AH347" i="17"/>
  <c r="AQ348" i="17"/>
  <c r="AH349" i="17"/>
  <c r="R350" i="17"/>
  <c r="N351" i="17"/>
  <c r="AR1099" i="16"/>
  <c r="AR1103" i="16"/>
  <c r="AR1128" i="16"/>
  <c r="AR1129" i="16"/>
  <c r="AR830" i="16"/>
  <c r="AR834" i="16"/>
  <c r="AR842" i="16"/>
  <c r="AR854" i="16"/>
  <c r="AR1125" i="16"/>
  <c r="AR595" i="16"/>
  <c r="AR619" i="16"/>
  <c r="AR643" i="16"/>
  <c r="AR667" i="16"/>
  <c r="AR739" i="16"/>
  <c r="AR759" i="16"/>
  <c r="AR763" i="16"/>
  <c r="AR779" i="16"/>
  <c r="AR795" i="16"/>
  <c r="AR799" i="16"/>
  <c r="AR863" i="16"/>
  <c r="AR887" i="16"/>
  <c r="AR911" i="16"/>
  <c r="AR951" i="16"/>
  <c r="AR975" i="16"/>
  <c r="AR1047" i="16"/>
  <c r="AR1071" i="16"/>
  <c r="AR1093" i="16"/>
  <c r="AR1109" i="16"/>
  <c r="AH306" i="17"/>
  <c r="R307" i="17"/>
  <c r="N308" i="17"/>
  <c r="AQ309" i="17"/>
  <c r="AH310" i="17"/>
  <c r="AH312" i="17"/>
  <c r="N314" i="17"/>
  <c r="AQ315" i="17"/>
  <c r="AH318" i="17"/>
  <c r="N320" i="17"/>
  <c r="AR640" i="16"/>
  <c r="AQ321" i="17"/>
  <c r="AH322" i="17"/>
  <c r="AH324" i="17"/>
  <c r="N326" i="17"/>
  <c r="AH328" i="17"/>
  <c r="R331" i="17"/>
  <c r="N332" i="17"/>
  <c r="AQ333" i="17"/>
  <c r="R335" i="17"/>
  <c r="AH336" i="17"/>
  <c r="R337" i="17"/>
  <c r="N338" i="17"/>
  <c r="AR712" i="16"/>
  <c r="AQ339" i="17"/>
  <c r="AH340" i="17"/>
  <c r="R341" i="17"/>
  <c r="AH342" i="17"/>
  <c r="R343" i="17"/>
  <c r="N344" i="17"/>
  <c r="AR736" i="16"/>
  <c r="AH346" i="17"/>
  <c r="AH348" i="17"/>
  <c r="R349" i="17"/>
  <c r="N350" i="17"/>
  <c r="AR760" i="16"/>
  <c r="AR776" i="16"/>
  <c r="AR796" i="16"/>
  <c r="AR860" i="16"/>
  <c r="AR884" i="16"/>
  <c r="AR888" i="16"/>
  <c r="AR908" i="16"/>
  <c r="AR912" i="16"/>
  <c r="AR928" i="16"/>
  <c r="AR972" i="16"/>
  <c r="AR996" i="16"/>
  <c r="AR1000" i="16"/>
  <c r="AR1048" i="16"/>
  <c r="AR1068" i="16"/>
  <c r="AR1072" i="16"/>
  <c r="AR1094" i="16"/>
  <c r="AR1098" i="16"/>
  <c r="AR1102" i="16"/>
  <c r="AR1106" i="16"/>
  <c r="AR1110" i="16"/>
  <c r="AR1127" i="16"/>
  <c r="AA199" i="19"/>
  <c r="Z199" i="19"/>
  <c r="Y199" i="19"/>
  <c r="X199" i="19"/>
  <c r="W199" i="19"/>
  <c r="V199" i="19"/>
  <c r="U199" i="19"/>
  <c r="T199" i="19"/>
  <c r="S199" i="19"/>
  <c r="R199" i="19"/>
  <c r="Q199" i="19"/>
  <c r="P199" i="19"/>
  <c r="O199" i="19"/>
  <c r="N199" i="19"/>
  <c r="M199" i="19"/>
  <c r="L199" i="19"/>
  <c r="K199" i="19"/>
  <c r="J199" i="19"/>
  <c r="I199" i="19"/>
  <c r="H199" i="19"/>
  <c r="G199" i="19"/>
  <c r="F199" i="19"/>
  <c r="AA198" i="19"/>
  <c r="Z198" i="19"/>
  <c r="Y198" i="19"/>
  <c r="X198" i="19"/>
  <c r="W198" i="19"/>
  <c r="V198" i="19"/>
  <c r="U198" i="19"/>
  <c r="T198" i="19"/>
  <c r="S198" i="19"/>
  <c r="R198" i="19"/>
  <c r="Q198" i="19"/>
  <c r="P198" i="19"/>
  <c r="O198" i="19"/>
  <c r="N198" i="19"/>
  <c r="M198" i="19"/>
  <c r="L198" i="19"/>
  <c r="K198" i="19"/>
  <c r="J198" i="19"/>
  <c r="I198" i="19"/>
  <c r="H198" i="19"/>
  <c r="G198" i="19"/>
  <c r="F198" i="19"/>
  <c r="AA197" i="19"/>
  <c r="Z197" i="19"/>
  <c r="Y197" i="19"/>
  <c r="X197" i="19"/>
  <c r="W197" i="19"/>
  <c r="V197" i="19"/>
  <c r="U197" i="19"/>
  <c r="T197" i="19"/>
  <c r="S197" i="19"/>
  <c r="R197" i="19"/>
  <c r="Q197" i="19"/>
  <c r="P197" i="19"/>
  <c r="O197" i="19"/>
  <c r="N197" i="19"/>
  <c r="M197" i="19"/>
  <c r="L197" i="19"/>
  <c r="K197" i="19"/>
  <c r="J197" i="19"/>
  <c r="I197" i="19"/>
  <c r="H197" i="19"/>
  <c r="G197" i="19"/>
  <c r="F197" i="19"/>
  <c r="AA196" i="19"/>
  <c r="Z196" i="19"/>
  <c r="Y196" i="19"/>
  <c r="X196" i="19"/>
  <c r="W196" i="19"/>
  <c r="V196" i="19"/>
  <c r="U196" i="19"/>
  <c r="T196" i="19"/>
  <c r="S196" i="19"/>
  <c r="R196" i="19"/>
  <c r="Q196" i="19"/>
  <c r="P196" i="19"/>
  <c r="O196" i="19"/>
  <c r="N196" i="19"/>
  <c r="M196" i="19"/>
  <c r="L196" i="19"/>
  <c r="K196" i="19"/>
  <c r="J196" i="19"/>
  <c r="I196" i="19"/>
  <c r="H196" i="19"/>
  <c r="G196" i="19"/>
  <c r="F196" i="19"/>
  <c r="AA195" i="19"/>
  <c r="Z195" i="19"/>
  <c r="Y195" i="19"/>
  <c r="X195" i="19"/>
  <c r="W195" i="19"/>
  <c r="V195" i="19"/>
  <c r="U195" i="19"/>
  <c r="T195" i="19"/>
  <c r="S195" i="19"/>
  <c r="R195" i="19"/>
  <c r="Q195" i="19"/>
  <c r="P195" i="19"/>
  <c r="O195" i="19"/>
  <c r="N195" i="19"/>
  <c r="M195" i="19"/>
  <c r="L195" i="19"/>
  <c r="K195" i="19"/>
  <c r="J195" i="19"/>
  <c r="I195" i="19"/>
  <c r="H195" i="19"/>
  <c r="G195" i="19"/>
  <c r="F195" i="19"/>
  <c r="AA194" i="19"/>
  <c r="Z194" i="19"/>
  <c r="Y194" i="19"/>
  <c r="X194" i="19"/>
  <c r="W194" i="19"/>
  <c r="V194" i="19"/>
  <c r="U194" i="19"/>
  <c r="T194" i="19"/>
  <c r="S194" i="19"/>
  <c r="R194" i="19"/>
  <c r="Q194" i="19"/>
  <c r="P194" i="19"/>
  <c r="O194" i="19"/>
  <c r="N194" i="19"/>
  <c r="M194" i="19"/>
  <c r="L194" i="19"/>
  <c r="K194" i="19"/>
  <c r="J194" i="19"/>
  <c r="I194" i="19"/>
  <c r="H194" i="19"/>
  <c r="G194" i="19"/>
  <c r="F194" i="19"/>
  <c r="AA193" i="19"/>
  <c r="Z193" i="19"/>
  <c r="Y193" i="19"/>
  <c r="X193" i="19"/>
  <c r="W193" i="19"/>
  <c r="V193" i="19"/>
  <c r="U193" i="19"/>
  <c r="T193" i="19"/>
  <c r="S193" i="19"/>
  <c r="R193" i="19"/>
  <c r="Q193" i="19"/>
  <c r="P193" i="19"/>
  <c r="O193" i="19"/>
  <c r="N193" i="19"/>
  <c r="M193" i="19"/>
  <c r="L193" i="19"/>
  <c r="K193" i="19"/>
  <c r="J193" i="19"/>
  <c r="I193" i="19"/>
  <c r="H193" i="19"/>
  <c r="G193" i="19"/>
  <c r="F193" i="19"/>
  <c r="AA192" i="19"/>
  <c r="Z192" i="19"/>
  <c r="Y192" i="19"/>
  <c r="X192" i="19"/>
  <c r="W192" i="19"/>
  <c r="V192" i="19"/>
  <c r="U192" i="19"/>
  <c r="T192" i="19"/>
  <c r="S192" i="19"/>
  <c r="R192" i="19"/>
  <c r="Q192" i="19"/>
  <c r="P192" i="19"/>
  <c r="O192" i="19"/>
  <c r="N192" i="19"/>
  <c r="M192" i="19"/>
  <c r="L192" i="19"/>
  <c r="K192" i="19"/>
  <c r="J192" i="19"/>
  <c r="I192" i="19"/>
  <c r="H192" i="19"/>
  <c r="G192" i="19"/>
  <c r="F192" i="19"/>
  <c r="AA191" i="19"/>
  <c r="Z191" i="19"/>
  <c r="Y191" i="19"/>
  <c r="X191" i="19"/>
  <c r="W191" i="19"/>
  <c r="V191" i="19"/>
  <c r="U191" i="19"/>
  <c r="T191" i="19"/>
  <c r="S191" i="19"/>
  <c r="R191" i="19"/>
  <c r="Q191" i="19"/>
  <c r="P191" i="19"/>
  <c r="O191" i="19"/>
  <c r="N191" i="19"/>
  <c r="M191" i="19"/>
  <c r="L191" i="19"/>
  <c r="K191" i="19"/>
  <c r="J191" i="19"/>
  <c r="I191" i="19"/>
  <c r="H191" i="19"/>
  <c r="G191" i="19"/>
  <c r="F191" i="19"/>
  <c r="AA190" i="19"/>
  <c r="Z190" i="19"/>
  <c r="Y190" i="19"/>
  <c r="X190" i="19"/>
  <c r="W190" i="19"/>
  <c r="V190" i="19"/>
  <c r="U190" i="19"/>
  <c r="T190" i="19"/>
  <c r="S190" i="19"/>
  <c r="R190" i="19"/>
  <c r="Q190" i="19"/>
  <c r="P190" i="19"/>
  <c r="O190" i="19"/>
  <c r="N190" i="19"/>
  <c r="M190" i="19"/>
  <c r="L190" i="19"/>
  <c r="K190" i="19"/>
  <c r="J190" i="19"/>
  <c r="I190" i="19"/>
  <c r="H190" i="19"/>
  <c r="G190" i="19"/>
  <c r="F190" i="19"/>
  <c r="AA189" i="19"/>
  <c r="Z189" i="19"/>
  <c r="Y189" i="19"/>
  <c r="X189" i="19"/>
  <c r="W189" i="19"/>
  <c r="V189" i="19"/>
  <c r="U189" i="19"/>
  <c r="T189" i="19"/>
  <c r="S189" i="19"/>
  <c r="R189" i="19"/>
  <c r="Q189" i="19"/>
  <c r="P189" i="19"/>
  <c r="O189" i="19"/>
  <c r="N189" i="19"/>
  <c r="M189" i="19"/>
  <c r="L189" i="19"/>
  <c r="K189" i="19"/>
  <c r="J189" i="19"/>
  <c r="I189" i="19"/>
  <c r="H189" i="19"/>
  <c r="G189" i="19"/>
  <c r="F189" i="19"/>
  <c r="AA188" i="19"/>
  <c r="Z188" i="19"/>
  <c r="Y188" i="19"/>
  <c r="X188" i="19"/>
  <c r="W188" i="19"/>
  <c r="V188" i="19"/>
  <c r="U188" i="19"/>
  <c r="T188" i="19"/>
  <c r="S188" i="19"/>
  <c r="R188" i="19"/>
  <c r="Q188" i="19"/>
  <c r="P188" i="19"/>
  <c r="O188" i="19"/>
  <c r="N188" i="19"/>
  <c r="M188" i="19"/>
  <c r="L188" i="19"/>
  <c r="K188" i="19"/>
  <c r="J188" i="19"/>
  <c r="I188" i="19"/>
  <c r="H188" i="19"/>
  <c r="G188" i="19"/>
  <c r="F188" i="19"/>
  <c r="AA187" i="19"/>
  <c r="Z187" i="19"/>
  <c r="Y187" i="19"/>
  <c r="X187" i="19"/>
  <c r="W187" i="19"/>
  <c r="V187" i="19"/>
  <c r="U187" i="19"/>
  <c r="T187" i="19"/>
  <c r="S187" i="19"/>
  <c r="R187" i="19"/>
  <c r="Q187" i="19"/>
  <c r="P187" i="19"/>
  <c r="O187" i="19"/>
  <c r="N187" i="19"/>
  <c r="M187" i="19"/>
  <c r="L187" i="19"/>
  <c r="K187" i="19"/>
  <c r="J187" i="19"/>
  <c r="I187" i="19"/>
  <c r="H187" i="19"/>
  <c r="G187" i="19"/>
  <c r="F187" i="19"/>
  <c r="AA186" i="19"/>
  <c r="Z186" i="19"/>
  <c r="Y186" i="19"/>
  <c r="X186" i="19"/>
  <c r="W186" i="19"/>
  <c r="V186" i="19"/>
  <c r="U186" i="19"/>
  <c r="T186" i="19"/>
  <c r="S186" i="19"/>
  <c r="R186" i="19"/>
  <c r="Q186" i="19"/>
  <c r="P186" i="19"/>
  <c r="O186" i="19"/>
  <c r="N186" i="19"/>
  <c r="M186" i="19"/>
  <c r="L186" i="19"/>
  <c r="K186" i="19"/>
  <c r="J186" i="19"/>
  <c r="I186" i="19"/>
  <c r="H186" i="19"/>
  <c r="G186" i="19"/>
  <c r="F186" i="19"/>
  <c r="AA185" i="19"/>
  <c r="Z185" i="19"/>
  <c r="Y185" i="19"/>
  <c r="X185" i="19"/>
  <c r="W185" i="19"/>
  <c r="V185" i="19"/>
  <c r="U185" i="19"/>
  <c r="T185" i="19"/>
  <c r="S185" i="19"/>
  <c r="R185" i="19"/>
  <c r="Q185" i="19"/>
  <c r="P185" i="19"/>
  <c r="O185" i="19"/>
  <c r="N185" i="19"/>
  <c r="M185" i="19"/>
  <c r="L185" i="19"/>
  <c r="K185" i="19"/>
  <c r="J185" i="19"/>
  <c r="I185" i="19"/>
  <c r="H185" i="19"/>
  <c r="G185" i="19"/>
  <c r="F185" i="19"/>
  <c r="AA184" i="19"/>
  <c r="Z184" i="19"/>
  <c r="Y184" i="19"/>
  <c r="X184" i="19"/>
  <c r="W184" i="19"/>
  <c r="V184" i="19"/>
  <c r="U184" i="19"/>
  <c r="T184" i="19"/>
  <c r="S184" i="19"/>
  <c r="R184" i="19"/>
  <c r="Q184" i="19"/>
  <c r="P184" i="19"/>
  <c r="O184" i="19"/>
  <c r="N184" i="19"/>
  <c r="M184" i="19"/>
  <c r="L184" i="19"/>
  <c r="K184" i="19"/>
  <c r="J184" i="19"/>
  <c r="I184" i="19"/>
  <c r="H184" i="19"/>
  <c r="G184" i="19"/>
  <c r="F184" i="19"/>
  <c r="AA183" i="19"/>
  <c r="Z183" i="19"/>
  <c r="Y183" i="19"/>
  <c r="X183" i="19"/>
  <c r="W183" i="19"/>
  <c r="V183" i="19"/>
  <c r="U183" i="19"/>
  <c r="T183" i="19"/>
  <c r="S183" i="19"/>
  <c r="R183" i="19"/>
  <c r="Q183" i="19"/>
  <c r="P183" i="19"/>
  <c r="O183" i="19"/>
  <c r="N183" i="19"/>
  <c r="M183" i="19"/>
  <c r="L183" i="19"/>
  <c r="K183" i="19"/>
  <c r="J183" i="19"/>
  <c r="I183" i="19"/>
  <c r="H183" i="19"/>
  <c r="G183" i="19"/>
  <c r="F183" i="19"/>
  <c r="AA182" i="19"/>
  <c r="Z182" i="19"/>
  <c r="Y182" i="19"/>
  <c r="X182" i="19"/>
  <c r="W182" i="19"/>
  <c r="V182" i="19"/>
  <c r="U182" i="19"/>
  <c r="T182" i="19"/>
  <c r="S182" i="19"/>
  <c r="R182" i="19"/>
  <c r="Q182" i="19"/>
  <c r="P182" i="19"/>
  <c r="O182" i="19"/>
  <c r="N182" i="19"/>
  <c r="M182" i="19"/>
  <c r="L182" i="19"/>
  <c r="K182" i="19"/>
  <c r="J182" i="19"/>
  <c r="I182" i="19"/>
  <c r="H182" i="19"/>
  <c r="G182" i="19"/>
  <c r="F182" i="19"/>
  <c r="AA181" i="19"/>
  <c r="Z181" i="19"/>
  <c r="Y181" i="19"/>
  <c r="X181" i="19"/>
  <c r="W181" i="19"/>
  <c r="V181" i="19"/>
  <c r="U181" i="19"/>
  <c r="T181" i="19"/>
  <c r="S181" i="19"/>
  <c r="R181" i="19"/>
  <c r="Q181" i="19"/>
  <c r="P181" i="19"/>
  <c r="O181" i="19"/>
  <c r="N181" i="19"/>
  <c r="M181" i="19"/>
  <c r="L181" i="19"/>
  <c r="K181" i="19"/>
  <c r="J181" i="19"/>
  <c r="I181" i="19"/>
  <c r="H181" i="19"/>
  <c r="G181" i="19"/>
  <c r="F181" i="19"/>
  <c r="AA180" i="19"/>
  <c r="Z180" i="19"/>
  <c r="Y180" i="19"/>
  <c r="X180" i="19"/>
  <c r="W180" i="19"/>
  <c r="V180" i="19"/>
  <c r="U180" i="19"/>
  <c r="T180" i="19"/>
  <c r="S180" i="19"/>
  <c r="R180" i="19"/>
  <c r="Q180" i="19"/>
  <c r="P180" i="19"/>
  <c r="O180" i="19"/>
  <c r="N180" i="19"/>
  <c r="M180" i="19"/>
  <c r="L180" i="19"/>
  <c r="K180" i="19"/>
  <c r="J180" i="19"/>
  <c r="I180" i="19"/>
  <c r="H180" i="19"/>
  <c r="G180" i="19"/>
  <c r="F180" i="19"/>
  <c r="AA179" i="19"/>
  <c r="Z179" i="19"/>
  <c r="Y179" i="19"/>
  <c r="X179" i="19"/>
  <c r="W179" i="19"/>
  <c r="V179" i="19"/>
  <c r="U179" i="19"/>
  <c r="T179" i="19"/>
  <c r="S179" i="19"/>
  <c r="R179" i="19"/>
  <c r="Q179" i="19"/>
  <c r="P179" i="19"/>
  <c r="O179" i="19"/>
  <c r="N179" i="19"/>
  <c r="M179" i="19"/>
  <c r="L179" i="19"/>
  <c r="K179" i="19"/>
  <c r="J179" i="19"/>
  <c r="I179" i="19"/>
  <c r="H179" i="19"/>
  <c r="G179" i="19"/>
  <c r="F179" i="19"/>
  <c r="AA178" i="19"/>
  <c r="Z178" i="19"/>
  <c r="Y178" i="19"/>
  <c r="X178" i="19"/>
  <c r="W178" i="19"/>
  <c r="V178" i="19"/>
  <c r="U178" i="19"/>
  <c r="T178" i="19"/>
  <c r="S178" i="19"/>
  <c r="R178" i="19"/>
  <c r="Q178" i="19"/>
  <c r="P178" i="19"/>
  <c r="O178" i="19"/>
  <c r="N178" i="19"/>
  <c r="M178" i="19"/>
  <c r="L178" i="19"/>
  <c r="K178" i="19"/>
  <c r="J178" i="19"/>
  <c r="I178" i="19"/>
  <c r="H178" i="19"/>
  <c r="G178" i="19"/>
  <c r="F178" i="19"/>
  <c r="AA177" i="19"/>
  <c r="Z177" i="19"/>
  <c r="Y177" i="19"/>
  <c r="X177" i="19"/>
  <c r="W177" i="19"/>
  <c r="V177" i="19"/>
  <c r="U177" i="19"/>
  <c r="T177" i="19"/>
  <c r="S177" i="19"/>
  <c r="R177" i="19"/>
  <c r="Q177" i="19"/>
  <c r="P177" i="19"/>
  <c r="O177" i="19"/>
  <c r="N177" i="19"/>
  <c r="M177" i="19"/>
  <c r="L177" i="19"/>
  <c r="K177" i="19"/>
  <c r="J177" i="19"/>
  <c r="I177" i="19"/>
  <c r="H177" i="19"/>
  <c r="G177" i="19"/>
  <c r="F177" i="19"/>
  <c r="AA176" i="19"/>
  <c r="Z176" i="19"/>
  <c r="Y176" i="19"/>
  <c r="X176" i="19"/>
  <c r="W176" i="19"/>
  <c r="V176" i="19"/>
  <c r="U176" i="19"/>
  <c r="T176" i="19"/>
  <c r="S176" i="19"/>
  <c r="R176" i="19"/>
  <c r="Q176" i="19"/>
  <c r="P176" i="19"/>
  <c r="O176" i="19"/>
  <c r="N176" i="19"/>
  <c r="M176" i="19"/>
  <c r="L176" i="19"/>
  <c r="K176" i="19"/>
  <c r="J176" i="19"/>
  <c r="I176" i="19"/>
  <c r="H176" i="19"/>
  <c r="G176" i="19"/>
  <c r="F176" i="19"/>
  <c r="AA175" i="19"/>
  <c r="Z175" i="19"/>
  <c r="Y175" i="19"/>
  <c r="X175" i="19"/>
  <c r="W175" i="19"/>
  <c r="V175" i="19"/>
  <c r="U175" i="19"/>
  <c r="T175" i="19"/>
  <c r="S175" i="19"/>
  <c r="R175" i="19"/>
  <c r="Q175" i="19"/>
  <c r="P175" i="19"/>
  <c r="O175" i="19"/>
  <c r="N175" i="19"/>
  <c r="M175" i="19"/>
  <c r="L175" i="19"/>
  <c r="K175" i="19"/>
  <c r="J175" i="19"/>
  <c r="I175" i="19"/>
  <c r="H175" i="19"/>
  <c r="G175" i="19"/>
  <c r="F175" i="19"/>
  <c r="AA174" i="19"/>
  <c r="Z174" i="19"/>
  <c r="Y174" i="19"/>
  <c r="X174" i="19"/>
  <c r="W174" i="19"/>
  <c r="V174" i="19"/>
  <c r="U174" i="19"/>
  <c r="T174" i="19"/>
  <c r="S174" i="19"/>
  <c r="R174" i="19"/>
  <c r="Q174" i="19"/>
  <c r="P174" i="19"/>
  <c r="O174" i="19"/>
  <c r="N174" i="19"/>
  <c r="M174" i="19"/>
  <c r="L174" i="19"/>
  <c r="K174" i="19"/>
  <c r="J174" i="19"/>
  <c r="I174" i="19"/>
  <c r="H174" i="19"/>
  <c r="G174" i="19"/>
  <c r="F174" i="19"/>
  <c r="AA173" i="19"/>
  <c r="Z173" i="19"/>
  <c r="Y173" i="19"/>
  <c r="X173" i="19"/>
  <c r="W173" i="19"/>
  <c r="V173" i="19"/>
  <c r="U173" i="19"/>
  <c r="T173" i="19"/>
  <c r="S173" i="19"/>
  <c r="R173" i="19"/>
  <c r="Q173" i="19"/>
  <c r="P173" i="19"/>
  <c r="O173" i="19"/>
  <c r="N173" i="19"/>
  <c r="M173" i="19"/>
  <c r="L173" i="19"/>
  <c r="K173" i="19"/>
  <c r="J173" i="19"/>
  <c r="I173" i="19"/>
  <c r="H173" i="19"/>
  <c r="G173" i="19"/>
  <c r="F173" i="19"/>
  <c r="AA172" i="19"/>
  <c r="Z172" i="19"/>
  <c r="Y172" i="19"/>
  <c r="X172" i="19"/>
  <c r="W172" i="19"/>
  <c r="V172" i="19"/>
  <c r="U172" i="19"/>
  <c r="T172" i="19"/>
  <c r="S172" i="19"/>
  <c r="R172" i="19"/>
  <c r="Q172" i="19"/>
  <c r="P172" i="19"/>
  <c r="O172" i="19"/>
  <c r="N172" i="19"/>
  <c r="M172" i="19"/>
  <c r="L172" i="19"/>
  <c r="K172" i="19"/>
  <c r="J172" i="19"/>
  <c r="I172" i="19"/>
  <c r="H172" i="19"/>
  <c r="G172" i="19"/>
  <c r="F172" i="19"/>
  <c r="AA171" i="19"/>
  <c r="Z171" i="19"/>
  <c r="Y171" i="19"/>
  <c r="X171" i="19"/>
  <c r="W171" i="19"/>
  <c r="V171" i="19"/>
  <c r="U171" i="19"/>
  <c r="T171" i="19"/>
  <c r="S171" i="19"/>
  <c r="R171" i="19"/>
  <c r="Q171" i="19"/>
  <c r="P171" i="19"/>
  <c r="O171" i="19"/>
  <c r="N171" i="19"/>
  <c r="M171" i="19"/>
  <c r="L171" i="19"/>
  <c r="K171" i="19"/>
  <c r="J171" i="19"/>
  <c r="I171" i="19"/>
  <c r="H171" i="19"/>
  <c r="G171" i="19"/>
  <c r="F171" i="19"/>
  <c r="AA170" i="19"/>
  <c r="Z170" i="19"/>
  <c r="Y170" i="19"/>
  <c r="X170" i="19"/>
  <c r="W170" i="19"/>
  <c r="V170" i="19"/>
  <c r="U170" i="19"/>
  <c r="T170" i="19"/>
  <c r="S170" i="19"/>
  <c r="R170" i="19"/>
  <c r="Q170" i="19"/>
  <c r="P170" i="19"/>
  <c r="O170" i="19"/>
  <c r="N170" i="19"/>
  <c r="M170" i="19"/>
  <c r="L170" i="19"/>
  <c r="K170" i="19"/>
  <c r="J170" i="19"/>
  <c r="I170" i="19"/>
  <c r="H170" i="19"/>
  <c r="G170" i="19"/>
  <c r="F170" i="19"/>
  <c r="AA169" i="19"/>
  <c r="Z169" i="19"/>
  <c r="Y169" i="19"/>
  <c r="X169" i="19"/>
  <c r="W169" i="19"/>
  <c r="V169" i="19"/>
  <c r="U169" i="19"/>
  <c r="T169" i="19"/>
  <c r="S169" i="19"/>
  <c r="R169" i="19"/>
  <c r="Q169" i="19"/>
  <c r="P169" i="19"/>
  <c r="O169" i="19"/>
  <c r="N169" i="19"/>
  <c r="M169" i="19"/>
  <c r="L169" i="19"/>
  <c r="K169" i="19"/>
  <c r="J169" i="19"/>
  <c r="I169" i="19"/>
  <c r="H169" i="19"/>
  <c r="G169" i="19"/>
  <c r="F169" i="19"/>
  <c r="AA168" i="19"/>
  <c r="Z168" i="19"/>
  <c r="Y168" i="19"/>
  <c r="X168" i="19"/>
  <c r="W168" i="19"/>
  <c r="V168" i="19"/>
  <c r="U168" i="19"/>
  <c r="T168" i="19"/>
  <c r="S168" i="19"/>
  <c r="R168" i="19"/>
  <c r="Q168" i="19"/>
  <c r="P168" i="19"/>
  <c r="O168" i="19"/>
  <c r="N168" i="19"/>
  <c r="M168" i="19"/>
  <c r="L168" i="19"/>
  <c r="K168" i="19"/>
  <c r="J168" i="19"/>
  <c r="I168" i="19"/>
  <c r="H168" i="19"/>
  <c r="G168" i="19"/>
  <c r="F168" i="19"/>
  <c r="AA167" i="19"/>
  <c r="Z167" i="19"/>
  <c r="Y167" i="19"/>
  <c r="X167" i="19"/>
  <c r="W167" i="19"/>
  <c r="V167" i="19"/>
  <c r="U167" i="19"/>
  <c r="T167" i="19"/>
  <c r="S167" i="19"/>
  <c r="R167" i="19"/>
  <c r="Q167" i="19"/>
  <c r="P167" i="19"/>
  <c r="O167" i="19"/>
  <c r="N167" i="19"/>
  <c r="M167" i="19"/>
  <c r="L167" i="19"/>
  <c r="K167" i="19"/>
  <c r="J167" i="19"/>
  <c r="I167" i="19"/>
  <c r="H167" i="19"/>
  <c r="G167" i="19"/>
  <c r="F167" i="19"/>
  <c r="AA166" i="19"/>
  <c r="Z166" i="19"/>
  <c r="Y166" i="19"/>
  <c r="X166" i="19"/>
  <c r="W166" i="19"/>
  <c r="V166" i="19"/>
  <c r="U166" i="19"/>
  <c r="T166" i="19"/>
  <c r="S166" i="19"/>
  <c r="R166" i="19"/>
  <c r="Q166" i="19"/>
  <c r="P166" i="19"/>
  <c r="O166" i="19"/>
  <c r="N166" i="19"/>
  <c r="M166" i="19"/>
  <c r="L166" i="19"/>
  <c r="K166" i="19"/>
  <c r="J166" i="19"/>
  <c r="I166" i="19"/>
  <c r="H166" i="19"/>
  <c r="G166" i="19"/>
  <c r="F166" i="19"/>
  <c r="AA165" i="19"/>
  <c r="Z165" i="19"/>
  <c r="Y165" i="19"/>
  <c r="X165" i="19"/>
  <c r="W165" i="19"/>
  <c r="V165" i="19"/>
  <c r="U165" i="19"/>
  <c r="T165" i="19"/>
  <c r="S165" i="19"/>
  <c r="R165" i="19"/>
  <c r="Q165" i="19"/>
  <c r="P165" i="19"/>
  <c r="O165" i="19"/>
  <c r="N165" i="19"/>
  <c r="M165" i="19"/>
  <c r="L165" i="19"/>
  <c r="K165" i="19"/>
  <c r="J165" i="19"/>
  <c r="I165" i="19"/>
  <c r="H165" i="19"/>
  <c r="G165" i="19"/>
  <c r="F165" i="19"/>
  <c r="AA164" i="19"/>
  <c r="Z164" i="19"/>
  <c r="Y164" i="19"/>
  <c r="X164" i="19"/>
  <c r="W164" i="19"/>
  <c r="V164" i="19"/>
  <c r="U164" i="19"/>
  <c r="T164" i="19"/>
  <c r="S164" i="19"/>
  <c r="R164" i="19"/>
  <c r="Q164" i="19"/>
  <c r="P164" i="19"/>
  <c r="O164" i="19"/>
  <c r="N164" i="19"/>
  <c r="M164" i="19"/>
  <c r="L164" i="19"/>
  <c r="K164" i="19"/>
  <c r="J164" i="19"/>
  <c r="I164" i="19"/>
  <c r="H164" i="19"/>
  <c r="G164" i="19"/>
  <c r="F164" i="19"/>
  <c r="AA163" i="19"/>
  <c r="Z163" i="19"/>
  <c r="Y163" i="19"/>
  <c r="X163" i="19"/>
  <c r="W163" i="19"/>
  <c r="V163" i="19"/>
  <c r="U163" i="19"/>
  <c r="T163" i="19"/>
  <c r="S163" i="19"/>
  <c r="R163" i="19"/>
  <c r="Q163" i="19"/>
  <c r="P163" i="19"/>
  <c r="O163" i="19"/>
  <c r="N163" i="19"/>
  <c r="M163" i="19"/>
  <c r="L163" i="19"/>
  <c r="K163" i="19"/>
  <c r="J163" i="19"/>
  <c r="I163" i="19"/>
  <c r="H163" i="19"/>
  <c r="G163" i="19"/>
  <c r="F163" i="19"/>
  <c r="AA162" i="19"/>
  <c r="Z162" i="19"/>
  <c r="Y162" i="19"/>
  <c r="X162" i="19"/>
  <c r="W162" i="19"/>
  <c r="V162" i="19"/>
  <c r="U162" i="19"/>
  <c r="T162" i="19"/>
  <c r="S162" i="19"/>
  <c r="R162" i="19"/>
  <c r="Q162" i="19"/>
  <c r="P162" i="19"/>
  <c r="O162" i="19"/>
  <c r="N162" i="19"/>
  <c r="M162" i="19"/>
  <c r="L162" i="19"/>
  <c r="K162" i="19"/>
  <c r="J162" i="19"/>
  <c r="I162" i="19"/>
  <c r="H162" i="19"/>
  <c r="G162" i="19"/>
  <c r="F162" i="19"/>
  <c r="AA161" i="19"/>
  <c r="Z161" i="19"/>
  <c r="Y161" i="19"/>
  <c r="X161" i="19"/>
  <c r="W161" i="19"/>
  <c r="V161" i="19"/>
  <c r="U161" i="19"/>
  <c r="T161" i="19"/>
  <c r="S161" i="19"/>
  <c r="R161" i="19"/>
  <c r="Q161" i="19"/>
  <c r="P161" i="19"/>
  <c r="O161" i="19"/>
  <c r="N161" i="19"/>
  <c r="M161" i="19"/>
  <c r="L161" i="19"/>
  <c r="K161" i="19"/>
  <c r="J161" i="19"/>
  <c r="I161" i="19"/>
  <c r="H161" i="19"/>
  <c r="G161" i="19"/>
  <c r="F161" i="19"/>
  <c r="AA160" i="19"/>
  <c r="Z160" i="19"/>
  <c r="Y160" i="19"/>
  <c r="X160" i="19"/>
  <c r="W160" i="19"/>
  <c r="V160" i="19"/>
  <c r="U160" i="19"/>
  <c r="T160" i="19"/>
  <c r="S160" i="19"/>
  <c r="R160" i="19"/>
  <c r="Q160" i="19"/>
  <c r="P160" i="19"/>
  <c r="O160" i="19"/>
  <c r="N160" i="19"/>
  <c r="M160" i="19"/>
  <c r="L160" i="19"/>
  <c r="K160" i="19"/>
  <c r="J160" i="19"/>
  <c r="I160" i="19"/>
  <c r="H160" i="19"/>
  <c r="G160" i="19"/>
  <c r="F160" i="19"/>
  <c r="AA159" i="19"/>
  <c r="Z159" i="19"/>
  <c r="Y159" i="19"/>
  <c r="X159" i="19"/>
  <c r="W159" i="19"/>
  <c r="V159" i="19"/>
  <c r="U159" i="19"/>
  <c r="T159" i="19"/>
  <c r="S159" i="19"/>
  <c r="R159" i="19"/>
  <c r="Q159" i="19"/>
  <c r="P159" i="19"/>
  <c r="O159" i="19"/>
  <c r="N159" i="19"/>
  <c r="M159" i="19"/>
  <c r="L159" i="19"/>
  <c r="K159" i="19"/>
  <c r="J159" i="19"/>
  <c r="I159" i="19"/>
  <c r="H159" i="19"/>
  <c r="G159" i="19"/>
  <c r="F159" i="19"/>
  <c r="AA158" i="19"/>
  <c r="Z158" i="19"/>
  <c r="Y158" i="19"/>
  <c r="X158" i="19"/>
  <c r="W158" i="19"/>
  <c r="V158" i="19"/>
  <c r="U158" i="19"/>
  <c r="T158" i="19"/>
  <c r="S158" i="19"/>
  <c r="R158" i="19"/>
  <c r="Q158" i="19"/>
  <c r="P158" i="19"/>
  <c r="O158" i="19"/>
  <c r="N158" i="19"/>
  <c r="M158" i="19"/>
  <c r="L158" i="19"/>
  <c r="K158" i="19"/>
  <c r="J158" i="19"/>
  <c r="I158" i="19"/>
  <c r="H158" i="19"/>
  <c r="G158" i="19"/>
  <c r="F158" i="19"/>
  <c r="AA157" i="19"/>
  <c r="Z157" i="19"/>
  <c r="Y157" i="19"/>
  <c r="X157" i="19"/>
  <c r="W157" i="19"/>
  <c r="V157" i="19"/>
  <c r="U157" i="19"/>
  <c r="T157" i="19"/>
  <c r="S157" i="19"/>
  <c r="R157" i="19"/>
  <c r="Q157" i="19"/>
  <c r="P157" i="19"/>
  <c r="O157" i="19"/>
  <c r="N157" i="19"/>
  <c r="M157" i="19"/>
  <c r="L157" i="19"/>
  <c r="K157" i="19"/>
  <c r="J157" i="19"/>
  <c r="I157" i="19"/>
  <c r="H157" i="19"/>
  <c r="G157" i="19"/>
  <c r="F157" i="19"/>
  <c r="AA156" i="19"/>
  <c r="Z156" i="19"/>
  <c r="Y156" i="19"/>
  <c r="X156" i="19"/>
  <c r="W156" i="19"/>
  <c r="V156" i="19"/>
  <c r="U156" i="19"/>
  <c r="T156" i="19"/>
  <c r="S156" i="19"/>
  <c r="R156" i="19"/>
  <c r="Q156" i="19"/>
  <c r="P156" i="19"/>
  <c r="O156" i="19"/>
  <c r="N156" i="19"/>
  <c r="M156" i="19"/>
  <c r="L156" i="19"/>
  <c r="K156" i="19"/>
  <c r="J156" i="19"/>
  <c r="I156" i="19"/>
  <c r="H156" i="19"/>
  <c r="G156" i="19"/>
  <c r="F156" i="19"/>
  <c r="AA155" i="19"/>
  <c r="Z155" i="19"/>
  <c r="Y155" i="19"/>
  <c r="X155" i="19"/>
  <c r="W155" i="19"/>
  <c r="V155" i="19"/>
  <c r="U155" i="19"/>
  <c r="T155" i="19"/>
  <c r="S155" i="19"/>
  <c r="R155" i="19"/>
  <c r="Q155" i="19"/>
  <c r="P155" i="19"/>
  <c r="O155" i="19"/>
  <c r="N155" i="19"/>
  <c r="M155" i="19"/>
  <c r="L155" i="19"/>
  <c r="K155" i="19"/>
  <c r="J155" i="19"/>
  <c r="I155" i="19"/>
  <c r="H155" i="19"/>
  <c r="G155" i="19"/>
  <c r="F155" i="19"/>
  <c r="AA154" i="19"/>
  <c r="Z154" i="19"/>
  <c r="Y154" i="19"/>
  <c r="X154" i="19"/>
  <c r="W154" i="19"/>
  <c r="V154" i="19"/>
  <c r="U154" i="19"/>
  <c r="T154" i="19"/>
  <c r="S154" i="19"/>
  <c r="R154" i="19"/>
  <c r="Q154" i="19"/>
  <c r="P154" i="19"/>
  <c r="O154" i="19"/>
  <c r="N154" i="19"/>
  <c r="M154" i="19"/>
  <c r="L154" i="19"/>
  <c r="K154" i="19"/>
  <c r="J154" i="19"/>
  <c r="I154" i="19"/>
  <c r="H154" i="19"/>
  <c r="G154" i="19"/>
  <c r="F154" i="19"/>
  <c r="AA153" i="19"/>
  <c r="Z153" i="19"/>
  <c r="Y153" i="19"/>
  <c r="X153" i="19"/>
  <c r="W153" i="19"/>
  <c r="V153" i="19"/>
  <c r="U153" i="19"/>
  <c r="T153" i="19"/>
  <c r="S153" i="19"/>
  <c r="R153" i="19"/>
  <c r="Q153" i="19"/>
  <c r="P153" i="19"/>
  <c r="O153" i="19"/>
  <c r="N153" i="19"/>
  <c r="M153" i="19"/>
  <c r="L153" i="19"/>
  <c r="K153" i="19"/>
  <c r="J153" i="19"/>
  <c r="I153" i="19"/>
  <c r="H153" i="19"/>
  <c r="G153" i="19"/>
  <c r="F153" i="19"/>
  <c r="AA152" i="19"/>
  <c r="Z152" i="19"/>
  <c r="Y152" i="19"/>
  <c r="X152" i="19"/>
  <c r="W152" i="19"/>
  <c r="V152" i="19"/>
  <c r="U152" i="19"/>
  <c r="T152" i="19"/>
  <c r="S152" i="19"/>
  <c r="R152" i="19"/>
  <c r="Q152" i="19"/>
  <c r="P152" i="19"/>
  <c r="O152" i="19"/>
  <c r="N152" i="19"/>
  <c r="M152" i="19"/>
  <c r="L152" i="19"/>
  <c r="K152" i="19"/>
  <c r="J152" i="19"/>
  <c r="I152" i="19"/>
  <c r="H152" i="19"/>
  <c r="G152" i="19"/>
  <c r="F152" i="19"/>
  <c r="AA151" i="19"/>
  <c r="Z151" i="19"/>
  <c r="Y151" i="19"/>
  <c r="X151" i="19"/>
  <c r="W151" i="19"/>
  <c r="V151" i="19"/>
  <c r="U151" i="19"/>
  <c r="T151" i="19"/>
  <c r="S151" i="19"/>
  <c r="R151" i="19"/>
  <c r="Q151" i="19"/>
  <c r="P151" i="19"/>
  <c r="O151" i="19"/>
  <c r="N151" i="19"/>
  <c r="M151" i="19"/>
  <c r="L151" i="19"/>
  <c r="K151" i="19"/>
  <c r="J151" i="19"/>
  <c r="I151" i="19"/>
  <c r="H151" i="19"/>
  <c r="G151" i="19"/>
  <c r="F151" i="19"/>
  <c r="AA150" i="19"/>
  <c r="Z150" i="19"/>
  <c r="Y150" i="19"/>
  <c r="X150" i="19"/>
  <c r="W150" i="19"/>
  <c r="V150" i="19"/>
  <c r="U150" i="19"/>
  <c r="T150" i="19"/>
  <c r="S150" i="19"/>
  <c r="R150" i="19"/>
  <c r="Q150" i="19"/>
  <c r="P150" i="19"/>
  <c r="O150" i="19"/>
  <c r="N150" i="19"/>
  <c r="M150" i="19"/>
  <c r="L150" i="19"/>
  <c r="K150" i="19"/>
  <c r="J150" i="19"/>
  <c r="I150" i="19"/>
  <c r="H150" i="19"/>
  <c r="G150" i="19"/>
  <c r="F150" i="19"/>
  <c r="AA149" i="19"/>
  <c r="Z149" i="19"/>
  <c r="Y149" i="19"/>
  <c r="X149" i="19"/>
  <c r="W149" i="19"/>
  <c r="V149" i="19"/>
  <c r="U149" i="19"/>
  <c r="T149" i="19"/>
  <c r="S149" i="19"/>
  <c r="R149" i="19"/>
  <c r="Q149" i="19"/>
  <c r="P149" i="19"/>
  <c r="O149" i="19"/>
  <c r="N149" i="19"/>
  <c r="M149" i="19"/>
  <c r="L149" i="19"/>
  <c r="K149" i="19"/>
  <c r="J149" i="19"/>
  <c r="I149" i="19"/>
  <c r="H149" i="19"/>
  <c r="G149" i="19"/>
  <c r="F149" i="19"/>
  <c r="AA148" i="19"/>
  <c r="Z148" i="19"/>
  <c r="Y148" i="19"/>
  <c r="X148" i="19"/>
  <c r="W148" i="19"/>
  <c r="V148" i="19"/>
  <c r="U148" i="19"/>
  <c r="T148" i="19"/>
  <c r="S148" i="19"/>
  <c r="R148" i="19"/>
  <c r="Q148" i="19"/>
  <c r="P148" i="19"/>
  <c r="O148" i="19"/>
  <c r="N148" i="19"/>
  <c r="M148" i="19"/>
  <c r="L148" i="19"/>
  <c r="K148" i="19"/>
  <c r="J148" i="19"/>
  <c r="I148" i="19"/>
  <c r="H148" i="19"/>
  <c r="G148" i="19"/>
  <c r="F148" i="19"/>
  <c r="AA147" i="19"/>
  <c r="Z147" i="19"/>
  <c r="Y147" i="19"/>
  <c r="X147" i="19"/>
  <c r="W147" i="19"/>
  <c r="V147" i="19"/>
  <c r="U147" i="19"/>
  <c r="T147" i="19"/>
  <c r="S147" i="19"/>
  <c r="R147" i="19"/>
  <c r="Q147" i="19"/>
  <c r="P147" i="19"/>
  <c r="O147" i="19"/>
  <c r="N147" i="19"/>
  <c r="M147" i="19"/>
  <c r="L147" i="19"/>
  <c r="K147" i="19"/>
  <c r="J147" i="19"/>
  <c r="I147" i="19"/>
  <c r="H147" i="19"/>
  <c r="G147" i="19"/>
  <c r="F147" i="19"/>
  <c r="AA146" i="19"/>
  <c r="Z146" i="19"/>
  <c r="Y146" i="19"/>
  <c r="X146" i="19"/>
  <c r="W146" i="19"/>
  <c r="V146" i="19"/>
  <c r="U146" i="19"/>
  <c r="T146" i="19"/>
  <c r="S146" i="19"/>
  <c r="R146" i="19"/>
  <c r="Q146" i="19"/>
  <c r="P146" i="19"/>
  <c r="O146" i="19"/>
  <c r="N146" i="19"/>
  <c r="M146" i="19"/>
  <c r="L146" i="19"/>
  <c r="K146" i="19"/>
  <c r="J146" i="19"/>
  <c r="I146" i="19"/>
  <c r="H146" i="19"/>
  <c r="G146" i="19"/>
  <c r="F146" i="19"/>
  <c r="AA145" i="19"/>
  <c r="Z145" i="19"/>
  <c r="Y145" i="19"/>
  <c r="X145" i="19"/>
  <c r="W145" i="19"/>
  <c r="V145" i="19"/>
  <c r="U145" i="19"/>
  <c r="T145" i="19"/>
  <c r="S145" i="19"/>
  <c r="R145" i="19"/>
  <c r="Q145" i="19"/>
  <c r="P145" i="19"/>
  <c r="O145" i="19"/>
  <c r="N145" i="19"/>
  <c r="M145" i="19"/>
  <c r="L145" i="19"/>
  <c r="K145" i="19"/>
  <c r="J145" i="19"/>
  <c r="I145" i="19"/>
  <c r="H145" i="19"/>
  <c r="G145" i="19"/>
  <c r="F145" i="19"/>
  <c r="AA144" i="19"/>
  <c r="Z144" i="19"/>
  <c r="Y144" i="19"/>
  <c r="X144" i="19"/>
  <c r="W144" i="19"/>
  <c r="V144" i="19"/>
  <c r="U144" i="19"/>
  <c r="T144" i="19"/>
  <c r="S144" i="19"/>
  <c r="R144" i="19"/>
  <c r="Q144" i="19"/>
  <c r="P144" i="19"/>
  <c r="O144" i="19"/>
  <c r="N144" i="19"/>
  <c r="M144" i="19"/>
  <c r="L144" i="19"/>
  <c r="K144" i="19"/>
  <c r="J144" i="19"/>
  <c r="I144" i="19"/>
  <c r="H144" i="19"/>
  <c r="G144" i="19"/>
  <c r="F144" i="19"/>
  <c r="AA143" i="19"/>
  <c r="Z143" i="19"/>
  <c r="Y143" i="19"/>
  <c r="X143" i="19"/>
  <c r="W143" i="19"/>
  <c r="V143" i="19"/>
  <c r="U143" i="19"/>
  <c r="T143" i="19"/>
  <c r="S143" i="19"/>
  <c r="R143" i="19"/>
  <c r="Q143" i="19"/>
  <c r="P143" i="19"/>
  <c r="O143" i="19"/>
  <c r="N143" i="19"/>
  <c r="M143" i="19"/>
  <c r="L143" i="19"/>
  <c r="K143" i="19"/>
  <c r="J143" i="19"/>
  <c r="I143" i="19"/>
  <c r="H143" i="19"/>
  <c r="G143" i="19"/>
  <c r="F143" i="19"/>
  <c r="AA142" i="19"/>
  <c r="Z142" i="19"/>
  <c r="Y142" i="19"/>
  <c r="X142" i="19"/>
  <c r="W142" i="19"/>
  <c r="V142" i="19"/>
  <c r="U142" i="19"/>
  <c r="T142" i="19"/>
  <c r="S142" i="19"/>
  <c r="R142" i="19"/>
  <c r="Q142" i="19"/>
  <c r="P142" i="19"/>
  <c r="O142" i="19"/>
  <c r="N142" i="19"/>
  <c r="M142" i="19"/>
  <c r="L142" i="19"/>
  <c r="K142" i="19"/>
  <c r="J142" i="19"/>
  <c r="I142" i="19"/>
  <c r="H142" i="19"/>
  <c r="G142" i="19"/>
  <c r="F142" i="19"/>
  <c r="AA141" i="19"/>
  <c r="Z141" i="19"/>
  <c r="Y141" i="19"/>
  <c r="X141" i="19"/>
  <c r="W141" i="19"/>
  <c r="V141" i="19"/>
  <c r="U141" i="19"/>
  <c r="T141" i="19"/>
  <c r="S141" i="19"/>
  <c r="R141" i="19"/>
  <c r="Q141" i="19"/>
  <c r="P141" i="19"/>
  <c r="O141" i="19"/>
  <c r="N141" i="19"/>
  <c r="M141" i="19"/>
  <c r="L141" i="19"/>
  <c r="K141" i="19"/>
  <c r="J141" i="19"/>
  <c r="I141" i="19"/>
  <c r="H141" i="19"/>
  <c r="G141" i="19"/>
  <c r="F141" i="19"/>
  <c r="AA140" i="19"/>
  <c r="Z140" i="19"/>
  <c r="Y140" i="19"/>
  <c r="X140" i="19"/>
  <c r="W140" i="19"/>
  <c r="V140" i="19"/>
  <c r="U140" i="19"/>
  <c r="T140" i="19"/>
  <c r="S140" i="19"/>
  <c r="R140" i="19"/>
  <c r="Q140" i="19"/>
  <c r="P140" i="19"/>
  <c r="O140" i="19"/>
  <c r="N140" i="19"/>
  <c r="M140" i="19"/>
  <c r="L140" i="19"/>
  <c r="K140" i="19"/>
  <c r="J140" i="19"/>
  <c r="I140" i="19"/>
  <c r="H140" i="19"/>
  <c r="G140" i="19"/>
  <c r="F140" i="19"/>
  <c r="AA139" i="19"/>
  <c r="Z139" i="19"/>
  <c r="Y139" i="19"/>
  <c r="X139" i="19"/>
  <c r="W139" i="19"/>
  <c r="V139" i="19"/>
  <c r="U139" i="19"/>
  <c r="T139" i="19"/>
  <c r="S139" i="19"/>
  <c r="R139" i="19"/>
  <c r="Q139" i="19"/>
  <c r="P139" i="19"/>
  <c r="O139" i="19"/>
  <c r="N139" i="19"/>
  <c r="M139" i="19"/>
  <c r="L139" i="19"/>
  <c r="K139" i="19"/>
  <c r="J139" i="19"/>
  <c r="I139" i="19"/>
  <c r="H139" i="19"/>
  <c r="G139" i="19"/>
  <c r="F139" i="19"/>
  <c r="AA138" i="19"/>
  <c r="Z138" i="19"/>
  <c r="Y138" i="19"/>
  <c r="X138" i="19"/>
  <c r="W138" i="19"/>
  <c r="V138" i="19"/>
  <c r="U138" i="19"/>
  <c r="T138" i="19"/>
  <c r="S138" i="19"/>
  <c r="R138" i="19"/>
  <c r="Q138" i="19"/>
  <c r="P138" i="19"/>
  <c r="O138" i="19"/>
  <c r="N138" i="19"/>
  <c r="M138" i="19"/>
  <c r="L138" i="19"/>
  <c r="K138" i="19"/>
  <c r="J138" i="19"/>
  <c r="I138" i="19"/>
  <c r="H138" i="19"/>
  <c r="G138" i="19"/>
  <c r="F138" i="19"/>
  <c r="AA137" i="19"/>
  <c r="Z137" i="19"/>
  <c r="Y137" i="19"/>
  <c r="X137" i="19"/>
  <c r="W137" i="19"/>
  <c r="V137" i="19"/>
  <c r="U137" i="19"/>
  <c r="T137" i="19"/>
  <c r="S137" i="19"/>
  <c r="R137" i="19"/>
  <c r="Q137" i="19"/>
  <c r="P137" i="19"/>
  <c r="O137" i="19"/>
  <c r="N137" i="19"/>
  <c r="M137" i="19"/>
  <c r="L137" i="19"/>
  <c r="K137" i="19"/>
  <c r="J137" i="19"/>
  <c r="I137" i="19"/>
  <c r="H137" i="19"/>
  <c r="G137" i="19"/>
  <c r="F137" i="19"/>
  <c r="AA136" i="19"/>
  <c r="Z136" i="19"/>
  <c r="Y136" i="19"/>
  <c r="X136" i="19"/>
  <c r="W136" i="19"/>
  <c r="V136" i="19"/>
  <c r="U136" i="19"/>
  <c r="T136" i="19"/>
  <c r="S136" i="19"/>
  <c r="R136" i="19"/>
  <c r="Q136" i="19"/>
  <c r="P136" i="19"/>
  <c r="O136" i="19"/>
  <c r="N136" i="19"/>
  <c r="M136" i="19"/>
  <c r="L136" i="19"/>
  <c r="K136" i="19"/>
  <c r="J136" i="19"/>
  <c r="I136" i="19"/>
  <c r="H136" i="19"/>
  <c r="G136" i="19"/>
  <c r="F136" i="19"/>
  <c r="AA135" i="19"/>
  <c r="Z135" i="19"/>
  <c r="Y135" i="19"/>
  <c r="X135" i="19"/>
  <c r="W135" i="19"/>
  <c r="V135" i="19"/>
  <c r="U135" i="19"/>
  <c r="T135" i="19"/>
  <c r="S135" i="19"/>
  <c r="R135" i="19"/>
  <c r="Q135" i="19"/>
  <c r="P135" i="19"/>
  <c r="O135" i="19"/>
  <c r="N135" i="19"/>
  <c r="M135" i="19"/>
  <c r="L135" i="19"/>
  <c r="K135" i="19"/>
  <c r="J135" i="19"/>
  <c r="I135" i="19"/>
  <c r="H135" i="19"/>
  <c r="G135" i="19"/>
  <c r="F135" i="19"/>
  <c r="AA134" i="19"/>
  <c r="Z134" i="19"/>
  <c r="Y134" i="19"/>
  <c r="X134" i="19"/>
  <c r="W134" i="19"/>
  <c r="V134" i="19"/>
  <c r="U134" i="19"/>
  <c r="T134" i="19"/>
  <c r="S134" i="19"/>
  <c r="R134" i="19"/>
  <c r="Q134" i="19"/>
  <c r="P134" i="19"/>
  <c r="O134" i="19"/>
  <c r="N134" i="19"/>
  <c r="M134" i="19"/>
  <c r="L134" i="19"/>
  <c r="K134" i="19"/>
  <c r="J134" i="19"/>
  <c r="I134" i="19"/>
  <c r="H134" i="19"/>
  <c r="G134" i="19"/>
  <c r="F134" i="19"/>
  <c r="AA133" i="19"/>
  <c r="Z133" i="19"/>
  <c r="Y133" i="19"/>
  <c r="X133" i="19"/>
  <c r="W133" i="19"/>
  <c r="V133" i="19"/>
  <c r="U133" i="19"/>
  <c r="T133" i="19"/>
  <c r="S133" i="19"/>
  <c r="R133" i="19"/>
  <c r="Q133" i="19"/>
  <c r="P133" i="19"/>
  <c r="O133" i="19"/>
  <c r="N133" i="19"/>
  <c r="M133" i="19"/>
  <c r="L133" i="19"/>
  <c r="K133" i="19"/>
  <c r="J133" i="19"/>
  <c r="I133" i="19"/>
  <c r="H133" i="19"/>
  <c r="G133" i="19"/>
  <c r="F133" i="19"/>
  <c r="AA132" i="19"/>
  <c r="Z132" i="19"/>
  <c r="Y132" i="19"/>
  <c r="X132" i="19"/>
  <c r="W132" i="19"/>
  <c r="V132" i="19"/>
  <c r="U132" i="19"/>
  <c r="T132" i="19"/>
  <c r="S132" i="19"/>
  <c r="R132" i="19"/>
  <c r="Q132" i="19"/>
  <c r="P132" i="19"/>
  <c r="O132" i="19"/>
  <c r="N132" i="19"/>
  <c r="M132" i="19"/>
  <c r="L132" i="19"/>
  <c r="K132" i="19"/>
  <c r="J132" i="19"/>
  <c r="I132" i="19"/>
  <c r="H132" i="19"/>
  <c r="G132" i="19"/>
  <c r="F132" i="19"/>
  <c r="AA131" i="19"/>
  <c r="Z131" i="19"/>
  <c r="Y131" i="19"/>
  <c r="X131" i="19"/>
  <c r="W131" i="19"/>
  <c r="V131" i="19"/>
  <c r="U131" i="19"/>
  <c r="T131" i="19"/>
  <c r="S131" i="19"/>
  <c r="R131" i="19"/>
  <c r="Q131" i="19"/>
  <c r="P131" i="19"/>
  <c r="O131" i="19"/>
  <c r="N131" i="19"/>
  <c r="M131" i="19"/>
  <c r="L131" i="19"/>
  <c r="K131" i="19"/>
  <c r="J131" i="19"/>
  <c r="I131" i="19"/>
  <c r="H131" i="19"/>
  <c r="G131" i="19"/>
  <c r="F131" i="19"/>
  <c r="AA130" i="19"/>
  <c r="Z130" i="19"/>
  <c r="Y130" i="19"/>
  <c r="X130" i="19"/>
  <c r="W130" i="19"/>
  <c r="V130" i="19"/>
  <c r="U130" i="19"/>
  <c r="T130" i="19"/>
  <c r="S130" i="19"/>
  <c r="R130" i="19"/>
  <c r="Q130" i="19"/>
  <c r="P130" i="19"/>
  <c r="O130" i="19"/>
  <c r="N130" i="19"/>
  <c r="M130" i="19"/>
  <c r="L130" i="19"/>
  <c r="K130" i="19"/>
  <c r="J130" i="19"/>
  <c r="I130" i="19"/>
  <c r="H130" i="19"/>
  <c r="G130" i="19"/>
  <c r="F130" i="19"/>
  <c r="AA129" i="19"/>
  <c r="Z129" i="19"/>
  <c r="Y129" i="19"/>
  <c r="X129" i="19"/>
  <c r="W129" i="19"/>
  <c r="V129" i="19"/>
  <c r="U129" i="19"/>
  <c r="T129" i="19"/>
  <c r="S129" i="19"/>
  <c r="R129" i="19"/>
  <c r="Q129" i="19"/>
  <c r="P129" i="19"/>
  <c r="O129" i="19"/>
  <c r="N129" i="19"/>
  <c r="M129" i="19"/>
  <c r="L129" i="19"/>
  <c r="K129" i="19"/>
  <c r="J129" i="19"/>
  <c r="I129" i="19"/>
  <c r="H129" i="19"/>
  <c r="G129" i="19"/>
  <c r="F129" i="19"/>
  <c r="AA128" i="19"/>
  <c r="Z128" i="19"/>
  <c r="Y128" i="19"/>
  <c r="X128" i="19"/>
  <c r="W128" i="19"/>
  <c r="V128" i="19"/>
  <c r="U128" i="19"/>
  <c r="T128" i="19"/>
  <c r="S128" i="19"/>
  <c r="R128" i="19"/>
  <c r="Q128" i="19"/>
  <c r="P128" i="19"/>
  <c r="O128" i="19"/>
  <c r="N128" i="19"/>
  <c r="M128" i="19"/>
  <c r="L128" i="19"/>
  <c r="K128" i="19"/>
  <c r="J128" i="19"/>
  <c r="I128" i="19"/>
  <c r="H128" i="19"/>
  <c r="G128" i="19"/>
  <c r="F128" i="19"/>
  <c r="AA127" i="19"/>
  <c r="Z127" i="19"/>
  <c r="Y127" i="19"/>
  <c r="X127" i="19"/>
  <c r="W127" i="19"/>
  <c r="V127" i="19"/>
  <c r="U127" i="19"/>
  <c r="T127" i="19"/>
  <c r="S127" i="19"/>
  <c r="R127" i="19"/>
  <c r="Q127" i="19"/>
  <c r="P127" i="19"/>
  <c r="O127" i="19"/>
  <c r="N127" i="19"/>
  <c r="M127" i="19"/>
  <c r="L127" i="19"/>
  <c r="K127" i="19"/>
  <c r="J127" i="19"/>
  <c r="I127" i="19"/>
  <c r="H127" i="19"/>
  <c r="G127" i="19"/>
  <c r="F127" i="19"/>
  <c r="AA126" i="19"/>
  <c r="Z126" i="19"/>
  <c r="Y126" i="19"/>
  <c r="X126" i="19"/>
  <c r="W126" i="19"/>
  <c r="V126" i="19"/>
  <c r="U126" i="19"/>
  <c r="T126" i="19"/>
  <c r="S126" i="19"/>
  <c r="R126" i="19"/>
  <c r="Q126" i="19"/>
  <c r="P126" i="19"/>
  <c r="O126" i="19"/>
  <c r="N126" i="19"/>
  <c r="M126" i="19"/>
  <c r="L126" i="19"/>
  <c r="K126" i="19"/>
  <c r="J126" i="19"/>
  <c r="I126" i="19"/>
  <c r="H126" i="19"/>
  <c r="G126" i="19"/>
  <c r="F126" i="19"/>
  <c r="AA125" i="19"/>
  <c r="Z125" i="19"/>
  <c r="Y125" i="19"/>
  <c r="X125" i="19"/>
  <c r="W125" i="19"/>
  <c r="V125" i="19"/>
  <c r="U125" i="19"/>
  <c r="T125" i="19"/>
  <c r="S125" i="19"/>
  <c r="R125" i="19"/>
  <c r="Q125" i="19"/>
  <c r="P125" i="19"/>
  <c r="O125" i="19"/>
  <c r="N125" i="19"/>
  <c r="M125" i="19"/>
  <c r="L125" i="19"/>
  <c r="K125" i="19"/>
  <c r="J125" i="19"/>
  <c r="I125" i="19"/>
  <c r="H125" i="19"/>
  <c r="G125" i="19"/>
  <c r="F125" i="19"/>
  <c r="AA124" i="19"/>
  <c r="Z124" i="19"/>
  <c r="Y124" i="19"/>
  <c r="X124" i="19"/>
  <c r="W124" i="19"/>
  <c r="V124" i="19"/>
  <c r="U124" i="19"/>
  <c r="T124" i="19"/>
  <c r="S124" i="19"/>
  <c r="R124" i="19"/>
  <c r="Q124" i="19"/>
  <c r="P124" i="19"/>
  <c r="O124" i="19"/>
  <c r="N124" i="19"/>
  <c r="M124" i="19"/>
  <c r="L124" i="19"/>
  <c r="K124" i="19"/>
  <c r="J124" i="19"/>
  <c r="I124" i="19"/>
  <c r="H124" i="19"/>
  <c r="G124" i="19"/>
  <c r="F124" i="19"/>
  <c r="AA123" i="19"/>
  <c r="Z123" i="19"/>
  <c r="Y123" i="19"/>
  <c r="X123" i="19"/>
  <c r="W123" i="19"/>
  <c r="V123" i="19"/>
  <c r="U123" i="19"/>
  <c r="T123" i="19"/>
  <c r="S123" i="19"/>
  <c r="R123" i="19"/>
  <c r="Q123" i="19"/>
  <c r="P123" i="19"/>
  <c r="O123" i="19"/>
  <c r="N123" i="19"/>
  <c r="M123" i="19"/>
  <c r="L123" i="19"/>
  <c r="K123" i="19"/>
  <c r="J123" i="19"/>
  <c r="I123" i="19"/>
  <c r="H123" i="19"/>
  <c r="G123" i="19"/>
  <c r="F123" i="19"/>
  <c r="AA122" i="19"/>
  <c r="Z122" i="19"/>
  <c r="Y122" i="19"/>
  <c r="X122" i="19"/>
  <c r="W122" i="19"/>
  <c r="V122" i="19"/>
  <c r="U122" i="19"/>
  <c r="T122" i="19"/>
  <c r="S122" i="19"/>
  <c r="R122" i="19"/>
  <c r="Q122" i="19"/>
  <c r="P122" i="19"/>
  <c r="O122" i="19"/>
  <c r="N122" i="19"/>
  <c r="M122" i="19"/>
  <c r="L122" i="19"/>
  <c r="K122" i="19"/>
  <c r="J122" i="19"/>
  <c r="I122" i="19"/>
  <c r="H122" i="19"/>
  <c r="G122" i="19"/>
  <c r="F122" i="19"/>
  <c r="AA121" i="19"/>
  <c r="Z121" i="19"/>
  <c r="Y121" i="19"/>
  <c r="X121" i="19"/>
  <c r="W121" i="19"/>
  <c r="V121" i="19"/>
  <c r="U121" i="19"/>
  <c r="T121" i="19"/>
  <c r="S121" i="19"/>
  <c r="R121" i="19"/>
  <c r="Q121" i="19"/>
  <c r="P121" i="19"/>
  <c r="O121" i="19"/>
  <c r="N121" i="19"/>
  <c r="M121" i="19"/>
  <c r="L121" i="19"/>
  <c r="K121" i="19"/>
  <c r="J121" i="19"/>
  <c r="I121" i="19"/>
  <c r="H121" i="19"/>
  <c r="G121" i="19"/>
  <c r="F121" i="19"/>
  <c r="AA120" i="19"/>
  <c r="Z120" i="19"/>
  <c r="Y120" i="19"/>
  <c r="X120" i="19"/>
  <c r="W120" i="19"/>
  <c r="V120" i="19"/>
  <c r="U120" i="19"/>
  <c r="T120" i="19"/>
  <c r="S120" i="19"/>
  <c r="R120" i="19"/>
  <c r="Q120" i="19"/>
  <c r="P120" i="19"/>
  <c r="O120" i="19"/>
  <c r="N120" i="19"/>
  <c r="M120" i="19"/>
  <c r="L120" i="19"/>
  <c r="K120" i="19"/>
  <c r="J120" i="19"/>
  <c r="I120" i="19"/>
  <c r="H120" i="19"/>
  <c r="G120" i="19"/>
  <c r="F120" i="19"/>
  <c r="AA119" i="19"/>
  <c r="Z119" i="19"/>
  <c r="Y119" i="19"/>
  <c r="X119" i="19"/>
  <c r="W119" i="19"/>
  <c r="V119" i="19"/>
  <c r="U119" i="19"/>
  <c r="T119" i="19"/>
  <c r="S119" i="19"/>
  <c r="R119" i="19"/>
  <c r="Q119" i="19"/>
  <c r="P119" i="19"/>
  <c r="O119" i="19"/>
  <c r="N119" i="19"/>
  <c r="M119" i="19"/>
  <c r="L119" i="19"/>
  <c r="K119" i="19"/>
  <c r="J119" i="19"/>
  <c r="I119" i="19"/>
  <c r="H119" i="19"/>
  <c r="G119" i="19"/>
  <c r="F119" i="19"/>
  <c r="AA118" i="19"/>
  <c r="Z118" i="19"/>
  <c r="Y118" i="19"/>
  <c r="X118" i="19"/>
  <c r="W118" i="19"/>
  <c r="V118" i="19"/>
  <c r="U118" i="19"/>
  <c r="T118" i="19"/>
  <c r="S118" i="19"/>
  <c r="R118" i="19"/>
  <c r="Q118" i="19"/>
  <c r="P118" i="19"/>
  <c r="O118" i="19"/>
  <c r="N118" i="19"/>
  <c r="M118" i="19"/>
  <c r="L118" i="19"/>
  <c r="K118" i="19"/>
  <c r="J118" i="19"/>
  <c r="I118" i="19"/>
  <c r="H118" i="19"/>
  <c r="G118" i="19"/>
  <c r="F118" i="19"/>
  <c r="AA117" i="19"/>
  <c r="Z117" i="19"/>
  <c r="Y117" i="19"/>
  <c r="X117" i="19"/>
  <c r="W117" i="19"/>
  <c r="V117" i="19"/>
  <c r="U117" i="19"/>
  <c r="T117" i="19"/>
  <c r="S117" i="19"/>
  <c r="R117" i="19"/>
  <c r="Q117" i="19"/>
  <c r="P117" i="19"/>
  <c r="O117" i="19"/>
  <c r="N117" i="19"/>
  <c r="M117" i="19"/>
  <c r="L117" i="19"/>
  <c r="K117" i="19"/>
  <c r="J117" i="19"/>
  <c r="I117" i="19"/>
  <c r="H117" i="19"/>
  <c r="G117" i="19"/>
  <c r="F117" i="19"/>
  <c r="AA116" i="19"/>
  <c r="Z116" i="19"/>
  <c r="Y116" i="19"/>
  <c r="X116" i="19"/>
  <c r="W116" i="19"/>
  <c r="V116" i="19"/>
  <c r="U116" i="19"/>
  <c r="T116" i="19"/>
  <c r="S116" i="19"/>
  <c r="R116" i="19"/>
  <c r="Q116" i="19"/>
  <c r="P116" i="19"/>
  <c r="O116" i="19"/>
  <c r="N116" i="19"/>
  <c r="M116" i="19"/>
  <c r="L116" i="19"/>
  <c r="K116" i="19"/>
  <c r="J116" i="19"/>
  <c r="I116" i="19"/>
  <c r="H116" i="19"/>
  <c r="G116" i="19"/>
  <c r="F116" i="19"/>
  <c r="AA115" i="19"/>
  <c r="Z115" i="19"/>
  <c r="Y115" i="19"/>
  <c r="X115" i="19"/>
  <c r="W115" i="19"/>
  <c r="V115" i="19"/>
  <c r="U115" i="19"/>
  <c r="T115" i="19"/>
  <c r="S115" i="19"/>
  <c r="R115" i="19"/>
  <c r="Q115" i="19"/>
  <c r="P115" i="19"/>
  <c r="O115" i="19"/>
  <c r="N115" i="19"/>
  <c r="M115" i="19"/>
  <c r="L115" i="19"/>
  <c r="K115" i="19"/>
  <c r="J115" i="19"/>
  <c r="I115" i="19"/>
  <c r="H115" i="19"/>
  <c r="G115" i="19"/>
  <c r="F115" i="19"/>
  <c r="AA114" i="19"/>
  <c r="Z114" i="19"/>
  <c r="Y114" i="19"/>
  <c r="X114" i="19"/>
  <c r="W114" i="19"/>
  <c r="V114" i="19"/>
  <c r="U114" i="19"/>
  <c r="T114" i="19"/>
  <c r="S114" i="19"/>
  <c r="R114" i="19"/>
  <c r="Q114" i="19"/>
  <c r="P114" i="19"/>
  <c r="O114" i="19"/>
  <c r="N114" i="19"/>
  <c r="M114" i="19"/>
  <c r="L114" i="19"/>
  <c r="K114" i="19"/>
  <c r="J114" i="19"/>
  <c r="I114" i="19"/>
  <c r="H114" i="19"/>
  <c r="G114" i="19"/>
  <c r="F114" i="19"/>
  <c r="AA113" i="19"/>
  <c r="Z113" i="19"/>
  <c r="Y113" i="19"/>
  <c r="X113" i="19"/>
  <c r="W113" i="19"/>
  <c r="V113" i="19"/>
  <c r="U113" i="19"/>
  <c r="T113" i="19"/>
  <c r="S113" i="19"/>
  <c r="R113" i="19"/>
  <c r="Q113" i="19"/>
  <c r="P113" i="19"/>
  <c r="O113" i="19"/>
  <c r="N113" i="19"/>
  <c r="M113" i="19"/>
  <c r="L113" i="19"/>
  <c r="K113" i="19"/>
  <c r="J113" i="19"/>
  <c r="I113" i="19"/>
  <c r="H113" i="19"/>
  <c r="G113" i="19"/>
  <c r="F113" i="19"/>
  <c r="AA112" i="19"/>
  <c r="Z112" i="19"/>
  <c r="Y112" i="19"/>
  <c r="X112" i="19"/>
  <c r="W112" i="19"/>
  <c r="V112" i="19"/>
  <c r="U112" i="19"/>
  <c r="T112" i="19"/>
  <c r="S112" i="19"/>
  <c r="R112" i="19"/>
  <c r="Q112" i="19"/>
  <c r="P112" i="19"/>
  <c r="O112" i="19"/>
  <c r="N112" i="19"/>
  <c r="M112" i="19"/>
  <c r="L112" i="19"/>
  <c r="K112" i="19"/>
  <c r="J112" i="19"/>
  <c r="I112" i="19"/>
  <c r="H112" i="19"/>
  <c r="G112" i="19"/>
  <c r="F112" i="19"/>
  <c r="AA111" i="19"/>
  <c r="Z111" i="19"/>
  <c r="Y111" i="19"/>
  <c r="X111" i="19"/>
  <c r="W111" i="19"/>
  <c r="V111" i="19"/>
  <c r="U111" i="19"/>
  <c r="T111" i="19"/>
  <c r="S111" i="19"/>
  <c r="R111" i="19"/>
  <c r="Q111" i="19"/>
  <c r="P111" i="19"/>
  <c r="O111" i="19"/>
  <c r="N111" i="19"/>
  <c r="M111" i="19"/>
  <c r="L111" i="19"/>
  <c r="K111" i="19"/>
  <c r="J111" i="19"/>
  <c r="I111" i="19"/>
  <c r="H111" i="19"/>
  <c r="G111" i="19"/>
  <c r="F111" i="19"/>
  <c r="AA110" i="19"/>
  <c r="Z110" i="19"/>
  <c r="Y110" i="19"/>
  <c r="X110" i="19"/>
  <c r="W110" i="19"/>
  <c r="V110" i="19"/>
  <c r="U110" i="19"/>
  <c r="T110" i="19"/>
  <c r="S110" i="19"/>
  <c r="R110" i="19"/>
  <c r="Q110" i="19"/>
  <c r="P110" i="19"/>
  <c r="O110" i="19"/>
  <c r="N110" i="19"/>
  <c r="M110" i="19"/>
  <c r="L110" i="19"/>
  <c r="K110" i="19"/>
  <c r="J110" i="19"/>
  <c r="I110" i="19"/>
  <c r="H110" i="19"/>
  <c r="G110" i="19"/>
  <c r="F110" i="19"/>
  <c r="AA109" i="19"/>
  <c r="Z109" i="19"/>
  <c r="Y109" i="19"/>
  <c r="X109" i="19"/>
  <c r="W109" i="19"/>
  <c r="V109" i="19"/>
  <c r="U109" i="19"/>
  <c r="T109" i="19"/>
  <c r="S109" i="19"/>
  <c r="R109" i="19"/>
  <c r="Q109" i="19"/>
  <c r="P109" i="19"/>
  <c r="O109" i="19"/>
  <c r="N109" i="19"/>
  <c r="M109" i="19"/>
  <c r="L109" i="19"/>
  <c r="K109" i="19"/>
  <c r="J109" i="19"/>
  <c r="I109" i="19"/>
  <c r="H109" i="19"/>
  <c r="G109" i="19"/>
  <c r="F109" i="19"/>
  <c r="AA108" i="19"/>
  <c r="Z108" i="19"/>
  <c r="Y108" i="19"/>
  <c r="X108" i="19"/>
  <c r="W108" i="19"/>
  <c r="V108" i="19"/>
  <c r="U108" i="19"/>
  <c r="T108" i="19"/>
  <c r="S108" i="19"/>
  <c r="R108" i="19"/>
  <c r="Q108" i="19"/>
  <c r="P108" i="19"/>
  <c r="O108" i="19"/>
  <c r="N108" i="19"/>
  <c r="M108" i="19"/>
  <c r="L108" i="19"/>
  <c r="K108" i="19"/>
  <c r="J108" i="19"/>
  <c r="I108" i="19"/>
  <c r="H108" i="19"/>
  <c r="G108" i="19"/>
  <c r="F108" i="19"/>
  <c r="AA107" i="19"/>
  <c r="Z107" i="19"/>
  <c r="Y107" i="19"/>
  <c r="X107" i="19"/>
  <c r="W107" i="19"/>
  <c r="V107" i="19"/>
  <c r="U107" i="19"/>
  <c r="T107" i="19"/>
  <c r="S107" i="19"/>
  <c r="R107" i="19"/>
  <c r="Q107" i="19"/>
  <c r="P107" i="19"/>
  <c r="O107" i="19"/>
  <c r="N107" i="19"/>
  <c r="M107" i="19"/>
  <c r="L107" i="19"/>
  <c r="K107" i="19"/>
  <c r="J107" i="19"/>
  <c r="I107" i="19"/>
  <c r="H107" i="19"/>
  <c r="G107" i="19"/>
  <c r="F107" i="19"/>
  <c r="AA106" i="19"/>
  <c r="Z106" i="19"/>
  <c r="Y106" i="19"/>
  <c r="X106" i="19"/>
  <c r="W106" i="19"/>
  <c r="V106" i="19"/>
  <c r="U106" i="19"/>
  <c r="T106" i="19"/>
  <c r="S106" i="19"/>
  <c r="R106" i="19"/>
  <c r="Q106" i="19"/>
  <c r="P106" i="19"/>
  <c r="O106" i="19"/>
  <c r="N106" i="19"/>
  <c r="M106" i="19"/>
  <c r="L106" i="19"/>
  <c r="K106" i="19"/>
  <c r="J106" i="19"/>
  <c r="I106" i="19"/>
  <c r="H106" i="19"/>
  <c r="G106" i="19"/>
  <c r="F106" i="19"/>
  <c r="AA105" i="19"/>
  <c r="Z105" i="19"/>
  <c r="Y105" i="19"/>
  <c r="X105" i="19"/>
  <c r="W105" i="19"/>
  <c r="V105" i="19"/>
  <c r="U105" i="19"/>
  <c r="T105" i="19"/>
  <c r="S105" i="19"/>
  <c r="R105" i="19"/>
  <c r="Q105" i="19"/>
  <c r="P105" i="19"/>
  <c r="O105" i="19"/>
  <c r="N105" i="19"/>
  <c r="M105" i="19"/>
  <c r="L105" i="19"/>
  <c r="K105" i="19"/>
  <c r="J105" i="19"/>
  <c r="I105" i="19"/>
  <c r="H105" i="19"/>
  <c r="G105" i="19"/>
  <c r="F105" i="19"/>
  <c r="AA104" i="19"/>
  <c r="Z104" i="19"/>
  <c r="Y104" i="19"/>
  <c r="X104" i="19"/>
  <c r="W104" i="19"/>
  <c r="V104" i="19"/>
  <c r="U104" i="19"/>
  <c r="T104" i="19"/>
  <c r="S104" i="19"/>
  <c r="R104" i="19"/>
  <c r="Q104" i="19"/>
  <c r="P104" i="19"/>
  <c r="O104" i="19"/>
  <c r="N104" i="19"/>
  <c r="M104" i="19"/>
  <c r="L104" i="19"/>
  <c r="K104" i="19"/>
  <c r="J104" i="19"/>
  <c r="I104" i="19"/>
  <c r="H104" i="19"/>
  <c r="G104" i="19"/>
  <c r="F104" i="19"/>
  <c r="AA103" i="19"/>
  <c r="Z103" i="19"/>
  <c r="Y103" i="19"/>
  <c r="X103" i="19"/>
  <c r="W103" i="19"/>
  <c r="V103" i="19"/>
  <c r="U103" i="19"/>
  <c r="T103" i="19"/>
  <c r="S103" i="19"/>
  <c r="R103" i="19"/>
  <c r="Q103" i="19"/>
  <c r="P103" i="19"/>
  <c r="O103" i="19"/>
  <c r="N103" i="19"/>
  <c r="M103" i="19"/>
  <c r="L103" i="19"/>
  <c r="K103" i="19"/>
  <c r="J103" i="19"/>
  <c r="I103" i="19"/>
  <c r="H103" i="19"/>
  <c r="G103" i="19"/>
  <c r="F103" i="19"/>
  <c r="AA102" i="19"/>
  <c r="Z102" i="19"/>
  <c r="Y102" i="19"/>
  <c r="X102" i="19"/>
  <c r="W102" i="19"/>
  <c r="V102" i="19"/>
  <c r="U102" i="19"/>
  <c r="T102" i="19"/>
  <c r="S102" i="19"/>
  <c r="R102" i="19"/>
  <c r="Q102" i="19"/>
  <c r="P102" i="19"/>
  <c r="O102" i="19"/>
  <c r="N102" i="19"/>
  <c r="M102" i="19"/>
  <c r="L102" i="19"/>
  <c r="K102" i="19"/>
  <c r="J102" i="19"/>
  <c r="I102" i="19"/>
  <c r="H102" i="19"/>
  <c r="G102" i="19"/>
  <c r="F102" i="19"/>
  <c r="AA101" i="19"/>
  <c r="Z101" i="19"/>
  <c r="Y101" i="19"/>
  <c r="X101" i="19"/>
  <c r="W101" i="19"/>
  <c r="V101" i="19"/>
  <c r="U101" i="19"/>
  <c r="T101" i="19"/>
  <c r="S101" i="19"/>
  <c r="R101" i="19"/>
  <c r="Q101" i="19"/>
  <c r="P101" i="19"/>
  <c r="O101" i="19"/>
  <c r="N101" i="19"/>
  <c r="M101" i="19"/>
  <c r="L101" i="19"/>
  <c r="K101" i="19"/>
  <c r="J101" i="19"/>
  <c r="I101" i="19"/>
  <c r="H101" i="19"/>
  <c r="G101" i="19"/>
  <c r="F101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L100" i="19"/>
  <c r="K100" i="19"/>
  <c r="J100" i="19"/>
  <c r="I100" i="19"/>
  <c r="H100" i="19"/>
  <c r="G100" i="19"/>
  <c r="F100" i="19"/>
  <c r="AA99" i="19"/>
  <c r="Z99" i="19"/>
  <c r="Y99" i="19"/>
  <c r="X99" i="19"/>
  <c r="W99" i="19"/>
  <c r="V99" i="19"/>
  <c r="U99" i="19"/>
  <c r="T99" i="19"/>
  <c r="S99" i="19"/>
  <c r="R99" i="19"/>
  <c r="Q99" i="19"/>
  <c r="P99" i="19"/>
  <c r="O99" i="19"/>
  <c r="N99" i="19"/>
  <c r="M99" i="19"/>
  <c r="L99" i="19"/>
  <c r="K99" i="19"/>
  <c r="J99" i="19"/>
  <c r="I99" i="19"/>
  <c r="H99" i="19"/>
  <c r="G99" i="19"/>
  <c r="F99" i="19"/>
  <c r="AA98" i="19"/>
  <c r="Z98" i="19"/>
  <c r="Y98" i="19"/>
  <c r="X98" i="19"/>
  <c r="W98" i="19"/>
  <c r="V98" i="19"/>
  <c r="U98" i="19"/>
  <c r="T98" i="19"/>
  <c r="S98" i="19"/>
  <c r="R98" i="19"/>
  <c r="Q98" i="19"/>
  <c r="P98" i="19"/>
  <c r="O98" i="19"/>
  <c r="N98" i="19"/>
  <c r="M98" i="19"/>
  <c r="L98" i="19"/>
  <c r="K98" i="19"/>
  <c r="J98" i="19"/>
  <c r="I98" i="19"/>
  <c r="H98" i="19"/>
  <c r="G98" i="19"/>
  <c r="F98" i="19"/>
  <c r="AA97" i="19"/>
  <c r="Z97" i="19"/>
  <c r="Y97" i="19"/>
  <c r="X97" i="19"/>
  <c r="W97" i="19"/>
  <c r="V97" i="19"/>
  <c r="U97" i="19"/>
  <c r="T97" i="19"/>
  <c r="S97" i="19"/>
  <c r="R97" i="19"/>
  <c r="Q97" i="19"/>
  <c r="P97" i="19"/>
  <c r="O97" i="19"/>
  <c r="N97" i="19"/>
  <c r="M97" i="19"/>
  <c r="L97" i="19"/>
  <c r="K97" i="19"/>
  <c r="J97" i="19"/>
  <c r="I97" i="19"/>
  <c r="H97" i="19"/>
  <c r="G97" i="19"/>
  <c r="F97" i="19"/>
  <c r="AA96" i="19"/>
  <c r="Z96" i="19"/>
  <c r="Y96" i="19"/>
  <c r="X96" i="19"/>
  <c r="W96" i="19"/>
  <c r="V96" i="19"/>
  <c r="U96" i="19"/>
  <c r="T96" i="19"/>
  <c r="S96" i="19"/>
  <c r="R96" i="19"/>
  <c r="Q96" i="19"/>
  <c r="P96" i="19"/>
  <c r="O96" i="19"/>
  <c r="N96" i="19"/>
  <c r="M96" i="19"/>
  <c r="L96" i="19"/>
  <c r="K96" i="19"/>
  <c r="J96" i="19"/>
  <c r="I96" i="19"/>
  <c r="H96" i="19"/>
  <c r="G96" i="19"/>
  <c r="F96" i="19"/>
  <c r="AA95" i="19"/>
  <c r="Z95" i="19"/>
  <c r="Y95" i="19"/>
  <c r="X95" i="19"/>
  <c r="W95" i="19"/>
  <c r="V95" i="19"/>
  <c r="U95" i="19"/>
  <c r="T95" i="19"/>
  <c r="S95" i="19"/>
  <c r="R95" i="19"/>
  <c r="Q95" i="19"/>
  <c r="P95" i="19"/>
  <c r="O95" i="19"/>
  <c r="N95" i="19"/>
  <c r="M95" i="19"/>
  <c r="L95" i="19"/>
  <c r="K95" i="19"/>
  <c r="J95" i="19"/>
  <c r="I95" i="19"/>
  <c r="H95" i="19"/>
  <c r="G95" i="19"/>
  <c r="F95" i="19"/>
  <c r="AA94" i="19"/>
  <c r="Z94" i="19"/>
  <c r="Y94" i="19"/>
  <c r="X94" i="19"/>
  <c r="W94" i="19"/>
  <c r="V94" i="19"/>
  <c r="U94" i="19"/>
  <c r="T94" i="19"/>
  <c r="S94" i="19"/>
  <c r="R94" i="19"/>
  <c r="Q94" i="19"/>
  <c r="P94" i="19"/>
  <c r="O94" i="19"/>
  <c r="N94" i="19"/>
  <c r="M94" i="19"/>
  <c r="L94" i="19"/>
  <c r="K94" i="19"/>
  <c r="J94" i="19"/>
  <c r="I94" i="19"/>
  <c r="H94" i="19"/>
  <c r="G94" i="19"/>
  <c r="F94" i="19"/>
  <c r="AA93" i="19"/>
  <c r="Z93" i="19"/>
  <c r="Y93" i="19"/>
  <c r="X93" i="19"/>
  <c r="W93" i="19"/>
  <c r="V93" i="19"/>
  <c r="U93" i="19"/>
  <c r="T93" i="19"/>
  <c r="S93" i="19"/>
  <c r="R93" i="19"/>
  <c r="Q93" i="19"/>
  <c r="P93" i="19"/>
  <c r="O93" i="19"/>
  <c r="N93" i="19"/>
  <c r="M93" i="19"/>
  <c r="L93" i="19"/>
  <c r="K93" i="19"/>
  <c r="J93" i="19"/>
  <c r="I93" i="19"/>
  <c r="H93" i="19"/>
  <c r="G93" i="19"/>
  <c r="F93" i="19"/>
  <c r="AA92" i="19"/>
  <c r="Z92" i="19"/>
  <c r="Y92" i="19"/>
  <c r="X92" i="19"/>
  <c r="W92" i="19"/>
  <c r="V92" i="19"/>
  <c r="U92" i="19"/>
  <c r="T92" i="19"/>
  <c r="S92" i="19"/>
  <c r="R92" i="19"/>
  <c r="Q92" i="19"/>
  <c r="P92" i="19"/>
  <c r="O92" i="19"/>
  <c r="N92" i="19"/>
  <c r="M92" i="19"/>
  <c r="L92" i="19"/>
  <c r="K92" i="19"/>
  <c r="J92" i="19"/>
  <c r="I92" i="19"/>
  <c r="H92" i="19"/>
  <c r="G92" i="19"/>
  <c r="F92" i="19"/>
  <c r="AA91" i="19"/>
  <c r="Z91" i="19"/>
  <c r="Y91" i="19"/>
  <c r="X91" i="19"/>
  <c r="W91" i="19"/>
  <c r="V91" i="19"/>
  <c r="U91" i="19"/>
  <c r="T91" i="19"/>
  <c r="S91" i="19"/>
  <c r="R91" i="19"/>
  <c r="Q91" i="19"/>
  <c r="P91" i="19"/>
  <c r="O91" i="19"/>
  <c r="N91" i="19"/>
  <c r="M91" i="19"/>
  <c r="L91" i="19"/>
  <c r="K91" i="19"/>
  <c r="J91" i="19"/>
  <c r="I91" i="19"/>
  <c r="H91" i="19"/>
  <c r="G91" i="19"/>
  <c r="F91" i="19"/>
  <c r="AA90" i="19"/>
  <c r="Z90" i="19"/>
  <c r="Y90" i="19"/>
  <c r="X90" i="19"/>
  <c r="W90" i="19"/>
  <c r="V90" i="19"/>
  <c r="U90" i="19"/>
  <c r="T90" i="19"/>
  <c r="S90" i="19"/>
  <c r="R90" i="19"/>
  <c r="Q90" i="19"/>
  <c r="P90" i="19"/>
  <c r="O90" i="19"/>
  <c r="N90" i="19"/>
  <c r="M90" i="19"/>
  <c r="L90" i="19"/>
  <c r="K90" i="19"/>
  <c r="J90" i="19"/>
  <c r="I90" i="19"/>
  <c r="H90" i="19"/>
  <c r="G90" i="19"/>
  <c r="F90" i="19"/>
  <c r="AA89" i="19"/>
  <c r="Z89" i="19"/>
  <c r="Y89" i="19"/>
  <c r="X89" i="19"/>
  <c r="W89" i="19"/>
  <c r="V89" i="19"/>
  <c r="U89" i="19"/>
  <c r="T89" i="19"/>
  <c r="S89" i="19"/>
  <c r="R89" i="19"/>
  <c r="Q89" i="19"/>
  <c r="P89" i="19"/>
  <c r="O89" i="19"/>
  <c r="N89" i="19"/>
  <c r="M89" i="19"/>
  <c r="L89" i="19"/>
  <c r="K89" i="19"/>
  <c r="J89" i="19"/>
  <c r="I89" i="19"/>
  <c r="H89" i="19"/>
  <c r="G89" i="19"/>
  <c r="F89" i="19"/>
  <c r="AA88" i="19"/>
  <c r="Z88" i="19"/>
  <c r="Y88" i="19"/>
  <c r="X88" i="19"/>
  <c r="W88" i="19"/>
  <c r="V88" i="19"/>
  <c r="U88" i="19"/>
  <c r="T88" i="19"/>
  <c r="S88" i="19"/>
  <c r="R88" i="19"/>
  <c r="Q88" i="19"/>
  <c r="P88" i="19"/>
  <c r="O88" i="19"/>
  <c r="N88" i="19"/>
  <c r="M88" i="19"/>
  <c r="L88" i="19"/>
  <c r="K88" i="19"/>
  <c r="J88" i="19"/>
  <c r="I88" i="19"/>
  <c r="H88" i="19"/>
  <c r="G88" i="19"/>
  <c r="F88" i="19"/>
  <c r="AA87" i="19"/>
  <c r="Z87" i="19"/>
  <c r="Y87" i="19"/>
  <c r="X87" i="19"/>
  <c r="W87" i="19"/>
  <c r="V87" i="19"/>
  <c r="U87" i="19"/>
  <c r="T87" i="19"/>
  <c r="S87" i="19"/>
  <c r="R87" i="19"/>
  <c r="Q87" i="19"/>
  <c r="P87" i="19"/>
  <c r="O87" i="19"/>
  <c r="N87" i="19"/>
  <c r="M87" i="19"/>
  <c r="L87" i="19"/>
  <c r="K87" i="19"/>
  <c r="J87" i="19"/>
  <c r="I87" i="19"/>
  <c r="H87" i="19"/>
  <c r="G87" i="19"/>
  <c r="F87" i="19"/>
  <c r="AA86" i="19"/>
  <c r="Z86" i="19"/>
  <c r="Y86" i="19"/>
  <c r="X86" i="19"/>
  <c r="W86" i="19"/>
  <c r="V86" i="19"/>
  <c r="U86" i="19"/>
  <c r="T86" i="19"/>
  <c r="S86" i="19"/>
  <c r="R86" i="19"/>
  <c r="Q86" i="19"/>
  <c r="P86" i="19"/>
  <c r="O86" i="19"/>
  <c r="N86" i="19"/>
  <c r="M86" i="19"/>
  <c r="L86" i="19"/>
  <c r="K86" i="19"/>
  <c r="J86" i="19"/>
  <c r="I86" i="19"/>
  <c r="H86" i="19"/>
  <c r="G86" i="19"/>
  <c r="F86" i="19"/>
  <c r="AA85" i="19"/>
  <c r="Z85" i="19"/>
  <c r="Y85" i="19"/>
  <c r="X85" i="19"/>
  <c r="W85" i="19"/>
  <c r="V85" i="19"/>
  <c r="U85" i="19"/>
  <c r="T85" i="19"/>
  <c r="S85" i="19"/>
  <c r="R85" i="19"/>
  <c r="Q85" i="19"/>
  <c r="P85" i="19"/>
  <c r="O85" i="19"/>
  <c r="N85" i="19"/>
  <c r="M85" i="19"/>
  <c r="L85" i="19"/>
  <c r="K85" i="19"/>
  <c r="J85" i="19"/>
  <c r="I85" i="19"/>
  <c r="H85" i="19"/>
  <c r="G85" i="19"/>
  <c r="F85" i="19"/>
  <c r="AA84" i="19"/>
  <c r="Z84" i="19"/>
  <c r="Y84" i="19"/>
  <c r="X84" i="19"/>
  <c r="W84" i="19"/>
  <c r="V84" i="19"/>
  <c r="U84" i="19"/>
  <c r="T84" i="19"/>
  <c r="S84" i="19"/>
  <c r="R84" i="19"/>
  <c r="Q84" i="19"/>
  <c r="P84" i="19"/>
  <c r="O84" i="19"/>
  <c r="N84" i="19"/>
  <c r="M84" i="19"/>
  <c r="L84" i="19"/>
  <c r="K84" i="19"/>
  <c r="J84" i="19"/>
  <c r="I84" i="19"/>
  <c r="H84" i="19"/>
  <c r="G84" i="19"/>
  <c r="F84" i="19"/>
  <c r="AA83" i="19"/>
  <c r="Z83" i="19"/>
  <c r="Y83" i="19"/>
  <c r="X83" i="19"/>
  <c r="W83" i="19"/>
  <c r="V83" i="19"/>
  <c r="U83" i="19"/>
  <c r="T83" i="19"/>
  <c r="S83" i="19"/>
  <c r="R83" i="19"/>
  <c r="Q83" i="19"/>
  <c r="P83" i="19"/>
  <c r="O83" i="19"/>
  <c r="N83" i="19"/>
  <c r="M83" i="19"/>
  <c r="L83" i="19"/>
  <c r="K83" i="19"/>
  <c r="J83" i="19"/>
  <c r="I83" i="19"/>
  <c r="H83" i="19"/>
  <c r="G83" i="19"/>
  <c r="F83" i="19"/>
  <c r="AA82" i="19"/>
  <c r="Z82" i="19"/>
  <c r="Y82" i="19"/>
  <c r="X82" i="19"/>
  <c r="W82" i="19"/>
  <c r="V82" i="19"/>
  <c r="U82" i="19"/>
  <c r="T82" i="19"/>
  <c r="S82" i="19"/>
  <c r="R82" i="19"/>
  <c r="Q82" i="19"/>
  <c r="P82" i="19"/>
  <c r="O82" i="19"/>
  <c r="N82" i="19"/>
  <c r="M82" i="19"/>
  <c r="L82" i="19"/>
  <c r="K82" i="19"/>
  <c r="J82" i="19"/>
  <c r="I82" i="19"/>
  <c r="H82" i="19"/>
  <c r="G82" i="19"/>
  <c r="F82" i="19"/>
  <c r="AA81" i="19"/>
  <c r="Z81" i="19"/>
  <c r="Y81" i="19"/>
  <c r="X81" i="19"/>
  <c r="W81" i="19"/>
  <c r="V81" i="19"/>
  <c r="U81" i="19"/>
  <c r="T81" i="19"/>
  <c r="S81" i="19"/>
  <c r="R81" i="19"/>
  <c r="Q81" i="19"/>
  <c r="P81" i="19"/>
  <c r="O81" i="19"/>
  <c r="N81" i="19"/>
  <c r="M81" i="19"/>
  <c r="L81" i="19"/>
  <c r="K81" i="19"/>
  <c r="J81" i="19"/>
  <c r="I81" i="19"/>
  <c r="H81" i="19"/>
  <c r="G81" i="19"/>
  <c r="F81" i="19"/>
  <c r="AA80" i="19"/>
  <c r="Z80" i="19"/>
  <c r="Y80" i="19"/>
  <c r="X80" i="19"/>
  <c r="W80" i="19"/>
  <c r="V80" i="19"/>
  <c r="U80" i="19"/>
  <c r="T80" i="19"/>
  <c r="S80" i="19"/>
  <c r="R80" i="19"/>
  <c r="Q80" i="19"/>
  <c r="P80" i="19"/>
  <c r="O80" i="19"/>
  <c r="N80" i="19"/>
  <c r="M80" i="19"/>
  <c r="L80" i="19"/>
  <c r="K80" i="19"/>
  <c r="J80" i="19"/>
  <c r="I80" i="19"/>
  <c r="H80" i="19"/>
  <c r="G80" i="19"/>
  <c r="F80" i="19"/>
  <c r="AA79" i="19"/>
  <c r="Z79" i="19"/>
  <c r="Y79" i="19"/>
  <c r="X79" i="19"/>
  <c r="W79" i="19"/>
  <c r="V79" i="19"/>
  <c r="U79" i="19"/>
  <c r="T79" i="19"/>
  <c r="S79" i="19"/>
  <c r="R79" i="19"/>
  <c r="Q79" i="19"/>
  <c r="P79" i="19"/>
  <c r="O79" i="19"/>
  <c r="N79" i="19"/>
  <c r="M79" i="19"/>
  <c r="L79" i="19"/>
  <c r="K79" i="19"/>
  <c r="J79" i="19"/>
  <c r="I79" i="19"/>
  <c r="H79" i="19"/>
  <c r="G79" i="19"/>
  <c r="F79" i="19"/>
  <c r="AA78" i="19"/>
  <c r="Z78" i="19"/>
  <c r="Y78" i="19"/>
  <c r="X78" i="19"/>
  <c r="W78" i="19"/>
  <c r="V78" i="19"/>
  <c r="U78" i="19"/>
  <c r="T78" i="19"/>
  <c r="S78" i="19"/>
  <c r="R78" i="19"/>
  <c r="Q78" i="19"/>
  <c r="P78" i="19"/>
  <c r="O78" i="19"/>
  <c r="N78" i="19"/>
  <c r="M78" i="19"/>
  <c r="L78" i="19"/>
  <c r="K78" i="19"/>
  <c r="J78" i="19"/>
  <c r="I78" i="19"/>
  <c r="H78" i="19"/>
  <c r="G78" i="19"/>
  <c r="F78" i="19"/>
  <c r="AA77" i="19"/>
  <c r="Z77" i="19"/>
  <c r="Y77" i="19"/>
  <c r="X77" i="19"/>
  <c r="W77" i="19"/>
  <c r="V77" i="19"/>
  <c r="U77" i="19"/>
  <c r="T77" i="19"/>
  <c r="S77" i="19"/>
  <c r="R77" i="19"/>
  <c r="Q77" i="19"/>
  <c r="P77" i="19"/>
  <c r="O77" i="19"/>
  <c r="N77" i="19"/>
  <c r="M77" i="19"/>
  <c r="L77" i="19"/>
  <c r="K77" i="19"/>
  <c r="J77" i="19"/>
  <c r="I77" i="19"/>
  <c r="H77" i="19"/>
  <c r="G77" i="19"/>
  <c r="F77" i="19"/>
  <c r="AA76" i="19"/>
  <c r="Z76" i="19"/>
  <c r="Y76" i="19"/>
  <c r="X76" i="19"/>
  <c r="W76" i="19"/>
  <c r="V76" i="19"/>
  <c r="U76" i="19"/>
  <c r="T76" i="19"/>
  <c r="S76" i="19"/>
  <c r="R76" i="19"/>
  <c r="Q76" i="19"/>
  <c r="P76" i="19"/>
  <c r="O76" i="19"/>
  <c r="N76" i="19"/>
  <c r="M76" i="19"/>
  <c r="L76" i="19"/>
  <c r="K76" i="19"/>
  <c r="J76" i="19"/>
  <c r="I76" i="19"/>
  <c r="H76" i="19"/>
  <c r="G76" i="19"/>
  <c r="F76" i="19"/>
  <c r="AA75" i="19"/>
  <c r="Z75" i="19"/>
  <c r="Y75" i="19"/>
  <c r="X75" i="19"/>
  <c r="W75" i="19"/>
  <c r="V75" i="19"/>
  <c r="U75" i="19"/>
  <c r="T75" i="19"/>
  <c r="S75" i="19"/>
  <c r="R75" i="19"/>
  <c r="Q75" i="19"/>
  <c r="P75" i="19"/>
  <c r="O75" i="19"/>
  <c r="N75" i="19"/>
  <c r="M75" i="19"/>
  <c r="L75" i="19"/>
  <c r="K75" i="19"/>
  <c r="J75" i="19"/>
  <c r="I75" i="19"/>
  <c r="H75" i="19"/>
  <c r="G75" i="19"/>
  <c r="F75" i="19"/>
  <c r="AA74" i="19"/>
  <c r="Z74" i="19"/>
  <c r="Y74" i="19"/>
  <c r="X74" i="19"/>
  <c r="W74" i="19"/>
  <c r="V74" i="19"/>
  <c r="U74" i="19"/>
  <c r="T74" i="19"/>
  <c r="S74" i="19"/>
  <c r="R74" i="19"/>
  <c r="Q74" i="19"/>
  <c r="P74" i="19"/>
  <c r="O74" i="19"/>
  <c r="N74" i="19"/>
  <c r="M74" i="19"/>
  <c r="L74" i="19"/>
  <c r="K74" i="19"/>
  <c r="J74" i="19"/>
  <c r="I74" i="19"/>
  <c r="H74" i="19"/>
  <c r="G74" i="19"/>
  <c r="F74" i="19"/>
  <c r="AA73" i="19"/>
  <c r="Z73" i="19"/>
  <c r="Y73" i="19"/>
  <c r="X73" i="19"/>
  <c r="W73" i="19"/>
  <c r="V73" i="19"/>
  <c r="U73" i="19"/>
  <c r="T73" i="19"/>
  <c r="S73" i="19"/>
  <c r="R73" i="19"/>
  <c r="Q73" i="19"/>
  <c r="P73" i="19"/>
  <c r="O73" i="19"/>
  <c r="N73" i="19"/>
  <c r="M73" i="19"/>
  <c r="L73" i="19"/>
  <c r="K73" i="19"/>
  <c r="J73" i="19"/>
  <c r="I73" i="19"/>
  <c r="H73" i="19"/>
  <c r="G73" i="19"/>
  <c r="F73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L72" i="19"/>
  <c r="K72" i="19"/>
  <c r="J72" i="19"/>
  <c r="I72" i="19"/>
  <c r="H72" i="19"/>
  <c r="G72" i="19"/>
  <c r="F72" i="19"/>
  <c r="AA71" i="19"/>
  <c r="Z71" i="19"/>
  <c r="Y71" i="19"/>
  <c r="X71" i="19"/>
  <c r="W71" i="19"/>
  <c r="V71" i="19"/>
  <c r="U71" i="19"/>
  <c r="T71" i="19"/>
  <c r="S71" i="19"/>
  <c r="R71" i="19"/>
  <c r="Q71" i="19"/>
  <c r="P71" i="19"/>
  <c r="O71" i="19"/>
  <c r="N71" i="19"/>
  <c r="M71" i="19"/>
  <c r="L71" i="19"/>
  <c r="K71" i="19"/>
  <c r="J71" i="19"/>
  <c r="I71" i="19"/>
  <c r="H71" i="19"/>
  <c r="G71" i="19"/>
  <c r="F71" i="19"/>
  <c r="AA70" i="19"/>
  <c r="Z70" i="19"/>
  <c r="Y70" i="19"/>
  <c r="X70" i="19"/>
  <c r="W70" i="19"/>
  <c r="V70" i="19"/>
  <c r="U70" i="19"/>
  <c r="T70" i="19"/>
  <c r="S70" i="19"/>
  <c r="R70" i="19"/>
  <c r="Q70" i="19"/>
  <c r="P70" i="19"/>
  <c r="O70" i="19"/>
  <c r="N70" i="19"/>
  <c r="M70" i="19"/>
  <c r="L70" i="19"/>
  <c r="K70" i="19"/>
  <c r="J70" i="19"/>
  <c r="I70" i="19"/>
  <c r="H70" i="19"/>
  <c r="G70" i="19"/>
  <c r="F70" i="19"/>
  <c r="AA69" i="19"/>
  <c r="Z69" i="19"/>
  <c r="Y69" i="19"/>
  <c r="X69" i="19"/>
  <c r="W69" i="19"/>
  <c r="V69" i="19"/>
  <c r="U69" i="19"/>
  <c r="T69" i="19"/>
  <c r="S69" i="19"/>
  <c r="R69" i="19"/>
  <c r="Q69" i="19"/>
  <c r="P69" i="19"/>
  <c r="O69" i="19"/>
  <c r="N69" i="19"/>
  <c r="M69" i="19"/>
  <c r="L69" i="19"/>
  <c r="K69" i="19"/>
  <c r="J69" i="19"/>
  <c r="I69" i="19"/>
  <c r="H69" i="19"/>
  <c r="G69" i="19"/>
  <c r="F69" i="19"/>
  <c r="AA68" i="19"/>
  <c r="Z68" i="19"/>
  <c r="Y68" i="19"/>
  <c r="X68" i="19"/>
  <c r="W68" i="19"/>
  <c r="V68" i="19"/>
  <c r="U68" i="19"/>
  <c r="T68" i="19"/>
  <c r="S68" i="19"/>
  <c r="R68" i="19"/>
  <c r="Q68" i="19"/>
  <c r="P68" i="19"/>
  <c r="O68" i="19"/>
  <c r="N68" i="19"/>
  <c r="M68" i="19"/>
  <c r="L68" i="19"/>
  <c r="K68" i="19"/>
  <c r="J68" i="19"/>
  <c r="I68" i="19"/>
  <c r="H68" i="19"/>
  <c r="G68" i="19"/>
  <c r="F68" i="19"/>
  <c r="AA67" i="19"/>
  <c r="Z67" i="19"/>
  <c r="Y67" i="19"/>
  <c r="X67" i="19"/>
  <c r="W67" i="19"/>
  <c r="V67" i="19"/>
  <c r="U67" i="19"/>
  <c r="T67" i="19"/>
  <c r="S67" i="19"/>
  <c r="R67" i="19"/>
  <c r="Q67" i="19"/>
  <c r="P67" i="19"/>
  <c r="O67" i="19"/>
  <c r="N67" i="19"/>
  <c r="M67" i="19"/>
  <c r="L67" i="19"/>
  <c r="K67" i="19"/>
  <c r="J67" i="19"/>
  <c r="I67" i="19"/>
  <c r="H67" i="19"/>
  <c r="G67" i="19"/>
  <c r="F67" i="19"/>
  <c r="AA66" i="19"/>
  <c r="Z66" i="19"/>
  <c r="Y66" i="19"/>
  <c r="X66" i="19"/>
  <c r="W66" i="19"/>
  <c r="V66" i="19"/>
  <c r="U66" i="19"/>
  <c r="T66" i="19"/>
  <c r="S66" i="19"/>
  <c r="R66" i="19"/>
  <c r="Q66" i="19"/>
  <c r="P66" i="19"/>
  <c r="O66" i="19"/>
  <c r="N66" i="19"/>
  <c r="M66" i="19"/>
  <c r="L66" i="19"/>
  <c r="K66" i="19"/>
  <c r="J66" i="19"/>
  <c r="I66" i="19"/>
  <c r="H66" i="19"/>
  <c r="G66" i="19"/>
  <c r="F66" i="19"/>
  <c r="AA65" i="19"/>
  <c r="Z65" i="19"/>
  <c r="Y65" i="19"/>
  <c r="X65" i="19"/>
  <c r="W65" i="19"/>
  <c r="V65" i="19"/>
  <c r="U65" i="19"/>
  <c r="T65" i="19"/>
  <c r="S65" i="19"/>
  <c r="R65" i="19"/>
  <c r="Q65" i="19"/>
  <c r="P65" i="19"/>
  <c r="O65" i="19"/>
  <c r="N65" i="19"/>
  <c r="M65" i="19"/>
  <c r="L65" i="19"/>
  <c r="K65" i="19"/>
  <c r="J65" i="19"/>
  <c r="I65" i="19"/>
  <c r="H65" i="19"/>
  <c r="G65" i="19"/>
  <c r="F65" i="19"/>
  <c r="AA64" i="19"/>
  <c r="Z64" i="19"/>
  <c r="Y64" i="19"/>
  <c r="X64" i="19"/>
  <c r="W64" i="19"/>
  <c r="V64" i="19"/>
  <c r="U64" i="19"/>
  <c r="T64" i="19"/>
  <c r="S64" i="19"/>
  <c r="R64" i="19"/>
  <c r="Q64" i="19"/>
  <c r="P64" i="19"/>
  <c r="O64" i="19"/>
  <c r="N64" i="19"/>
  <c r="M64" i="19"/>
  <c r="L64" i="19"/>
  <c r="K64" i="19"/>
  <c r="J64" i="19"/>
  <c r="I64" i="19"/>
  <c r="H64" i="19"/>
  <c r="G64" i="19"/>
  <c r="F64" i="19"/>
  <c r="AA63" i="19"/>
  <c r="Z63" i="19"/>
  <c r="Y63" i="19"/>
  <c r="X63" i="19"/>
  <c r="W63" i="19"/>
  <c r="V63" i="19"/>
  <c r="U63" i="19"/>
  <c r="T63" i="19"/>
  <c r="S63" i="19"/>
  <c r="R63" i="19"/>
  <c r="Q63" i="19"/>
  <c r="P63" i="19"/>
  <c r="O63" i="19"/>
  <c r="N63" i="19"/>
  <c r="M63" i="19"/>
  <c r="L63" i="19"/>
  <c r="K63" i="19"/>
  <c r="J63" i="19"/>
  <c r="I63" i="19"/>
  <c r="H63" i="19"/>
  <c r="G63" i="19"/>
  <c r="F63" i="19"/>
  <c r="AA62" i="19"/>
  <c r="Z62" i="19"/>
  <c r="Y62" i="19"/>
  <c r="X62" i="19"/>
  <c r="W62" i="19"/>
  <c r="V62" i="19"/>
  <c r="U62" i="19"/>
  <c r="T62" i="19"/>
  <c r="S62" i="19"/>
  <c r="R62" i="19"/>
  <c r="Q62" i="19"/>
  <c r="P62" i="19"/>
  <c r="O62" i="19"/>
  <c r="N62" i="19"/>
  <c r="M62" i="19"/>
  <c r="L62" i="19"/>
  <c r="K62" i="19"/>
  <c r="J62" i="19"/>
  <c r="I62" i="19"/>
  <c r="H62" i="19"/>
  <c r="G62" i="19"/>
  <c r="F62" i="19"/>
  <c r="AA61" i="19"/>
  <c r="Z61" i="19"/>
  <c r="Y61" i="19"/>
  <c r="X61" i="19"/>
  <c r="W61" i="19"/>
  <c r="V61" i="19"/>
  <c r="U61" i="19"/>
  <c r="T61" i="19"/>
  <c r="S61" i="19"/>
  <c r="R61" i="19"/>
  <c r="Q61" i="19"/>
  <c r="P61" i="19"/>
  <c r="O61" i="19"/>
  <c r="N61" i="19"/>
  <c r="M61" i="19"/>
  <c r="L61" i="19"/>
  <c r="K61" i="19"/>
  <c r="J61" i="19"/>
  <c r="I61" i="19"/>
  <c r="H61" i="19"/>
  <c r="G61" i="19"/>
  <c r="F61" i="19"/>
  <c r="AA60" i="19"/>
  <c r="Z60" i="19"/>
  <c r="Y60" i="19"/>
  <c r="X60" i="19"/>
  <c r="W60" i="19"/>
  <c r="V60" i="19"/>
  <c r="U60" i="19"/>
  <c r="T60" i="19"/>
  <c r="S60" i="19"/>
  <c r="R60" i="19"/>
  <c r="Q60" i="19"/>
  <c r="P60" i="19"/>
  <c r="O60" i="19"/>
  <c r="N60" i="19"/>
  <c r="M60" i="19"/>
  <c r="L60" i="19"/>
  <c r="K60" i="19"/>
  <c r="J60" i="19"/>
  <c r="I60" i="19"/>
  <c r="H60" i="19"/>
  <c r="G60" i="19"/>
  <c r="F60" i="19"/>
  <c r="AA59" i="19"/>
  <c r="Z59" i="19"/>
  <c r="Y59" i="19"/>
  <c r="X59" i="19"/>
  <c r="W59" i="19"/>
  <c r="V59" i="19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AA58" i="19"/>
  <c r="Z58" i="19"/>
  <c r="Y58" i="19"/>
  <c r="X58" i="19"/>
  <c r="W58" i="19"/>
  <c r="V58" i="19"/>
  <c r="U58" i="19"/>
  <c r="T58" i="19"/>
  <c r="S58" i="19"/>
  <c r="R58" i="19"/>
  <c r="Q58" i="19"/>
  <c r="P58" i="19"/>
  <c r="O58" i="19"/>
  <c r="N58" i="19"/>
  <c r="M58" i="19"/>
  <c r="L58" i="19"/>
  <c r="K58" i="19"/>
  <c r="J58" i="19"/>
  <c r="I58" i="19"/>
  <c r="H58" i="19"/>
  <c r="G58" i="19"/>
  <c r="F58" i="19"/>
  <c r="AA57" i="19"/>
  <c r="Z57" i="19"/>
  <c r="Y57" i="19"/>
  <c r="X57" i="19"/>
  <c r="W57" i="19"/>
  <c r="V57" i="19"/>
  <c r="U57" i="19"/>
  <c r="T57" i="19"/>
  <c r="S57" i="19"/>
  <c r="R57" i="19"/>
  <c r="Q57" i="19"/>
  <c r="P57" i="19"/>
  <c r="O57" i="19"/>
  <c r="N57" i="19"/>
  <c r="M57" i="19"/>
  <c r="L57" i="19"/>
  <c r="K57" i="19"/>
  <c r="J57" i="19"/>
  <c r="I57" i="19"/>
  <c r="H57" i="19"/>
  <c r="G57" i="19"/>
  <c r="F57" i="19"/>
  <c r="AA56" i="19"/>
  <c r="Z56" i="19"/>
  <c r="Y56" i="19"/>
  <c r="X56" i="19"/>
  <c r="W56" i="19"/>
  <c r="V56" i="19"/>
  <c r="U56" i="19"/>
  <c r="T56" i="19"/>
  <c r="S56" i="19"/>
  <c r="R56" i="19"/>
  <c r="Q56" i="19"/>
  <c r="P56" i="19"/>
  <c r="O56" i="19"/>
  <c r="N56" i="19"/>
  <c r="M56" i="19"/>
  <c r="L56" i="19"/>
  <c r="K56" i="19"/>
  <c r="J56" i="19"/>
  <c r="I56" i="19"/>
  <c r="H56" i="19"/>
  <c r="G56" i="19"/>
  <c r="F56" i="19"/>
  <c r="AA55" i="19"/>
  <c r="Z55" i="19"/>
  <c r="Y55" i="19"/>
  <c r="X55" i="19"/>
  <c r="W55" i="19"/>
  <c r="V55" i="19"/>
  <c r="U55" i="19"/>
  <c r="T55" i="19"/>
  <c r="S55" i="19"/>
  <c r="R55" i="19"/>
  <c r="Q55" i="19"/>
  <c r="P55" i="19"/>
  <c r="O55" i="19"/>
  <c r="N55" i="19"/>
  <c r="M55" i="19"/>
  <c r="L55" i="19"/>
  <c r="K55" i="19"/>
  <c r="J55" i="19"/>
  <c r="I55" i="19"/>
  <c r="H55" i="19"/>
  <c r="G55" i="19"/>
  <c r="F55" i="19"/>
  <c r="AA54" i="19"/>
  <c r="Z54" i="19"/>
  <c r="Y54" i="19"/>
  <c r="X54" i="19"/>
  <c r="W54" i="19"/>
  <c r="V54" i="19"/>
  <c r="U54" i="19"/>
  <c r="T54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AA53" i="19"/>
  <c r="Z53" i="19"/>
  <c r="Y53" i="19"/>
  <c r="X53" i="19"/>
  <c r="W53" i="19"/>
  <c r="V53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AA52" i="19"/>
  <c r="Z52" i="19"/>
  <c r="Y52" i="19"/>
  <c r="X52" i="19"/>
  <c r="W52" i="19"/>
  <c r="V52" i="19"/>
  <c r="U52" i="19"/>
  <c r="T52" i="19"/>
  <c r="S52" i="19"/>
  <c r="R52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AA51" i="19"/>
  <c r="Z51" i="19"/>
  <c r="Y51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AA50" i="19"/>
  <c r="Z50" i="19"/>
  <c r="Y50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AA49" i="19"/>
  <c r="Z49" i="19"/>
  <c r="Y49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AA43" i="19"/>
  <c r="Z43" i="19"/>
  <c r="Y43" i="19"/>
  <c r="X43" i="19"/>
  <c r="W43" i="19"/>
  <c r="V43" i="19"/>
  <c r="U43" i="19"/>
  <c r="T43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AA8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AA6" i="19"/>
  <c r="Z6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AC595" i="18"/>
  <c r="AB595" i="18"/>
  <c r="AC594" i="18"/>
  <c r="AB594" i="18"/>
  <c r="AC593" i="18"/>
  <c r="AB593" i="18"/>
  <c r="AC592" i="18"/>
  <c r="AB592" i="18"/>
  <c r="AC591" i="18"/>
  <c r="AB591" i="18"/>
  <c r="AC590" i="18"/>
  <c r="AB590" i="18"/>
  <c r="AC589" i="18"/>
  <c r="AB589" i="18"/>
  <c r="AC588" i="18"/>
  <c r="AB588" i="18"/>
  <c r="AC587" i="18"/>
  <c r="AB587" i="18"/>
  <c r="AC586" i="18"/>
  <c r="AB586" i="18"/>
  <c r="AC585" i="18"/>
  <c r="AB585" i="18"/>
  <c r="AC584" i="18"/>
  <c r="AB584" i="18"/>
  <c r="AC583" i="18"/>
  <c r="AB583" i="18"/>
  <c r="AC582" i="18"/>
  <c r="AB582" i="18"/>
  <c r="AC581" i="18"/>
  <c r="AB581" i="18"/>
  <c r="AC580" i="18"/>
  <c r="AB580" i="18"/>
  <c r="AC579" i="18"/>
  <c r="AB579" i="18"/>
  <c r="AC578" i="18"/>
  <c r="AB578" i="18"/>
  <c r="AC577" i="18"/>
  <c r="AB577" i="18"/>
  <c r="AC576" i="18"/>
  <c r="AB576" i="18"/>
  <c r="AC575" i="18"/>
  <c r="AB575" i="18"/>
  <c r="AC574" i="18"/>
  <c r="AB574" i="18"/>
  <c r="AC573" i="18"/>
  <c r="AB573" i="18"/>
  <c r="AC572" i="18"/>
  <c r="AB572" i="18"/>
  <c r="AC571" i="18"/>
  <c r="AB571" i="18"/>
  <c r="AC570" i="18"/>
  <c r="AB570" i="18"/>
  <c r="AC569" i="18"/>
  <c r="AB569" i="18"/>
  <c r="AC568" i="18"/>
  <c r="AB568" i="18"/>
  <c r="AC567" i="18"/>
  <c r="AB567" i="18"/>
  <c r="AC566" i="18"/>
  <c r="AB566" i="18"/>
  <c r="AC565" i="18"/>
  <c r="AB565" i="18"/>
  <c r="AC564" i="18"/>
  <c r="AB564" i="18"/>
  <c r="AC563" i="18"/>
  <c r="AB563" i="18"/>
  <c r="AC562" i="18"/>
  <c r="AB562" i="18"/>
  <c r="AC561" i="18"/>
  <c r="AB561" i="18"/>
  <c r="AC560" i="18"/>
  <c r="AB560" i="18"/>
  <c r="AC559" i="18"/>
  <c r="AB559" i="18"/>
  <c r="AC558" i="18"/>
  <c r="AB558" i="18"/>
  <c r="AC557" i="18"/>
  <c r="AB557" i="18"/>
  <c r="AC556" i="18"/>
  <c r="AB556" i="18"/>
  <c r="AC555" i="18"/>
  <c r="AB555" i="18"/>
  <c r="AC554" i="18"/>
  <c r="AB554" i="18"/>
  <c r="AC553" i="18"/>
  <c r="AB553" i="18"/>
  <c r="AC552" i="18"/>
  <c r="AB552" i="18"/>
  <c r="AC551" i="18"/>
  <c r="AB551" i="18"/>
  <c r="AC550" i="18"/>
  <c r="AB550" i="18"/>
  <c r="AC549" i="18"/>
  <c r="AB549" i="18"/>
  <c r="AC548" i="18"/>
  <c r="AB548" i="18"/>
  <c r="AC547" i="18"/>
  <c r="AB547" i="18"/>
  <c r="AC546" i="18"/>
  <c r="AB546" i="18"/>
  <c r="AC545" i="18"/>
  <c r="AB545" i="18"/>
  <c r="AC544" i="18"/>
  <c r="AB544" i="18"/>
  <c r="AC543" i="18"/>
  <c r="AB543" i="18"/>
  <c r="AC542" i="18"/>
  <c r="AB542" i="18"/>
  <c r="AC541" i="18"/>
  <c r="AB541" i="18"/>
  <c r="AC540" i="18"/>
  <c r="AB540" i="18"/>
  <c r="AC539" i="18"/>
  <c r="AB539" i="18"/>
  <c r="AC538" i="18"/>
  <c r="AB538" i="18"/>
  <c r="AC537" i="18"/>
  <c r="AB537" i="18"/>
  <c r="AC536" i="18"/>
  <c r="AB536" i="18"/>
  <c r="AC535" i="18"/>
  <c r="AB535" i="18"/>
  <c r="AC534" i="18"/>
  <c r="AB534" i="18"/>
  <c r="AC533" i="18"/>
  <c r="AB533" i="18"/>
  <c r="AC532" i="18"/>
  <c r="AB532" i="18"/>
  <c r="AC531" i="18"/>
  <c r="AB531" i="18"/>
  <c r="AC530" i="18"/>
  <c r="AB530" i="18"/>
  <c r="AC529" i="18"/>
  <c r="AB529" i="18"/>
  <c r="AC528" i="18"/>
  <c r="AB528" i="18"/>
  <c r="AC527" i="18"/>
  <c r="AB527" i="18"/>
  <c r="AC526" i="18"/>
  <c r="AB526" i="18"/>
  <c r="AC525" i="18"/>
  <c r="AB525" i="18"/>
  <c r="AC524" i="18"/>
  <c r="AB524" i="18"/>
  <c r="AC523" i="18"/>
  <c r="AB523" i="18"/>
  <c r="AC522" i="18"/>
  <c r="AB522" i="18"/>
  <c r="AC521" i="18"/>
  <c r="AB521" i="18"/>
  <c r="AC520" i="18"/>
  <c r="AB520" i="18"/>
  <c r="AC519" i="18"/>
  <c r="AB519" i="18"/>
  <c r="AC518" i="18"/>
  <c r="AB518" i="18"/>
  <c r="AC517" i="18"/>
  <c r="AB517" i="18"/>
  <c r="AC516" i="18"/>
  <c r="AB516" i="18"/>
  <c r="AC515" i="18"/>
  <c r="AB515" i="18"/>
  <c r="AC514" i="18"/>
  <c r="AB514" i="18"/>
  <c r="AC513" i="18"/>
  <c r="AB513" i="18"/>
  <c r="AC512" i="18"/>
  <c r="AB512" i="18"/>
  <c r="AC511" i="18"/>
  <c r="AB511" i="18"/>
  <c r="AC510" i="18"/>
  <c r="AB510" i="18"/>
  <c r="AC509" i="18"/>
  <c r="AB509" i="18"/>
  <c r="AC508" i="18"/>
  <c r="AB508" i="18"/>
  <c r="AC507" i="18"/>
  <c r="AB507" i="18"/>
  <c r="AC506" i="18"/>
  <c r="AB506" i="18"/>
  <c r="AC505" i="18"/>
  <c r="AB505" i="18"/>
  <c r="AC504" i="18"/>
  <c r="AB504" i="18"/>
  <c r="AC503" i="18"/>
  <c r="AB503" i="18"/>
  <c r="AC502" i="18"/>
  <c r="AB502" i="18"/>
  <c r="AC501" i="18"/>
  <c r="AB501" i="18"/>
  <c r="AC500" i="18"/>
  <c r="AB500" i="18"/>
  <c r="AC499" i="18"/>
  <c r="AB499" i="18"/>
  <c r="AC498" i="18"/>
  <c r="AB498" i="18"/>
  <c r="AC497" i="18"/>
  <c r="AB497" i="18"/>
  <c r="AC496" i="18"/>
  <c r="AB496" i="18"/>
  <c r="AC495" i="18"/>
  <c r="AB495" i="18"/>
  <c r="AC494" i="18"/>
  <c r="AB494" i="18"/>
  <c r="AC493" i="18"/>
  <c r="AB493" i="18"/>
  <c r="AC492" i="18"/>
  <c r="AB492" i="18"/>
  <c r="AC491" i="18"/>
  <c r="AB491" i="18"/>
  <c r="AC490" i="18"/>
  <c r="AB490" i="18"/>
  <c r="AC489" i="18"/>
  <c r="AB489" i="18"/>
  <c r="AC488" i="18"/>
  <c r="AB488" i="18"/>
  <c r="AC487" i="18"/>
  <c r="AB487" i="18"/>
  <c r="AC486" i="18"/>
  <c r="AB486" i="18"/>
  <c r="AC485" i="18"/>
  <c r="AB485" i="18"/>
  <c r="AC484" i="18"/>
  <c r="AB484" i="18"/>
  <c r="AC483" i="18"/>
  <c r="AB483" i="18"/>
  <c r="AC482" i="18"/>
  <c r="AB482" i="18"/>
  <c r="AC481" i="18"/>
  <c r="AB481" i="18"/>
  <c r="AC480" i="18"/>
  <c r="AB480" i="18"/>
  <c r="AC479" i="18"/>
  <c r="AB479" i="18"/>
  <c r="AC478" i="18"/>
  <c r="AB478" i="18"/>
  <c r="AC477" i="18"/>
  <c r="AB477" i="18"/>
  <c r="AC476" i="18"/>
  <c r="AB476" i="18"/>
  <c r="AC475" i="18"/>
  <c r="AB475" i="18"/>
  <c r="AC474" i="18"/>
  <c r="AB474" i="18"/>
  <c r="AC473" i="18"/>
  <c r="AB473" i="18"/>
  <c r="AC472" i="18"/>
  <c r="AB472" i="18"/>
  <c r="AC471" i="18"/>
  <c r="AB471" i="18"/>
  <c r="AC470" i="18"/>
  <c r="AB470" i="18"/>
  <c r="AC469" i="18"/>
  <c r="AB469" i="18"/>
  <c r="AC468" i="18"/>
  <c r="AB468" i="18"/>
  <c r="AC467" i="18"/>
  <c r="AB467" i="18"/>
  <c r="AC466" i="18"/>
  <c r="AB466" i="18"/>
  <c r="AC465" i="18"/>
  <c r="AB465" i="18"/>
  <c r="AC464" i="18"/>
  <c r="AB464" i="18"/>
  <c r="AC463" i="18"/>
  <c r="AB463" i="18"/>
  <c r="AC462" i="18"/>
  <c r="AB462" i="18"/>
  <c r="AC461" i="18"/>
  <c r="AB461" i="18"/>
  <c r="AC460" i="18"/>
  <c r="AB460" i="18"/>
  <c r="AC459" i="18"/>
  <c r="AB459" i="18"/>
  <c r="AC458" i="18"/>
  <c r="AB458" i="18"/>
  <c r="AC457" i="18"/>
  <c r="AB457" i="18"/>
  <c r="AC456" i="18"/>
  <c r="AB456" i="18"/>
  <c r="AC455" i="18"/>
  <c r="AB455" i="18"/>
  <c r="AC454" i="18"/>
  <c r="AB454" i="18"/>
  <c r="AC453" i="18"/>
  <c r="AB453" i="18"/>
  <c r="AC452" i="18"/>
  <c r="AB452" i="18"/>
  <c r="AC451" i="18"/>
  <c r="AB451" i="18"/>
  <c r="AC450" i="18"/>
  <c r="AB450" i="18"/>
  <c r="AC449" i="18"/>
  <c r="AB449" i="18"/>
  <c r="AC448" i="18"/>
  <c r="AB448" i="18"/>
  <c r="AC447" i="18"/>
  <c r="AB447" i="18"/>
  <c r="AC446" i="18"/>
  <c r="AB446" i="18"/>
  <c r="AC445" i="18"/>
  <c r="AB445" i="18"/>
  <c r="AC444" i="18"/>
  <c r="AB444" i="18"/>
  <c r="AC443" i="18"/>
  <c r="AB443" i="18"/>
  <c r="AC442" i="18"/>
  <c r="AB442" i="18"/>
  <c r="AC441" i="18"/>
  <c r="AB441" i="18"/>
  <c r="AC440" i="18"/>
  <c r="AB440" i="18"/>
  <c r="AC439" i="18"/>
  <c r="AB439" i="18"/>
  <c r="AC438" i="18"/>
  <c r="AB438" i="18"/>
  <c r="AC437" i="18"/>
  <c r="AB437" i="18"/>
  <c r="AC436" i="18"/>
  <c r="AB436" i="18"/>
  <c r="AC435" i="18"/>
  <c r="AB435" i="18"/>
  <c r="AC434" i="18"/>
  <c r="AB434" i="18"/>
  <c r="AC433" i="18"/>
  <c r="AB433" i="18"/>
  <c r="AC432" i="18"/>
  <c r="AB432" i="18"/>
  <c r="AC431" i="18"/>
  <c r="AB431" i="18"/>
  <c r="AC430" i="18"/>
  <c r="AB430" i="18"/>
  <c r="AC429" i="18"/>
  <c r="AB429" i="18"/>
  <c r="AC428" i="18"/>
  <c r="AB428" i="18"/>
  <c r="AC427" i="18"/>
  <c r="AB427" i="18"/>
  <c r="AC426" i="18"/>
  <c r="AB426" i="18"/>
  <c r="AC425" i="18"/>
  <c r="AB425" i="18"/>
  <c r="AC424" i="18"/>
  <c r="AB424" i="18"/>
  <c r="AC423" i="18"/>
  <c r="AB423" i="18"/>
  <c r="AC422" i="18"/>
  <c r="AB422" i="18"/>
  <c r="AC421" i="18"/>
  <c r="AB421" i="18"/>
  <c r="AC420" i="18"/>
  <c r="AB420" i="18"/>
  <c r="AC419" i="18"/>
  <c r="AB419" i="18"/>
  <c r="AC418" i="18"/>
  <c r="AB418" i="18"/>
  <c r="AC417" i="18"/>
  <c r="AB417" i="18"/>
  <c r="AC416" i="18"/>
  <c r="AB416" i="18"/>
  <c r="AC415" i="18"/>
  <c r="AB415" i="18"/>
  <c r="AC414" i="18"/>
  <c r="AB414" i="18"/>
  <c r="AC413" i="18"/>
  <c r="AB413" i="18"/>
  <c r="AC412" i="18"/>
  <c r="AB412" i="18"/>
  <c r="AC411" i="18"/>
  <c r="AB411" i="18"/>
  <c r="AC410" i="18"/>
  <c r="AB410" i="18"/>
  <c r="AC409" i="18"/>
  <c r="AB409" i="18"/>
  <c r="AC408" i="18"/>
  <c r="AB408" i="18"/>
  <c r="AC407" i="18"/>
  <c r="AB407" i="18"/>
  <c r="AC406" i="18"/>
  <c r="AB406" i="18"/>
  <c r="AC405" i="18"/>
  <c r="AB405" i="18"/>
  <c r="AC404" i="18"/>
  <c r="AB404" i="18"/>
  <c r="AC403" i="18"/>
  <c r="AB403" i="18"/>
  <c r="AC402" i="18"/>
  <c r="AB402" i="18"/>
  <c r="AC401" i="18"/>
  <c r="AB401" i="18"/>
  <c r="AC400" i="18"/>
  <c r="AB400" i="18"/>
  <c r="AC399" i="18"/>
  <c r="AB399" i="18"/>
  <c r="AC398" i="18"/>
  <c r="AB398" i="18"/>
  <c r="AC397" i="18"/>
  <c r="AC199" i="19" s="1"/>
  <c r="AB397" i="18"/>
  <c r="AB199" i="19" s="1"/>
  <c r="AC396" i="18"/>
  <c r="AC198" i="19" s="1"/>
  <c r="AB396" i="18"/>
  <c r="AB198" i="19" s="1"/>
  <c r="AC395" i="18"/>
  <c r="AC197" i="19" s="1"/>
  <c r="AB395" i="18"/>
  <c r="AB197" i="19" s="1"/>
  <c r="AC394" i="18"/>
  <c r="AC196" i="19" s="1"/>
  <c r="AB394" i="18"/>
  <c r="AB196" i="19" s="1"/>
  <c r="AC393" i="18"/>
  <c r="AC195" i="19" s="1"/>
  <c r="AB393" i="18"/>
  <c r="AB195" i="19" s="1"/>
  <c r="AC392" i="18"/>
  <c r="AC194" i="19" s="1"/>
  <c r="AB392" i="18"/>
  <c r="AB194" i="19" s="1"/>
  <c r="AC391" i="18"/>
  <c r="AC193" i="19" s="1"/>
  <c r="AB391" i="18"/>
  <c r="AB193" i="19" s="1"/>
  <c r="AC390" i="18"/>
  <c r="AC192" i="19" s="1"/>
  <c r="AB390" i="18"/>
  <c r="AB192" i="19" s="1"/>
  <c r="AC389" i="18"/>
  <c r="AC191" i="19" s="1"/>
  <c r="AB389" i="18"/>
  <c r="AB191" i="19" s="1"/>
  <c r="AC388" i="18"/>
  <c r="AC190" i="19" s="1"/>
  <c r="AB388" i="18"/>
  <c r="AB190" i="19" s="1"/>
  <c r="AC387" i="18"/>
  <c r="AC189" i="19" s="1"/>
  <c r="AB387" i="18"/>
  <c r="AB189" i="19" s="1"/>
  <c r="AC386" i="18"/>
  <c r="AC188" i="19" s="1"/>
  <c r="AB386" i="18"/>
  <c r="AB188" i="19" s="1"/>
  <c r="AC385" i="18"/>
  <c r="AC187" i="19" s="1"/>
  <c r="AB385" i="18"/>
  <c r="AB187" i="19" s="1"/>
  <c r="AC384" i="18"/>
  <c r="AC186" i="19" s="1"/>
  <c r="AB384" i="18"/>
  <c r="AB186" i="19" s="1"/>
  <c r="AC383" i="18"/>
  <c r="AC185" i="19" s="1"/>
  <c r="AB383" i="18"/>
  <c r="AB185" i="19" s="1"/>
  <c r="AC382" i="18"/>
  <c r="AC184" i="19" s="1"/>
  <c r="AB382" i="18"/>
  <c r="AB184" i="19" s="1"/>
  <c r="AC381" i="18"/>
  <c r="AC183" i="19" s="1"/>
  <c r="AB381" i="18"/>
  <c r="AB183" i="19" s="1"/>
  <c r="AC380" i="18"/>
  <c r="AC182" i="19" s="1"/>
  <c r="AB380" i="18"/>
  <c r="AB182" i="19" s="1"/>
  <c r="AC379" i="18"/>
  <c r="AC181" i="19" s="1"/>
  <c r="AB379" i="18"/>
  <c r="AB181" i="19" s="1"/>
  <c r="AC378" i="18"/>
  <c r="AC180" i="19" s="1"/>
  <c r="AB378" i="18"/>
  <c r="AB180" i="19" s="1"/>
  <c r="AC377" i="18"/>
  <c r="AC179" i="19" s="1"/>
  <c r="AB377" i="18"/>
  <c r="AB179" i="19" s="1"/>
  <c r="AC376" i="18"/>
  <c r="AC178" i="19" s="1"/>
  <c r="AB376" i="18"/>
  <c r="AB178" i="19" s="1"/>
  <c r="AC375" i="18"/>
  <c r="AC177" i="19" s="1"/>
  <c r="AB375" i="18"/>
  <c r="AB177" i="19" s="1"/>
  <c r="AC374" i="18"/>
  <c r="AC176" i="19" s="1"/>
  <c r="AB374" i="18"/>
  <c r="AB176" i="19" s="1"/>
  <c r="AC373" i="18"/>
  <c r="AC175" i="19" s="1"/>
  <c r="AB373" i="18"/>
  <c r="AB175" i="19" s="1"/>
  <c r="AC372" i="18"/>
  <c r="AC174" i="19" s="1"/>
  <c r="AB372" i="18"/>
  <c r="AB174" i="19" s="1"/>
  <c r="AC371" i="18"/>
  <c r="AC173" i="19" s="1"/>
  <c r="AB371" i="18"/>
  <c r="AB173" i="19" s="1"/>
  <c r="AC370" i="18"/>
  <c r="AC172" i="19" s="1"/>
  <c r="AB370" i="18"/>
  <c r="AC369" i="18"/>
  <c r="AC171" i="19" s="1"/>
  <c r="AB369" i="18"/>
  <c r="AB171" i="19" s="1"/>
  <c r="AC368" i="18"/>
  <c r="AC170" i="19" s="1"/>
  <c r="AB368" i="18"/>
  <c r="AC367" i="18"/>
  <c r="AC169" i="19" s="1"/>
  <c r="AB367" i="18"/>
  <c r="AB169" i="19" s="1"/>
  <c r="AC366" i="18"/>
  <c r="AC168" i="19" s="1"/>
  <c r="AB366" i="18"/>
  <c r="AC365" i="18"/>
  <c r="AC167" i="19" s="1"/>
  <c r="AB365" i="18"/>
  <c r="AB167" i="19" s="1"/>
  <c r="AC364" i="18"/>
  <c r="AC166" i="19" s="1"/>
  <c r="AB364" i="18"/>
  <c r="AC363" i="18"/>
  <c r="AC165" i="19" s="1"/>
  <c r="AB363" i="18"/>
  <c r="AB165" i="19" s="1"/>
  <c r="AC362" i="18"/>
  <c r="AC164" i="19" s="1"/>
  <c r="AB362" i="18"/>
  <c r="AC361" i="18"/>
  <c r="AC163" i="19" s="1"/>
  <c r="AB361" i="18"/>
  <c r="AB163" i="19" s="1"/>
  <c r="AC360" i="18"/>
  <c r="AC162" i="19" s="1"/>
  <c r="AB360" i="18"/>
  <c r="AC359" i="18"/>
  <c r="AC161" i="19" s="1"/>
  <c r="AB359" i="18"/>
  <c r="AB161" i="19" s="1"/>
  <c r="AC358" i="18"/>
  <c r="AC160" i="19" s="1"/>
  <c r="AB358" i="18"/>
  <c r="AC357" i="18"/>
  <c r="AC159" i="19" s="1"/>
  <c r="AB357" i="18"/>
  <c r="AB159" i="19" s="1"/>
  <c r="AC356" i="18"/>
  <c r="AC158" i="19" s="1"/>
  <c r="AB356" i="18"/>
  <c r="AC355" i="18"/>
  <c r="AC157" i="19" s="1"/>
  <c r="AB355" i="18"/>
  <c r="AB157" i="19" s="1"/>
  <c r="AC354" i="18"/>
  <c r="AC156" i="19" s="1"/>
  <c r="AB354" i="18"/>
  <c r="AC353" i="18"/>
  <c r="AC155" i="19" s="1"/>
  <c r="AB353" i="18"/>
  <c r="AB155" i="19" s="1"/>
  <c r="AC352" i="18"/>
  <c r="AC154" i="19" s="1"/>
  <c r="AB352" i="18"/>
  <c r="AC351" i="18"/>
  <c r="AC153" i="19" s="1"/>
  <c r="AB351" i="18"/>
  <c r="AB153" i="19" s="1"/>
  <c r="AC350" i="18"/>
  <c r="AC152" i="19" s="1"/>
  <c r="AB350" i="18"/>
  <c r="AC349" i="18"/>
  <c r="AC151" i="19" s="1"/>
  <c r="AB349" i="18"/>
  <c r="AB151" i="19" s="1"/>
  <c r="AC348" i="18"/>
  <c r="AC150" i="19" s="1"/>
  <c r="AB348" i="18"/>
  <c r="AC347" i="18"/>
  <c r="AC149" i="19" s="1"/>
  <c r="AB347" i="18"/>
  <c r="AB149" i="19" s="1"/>
  <c r="AC346" i="18"/>
  <c r="AC148" i="19" s="1"/>
  <c r="AB346" i="18"/>
  <c r="AC345" i="18"/>
  <c r="AC147" i="19" s="1"/>
  <c r="AB345" i="18"/>
  <c r="AB147" i="19" s="1"/>
  <c r="AC344" i="18"/>
  <c r="AC146" i="19" s="1"/>
  <c r="AB344" i="18"/>
  <c r="AB146" i="19" s="1"/>
  <c r="AC343" i="18"/>
  <c r="AC145" i="19" s="1"/>
  <c r="AB343" i="18"/>
  <c r="AB145" i="19" s="1"/>
  <c r="AC342" i="18"/>
  <c r="AC144" i="19" s="1"/>
  <c r="AB342" i="18"/>
  <c r="AB144" i="19" s="1"/>
  <c r="AC341" i="18"/>
  <c r="AC143" i="19" s="1"/>
  <c r="AB341" i="18"/>
  <c r="AB143" i="19" s="1"/>
  <c r="AC340" i="18"/>
  <c r="AC142" i="19" s="1"/>
  <c r="AB340" i="18"/>
  <c r="AB142" i="19" s="1"/>
  <c r="AC339" i="18"/>
  <c r="AC141" i="19" s="1"/>
  <c r="AB339" i="18"/>
  <c r="AB141" i="19" s="1"/>
  <c r="AC338" i="18"/>
  <c r="AC140" i="19" s="1"/>
  <c r="AB338" i="18"/>
  <c r="AB140" i="19" s="1"/>
  <c r="AC337" i="18"/>
  <c r="AC139" i="19" s="1"/>
  <c r="AB337" i="18"/>
  <c r="AB139" i="19" s="1"/>
  <c r="AC336" i="18"/>
  <c r="AC138" i="19" s="1"/>
  <c r="AB336" i="18"/>
  <c r="AB138" i="19" s="1"/>
  <c r="AC335" i="18"/>
  <c r="AC137" i="19" s="1"/>
  <c r="AB335" i="18"/>
  <c r="AB137" i="19" s="1"/>
  <c r="AC334" i="18"/>
  <c r="AC136" i="19" s="1"/>
  <c r="AB334" i="18"/>
  <c r="AB136" i="19" s="1"/>
  <c r="AC333" i="18"/>
  <c r="AC135" i="19" s="1"/>
  <c r="AB333" i="18"/>
  <c r="AB135" i="19" s="1"/>
  <c r="AC332" i="18"/>
  <c r="AC134" i="19" s="1"/>
  <c r="AB332" i="18"/>
  <c r="AB134" i="19" s="1"/>
  <c r="AC331" i="18"/>
  <c r="AC133" i="19" s="1"/>
  <c r="AB331" i="18"/>
  <c r="AB133" i="19" s="1"/>
  <c r="AC330" i="18"/>
  <c r="AC132" i="19" s="1"/>
  <c r="AB330" i="18"/>
  <c r="AB132" i="19" s="1"/>
  <c r="AC329" i="18"/>
  <c r="AC131" i="19" s="1"/>
  <c r="AB329" i="18"/>
  <c r="AB131" i="19" s="1"/>
  <c r="AC328" i="18"/>
  <c r="AC130" i="19" s="1"/>
  <c r="AB328" i="18"/>
  <c r="AB130" i="19" s="1"/>
  <c r="AC327" i="18"/>
  <c r="AC129" i="19" s="1"/>
  <c r="AB327" i="18"/>
  <c r="AB129" i="19" s="1"/>
  <c r="AC326" i="18"/>
  <c r="AC128" i="19" s="1"/>
  <c r="AB326" i="18"/>
  <c r="AB128" i="19" s="1"/>
  <c r="AC325" i="18"/>
  <c r="AC127" i="19" s="1"/>
  <c r="AB325" i="18"/>
  <c r="AB127" i="19" s="1"/>
  <c r="AC324" i="18"/>
  <c r="AC126" i="19" s="1"/>
  <c r="AB324" i="18"/>
  <c r="AB126" i="19" s="1"/>
  <c r="AC323" i="18"/>
  <c r="AC125" i="19" s="1"/>
  <c r="AB323" i="18"/>
  <c r="AB125" i="19" s="1"/>
  <c r="AC322" i="18"/>
  <c r="AC124" i="19" s="1"/>
  <c r="AB322" i="18"/>
  <c r="AB124" i="19" s="1"/>
  <c r="AC321" i="18"/>
  <c r="AC123" i="19" s="1"/>
  <c r="AB321" i="18"/>
  <c r="AB123" i="19" s="1"/>
  <c r="AC320" i="18"/>
  <c r="AC122" i="19" s="1"/>
  <c r="AB320" i="18"/>
  <c r="AB122" i="19" s="1"/>
  <c r="AC319" i="18"/>
  <c r="AC121" i="19" s="1"/>
  <c r="AB319" i="18"/>
  <c r="AB121" i="19" s="1"/>
  <c r="AC318" i="18"/>
  <c r="AC120" i="19" s="1"/>
  <c r="AB318" i="18"/>
  <c r="AB120" i="19" s="1"/>
  <c r="AC317" i="18"/>
  <c r="AC119" i="19" s="1"/>
  <c r="AB317" i="18"/>
  <c r="AB119" i="19" s="1"/>
  <c r="AC316" i="18"/>
  <c r="AC118" i="19" s="1"/>
  <c r="AB316" i="18"/>
  <c r="AB118" i="19" s="1"/>
  <c r="AC315" i="18"/>
  <c r="AC117" i="19" s="1"/>
  <c r="AB315" i="18"/>
  <c r="AB117" i="19" s="1"/>
  <c r="AC314" i="18"/>
  <c r="AC116" i="19" s="1"/>
  <c r="AB314" i="18"/>
  <c r="AB116" i="19" s="1"/>
  <c r="AC313" i="18"/>
  <c r="AC115" i="19" s="1"/>
  <c r="AB313" i="18"/>
  <c r="AB115" i="19" s="1"/>
  <c r="AC312" i="18"/>
  <c r="AC114" i="19" s="1"/>
  <c r="AB312" i="18"/>
  <c r="AB114" i="19" s="1"/>
  <c r="AC311" i="18"/>
  <c r="AC113" i="19" s="1"/>
  <c r="AB311" i="18"/>
  <c r="AB113" i="19" s="1"/>
  <c r="AC310" i="18"/>
  <c r="AC112" i="19" s="1"/>
  <c r="AB310" i="18"/>
  <c r="AB112" i="19" s="1"/>
  <c r="AC309" i="18"/>
  <c r="AC111" i="19" s="1"/>
  <c r="AB309" i="18"/>
  <c r="AB111" i="19" s="1"/>
  <c r="AC308" i="18"/>
  <c r="AC110" i="19" s="1"/>
  <c r="AB308" i="18"/>
  <c r="AB110" i="19" s="1"/>
  <c r="AC307" i="18"/>
  <c r="AC109" i="19" s="1"/>
  <c r="AB307" i="18"/>
  <c r="AB109" i="19" s="1"/>
  <c r="AC306" i="18"/>
  <c r="AC108" i="19" s="1"/>
  <c r="AB306" i="18"/>
  <c r="AB108" i="19" s="1"/>
  <c r="AC305" i="18"/>
  <c r="AC107" i="19" s="1"/>
  <c r="AB305" i="18"/>
  <c r="AB107" i="19" s="1"/>
  <c r="AC304" i="18"/>
  <c r="AC106" i="19" s="1"/>
  <c r="AB304" i="18"/>
  <c r="AB106" i="19" s="1"/>
  <c r="AC303" i="18"/>
  <c r="AC105" i="19" s="1"/>
  <c r="AB303" i="18"/>
  <c r="AB105" i="19" s="1"/>
  <c r="AC302" i="18"/>
  <c r="AC104" i="19" s="1"/>
  <c r="AB302" i="18"/>
  <c r="AB104" i="19" s="1"/>
  <c r="AC301" i="18"/>
  <c r="AC103" i="19" s="1"/>
  <c r="AB301" i="18"/>
  <c r="AB103" i="19" s="1"/>
  <c r="AC300" i="18"/>
  <c r="AC102" i="19" s="1"/>
  <c r="AB300" i="18"/>
  <c r="AB102" i="19" s="1"/>
  <c r="AC299" i="18"/>
  <c r="AC101" i="19" s="1"/>
  <c r="AB299" i="18"/>
  <c r="AB101" i="19" s="1"/>
  <c r="AC298" i="18"/>
  <c r="AB298" i="18"/>
  <c r="AC297" i="18"/>
  <c r="AB297" i="18"/>
  <c r="AC296" i="18"/>
  <c r="AB296" i="18"/>
  <c r="AC295" i="18"/>
  <c r="AB295" i="18"/>
  <c r="AC294" i="18"/>
  <c r="AB294" i="18"/>
  <c r="AC293" i="18"/>
  <c r="AB293" i="18"/>
  <c r="AC292" i="18"/>
  <c r="AB292" i="18"/>
  <c r="AC291" i="18"/>
  <c r="AB291" i="18"/>
  <c r="AC290" i="18"/>
  <c r="AB290" i="18"/>
  <c r="AC289" i="18"/>
  <c r="AB289" i="18"/>
  <c r="AC288" i="18"/>
  <c r="AB288" i="18"/>
  <c r="AC287" i="18"/>
  <c r="AB287" i="18"/>
  <c r="AC286" i="18"/>
  <c r="AB286" i="18"/>
  <c r="AC285" i="18"/>
  <c r="AB285" i="18"/>
  <c r="AC284" i="18"/>
  <c r="AB284" i="18"/>
  <c r="AC283" i="18"/>
  <c r="AB283" i="18"/>
  <c r="AC282" i="18"/>
  <c r="AB282" i="18"/>
  <c r="AC281" i="18"/>
  <c r="AB281" i="18"/>
  <c r="AC280" i="18"/>
  <c r="AB280" i="18"/>
  <c r="AC279" i="18"/>
  <c r="AB279" i="18"/>
  <c r="AC278" i="18"/>
  <c r="AB278" i="18"/>
  <c r="AC277" i="18"/>
  <c r="AB277" i="18"/>
  <c r="AC276" i="18"/>
  <c r="AB276" i="18"/>
  <c r="AC275" i="18"/>
  <c r="AB275" i="18"/>
  <c r="AC274" i="18"/>
  <c r="AB274" i="18"/>
  <c r="AC273" i="18"/>
  <c r="AB273" i="18"/>
  <c r="AC272" i="18"/>
  <c r="AB272" i="18"/>
  <c r="AC271" i="18"/>
  <c r="AB271" i="18"/>
  <c r="AC270" i="18"/>
  <c r="AB270" i="18"/>
  <c r="AC269" i="18"/>
  <c r="AB269" i="18"/>
  <c r="AC268" i="18"/>
  <c r="AB268" i="18"/>
  <c r="AC267" i="18"/>
  <c r="AB267" i="18"/>
  <c r="AC266" i="18"/>
  <c r="AB266" i="18"/>
  <c r="AC265" i="18"/>
  <c r="AB265" i="18"/>
  <c r="AC264" i="18"/>
  <c r="AB264" i="18"/>
  <c r="AC263" i="18"/>
  <c r="AB263" i="18"/>
  <c r="AC262" i="18"/>
  <c r="AB262" i="18"/>
  <c r="AC261" i="18"/>
  <c r="AB261" i="18"/>
  <c r="AC260" i="18"/>
  <c r="AB260" i="18"/>
  <c r="AC259" i="18"/>
  <c r="AB259" i="18"/>
  <c r="AC258" i="18"/>
  <c r="AB258" i="18"/>
  <c r="AC257" i="18"/>
  <c r="AB257" i="18"/>
  <c r="AC256" i="18"/>
  <c r="AB256" i="18"/>
  <c r="AC255" i="18"/>
  <c r="AB255" i="18"/>
  <c r="AC254" i="18"/>
  <c r="AB254" i="18"/>
  <c r="AC253" i="18"/>
  <c r="AB253" i="18"/>
  <c r="AC252" i="18"/>
  <c r="AB252" i="18"/>
  <c r="AC251" i="18"/>
  <c r="AB251" i="18"/>
  <c r="AC250" i="18"/>
  <c r="AB250" i="18"/>
  <c r="AC249" i="18"/>
  <c r="AB249" i="18"/>
  <c r="AC248" i="18"/>
  <c r="AB248" i="18"/>
  <c r="AC247" i="18"/>
  <c r="AB247" i="18"/>
  <c r="AC246" i="18"/>
  <c r="AB246" i="18"/>
  <c r="AC245" i="18"/>
  <c r="AB245" i="18"/>
  <c r="AC244" i="18"/>
  <c r="AB244" i="18"/>
  <c r="AC243" i="18"/>
  <c r="AB243" i="18"/>
  <c r="AC242" i="18"/>
  <c r="AB242" i="18"/>
  <c r="AC241" i="18"/>
  <c r="AB241" i="18"/>
  <c r="AC240" i="18"/>
  <c r="AB240" i="18"/>
  <c r="AC239" i="18"/>
  <c r="AB239" i="18"/>
  <c r="AC238" i="18"/>
  <c r="AB238" i="18"/>
  <c r="AC237" i="18"/>
  <c r="AB237" i="18"/>
  <c r="AC236" i="18"/>
  <c r="AB236" i="18"/>
  <c r="AC235" i="18"/>
  <c r="AB235" i="18"/>
  <c r="AC234" i="18"/>
  <c r="AB234" i="18"/>
  <c r="AC233" i="18"/>
  <c r="AB233" i="18"/>
  <c r="AC232" i="18"/>
  <c r="AB232" i="18"/>
  <c r="AC231" i="18"/>
  <c r="AB231" i="18"/>
  <c r="AC230" i="18"/>
  <c r="AB230" i="18"/>
  <c r="AC229" i="18"/>
  <c r="AB229" i="18"/>
  <c r="AC228" i="18"/>
  <c r="AB228" i="18"/>
  <c r="AC227" i="18"/>
  <c r="AB227" i="18"/>
  <c r="AC226" i="18"/>
  <c r="AB226" i="18"/>
  <c r="AC225" i="18"/>
  <c r="AB225" i="18"/>
  <c r="AC224" i="18"/>
  <c r="AB224" i="18"/>
  <c r="AC223" i="18"/>
  <c r="AB223" i="18"/>
  <c r="AC222" i="18"/>
  <c r="AB222" i="18"/>
  <c r="AC221" i="18"/>
  <c r="AB221" i="18"/>
  <c r="AC220" i="18"/>
  <c r="AB220" i="18"/>
  <c r="AC219" i="18"/>
  <c r="AB219" i="18"/>
  <c r="AC218" i="18"/>
  <c r="AB218" i="18"/>
  <c r="AC217" i="18"/>
  <c r="AB217" i="18"/>
  <c r="AC216" i="18"/>
  <c r="AB216" i="18"/>
  <c r="AC215" i="18"/>
  <c r="AB215" i="18"/>
  <c r="AC214" i="18"/>
  <c r="AB214" i="18"/>
  <c r="AC213" i="18"/>
  <c r="AB213" i="18"/>
  <c r="AC212" i="18"/>
  <c r="AB212" i="18"/>
  <c r="AC211" i="18"/>
  <c r="AB211" i="18"/>
  <c r="AC210" i="18"/>
  <c r="AB210" i="18"/>
  <c r="AC209" i="18"/>
  <c r="AB209" i="18"/>
  <c r="AC208" i="18"/>
  <c r="AB208" i="18"/>
  <c r="AC207" i="18"/>
  <c r="AB207" i="18"/>
  <c r="AC206" i="18"/>
  <c r="AB206" i="18"/>
  <c r="AC205" i="18"/>
  <c r="AB205" i="18"/>
  <c r="AC204" i="18"/>
  <c r="AB204" i="18"/>
  <c r="AC203" i="18"/>
  <c r="AB203" i="18"/>
  <c r="AC202" i="18"/>
  <c r="AB202" i="18"/>
  <c r="AC201" i="18"/>
  <c r="AB201" i="18"/>
  <c r="AC200" i="18"/>
  <c r="AB200" i="18"/>
  <c r="AC199" i="18"/>
  <c r="AB199" i="18"/>
  <c r="AC198" i="18"/>
  <c r="AB198" i="18"/>
  <c r="AC197" i="18"/>
  <c r="AB197" i="18"/>
  <c r="AC196" i="18"/>
  <c r="AB196" i="18"/>
  <c r="AC195" i="18"/>
  <c r="AB195" i="18"/>
  <c r="AC194" i="18"/>
  <c r="AB194" i="18"/>
  <c r="AC193" i="18"/>
  <c r="AB193" i="18"/>
  <c r="AC192" i="18"/>
  <c r="AB192" i="18"/>
  <c r="AC191" i="18"/>
  <c r="AB191" i="18"/>
  <c r="AC190" i="18"/>
  <c r="AB190" i="18"/>
  <c r="AC189" i="18"/>
  <c r="AB189" i="18"/>
  <c r="AC188" i="18"/>
  <c r="AB188" i="18"/>
  <c r="AC187" i="18"/>
  <c r="AB187" i="18"/>
  <c r="AC186" i="18"/>
  <c r="AB186" i="18"/>
  <c r="AC185" i="18"/>
  <c r="AB185" i="18"/>
  <c r="AC184" i="18"/>
  <c r="AB184" i="18"/>
  <c r="AC183" i="18"/>
  <c r="AB183" i="18"/>
  <c r="AC182" i="18"/>
  <c r="AB182" i="18"/>
  <c r="AC181" i="18"/>
  <c r="AB181" i="18"/>
  <c r="AC180" i="18"/>
  <c r="AB180" i="18"/>
  <c r="AC179" i="18"/>
  <c r="AB179" i="18"/>
  <c r="AC178" i="18"/>
  <c r="AB178" i="18"/>
  <c r="AC177" i="18"/>
  <c r="AB177" i="18"/>
  <c r="AC176" i="18"/>
  <c r="AB176" i="18"/>
  <c r="AC175" i="18"/>
  <c r="AB175" i="18"/>
  <c r="AC174" i="18"/>
  <c r="AB174" i="18"/>
  <c r="AC173" i="18"/>
  <c r="AB173" i="18"/>
  <c r="AC172" i="18"/>
  <c r="AB172" i="18"/>
  <c r="AC171" i="18"/>
  <c r="AB171" i="18"/>
  <c r="AC170" i="18"/>
  <c r="AB170" i="18"/>
  <c r="AC169" i="18"/>
  <c r="AB169" i="18"/>
  <c r="AC168" i="18"/>
  <c r="AB168" i="18"/>
  <c r="AC167" i="18"/>
  <c r="AB167" i="18"/>
  <c r="AC166" i="18"/>
  <c r="AB166" i="18"/>
  <c r="AC165" i="18"/>
  <c r="AB165" i="18"/>
  <c r="AC164" i="18"/>
  <c r="AB164" i="18"/>
  <c r="AC163" i="18"/>
  <c r="AB163" i="18"/>
  <c r="AC162" i="18"/>
  <c r="AB162" i="18"/>
  <c r="AC161" i="18"/>
  <c r="AB161" i="18"/>
  <c r="AC160" i="18"/>
  <c r="AB160" i="18"/>
  <c r="AC159" i="18"/>
  <c r="AB159" i="18"/>
  <c r="AC158" i="18"/>
  <c r="AB158" i="18"/>
  <c r="AC157" i="18"/>
  <c r="AB157" i="18"/>
  <c r="AC156" i="18"/>
  <c r="AB156" i="18"/>
  <c r="AC155" i="18"/>
  <c r="AB155" i="18"/>
  <c r="AC154" i="18"/>
  <c r="AB154" i="18"/>
  <c r="AC153" i="18"/>
  <c r="AB153" i="18"/>
  <c r="AC152" i="18"/>
  <c r="AB152" i="18"/>
  <c r="AC151" i="18"/>
  <c r="AB151" i="18"/>
  <c r="AC150" i="18"/>
  <c r="AB150" i="18"/>
  <c r="AC149" i="18"/>
  <c r="AB149" i="18"/>
  <c r="AC148" i="18"/>
  <c r="AB148" i="18"/>
  <c r="AC147" i="18"/>
  <c r="AB147" i="18"/>
  <c r="AC146" i="18"/>
  <c r="AB146" i="18"/>
  <c r="AC145" i="18"/>
  <c r="AB145" i="18"/>
  <c r="AC144" i="18"/>
  <c r="AB144" i="18"/>
  <c r="AC143" i="18"/>
  <c r="AB143" i="18"/>
  <c r="AC142" i="18"/>
  <c r="AB142" i="18"/>
  <c r="AC141" i="18"/>
  <c r="AB141" i="18"/>
  <c r="AC140" i="18"/>
  <c r="AB140" i="18"/>
  <c r="AC139" i="18"/>
  <c r="AB139" i="18"/>
  <c r="AC138" i="18"/>
  <c r="AB138" i="18"/>
  <c r="AC137" i="18"/>
  <c r="AB137" i="18"/>
  <c r="AC136" i="18"/>
  <c r="AB136" i="18"/>
  <c r="AC135" i="18"/>
  <c r="AB135" i="18"/>
  <c r="AC134" i="18"/>
  <c r="AB134" i="18"/>
  <c r="AC133" i="18"/>
  <c r="AB133" i="18"/>
  <c r="AC132" i="18"/>
  <c r="AB132" i="18"/>
  <c r="AC131" i="18"/>
  <c r="AB131" i="18"/>
  <c r="AC130" i="18"/>
  <c r="AB130" i="18"/>
  <c r="AC129" i="18"/>
  <c r="AB129" i="18"/>
  <c r="AC128" i="18"/>
  <c r="AB128" i="18"/>
  <c r="AC127" i="18"/>
  <c r="AB127" i="18"/>
  <c r="AC126" i="18"/>
  <c r="AB126" i="18"/>
  <c r="AC125" i="18"/>
  <c r="AB125" i="18"/>
  <c r="AC124" i="18"/>
  <c r="AB124" i="18"/>
  <c r="AC123" i="18"/>
  <c r="AB123" i="18"/>
  <c r="AC122" i="18"/>
  <c r="AB122" i="18"/>
  <c r="AC121" i="18"/>
  <c r="AB121" i="18"/>
  <c r="AC120" i="18"/>
  <c r="AB120" i="18"/>
  <c r="AC119" i="18"/>
  <c r="AB119" i="18"/>
  <c r="AC118" i="18"/>
  <c r="AB118" i="18"/>
  <c r="AC117" i="18"/>
  <c r="AB117" i="18"/>
  <c r="AC116" i="18"/>
  <c r="AB116" i="18"/>
  <c r="AC115" i="18"/>
  <c r="AB115" i="18"/>
  <c r="AC114" i="18"/>
  <c r="AB114" i="18"/>
  <c r="AC113" i="18"/>
  <c r="AB113" i="18"/>
  <c r="AC112" i="18"/>
  <c r="AB112" i="18"/>
  <c r="AC111" i="18"/>
  <c r="AB111" i="18"/>
  <c r="AC110" i="18"/>
  <c r="AB110" i="18"/>
  <c r="AC109" i="18"/>
  <c r="AB109" i="18"/>
  <c r="AC108" i="18"/>
  <c r="AB108" i="18"/>
  <c r="AC107" i="18"/>
  <c r="AB107" i="18"/>
  <c r="AC106" i="18"/>
  <c r="AB106" i="18"/>
  <c r="AC105" i="18"/>
  <c r="AB105" i="18"/>
  <c r="AC104" i="18"/>
  <c r="AB104" i="18"/>
  <c r="AC103" i="18"/>
  <c r="AB103" i="18"/>
  <c r="AC102" i="18"/>
  <c r="AB102" i="18"/>
  <c r="AC101" i="18"/>
  <c r="AB101" i="18"/>
  <c r="AC100" i="18"/>
  <c r="AC100" i="19" s="1"/>
  <c r="AB100" i="18"/>
  <c r="AC99" i="18"/>
  <c r="AB99" i="18"/>
  <c r="AB99" i="19" s="1"/>
  <c r="AC98" i="18"/>
  <c r="AC98" i="19" s="1"/>
  <c r="AB98" i="18"/>
  <c r="AC97" i="18"/>
  <c r="AB97" i="18"/>
  <c r="AB97" i="19" s="1"/>
  <c r="AC96" i="18"/>
  <c r="AC96" i="19" s="1"/>
  <c r="AB96" i="18"/>
  <c r="AC95" i="18"/>
  <c r="AB95" i="18"/>
  <c r="AB95" i="19" s="1"/>
  <c r="AC94" i="18"/>
  <c r="AC94" i="19" s="1"/>
  <c r="AB94" i="18"/>
  <c r="AC93" i="18"/>
  <c r="AC93" i="19" s="1"/>
  <c r="AB93" i="18"/>
  <c r="AB93" i="19" s="1"/>
  <c r="AC92" i="18"/>
  <c r="AC92" i="19" s="1"/>
  <c r="AB92" i="18"/>
  <c r="AC91" i="18"/>
  <c r="AC91" i="19" s="1"/>
  <c r="AB91" i="18"/>
  <c r="AB91" i="19" s="1"/>
  <c r="AC90" i="18"/>
  <c r="AC90" i="19" s="1"/>
  <c r="AB90" i="18"/>
  <c r="AC89" i="18"/>
  <c r="AC89" i="19" s="1"/>
  <c r="AB89" i="18"/>
  <c r="AB89" i="19" s="1"/>
  <c r="AC88" i="18"/>
  <c r="AC88" i="19" s="1"/>
  <c r="AB88" i="18"/>
  <c r="AC87" i="18"/>
  <c r="AC87" i="19" s="1"/>
  <c r="AB87" i="18"/>
  <c r="AB87" i="19" s="1"/>
  <c r="AC86" i="18"/>
  <c r="AC86" i="19" s="1"/>
  <c r="AB86" i="18"/>
  <c r="AC85" i="18"/>
  <c r="AC85" i="19" s="1"/>
  <c r="AB85" i="18"/>
  <c r="AB85" i="19" s="1"/>
  <c r="AC84" i="18"/>
  <c r="AC84" i="19" s="1"/>
  <c r="AB84" i="18"/>
  <c r="AC83" i="18"/>
  <c r="AC83" i="19" s="1"/>
  <c r="AB83" i="18"/>
  <c r="AB83" i="19" s="1"/>
  <c r="AC82" i="18"/>
  <c r="AC82" i="19" s="1"/>
  <c r="AB82" i="18"/>
  <c r="AC81" i="18"/>
  <c r="AC81" i="19" s="1"/>
  <c r="AB81" i="18"/>
  <c r="AB81" i="19" s="1"/>
  <c r="AC80" i="18"/>
  <c r="AC80" i="19" s="1"/>
  <c r="AB80" i="18"/>
  <c r="AC79" i="18"/>
  <c r="AC79" i="19" s="1"/>
  <c r="AB79" i="18"/>
  <c r="AB79" i="19" s="1"/>
  <c r="AC78" i="18"/>
  <c r="AC78" i="19" s="1"/>
  <c r="AB78" i="18"/>
  <c r="AC77" i="18"/>
  <c r="AC77" i="19" s="1"/>
  <c r="AB77" i="18"/>
  <c r="AB77" i="19" s="1"/>
  <c r="AC76" i="18"/>
  <c r="AC76" i="19" s="1"/>
  <c r="AB76" i="18"/>
  <c r="AC75" i="18"/>
  <c r="AC75" i="19" s="1"/>
  <c r="AB75" i="18"/>
  <c r="AB75" i="19" s="1"/>
  <c r="AC74" i="18"/>
  <c r="AC74" i="19" s="1"/>
  <c r="AB74" i="18"/>
  <c r="AC73" i="18"/>
  <c r="AC73" i="19" s="1"/>
  <c r="AB73" i="18"/>
  <c r="AB73" i="19" s="1"/>
  <c r="AC72" i="18"/>
  <c r="AC72" i="19" s="1"/>
  <c r="AB72" i="18"/>
  <c r="AC71" i="18"/>
  <c r="AC71" i="19" s="1"/>
  <c r="AB71" i="18"/>
  <c r="AB71" i="19" s="1"/>
  <c r="AC70" i="18"/>
  <c r="AC70" i="19" s="1"/>
  <c r="AB70" i="18"/>
  <c r="AC69" i="18"/>
  <c r="AC69" i="19" s="1"/>
  <c r="AB69" i="18"/>
  <c r="AB69" i="19" s="1"/>
  <c r="AC68" i="18"/>
  <c r="AC68" i="19" s="1"/>
  <c r="AB68" i="18"/>
  <c r="AC67" i="18"/>
  <c r="AC67" i="19" s="1"/>
  <c r="AB67" i="18"/>
  <c r="AB67" i="19" s="1"/>
  <c r="AC66" i="18"/>
  <c r="AC66" i="19" s="1"/>
  <c r="AB66" i="18"/>
  <c r="AC65" i="18"/>
  <c r="AC65" i="19" s="1"/>
  <c r="AB65" i="18"/>
  <c r="AB65" i="19" s="1"/>
  <c r="AC64" i="18"/>
  <c r="AC64" i="19" s="1"/>
  <c r="AB64" i="18"/>
  <c r="AC63" i="18"/>
  <c r="AC63" i="19" s="1"/>
  <c r="AB63" i="18"/>
  <c r="AB63" i="19" s="1"/>
  <c r="AC62" i="18"/>
  <c r="AC62" i="19" s="1"/>
  <c r="AB62" i="18"/>
  <c r="AC61" i="18"/>
  <c r="AC61" i="19" s="1"/>
  <c r="AB61" i="18"/>
  <c r="AB61" i="19" s="1"/>
  <c r="AC60" i="18"/>
  <c r="AC60" i="19" s="1"/>
  <c r="AB60" i="18"/>
  <c r="AC59" i="18"/>
  <c r="AC59" i="19" s="1"/>
  <c r="AB59" i="18"/>
  <c r="AB59" i="19" s="1"/>
  <c r="AC58" i="18"/>
  <c r="AC58" i="19" s="1"/>
  <c r="AB58" i="18"/>
  <c r="AC57" i="18"/>
  <c r="AC57" i="19" s="1"/>
  <c r="AB57" i="18"/>
  <c r="AB57" i="19" s="1"/>
  <c r="AC56" i="18"/>
  <c r="AC56" i="19" s="1"/>
  <c r="AB56" i="18"/>
  <c r="AC55" i="18"/>
  <c r="AC55" i="19" s="1"/>
  <c r="AB55" i="18"/>
  <c r="AB55" i="19" s="1"/>
  <c r="AC54" i="18"/>
  <c r="AC54" i="19" s="1"/>
  <c r="AB54" i="18"/>
  <c r="AC53" i="18"/>
  <c r="AC53" i="19" s="1"/>
  <c r="AB53" i="18"/>
  <c r="AB53" i="19" s="1"/>
  <c r="AC52" i="18"/>
  <c r="AC52" i="19" s="1"/>
  <c r="AB52" i="18"/>
  <c r="AC51" i="18"/>
  <c r="AC51" i="19" s="1"/>
  <c r="AB51" i="18"/>
  <c r="AB51" i="19" s="1"/>
  <c r="AC50" i="18"/>
  <c r="AC50" i="19" s="1"/>
  <c r="AB50" i="18"/>
  <c r="AC49" i="18"/>
  <c r="AC49" i="19" s="1"/>
  <c r="AB49" i="18"/>
  <c r="AB49" i="19" s="1"/>
  <c r="AC48" i="18"/>
  <c r="AC48" i="19" s="1"/>
  <c r="AB48" i="18"/>
  <c r="AC47" i="18"/>
  <c r="AC47" i="19" s="1"/>
  <c r="AB47" i="18"/>
  <c r="AB47" i="19" s="1"/>
  <c r="AC46" i="18"/>
  <c r="AC46" i="19" s="1"/>
  <c r="AB46" i="18"/>
  <c r="AC45" i="18"/>
  <c r="AC45" i="19" s="1"/>
  <c r="AB45" i="18"/>
  <c r="AB45" i="19" s="1"/>
  <c r="AC44" i="18"/>
  <c r="AC44" i="19" s="1"/>
  <c r="AB44" i="18"/>
  <c r="AC43" i="18"/>
  <c r="AC43" i="19" s="1"/>
  <c r="AB43" i="18"/>
  <c r="AB43" i="19" s="1"/>
  <c r="AC42" i="18"/>
  <c r="AC42" i="19" s="1"/>
  <c r="AB42" i="18"/>
  <c r="AC41" i="18"/>
  <c r="AC41" i="19" s="1"/>
  <c r="AB41" i="18"/>
  <c r="AB41" i="19" s="1"/>
  <c r="AC40" i="18"/>
  <c r="AC40" i="19" s="1"/>
  <c r="AB40" i="18"/>
  <c r="AC39" i="18"/>
  <c r="AC39" i="19" s="1"/>
  <c r="AB39" i="18"/>
  <c r="AB39" i="19" s="1"/>
  <c r="AC38" i="18"/>
  <c r="AC38" i="19" s="1"/>
  <c r="AB38" i="18"/>
  <c r="AC37" i="18"/>
  <c r="AC37" i="19" s="1"/>
  <c r="AB37" i="18"/>
  <c r="AB37" i="19" s="1"/>
  <c r="AC36" i="18"/>
  <c r="AC36" i="19" s="1"/>
  <c r="AB36" i="18"/>
  <c r="AC35" i="18"/>
  <c r="AC35" i="19" s="1"/>
  <c r="AB35" i="18"/>
  <c r="AB35" i="19" s="1"/>
  <c r="AC34" i="18"/>
  <c r="AC34" i="19" s="1"/>
  <c r="AB34" i="18"/>
  <c r="AC33" i="18"/>
  <c r="AC33" i="19" s="1"/>
  <c r="AB33" i="18"/>
  <c r="AB33" i="19" s="1"/>
  <c r="AC32" i="18"/>
  <c r="AC32" i="19" s="1"/>
  <c r="AB32" i="18"/>
  <c r="AC31" i="18"/>
  <c r="AC31" i="19" s="1"/>
  <c r="AB31" i="18"/>
  <c r="AB31" i="19" s="1"/>
  <c r="AC30" i="18"/>
  <c r="AC30" i="19" s="1"/>
  <c r="AB30" i="18"/>
  <c r="AC29" i="18"/>
  <c r="AC29" i="19" s="1"/>
  <c r="AB29" i="18"/>
  <c r="AB29" i="19" s="1"/>
  <c r="AC28" i="18"/>
  <c r="AC28" i="19" s="1"/>
  <c r="AB28" i="18"/>
  <c r="AC27" i="18"/>
  <c r="AC27" i="19" s="1"/>
  <c r="AB27" i="18"/>
  <c r="AB27" i="19" s="1"/>
  <c r="AC26" i="18"/>
  <c r="AC26" i="19" s="1"/>
  <c r="AB26" i="18"/>
  <c r="AC25" i="18"/>
  <c r="AC25" i="19" s="1"/>
  <c r="AB25" i="18"/>
  <c r="AB25" i="19" s="1"/>
  <c r="AC24" i="18"/>
  <c r="AC24" i="19" s="1"/>
  <c r="AB24" i="18"/>
  <c r="AC23" i="18"/>
  <c r="AC23" i="19" s="1"/>
  <c r="AB23" i="18"/>
  <c r="AB23" i="19" s="1"/>
  <c r="AC22" i="18"/>
  <c r="AC22" i="19" s="1"/>
  <c r="AB22" i="18"/>
  <c r="AC21" i="18"/>
  <c r="AC21" i="19" s="1"/>
  <c r="AB21" i="18"/>
  <c r="AB21" i="19" s="1"/>
  <c r="AC20" i="18"/>
  <c r="AC20" i="19" s="1"/>
  <c r="AB20" i="18"/>
  <c r="AC19" i="18"/>
  <c r="AC19" i="19" s="1"/>
  <c r="AB19" i="18"/>
  <c r="AB19" i="19" s="1"/>
  <c r="AC18" i="18"/>
  <c r="AC18" i="19" s="1"/>
  <c r="AB18" i="18"/>
  <c r="AC17" i="18"/>
  <c r="AC17" i="19" s="1"/>
  <c r="AB17" i="18"/>
  <c r="AB17" i="19" s="1"/>
  <c r="AC16" i="18"/>
  <c r="AC16" i="19" s="1"/>
  <c r="AB16" i="18"/>
  <c r="AC15" i="18"/>
  <c r="AC15" i="19" s="1"/>
  <c r="AB15" i="18"/>
  <c r="AB15" i="19" s="1"/>
  <c r="AC14" i="18"/>
  <c r="AC14" i="19" s="1"/>
  <c r="AB14" i="18"/>
  <c r="AB14" i="19" s="1"/>
  <c r="AC13" i="18"/>
  <c r="AC13" i="19" s="1"/>
  <c r="AB13" i="18"/>
  <c r="AB13" i="19" s="1"/>
  <c r="AC12" i="18"/>
  <c r="AC12" i="19" s="1"/>
  <c r="AB12" i="18"/>
  <c r="AB12" i="19" s="1"/>
  <c r="AC11" i="18"/>
  <c r="AC11" i="19" s="1"/>
  <c r="AB11" i="18"/>
  <c r="AB11" i="19" s="1"/>
  <c r="AC10" i="18"/>
  <c r="AC10" i="19" s="1"/>
  <c r="AB10" i="18"/>
  <c r="AB10" i="19" s="1"/>
  <c r="AC9" i="18"/>
  <c r="AC9" i="19" s="1"/>
  <c r="AB9" i="18"/>
  <c r="AB9" i="19" s="1"/>
  <c r="AC8" i="18"/>
  <c r="AC8" i="19" s="1"/>
  <c r="AB8" i="18"/>
  <c r="AB8" i="19" s="1"/>
  <c r="AC7" i="18"/>
  <c r="AC7" i="19" s="1"/>
  <c r="AB7" i="18"/>
  <c r="AB7" i="19" s="1"/>
  <c r="AC6" i="18"/>
  <c r="AC6" i="19" s="1"/>
  <c r="AB6" i="18"/>
  <c r="AB6" i="19" s="1"/>
  <c r="AC5" i="18"/>
  <c r="AC5" i="19" s="1"/>
  <c r="AB5" i="18"/>
  <c r="AB5" i="19" s="1"/>
  <c r="AC4" i="18"/>
  <c r="AC4" i="19" s="1"/>
  <c r="AB4" i="18"/>
  <c r="AB4" i="19" s="1"/>
  <c r="AC3" i="18"/>
  <c r="AC3" i="19" s="1"/>
  <c r="AB3" i="18"/>
  <c r="AB3" i="19" s="1"/>
  <c r="AC2" i="18"/>
  <c r="AC2" i="19" s="1"/>
  <c r="AB2" i="18"/>
  <c r="AB2" i="19" s="1"/>
  <c r="AR157" i="17" l="1"/>
  <c r="AR288" i="17"/>
  <c r="AR289" i="17"/>
  <c r="AR139" i="17"/>
  <c r="AT139" i="17" s="1"/>
  <c r="AR101" i="17"/>
  <c r="AR85" i="17"/>
  <c r="AR127" i="17"/>
  <c r="AT127" i="17" s="1"/>
  <c r="AR149" i="17"/>
  <c r="AT149" i="17" s="1"/>
  <c r="AR117" i="17"/>
  <c r="AT117" i="17" s="1"/>
  <c r="AR99" i="17"/>
  <c r="AR194" i="17"/>
  <c r="AT194" i="17" s="1"/>
  <c r="AR307" i="17"/>
  <c r="AR5" i="17"/>
  <c r="AR173" i="17"/>
  <c r="AR137" i="17"/>
  <c r="AR105" i="17"/>
  <c r="AT105" i="17" s="1"/>
  <c r="AR133" i="17"/>
  <c r="AT133" i="17" s="1"/>
  <c r="AR107" i="17"/>
  <c r="AR123" i="17"/>
  <c r="AT123" i="17" s="1"/>
  <c r="AR301" i="17"/>
  <c r="AT301" i="17" s="1"/>
  <c r="AR277" i="17"/>
  <c r="AR198" i="17"/>
  <c r="AR50" i="17"/>
  <c r="AR18" i="17"/>
  <c r="AR197" i="17"/>
  <c r="AR141" i="17"/>
  <c r="AT141" i="17" s="1"/>
  <c r="AR111" i="17"/>
  <c r="AR119" i="17"/>
  <c r="AT119" i="17" s="1"/>
  <c r="AR125" i="17"/>
  <c r="AR178" i="17"/>
  <c r="AT178" i="17" s="1"/>
  <c r="AR146" i="17"/>
  <c r="AT146" i="17" s="1"/>
  <c r="AR130" i="17"/>
  <c r="AT130" i="17" s="1"/>
  <c r="AR152" i="17"/>
  <c r="AR136" i="17"/>
  <c r="AT136" i="17" s="1"/>
  <c r="AR120" i="17"/>
  <c r="AT120" i="17" s="1"/>
  <c r="AR104" i="17"/>
  <c r="AT104" i="17" s="1"/>
  <c r="AR182" i="17"/>
  <c r="AT182" i="17" s="1"/>
  <c r="AR166" i="17"/>
  <c r="AR150" i="17"/>
  <c r="AR118" i="17"/>
  <c r="AT118" i="17" s="1"/>
  <c r="AR102" i="17"/>
  <c r="AT102" i="17" s="1"/>
  <c r="AR38" i="17"/>
  <c r="AT38" i="17" s="1"/>
  <c r="AR22" i="17"/>
  <c r="AR296" i="17"/>
  <c r="AT296" i="17" s="1"/>
  <c r="AR190" i="17"/>
  <c r="AT190" i="17" s="1"/>
  <c r="AR30" i="17"/>
  <c r="AT30" i="17" s="1"/>
  <c r="AR140" i="17"/>
  <c r="AT140" i="17" s="1"/>
  <c r="AR124" i="17"/>
  <c r="AT124" i="17" s="1"/>
  <c r="AR108" i="17"/>
  <c r="AR129" i="17"/>
  <c r="AT129" i="17" s="1"/>
  <c r="AR114" i="17"/>
  <c r="AT114" i="17" s="1"/>
  <c r="AR168" i="17"/>
  <c r="AT168" i="17" s="1"/>
  <c r="AR103" i="17"/>
  <c r="AT103" i="17" s="1"/>
  <c r="AR142" i="17"/>
  <c r="AT142" i="17" s="1"/>
  <c r="AR126" i="17"/>
  <c r="AR110" i="17"/>
  <c r="AT110" i="17" s="1"/>
  <c r="AR196" i="17"/>
  <c r="AT196" i="17" s="1"/>
  <c r="AR180" i="17"/>
  <c r="AT180" i="17" s="1"/>
  <c r="AR148" i="17"/>
  <c r="AT148" i="17" s="1"/>
  <c r="AR132" i="17"/>
  <c r="AT132" i="17" s="1"/>
  <c r="AR116" i="17"/>
  <c r="AT116" i="17" s="1"/>
  <c r="AR100" i="17"/>
  <c r="AR153" i="17"/>
  <c r="AT153" i="17" s="1"/>
  <c r="AR121" i="17"/>
  <c r="AT121" i="17" s="1"/>
  <c r="AR115" i="17"/>
  <c r="AR203" i="17"/>
  <c r="AT203" i="17" s="1"/>
  <c r="AR251" i="17"/>
  <c r="AT251" i="17" s="1"/>
  <c r="AR186" i="17"/>
  <c r="AT186" i="17" s="1"/>
  <c r="AR170" i="17"/>
  <c r="AR138" i="17"/>
  <c r="AT138" i="17" s="1"/>
  <c r="AR122" i="17"/>
  <c r="AR106" i="17"/>
  <c r="AT106" i="17" s="1"/>
  <c r="AR176" i="17"/>
  <c r="AT176" i="17" s="1"/>
  <c r="AR144" i="17"/>
  <c r="AR128" i="17"/>
  <c r="AT128" i="17" s="1"/>
  <c r="AR112" i="17"/>
  <c r="AT112" i="17" s="1"/>
  <c r="AR32" i="17"/>
  <c r="AR145" i="17"/>
  <c r="AR113" i="17"/>
  <c r="AT113" i="17" s="1"/>
  <c r="AR310" i="17"/>
  <c r="AT310" i="17" s="1"/>
  <c r="AR134" i="17"/>
  <c r="AT134" i="17" s="1"/>
  <c r="AR135" i="17"/>
  <c r="AR147" i="17"/>
  <c r="AT147" i="17" s="1"/>
  <c r="AB16" i="19"/>
  <c r="AB18" i="19"/>
  <c r="AB20" i="19"/>
  <c r="AB22" i="19"/>
  <c r="AB24" i="19"/>
  <c r="AB26" i="19"/>
  <c r="AB28" i="19"/>
  <c r="AB30" i="19"/>
  <c r="AB32" i="19"/>
  <c r="AB34" i="19"/>
  <c r="AB36" i="19"/>
  <c r="AB38" i="19"/>
  <c r="AB40" i="19"/>
  <c r="AB42" i="19"/>
  <c r="AB44" i="19"/>
  <c r="AB46" i="19"/>
  <c r="AB48" i="19"/>
  <c r="AB50" i="19"/>
  <c r="AB52" i="19"/>
  <c r="AB54" i="19"/>
  <c r="AB56" i="19"/>
  <c r="AB58" i="19"/>
  <c r="AB60" i="19"/>
  <c r="AB62" i="19"/>
  <c r="AB64" i="19"/>
  <c r="AB66" i="19"/>
  <c r="AB68" i="19"/>
  <c r="AB70" i="19"/>
  <c r="AB72" i="19"/>
  <c r="AB74" i="19"/>
  <c r="AB76" i="19"/>
  <c r="AB78" i="19"/>
  <c r="AB80" i="19"/>
  <c r="AB82" i="19"/>
  <c r="AB84" i="19"/>
  <c r="AB86" i="19"/>
  <c r="AB88" i="19"/>
  <c r="AB90" i="19"/>
  <c r="AB92" i="19"/>
  <c r="AB94" i="19"/>
  <c r="AB96" i="19"/>
  <c r="AB98" i="19"/>
  <c r="AB100" i="19"/>
  <c r="AB148" i="19"/>
  <c r="AB150" i="19"/>
  <c r="AB152" i="19"/>
  <c r="AB154" i="19"/>
  <c r="AB156" i="19"/>
  <c r="AB158" i="19"/>
  <c r="AB160" i="19"/>
  <c r="AB162" i="19"/>
  <c r="AB164" i="19"/>
  <c r="AB166" i="19"/>
  <c r="AB168" i="19"/>
  <c r="AB170" i="19"/>
  <c r="AB172" i="19"/>
  <c r="AC95" i="19"/>
  <c r="AC97" i="19"/>
  <c r="AC99" i="19"/>
  <c r="AR26" i="17"/>
  <c r="AT26" i="17" s="1"/>
  <c r="AR28" i="17"/>
  <c r="AT28" i="17" s="1"/>
  <c r="AR40" i="17"/>
  <c r="AT40" i="17" s="1"/>
  <c r="AR8" i="17"/>
  <c r="AT8" i="17" s="1"/>
  <c r="AR219" i="17"/>
  <c r="AR164" i="17"/>
  <c r="AT164" i="17" s="1"/>
  <c r="AR162" i="17"/>
  <c r="AT162" i="17" s="1"/>
  <c r="AR34" i="17"/>
  <c r="AR192" i="17"/>
  <c r="AT192" i="17" s="1"/>
  <c r="AR160" i="17"/>
  <c r="AT160" i="17" s="1"/>
  <c r="AR16" i="17"/>
  <c r="AT16" i="17" s="1"/>
  <c r="AR174" i="17"/>
  <c r="AT174" i="17" s="1"/>
  <c r="AR46" i="17"/>
  <c r="AT46" i="17" s="1"/>
  <c r="AR205" i="17"/>
  <c r="AT205" i="17" s="1"/>
  <c r="AR188" i="17"/>
  <c r="AT188" i="17" s="1"/>
  <c r="AR172" i="17"/>
  <c r="AT172" i="17" s="1"/>
  <c r="AR89" i="17"/>
  <c r="AT89" i="17" s="1"/>
  <c r="AR86" i="17"/>
  <c r="AT86" i="17" s="1"/>
  <c r="AR70" i="17"/>
  <c r="AR54" i="17"/>
  <c r="AT54" i="17" s="1"/>
  <c r="AR6" i="17"/>
  <c r="AT6" i="17" s="1"/>
  <c r="AR82" i="17"/>
  <c r="AT82" i="17" s="1"/>
  <c r="AR66" i="17"/>
  <c r="AT66" i="17" s="1"/>
  <c r="AR2" i="17"/>
  <c r="AT2" i="17" s="1"/>
  <c r="AR48" i="17"/>
  <c r="AR3" i="17"/>
  <c r="AT3" i="17" s="1"/>
  <c r="AR93" i="17"/>
  <c r="AT93" i="17" s="1"/>
  <c r="AR94" i="17"/>
  <c r="AR78" i="17"/>
  <c r="AT78" i="17" s="1"/>
  <c r="AR62" i="17"/>
  <c r="AT62" i="17" s="1"/>
  <c r="AR14" i="17"/>
  <c r="AT14" i="17" s="1"/>
  <c r="AR165" i="17"/>
  <c r="AT165" i="17" s="1"/>
  <c r="AR92" i="17"/>
  <c r="AT92" i="17" s="1"/>
  <c r="AR76" i="17"/>
  <c r="AT76" i="17" s="1"/>
  <c r="AR60" i="17"/>
  <c r="AT60" i="17" s="1"/>
  <c r="AR44" i="17"/>
  <c r="AT44" i="17" s="1"/>
  <c r="AR12" i="17"/>
  <c r="AT12" i="17" s="1"/>
  <c r="AR91" i="17"/>
  <c r="AT91" i="17" s="1"/>
  <c r="AR184" i="17"/>
  <c r="AT184" i="17" s="1"/>
  <c r="AR88" i="17"/>
  <c r="AT88" i="17" s="1"/>
  <c r="AR72" i="17"/>
  <c r="AT72" i="17" s="1"/>
  <c r="AR56" i="17"/>
  <c r="AT56" i="17" s="1"/>
  <c r="AR24" i="17"/>
  <c r="AT24" i="17" s="1"/>
  <c r="AR53" i="17"/>
  <c r="AT53" i="17" s="1"/>
  <c r="AR158" i="17"/>
  <c r="AT158" i="17" s="1"/>
  <c r="AR208" i="17"/>
  <c r="AT208" i="17" s="1"/>
  <c r="AR193" i="17"/>
  <c r="AT193" i="17" s="1"/>
  <c r="AR161" i="17"/>
  <c r="AT161" i="17" s="1"/>
  <c r="AR177" i="17"/>
  <c r="AT177" i="17" s="1"/>
  <c r="AR204" i="17"/>
  <c r="AT204" i="17" s="1"/>
  <c r="AR156" i="17"/>
  <c r="AT156" i="17" s="1"/>
  <c r="AR169" i="17"/>
  <c r="AT169" i="17" s="1"/>
  <c r="AR41" i="17"/>
  <c r="AT41" i="17" s="1"/>
  <c r="AR9" i="17"/>
  <c r="AT9" i="17" s="1"/>
  <c r="AR29" i="17"/>
  <c r="AT29" i="17" s="1"/>
  <c r="AR187" i="17"/>
  <c r="AT187" i="17" s="1"/>
  <c r="AR175" i="17"/>
  <c r="AT175" i="17" s="1"/>
  <c r="AR67" i="17"/>
  <c r="AT67" i="17" s="1"/>
  <c r="AR39" i="17"/>
  <c r="AT39" i="17" s="1"/>
  <c r="AR218" i="17"/>
  <c r="AT218" i="17" s="1"/>
  <c r="AR244" i="17"/>
  <c r="AT244" i="17" s="1"/>
  <c r="AR33" i="17"/>
  <c r="AT33" i="17" s="1"/>
  <c r="AR23" i="17"/>
  <c r="AT23" i="17" s="1"/>
  <c r="AR31" i="17"/>
  <c r="AT31" i="17" s="1"/>
  <c r="AR21" i="17"/>
  <c r="AT21" i="17" s="1"/>
  <c r="AR179" i="17"/>
  <c r="AT179" i="17" s="1"/>
  <c r="AR63" i="17"/>
  <c r="AT63" i="17" s="1"/>
  <c r="AR11" i="17"/>
  <c r="AT11" i="17" s="1"/>
  <c r="AR71" i="17"/>
  <c r="AT71" i="17" s="1"/>
  <c r="AR154" i="17"/>
  <c r="AT154" i="17" s="1"/>
  <c r="AR90" i="17"/>
  <c r="AT90" i="17" s="1"/>
  <c r="AR74" i="17"/>
  <c r="AT74" i="17" s="1"/>
  <c r="AR58" i="17"/>
  <c r="AT58" i="17" s="1"/>
  <c r="AR42" i="17"/>
  <c r="AT42" i="17" s="1"/>
  <c r="AR181" i="17"/>
  <c r="AT181" i="17" s="1"/>
  <c r="AR84" i="17"/>
  <c r="AT84" i="17" s="1"/>
  <c r="AR68" i="17"/>
  <c r="AT68" i="17" s="1"/>
  <c r="AR52" i="17"/>
  <c r="AT52" i="17" s="1"/>
  <c r="AR36" i="17"/>
  <c r="AT36" i="17" s="1"/>
  <c r="AR20" i="17"/>
  <c r="AT20" i="17" s="1"/>
  <c r="AR4" i="17"/>
  <c r="AT4" i="17" s="1"/>
  <c r="AR185" i="17"/>
  <c r="AT185" i="17" s="1"/>
  <c r="AR57" i="17"/>
  <c r="AT57" i="17" s="1"/>
  <c r="AR25" i="17"/>
  <c r="AT25" i="17" s="1"/>
  <c r="AR15" i="17"/>
  <c r="AT15" i="17" s="1"/>
  <c r="AR7" i="17"/>
  <c r="AT7" i="17" s="1"/>
  <c r="AR45" i="17"/>
  <c r="AT45" i="17" s="1"/>
  <c r="AR171" i="17"/>
  <c r="AT171" i="17" s="1"/>
  <c r="AR159" i="17"/>
  <c r="AT159" i="17" s="1"/>
  <c r="AR43" i="17"/>
  <c r="AT43" i="17" s="1"/>
  <c r="AR87" i="17"/>
  <c r="AT87" i="17" s="1"/>
  <c r="AR191" i="17"/>
  <c r="AT191" i="17" s="1"/>
  <c r="AR95" i="17"/>
  <c r="AT95" i="17" s="1"/>
  <c r="AR51" i="17"/>
  <c r="AT51" i="17" s="1"/>
  <c r="AR55" i="17"/>
  <c r="AT55" i="17" s="1"/>
  <c r="AR167" i="17"/>
  <c r="AT167" i="17" s="1"/>
  <c r="AR61" i="17"/>
  <c r="AT61" i="17" s="1"/>
  <c r="AR220" i="17"/>
  <c r="AT220" i="17" s="1"/>
  <c r="AR96" i="17"/>
  <c r="AT96" i="17" s="1"/>
  <c r="AR80" i="17"/>
  <c r="AT80" i="17" s="1"/>
  <c r="AR64" i="17"/>
  <c r="AT64" i="17" s="1"/>
  <c r="AR49" i="17"/>
  <c r="AT49" i="17" s="1"/>
  <c r="AR17" i="17"/>
  <c r="AT17" i="17" s="1"/>
  <c r="AR13" i="17"/>
  <c r="AT13" i="17" s="1"/>
  <c r="AR37" i="17"/>
  <c r="AT37" i="17" s="1"/>
  <c r="AR195" i="17"/>
  <c r="AT195" i="17" s="1"/>
  <c r="AR163" i="17"/>
  <c r="AT163" i="17" s="1"/>
  <c r="AR79" i="17"/>
  <c r="AT79" i="17" s="1"/>
  <c r="AR19" i="17"/>
  <c r="AT19" i="17" s="1"/>
  <c r="AR77" i="17"/>
  <c r="AT77" i="17" s="1"/>
  <c r="AR35" i="17"/>
  <c r="AT35" i="17" s="1"/>
  <c r="AR199" i="17"/>
  <c r="AT199" i="17" s="1"/>
  <c r="AR27" i="17"/>
  <c r="AT27" i="17" s="1"/>
  <c r="AR183" i="17"/>
  <c r="AT183" i="17" s="1"/>
  <c r="AR47" i="17"/>
  <c r="AT47" i="17" s="1"/>
  <c r="AR83" i="17"/>
  <c r="AT83" i="17" s="1"/>
  <c r="AS1103" i="16"/>
  <c r="AS3" i="16"/>
  <c r="AS4" i="16"/>
  <c r="AS5" i="16"/>
  <c r="AS6" i="16"/>
  <c r="AS7" i="16"/>
  <c r="AS8" i="16"/>
  <c r="AS9" i="16"/>
  <c r="AS10" i="16"/>
  <c r="AS11" i="16"/>
  <c r="AS12" i="16"/>
  <c r="AS13" i="16"/>
  <c r="AS14" i="16"/>
  <c r="AS15" i="16"/>
  <c r="AS16" i="16"/>
  <c r="AS17" i="16"/>
  <c r="AS18" i="16"/>
  <c r="AS19" i="16"/>
  <c r="AS20" i="16"/>
  <c r="AS21" i="16"/>
  <c r="AS22" i="16"/>
  <c r="AS23" i="16"/>
  <c r="AS24" i="16"/>
  <c r="AS25" i="16"/>
  <c r="AS26" i="16"/>
  <c r="AS27" i="16"/>
  <c r="AS28" i="16"/>
  <c r="AS29" i="16"/>
  <c r="AS30" i="16"/>
  <c r="AS31" i="16"/>
  <c r="AS32" i="16"/>
  <c r="AS33" i="16"/>
  <c r="AS34" i="16"/>
  <c r="AS35" i="16"/>
  <c r="AS36" i="16"/>
  <c r="AS37" i="16"/>
  <c r="AS38" i="16"/>
  <c r="AS39" i="16"/>
  <c r="AS40" i="16"/>
  <c r="AS41" i="16"/>
  <c r="AS42" i="16"/>
  <c r="AS43" i="16"/>
  <c r="AS44" i="16"/>
  <c r="AS45" i="16"/>
  <c r="AS46" i="16"/>
  <c r="AS47" i="16"/>
  <c r="AS48" i="16"/>
  <c r="AS49" i="16"/>
  <c r="AS50" i="16"/>
  <c r="AS51" i="16"/>
  <c r="AS52" i="16"/>
  <c r="AS53" i="16"/>
  <c r="AS54" i="16"/>
  <c r="AS55" i="16"/>
  <c r="AS56" i="16"/>
  <c r="AS57" i="16"/>
  <c r="AS58" i="16"/>
  <c r="AS59" i="16"/>
  <c r="AS60" i="16"/>
  <c r="AS61" i="16"/>
  <c r="AS62" i="16"/>
  <c r="AS63" i="16"/>
  <c r="AS64" i="16"/>
  <c r="AS65" i="16"/>
  <c r="AS66" i="16"/>
  <c r="AS67" i="16"/>
  <c r="AS68" i="16"/>
  <c r="AS69" i="16"/>
  <c r="AS70" i="16"/>
  <c r="AS71" i="16"/>
  <c r="AS72" i="16"/>
  <c r="AS73" i="16"/>
  <c r="AS74" i="16"/>
  <c r="AS75" i="16"/>
  <c r="AS76" i="16"/>
  <c r="AS77" i="16"/>
  <c r="AS78" i="16"/>
  <c r="AS79" i="16"/>
  <c r="AS80" i="16"/>
  <c r="AS81" i="16"/>
  <c r="AS82" i="16"/>
  <c r="AS83" i="16"/>
  <c r="AS84" i="16"/>
  <c r="AS85" i="16"/>
  <c r="AS86" i="16"/>
  <c r="AS87" i="16"/>
  <c r="AS88" i="16"/>
  <c r="AS89" i="16"/>
  <c r="AS90" i="16"/>
  <c r="AS91" i="16"/>
  <c r="AS92" i="16"/>
  <c r="AS93" i="16"/>
  <c r="AS94" i="16"/>
  <c r="AS95" i="16"/>
  <c r="AS96" i="16"/>
  <c r="AS97" i="16"/>
  <c r="AS98" i="16"/>
  <c r="AS99" i="16"/>
  <c r="AS100" i="16"/>
  <c r="AS101" i="16"/>
  <c r="AS102" i="16"/>
  <c r="AS103" i="16"/>
  <c r="AS104" i="16"/>
  <c r="AS105" i="16"/>
  <c r="AS106" i="16"/>
  <c r="AS107" i="16"/>
  <c r="AS108" i="16"/>
  <c r="AS109" i="16"/>
  <c r="AS110" i="16"/>
  <c r="AS111" i="16"/>
  <c r="AS112" i="16"/>
  <c r="AS113" i="16"/>
  <c r="AS114" i="16"/>
  <c r="AS115" i="16"/>
  <c r="AS116" i="16"/>
  <c r="AS117" i="16"/>
  <c r="AS118" i="16"/>
  <c r="AS119" i="16"/>
  <c r="AS120" i="16"/>
  <c r="AS121" i="16"/>
  <c r="AS122" i="16"/>
  <c r="AS123" i="16"/>
  <c r="AS124" i="16"/>
  <c r="AS125" i="16"/>
  <c r="AS126" i="16"/>
  <c r="AS127" i="16"/>
  <c r="AS128" i="16"/>
  <c r="AS129" i="16"/>
  <c r="AS130" i="16"/>
  <c r="AS131" i="16"/>
  <c r="AS132" i="16"/>
  <c r="AS133" i="16"/>
  <c r="AS134" i="16"/>
  <c r="AS135" i="16"/>
  <c r="AS136" i="16"/>
  <c r="AS137" i="16"/>
  <c r="AS138" i="16"/>
  <c r="AS139" i="16"/>
  <c r="AS140" i="16"/>
  <c r="AS141" i="16"/>
  <c r="AS142" i="16"/>
  <c r="AS143" i="16"/>
  <c r="AS144" i="16"/>
  <c r="AS145" i="16"/>
  <c r="AS146" i="16"/>
  <c r="AS147" i="16"/>
  <c r="AS148" i="16"/>
  <c r="AS149" i="16"/>
  <c r="AS150" i="16"/>
  <c r="AS151" i="16"/>
  <c r="AS152" i="16"/>
  <c r="AS153" i="16"/>
  <c r="AS154" i="16"/>
  <c r="AS155" i="16"/>
  <c r="AS156" i="16"/>
  <c r="AS157" i="16"/>
  <c r="AS158" i="16"/>
  <c r="AS159" i="16"/>
  <c r="AS160" i="16"/>
  <c r="AS161" i="16"/>
  <c r="AS162" i="16"/>
  <c r="AS163" i="16"/>
  <c r="AS164" i="16"/>
  <c r="AS165" i="16"/>
  <c r="AS166" i="16"/>
  <c r="AS167" i="16"/>
  <c r="AS168" i="16"/>
  <c r="AS169" i="16"/>
  <c r="AS170" i="16"/>
  <c r="AS171" i="16"/>
  <c r="AS172" i="16"/>
  <c r="AS173" i="16"/>
  <c r="AS174" i="16"/>
  <c r="AS175" i="16"/>
  <c r="AS176" i="16"/>
  <c r="AS177" i="16"/>
  <c r="AS178" i="16"/>
  <c r="AS179" i="16"/>
  <c r="AS180" i="16"/>
  <c r="AS181" i="16"/>
  <c r="AS182" i="16"/>
  <c r="AS183" i="16"/>
  <c r="AS184" i="16"/>
  <c r="AS185" i="16"/>
  <c r="AS186" i="16"/>
  <c r="AS187" i="16"/>
  <c r="AS188" i="16"/>
  <c r="AS189" i="16"/>
  <c r="AS190" i="16"/>
  <c r="AS191" i="16"/>
  <c r="AS192" i="16"/>
  <c r="AS193" i="16"/>
  <c r="AS194" i="16"/>
  <c r="AS195" i="16"/>
  <c r="AS196" i="16"/>
  <c r="AS197" i="16"/>
  <c r="AS198" i="16"/>
  <c r="AS199" i="16"/>
  <c r="AS200" i="16"/>
  <c r="AS201" i="16"/>
  <c r="AS202" i="16"/>
  <c r="AS203" i="16"/>
  <c r="AS204" i="16"/>
  <c r="AS205" i="16"/>
  <c r="AS206" i="16"/>
  <c r="AS207" i="16"/>
  <c r="AS208" i="16"/>
  <c r="AS209" i="16"/>
  <c r="AS210" i="16"/>
  <c r="AS211" i="16"/>
  <c r="AS212" i="16"/>
  <c r="AS213" i="16"/>
  <c r="AS214" i="16"/>
  <c r="AS215" i="16"/>
  <c r="AS216" i="16"/>
  <c r="AS217" i="16"/>
  <c r="AS218" i="16"/>
  <c r="AS219" i="16"/>
  <c r="AS220" i="16"/>
  <c r="AS221" i="16"/>
  <c r="AS222" i="16"/>
  <c r="AS223" i="16"/>
  <c r="AS224" i="16"/>
  <c r="AS225" i="16"/>
  <c r="AS226" i="16"/>
  <c r="AS227" i="16"/>
  <c r="AS228" i="16"/>
  <c r="AS229" i="16"/>
  <c r="AS230" i="16"/>
  <c r="AS231" i="16"/>
  <c r="AS232" i="16"/>
  <c r="AS233" i="16"/>
  <c r="AS234" i="16"/>
  <c r="AS235" i="16"/>
  <c r="AS236" i="16"/>
  <c r="AS237" i="16"/>
  <c r="AS238" i="16"/>
  <c r="AS239" i="16"/>
  <c r="AS240" i="16"/>
  <c r="AS241" i="16"/>
  <c r="AS242" i="16"/>
  <c r="AS243" i="16"/>
  <c r="AS244" i="16"/>
  <c r="AS245" i="16"/>
  <c r="AS246" i="16"/>
  <c r="AS247" i="16"/>
  <c r="AS248" i="16"/>
  <c r="AS249" i="16"/>
  <c r="AS250" i="16"/>
  <c r="AS251" i="16"/>
  <c r="AS252" i="16"/>
  <c r="AS253" i="16"/>
  <c r="AS254" i="16"/>
  <c r="AS255" i="16"/>
  <c r="AS256" i="16"/>
  <c r="AS257" i="16"/>
  <c r="AS258" i="16"/>
  <c r="AS259" i="16"/>
  <c r="AS260" i="16"/>
  <c r="AS261" i="16"/>
  <c r="AS262" i="16"/>
  <c r="AS263" i="16"/>
  <c r="AS264" i="16"/>
  <c r="AS265" i="16"/>
  <c r="AS266" i="16"/>
  <c r="AS267" i="16"/>
  <c r="AS268" i="16"/>
  <c r="AS269" i="16"/>
  <c r="AS270" i="16"/>
  <c r="AS271" i="16"/>
  <c r="AS272" i="16"/>
  <c r="AS273" i="16"/>
  <c r="AS274" i="16"/>
  <c r="AS275" i="16"/>
  <c r="AS276" i="16"/>
  <c r="AS277" i="16"/>
  <c r="AS278" i="16"/>
  <c r="AS279" i="16"/>
  <c r="AS280" i="16"/>
  <c r="AS281" i="16"/>
  <c r="AS282" i="16"/>
  <c r="AS283" i="16"/>
  <c r="AS284" i="16"/>
  <c r="AS285" i="16"/>
  <c r="AS286" i="16"/>
  <c r="AS287" i="16"/>
  <c r="AS288" i="16"/>
  <c r="AS289" i="16"/>
  <c r="AS290" i="16"/>
  <c r="AS291" i="16"/>
  <c r="AS292" i="16"/>
  <c r="AS293" i="16"/>
  <c r="AS294" i="16"/>
  <c r="AS295" i="16"/>
  <c r="AS296" i="16"/>
  <c r="AS298" i="16"/>
  <c r="AS299" i="16"/>
  <c r="AS300" i="16"/>
  <c r="AS301" i="16"/>
  <c r="AS302" i="16"/>
  <c r="AS303" i="16"/>
  <c r="AS304" i="16"/>
  <c r="AS305" i="16"/>
  <c r="AS306" i="16"/>
  <c r="AS307" i="16"/>
  <c r="AS308" i="16"/>
  <c r="AS309" i="16"/>
  <c r="AS310" i="16"/>
  <c r="AS311" i="16"/>
  <c r="AS312" i="16"/>
  <c r="AS313" i="16"/>
  <c r="AS314" i="16"/>
  <c r="AS315" i="16"/>
  <c r="AS316" i="16"/>
  <c r="AS317" i="16"/>
  <c r="AS318" i="16"/>
  <c r="AS319" i="16"/>
  <c r="AS320" i="16"/>
  <c r="AS321" i="16"/>
  <c r="AS322" i="16"/>
  <c r="AS323" i="16"/>
  <c r="AS324" i="16"/>
  <c r="AS325" i="16"/>
  <c r="AS326" i="16"/>
  <c r="AS327" i="16"/>
  <c r="AS328" i="16"/>
  <c r="AS329" i="16"/>
  <c r="AS330" i="16"/>
  <c r="AS331" i="16"/>
  <c r="AS332" i="16"/>
  <c r="AS333" i="16"/>
  <c r="AS334" i="16"/>
  <c r="AS335" i="16"/>
  <c r="AS336" i="16"/>
  <c r="AS337" i="16"/>
  <c r="AS338" i="16"/>
  <c r="AS339" i="16"/>
  <c r="AS340" i="16"/>
  <c r="AS341" i="16"/>
  <c r="AS342" i="16"/>
  <c r="AS343" i="16"/>
  <c r="AS344" i="16"/>
  <c r="AS345" i="16"/>
  <c r="AS346" i="16"/>
  <c r="AS347" i="16"/>
  <c r="AS348" i="16"/>
  <c r="AS349" i="16"/>
  <c r="AS350" i="16"/>
  <c r="AS351" i="16"/>
  <c r="AS352" i="16"/>
  <c r="AS353" i="16"/>
  <c r="AS354" i="16"/>
  <c r="AS355" i="16"/>
  <c r="AS356" i="16"/>
  <c r="AS357" i="16"/>
  <c r="AS358" i="16"/>
  <c r="AS359" i="16"/>
  <c r="AS360" i="16"/>
  <c r="AS361" i="16"/>
  <c r="AS362" i="16"/>
  <c r="AS363" i="16"/>
  <c r="AS364" i="16"/>
  <c r="AS365" i="16"/>
  <c r="AS366" i="16"/>
  <c r="AS367" i="16"/>
  <c r="AS368" i="16"/>
  <c r="AS369" i="16"/>
  <c r="AS370" i="16"/>
  <c r="AS371" i="16"/>
  <c r="AS372" i="16"/>
  <c r="AS373" i="16"/>
  <c r="AS374" i="16"/>
  <c r="AS375" i="16"/>
  <c r="AS376" i="16"/>
  <c r="AS377" i="16"/>
  <c r="AS378" i="16"/>
  <c r="AS379" i="16"/>
  <c r="AS380" i="16"/>
  <c r="AS381" i="16"/>
  <c r="AS382" i="16"/>
  <c r="AS383" i="16"/>
  <c r="AS384" i="16"/>
  <c r="AS385" i="16"/>
  <c r="AS386" i="16"/>
  <c r="AS387" i="16"/>
  <c r="AS388" i="16"/>
  <c r="AS389" i="16"/>
  <c r="AS390" i="16"/>
  <c r="AS391" i="16"/>
  <c r="AS392" i="16"/>
  <c r="AS393" i="16"/>
  <c r="AS394" i="16"/>
  <c r="AS395" i="16"/>
  <c r="AS396" i="16"/>
  <c r="AS397" i="16"/>
  <c r="AS398" i="16"/>
  <c r="AS399" i="16"/>
  <c r="AS400" i="16"/>
  <c r="AS401" i="16"/>
  <c r="AS402" i="16"/>
  <c r="AS403" i="16"/>
  <c r="AS404" i="16"/>
  <c r="AS405" i="16"/>
  <c r="AS406" i="16"/>
  <c r="AS407" i="16"/>
  <c r="AS408" i="16"/>
  <c r="AS409" i="16"/>
  <c r="AS410" i="16"/>
  <c r="AS411" i="16"/>
  <c r="AS412" i="16"/>
  <c r="AS413" i="16"/>
  <c r="AS414" i="16"/>
  <c r="AS415" i="16"/>
  <c r="AS416" i="16"/>
  <c r="AS417" i="16"/>
  <c r="AS418" i="16"/>
  <c r="AS419" i="16"/>
  <c r="AS420" i="16"/>
  <c r="AS421" i="16"/>
  <c r="AS422" i="16"/>
  <c r="AS423" i="16"/>
  <c r="AS424" i="16"/>
  <c r="AS425" i="16"/>
  <c r="AS426" i="16"/>
  <c r="AS427" i="16"/>
  <c r="AS428" i="16"/>
  <c r="AS429" i="16"/>
  <c r="AS430" i="16"/>
  <c r="AS431" i="16"/>
  <c r="AS432" i="16"/>
  <c r="AS433" i="16"/>
  <c r="AS434" i="16"/>
  <c r="AS435" i="16"/>
  <c r="AS436" i="16"/>
  <c r="AS437" i="16"/>
  <c r="AS438" i="16"/>
  <c r="AS439" i="16"/>
  <c r="AS440" i="16"/>
  <c r="AS441" i="16"/>
  <c r="AS442" i="16"/>
  <c r="AS443" i="16"/>
  <c r="AS444" i="16"/>
  <c r="AS445" i="16"/>
  <c r="AS446" i="16"/>
  <c r="AS447" i="16"/>
  <c r="AS448" i="16"/>
  <c r="AS449" i="16"/>
  <c r="AS450" i="16"/>
  <c r="AS451" i="16"/>
  <c r="AS452" i="16"/>
  <c r="AS453" i="16"/>
  <c r="AS454" i="16"/>
  <c r="AS455" i="16"/>
  <c r="AS456" i="16"/>
  <c r="AS457" i="16"/>
  <c r="AS458" i="16"/>
  <c r="AS459" i="16"/>
  <c r="AS460" i="16"/>
  <c r="AS461" i="16"/>
  <c r="AS462" i="16"/>
  <c r="AS463" i="16"/>
  <c r="AS464" i="16"/>
  <c r="AS465" i="16"/>
  <c r="AS466" i="16"/>
  <c r="AS467" i="16"/>
  <c r="AS468" i="16"/>
  <c r="AS469" i="16"/>
  <c r="AS470" i="16"/>
  <c r="AS471" i="16"/>
  <c r="AS472" i="16"/>
  <c r="AS473" i="16"/>
  <c r="AS474" i="16"/>
  <c r="AS475" i="16"/>
  <c r="AS476" i="16"/>
  <c r="AS477" i="16"/>
  <c r="AS478" i="16"/>
  <c r="AS479" i="16"/>
  <c r="AS480" i="16"/>
  <c r="AS481" i="16"/>
  <c r="AS482" i="16"/>
  <c r="AS483" i="16"/>
  <c r="AS484" i="16"/>
  <c r="AS485" i="16"/>
  <c r="AS486" i="16"/>
  <c r="AS487" i="16"/>
  <c r="AS488" i="16"/>
  <c r="AS489" i="16"/>
  <c r="AS490" i="16"/>
  <c r="AS491" i="16"/>
  <c r="AS492" i="16"/>
  <c r="AS493" i="16"/>
  <c r="AS494" i="16"/>
  <c r="AS495" i="16"/>
  <c r="AS496" i="16"/>
  <c r="AS497" i="16"/>
  <c r="AS498" i="16"/>
  <c r="AS499" i="16"/>
  <c r="AS500" i="16"/>
  <c r="AS501" i="16"/>
  <c r="AS502" i="16"/>
  <c r="AS503" i="16"/>
  <c r="AS504" i="16"/>
  <c r="AS505" i="16"/>
  <c r="AS506" i="16"/>
  <c r="AS507" i="16"/>
  <c r="AS508" i="16"/>
  <c r="AS509" i="16"/>
  <c r="AS510" i="16"/>
  <c r="AS511" i="16"/>
  <c r="AS512" i="16"/>
  <c r="AS513" i="16"/>
  <c r="AS514" i="16"/>
  <c r="AS515" i="16"/>
  <c r="AS516" i="16"/>
  <c r="AS517" i="16"/>
  <c r="AS518" i="16"/>
  <c r="AS519" i="16"/>
  <c r="AS520" i="16"/>
  <c r="AS521" i="16"/>
  <c r="AS522" i="16"/>
  <c r="AS523" i="16"/>
  <c r="AS524" i="16"/>
  <c r="AS525" i="16"/>
  <c r="AS526" i="16"/>
  <c r="AS527" i="16"/>
  <c r="AS528" i="16"/>
  <c r="AS529" i="16"/>
  <c r="AS530" i="16"/>
  <c r="AS531" i="16"/>
  <c r="AS532" i="16"/>
  <c r="AS533" i="16"/>
  <c r="AS534" i="16"/>
  <c r="AS535" i="16"/>
  <c r="AS536" i="16"/>
  <c r="AS537" i="16"/>
  <c r="AS538" i="16"/>
  <c r="AS539" i="16"/>
  <c r="AS540" i="16"/>
  <c r="AS541" i="16"/>
  <c r="AS542" i="16"/>
  <c r="AS543" i="16"/>
  <c r="AS544" i="16"/>
  <c r="AS545" i="16"/>
  <c r="AS546" i="16"/>
  <c r="AS547" i="16"/>
  <c r="AS548" i="16"/>
  <c r="AS549" i="16"/>
  <c r="AS550" i="16"/>
  <c r="AS551" i="16"/>
  <c r="AS552" i="16"/>
  <c r="AS553" i="16"/>
  <c r="AS554" i="16"/>
  <c r="AS555" i="16"/>
  <c r="AS556" i="16"/>
  <c r="AS557" i="16"/>
  <c r="AS558" i="16"/>
  <c r="AS559" i="16"/>
  <c r="AS560" i="16"/>
  <c r="AS561" i="16"/>
  <c r="AS562" i="16"/>
  <c r="AS563" i="16"/>
  <c r="AS564" i="16"/>
  <c r="AS565" i="16"/>
  <c r="AS566" i="16"/>
  <c r="AS567" i="16"/>
  <c r="AS568" i="16"/>
  <c r="AS569" i="16"/>
  <c r="AS570" i="16"/>
  <c r="AS571" i="16"/>
  <c r="AS572" i="16"/>
  <c r="AS573" i="16"/>
  <c r="AS574" i="16"/>
  <c r="AS575" i="16"/>
  <c r="AS576" i="16"/>
  <c r="AS577" i="16"/>
  <c r="AS578" i="16"/>
  <c r="AS579" i="16"/>
  <c r="AS580" i="16"/>
  <c r="AS581" i="16"/>
  <c r="AS582" i="16"/>
  <c r="AS583" i="16"/>
  <c r="AS584" i="16"/>
  <c r="AS585" i="16"/>
  <c r="AS586" i="16"/>
  <c r="AS587" i="16"/>
  <c r="AS588" i="16"/>
  <c r="AS589" i="16"/>
  <c r="AS590" i="16"/>
  <c r="AS591" i="16"/>
  <c r="AS592" i="16"/>
  <c r="AS593" i="16"/>
  <c r="AS594" i="16"/>
  <c r="AS595" i="16"/>
  <c r="AS596" i="16"/>
  <c r="AS597" i="16"/>
  <c r="AS598" i="16"/>
  <c r="AS599" i="16"/>
  <c r="AS600" i="16"/>
  <c r="AS601" i="16"/>
  <c r="AS602" i="16"/>
  <c r="AS603" i="16"/>
  <c r="AS604" i="16"/>
  <c r="AS605" i="16"/>
  <c r="AS606" i="16"/>
  <c r="AS607" i="16"/>
  <c r="AS608" i="16"/>
  <c r="AS609" i="16"/>
  <c r="AS610" i="16"/>
  <c r="AS611" i="16"/>
  <c r="AS612" i="16"/>
  <c r="AS613" i="16"/>
  <c r="AS614" i="16"/>
  <c r="AS618" i="16"/>
  <c r="AS619" i="16"/>
  <c r="AS620" i="16"/>
  <c r="AS623" i="16"/>
  <c r="AS633" i="16"/>
  <c r="AS634" i="16"/>
  <c r="AS635" i="16"/>
  <c r="AS636" i="16"/>
  <c r="AS637" i="16"/>
  <c r="AS638" i="16"/>
  <c r="AS640" i="16"/>
  <c r="AS641" i="16"/>
  <c r="AS642" i="16"/>
  <c r="AS643" i="16"/>
  <c r="AS644" i="16"/>
  <c r="AS646" i="16"/>
  <c r="AS647" i="16"/>
  <c r="AS650" i="16"/>
  <c r="AS651" i="16"/>
  <c r="AS652" i="16"/>
  <c r="AS653" i="16"/>
  <c r="AS655" i="16"/>
  <c r="AS656" i="16"/>
  <c r="AS657" i="16"/>
  <c r="AS658" i="16"/>
  <c r="AS659" i="16"/>
  <c r="AS660" i="16"/>
  <c r="AS666" i="16"/>
  <c r="AS667" i="16"/>
  <c r="AS668" i="16"/>
  <c r="AS670" i="16"/>
  <c r="AS671" i="16"/>
  <c r="AS674" i="16"/>
  <c r="AS675" i="16"/>
  <c r="AS676" i="16"/>
  <c r="AS677" i="16"/>
  <c r="AS679" i="16"/>
  <c r="AS680" i="16"/>
  <c r="AS681" i="16"/>
  <c r="AS682" i="16"/>
  <c r="AS684" i="16"/>
  <c r="AS695" i="16"/>
  <c r="AS701" i="16"/>
  <c r="AS706" i="16"/>
  <c r="AS710" i="16"/>
  <c r="AS712" i="16"/>
  <c r="AS713" i="16"/>
  <c r="AS716" i="16"/>
  <c r="AS719" i="16"/>
  <c r="AS725" i="16"/>
  <c r="AS727" i="16"/>
  <c r="AS728" i="16"/>
  <c r="AS730" i="16"/>
  <c r="AS732" i="16"/>
  <c r="AS734" i="16"/>
  <c r="AS736" i="16"/>
  <c r="AS737" i="16"/>
  <c r="AS739" i="16"/>
  <c r="AS740" i="16"/>
  <c r="AS743" i="16"/>
  <c r="AS747" i="16"/>
  <c r="AS749" i="16"/>
  <c r="AS751" i="16"/>
  <c r="AS752" i="16"/>
  <c r="AS754" i="16"/>
  <c r="AS756" i="16"/>
  <c r="AS758" i="16"/>
  <c r="AS759" i="16"/>
  <c r="AS760" i="16"/>
  <c r="AS762" i="16"/>
  <c r="AS763" i="16"/>
  <c r="AS766" i="16"/>
  <c r="AS767" i="16"/>
  <c r="AS768" i="16"/>
  <c r="AS769" i="16"/>
  <c r="AS770" i="16"/>
  <c r="AS771" i="16"/>
  <c r="AS772" i="16"/>
  <c r="AS773" i="16"/>
  <c r="AS775" i="16"/>
  <c r="AS776" i="16"/>
  <c r="AS777" i="16"/>
  <c r="AS778" i="16"/>
  <c r="AS779" i="16"/>
  <c r="AS784" i="16"/>
  <c r="AS785" i="16"/>
  <c r="AS786" i="16"/>
  <c r="AS789" i="16"/>
  <c r="AS790" i="16"/>
  <c r="AS791" i="16"/>
  <c r="AS794" i="16"/>
  <c r="AS795" i="16"/>
  <c r="AS796" i="16"/>
  <c r="AS797" i="16"/>
  <c r="AS799" i="16"/>
  <c r="AS800" i="16"/>
  <c r="AS801" i="16"/>
  <c r="AS802" i="16"/>
  <c r="AS803" i="16"/>
  <c r="AS804" i="16"/>
  <c r="AS805" i="16"/>
  <c r="AS806" i="16"/>
  <c r="AS807" i="16"/>
  <c r="AS808" i="16"/>
  <c r="AS809" i="16"/>
  <c r="AS810" i="16"/>
  <c r="AS811" i="16"/>
  <c r="AS825" i="16"/>
  <c r="AS827" i="16"/>
  <c r="AS830" i="16"/>
  <c r="AS832" i="16"/>
  <c r="AS834" i="16"/>
  <c r="AS841" i="16"/>
  <c r="AS842" i="16"/>
  <c r="AS849" i="16"/>
  <c r="AS853" i="16"/>
  <c r="AS854" i="16"/>
  <c r="AS856" i="16"/>
  <c r="AS860" i="16"/>
  <c r="AS861" i="16"/>
  <c r="AS863" i="16"/>
  <c r="AS869" i="16"/>
  <c r="AS872" i="16"/>
  <c r="AS874" i="16"/>
  <c r="AS882" i="16"/>
  <c r="AS883" i="16"/>
  <c r="AS884" i="16"/>
  <c r="AS886" i="16"/>
  <c r="AS887" i="16"/>
  <c r="AS888" i="16"/>
  <c r="AS889" i="16"/>
  <c r="AS890" i="16"/>
  <c r="AS892" i="16"/>
  <c r="AS893" i="16"/>
  <c r="AS895" i="16"/>
  <c r="AS897" i="16"/>
  <c r="AS899" i="16"/>
  <c r="AS900" i="16"/>
  <c r="AS901" i="16"/>
  <c r="AS905" i="16"/>
  <c r="AS906" i="16"/>
  <c r="AS907" i="16"/>
  <c r="AS908" i="16"/>
  <c r="AS909" i="16"/>
  <c r="AS910" i="16"/>
  <c r="AS911" i="16"/>
  <c r="AS912" i="16"/>
  <c r="AS914" i="16"/>
  <c r="AS915" i="16"/>
  <c r="AS916" i="16"/>
  <c r="AS918" i="16"/>
  <c r="AS919" i="16"/>
  <c r="AS920" i="16"/>
  <c r="AS921" i="16"/>
  <c r="AS922" i="16"/>
  <c r="AS924" i="16"/>
  <c r="AS925" i="16"/>
  <c r="AS926" i="16"/>
  <c r="AS927" i="16"/>
  <c r="AS928" i="16"/>
  <c r="AS929" i="16"/>
  <c r="AS930" i="16"/>
  <c r="AS933" i="16"/>
  <c r="AS934" i="16"/>
  <c r="AS935" i="16"/>
  <c r="AS936" i="16"/>
  <c r="AS939" i="16"/>
  <c r="AS940" i="16"/>
  <c r="AS941" i="16"/>
  <c r="AS942" i="16"/>
  <c r="AS943" i="16"/>
  <c r="AS944" i="16"/>
  <c r="AS951" i="16"/>
  <c r="AS956" i="16"/>
  <c r="AS957" i="16"/>
  <c r="AS962" i="16"/>
  <c r="AS963" i="16"/>
  <c r="AS965" i="16"/>
  <c r="AS968" i="16"/>
  <c r="AS969" i="16"/>
  <c r="AS971" i="16"/>
  <c r="AS972" i="16"/>
  <c r="AS974" i="16"/>
  <c r="AS975" i="16"/>
  <c r="AS977" i="16"/>
  <c r="AS979" i="16"/>
  <c r="AS981" i="16"/>
  <c r="AS983" i="16"/>
  <c r="AS985" i="16"/>
  <c r="AS987" i="16"/>
  <c r="AS988" i="16"/>
  <c r="AS989" i="16"/>
  <c r="AS992" i="16"/>
  <c r="AS993" i="16"/>
  <c r="AS994" i="16"/>
  <c r="AS996" i="16"/>
  <c r="AS997" i="16"/>
  <c r="AS998" i="16"/>
  <c r="AS1000" i="16"/>
  <c r="AS1001" i="16"/>
  <c r="AS1002" i="16"/>
  <c r="AS1003" i="16"/>
  <c r="AS1010" i="16"/>
  <c r="AS1012" i="16"/>
  <c r="AS1016" i="16"/>
  <c r="AS1019" i="16"/>
  <c r="AS1022" i="16"/>
  <c r="AS1025" i="16"/>
  <c r="AS1026" i="16"/>
  <c r="AS1027" i="16"/>
  <c r="AS1035" i="16"/>
  <c r="AS1040" i="16"/>
  <c r="AS1041" i="16"/>
  <c r="AS1046" i="16"/>
  <c r="AS1047" i="16"/>
  <c r="AS1048" i="16"/>
  <c r="AS1049" i="16"/>
  <c r="AS1050" i="16"/>
  <c r="AS1055" i="16"/>
  <c r="AS1059" i="16"/>
  <c r="AS1061" i="16"/>
  <c r="AS1065" i="16"/>
  <c r="AS1066" i="16"/>
  <c r="AS1067" i="16"/>
  <c r="AS1068" i="16"/>
  <c r="AS1069" i="16"/>
  <c r="AS1071" i="16"/>
  <c r="AS1072" i="16"/>
  <c r="AS1073" i="16"/>
  <c r="AS1074" i="16"/>
  <c r="AS1075" i="16"/>
  <c r="AS1076" i="16"/>
  <c r="AS1077" i="16"/>
  <c r="AS1078" i="16"/>
  <c r="AS1080" i="16"/>
  <c r="AS1081" i="16"/>
  <c r="AS1084" i="16"/>
  <c r="AS1085" i="16"/>
  <c r="AS1087" i="16"/>
  <c r="AS1088" i="16"/>
  <c r="AS1089" i="16"/>
  <c r="AS1090" i="16"/>
  <c r="AS1091" i="16"/>
  <c r="AS1092" i="16"/>
  <c r="AS1093" i="16"/>
  <c r="AS1094" i="16"/>
  <c r="AS1095" i="16"/>
  <c r="AS1096" i="16"/>
  <c r="AS1097" i="16"/>
  <c r="AS1098" i="16"/>
  <c r="AS1099" i="16"/>
  <c r="AS1100" i="16"/>
  <c r="AS1101" i="16"/>
  <c r="AS1102" i="16"/>
  <c r="AS1104" i="16"/>
  <c r="AS1105" i="16"/>
  <c r="AS1106" i="16"/>
  <c r="AS1107" i="16"/>
  <c r="AS1108" i="16"/>
  <c r="AS1109" i="16"/>
  <c r="AS1110" i="16"/>
  <c r="AS1111" i="16"/>
  <c r="AS1112" i="16"/>
  <c r="AS1113" i="16"/>
  <c r="AS1114" i="16"/>
  <c r="AS1115" i="16"/>
  <c r="AS1116" i="16"/>
  <c r="AS1117" i="16"/>
  <c r="AS1118" i="16"/>
  <c r="AS1119" i="16"/>
  <c r="AS1120" i="16"/>
  <c r="AS1121" i="16"/>
  <c r="AS1122" i="16"/>
  <c r="AS1123" i="16"/>
  <c r="AS1124" i="16"/>
  <c r="AS1125" i="16"/>
  <c r="AS1126" i="16"/>
  <c r="AS1127" i="16"/>
  <c r="AS1128" i="16"/>
  <c r="AS1129" i="16"/>
  <c r="AS1130" i="16"/>
  <c r="AS1131" i="16"/>
  <c r="AS1132" i="16"/>
  <c r="AS1133" i="16"/>
  <c r="AS1134" i="16"/>
  <c r="AS1135" i="16"/>
  <c r="AS2" i="16"/>
  <c r="AT5" i="17"/>
  <c r="AT10" i="17"/>
  <c r="AT18" i="17"/>
  <c r="AT22" i="17"/>
  <c r="AT32" i="17"/>
  <c r="AT34" i="17"/>
  <c r="AT48" i="17"/>
  <c r="AT50" i="17"/>
  <c r="AT59" i="17"/>
  <c r="AT65" i="17"/>
  <c r="AT69" i="17"/>
  <c r="AT70" i="17"/>
  <c r="AT73" i="17"/>
  <c r="AT75" i="17"/>
  <c r="AT81" i="17"/>
  <c r="AT85" i="17"/>
  <c r="AT94" i="17"/>
  <c r="AT97" i="17"/>
  <c r="AT98" i="17"/>
  <c r="AT99" i="17"/>
  <c r="AT100" i="17"/>
  <c r="AT101" i="17"/>
  <c r="AT107" i="17"/>
  <c r="AT108" i="17"/>
  <c r="AT109" i="17"/>
  <c r="AT111" i="17"/>
  <c r="AT115" i="17"/>
  <c r="AT122" i="17"/>
  <c r="AT125" i="17"/>
  <c r="AT126" i="17"/>
  <c r="AT131" i="17"/>
  <c r="AT135" i="17"/>
  <c r="AT137" i="17"/>
  <c r="AT143" i="17"/>
  <c r="AT144" i="17"/>
  <c r="AT150" i="17"/>
  <c r="AT151" i="17"/>
  <c r="AT152" i="17"/>
  <c r="AT155" i="17"/>
  <c r="AT157" i="17"/>
  <c r="AT166" i="17"/>
  <c r="AT170" i="17"/>
  <c r="AT173" i="17"/>
  <c r="AT189" i="17"/>
  <c r="AT197" i="17"/>
  <c r="AT198" i="17"/>
  <c r="AT219" i="17"/>
  <c r="AT250" i="17"/>
  <c r="AT277" i="17"/>
  <c r="AT288" i="17"/>
  <c r="AT289" i="17"/>
  <c r="AT307" i="17" l="1"/>
  <c r="AS3" i="17"/>
  <c r="AS4" i="17"/>
  <c r="AS5" i="17"/>
  <c r="AS6" i="17"/>
  <c r="AS7" i="17"/>
  <c r="AS8" i="17"/>
  <c r="AS9" i="17"/>
  <c r="AS10" i="17"/>
  <c r="AS11" i="17"/>
  <c r="AS12" i="17"/>
  <c r="AS13" i="17"/>
  <c r="AS14" i="17"/>
  <c r="AS15" i="17"/>
  <c r="AS16" i="17"/>
  <c r="AS17" i="17"/>
  <c r="AS18" i="17"/>
  <c r="AS19" i="17"/>
  <c r="AS20" i="17"/>
  <c r="AS21" i="17"/>
  <c r="AS22" i="17"/>
  <c r="AS23" i="17"/>
  <c r="AS24" i="17"/>
  <c r="AS25" i="17"/>
  <c r="AS26" i="17"/>
  <c r="AS27" i="17"/>
  <c r="AS28" i="17"/>
  <c r="AS29" i="17"/>
  <c r="AS30" i="17"/>
  <c r="AS31" i="17"/>
  <c r="AS32" i="17"/>
  <c r="AS33" i="17"/>
  <c r="AS34" i="17"/>
  <c r="AS35" i="17"/>
  <c r="AS36" i="17"/>
  <c r="AS37" i="17"/>
  <c r="AS38" i="17"/>
  <c r="AS39" i="17"/>
  <c r="AS40" i="17"/>
  <c r="AS41" i="17"/>
  <c r="AS42" i="17"/>
  <c r="AS43" i="17"/>
  <c r="AS44" i="17"/>
  <c r="AS45" i="17"/>
  <c r="AS46" i="17"/>
  <c r="AS47" i="17"/>
  <c r="AS48" i="17"/>
  <c r="AS49" i="17"/>
  <c r="AS50" i="17"/>
  <c r="AS51" i="17"/>
  <c r="AS52" i="17"/>
  <c r="AS53" i="17"/>
  <c r="AS54" i="17"/>
  <c r="AS55" i="17"/>
  <c r="AS56" i="17"/>
  <c r="AS57" i="17"/>
  <c r="AS58" i="17"/>
  <c r="AS59" i="17"/>
  <c r="AS60" i="17"/>
  <c r="AS61" i="17"/>
  <c r="AS62" i="17"/>
  <c r="AS63" i="17"/>
  <c r="AS64" i="17"/>
  <c r="AS65" i="17"/>
  <c r="AS66" i="17"/>
  <c r="AS67" i="17"/>
  <c r="AS68" i="17"/>
  <c r="AS69" i="17"/>
  <c r="AS70" i="17"/>
  <c r="AS71" i="17"/>
  <c r="AS72" i="17"/>
  <c r="AS73" i="17"/>
  <c r="AS74" i="17"/>
  <c r="AS75" i="17"/>
  <c r="AS76" i="17"/>
  <c r="AS77" i="17"/>
  <c r="AS78" i="17"/>
  <c r="AS79" i="17"/>
  <c r="AS80" i="17"/>
  <c r="AS81" i="17"/>
  <c r="AS82" i="17"/>
  <c r="AS83" i="17"/>
  <c r="AS84" i="17"/>
  <c r="AS85" i="17"/>
  <c r="AS86" i="17"/>
  <c r="AS87" i="17"/>
  <c r="AS88" i="17"/>
  <c r="AS89" i="17"/>
  <c r="AS90" i="17"/>
  <c r="AS91" i="17"/>
  <c r="AS92" i="17"/>
  <c r="AS93" i="17"/>
  <c r="AS94" i="17"/>
  <c r="AS95" i="17"/>
  <c r="AS96" i="17"/>
  <c r="AS97" i="17"/>
  <c r="AS98" i="17"/>
  <c r="AS99" i="17"/>
  <c r="AS100" i="17"/>
  <c r="AS101" i="17"/>
  <c r="AS102" i="17"/>
  <c r="AS103" i="17"/>
  <c r="AS104" i="17"/>
  <c r="AS105" i="17"/>
  <c r="AS106" i="17"/>
  <c r="AS107" i="17"/>
  <c r="AS108" i="17"/>
  <c r="AS109" i="17"/>
  <c r="AS110" i="17"/>
  <c r="AS111" i="17"/>
  <c r="AS112" i="17"/>
  <c r="AS113" i="17"/>
  <c r="AS114" i="17"/>
  <c r="AS115" i="17"/>
  <c r="AS116" i="17"/>
  <c r="AS117" i="17"/>
  <c r="AS118" i="17"/>
  <c r="AS119" i="17"/>
  <c r="AS120" i="17"/>
  <c r="AS121" i="17"/>
  <c r="AS122" i="17"/>
  <c r="AS123" i="17"/>
  <c r="AS124" i="17"/>
  <c r="AS125" i="17"/>
  <c r="AS126" i="17"/>
  <c r="AS127" i="17"/>
  <c r="AS128" i="17"/>
  <c r="AS129" i="17"/>
  <c r="AS130" i="17"/>
  <c r="AS131" i="17"/>
  <c r="AS132" i="17"/>
  <c r="AS133" i="17"/>
  <c r="AS134" i="17"/>
  <c r="AS135" i="17"/>
  <c r="AS136" i="17"/>
  <c r="AS137" i="17"/>
  <c r="AS138" i="17"/>
  <c r="AS139" i="17"/>
  <c r="AS140" i="17"/>
  <c r="AS141" i="17"/>
  <c r="AS142" i="17"/>
  <c r="AS143" i="17"/>
  <c r="AS144" i="17"/>
  <c r="AS145" i="17"/>
  <c r="AS146" i="17"/>
  <c r="AS147" i="17"/>
  <c r="AS148" i="17"/>
  <c r="AS149" i="17"/>
  <c r="AS150" i="17"/>
  <c r="AS151" i="17"/>
  <c r="AS152" i="17"/>
  <c r="AS153" i="17"/>
  <c r="AS154" i="17"/>
  <c r="AS155" i="17"/>
  <c r="AS156" i="17"/>
  <c r="AS157" i="17"/>
  <c r="AS158" i="17"/>
  <c r="AS159" i="17"/>
  <c r="AS160" i="17"/>
  <c r="AS161" i="17"/>
  <c r="AS162" i="17"/>
  <c r="AS163" i="17"/>
  <c r="AS164" i="17"/>
  <c r="AS165" i="17"/>
  <c r="AS166" i="17"/>
  <c r="AS167" i="17"/>
  <c r="AS168" i="17"/>
  <c r="AS169" i="17"/>
  <c r="AS170" i="17"/>
  <c r="AS171" i="17"/>
  <c r="AS172" i="17"/>
  <c r="AS173" i="17"/>
  <c r="AS174" i="17"/>
  <c r="AS175" i="17"/>
  <c r="AS176" i="17"/>
  <c r="AS177" i="17"/>
  <c r="AS178" i="17"/>
  <c r="AS179" i="17"/>
  <c r="AS180" i="17"/>
  <c r="AS181" i="17"/>
  <c r="AS182" i="17"/>
  <c r="AS183" i="17"/>
  <c r="AS184" i="17"/>
  <c r="AS185" i="17"/>
  <c r="AS186" i="17"/>
  <c r="AS187" i="17"/>
  <c r="AS188" i="17"/>
  <c r="AS189" i="17"/>
  <c r="AS190" i="17"/>
  <c r="AS191" i="17"/>
  <c r="AS192" i="17"/>
  <c r="AS193" i="17"/>
  <c r="AS194" i="17"/>
  <c r="AS195" i="17"/>
  <c r="AS196" i="17"/>
  <c r="AS197" i="17"/>
  <c r="AS198" i="17"/>
  <c r="AS199" i="17"/>
  <c r="AS200" i="17"/>
  <c r="AS201" i="17"/>
  <c r="AS202" i="17"/>
  <c r="AS203" i="17"/>
  <c r="AS204" i="17"/>
  <c r="AS205" i="17"/>
  <c r="AS206" i="17"/>
  <c r="AS207" i="17"/>
  <c r="AS208" i="17"/>
  <c r="AS209" i="17"/>
  <c r="AS210" i="17"/>
  <c r="AS211" i="17"/>
  <c r="AS212" i="17"/>
  <c r="AS213" i="17"/>
  <c r="AS214" i="17"/>
  <c r="AS215" i="17"/>
  <c r="AS216" i="17"/>
  <c r="AS217" i="17"/>
  <c r="AS218" i="17"/>
  <c r="AS219" i="17"/>
  <c r="AS220" i="17"/>
  <c r="AS221" i="17"/>
  <c r="AS222" i="17"/>
  <c r="AS223" i="17"/>
  <c r="AS224" i="17"/>
  <c r="AS225" i="17"/>
  <c r="AS226" i="17"/>
  <c r="AS227" i="17"/>
  <c r="AS228" i="17"/>
  <c r="AS229" i="17"/>
  <c r="AS230" i="17"/>
  <c r="AS231" i="17"/>
  <c r="AS232" i="17"/>
  <c r="AS233" i="17"/>
  <c r="AS234" i="17"/>
  <c r="AS235" i="17"/>
  <c r="AS236" i="17"/>
  <c r="AS237" i="17"/>
  <c r="AS238" i="17"/>
  <c r="AS239" i="17"/>
  <c r="AS240" i="17"/>
  <c r="AS241" i="17"/>
  <c r="AS242" i="17"/>
  <c r="AS243" i="17"/>
  <c r="AS244" i="17"/>
  <c r="AS245" i="17"/>
  <c r="AS246" i="17"/>
  <c r="AS247" i="17"/>
  <c r="AS248" i="17"/>
  <c r="AS249" i="17"/>
  <c r="AS250" i="17"/>
  <c r="AS251" i="17"/>
  <c r="AS252" i="17"/>
  <c r="AS253" i="17"/>
  <c r="AS254" i="17"/>
  <c r="AS255" i="17"/>
  <c r="AS256" i="17"/>
  <c r="AS257" i="17"/>
  <c r="AS258" i="17"/>
  <c r="AS259" i="17"/>
  <c r="AS260" i="17"/>
  <c r="AS261" i="17"/>
  <c r="AS262" i="17"/>
  <c r="AS263" i="17"/>
  <c r="AS264" i="17"/>
  <c r="AS265" i="17"/>
  <c r="AS266" i="17"/>
  <c r="AS267" i="17"/>
  <c r="AS268" i="17"/>
  <c r="AS269" i="17"/>
  <c r="AS270" i="17"/>
  <c r="AS271" i="17"/>
  <c r="AS272" i="17"/>
  <c r="AS273" i="17"/>
  <c r="AS274" i="17"/>
  <c r="AS275" i="17"/>
  <c r="AS276" i="17"/>
  <c r="AS277" i="17"/>
  <c r="AS278" i="17"/>
  <c r="AS279" i="17"/>
  <c r="AS280" i="17"/>
  <c r="AS281" i="17"/>
  <c r="AS282" i="17"/>
  <c r="AS283" i="17"/>
  <c r="AS284" i="17"/>
  <c r="AS285" i="17"/>
  <c r="AS286" i="17"/>
  <c r="AS287" i="17"/>
  <c r="AS288" i="17"/>
  <c r="AS289" i="17"/>
  <c r="AS290" i="17"/>
  <c r="AS291" i="17"/>
  <c r="AS292" i="17"/>
  <c r="AS293" i="17"/>
  <c r="AS294" i="17"/>
  <c r="AS295" i="17"/>
  <c r="AS296" i="17"/>
  <c r="AS297" i="17"/>
  <c r="AS298" i="17"/>
  <c r="AS299" i="17"/>
  <c r="AS300" i="17"/>
  <c r="AS301" i="17"/>
  <c r="AS302" i="17"/>
  <c r="AS303" i="17"/>
  <c r="AS304" i="17"/>
  <c r="AS305" i="17"/>
  <c r="AS306" i="17"/>
  <c r="AS307" i="17"/>
  <c r="AS308" i="17"/>
  <c r="AS309" i="17"/>
  <c r="AS310" i="17"/>
  <c r="AS311" i="17"/>
  <c r="AS312" i="17"/>
  <c r="AS313" i="17"/>
  <c r="AS314" i="17"/>
  <c r="AS315" i="17"/>
  <c r="AS316" i="17"/>
  <c r="AS317" i="17"/>
  <c r="AS318" i="17"/>
  <c r="AS319" i="17"/>
  <c r="AS320" i="17"/>
  <c r="AS321" i="17"/>
  <c r="AS322" i="17"/>
  <c r="AS323" i="17"/>
  <c r="AS324" i="17"/>
  <c r="AS325" i="17"/>
  <c r="AS326" i="17"/>
  <c r="AS327" i="17"/>
  <c r="AS328" i="17"/>
  <c r="AS329" i="17"/>
  <c r="AS330" i="17"/>
  <c r="AS331" i="17"/>
  <c r="AS332" i="17"/>
  <c r="AS333" i="17"/>
  <c r="AS334" i="17"/>
  <c r="AS335" i="17"/>
  <c r="AS336" i="17"/>
  <c r="AS337" i="17"/>
  <c r="AS338" i="17"/>
  <c r="AS339" i="17"/>
  <c r="AS340" i="17"/>
  <c r="AS341" i="17"/>
  <c r="AS342" i="17"/>
  <c r="AS343" i="17"/>
  <c r="AS344" i="17"/>
  <c r="AS345" i="17"/>
  <c r="AS346" i="17"/>
  <c r="AS347" i="17"/>
  <c r="AS348" i="17"/>
  <c r="AS349" i="17"/>
  <c r="AS350" i="17"/>
  <c r="AS351" i="17"/>
  <c r="AS2" i="17"/>
  <c r="R999" i="16"/>
  <c r="R1011" i="16"/>
  <c r="R1036" i="16" l="1"/>
  <c r="R952" i="16"/>
  <c r="R297" i="17" s="1"/>
  <c r="R1044" i="16"/>
  <c r="R329" i="17" s="1"/>
  <c r="R1045" i="16"/>
  <c r="R330" i="17" s="1"/>
  <c r="R961" i="16"/>
  <c r="R955" i="16"/>
  <c r="R300" i="17" s="1"/>
  <c r="R1032" i="16"/>
  <c r="R317" i="17" s="1"/>
  <c r="R1056" i="16"/>
  <c r="R318" i="17" s="1"/>
  <c r="R1008" i="16"/>
  <c r="R960" i="16"/>
  <c r="R305" i="17" s="1"/>
  <c r="R896" i="16"/>
  <c r="R984" i="16"/>
  <c r="R873" i="16"/>
  <c r="AH878" i="16"/>
  <c r="R1034" i="16"/>
  <c r="R319" i="17" s="1"/>
  <c r="R1058" i="16"/>
  <c r="AH814" i="16"/>
  <c r="AR1070" i="16"/>
  <c r="AS1070" i="16" s="1"/>
  <c r="AH694" i="16"/>
  <c r="AI331" i="17"/>
  <c r="AH705" i="16"/>
  <c r="AH630" i="16"/>
  <c r="AH894" i="16"/>
  <c r="R1054" i="16"/>
  <c r="R1006" i="16"/>
  <c r="R958" i="16"/>
  <c r="R303" i="17" s="1"/>
  <c r="R894" i="16"/>
  <c r="R276" i="17" s="1"/>
  <c r="R1030" i="16"/>
  <c r="R982" i="16"/>
  <c r="R304" i="17" s="1"/>
  <c r="R870" i="16"/>
  <c r="R275" i="17" s="1"/>
  <c r="AH873" i="16"/>
  <c r="R1053" i="16"/>
  <c r="R1005" i="16"/>
  <c r="R1029" i="16"/>
  <c r="R321" i="17" s="1"/>
  <c r="Q345" i="17"/>
  <c r="R857" i="16"/>
  <c r="R833" i="16"/>
  <c r="R257" i="17" s="1"/>
  <c r="R755" i="16"/>
  <c r="AI327" i="17"/>
  <c r="AH683" i="16"/>
  <c r="AI330" i="17"/>
  <c r="AH698" i="16"/>
  <c r="AI319" i="17"/>
  <c r="AH645" i="16"/>
  <c r="AI313" i="17"/>
  <c r="AH615" i="16"/>
  <c r="R990" i="16"/>
  <c r="R878" i="16"/>
  <c r="R283" i="17" s="1"/>
  <c r="R1062" i="16"/>
  <c r="R1038" i="16"/>
  <c r="R1014" i="16"/>
  <c r="R966" i="16"/>
  <c r="R311" i="17" s="1"/>
  <c r="R902" i="16"/>
  <c r="AH879" i="16"/>
  <c r="AH812" i="16"/>
  <c r="AR780" i="16"/>
  <c r="AS780" i="16" s="1"/>
  <c r="AH696" i="16"/>
  <c r="AI334" i="17"/>
  <c r="AH690" i="16"/>
  <c r="AI316" i="17"/>
  <c r="AH624" i="16"/>
  <c r="AH1020" i="16"/>
  <c r="AR1021" i="16"/>
  <c r="AS1021" i="16" s="1"/>
  <c r="R1063" i="16"/>
  <c r="R325" i="17" s="1"/>
  <c r="R991" i="16"/>
  <c r="R290" i="17" s="1"/>
  <c r="R879" i="16"/>
  <c r="R284" i="17" s="1"/>
  <c r="R1015" i="16"/>
  <c r="R967" i="16"/>
  <c r="R312" i="17" s="1"/>
  <c r="R903" i="16"/>
  <c r="R1039" i="16"/>
  <c r="R324" i="17" s="1"/>
  <c r="R1052" i="16"/>
  <c r="R320" i="17" s="1"/>
  <c r="R1004" i="16"/>
  <c r="R309" i="17" s="1"/>
  <c r="R1028" i="16"/>
  <c r="AR1082" i="16"/>
  <c r="AS1082" i="16" s="1"/>
  <c r="AI351" i="17"/>
  <c r="AH761" i="16"/>
  <c r="AH350" i="17" s="1"/>
  <c r="AI335" i="17"/>
  <c r="AH697" i="16"/>
  <c r="AI323" i="17"/>
  <c r="AH661" i="16"/>
  <c r="AI317" i="17"/>
  <c r="AH625" i="16"/>
  <c r="R285" i="17" l="1"/>
  <c r="R315" i="17"/>
  <c r="R314" i="17"/>
  <c r="R313" i="17"/>
  <c r="R278" i="17"/>
  <c r="R316" i="17"/>
  <c r="R306" i="17"/>
  <c r="R345" i="17"/>
  <c r="R240" i="17"/>
  <c r="AR881" i="16"/>
  <c r="AS881" i="16" s="1"/>
  <c r="AR875" i="16"/>
  <c r="AS875" i="16" s="1"/>
  <c r="AR880" i="16"/>
  <c r="AS880" i="16" s="1"/>
  <c r="AR627" i="16"/>
  <c r="AR628" i="16"/>
  <c r="AR632" i="16"/>
  <c r="AR626" i="16"/>
  <c r="AR629" i="16"/>
  <c r="AR817" i="16"/>
  <c r="AR821" i="16"/>
  <c r="AS821" i="16" s="1"/>
  <c r="AR783" i="16"/>
  <c r="AR617" i="16"/>
  <c r="AR622" i="16"/>
  <c r="AR616" i="16"/>
  <c r="AR937" i="16"/>
  <c r="AR692" i="16"/>
  <c r="AR686" i="16"/>
  <c r="AR691" i="16"/>
  <c r="AR688" i="16"/>
  <c r="AR793" i="16"/>
  <c r="AR665" i="16"/>
  <c r="AS665" i="16" s="1"/>
  <c r="AR662" i="16"/>
  <c r="AS662" i="16" s="1"/>
  <c r="AR664" i="16"/>
  <c r="AR765" i="16"/>
  <c r="AQ350" i="17"/>
  <c r="AR764" i="16"/>
  <c r="AR1007" i="16"/>
  <c r="AR1013" i="16"/>
  <c r="AS1013" i="16" s="1"/>
  <c r="AR1009" i="16"/>
  <c r="AS1009" i="16" s="1"/>
  <c r="R348" i="17"/>
  <c r="R322" i="17"/>
  <c r="R323" i="17"/>
  <c r="R342" i="17"/>
  <c r="R347" i="17"/>
  <c r="AR923" i="16"/>
  <c r="AR931" i="16"/>
  <c r="AR798" i="16"/>
  <c r="AR792" i="16"/>
  <c r="AR999" i="16"/>
  <c r="AS999" i="16" s="1"/>
  <c r="AR917" i="16"/>
  <c r="AS917" i="16" s="1"/>
  <c r="AR1083" i="16"/>
  <c r="AS1083" i="16" s="1"/>
  <c r="AR932" i="16"/>
  <c r="AR938" i="16"/>
  <c r="AR774" i="16"/>
  <c r="AR947" i="16"/>
  <c r="AR945" i="16"/>
  <c r="AR787" i="16"/>
  <c r="AS787" i="16" s="1"/>
  <c r="AR781" i="16"/>
  <c r="AR913" i="16"/>
  <c r="AS913" i="16" s="1"/>
  <c r="AR1079" i="16"/>
  <c r="AS1079" i="16" s="1"/>
  <c r="AR782" i="16"/>
  <c r="AR788" i="16"/>
  <c r="AS788" i="16" s="1"/>
  <c r="AR1011" i="16"/>
  <c r="AR845" i="16"/>
  <c r="AR877" i="16"/>
  <c r="AR1043" i="16"/>
  <c r="AS1043" i="16" s="1"/>
  <c r="AR715" i="16"/>
  <c r="AS715" i="16" s="1"/>
  <c r="AR959" i="16"/>
  <c r="AR631" i="16"/>
  <c r="AR829" i="16"/>
  <c r="AS829" i="16" s="1"/>
  <c r="AR995" i="16"/>
  <c r="AS995" i="16" s="1"/>
  <c r="AR955" i="16"/>
  <c r="AS955" i="16" s="1"/>
  <c r="AR1045" i="16"/>
  <c r="AS1045" i="16" s="1"/>
  <c r="AR961" i="16"/>
  <c r="AS961" i="16" s="1"/>
  <c r="AR866" i="16"/>
  <c r="AS866" i="16" s="1"/>
  <c r="AR948" i="16"/>
  <c r="AR954" i="16"/>
  <c r="AS954" i="16" s="1"/>
  <c r="AR1060" i="16"/>
  <c r="AS1060" i="16" s="1"/>
  <c r="AR976" i="16"/>
  <c r="AS976" i="16" s="1"/>
  <c r="AR970" i="16"/>
  <c r="AS970" i="16" s="1"/>
  <c r="AR1018" i="16"/>
  <c r="AS1018" i="16" s="1"/>
  <c r="AR858" i="16"/>
  <c r="AR1024" i="16"/>
  <c r="AS1024" i="16" s="1"/>
  <c r="AR1036" i="16"/>
  <c r="AS1036" i="16" s="1"/>
  <c r="AR864" i="16"/>
  <c r="AR952" i="16"/>
  <c r="AR723" i="16"/>
  <c r="AS723" i="16" s="1"/>
  <c r="AR1051" i="16"/>
  <c r="AS1051" i="16" s="1"/>
  <c r="AR973" i="16"/>
  <c r="AS973" i="16" s="1"/>
  <c r="AR1057" i="16"/>
  <c r="AS1057" i="16" s="1"/>
  <c r="AR891" i="16"/>
  <c r="AR885" i="16"/>
  <c r="AS885" i="16" s="1"/>
  <c r="AR876" i="16"/>
  <c r="AR1042" i="16"/>
  <c r="AS1042" i="16" s="1"/>
  <c r="AR708" i="16"/>
  <c r="AS708" i="16" s="1"/>
  <c r="AR964" i="16"/>
  <c r="AR818" i="16"/>
  <c r="AR978" i="16"/>
  <c r="AS978" i="16" s="1"/>
  <c r="AR621" i="16"/>
  <c r="AR699" i="16"/>
  <c r="AR949" i="16"/>
  <c r="AR867" i="16"/>
  <c r="AR1033" i="16"/>
  <c r="AR1017" i="16"/>
  <c r="AS1017" i="16" s="1"/>
  <c r="AR851" i="16"/>
  <c r="AR689" i="16"/>
  <c r="AR1023" i="16"/>
  <c r="AS1023" i="16" s="1"/>
  <c r="AI332" i="17"/>
  <c r="AI344" i="17"/>
  <c r="AR953" i="16"/>
  <c r="AR703" i="16"/>
  <c r="AR871" i="16"/>
  <c r="AS871" i="16" s="1"/>
  <c r="AR865" i="16"/>
  <c r="AR1037" i="16"/>
  <c r="AS1037" i="16" s="1"/>
  <c r="AR1031" i="16"/>
  <c r="AS1031" i="16" s="1"/>
  <c r="AR986" i="16"/>
  <c r="AR904" i="16"/>
  <c r="AS904" i="16" s="1"/>
  <c r="AR898" i="16"/>
  <c r="AS898" i="16" s="1"/>
  <c r="AR1064" i="16"/>
  <c r="AS1064" i="16" s="1"/>
  <c r="AR980" i="16"/>
  <c r="AR696" i="16"/>
  <c r="AS696" i="16" s="1"/>
  <c r="AH317" i="17"/>
  <c r="AR1020" i="16"/>
  <c r="AS1020" i="16" s="1"/>
  <c r="AR1044" i="16"/>
  <c r="AH316" i="17"/>
  <c r="AQ313" i="17"/>
  <c r="AR837" i="16"/>
  <c r="AR639" i="16"/>
  <c r="AR687" i="16"/>
  <c r="AR735" i="16"/>
  <c r="AR813" i="16"/>
  <c r="AR255" i="17" s="1"/>
  <c r="AT255" i="17" s="1"/>
  <c r="AR615" i="16"/>
  <c r="AR663" i="16"/>
  <c r="AR711" i="16"/>
  <c r="AR683" i="16"/>
  <c r="AR731" i="16"/>
  <c r="AR857" i="16"/>
  <c r="AR833" i="16"/>
  <c r="AS833" i="16" s="1"/>
  <c r="AR707" i="16"/>
  <c r="AR232" i="17" s="1"/>
  <c r="AT232" i="17" s="1"/>
  <c r="AQ327" i="17"/>
  <c r="AR855" i="16"/>
  <c r="AR831" i="16"/>
  <c r="AS831" i="16" s="1"/>
  <c r="AR729" i="16"/>
  <c r="AS729" i="16" s="1"/>
  <c r="AR753" i="16"/>
  <c r="AS753" i="16" s="1"/>
  <c r="AQ331" i="17"/>
  <c r="AR694" i="16"/>
  <c r="AS694" i="16" s="1"/>
  <c r="AR718" i="16"/>
  <c r="AR844" i="16"/>
  <c r="AR742" i="16"/>
  <c r="AR820" i="16"/>
  <c r="AS820" i="16" s="1"/>
  <c r="AH351" i="17"/>
  <c r="O145" i="17"/>
  <c r="AT145" i="17" s="1"/>
  <c r="N297" i="16"/>
  <c r="AS297" i="16"/>
  <c r="O260" i="17"/>
  <c r="N260" i="17"/>
  <c r="AH323" i="17"/>
  <c r="AR697" i="16"/>
  <c r="AS697" i="16" s="1"/>
  <c r="AQ335" i="17"/>
  <c r="AR625" i="16"/>
  <c r="AQ317" i="17"/>
  <c r="AR649" i="16"/>
  <c r="AR673" i="16"/>
  <c r="AR847" i="16"/>
  <c r="AR721" i="16"/>
  <c r="AR823" i="16"/>
  <c r="AR265" i="17" s="1"/>
  <c r="AT265" i="17" s="1"/>
  <c r="AR745" i="16"/>
  <c r="AR661" i="16"/>
  <c r="AS661" i="16" s="1"/>
  <c r="AR835" i="16"/>
  <c r="AS835" i="16" s="1"/>
  <c r="AQ323" i="17"/>
  <c r="AR685" i="16"/>
  <c r="AR709" i="16"/>
  <c r="AS709" i="16" s="1"/>
  <c r="AR733" i="16"/>
  <c r="AS733" i="16" s="1"/>
  <c r="AR757" i="16"/>
  <c r="AR859" i="16"/>
  <c r="AH330" i="17"/>
  <c r="AH327" i="17"/>
  <c r="AR755" i="16"/>
  <c r="AQ345" i="17"/>
  <c r="AR1005" i="16"/>
  <c r="AR1053" i="16"/>
  <c r="AR1029" i="16"/>
  <c r="AS1029" i="16" s="1"/>
  <c r="AR873" i="16"/>
  <c r="AR1056" i="16"/>
  <c r="AR348" i="17" s="1"/>
  <c r="AT348" i="17" s="1"/>
  <c r="AR896" i="16"/>
  <c r="AS896" i="16" s="1"/>
  <c r="AR984" i="16"/>
  <c r="AS984" i="16" s="1"/>
  <c r="AR960" i="16"/>
  <c r="AS960" i="16" s="1"/>
  <c r="AR1008" i="16"/>
  <c r="AS1008" i="16" s="1"/>
  <c r="AR1032" i="16"/>
  <c r="AS1032" i="16" s="1"/>
  <c r="AH331" i="17"/>
  <c r="AR1058" i="16"/>
  <c r="AR690" i="16"/>
  <c r="AR714" i="16"/>
  <c r="AR738" i="16"/>
  <c r="AQ334" i="17"/>
  <c r="AR816" i="16"/>
  <c r="AR840" i="16"/>
  <c r="AR268" i="17" s="1"/>
  <c r="AT268" i="17" s="1"/>
  <c r="AH319" i="17"/>
  <c r="AR698" i="16"/>
  <c r="AR722" i="16"/>
  <c r="AR824" i="16"/>
  <c r="AQ330" i="17"/>
  <c r="AR746" i="16"/>
  <c r="AR848" i="16"/>
  <c r="AH700" i="16"/>
  <c r="AR704" i="16"/>
  <c r="AR1004" i="16"/>
  <c r="AR1052" i="16"/>
  <c r="AH335" i="17"/>
  <c r="AR761" i="16"/>
  <c r="AR249" i="17" s="1"/>
  <c r="AT249" i="17" s="1"/>
  <c r="AR815" i="16"/>
  <c r="AR839" i="16"/>
  <c r="AQ351" i="17"/>
  <c r="AR624" i="16"/>
  <c r="AR209" i="17" s="1"/>
  <c r="AT209" i="17" s="1"/>
  <c r="AR648" i="16"/>
  <c r="AQ316" i="17"/>
  <c r="AR822" i="16"/>
  <c r="AR672" i="16"/>
  <c r="AR720" i="16"/>
  <c r="AS720" i="16" s="1"/>
  <c r="AR744" i="16"/>
  <c r="AS744" i="16" s="1"/>
  <c r="AR846" i="16"/>
  <c r="AR274" i="17" s="1"/>
  <c r="AT274" i="17" s="1"/>
  <c r="AH334" i="17"/>
  <c r="AR812" i="16"/>
  <c r="AR254" i="17" s="1"/>
  <c r="AT254" i="17" s="1"/>
  <c r="AR836" i="16"/>
  <c r="AR879" i="16"/>
  <c r="AR1063" i="16"/>
  <c r="AR1015" i="16"/>
  <c r="AR903" i="16"/>
  <c r="AR1039" i="16"/>
  <c r="AR991" i="16"/>
  <c r="AR967" i="16"/>
  <c r="AH313" i="17"/>
  <c r="AR645" i="16"/>
  <c r="AS645" i="16" s="1"/>
  <c r="AQ319" i="17"/>
  <c r="AR819" i="16"/>
  <c r="AR741" i="16"/>
  <c r="AS741" i="16" s="1"/>
  <c r="AR693" i="16"/>
  <c r="AR669" i="16"/>
  <c r="AS669" i="16" s="1"/>
  <c r="AR717" i="16"/>
  <c r="AS717" i="16" s="1"/>
  <c r="AR843" i="16"/>
  <c r="AR1030" i="16"/>
  <c r="AR982" i="16"/>
  <c r="AR870" i="16"/>
  <c r="AR1006" i="16"/>
  <c r="AR958" i="16"/>
  <c r="AR1054" i="16"/>
  <c r="AR894" i="16"/>
  <c r="AR630" i="16"/>
  <c r="AR702" i="16"/>
  <c r="AR227" i="17" s="1"/>
  <c r="AT227" i="17" s="1"/>
  <c r="AR750" i="16"/>
  <c r="AS750" i="16" s="1"/>
  <c r="AR654" i="16"/>
  <c r="AS654" i="16" s="1"/>
  <c r="AR726" i="16"/>
  <c r="AR852" i="16"/>
  <c r="AR828" i="16"/>
  <c r="AS828" i="16" s="1"/>
  <c r="AR678" i="16"/>
  <c r="AH332" i="17"/>
  <c r="AR838" i="16"/>
  <c r="AR814" i="16"/>
  <c r="AR256" i="17" s="1"/>
  <c r="AT256" i="17" s="1"/>
  <c r="AR1062" i="16"/>
  <c r="AS1062" i="16" s="1"/>
  <c r="AR1014" i="16"/>
  <c r="AS1014" i="16" s="1"/>
  <c r="AR966" i="16"/>
  <c r="AR902" i="16"/>
  <c r="AS902" i="16" s="1"/>
  <c r="AR990" i="16"/>
  <c r="AS990" i="16" s="1"/>
  <c r="AR878" i="16"/>
  <c r="AS878" i="16" s="1"/>
  <c r="AR1038" i="16"/>
  <c r="AS1038" i="16" s="1"/>
  <c r="AS1056" i="16"/>
  <c r="AR314" i="17" l="1"/>
  <c r="AT314" i="17" s="1"/>
  <c r="AR303" i="17"/>
  <c r="AT303" i="17" s="1"/>
  <c r="AR221" i="17"/>
  <c r="AT221" i="17" s="1"/>
  <c r="AR210" i="17"/>
  <c r="AT210" i="17" s="1"/>
  <c r="AR275" i="17"/>
  <c r="AT275" i="17" s="1"/>
  <c r="AS844" i="16"/>
  <c r="AR272" i="17"/>
  <c r="AT272" i="17" s="1"/>
  <c r="AR200" i="17"/>
  <c r="AT200" i="17" s="1"/>
  <c r="AS980" i="16"/>
  <c r="AR302" i="17"/>
  <c r="AT302" i="17" s="1"/>
  <c r="AS986" i="16"/>
  <c r="AR308" i="17"/>
  <c r="AT308" i="17" s="1"/>
  <c r="AS851" i="16"/>
  <c r="AR279" i="17"/>
  <c r="AT279" i="17" s="1"/>
  <c r="AS949" i="16"/>
  <c r="AR294" i="17"/>
  <c r="AT294" i="17" s="1"/>
  <c r="AS818" i="16"/>
  <c r="AR260" i="17"/>
  <c r="AS876" i="16"/>
  <c r="AR281" i="17"/>
  <c r="AT281" i="17" s="1"/>
  <c r="AS864" i="16"/>
  <c r="AR269" i="17"/>
  <c r="AT269" i="17" s="1"/>
  <c r="AS631" i="16"/>
  <c r="AR216" i="17"/>
  <c r="AT216" i="17" s="1"/>
  <c r="AS877" i="16"/>
  <c r="AR282" i="17"/>
  <c r="AT282" i="17" s="1"/>
  <c r="AS782" i="16"/>
  <c r="AR247" i="17"/>
  <c r="AT247" i="17" s="1"/>
  <c r="AS938" i="16"/>
  <c r="AR306" i="17"/>
  <c r="AS923" i="16"/>
  <c r="AS1007" i="16"/>
  <c r="AR315" i="17"/>
  <c r="AT315" i="17" s="1"/>
  <c r="AS688" i="16"/>
  <c r="AR236" i="17"/>
  <c r="AT236" i="17" s="1"/>
  <c r="AS937" i="16"/>
  <c r="AR305" i="17"/>
  <c r="AT305" i="17" s="1"/>
  <c r="AS783" i="16"/>
  <c r="AR248" i="17"/>
  <c r="AT248" i="17" s="1"/>
  <c r="AS626" i="16"/>
  <c r="AR211" i="17"/>
  <c r="AT211" i="17" s="1"/>
  <c r="AS966" i="16"/>
  <c r="AR311" i="17"/>
  <c r="AT311" i="17" s="1"/>
  <c r="AS852" i="16"/>
  <c r="AR280" i="17"/>
  <c r="AT280" i="17" s="1"/>
  <c r="AS693" i="16"/>
  <c r="AR241" i="17"/>
  <c r="AT241" i="17" s="1"/>
  <c r="AR324" i="17"/>
  <c r="AT324" i="17" s="1"/>
  <c r="AR284" i="17"/>
  <c r="AT284" i="17" s="1"/>
  <c r="AS822" i="16"/>
  <c r="AR264" i="17"/>
  <c r="AT264" i="17" s="1"/>
  <c r="AS704" i="16"/>
  <c r="AR229" i="17"/>
  <c r="AT229" i="17" s="1"/>
  <c r="AS859" i="16"/>
  <c r="AR287" i="17"/>
  <c r="AT287" i="17" s="1"/>
  <c r="AS685" i="16"/>
  <c r="AR233" i="17"/>
  <c r="AT233" i="17" s="1"/>
  <c r="AT260" i="17"/>
  <c r="AR243" i="17"/>
  <c r="AT243" i="17" s="1"/>
  <c r="AS683" i="16"/>
  <c r="AR231" i="17"/>
  <c r="AT231" i="17" s="1"/>
  <c r="AR228" i="17"/>
  <c r="AT228" i="17" s="1"/>
  <c r="AS699" i="16"/>
  <c r="AR224" i="17"/>
  <c r="AT224" i="17" s="1"/>
  <c r="AS964" i="16"/>
  <c r="AR309" i="17"/>
  <c r="AT309" i="17" s="1"/>
  <c r="AS948" i="16"/>
  <c r="AR293" i="17"/>
  <c r="AT293" i="17" s="1"/>
  <c r="AS959" i="16"/>
  <c r="AR304" i="17"/>
  <c r="AT304" i="17" s="1"/>
  <c r="AS945" i="16"/>
  <c r="AR290" i="17"/>
  <c r="AT290" i="17" s="1"/>
  <c r="AS932" i="16"/>
  <c r="AR300" i="17"/>
  <c r="AT300" i="17" s="1"/>
  <c r="AS792" i="16"/>
  <c r="AR257" i="17"/>
  <c r="AT257" i="17" s="1"/>
  <c r="AS764" i="16"/>
  <c r="AR252" i="17"/>
  <c r="AT252" i="17" s="1"/>
  <c r="AS691" i="16"/>
  <c r="AR239" i="17"/>
  <c r="AT239" i="17" s="1"/>
  <c r="AS616" i="16"/>
  <c r="AR201" i="17"/>
  <c r="AT201" i="17" s="1"/>
  <c r="AS632" i="16"/>
  <c r="AR217" i="17"/>
  <c r="AT217" i="17" s="1"/>
  <c r="AS843" i="16"/>
  <c r="AR271" i="17"/>
  <c r="AT271" i="17" s="1"/>
  <c r="AS824" i="16"/>
  <c r="AR266" i="17"/>
  <c r="AT266" i="17" s="1"/>
  <c r="AS757" i="16"/>
  <c r="AR222" i="17"/>
  <c r="AT222" i="17" s="1"/>
  <c r="AR242" i="17"/>
  <c r="AT242" i="17" s="1"/>
  <c r="AS953" i="16"/>
  <c r="AR298" i="17"/>
  <c r="AT298" i="17" s="1"/>
  <c r="AR318" i="17"/>
  <c r="AT318" i="17" s="1"/>
  <c r="AS621" i="16"/>
  <c r="AR206" i="17"/>
  <c r="AT206" i="17" s="1"/>
  <c r="AS947" i="16"/>
  <c r="AR292" i="17"/>
  <c r="AT292" i="17" s="1"/>
  <c r="AS798" i="16"/>
  <c r="AR263" i="17"/>
  <c r="AT263" i="17" s="1"/>
  <c r="AS686" i="16"/>
  <c r="AR234" i="17"/>
  <c r="AT234" i="17" s="1"/>
  <c r="AS622" i="16"/>
  <c r="AR207" i="17"/>
  <c r="AT207" i="17" s="1"/>
  <c r="AS817" i="16"/>
  <c r="AR259" i="17"/>
  <c r="AT259" i="17" s="1"/>
  <c r="AS628" i="16"/>
  <c r="AR213" i="17"/>
  <c r="AT213" i="17" s="1"/>
  <c r="AT306" i="17"/>
  <c r="AR330" i="17"/>
  <c r="AT330" i="17" s="1"/>
  <c r="AR223" i="17"/>
  <c r="AT223" i="17" s="1"/>
  <c r="AS630" i="16"/>
  <c r="AR215" i="17"/>
  <c r="AT215" i="17" s="1"/>
  <c r="AS819" i="16"/>
  <c r="AR261" i="17"/>
  <c r="AT261" i="17" s="1"/>
  <c r="AR312" i="17"/>
  <c r="AT312" i="17" s="1"/>
  <c r="AS848" i="16"/>
  <c r="AR276" i="17"/>
  <c r="AT276" i="17" s="1"/>
  <c r="AS690" i="16"/>
  <c r="AR238" i="17"/>
  <c r="AT238" i="17" s="1"/>
  <c r="AS855" i="16"/>
  <c r="AR283" i="17"/>
  <c r="AT283" i="17" s="1"/>
  <c r="AS857" i="16"/>
  <c r="AR285" i="17"/>
  <c r="AT285" i="17" s="1"/>
  <c r="AR235" i="17"/>
  <c r="AT235" i="17" s="1"/>
  <c r="AS865" i="16"/>
  <c r="AR270" i="17"/>
  <c r="AT270" i="17" s="1"/>
  <c r="AS689" i="16"/>
  <c r="AR237" i="17"/>
  <c r="AT237" i="17" s="1"/>
  <c r="AS952" i="16"/>
  <c r="AR297" i="17"/>
  <c r="AT297" i="17" s="1"/>
  <c r="AS858" i="16"/>
  <c r="AR286" i="17"/>
  <c r="AT286" i="17" s="1"/>
  <c r="AS781" i="16"/>
  <c r="AR246" i="17"/>
  <c r="AT246" i="17" s="1"/>
  <c r="AS774" i="16"/>
  <c r="AR262" i="17"/>
  <c r="AT262" i="17" s="1"/>
  <c r="AS931" i="16"/>
  <c r="AR299" i="17"/>
  <c r="AT299" i="17" s="1"/>
  <c r="AS765" i="16"/>
  <c r="AR253" i="17"/>
  <c r="AT253" i="17" s="1"/>
  <c r="AS793" i="16"/>
  <c r="AR258" i="17"/>
  <c r="AT258" i="17" s="1"/>
  <c r="AS692" i="16"/>
  <c r="AR240" i="17"/>
  <c r="AT240" i="17" s="1"/>
  <c r="AS617" i="16"/>
  <c r="AR202" i="17"/>
  <c r="AT202" i="17" s="1"/>
  <c r="AS629" i="16"/>
  <c r="AR214" i="17"/>
  <c r="AT214" i="17" s="1"/>
  <c r="AS627" i="16"/>
  <c r="AR212" i="17"/>
  <c r="AT212" i="17" s="1"/>
  <c r="AS1058" i="16"/>
  <c r="AH344" i="17"/>
  <c r="AH343" i="17"/>
  <c r="AR351" i="17"/>
  <c r="AT351" i="17" s="1"/>
  <c r="AR705" i="16"/>
  <c r="AR326" i="17"/>
  <c r="AT326" i="17" s="1"/>
  <c r="AS664" i="16"/>
  <c r="AR1028" i="16"/>
  <c r="AR313" i="17" s="1"/>
  <c r="AT313" i="17" s="1"/>
  <c r="AQ343" i="17"/>
  <c r="AS1033" i="16"/>
  <c r="AS846" i="16"/>
  <c r="AS1011" i="16"/>
  <c r="AR1034" i="16"/>
  <c r="AS1034" i="16" s="1"/>
  <c r="AR946" i="16"/>
  <c r="AS946" i="16" s="1"/>
  <c r="AS703" i="16"/>
  <c r="AS891" i="16"/>
  <c r="AS867" i="16"/>
  <c r="AS845" i="16"/>
  <c r="AQ332" i="17"/>
  <c r="AR868" i="16"/>
  <c r="AS868" i="16" s="1"/>
  <c r="AQ344" i="17"/>
  <c r="AR862" i="16"/>
  <c r="AR267" i="17" s="1"/>
  <c r="AT267" i="17" s="1"/>
  <c r="AR950" i="16"/>
  <c r="AS702" i="16"/>
  <c r="AR321" i="17"/>
  <c r="AT321" i="17" s="1"/>
  <c r="AR327" i="17"/>
  <c r="AT327" i="17" s="1"/>
  <c r="AS726" i="16"/>
  <c r="AS873" i="16"/>
  <c r="AR317" i="17"/>
  <c r="AT317" i="17" s="1"/>
  <c r="AS678" i="16"/>
  <c r="AS870" i="16"/>
  <c r="N145" i="17"/>
  <c r="N155" i="17"/>
  <c r="AS615" i="16"/>
  <c r="AS991" i="16"/>
  <c r="AS1054" i="16"/>
  <c r="AS838" i="16"/>
  <c r="AS836" i="16"/>
  <c r="AR328" i="17"/>
  <c r="AT328" i="17" s="1"/>
  <c r="AS672" i="16"/>
  <c r="AR316" i="17"/>
  <c r="AT316" i="17" s="1"/>
  <c r="AS903" i="16"/>
  <c r="AS839" i="16"/>
  <c r="AR342" i="17"/>
  <c r="AT342" i="17" s="1"/>
  <c r="AS746" i="16"/>
  <c r="AS840" i="16"/>
  <c r="AR340" i="17"/>
  <c r="AT340" i="17" s="1"/>
  <c r="AS714" i="16"/>
  <c r="AS982" i="16"/>
  <c r="AS823" i="16"/>
  <c r="AR323" i="17"/>
  <c r="AT323" i="17" s="1"/>
  <c r="AS649" i="16"/>
  <c r="AS1052" i="16"/>
  <c r="AS761" i="16"/>
  <c r="AR337" i="17"/>
  <c r="AT337" i="17" s="1"/>
  <c r="AS711" i="16"/>
  <c r="AS735" i="16"/>
  <c r="AS815" i="16"/>
  <c r="AS1030" i="16"/>
  <c r="AS816" i="16"/>
  <c r="AR334" i="17"/>
  <c r="AT334" i="17" s="1"/>
  <c r="AS1005" i="16"/>
  <c r="AS698" i="16"/>
  <c r="AS1015" i="16"/>
  <c r="AR341" i="17"/>
  <c r="AT341" i="17" s="1"/>
  <c r="AS721" i="16"/>
  <c r="AR335" i="17"/>
  <c r="AT335" i="17" s="1"/>
  <c r="AS718" i="16"/>
  <c r="AS1053" i="16"/>
  <c r="AR325" i="17"/>
  <c r="AT325" i="17" s="1"/>
  <c r="AS663" i="16"/>
  <c r="AR331" i="17"/>
  <c r="AT331" i="17" s="1"/>
  <c r="AS687" i="16"/>
  <c r="AS624" i="16"/>
  <c r="AS1086" i="16"/>
  <c r="AS1063" i="16"/>
  <c r="AS958" i="16"/>
  <c r="AR345" i="17"/>
  <c r="AT345" i="17" s="1"/>
  <c r="AS755" i="16"/>
  <c r="AS847" i="16"/>
  <c r="AS1039" i="16"/>
  <c r="AS742" i="16"/>
  <c r="AR339" i="17"/>
  <c r="AT339" i="17" s="1"/>
  <c r="AS731" i="16"/>
  <c r="AR319" i="17"/>
  <c r="AT319" i="17" s="1"/>
  <c r="AS639" i="16"/>
  <c r="AS625" i="16"/>
  <c r="AS1004" i="16"/>
  <c r="AS648" i="16"/>
  <c r="AR700" i="16"/>
  <c r="AR724" i="16"/>
  <c r="AR349" i="17" s="1"/>
  <c r="AT349" i="17" s="1"/>
  <c r="AR826" i="16"/>
  <c r="AR245" i="17" s="1"/>
  <c r="AT245" i="17" s="1"/>
  <c r="AR748" i="16"/>
  <c r="AS748" i="16" s="1"/>
  <c r="AR850" i="16"/>
  <c r="AR278" i="17" s="1"/>
  <c r="AT278" i="17" s="1"/>
  <c r="AS1006" i="16"/>
  <c r="AR336" i="17"/>
  <c r="AT336" i="17" s="1"/>
  <c r="AS722" i="16"/>
  <c r="AR346" i="17"/>
  <c r="AT346" i="17" s="1"/>
  <c r="AS738" i="16"/>
  <c r="AS879" i="16"/>
  <c r="AR347" i="17"/>
  <c r="AT347" i="17" s="1"/>
  <c r="AS745" i="16"/>
  <c r="AR329" i="17"/>
  <c r="AT329" i="17" s="1"/>
  <c r="AS673" i="16"/>
  <c r="AS967" i="16"/>
  <c r="AS814" i="16"/>
  <c r="AS894" i="16"/>
  <c r="AR333" i="17"/>
  <c r="AT333" i="17" s="1"/>
  <c r="AS707" i="16"/>
  <c r="AS813" i="16"/>
  <c r="AS837" i="16"/>
  <c r="AS812" i="16"/>
  <c r="AS1044" i="16"/>
  <c r="AS1028" i="16" l="1"/>
  <c r="AR226" i="17"/>
  <c r="AT226" i="17" s="1"/>
  <c r="AR332" i="17"/>
  <c r="AT332" i="17" s="1"/>
  <c r="AR225" i="17"/>
  <c r="AT225" i="17" s="1"/>
  <c r="AS705" i="16"/>
  <c r="AR230" i="17"/>
  <c r="AT230" i="17" s="1"/>
  <c r="AS950" i="16"/>
  <c r="AR295" i="17"/>
  <c r="AT295" i="17" s="1"/>
  <c r="AR273" i="17"/>
  <c r="AT273" i="17" s="1"/>
  <c r="AR291" i="17"/>
  <c r="AT291" i="17" s="1"/>
  <c r="AR322" i="17"/>
  <c r="AT322" i="17" s="1"/>
  <c r="AR343" i="17"/>
  <c r="AT343" i="17" s="1"/>
  <c r="AS862" i="16"/>
  <c r="AS724" i="16"/>
  <c r="AR350" i="17"/>
  <c r="AT350" i="17" s="1"/>
  <c r="AS850" i="16"/>
  <c r="AS826" i="16"/>
  <c r="AR320" i="17"/>
  <c r="AT320" i="17" s="1"/>
  <c r="AS700" i="16"/>
  <c r="AR344" i="17"/>
  <c r="AT344" i="17" s="1"/>
  <c r="AR338" i="17"/>
  <c r="AT338" i="17" s="1"/>
</calcChain>
</file>

<file path=xl/comments1.xml><?xml version="1.0" encoding="utf-8"?>
<comments xmlns="http://schemas.openxmlformats.org/spreadsheetml/2006/main">
  <authors>
    <author>Rogerio Cichota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One off harvest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Single-day harvest or over a few consecutive days</t>
        </r>
      </text>
    </comment>
    <comment ref="A608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609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631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632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655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656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671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672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691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692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705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714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715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737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738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754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755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774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775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797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798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820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821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837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838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848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857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858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880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881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903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904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920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921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940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941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963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964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986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987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1003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1004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1023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1024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1046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1047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1069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1070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1086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1087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</commentList>
</comments>
</file>

<file path=xl/comments2.xml><?xml version="1.0" encoding="utf-8"?>
<comments xmlns="http://schemas.openxmlformats.org/spreadsheetml/2006/main">
  <authors>
    <author>Rogerio Cichota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One off harvest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Single-day harvest or over a few consecutive days</t>
        </r>
      </text>
    </comment>
  </commentList>
</comments>
</file>

<file path=xl/sharedStrings.xml><?xml version="1.0" encoding="utf-8"?>
<sst xmlns="http://schemas.openxmlformats.org/spreadsheetml/2006/main" count="9713" uniqueCount="117">
  <si>
    <t>Season</t>
  </si>
  <si>
    <t>SimulationName</t>
  </si>
  <si>
    <t>IversenIrrigationNil</t>
  </si>
  <si>
    <t>IversenIrrigationFull</t>
  </si>
  <si>
    <t>Date</t>
  </si>
  <si>
    <t>Source</t>
  </si>
  <si>
    <t>ADF %</t>
  </si>
  <si>
    <t>WSC%</t>
  </si>
  <si>
    <t>DOMD%</t>
  </si>
  <si>
    <t>NDF%</t>
  </si>
  <si>
    <t>OM%</t>
  </si>
  <si>
    <t>CP%</t>
  </si>
  <si>
    <t>ME</t>
  </si>
  <si>
    <t>Rep</t>
  </si>
  <si>
    <t>RegrowthRotation</t>
  </si>
  <si>
    <t>EvalStage</t>
  </si>
  <si>
    <t>HarvestedWt</t>
  </si>
  <si>
    <t>Residue.NConcentration</t>
  </si>
  <si>
    <t>HBrownThesis</t>
  </si>
  <si>
    <t>Growth</t>
  </si>
  <si>
    <t>PreGraze</t>
  </si>
  <si>
    <t>PostGraze</t>
  </si>
  <si>
    <t>GrowthRate (kgDM/ha/day)</t>
  </si>
  <si>
    <t>AboveGroundWt (kg/ha)</t>
  </si>
  <si>
    <t>LeafLength</t>
  </si>
  <si>
    <t>DMcontent</t>
  </si>
  <si>
    <t>RotationHarvestedWt</t>
  </si>
  <si>
    <t>Harvest</t>
  </si>
  <si>
    <t>Summer</t>
  </si>
  <si>
    <t>Autumn</t>
  </si>
  <si>
    <t>FRNLLincolnNRate200</t>
  </si>
  <si>
    <t>LUEdwards</t>
  </si>
  <si>
    <t>FRNLLincolnNRate500</t>
  </si>
  <si>
    <t>FRNLLincolnNRate0</t>
  </si>
  <si>
    <t>FRNLLincolnNRate100</t>
  </si>
  <si>
    <t>FRNLLincolnNRate350</t>
  </si>
  <si>
    <t>FRNLLincolnNRate50</t>
  </si>
  <si>
    <t>Spring</t>
  </si>
  <si>
    <t>AverageHerbageNConc</t>
  </si>
  <si>
    <t>CumulativeHarvestedWt</t>
  </si>
  <si>
    <t>Irrig</t>
  </si>
  <si>
    <t>Nil</t>
  </si>
  <si>
    <t>Full</t>
  </si>
  <si>
    <t>CutRes</t>
  </si>
  <si>
    <t>NRate</t>
  </si>
  <si>
    <t>HerbageNConc</t>
  </si>
  <si>
    <t xml:space="preserve">Auxiliary --&gt; </t>
  </si>
  <si>
    <t xml:space="preserve">Treatments --&gt; </t>
  </si>
  <si>
    <t xml:space="preserve">IDs --&gt; </t>
  </si>
  <si>
    <t xml:space="preserve">Basic data --&gt; </t>
  </si>
  <si>
    <t xml:space="preserve">Calculated data --&gt; </t>
  </si>
  <si>
    <t>AboveGroundWt</t>
  </si>
  <si>
    <t>GrowthSeason</t>
  </si>
  <si>
    <t>CutFreq</t>
  </si>
  <si>
    <t>NTakenOff</t>
  </si>
  <si>
    <t>CumulativeNTakenOff</t>
  </si>
  <si>
    <t xml:space="preserve"> -</t>
  </si>
  <si>
    <t>COUNT</t>
  </si>
  <si>
    <t>Nvals</t>
  </si>
  <si>
    <t>Rotation</t>
  </si>
  <si>
    <t>SWC(1)</t>
  </si>
  <si>
    <t>SWC(2)</t>
  </si>
  <si>
    <t>SWC(3)</t>
  </si>
  <si>
    <t>SWC(4)</t>
  </si>
  <si>
    <t>SWC(5)</t>
  </si>
  <si>
    <t>SWC(6)</t>
  </si>
  <si>
    <t>SWC(7)</t>
  </si>
  <si>
    <t>SWC(8)</t>
  </si>
  <si>
    <t>SWC(9)</t>
  </si>
  <si>
    <t>SWC(10)</t>
  </si>
  <si>
    <t>SWC(11)</t>
  </si>
  <si>
    <t>SWC(12)</t>
  </si>
  <si>
    <t>SWC(13)</t>
  </si>
  <si>
    <t>SWC(14)</t>
  </si>
  <si>
    <t>SWC(15)</t>
  </si>
  <si>
    <t>SWC(16)</t>
  </si>
  <si>
    <t>SWC(17)</t>
  </si>
  <si>
    <t>SWC(18)</t>
  </si>
  <si>
    <t>SWC(19)</t>
  </si>
  <si>
    <t>SWC(20)</t>
  </si>
  <si>
    <t>SWC(21)</t>
  </si>
  <si>
    <t>SWC(22)</t>
  </si>
  <si>
    <t>TotalWaterTop1m</t>
  </si>
  <si>
    <t>TotalSoilWater</t>
  </si>
  <si>
    <t>IversenSWC</t>
  </si>
  <si>
    <t>avg</t>
  </si>
  <si>
    <t xml:space="preserve">Date --&gt; </t>
  </si>
  <si>
    <t>RedClover.AboveGround.Wt</t>
  </si>
  <si>
    <t>RedClover.Leaf.Live.Nconc</t>
  </si>
  <si>
    <t>RedClover.Stem.Live.Nconc</t>
  </si>
  <si>
    <t>RedClover.Population</t>
  </si>
  <si>
    <t>RedClover.LeafFraction</t>
  </si>
  <si>
    <t>RedClover.StemFraction</t>
  </si>
  <si>
    <t>RedClover.Height</t>
  </si>
  <si>
    <t>RedClover.GrowthRate</t>
  </si>
  <si>
    <t>RedClover.AboveGroundLive.NConc</t>
  </si>
  <si>
    <t>RedClover.NumberOfLeaves</t>
  </si>
  <si>
    <t>RedClover.Leaf.LAI</t>
  </si>
  <si>
    <t>RedClover.Leaf.ExtinctionCoefficient</t>
  </si>
  <si>
    <t>Irrigation</t>
  </si>
  <si>
    <t>1996-97</t>
  </si>
  <si>
    <t>1997-98</t>
  </si>
  <si>
    <t>1998-99</t>
  </si>
  <si>
    <t>1999-00</t>
  </si>
  <si>
    <t>2014-15</t>
  </si>
  <si>
    <t xml:space="preserve">Establishment </t>
  </si>
  <si>
    <t>Regrowth</t>
  </si>
  <si>
    <t>2015-16</t>
  </si>
  <si>
    <t>2016-17</t>
  </si>
  <si>
    <t>FoulumNInputsNil</t>
  </si>
  <si>
    <t>FoulumNInputsSlurry</t>
  </si>
  <si>
    <t>Cong&amp;Eriksen</t>
  </si>
  <si>
    <t>NInputs</t>
  </si>
  <si>
    <t>Slurry</t>
  </si>
  <si>
    <t>annual</t>
  </si>
  <si>
    <t>RedClover.BiomassFraction</t>
  </si>
  <si>
    <t>AvgHerbageNConc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</si>
</sst>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0.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</cellStyleXfs>
  <cellXfs count="40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Alignment="1"/>
    <xf numFmtId="164" fontId="0" fillId="0" borderId="0" xfId="0" applyNumberFormat="1" applyFill="1" applyAlignment="1">
      <alignment horizontal="right"/>
    </xf>
    <xf numFmtId="164" fontId="6" fillId="0" borderId="0" xfId="0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165" fontId="5" fillId="0" borderId="0" xfId="0" applyNumberFormat="1" applyFont="1" applyFill="1" applyAlignment="1">
      <alignment vertical="top"/>
    </xf>
    <xf numFmtId="0" fontId="3" fillId="4" borderId="0" xfId="0" applyFont="1" applyFill="1" applyAlignment="1">
      <alignment horizontal="right"/>
    </xf>
    <xf numFmtId="4" fontId="4" fillId="4" borderId="0" xfId="0" applyNumberFormat="1" applyFont="1" applyFill="1" applyBorder="1" applyAlignment="1">
      <alignment horizontal="right"/>
    </xf>
    <xf numFmtId="9" fontId="3" fillId="4" borderId="1" xfId="2" applyFon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0" fontId="3" fillId="9" borderId="0" xfId="0" applyFont="1" applyFill="1" applyAlignment="1">
      <alignment horizontal="center"/>
    </xf>
    <xf numFmtId="165" fontId="10" fillId="3" borderId="0" xfId="4" applyNumberFormat="1" applyAlignment="1">
      <alignment vertical="top"/>
    </xf>
    <xf numFmtId="0" fontId="9" fillId="2" borderId="0" xfId="3"/>
    <xf numFmtId="0" fontId="3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right"/>
    </xf>
    <xf numFmtId="0" fontId="3" fillId="9" borderId="2" xfId="0" applyFont="1" applyFill="1" applyBorder="1" applyAlignment="1">
      <alignment horizontal="right"/>
    </xf>
    <xf numFmtId="0" fontId="3" fillId="7" borderId="2" xfId="0" applyFont="1" applyFill="1" applyBorder="1" applyAlignment="1">
      <alignment horizontal="right"/>
    </xf>
    <xf numFmtId="0" fontId="3" fillId="8" borderId="2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4" fontId="4" fillId="4" borderId="2" xfId="0" applyNumberFormat="1" applyFont="1" applyFill="1" applyBorder="1" applyAlignment="1">
      <alignment horizontal="right"/>
    </xf>
    <xf numFmtId="9" fontId="3" fillId="4" borderId="2" xfId="2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Font="1" applyFill="1" applyAlignment="1">
      <alignment horizontal="left"/>
    </xf>
    <xf numFmtId="166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5">
    <cellStyle name="Bad" xfId="3" builtinId="27"/>
    <cellStyle name="Neutral" xfId="4" builtinId="28"/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D13"/>
  <sheetViews>
    <sheetView workbookViewId="0">
      <selection activeCell="G8" sqref="G8"/>
    </sheetView>
  </sheetViews>
  <sheetFormatPr defaultRowHeight="15" x14ac:dyDescent="0.25"/>
  <cols>
    <col min="4" max="4" width="18.140625" customWidth="1"/>
  </cols>
  <sheetData>
    <row r="8" spans="3:4" x14ac:dyDescent="0.25">
      <c r="C8" s="2" t="s">
        <v>48</v>
      </c>
      <c r="D8" s="15" t="s">
        <v>1</v>
      </c>
    </row>
    <row r="9" spans="3:4" x14ac:dyDescent="0.25">
      <c r="C9" s="2" t="s">
        <v>86</v>
      </c>
      <c r="D9" s="16" t="s">
        <v>4</v>
      </c>
    </row>
    <row r="10" spans="3:4" x14ac:dyDescent="0.25">
      <c r="C10" s="2" t="s">
        <v>46</v>
      </c>
      <c r="D10" s="17" t="s">
        <v>0</v>
      </c>
    </row>
    <row r="11" spans="3:4" x14ac:dyDescent="0.25">
      <c r="C11" s="2" t="s">
        <v>47</v>
      </c>
      <c r="D11" s="22" t="s">
        <v>40</v>
      </c>
    </row>
    <row r="12" spans="3:4" x14ac:dyDescent="0.25">
      <c r="C12" s="2" t="s">
        <v>49</v>
      </c>
      <c r="D12" s="18" t="s">
        <v>16</v>
      </c>
    </row>
    <row r="13" spans="3:4" x14ac:dyDescent="0.25">
      <c r="C13" s="2" t="s">
        <v>50</v>
      </c>
      <c r="D13" s="19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135"/>
  <sheetViews>
    <sheetView tabSelected="1" zoomScale="80" zoomScaleNormal="80" workbookViewId="0">
      <pane xSplit="9" ySplit="1" topLeftCell="T825" activePane="bottomRight" state="frozen"/>
      <selection pane="topRight" activeCell="K1" sqref="K1"/>
      <selection pane="bottomLeft" activeCell="A2" sqref="A2"/>
      <selection pane="bottomRight" activeCell="AJ1" sqref="AJ1"/>
    </sheetView>
  </sheetViews>
  <sheetFormatPr defaultRowHeight="15" x14ac:dyDescent="0.25"/>
  <cols>
    <col min="1" max="1" width="35.5703125" customWidth="1"/>
    <col min="2" max="2" width="13.7109375" bestFit="1" customWidth="1"/>
    <col min="3" max="3" width="11.28515625" bestFit="1" customWidth="1"/>
    <col min="4" max="4" width="4.42578125" bestFit="1" customWidth="1"/>
    <col min="5" max="5" width="4.85546875" bestFit="1" customWidth="1"/>
    <col min="6" max="6" width="6.7109375" bestFit="1" customWidth="1"/>
    <col min="7" max="8" width="6.7109375" customWidth="1"/>
    <col min="9" max="9" width="7.7109375" customWidth="1"/>
    <col min="10" max="10" width="14.28515625" bestFit="1" customWidth="1"/>
    <col min="11" max="11" width="8.42578125" customWidth="1"/>
    <col min="12" max="12" width="17.42578125" bestFit="1" customWidth="1"/>
    <col min="13" max="13" width="15.5703125" bestFit="1" customWidth="1"/>
    <col min="14" max="14" width="23.42578125" bestFit="1" customWidth="1"/>
    <col min="15" max="15" width="24.28515625" bestFit="1" customWidth="1"/>
    <col min="16" max="16" width="12.7109375" bestFit="1" customWidth="1"/>
    <col min="17" max="18" width="12.7109375" customWidth="1"/>
    <col min="19" max="19" width="22.42578125" bestFit="1" customWidth="1"/>
    <col min="20" max="20" width="23.28515625" customWidth="1"/>
    <col min="21" max="21" width="23.140625" hidden="1" customWidth="1"/>
    <col min="22" max="23" width="18.140625" hidden="1" customWidth="1"/>
    <col min="24" max="24" width="20.140625" hidden="1" customWidth="1"/>
    <col min="25" max="25" width="14.140625" hidden="1" customWidth="1"/>
    <col min="26" max="26" width="26" hidden="1" customWidth="1"/>
    <col min="27" max="27" width="19" hidden="1" customWidth="1"/>
    <col min="28" max="32" width="9.140625" hidden="1" customWidth="1"/>
    <col min="33" max="33" width="0" hidden="1" customWidth="1"/>
    <col min="34" max="34" width="31.140625" bestFit="1" customWidth="1"/>
    <col min="35" max="35" width="14.42578125" bestFit="1" customWidth="1"/>
    <col min="36" max="36" width="22" bestFit="1" customWidth="1"/>
    <col min="38" max="38" width="11" bestFit="1" customWidth="1"/>
    <col min="39" max="39" width="10.7109375" bestFit="1" customWidth="1"/>
    <col min="40" max="40" width="10.85546875" bestFit="1" customWidth="1"/>
    <col min="41" max="41" width="15.28515625" bestFit="1" customWidth="1"/>
    <col min="42" max="42" width="31.85546875" bestFit="1" customWidth="1"/>
    <col min="43" max="43" width="10.85546875" bestFit="1" customWidth="1"/>
    <col min="44" max="44" width="21.28515625" bestFit="1" customWidth="1"/>
  </cols>
  <sheetData>
    <row r="1" spans="1:45" x14ac:dyDescent="0.25">
      <c r="A1" s="12" t="s">
        <v>1</v>
      </c>
      <c r="B1" s="12" t="s">
        <v>5</v>
      </c>
      <c r="C1" s="13" t="s">
        <v>4</v>
      </c>
      <c r="D1" s="13" t="s">
        <v>13</v>
      </c>
      <c r="E1" s="21" t="s">
        <v>99</v>
      </c>
      <c r="F1" s="21" t="s">
        <v>44</v>
      </c>
      <c r="G1" s="21" t="s">
        <v>112</v>
      </c>
      <c r="H1" s="21" t="s">
        <v>43</v>
      </c>
      <c r="I1" s="21" t="s">
        <v>53</v>
      </c>
      <c r="J1" s="14" t="s">
        <v>52</v>
      </c>
      <c r="K1" s="14" t="s">
        <v>0</v>
      </c>
      <c r="L1" s="14" t="s">
        <v>14</v>
      </c>
      <c r="M1" s="14" t="s">
        <v>15</v>
      </c>
      <c r="N1" s="20" t="s">
        <v>23</v>
      </c>
      <c r="O1" s="9" t="s">
        <v>87</v>
      </c>
      <c r="P1" s="9" t="s">
        <v>16</v>
      </c>
      <c r="Q1" s="9" t="s">
        <v>26</v>
      </c>
      <c r="R1" s="20" t="s">
        <v>39</v>
      </c>
      <c r="S1" s="9" t="s">
        <v>88</v>
      </c>
      <c r="T1" s="9" t="s">
        <v>89</v>
      </c>
      <c r="U1" s="9" t="s">
        <v>17</v>
      </c>
      <c r="V1" s="9" t="s">
        <v>90</v>
      </c>
      <c r="W1" s="9" t="s">
        <v>91</v>
      </c>
      <c r="X1" s="9" t="s">
        <v>92</v>
      </c>
      <c r="Y1" s="9" t="s">
        <v>93</v>
      </c>
      <c r="Z1" s="9" t="s">
        <v>22</v>
      </c>
      <c r="AA1" s="9" t="s">
        <v>94</v>
      </c>
      <c r="AB1" s="10" t="s">
        <v>6</v>
      </c>
      <c r="AC1" s="10" t="s">
        <v>7</v>
      </c>
      <c r="AD1" s="10" t="s">
        <v>8</v>
      </c>
      <c r="AE1" s="10" t="s">
        <v>9</v>
      </c>
      <c r="AF1" s="10" t="s">
        <v>10</v>
      </c>
      <c r="AG1" s="10" t="s">
        <v>11</v>
      </c>
      <c r="AH1" s="20" t="s">
        <v>95</v>
      </c>
      <c r="AI1" s="10" t="s">
        <v>45</v>
      </c>
      <c r="AJ1" s="10" t="s">
        <v>116</v>
      </c>
      <c r="AK1" s="10" t="s">
        <v>12</v>
      </c>
      <c r="AL1" s="11" t="s">
        <v>25</v>
      </c>
      <c r="AM1" s="9" t="s">
        <v>96</v>
      </c>
      <c r="AN1" s="9" t="s">
        <v>115</v>
      </c>
      <c r="AO1" s="9" t="s">
        <v>97</v>
      </c>
      <c r="AP1" s="9" t="s">
        <v>98</v>
      </c>
      <c r="AQ1" s="20" t="s">
        <v>54</v>
      </c>
      <c r="AR1" s="20" t="s">
        <v>55</v>
      </c>
      <c r="AS1" s="14" t="s">
        <v>58</v>
      </c>
    </row>
    <row r="2" spans="1:45" x14ac:dyDescent="0.25">
      <c r="A2" s="4" t="s">
        <v>2</v>
      </c>
      <c r="B2" s="4" t="s">
        <v>18</v>
      </c>
      <c r="C2" s="5">
        <v>35458</v>
      </c>
      <c r="D2" s="2">
        <v>1</v>
      </c>
      <c r="E2" s="2" t="s">
        <v>41</v>
      </c>
      <c r="F2" s="2"/>
      <c r="G2" s="2"/>
      <c r="H2" s="2"/>
      <c r="I2" s="2"/>
      <c r="J2" s="2" t="s">
        <v>100</v>
      </c>
      <c r="K2" s="2">
        <v>1</v>
      </c>
      <c r="L2" s="2">
        <v>1</v>
      </c>
      <c r="M2" s="2" t="s">
        <v>19</v>
      </c>
      <c r="N2" s="3">
        <f t="shared" ref="N2:N65" si="0">IF(ISNUMBER(O2),O2*10,"")</f>
        <v>4920</v>
      </c>
      <c r="O2" s="2">
        <v>492</v>
      </c>
      <c r="P2" s="2"/>
      <c r="Q2" s="2"/>
      <c r="R2" s="2" t="str">
        <f>IF(ISNUMBER(Q2),SUMIFS($Q$2:Q2,$A$2:A2,A2,$J$2:J2,J2,$D$2:D2,D2),"")</f>
        <v/>
      </c>
      <c r="S2" s="2">
        <v>3.6999999999999998E-2</v>
      </c>
      <c r="T2" s="2">
        <v>2.8000000000000001E-2</v>
      </c>
      <c r="U2" s="2"/>
      <c r="V2" s="3"/>
      <c r="W2" s="3"/>
      <c r="X2" s="3">
        <v>0.14000000000000001</v>
      </c>
      <c r="Y2" s="2"/>
      <c r="Z2" s="2"/>
      <c r="AA2" s="2"/>
      <c r="AB2" s="2"/>
      <c r="AC2" s="2"/>
      <c r="AD2" s="2"/>
      <c r="AE2" s="2"/>
      <c r="AF2" s="2"/>
      <c r="AG2" s="2"/>
      <c r="AH2" s="2" t="str">
        <f t="shared" ref="AH2:AH65" si="1">IF(ISNUMBER(AI2),AI2,"")</f>
        <v/>
      </c>
      <c r="AI2" s="2"/>
      <c r="AJ2" s="2">
        <v>3.570871951219512E-2</v>
      </c>
      <c r="AK2" s="2"/>
      <c r="AL2" s="2"/>
      <c r="AM2" s="2"/>
      <c r="AN2" s="7">
        <v>1</v>
      </c>
      <c r="AO2" s="2"/>
      <c r="AP2" s="2"/>
      <c r="AQ2" s="2" t="str">
        <f>IF(AND(OR(ISNUMBER(AI2),ISNUMBER(AJ2)),ISNUMBER(Q2)),ROUND(Q2*IF(ISNUMBER(AI2),AI2,AJ2),3),"")</f>
        <v/>
      </c>
      <c r="AR2" s="2" t="str">
        <f>IF(ISNUMBER(AQ2),SUMIFS($AQ$2:AQ2,$A$2:A2,A2,$J$2:J2,J2,$D$2:D2,D2),"")</f>
        <v/>
      </c>
      <c r="AS2">
        <f>COUNT(O2:AR2)</f>
        <v>6</v>
      </c>
    </row>
    <row r="3" spans="1:45" x14ac:dyDescent="0.25">
      <c r="A3" s="4" t="s">
        <v>2</v>
      </c>
      <c r="B3" s="4" t="s">
        <v>18</v>
      </c>
      <c r="C3" s="5">
        <v>35482</v>
      </c>
      <c r="D3" s="2">
        <v>1</v>
      </c>
      <c r="E3" s="2" t="s">
        <v>41</v>
      </c>
      <c r="F3" s="2"/>
      <c r="G3" s="2"/>
      <c r="H3" s="2"/>
      <c r="I3" s="2"/>
      <c r="J3" s="2" t="s">
        <v>100</v>
      </c>
      <c r="K3" s="2">
        <v>1</v>
      </c>
      <c r="L3" s="2">
        <v>1</v>
      </c>
      <c r="M3" s="2" t="s">
        <v>20</v>
      </c>
      <c r="N3" s="3">
        <f t="shared" si="0"/>
        <v>7480</v>
      </c>
      <c r="O3" s="2">
        <v>748</v>
      </c>
      <c r="P3" s="2"/>
      <c r="Q3" s="2"/>
      <c r="R3" s="2" t="str">
        <f>IF(ISNUMBER(Q3),SUMIFS($Q$2:Q3,$A$2:A3,A3,$J$2:J3,J3,$D$2:D3,D3),"")</f>
        <v/>
      </c>
      <c r="S3" s="2"/>
      <c r="T3" s="2"/>
      <c r="U3" s="2"/>
      <c r="V3" s="3"/>
      <c r="W3" s="3"/>
      <c r="X3" s="3">
        <v>0.12</v>
      </c>
      <c r="Y3" s="2"/>
      <c r="Z3" s="2"/>
      <c r="AA3" s="2"/>
      <c r="AB3" s="2"/>
      <c r="AC3" s="2"/>
      <c r="AD3" s="2"/>
      <c r="AE3" s="2"/>
      <c r="AF3" s="2"/>
      <c r="AG3" s="2"/>
      <c r="AH3" s="2" t="str">
        <f t="shared" si="1"/>
        <v/>
      </c>
      <c r="AI3" s="2"/>
      <c r="AJ3" s="2"/>
      <c r="AK3" s="2"/>
      <c r="AL3" s="2"/>
      <c r="AM3" s="2"/>
      <c r="AN3" s="7">
        <v>1</v>
      </c>
      <c r="AO3" s="2"/>
      <c r="AP3" s="2"/>
      <c r="AQ3" s="2" t="str">
        <f t="shared" ref="AQ3:AQ66" si="2">IF(AND(OR(ISNUMBER(AI3),ISNUMBER(AJ3)),ISNUMBER(Q3)),ROUND(Q3*IF(ISNUMBER(AI3),AI3,AJ3),3),"")</f>
        <v/>
      </c>
      <c r="AR3" s="2" t="str">
        <f>IF(ISNUMBER(AQ3),SUMIFS($AQ$2:AQ3,$A$2:A3,A3,$J$2:J3,J3,$D$2:D3,D3),"")</f>
        <v/>
      </c>
      <c r="AS3">
        <f t="shared" ref="AS3:AS66" si="3">COUNT(O3:AR3)</f>
        <v>3</v>
      </c>
    </row>
    <row r="4" spans="1:45" x14ac:dyDescent="0.25">
      <c r="A4" s="4" t="s">
        <v>2</v>
      </c>
      <c r="B4" s="4" t="s">
        <v>18</v>
      </c>
      <c r="C4" s="5">
        <v>35491</v>
      </c>
      <c r="D4" s="2">
        <v>1</v>
      </c>
      <c r="E4" s="2" t="s">
        <v>41</v>
      </c>
      <c r="F4" s="2"/>
      <c r="G4" s="2"/>
      <c r="H4" s="2"/>
      <c r="I4" s="2"/>
      <c r="J4" s="2" t="s">
        <v>100</v>
      </c>
      <c r="K4" s="2">
        <v>1</v>
      </c>
      <c r="L4" s="2">
        <v>1</v>
      </c>
      <c r="M4" s="2" t="s">
        <v>21</v>
      </c>
      <c r="N4" s="3" t="str">
        <f t="shared" si="0"/>
        <v/>
      </c>
      <c r="O4" s="2"/>
      <c r="P4" s="2"/>
      <c r="Q4" s="2">
        <v>814.43000000000006</v>
      </c>
      <c r="R4" s="2">
        <f>IF(ISNUMBER(Q4),SUMIFS($Q$2:Q4,$A$2:A4,A4,$J$2:J4,J4,$D$2:D4,D4),"")</f>
        <v>814.43000000000006</v>
      </c>
      <c r="S4" s="2">
        <v>3.6999999999999998E-2</v>
      </c>
      <c r="T4" s="2">
        <v>2.8000000000000001E-2</v>
      </c>
      <c r="U4" s="2"/>
      <c r="V4" s="3"/>
      <c r="W4" s="3"/>
      <c r="X4" s="3"/>
      <c r="Y4" s="2"/>
      <c r="Z4" s="2"/>
      <c r="AA4" s="2"/>
      <c r="AB4" s="2"/>
      <c r="AC4" s="2"/>
      <c r="AD4" s="2"/>
      <c r="AE4" s="2"/>
      <c r="AF4" s="2"/>
      <c r="AG4" s="2"/>
      <c r="AH4" s="2" t="str">
        <f t="shared" si="1"/>
        <v/>
      </c>
      <c r="AI4" s="2"/>
      <c r="AJ4" s="2">
        <v>3.5884745989304814E-2</v>
      </c>
      <c r="AK4" s="2"/>
      <c r="AL4" s="2"/>
      <c r="AM4" s="2"/>
      <c r="AN4" s="7"/>
      <c r="AO4" s="2"/>
      <c r="AP4" s="2"/>
      <c r="AQ4" s="2">
        <f t="shared" si="2"/>
        <v>29.225999999999999</v>
      </c>
      <c r="AR4" s="2">
        <f>IF(ISNUMBER(AQ4),SUMIFS($AQ$2:AQ4,$A$2:A4,A4,$J$2:J4,J4,$D$2:D4,D4),"")</f>
        <v>29.225999999999999</v>
      </c>
      <c r="AS4">
        <f t="shared" si="3"/>
        <v>7</v>
      </c>
    </row>
    <row r="5" spans="1:45" x14ac:dyDescent="0.25">
      <c r="A5" s="4" t="s">
        <v>2</v>
      </c>
      <c r="B5" s="4" t="s">
        <v>18</v>
      </c>
      <c r="C5" s="5">
        <v>35586</v>
      </c>
      <c r="D5" s="2">
        <v>1</v>
      </c>
      <c r="E5" s="2" t="s">
        <v>41</v>
      </c>
      <c r="F5" s="2"/>
      <c r="G5" s="2"/>
      <c r="H5" s="2"/>
      <c r="I5" s="2"/>
      <c r="J5" s="2" t="s">
        <v>100</v>
      </c>
      <c r="K5" s="2">
        <v>1</v>
      </c>
      <c r="L5" s="2">
        <v>2</v>
      </c>
      <c r="M5" s="2" t="s">
        <v>20</v>
      </c>
      <c r="N5" s="3">
        <f t="shared" si="0"/>
        <v>4800.0000000000009</v>
      </c>
      <c r="O5" s="2">
        <v>480.00000000000006</v>
      </c>
      <c r="P5" s="2"/>
      <c r="Q5" s="2"/>
      <c r="R5" s="2" t="str">
        <f>IF(ISNUMBER(Q5),SUMIFS($Q$2:Q5,$A$2:A5,A5,$J$2:J5,J5,$D$2:D5,D5),"")</f>
        <v/>
      </c>
      <c r="S5" s="2"/>
      <c r="T5" s="2"/>
      <c r="U5" s="2"/>
      <c r="V5" s="3"/>
      <c r="W5" s="3"/>
      <c r="X5" s="3">
        <v>0.05</v>
      </c>
      <c r="Y5" s="2"/>
      <c r="Z5" s="2"/>
      <c r="AA5" s="2"/>
      <c r="AB5" s="2"/>
      <c r="AC5" s="2"/>
      <c r="AD5" s="2"/>
      <c r="AE5" s="2"/>
      <c r="AF5" s="2"/>
      <c r="AG5" s="2"/>
      <c r="AH5" s="2" t="str">
        <f t="shared" si="1"/>
        <v/>
      </c>
      <c r="AI5" s="2"/>
      <c r="AJ5" s="2"/>
      <c r="AK5" s="2"/>
      <c r="AL5" s="2"/>
      <c r="AM5" s="2"/>
      <c r="AN5" s="7">
        <v>1</v>
      </c>
      <c r="AO5" s="2"/>
      <c r="AP5" s="2"/>
      <c r="AQ5" s="2" t="str">
        <f t="shared" si="2"/>
        <v/>
      </c>
      <c r="AR5" s="2" t="str">
        <f>IF(ISNUMBER(AQ5),SUMIFS($AQ$2:AQ5,$A$2:A5,A5,$J$2:J5,J5,$D$2:D5,D5),"")</f>
        <v/>
      </c>
      <c r="AS5">
        <f t="shared" si="3"/>
        <v>3</v>
      </c>
    </row>
    <row r="6" spans="1:45" x14ac:dyDescent="0.25">
      <c r="A6" s="4" t="s">
        <v>2</v>
      </c>
      <c r="B6" s="4" t="s">
        <v>18</v>
      </c>
      <c r="C6" s="5">
        <v>35591</v>
      </c>
      <c r="D6" s="2">
        <v>1</v>
      </c>
      <c r="E6" s="2" t="s">
        <v>41</v>
      </c>
      <c r="F6" s="2"/>
      <c r="G6" s="2"/>
      <c r="H6" s="2"/>
      <c r="I6" s="2"/>
      <c r="J6" s="2" t="s">
        <v>100</v>
      </c>
      <c r="K6" s="2">
        <v>1</v>
      </c>
      <c r="L6" s="2">
        <v>2</v>
      </c>
      <c r="M6" s="2" t="s">
        <v>21</v>
      </c>
      <c r="N6" s="3" t="str">
        <f t="shared" si="0"/>
        <v/>
      </c>
      <c r="O6" s="2"/>
      <c r="P6" s="2"/>
      <c r="Q6" s="2">
        <v>495.18999999999994</v>
      </c>
      <c r="R6" s="2">
        <f>IF(ISNUMBER(Q6),SUMIFS($Q$2:Q6,$A$2:A6,A6,$J$2:J6,J6,$D$2:D6,D6),"")</f>
        <v>1309.6199999999999</v>
      </c>
      <c r="S6" s="2">
        <v>4.4999999999999998E-2</v>
      </c>
      <c r="T6" s="2">
        <v>3.6999999999999998E-2</v>
      </c>
      <c r="U6" s="2"/>
      <c r="V6" s="3"/>
      <c r="W6" s="3"/>
      <c r="X6" s="3"/>
      <c r="Y6" s="2"/>
      <c r="Z6" s="2"/>
      <c r="AA6" s="2"/>
      <c r="AB6" s="2"/>
      <c r="AC6" s="2"/>
      <c r="AD6" s="2"/>
      <c r="AE6" s="2"/>
      <c r="AF6" s="2"/>
      <c r="AG6" s="2"/>
      <c r="AH6" s="2" t="str">
        <f t="shared" si="1"/>
        <v/>
      </c>
      <c r="AI6" s="2"/>
      <c r="AJ6" s="2">
        <v>4.4607666666666664E-2</v>
      </c>
      <c r="AK6" s="2"/>
      <c r="AL6" s="2"/>
      <c r="AM6" s="2"/>
      <c r="AN6" s="7"/>
      <c r="AO6" s="2"/>
      <c r="AP6" s="2"/>
      <c r="AQ6" s="2">
        <f t="shared" si="2"/>
        <v>22.088999999999999</v>
      </c>
      <c r="AR6" s="2">
        <f>IF(ISNUMBER(AQ6),SUMIFS($AQ$2:AQ6,$A$2:A6,A6,$J$2:J6,J6,$D$2:D6,D6),"")</f>
        <v>51.314999999999998</v>
      </c>
      <c r="AS6">
        <f t="shared" si="3"/>
        <v>7</v>
      </c>
    </row>
    <row r="7" spans="1:45" x14ac:dyDescent="0.25">
      <c r="A7" s="4" t="s">
        <v>2</v>
      </c>
      <c r="B7" s="4" t="s">
        <v>18</v>
      </c>
      <c r="C7" s="5">
        <v>35657</v>
      </c>
      <c r="D7" s="2">
        <v>1</v>
      </c>
      <c r="E7" s="2" t="s">
        <v>41</v>
      </c>
      <c r="F7" s="2"/>
      <c r="G7" s="2"/>
      <c r="H7" s="2"/>
      <c r="I7" s="2"/>
      <c r="J7" s="2" t="s">
        <v>101</v>
      </c>
      <c r="K7" s="2">
        <v>1</v>
      </c>
      <c r="L7" s="2">
        <v>2</v>
      </c>
      <c r="M7" s="2" t="s">
        <v>19</v>
      </c>
      <c r="N7" s="3" t="str">
        <f t="shared" si="0"/>
        <v/>
      </c>
      <c r="O7" s="2"/>
      <c r="P7" s="2"/>
      <c r="Q7" s="2"/>
      <c r="R7" s="2" t="str">
        <f>IF(ISNUMBER(Q7),SUMIFS($Q$2:Q7,$A$2:A7,A7,$J$2:J7,J7,$D$2:D7,D7),"")</f>
        <v/>
      </c>
      <c r="S7" s="2"/>
      <c r="T7" s="2"/>
      <c r="U7" s="2"/>
      <c r="V7" s="3"/>
      <c r="W7" s="3"/>
      <c r="X7" s="3"/>
      <c r="Y7" s="2"/>
      <c r="Z7" s="2"/>
      <c r="AA7" s="2"/>
      <c r="AB7" s="2"/>
      <c r="AC7" s="2"/>
      <c r="AD7" s="2"/>
      <c r="AE7" s="2"/>
      <c r="AF7" s="2"/>
      <c r="AG7" s="2"/>
      <c r="AH7" s="2" t="str">
        <f t="shared" si="1"/>
        <v/>
      </c>
      <c r="AI7" s="2"/>
      <c r="AJ7" s="2"/>
      <c r="AK7" s="2"/>
      <c r="AL7" s="2"/>
      <c r="AM7" s="2"/>
      <c r="AN7" s="7"/>
      <c r="AO7" s="2"/>
      <c r="AP7" s="2"/>
      <c r="AQ7" s="2" t="str">
        <f t="shared" si="2"/>
        <v/>
      </c>
      <c r="AR7" s="2" t="str">
        <f>IF(ISNUMBER(AQ7),SUMIFS($AQ$2:AQ7,$A$2:A7,A7,$J$2:J7,J7,$D$2:D7,D7),"")</f>
        <v/>
      </c>
      <c r="AS7">
        <f t="shared" si="3"/>
        <v>0</v>
      </c>
    </row>
    <row r="8" spans="1:45" x14ac:dyDescent="0.25">
      <c r="A8" s="4" t="s">
        <v>2</v>
      </c>
      <c r="B8" s="4" t="s">
        <v>18</v>
      </c>
      <c r="C8" s="5">
        <v>35709</v>
      </c>
      <c r="D8" s="2">
        <v>1</v>
      </c>
      <c r="E8" s="2" t="s">
        <v>41</v>
      </c>
      <c r="F8" s="2"/>
      <c r="G8" s="2"/>
      <c r="H8" s="2"/>
      <c r="I8" s="2"/>
      <c r="J8" s="2" t="s">
        <v>101</v>
      </c>
      <c r="K8" s="2">
        <v>2</v>
      </c>
      <c r="L8" s="2">
        <v>1</v>
      </c>
      <c r="M8" s="2" t="s">
        <v>20</v>
      </c>
      <c r="N8" s="3">
        <f t="shared" si="0"/>
        <v>4135</v>
      </c>
      <c r="O8" s="2">
        <v>413.5</v>
      </c>
      <c r="P8" s="2"/>
      <c r="Q8" s="2"/>
      <c r="R8" s="2" t="str">
        <f>IF(ISNUMBER(Q8),SUMIFS($Q$2:Q8,$A$2:A8,A8,$J$2:J8,J8,$D$2:D8,D8),"")</f>
        <v/>
      </c>
      <c r="S8" s="2"/>
      <c r="T8" s="2"/>
      <c r="U8" s="2"/>
      <c r="V8" s="3"/>
      <c r="W8" s="3"/>
      <c r="X8" s="3">
        <v>0.13</v>
      </c>
      <c r="Y8" s="2"/>
      <c r="Z8" s="2"/>
      <c r="AA8" s="2"/>
      <c r="AB8" s="2"/>
      <c r="AC8" s="2"/>
      <c r="AD8" s="2"/>
      <c r="AE8" s="2"/>
      <c r="AF8" s="2"/>
      <c r="AG8" s="2"/>
      <c r="AH8" s="2" t="str">
        <f t="shared" si="1"/>
        <v/>
      </c>
      <c r="AI8" s="2"/>
      <c r="AJ8" s="2"/>
      <c r="AK8" s="2"/>
      <c r="AL8" s="2"/>
      <c r="AM8" s="2"/>
      <c r="AN8" s="7">
        <v>1</v>
      </c>
      <c r="AO8" s="2"/>
      <c r="AP8" s="2"/>
      <c r="AQ8" s="2" t="str">
        <f t="shared" si="2"/>
        <v/>
      </c>
      <c r="AR8" s="2" t="str">
        <f>IF(ISNUMBER(AQ8),SUMIFS($AQ$2:AQ8,$A$2:A8,A8,$J$2:J8,J8,$D$2:D8,D8),"")</f>
        <v/>
      </c>
      <c r="AS8">
        <f t="shared" si="3"/>
        <v>3</v>
      </c>
    </row>
    <row r="9" spans="1:45" x14ac:dyDescent="0.25">
      <c r="A9" s="4" t="s">
        <v>2</v>
      </c>
      <c r="B9" s="4" t="s">
        <v>18</v>
      </c>
      <c r="C9" s="5">
        <v>35715</v>
      </c>
      <c r="D9" s="2">
        <v>1</v>
      </c>
      <c r="E9" s="2" t="s">
        <v>41</v>
      </c>
      <c r="F9" s="2"/>
      <c r="G9" s="2"/>
      <c r="H9" s="2"/>
      <c r="I9" s="2"/>
      <c r="J9" s="2" t="s">
        <v>101</v>
      </c>
      <c r="K9" s="2">
        <v>2</v>
      </c>
      <c r="L9" s="2">
        <v>1</v>
      </c>
      <c r="M9" s="2" t="s">
        <v>21</v>
      </c>
      <c r="N9" s="3" t="str">
        <f t="shared" si="0"/>
        <v/>
      </c>
      <c r="O9" s="2"/>
      <c r="P9" s="2"/>
      <c r="Q9" s="2">
        <v>365.89</v>
      </c>
      <c r="R9" s="2">
        <f>IF(ISNUMBER(Q9),SUMIFS($Q$2:Q9,$A$2:A9,A9,$J$2:J9,J9,$D$2:D9,D9),"")</f>
        <v>365.89</v>
      </c>
      <c r="S9" s="2">
        <v>4.5999999999999999E-2</v>
      </c>
      <c r="T9" s="2">
        <v>3.7999999999999999E-2</v>
      </c>
      <c r="U9" s="2"/>
      <c r="V9" s="3"/>
      <c r="W9" s="3"/>
      <c r="X9" s="3"/>
      <c r="Y9" s="2"/>
      <c r="Z9" s="2"/>
      <c r="AA9" s="2"/>
      <c r="AB9" s="2"/>
      <c r="AC9" s="2"/>
      <c r="AD9" s="2"/>
      <c r="AE9" s="2"/>
      <c r="AF9" s="2"/>
      <c r="AG9" s="2"/>
      <c r="AH9" s="2" t="str">
        <f t="shared" si="1"/>
        <v/>
      </c>
      <c r="AI9" s="2"/>
      <c r="AJ9" s="2">
        <v>4.4980604594921404E-2</v>
      </c>
      <c r="AK9" s="2"/>
      <c r="AL9" s="2"/>
      <c r="AM9" s="2"/>
      <c r="AN9" s="7"/>
      <c r="AO9" s="2"/>
      <c r="AP9" s="2"/>
      <c r="AQ9" s="2">
        <f t="shared" si="2"/>
        <v>16.457999999999998</v>
      </c>
      <c r="AR9" s="2">
        <f>IF(ISNUMBER(AQ9),SUMIFS($AQ$2:AQ9,$A$2:A9,A9,$J$2:J9,J9,$D$2:D9,D9),"")</f>
        <v>16.457999999999998</v>
      </c>
      <c r="AS9">
        <f t="shared" si="3"/>
        <v>7</v>
      </c>
    </row>
    <row r="10" spans="1:45" x14ac:dyDescent="0.25">
      <c r="A10" s="4" t="s">
        <v>2</v>
      </c>
      <c r="B10" s="4" t="s">
        <v>18</v>
      </c>
      <c r="C10" s="5">
        <v>35731</v>
      </c>
      <c r="D10" s="2">
        <v>1</v>
      </c>
      <c r="E10" s="2" t="s">
        <v>41</v>
      </c>
      <c r="F10" s="2"/>
      <c r="G10" s="2"/>
      <c r="H10" s="2"/>
      <c r="I10" s="2"/>
      <c r="J10" s="2" t="s">
        <v>101</v>
      </c>
      <c r="K10" s="2">
        <v>2</v>
      </c>
      <c r="L10" s="2">
        <v>2</v>
      </c>
      <c r="M10" s="2" t="s">
        <v>19</v>
      </c>
      <c r="N10" s="3">
        <f t="shared" si="0"/>
        <v>1915</v>
      </c>
      <c r="O10" s="2">
        <v>191.5</v>
      </c>
      <c r="P10" s="2"/>
      <c r="Q10" s="2"/>
      <c r="R10" s="2" t="str">
        <f>IF(ISNUMBER(Q10),SUMIFS($Q$2:Q10,$A$2:A10,A10,$J$2:J10,J10,$D$2:D10,D10),"")</f>
        <v/>
      </c>
      <c r="S10" s="2">
        <v>4.3999999999999997E-2</v>
      </c>
      <c r="T10" s="2">
        <v>3.5999999999999997E-2</v>
      </c>
      <c r="U10" s="2"/>
      <c r="V10" s="3"/>
      <c r="W10" s="3"/>
      <c r="X10" s="3">
        <v>0.14000000000000001</v>
      </c>
      <c r="Y10" s="2"/>
      <c r="Z10" s="2"/>
      <c r="AA10" s="2"/>
      <c r="AB10" s="2"/>
      <c r="AC10" s="2"/>
      <c r="AD10" s="2"/>
      <c r="AE10" s="2"/>
      <c r="AF10" s="2"/>
      <c r="AG10" s="2"/>
      <c r="AH10" s="2" t="str">
        <f t="shared" si="1"/>
        <v/>
      </c>
      <c r="AI10" s="2"/>
      <c r="AJ10" s="2">
        <v>4.2841566579634463E-2</v>
      </c>
      <c r="AK10" s="2"/>
      <c r="AL10" s="2"/>
      <c r="AM10" s="2"/>
      <c r="AN10" s="7">
        <v>1</v>
      </c>
      <c r="AO10" s="2"/>
      <c r="AP10" s="2"/>
      <c r="AQ10" s="2" t="str">
        <f t="shared" si="2"/>
        <v/>
      </c>
      <c r="AR10" s="2" t="str">
        <f>IF(ISNUMBER(AQ10),SUMIFS($AQ$2:AQ10,$A$2:A10,A10,$J$2:J10,J10,$D$2:D10,D10),"")</f>
        <v/>
      </c>
      <c r="AS10">
        <f t="shared" si="3"/>
        <v>6</v>
      </c>
    </row>
    <row r="11" spans="1:45" x14ac:dyDescent="0.25">
      <c r="A11" s="4" t="s">
        <v>2</v>
      </c>
      <c r="B11" s="4" t="s">
        <v>18</v>
      </c>
      <c r="C11" s="5">
        <v>35737</v>
      </c>
      <c r="D11" s="2">
        <v>1</v>
      </c>
      <c r="E11" s="2" t="s">
        <v>41</v>
      </c>
      <c r="F11" s="2"/>
      <c r="G11" s="2"/>
      <c r="H11" s="2"/>
      <c r="I11" s="2"/>
      <c r="J11" s="2" t="s">
        <v>101</v>
      </c>
      <c r="K11" s="2">
        <v>2</v>
      </c>
      <c r="L11" s="2">
        <v>2</v>
      </c>
      <c r="M11" s="2" t="s">
        <v>19</v>
      </c>
      <c r="N11" s="3">
        <f t="shared" si="0"/>
        <v>2755</v>
      </c>
      <c r="O11" s="2">
        <v>275.5</v>
      </c>
      <c r="P11" s="2"/>
      <c r="Q11" s="2"/>
      <c r="R11" s="2" t="str">
        <f>IF(ISNUMBER(Q11),SUMIFS($Q$2:Q11,$A$2:A11,A11,$J$2:J11,J11,$D$2:D11,D11),"")</f>
        <v/>
      </c>
      <c r="S11" s="2">
        <v>4.2999999999999997E-2</v>
      </c>
      <c r="T11" s="2">
        <v>3.5000000000000003E-2</v>
      </c>
      <c r="U11" s="2"/>
      <c r="V11" s="3"/>
      <c r="W11" s="3"/>
      <c r="X11" s="3">
        <v>0.15</v>
      </c>
      <c r="Y11" s="2"/>
      <c r="Z11" s="2"/>
      <c r="AA11" s="2"/>
      <c r="AB11" s="2"/>
      <c r="AC11" s="2"/>
      <c r="AD11" s="2"/>
      <c r="AE11" s="2"/>
      <c r="AF11" s="2"/>
      <c r="AG11" s="2"/>
      <c r="AH11" s="2" t="str">
        <f t="shared" si="1"/>
        <v/>
      </c>
      <c r="AI11" s="2"/>
      <c r="AJ11" s="2">
        <v>4.1810889292196E-2</v>
      </c>
      <c r="AK11" s="2"/>
      <c r="AL11" s="2"/>
      <c r="AM11" s="2"/>
      <c r="AN11" s="7">
        <v>1</v>
      </c>
      <c r="AO11" s="2"/>
      <c r="AP11" s="2"/>
      <c r="AQ11" s="2" t="str">
        <f t="shared" si="2"/>
        <v/>
      </c>
      <c r="AR11" s="2" t="str">
        <f>IF(ISNUMBER(AQ11),SUMIFS($AQ$2:AQ11,$A$2:A11,A11,$J$2:J11,J11,$D$2:D11,D11),"")</f>
        <v/>
      </c>
      <c r="AS11">
        <f t="shared" si="3"/>
        <v>6</v>
      </c>
    </row>
    <row r="12" spans="1:45" x14ac:dyDescent="0.25">
      <c r="A12" s="4" t="s">
        <v>2</v>
      </c>
      <c r="B12" s="4" t="s">
        <v>18</v>
      </c>
      <c r="C12" s="5">
        <v>35744</v>
      </c>
      <c r="D12" s="2">
        <v>1</v>
      </c>
      <c r="E12" s="2" t="s">
        <v>41</v>
      </c>
      <c r="F12" s="2"/>
      <c r="G12" s="2"/>
      <c r="H12" s="2"/>
      <c r="I12" s="2"/>
      <c r="J12" s="2" t="s">
        <v>101</v>
      </c>
      <c r="K12" s="2">
        <v>2</v>
      </c>
      <c r="L12" s="2">
        <v>2</v>
      </c>
      <c r="M12" s="2" t="s">
        <v>19</v>
      </c>
      <c r="N12" s="3">
        <f t="shared" si="0"/>
        <v>3625</v>
      </c>
      <c r="O12" s="2">
        <v>362.5</v>
      </c>
      <c r="P12" s="2"/>
      <c r="Q12" s="2"/>
      <c r="R12" s="2" t="str">
        <f>IF(ISNUMBER(Q12),SUMIFS($Q$2:Q12,$A$2:A12,A12,$J$2:J12,J12,$D$2:D12,D12),"")</f>
        <v/>
      </c>
      <c r="S12" s="2">
        <v>4.2999999999999997E-2</v>
      </c>
      <c r="T12" s="2">
        <v>3.4000000000000002E-2</v>
      </c>
      <c r="U12" s="2"/>
      <c r="V12" s="3"/>
      <c r="W12" s="3"/>
      <c r="X12" s="3">
        <v>0.15</v>
      </c>
      <c r="Y12" s="2"/>
      <c r="Z12" s="2"/>
      <c r="AA12" s="2"/>
      <c r="AB12" s="2"/>
      <c r="AC12" s="2"/>
      <c r="AD12" s="2"/>
      <c r="AE12" s="2"/>
      <c r="AF12" s="2"/>
      <c r="AG12" s="2"/>
      <c r="AH12" s="2" t="str">
        <f t="shared" si="1"/>
        <v/>
      </c>
      <c r="AI12" s="2"/>
      <c r="AJ12" s="2">
        <v>4.1627282758620689E-2</v>
      </c>
      <c r="AK12" s="2"/>
      <c r="AL12" s="2"/>
      <c r="AM12" s="2"/>
      <c r="AN12" s="7">
        <v>1</v>
      </c>
      <c r="AO12" s="2"/>
      <c r="AP12" s="2"/>
      <c r="AQ12" s="2" t="str">
        <f t="shared" si="2"/>
        <v/>
      </c>
      <c r="AR12" s="2" t="str">
        <f>IF(ISNUMBER(AQ12),SUMIFS($AQ$2:AQ12,$A$2:A12,A12,$J$2:J12,J12,$D$2:D12,D12),"")</f>
        <v/>
      </c>
      <c r="AS12">
        <f t="shared" si="3"/>
        <v>6</v>
      </c>
    </row>
    <row r="13" spans="1:45" x14ac:dyDescent="0.25">
      <c r="A13" s="4" t="s">
        <v>2</v>
      </c>
      <c r="B13" s="4" t="s">
        <v>18</v>
      </c>
      <c r="C13" s="5">
        <v>35753</v>
      </c>
      <c r="D13" s="2">
        <v>1</v>
      </c>
      <c r="E13" s="2" t="s">
        <v>41</v>
      </c>
      <c r="F13" s="2"/>
      <c r="G13" s="2"/>
      <c r="H13" s="2"/>
      <c r="I13" s="2"/>
      <c r="J13" s="2" t="s">
        <v>101</v>
      </c>
      <c r="K13" s="2">
        <v>2</v>
      </c>
      <c r="L13" s="2">
        <v>2</v>
      </c>
      <c r="M13" s="2" t="s">
        <v>20</v>
      </c>
      <c r="N13" s="3">
        <f t="shared" si="0"/>
        <v>5393.2999999999993</v>
      </c>
      <c r="O13" s="2">
        <v>539.32999999999993</v>
      </c>
      <c r="P13" s="2"/>
      <c r="Q13" s="2"/>
      <c r="R13" s="2" t="str">
        <f>IF(ISNUMBER(Q13),SUMIFS($Q$2:Q13,$A$2:A13,A13,$J$2:J13,J13,$D$2:D13,D13),"")</f>
        <v/>
      </c>
      <c r="S13" s="2"/>
      <c r="T13" s="2"/>
      <c r="U13" s="2"/>
      <c r="V13" s="3"/>
      <c r="W13" s="3"/>
      <c r="X13" s="3">
        <v>0.16</v>
      </c>
      <c r="Y13" s="2"/>
      <c r="Z13" s="2"/>
      <c r="AA13" s="2"/>
      <c r="AB13" s="2"/>
      <c r="AC13" s="2"/>
      <c r="AD13" s="2"/>
      <c r="AE13" s="2"/>
      <c r="AF13" s="2"/>
      <c r="AG13" s="2"/>
      <c r="AH13" s="2" t="str">
        <f t="shared" si="1"/>
        <v/>
      </c>
      <c r="AI13" s="2"/>
      <c r="AJ13" s="2"/>
      <c r="AK13" s="2"/>
      <c r="AL13" s="2"/>
      <c r="AM13" s="2"/>
      <c r="AN13" s="7">
        <v>1</v>
      </c>
      <c r="AO13" s="2"/>
      <c r="AP13" s="2"/>
      <c r="AQ13" s="2" t="str">
        <f t="shared" si="2"/>
        <v/>
      </c>
      <c r="AR13" s="2" t="str">
        <f>IF(ISNUMBER(AQ13),SUMIFS($AQ$2:AQ13,$A$2:A13,A13,$J$2:J13,J13,$D$2:D13,D13),"")</f>
        <v/>
      </c>
      <c r="AS13">
        <f t="shared" si="3"/>
        <v>3</v>
      </c>
    </row>
    <row r="14" spans="1:45" x14ac:dyDescent="0.25">
      <c r="A14" s="4" t="s">
        <v>2</v>
      </c>
      <c r="B14" s="4" t="s">
        <v>18</v>
      </c>
      <c r="C14" s="5">
        <v>35759</v>
      </c>
      <c r="D14" s="2">
        <v>1</v>
      </c>
      <c r="E14" s="2" t="s">
        <v>41</v>
      </c>
      <c r="F14" s="2"/>
      <c r="G14" s="2"/>
      <c r="H14" s="2"/>
      <c r="I14" s="2"/>
      <c r="J14" s="2" t="s">
        <v>101</v>
      </c>
      <c r="K14" s="2">
        <v>2</v>
      </c>
      <c r="L14" s="2">
        <v>2</v>
      </c>
      <c r="M14" s="2" t="s">
        <v>21</v>
      </c>
      <c r="N14" s="3">
        <f t="shared" si="0"/>
        <v>1170</v>
      </c>
      <c r="O14" s="2">
        <v>117</v>
      </c>
      <c r="P14" s="2"/>
      <c r="Q14" s="2">
        <v>540.22</v>
      </c>
      <c r="R14" s="2">
        <f>IF(ISNUMBER(Q14),SUMIFS($Q$2:Q14,$A$2:A14,A14,$J$2:J14,J14,$D$2:D14,D14),"")</f>
        <v>906.11</v>
      </c>
      <c r="S14" s="2">
        <v>4.2000000000000003E-2</v>
      </c>
      <c r="T14" s="2">
        <v>3.3000000000000002E-2</v>
      </c>
      <c r="U14" s="2"/>
      <c r="V14" s="3"/>
      <c r="W14" s="3"/>
      <c r="X14" s="3">
        <v>0.16</v>
      </c>
      <c r="Y14" s="2"/>
      <c r="Z14" s="2"/>
      <c r="AA14" s="2"/>
      <c r="AB14" s="2"/>
      <c r="AC14" s="2"/>
      <c r="AD14" s="2"/>
      <c r="AE14" s="2"/>
      <c r="AF14" s="2"/>
      <c r="AG14" s="2"/>
      <c r="AH14" s="2" t="str">
        <f t="shared" si="1"/>
        <v/>
      </c>
      <c r="AI14" s="2"/>
      <c r="AJ14" s="2">
        <v>4.0591752730239378E-2</v>
      </c>
      <c r="AK14" s="2"/>
      <c r="AL14" s="2"/>
      <c r="AM14" s="2"/>
      <c r="AN14" s="7">
        <v>1</v>
      </c>
      <c r="AO14" s="2"/>
      <c r="AP14" s="2"/>
      <c r="AQ14" s="2">
        <f t="shared" si="2"/>
        <v>21.928000000000001</v>
      </c>
      <c r="AR14" s="2">
        <f>IF(ISNUMBER(AQ14),SUMIFS($AQ$2:AQ14,$A$2:A14,A14,$J$2:J14,J14,$D$2:D14,D14),"")</f>
        <v>38.385999999999996</v>
      </c>
      <c r="AS14">
        <f t="shared" si="3"/>
        <v>10</v>
      </c>
    </row>
    <row r="15" spans="1:45" x14ac:dyDescent="0.25">
      <c r="A15" s="4" t="s">
        <v>2</v>
      </c>
      <c r="B15" s="4" t="s">
        <v>18</v>
      </c>
      <c r="C15" s="5">
        <v>35766</v>
      </c>
      <c r="D15" s="2">
        <v>1</v>
      </c>
      <c r="E15" s="2" t="s">
        <v>41</v>
      </c>
      <c r="F15" s="2"/>
      <c r="G15" s="2"/>
      <c r="H15" s="2"/>
      <c r="I15" s="2"/>
      <c r="J15" s="2" t="s">
        <v>101</v>
      </c>
      <c r="K15" s="2">
        <v>2</v>
      </c>
      <c r="L15" s="2">
        <v>3</v>
      </c>
      <c r="M15" s="2" t="s">
        <v>19</v>
      </c>
      <c r="N15" s="3">
        <f t="shared" si="0"/>
        <v>844.99999999999989</v>
      </c>
      <c r="O15" s="2">
        <v>84.499999999999986</v>
      </c>
      <c r="P15" s="2"/>
      <c r="Q15" s="2"/>
      <c r="R15" s="2" t="str">
        <f>IF(ISNUMBER(Q15),SUMIFS($Q$2:Q15,$A$2:A15,A15,$J$2:J15,J15,$D$2:D15,D15),"")</f>
        <v/>
      </c>
      <c r="S15" s="2">
        <v>4.1000000000000002E-2</v>
      </c>
      <c r="T15" s="2">
        <v>3.2000000000000001E-2</v>
      </c>
      <c r="U15" s="2"/>
      <c r="V15" s="3"/>
      <c r="W15" s="3"/>
      <c r="X15" s="3">
        <v>0.16</v>
      </c>
      <c r="Y15" s="2"/>
      <c r="Z15" s="2"/>
      <c r="AA15" s="2"/>
      <c r="AB15" s="2"/>
      <c r="AC15" s="2"/>
      <c r="AD15" s="2"/>
      <c r="AE15" s="2"/>
      <c r="AF15" s="2"/>
      <c r="AG15" s="2"/>
      <c r="AH15" s="2" t="str">
        <f t="shared" si="1"/>
        <v/>
      </c>
      <c r="AI15" s="2"/>
      <c r="AJ15" s="2">
        <v>3.9560000000000005E-2</v>
      </c>
      <c r="AK15" s="2"/>
      <c r="AL15" s="2"/>
      <c r="AM15" s="2"/>
      <c r="AN15" s="7">
        <v>1</v>
      </c>
      <c r="AO15" s="2"/>
      <c r="AP15" s="2"/>
      <c r="AQ15" s="2" t="str">
        <f t="shared" si="2"/>
        <v/>
      </c>
      <c r="AR15" s="2" t="str">
        <f>IF(ISNUMBER(AQ15),SUMIFS($AQ$2:AQ15,$A$2:A15,A15,$J$2:J15,J15,$D$2:D15,D15),"")</f>
        <v/>
      </c>
      <c r="AS15">
        <f t="shared" si="3"/>
        <v>6</v>
      </c>
    </row>
    <row r="16" spans="1:45" x14ac:dyDescent="0.25">
      <c r="A16" s="4" t="s">
        <v>2</v>
      </c>
      <c r="B16" s="4" t="s">
        <v>18</v>
      </c>
      <c r="C16" s="5">
        <v>35773</v>
      </c>
      <c r="D16" s="2">
        <v>1</v>
      </c>
      <c r="E16" s="2" t="s">
        <v>41</v>
      </c>
      <c r="F16" s="2"/>
      <c r="G16" s="2"/>
      <c r="H16" s="2"/>
      <c r="I16" s="2"/>
      <c r="J16" s="2" t="s">
        <v>101</v>
      </c>
      <c r="K16" s="2">
        <v>2</v>
      </c>
      <c r="L16" s="2">
        <v>3</v>
      </c>
      <c r="M16" s="2" t="s">
        <v>19</v>
      </c>
      <c r="N16" s="3">
        <f t="shared" si="0"/>
        <v>1845</v>
      </c>
      <c r="O16" s="2">
        <v>184.5</v>
      </c>
      <c r="P16" s="2"/>
      <c r="Q16" s="2"/>
      <c r="R16" s="2" t="str">
        <f>IF(ISNUMBER(Q16),SUMIFS($Q$2:Q16,$A$2:A16,A16,$J$2:J16,J16,$D$2:D16,D16),"")</f>
        <v/>
      </c>
      <c r="S16" s="2">
        <v>0.04</v>
      </c>
      <c r="T16" s="2">
        <v>3.1E-2</v>
      </c>
      <c r="U16" s="2"/>
      <c r="V16" s="3"/>
      <c r="W16" s="3"/>
      <c r="X16" s="3">
        <v>0.16</v>
      </c>
      <c r="Y16" s="2"/>
      <c r="Z16" s="2"/>
      <c r="AA16" s="2"/>
      <c r="AB16" s="2"/>
      <c r="AC16" s="2"/>
      <c r="AD16" s="2"/>
      <c r="AE16" s="2"/>
      <c r="AF16" s="2"/>
      <c r="AG16" s="2"/>
      <c r="AH16" s="2" t="str">
        <f t="shared" si="1"/>
        <v/>
      </c>
      <c r="AI16" s="2"/>
      <c r="AJ16" s="2">
        <v>3.8553170731707317E-2</v>
      </c>
      <c r="AK16" s="2"/>
      <c r="AL16" s="2"/>
      <c r="AM16" s="2"/>
      <c r="AN16" s="7">
        <v>1</v>
      </c>
      <c r="AO16" s="2"/>
      <c r="AP16" s="2"/>
      <c r="AQ16" s="2" t="str">
        <f t="shared" si="2"/>
        <v/>
      </c>
      <c r="AR16" s="2" t="str">
        <f>IF(ISNUMBER(AQ16),SUMIFS($AQ$2:AQ16,$A$2:A16,A16,$J$2:J16,J16,$D$2:D16,D16),"")</f>
        <v/>
      </c>
      <c r="AS16">
        <f t="shared" si="3"/>
        <v>6</v>
      </c>
    </row>
    <row r="17" spans="1:45" x14ac:dyDescent="0.25">
      <c r="A17" s="4" t="s">
        <v>2</v>
      </c>
      <c r="B17" s="4" t="s">
        <v>18</v>
      </c>
      <c r="C17" s="5">
        <v>35781</v>
      </c>
      <c r="D17" s="2">
        <v>1</v>
      </c>
      <c r="E17" s="2" t="s">
        <v>41</v>
      </c>
      <c r="F17" s="2"/>
      <c r="G17" s="2"/>
      <c r="H17" s="2"/>
      <c r="I17" s="2"/>
      <c r="J17" s="2" t="s">
        <v>101</v>
      </c>
      <c r="K17" s="2">
        <v>2</v>
      </c>
      <c r="L17" s="2">
        <v>3</v>
      </c>
      <c r="M17" s="2" t="s">
        <v>19</v>
      </c>
      <c r="N17" s="3">
        <f t="shared" si="0"/>
        <v>3400</v>
      </c>
      <c r="O17" s="2">
        <v>340</v>
      </c>
      <c r="P17" s="2"/>
      <c r="Q17" s="2"/>
      <c r="R17" s="2" t="str">
        <f>IF(ISNUMBER(Q17),SUMIFS($Q$2:Q17,$A$2:A17,A17,$J$2:J17,J17,$D$2:D17,D17),"")</f>
        <v/>
      </c>
      <c r="S17" s="2">
        <v>3.9E-2</v>
      </c>
      <c r="T17" s="2">
        <v>3.1E-2</v>
      </c>
      <c r="U17" s="2"/>
      <c r="V17" s="3"/>
      <c r="W17" s="3"/>
      <c r="X17" s="3">
        <v>0.16</v>
      </c>
      <c r="Y17" s="2"/>
      <c r="Z17" s="2"/>
      <c r="AA17" s="2"/>
      <c r="AB17" s="2"/>
      <c r="AC17" s="2"/>
      <c r="AD17" s="2"/>
      <c r="AE17" s="2"/>
      <c r="AF17" s="2"/>
      <c r="AG17" s="2"/>
      <c r="AH17" s="2" t="str">
        <f t="shared" si="1"/>
        <v/>
      </c>
      <c r="AI17" s="2"/>
      <c r="AJ17" s="2">
        <v>3.7715058823529407E-2</v>
      </c>
      <c r="AK17" s="2"/>
      <c r="AL17" s="2"/>
      <c r="AM17" s="2"/>
      <c r="AN17" s="7">
        <v>1</v>
      </c>
      <c r="AO17" s="2"/>
      <c r="AP17" s="2"/>
      <c r="AQ17" s="2" t="str">
        <f t="shared" si="2"/>
        <v/>
      </c>
      <c r="AR17" s="2" t="str">
        <f>IF(ISNUMBER(AQ17),SUMIFS($AQ$2:AQ17,$A$2:A17,A17,$J$2:J17,J17,$D$2:D17,D17),"")</f>
        <v/>
      </c>
      <c r="AS17">
        <f t="shared" si="3"/>
        <v>6</v>
      </c>
    </row>
    <row r="18" spans="1:45" x14ac:dyDescent="0.25">
      <c r="A18" s="4" t="s">
        <v>2</v>
      </c>
      <c r="B18" s="4" t="s">
        <v>18</v>
      </c>
      <c r="C18" s="5">
        <v>35787</v>
      </c>
      <c r="D18" s="2">
        <v>1</v>
      </c>
      <c r="E18" s="2" t="s">
        <v>41</v>
      </c>
      <c r="F18" s="2"/>
      <c r="G18" s="2"/>
      <c r="H18" s="2"/>
      <c r="I18" s="2"/>
      <c r="J18" s="2" t="s">
        <v>101</v>
      </c>
      <c r="K18" s="2">
        <v>2</v>
      </c>
      <c r="L18" s="2">
        <v>3</v>
      </c>
      <c r="M18" s="2" t="s">
        <v>20</v>
      </c>
      <c r="N18" s="3">
        <f t="shared" si="0"/>
        <v>3720</v>
      </c>
      <c r="O18" s="2">
        <v>372</v>
      </c>
      <c r="P18" s="2"/>
      <c r="Q18" s="2"/>
      <c r="R18" s="2" t="str">
        <f>IF(ISNUMBER(Q18),SUMIFS($Q$2:Q18,$A$2:A18,A18,$J$2:J18,J18,$D$2:D18,D18),"")</f>
        <v/>
      </c>
      <c r="S18" s="2"/>
      <c r="T18" s="2"/>
      <c r="U18" s="2"/>
      <c r="V18" s="3"/>
      <c r="W18" s="3"/>
      <c r="X18" s="3">
        <v>0.16</v>
      </c>
      <c r="Y18" s="2"/>
      <c r="Z18" s="2"/>
      <c r="AA18" s="2"/>
      <c r="AB18" s="2"/>
      <c r="AC18" s="2"/>
      <c r="AD18" s="2"/>
      <c r="AE18" s="2"/>
      <c r="AF18" s="2"/>
      <c r="AG18" s="2"/>
      <c r="AH18" s="2" t="str">
        <f t="shared" si="1"/>
        <v/>
      </c>
      <c r="AI18" s="2"/>
      <c r="AJ18" s="2"/>
      <c r="AK18" s="2"/>
      <c r="AL18" s="2"/>
      <c r="AM18" s="2"/>
      <c r="AN18" s="7">
        <v>1</v>
      </c>
      <c r="AO18" s="2"/>
      <c r="AP18" s="2"/>
      <c r="AQ18" s="2" t="str">
        <f t="shared" si="2"/>
        <v/>
      </c>
      <c r="AR18" s="2" t="str">
        <f>IF(ISNUMBER(AQ18),SUMIFS($AQ$2:AQ18,$A$2:A18,A18,$J$2:J18,J18,$D$2:D18,D18),"")</f>
        <v/>
      </c>
      <c r="AS18">
        <f t="shared" si="3"/>
        <v>3</v>
      </c>
    </row>
    <row r="19" spans="1:45" x14ac:dyDescent="0.25">
      <c r="A19" s="4" t="s">
        <v>2</v>
      </c>
      <c r="B19" s="4" t="s">
        <v>18</v>
      </c>
      <c r="C19" s="5">
        <v>35793</v>
      </c>
      <c r="D19" s="2">
        <v>1</v>
      </c>
      <c r="E19" s="2" t="s">
        <v>41</v>
      </c>
      <c r="F19" s="2"/>
      <c r="G19" s="2"/>
      <c r="H19" s="2"/>
      <c r="I19" s="2"/>
      <c r="J19" s="2" t="s">
        <v>101</v>
      </c>
      <c r="K19" s="2">
        <v>2</v>
      </c>
      <c r="L19" s="2">
        <v>3</v>
      </c>
      <c r="M19" s="2" t="s">
        <v>21</v>
      </c>
      <c r="N19" s="3">
        <f t="shared" si="0"/>
        <v>73</v>
      </c>
      <c r="O19" s="2">
        <v>7.3</v>
      </c>
      <c r="P19" s="2"/>
      <c r="Q19" s="2">
        <v>396.7</v>
      </c>
      <c r="R19" s="2">
        <f>IF(ISNUMBER(Q19),SUMIFS($Q$2:Q19,$A$2:A19,A19,$J$2:J19,J19,$D$2:D19,D19),"")</f>
        <v>1302.81</v>
      </c>
      <c r="S19" s="2">
        <v>3.9E-2</v>
      </c>
      <c r="T19" s="2">
        <v>0.03</v>
      </c>
      <c r="U19" s="2"/>
      <c r="V19" s="3"/>
      <c r="W19" s="3"/>
      <c r="X19" s="3">
        <v>0.16</v>
      </c>
      <c r="Y19" s="2"/>
      <c r="Z19" s="2"/>
      <c r="AA19" s="2"/>
      <c r="AB19" s="2"/>
      <c r="AC19" s="2"/>
      <c r="AD19" s="2"/>
      <c r="AE19" s="2"/>
      <c r="AF19" s="2"/>
      <c r="AG19" s="2"/>
      <c r="AH19" s="2" t="str">
        <f t="shared" si="1"/>
        <v/>
      </c>
      <c r="AI19" s="2"/>
      <c r="AJ19" s="2">
        <v>3.7561451612903231E-2</v>
      </c>
      <c r="AK19" s="2"/>
      <c r="AL19" s="2"/>
      <c r="AM19" s="2"/>
      <c r="AN19" s="7">
        <v>1</v>
      </c>
      <c r="AO19" s="2"/>
      <c r="AP19" s="2"/>
      <c r="AQ19" s="2">
        <f t="shared" si="2"/>
        <v>14.901</v>
      </c>
      <c r="AR19" s="2">
        <f>IF(ISNUMBER(AQ19),SUMIFS($AQ$2:AQ19,$A$2:A19,A19,$J$2:J19,J19,$D$2:D19,D19),"")</f>
        <v>53.286999999999992</v>
      </c>
      <c r="AS19">
        <f t="shared" si="3"/>
        <v>10</v>
      </c>
    </row>
    <row r="20" spans="1:45" x14ac:dyDescent="0.25">
      <c r="A20" s="4" t="s">
        <v>2</v>
      </c>
      <c r="B20" s="4" t="s">
        <v>18</v>
      </c>
      <c r="C20" s="5">
        <v>35803</v>
      </c>
      <c r="D20" s="2">
        <v>1</v>
      </c>
      <c r="E20" s="2" t="s">
        <v>41</v>
      </c>
      <c r="F20" s="2"/>
      <c r="G20" s="2"/>
      <c r="H20" s="2"/>
      <c r="I20" s="2"/>
      <c r="J20" s="2" t="s">
        <v>101</v>
      </c>
      <c r="K20" s="2">
        <v>2</v>
      </c>
      <c r="L20" s="2">
        <v>4</v>
      </c>
      <c r="M20" s="2" t="s">
        <v>19</v>
      </c>
      <c r="N20" s="3">
        <f t="shared" si="0"/>
        <v>303.5</v>
      </c>
      <c r="O20" s="2">
        <v>30.349999999999998</v>
      </c>
      <c r="P20" s="2"/>
      <c r="Q20" s="2"/>
      <c r="R20" s="2" t="str">
        <f>IF(ISNUMBER(Q20),SUMIFS($Q$2:Q20,$A$2:A20,A20,$J$2:J20,J20,$D$2:D20,D20),"")</f>
        <v/>
      </c>
      <c r="S20" s="2">
        <v>3.7999999999999999E-2</v>
      </c>
      <c r="T20" s="2">
        <v>2.9000000000000001E-2</v>
      </c>
      <c r="U20" s="2"/>
      <c r="V20" s="3"/>
      <c r="W20" s="3"/>
      <c r="X20" s="3">
        <v>0.15</v>
      </c>
      <c r="Y20" s="2"/>
      <c r="Z20" s="2"/>
      <c r="AA20" s="2"/>
      <c r="AB20" s="2"/>
      <c r="AC20" s="2"/>
      <c r="AD20" s="2"/>
      <c r="AE20" s="2"/>
      <c r="AF20" s="2"/>
      <c r="AG20" s="2"/>
      <c r="AH20" s="2" t="str">
        <f t="shared" si="1"/>
        <v/>
      </c>
      <c r="AI20" s="2"/>
      <c r="AJ20" s="2">
        <v>3.6606260296540363E-2</v>
      </c>
      <c r="AK20" s="2"/>
      <c r="AL20" s="2"/>
      <c r="AM20" s="2"/>
      <c r="AN20" s="7">
        <v>1</v>
      </c>
      <c r="AO20" s="2"/>
      <c r="AP20" s="2"/>
      <c r="AQ20" s="2" t="str">
        <f t="shared" si="2"/>
        <v/>
      </c>
      <c r="AR20" s="2" t="str">
        <f>IF(ISNUMBER(AQ20),SUMIFS($AQ$2:AQ20,$A$2:A20,A20,$J$2:J20,J20,$D$2:D20,D20),"")</f>
        <v/>
      </c>
      <c r="AS20">
        <f t="shared" si="3"/>
        <v>6</v>
      </c>
    </row>
    <row r="21" spans="1:45" x14ac:dyDescent="0.25">
      <c r="A21" s="4" t="s">
        <v>2</v>
      </c>
      <c r="B21" s="4" t="s">
        <v>18</v>
      </c>
      <c r="C21" s="5">
        <v>35810</v>
      </c>
      <c r="D21" s="2">
        <v>1</v>
      </c>
      <c r="E21" s="2" t="s">
        <v>41</v>
      </c>
      <c r="F21" s="2"/>
      <c r="G21" s="2"/>
      <c r="H21" s="2"/>
      <c r="I21" s="2"/>
      <c r="J21" s="2" t="s">
        <v>101</v>
      </c>
      <c r="K21" s="2">
        <v>2</v>
      </c>
      <c r="L21" s="2">
        <v>4</v>
      </c>
      <c r="M21" s="2" t="s">
        <v>19</v>
      </c>
      <c r="N21" s="3">
        <f t="shared" si="0"/>
        <v>960</v>
      </c>
      <c r="O21" s="2">
        <v>96</v>
      </c>
      <c r="P21" s="2"/>
      <c r="Q21" s="2"/>
      <c r="R21" s="2" t="str">
        <f>IF(ISNUMBER(Q21),SUMIFS($Q$2:Q21,$A$2:A21,A21,$J$2:J21,J21,$D$2:D21,D21),"")</f>
        <v/>
      </c>
      <c r="S21" s="2">
        <v>3.6999999999999998E-2</v>
      </c>
      <c r="T21" s="2">
        <v>2.9000000000000001E-2</v>
      </c>
      <c r="U21" s="2"/>
      <c r="V21" s="3"/>
      <c r="W21" s="3"/>
      <c r="X21" s="3">
        <v>0.15</v>
      </c>
      <c r="Y21" s="2"/>
      <c r="Z21" s="2"/>
      <c r="AA21" s="2"/>
      <c r="AB21" s="2"/>
      <c r="AC21" s="2"/>
      <c r="AD21" s="2"/>
      <c r="AE21" s="2"/>
      <c r="AF21" s="2"/>
      <c r="AG21" s="2"/>
      <c r="AH21" s="2" t="str">
        <f t="shared" si="1"/>
        <v/>
      </c>
      <c r="AI21" s="2"/>
      <c r="AJ21" s="2">
        <v>3.57875E-2</v>
      </c>
      <c r="AK21" s="2"/>
      <c r="AL21" s="2"/>
      <c r="AM21" s="2"/>
      <c r="AN21" s="7">
        <v>1</v>
      </c>
      <c r="AO21" s="2"/>
      <c r="AP21" s="2"/>
      <c r="AQ21" s="2" t="str">
        <f t="shared" si="2"/>
        <v/>
      </c>
      <c r="AR21" s="2" t="str">
        <f>IF(ISNUMBER(AQ21),SUMIFS($AQ$2:AQ21,$A$2:A21,A21,$J$2:J21,J21,$D$2:D21,D21),"")</f>
        <v/>
      </c>
      <c r="AS21">
        <f t="shared" si="3"/>
        <v>6</v>
      </c>
    </row>
    <row r="22" spans="1:45" x14ac:dyDescent="0.25">
      <c r="A22" s="4" t="s">
        <v>2</v>
      </c>
      <c r="B22" s="4" t="s">
        <v>18</v>
      </c>
      <c r="C22" s="5">
        <v>35817</v>
      </c>
      <c r="D22" s="2">
        <v>1</v>
      </c>
      <c r="E22" s="2" t="s">
        <v>41</v>
      </c>
      <c r="F22" s="2"/>
      <c r="G22" s="2"/>
      <c r="H22" s="2"/>
      <c r="I22" s="2"/>
      <c r="J22" s="2" t="s">
        <v>101</v>
      </c>
      <c r="K22" s="2">
        <v>2</v>
      </c>
      <c r="L22" s="2">
        <v>4</v>
      </c>
      <c r="M22" s="2" t="s">
        <v>19</v>
      </c>
      <c r="N22" s="3">
        <f t="shared" si="0"/>
        <v>1220</v>
      </c>
      <c r="O22" s="2">
        <v>122</v>
      </c>
      <c r="P22" s="2"/>
      <c r="Q22" s="2"/>
      <c r="R22" s="2" t="str">
        <f>IF(ISNUMBER(Q22),SUMIFS($Q$2:Q22,$A$2:A22,A22,$J$2:J22,J22,$D$2:D22,D22),"")</f>
        <v/>
      </c>
      <c r="S22" s="2">
        <v>3.6999999999999998E-2</v>
      </c>
      <c r="T22" s="2">
        <v>2.8000000000000001E-2</v>
      </c>
      <c r="U22" s="2"/>
      <c r="V22" s="3"/>
      <c r="W22" s="3"/>
      <c r="X22" s="3">
        <v>0.15</v>
      </c>
      <c r="Y22" s="2"/>
      <c r="Z22" s="2"/>
      <c r="AA22" s="2"/>
      <c r="AB22" s="2"/>
      <c r="AC22" s="2"/>
      <c r="AD22" s="2"/>
      <c r="AE22" s="2"/>
      <c r="AF22" s="2"/>
      <c r="AG22" s="2"/>
      <c r="AH22" s="2" t="str">
        <f t="shared" si="1"/>
        <v/>
      </c>
      <c r="AI22" s="2"/>
      <c r="AJ22" s="2">
        <v>3.567286885245901E-2</v>
      </c>
      <c r="AK22" s="2"/>
      <c r="AL22" s="2"/>
      <c r="AM22" s="2"/>
      <c r="AN22" s="7">
        <v>1</v>
      </c>
      <c r="AO22" s="2"/>
      <c r="AP22" s="2"/>
      <c r="AQ22" s="2" t="str">
        <f t="shared" si="2"/>
        <v/>
      </c>
      <c r="AR22" s="2" t="str">
        <f>IF(ISNUMBER(AQ22),SUMIFS($AQ$2:AQ22,$A$2:A22,A22,$J$2:J22,J22,$D$2:D22,D22),"")</f>
        <v/>
      </c>
      <c r="AS22">
        <f t="shared" si="3"/>
        <v>6</v>
      </c>
    </row>
    <row r="23" spans="1:45" x14ac:dyDescent="0.25">
      <c r="A23" s="4" t="s">
        <v>2</v>
      </c>
      <c r="B23" s="4" t="s">
        <v>18</v>
      </c>
      <c r="C23" s="5">
        <v>35824</v>
      </c>
      <c r="D23" s="2">
        <v>1</v>
      </c>
      <c r="E23" s="2" t="s">
        <v>41</v>
      </c>
      <c r="F23" s="2"/>
      <c r="G23" s="2"/>
      <c r="H23" s="2"/>
      <c r="I23" s="2"/>
      <c r="J23" s="2" t="s">
        <v>101</v>
      </c>
      <c r="K23" s="2">
        <v>2</v>
      </c>
      <c r="L23" s="2">
        <v>4</v>
      </c>
      <c r="M23" s="2" t="s">
        <v>19</v>
      </c>
      <c r="N23" s="3">
        <f t="shared" si="0"/>
        <v>1160</v>
      </c>
      <c r="O23" s="2">
        <v>116</v>
      </c>
      <c r="P23" s="2"/>
      <c r="Q23" s="2"/>
      <c r="R23" s="2" t="str">
        <f>IF(ISNUMBER(Q23),SUMIFS($Q$2:Q23,$A$2:A23,A23,$J$2:J23,J23,$D$2:D23,D23),"")</f>
        <v/>
      </c>
      <c r="S23" s="2">
        <v>3.6999999999999998E-2</v>
      </c>
      <c r="T23" s="2">
        <v>2.8000000000000001E-2</v>
      </c>
      <c r="U23" s="2"/>
      <c r="V23" s="3"/>
      <c r="W23" s="3"/>
      <c r="X23" s="3">
        <v>0.14000000000000001</v>
      </c>
      <c r="Y23" s="2"/>
      <c r="Z23" s="2"/>
      <c r="AA23" s="2"/>
      <c r="AB23" s="2"/>
      <c r="AC23" s="2"/>
      <c r="AD23" s="2"/>
      <c r="AE23" s="2"/>
      <c r="AF23" s="2"/>
      <c r="AG23" s="2"/>
      <c r="AH23" s="2" t="str">
        <f t="shared" si="1"/>
        <v/>
      </c>
      <c r="AI23" s="2"/>
      <c r="AJ23" s="2">
        <v>3.57151724137931E-2</v>
      </c>
      <c r="AK23" s="2"/>
      <c r="AL23" s="2"/>
      <c r="AM23" s="2"/>
      <c r="AN23" s="7">
        <v>1</v>
      </c>
      <c r="AO23" s="2"/>
      <c r="AP23" s="2"/>
      <c r="AQ23" s="2" t="str">
        <f t="shared" si="2"/>
        <v/>
      </c>
      <c r="AR23" s="2" t="str">
        <f>IF(ISNUMBER(AQ23),SUMIFS($AQ$2:AQ23,$A$2:A23,A23,$J$2:J23,J23,$D$2:D23,D23),"")</f>
        <v/>
      </c>
      <c r="AS23">
        <f t="shared" si="3"/>
        <v>6</v>
      </c>
    </row>
    <row r="24" spans="1:45" x14ac:dyDescent="0.25">
      <c r="A24" s="4" t="s">
        <v>2</v>
      </c>
      <c r="B24" s="4" t="s">
        <v>18</v>
      </c>
      <c r="C24" s="5">
        <v>35829</v>
      </c>
      <c r="D24" s="2">
        <v>1</v>
      </c>
      <c r="E24" s="2" t="s">
        <v>41</v>
      </c>
      <c r="F24" s="2"/>
      <c r="G24" s="2"/>
      <c r="H24" s="2"/>
      <c r="I24" s="2"/>
      <c r="J24" s="2" t="s">
        <v>101</v>
      </c>
      <c r="K24" s="2">
        <v>2</v>
      </c>
      <c r="L24" s="2">
        <v>4</v>
      </c>
      <c r="M24" s="2" t="s">
        <v>20</v>
      </c>
      <c r="N24" s="3">
        <f t="shared" si="0"/>
        <v>1400</v>
      </c>
      <c r="O24" s="2">
        <v>140</v>
      </c>
      <c r="P24" s="2"/>
      <c r="Q24" s="2"/>
      <c r="R24" s="2" t="str">
        <f>IF(ISNUMBER(Q24),SUMIFS($Q$2:Q24,$A$2:A24,A24,$J$2:J24,J24,$D$2:D24,D24),"")</f>
        <v/>
      </c>
      <c r="S24" s="2"/>
      <c r="T24" s="2"/>
      <c r="U24" s="2"/>
      <c r="V24" s="3"/>
      <c r="W24" s="3"/>
      <c r="X24" s="3">
        <v>0.14000000000000001</v>
      </c>
      <c r="Y24" s="2"/>
      <c r="Z24" s="2"/>
      <c r="AA24" s="2"/>
      <c r="AB24" s="2"/>
      <c r="AC24" s="2"/>
      <c r="AD24" s="2"/>
      <c r="AE24" s="2"/>
      <c r="AF24" s="2"/>
      <c r="AG24" s="2"/>
      <c r="AH24" s="2" t="str">
        <f t="shared" si="1"/>
        <v/>
      </c>
      <c r="AI24" s="2"/>
      <c r="AJ24" s="2"/>
      <c r="AK24" s="2"/>
      <c r="AL24" s="2"/>
      <c r="AM24" s="2"/>
      <c r="AN24" s="7">
        <v>1</v>
      </c>
      <c r="AO24" s="2"/>
      <c r="AP24" s="2"/>
      <c r="AQ24" s="2" t="str">
        <f t="shared" si="2"/>
        <v/>
      </c>
      <c r="AR24" s="2" t="str">
        <f>IF(ISNUMBER(AQ24),SUMIFS($AQ$2:AQ24,$A$2:A24,A24,$J$2:J24,J24,$D$2:D24,D24),"")</f>
        <v/>
      </c>
      <c r="AS24">
        <f t="shared" si="3"/>
        <v>3</v>
      </c>
    </row>
    <row r="25" spans="1:45" x14ac:dyDescent="0.25">
      <c r="A25" s="4" t="s">
        <v>2</v>
      </c>
      <c r="B25" s="4" t="s">
        <v>18</v>
      </c>
      <c r="C25" s="5">
        <v>35834</v>
      </c>
      <c r="D25" s="2">
        <v>1</v>
      </c>
      <c r="E25" s="2" t="s">
        <v>41</v>
      </c>
      <c r="F25" s="2"/>
      <c r="G25" s="2"/>
      <c r="H25" s="2"/>
      <c r="I25" s="2"/>
      <c r="J25" s="2" t="s">
        <v>101</v>
      </c>
      <c r="K25" s="2">
        <v>2</v>
      </c>
      <c r="L25" s="2">
        <v>4</v>
      </c>
      <c r="M25" s="2" t="s">
        <v>21</v>
      </c>
      <c r="N25" s="3" t="str">
        <f t="shared" si="0"/>
        <v/>
      </c>
      <c r="O25" s="2"/>
      <c r="P25" s="2"/>
      <c r="Q25" s="2">
        <v>158.51</v>
      </c>
      <c r="R25" s="2">
        <f>IF(ISNUMBER(Q25),SUMIFS($Q$2:Q25,$A$2:A25,A25,$J$2:J25,J25,$D$2:D25,D25),"")</f>
        <v>1461.32</v>
      </c>
      <c r="S25" s="2">
        <v>3.9E-2</v>
      </c>
      <c r="T25" s="2">
        <v>2.8000000000000001E-2</v>
      </c>
      <c r="U25" s="2"/>
      <c r="V25" s="3"/>
      <c r="W25" s="3"/>
      <c r="X25" s="3"/>
      <c r="Y25" s="2"/>
      <c r="Z25" s="2"/>
      <c r="AA25" s="2"/>
      <c r="AB25" s="2"/>
      <c r="AC25" s="2"/>
      <c r="AD25" s="2"/>
      <c r="AE25" s="2"/>
      <c r="AF25" s="2"/>
      <c r="AG25" s="2"/>
      <c r="AH25" s="2" t="str">
        <f t="shared" si="1"/>
        <v/>
      </c>
      <c r="AI25" s="2"/>
      <c r="AJ25" s="2">
        <v>3.7470214285714287E-2</v>
      </c>
      <c r="AK25" s="2"/>
      <c r="AL25" s="2"/>
      <c r="AM25" s="2"/>
      <c r="AN25" s="7">
        <v>1</v>
      </c>
      <c r="AO25" s="2"/>
      <c r="AP25" s="2"/>
      <c r="AQ25" s="2">
        <f t="shared" si="2"/>
        <v>5.9390000000000001</v>
      </c>
      <c r="AR25" s="2">
        <f>IF(ISNUMBER(AQ25),SUMIFS($AQ$2:AQ25,$A$2:A25,A25,$J$2:J25,J25,$D$2:D25,D25),"")</f>
        <v>59.225999999999992</v>
      </c>
      <c r="AS25">
        <f t="shared" si="3"/>
        <v>8</v>
      </c>
    </row>
    <row r="26" spans="1:45" x14ac:dyDescent="0.25">
      <c r="A26" s="4" t="s">
        <v>2</v>
      </c>
      <c r="B26" s="4" t="s">
        <v>18</v>
      </c>
      <c r="C26" s="5">
        <v>35845</v>
      </c>
      <c r="D26" s="2">
        <v>1</v>
      </c>
      <c r="E26" s="2" t="s">
        <v>41</v>
      </c>
      <c r="F26" s="2"/>
      <c r="G26" s="2"/>
      <c r="H26" s="2"/>
      <c r="I26" s="2"/>
      <c r="J26" s="2" t="s">
        <v>101</v>
      </c>
      <c r="K26" s="2">
        <v>2</v>
      </c>
      <c r="L26" s="2">
        <v>5</v>
      </c>
      <c r="M26" s="2" t="s">
        <v>19</v>
      </c>
      <c r="N26" s="3">
        <f t="shared" si="0"/>
        <v>114.5</v>
      </c>
      <c r="O26" s="2">
        <v>11.45</v>
      </c>
      <c r="P26" s="2"/>
      <c r="Q26" s="2"/>
      <c r="R26" s="2" t="str">
        <f>IF(ISNUMBER(Q26),SUMIFS($Q$2:Q26,$A$2:A26,A26,$J$2:J26,J26,$D$2:D26,D26),"")</f>
        <v/>
      </c>
      <c r="S26" s="2">
        <v>3.6999999999999998E-2</v>
      </c>
      <c r="T26" s="2">
        <v>2.8000000000000001E-2</v>
      </c>
      <c r="U26" s="2"/>
      <c r="V26" s="3"/>
      <c r="W26" s="3"/>
      <c r="X26" s="3">
        <v>0.13</v>
      </c>
      <c r="Y26" s="2"/>
      <c r="Z26" s="2"/>
      <c r="AA26" s="2"/>
      <c r="AB26" s="2"/>
      <c r="AC26" s="2"/>
      <c r="AD26" s="2"/>
      <c r="AE26" s="2"/>
      <c r="AF26" s="2"/>
      <c r="AG26" s="2"/>
      <c r="AH26" s="2" t="str">
        <f t="shared" si="1"/>
        <v/>
      </c>
      <c r="AI26" s="2"/>
      <c r="AJ26" s="2">
        <v>3.5868122270742361E-2</v>
      </c>
      <c r="AK26" s="2"/>
      <c r="AL26" s="2"/>
      <c r="AM26" s="2"/>
      <c r="AN26" s="7">
        <v>1</v>
      </c>
      <c r="AO26" s="2"/>
      <c r="AP26" s="2"/>
      <c r="AQ26" s="2" t="str">
        <f t="shared" si="2"/>
        <v/>
      </c>
      <c r="AR26" s="2" t="str">
        <f>IF(ISNUMBER(AQ26),SUMIFS($AQ$2:AQ26,$A$2:A26,A26,$J$2:J26,J26,$D$2:D26,D26),"")</f>
        <v/>
      </c>
      <c r="AS26">
        <f t="shared" si="3"/>
        <v>6</v>
      </c>
    </row>
    <row r="27" spans="1:45" x14ac:dyDescent="0.25">
      <c r="A27" s="4" t="s">
        <v>2</v>
      </c>
      <c r="B27" s="4" t="s">
        <v>18</v>
      </c>
      <c r="C27" s="5">
        <v>35852</v>
      </c>
      <c r="D27" s="2">
        <v>1</v>
      </c>
      <c r="E27" s="2" t="s">
        <v>41</v>
      </c>
      <c r="F27" s="2"/>
      <c r="G27" s="2"/>
      <c r="H27" s="2"/>
      <c r="I27" s="2"/>
      <c r="J27" s="2" t="s">
        <v>101</v>
      </c>
      <c r="K27" s="2">
        <v>2</v>
      </c>
      <c r="L27" s="2">
        <v>5</v>
      </c>
      <c r="M27" s="2" t="s">
        <v>19</v>
      </c>
      <c r="N27" s="3">
        <f t="shared" si="0"/>
        <v>400.00000000000006</v>
      </c>
      <c r="O27" s="2">
        <v>40.000000000000007</v>
      </c>
      <c r="P27" s="2"/>
      <c r="Q27" s="2"/>
      <c r="R27" s="2" t="str">
        <f>IF(ISNUMBER(Q27),SUMIFS($Q$2:Q27,$A$2:A27,A27,$J$2:J27,J27,$D$2:D27,D27),"")</f>
        <v/>
      </c>
      <c r="S27" s="2">
        <v>3.6999999999999998E-2</v>
      </c>
      <c r="T27" s="2">
        <v>2.8000000000000001E-2</v>
      </c>
      <c r="U27" s="2"/>
      <c r="V27" s="3"/>
      <c r="W27" s="3"/>
      <c r="X27" s="3">
        <v>0.12</v>
      </c>
      <c r="Y27" s="2"/>
      <c r="Z27" s="2"/>
      <c r="AA27" s="2"/>
      <c r="AB27" s="2"/>
      <c r="AC27" s="2"/>
      <c r="AD27" s="2"/>
      <c r="AE27" s="2"/>
      <c r="AF27" s="2"/>
      <c r="AG27" s="2"/>
      <c r="AH27" s="2" t="str">
        <f t="shared" si="1"/>
        <v/>
      </c>
      <c r="AI27" s="2"/>
      <c r="AJ27" s="2">
        <v>3.592675E-2</v>
      </c>
      <c r="AK27" s="2"/>
      <c r="AL27" s="2"/>
      <c r="AM27" s="2"/>
      <c r="AN27" s="7">
        <v>1</v>
      </c>
      <c r="AO27" s="2"/>
      <c r="AP27" s="2"/>
      <c r="AQ27" s="2" t="str">
        <f t="shared" si="2"/>
        <v/>
      </c>
      <c r="AR27" s="2" t="str">
        <f>IF(ISNUMBER(AQ27),SUMIFS($AQ$2:AQ27,$A$2:A27,A27,$J$2:J27,J27,$D$2:D27,D27),"")</f>
        <v/>
      </c>
      <c r="AS27">
        <f t="shared" si="3"/>
        <v>6</v>
      </c>
    </row>
    <row r="28" spans="1:45" x14ac:dyDescent="0.25">
      <c r="A28" s="4" t="s">
        <v>2</v>
      </c>
      <c r="B28" s="4" t="s">
        <v>18</v>
      </c>
      <c r="C28" s="5">
        <v>35859</v>
      </c>
      <c r="D28" s="2">
        <v>1</v>
      </c>
      <c r="E28" s="2" t="s">
        <v>41</v>
      </c>
      <c r="F28" s="2"/>
      <c r="G28" s="2"/>
      <c r="H28" s="2"/>
      <c r="I28" s="2"/>
      <c r="J28" s="2" t="s">
        <v>101</v>
      </c>
      <c r="K28" s="2">
        <v>2</v>
      </c>
      <c r="L28" s="2">
        <v>5</v>
      </c>
      <c r="M28" s="2" t="s">
        <v>19</v>
      </c>
      <c r="N28" s="3">
        <f t="shared" si="0"/>
        <v>450</v>
      </c>
      <c r="O28" s="2">
        <v>45</v>
      </c>
      <c r="P28" s="2"/>
      <c r="Q28" s="2"/>
      <c r="R28" s="2" t="str">
        <f>IF(ISNUMBER(Q28),SUMIFS($Q$2:Q28,$A$2:A28,A28,$J$2:J28,J28,$D$2:D28,D28),"")</f>
        <v/>
      </c>
      <c r="S28" s="2">
        <v>3.6999999999999998E-2</v>
      </c>
      <c r="T28" s="2">
        <v>2.8000000000000001E-2</v>
      </c>
      <c r="U28" s="2"/>
      <c r="V28" s="3"/>
      <c r="W28" s="3"/>
      <c r="X28" s="3">
        <v>0.11</v>
      </c>
      <c r="Y28" s="2"/>
      <c r="Z28" s="2"/>
      <c r="AA28" s="2"/>
      <c r="AB28" s="2"/>
      <c r="AC28" s="2"/>
      <c r="AD28" s="2"/>
      <c r="AE28" s="2"/>
      <c r="AF28" s="2"/>
      <c r="AG28" s="2"/>
      <c r="AH28" s="2" t="str">
        <f t="shared" si="1"/>
        <v/>
      </c>
      <c r="AI28" s="2"/>
      <c r="AJ28" s="2">
        <v>3.5985999999999997E-2</v>
      </c>
      <c r="AK28" s="2"/>
      <c r="AL28" s="2"/>
      <c r="AM28" s="2"/>
      <c r="AN28" s="7">
        <v>1</v>
      </c>
      <c r="AO28" s="2"/>
      <c r="AP28" s="2"/>
      <c r="AQ28" s="2" t="str">
        <f t="shared" si="2"/>
        <v/>
      </c>
      <c r="AR28" s="2" t="str">
        <f>IF(ISNUMBER(AQ28),SUMIFS($AQ$2:AQ28,$A$2:A28,A28,$J$2:J28,J28,$D$2:D28,D28),"")</f>
        <v/>
      </c>
      <c r="AS28">
        <f t="shared" si="3"/>
        <v>6</v>
      </c>
    </row>
    <row r="29" spans="1:45" x14ac:dyDescent="0.25">
      <c r="A29" s="4" t="s">
        <v>2</v>
      </c>
      <c r="B29" s="4" t="s">
        <v>18</v>
      </c>
      <c r="C29" s="5">
        <v>35866</v>
      </c>
      <c r="D29" s="2">
        <v>1</v>
      </c>
      <c r="E29" s="2" t="s">
        <v>41</v>
      </c>
      <c r="F29" s="2"/>
      <c r="G29" s="2"/>
      <c r="H29" s="2"/>
      <c r="I29" s="2"/>
      <c r="J29" s="2" t="s">
        <v>101</v>
      </c>
      <c r="K29" s="2">
        <v>2</v>
      </c>
      <c r="L29" s="2">
        <v>5</v>
      </c>
      <c r="M29" s="2" t="s">
        <v>20</v>
      </c>
      <c r="N29" s="3">
        <f t="shared" si="0"/>
        <v>430</v>
      </c>
      <c r="O29" s="2">
        <v>43</v>
      </c>
      <c r="P29" s="2"/>
      <c r="Q29" s="2"/>
      <c r="R29" s="2" t="str">
        <f>IF(ISNUMBER(Q29),SUMIFS($Q$2:Q29,$A$2:A29,A29,$J$2:J29,J29,$D$2:D29,D29),"")</f>
        <v/>
      </c>
      <c r="S29" s="2"/>
      <c r="T29" s="2"/>
      <c r="U29" s="2"/>
      <c r="V29" s="3"/>
      <c r="W29" s="3"/>
      <c r="X29" s="3">
        <v>0.11</v>
      </c>
      <c r="Y29" s="2"/>
      <c r="Z29" s="2"/>
      <c r="AA29" s="2"/>
      <c r="AB29" s="2"/>
      <c r="AC29" s="2"/>
      <c r="AD29" s="2"/>
      <c r="AE29" s="2"/>
      <c r="AF29" s="2"/>
      <c r="AG29" s="2"/>
      <c r="AH29" s="2" t="str">
        <f t="shared" si="1"/>
        <v/>
      </c>
      <c r="AI29" s="2"/>
      <c r="AJ29" s="2"/>
      <c r="AK29" s="2"/>
      <c r="AL29" s="2"/>
      <c r="AM29" s="2"/>
      <c r="AN29" s="7">
        <v>1</v>
      </c>
      <c r="AO29" s="2"/>
      <c r="AP29" s="2"/>
      <c r="AQ29" s="2" t="str">
        <f t="shared" si="2"/>
        <v/>
      </c>
      <c r="AR29" s="2" t="str">
        <f>IF(ISNUMBER(AQ29),SUMIFS($AQ$2:AQ29,$A$2:A29,A29,$J$2:J29,J29,$D$2:D29,D29),"")</f>
        <v/>
      </c>
      <c r="AS29">
        <f t="shared" si="3"/>
        <v>3</v>
      </c>
    </row>
    <row r="30" spans="1:45" x14ac:dyDescent="0.25">
      <c r="A30" s="4" t="s">
        <v>2</v>
      </c>
      <c r="B30" s="4" t="s">
        <v>18</v>
      </c>
      <c r="C30" s="5">
        <v>35871</v>
      </c>
      <c r="D30" s="2">
        <v>1</v>
      </c>
      <c r="E30" s="2" t="s">
        <v>41</v>
      </c>
      <c r="F30" s="2"/>
      <c r="G30" s="2"/>
      <c r="H30" s="2"/>
      <c r="I30" s="2"/>
      <c r="J30" s="2" t="s">
        <v>101</v>
      </c>
      <c r="K30" s="2">
        <v>2</v>
      </c>
      <c r="L30" s="2">
        <v>5</v>
      </c>
      <c r="M30" s="2" t="s">
        <v>21</v>
      </c>
      <c r="N30" s="3" t="str">
        <f t="shared" si="0"/>
        <v/>
      </c>
      <c r="O30" s="2"/>
      <c r="P30" s="2"/>
      <c r="Q30" s="2">
        <v>42.730000000000004</v>
      </c>
      <c r="R30" s="2">
        <f>IF(ISNUMBER(Q30),SUMIFS($Q$2:Q30,$A$2:A30,A30,$J$2:J30,J30,$D$2:D30,D30),"")</f>
        <v>1504.05</v>
      </c>
      <c r="S30" s="2">
        <v>3.9E-2</v>
      </c>
      <c r="T30" s="2">
        <v>2.9000000000000001E-2</v>
      </c>
      <c r="U30" s="2"/>
      <c r="V30" s="3"/>
      <c r="W30" s="3"/>
      <c r="X30" s="3"/>
      <c r="Y30" s="2"/>
      <c r="Z30" s="2"/>
      <c r="AA30" s="2"/>
      <c r="AB30" s="2"/>
      <c r="AC30" s="2"/>
      <c r="AD30" s="2"/>
      <c r="AE30" s="2"/>
      <c r="AF30" s="2"/>
      <c r="AG30" s="2"/>
      <c r="AH30" s="2" t="str">
        <f t="shared" si="1"/>
        <v/>
      </c>
      <c r="AI30" s="2"/>
      <c r="AJ30" s="2">
        <v>3.7939534883720927E-2</v>
      </c>
      <c r="AK30" s="2"/>
      <c r="AL30" s="2"/>
      <c r="AM30" s="2"/>
      <c r="AN30" s="7">
        <v>1</v>
      </c>
      <c r="AO30" s="2"/>
      <c r="AP30" s="2"/>
      <c r="AQ30" s="2">
        <f t="shared" si="2"/>
        <v>1.621</v>
      </c>
      <c r="AR30" s="2">
        <f>IF(ISNUMBER(AQ30),SUMIFS($AQ$2:AQ30,$A$2:A30,A30,$J$2:J30,J30,$D$2:D30,D30),"")</f>
        <v>60.846999999999994</v>
      </c>
      <c r="AS30">
        <f t="shared" si="3"/>
        <v>8</v>
      </c>
    </row>
    <row r="31" spans="1:45" x14ac:dyDescent="0.25">
      <c r="A31" s="4" t="s">
        <v>2</v>
      </c>
      <c r="B31" s="4" t="s">
        <v>18</v>
      </c>
      <c r="C31" s="5">
        <v>35882</v>
      </c>
      <c r="D31" s="2">
        <v>1</v>
      </c>
      <c r="E31" s="2" t="s">
        <v>41</v>
      </c>
      <c r="F31" s="2"/>
      <c r="G31" s="2"/>
      <c r="H31" s="2"/>
      <c r="I31" s="2"/>
      <c r="J31" s="2" t="s">
        <v>101</v>
      </c>
      <c r="K31" s="2">
        <v>2</v>
      </c>
      <c r="L31" s="2">
        <v>6</v>
      </c>
      <c r="M31" s="2" t="s">
        <v>19</v>
      </c>
      <c r="N31" s="3">
        <f t="shared" si="0"/>
        <v>116.5</v>
      </c>
      <c r="O31" s="2">
        <v>11.65</v>
      </c>
      <c r="P31" s="2"/>
      <c r="Q31" s="2"/>
      <c r="R31" s="2" t="str">
        <f>IF(ISNUMBER(Q31),SUMIFS($Q$2:Q31,$A$2:A31,A31,$J$2:J31,J31,$D$2:D31,D31),"")</f>
        <v/>
      </c>
      <c r="S31" s="2">
        <v>3.7999999999999999E-2</v>
      </c>
      <c r="T31" s="2">
        <v>0.03</v>
      </c>
      <c r="U31" s="2"/>
      <c r="V31" s="3"/>
      <c r="W31" s="3"/>
      <c r="X31" s="3">
        <v>0.09</v>
      </c>
      <c r="Y31" s="2"/>
      <c r="Z31" s="2"/>
      <c r="AA31" s="2"/>
      <c r="AB31" s="2"/>
      <c r="AC31" s="2"/>
      <c r="AD31" s="2"/>
      <c r="AE31" s="2"/>
      <c r="AF31" s="2"/>
      <c r="AG31" s="2"/>
      <c r="AH31" s="2" t="str">
        <f t="shared" si="1"/>
        <v/>
      </c>
      <c r="AI31" s="2"/>
      <c r="AJ31" s="2">
        <v>3.7272103004291846E-2</v>
      </c>
      <c r="AK31" s="2"/>
      <c r="AL31" s="2"/>
      <c r="AM31" s="2"/>
      <c r="AN31" s="7">
        <v>1</v>
      </c>
      <c r="AO31" s="2"/>
      <c r="AP31" s="2"/>
      <c r="AQ31" s="2" t="str">
        <f t="shared" si="2"/>
        <v/>
      </c>
      <c r="AR31" s="2" t="str">
        <f>IF(ISNUMBER(AQ31),SUMIFS($AQ$2:AQ31,$A$2:A31,A31,$J$2:J31,J31,$D$2:D31,D31),"")</f>
        <v/>
      </c>
      <c r="AS31">
        <f t="shared" si="3"/>
        <v>6</v>
      </c>
    </row>
    <row r="32" spans="1:45" x14ac:dyDescent="0.25">
      <c r="A32" s="4" t="s">
        <v>2</v>
      </c>
      <c r="B32" s="4" t="s">
        <v>18</v>
      </c>
      <c r="C32" s="5">
        <v>35894</v>
      </c>
      <c r="D32" s="2">
        <v>1</v>
      </c>
      <c r="E32" s="2" t="s">
        <v>41</v>
      </c>
      <c r="F32" s="2"/>
      <c r="G32" s="2"/>
      <c r="H32" s="2"/>
      <c r="I32" s="2"/>
      <c r="J32" s="2" t="s">
        <v>101</v>
      </c>
      <c r="K32" s="2">
        <v>2</v>
      </c>
      <c r="L32" s="2">
        <v>6</v>
      </c>
      <c r="M32" s="2" t="s">
        <v>19</v>
      </c>
      <c r="N32" s="3">
        <f t="shared" si="0"/>
        <v>258.5</v>
      </c>
      <c r="O32" s="2">
        <v>25.849999999999998</v>
      </c>
      <c r="P32" s="2"/>
      <c r="Q32" s="2"/>
      <c r="R32" s="2" t="str">
        <f>IF(ISNUMBER(Q32),SUMIFS($Q$2:Q32,$A$2:A32,A32,$J$2:J32,J32,$D$2:D32,D32),"")</f>
        <v/>
      </c>
      <c r="S32" s="2">
        <v>3.9E-2</v>
      </c>
      <c r="T32" s="2">
        <v>3.1E-2</v>
      </c>
      <c r="U32" s="2"/>
      <c r="V32" s="3"/>
      <c r="W32" s="3"/>
      <c r="X32" s="3">
        <v>0.08</v>
      </c>
      <c r="Y32" s="2"/>
      <c r="Z32" s="2"/>
      <c r="AA32" s="2"/>
      <c r="AB32" s="2"/>
      <c r="AC32" s="2"/>
      <c r="AD32" s="2"/>
      <c r="AE32" s="2"/>
      <c r="AF32" s="2"/>
      <c r="AG32" s="2"/>
      <c r="AH32" s="2" t="str">
        <f t="shared" si="1"/>
        <v/>
      </c>
      <c r="AI32" s="2"/>
      <c r="AJ32" s="2">
        <v>3.8362475822050289E-2</v>
      </c>
      <c r="AK32" s="2"/>
      <c r="AL32" s="2"/>
      <c r="AM32" s="2"/>
      <c r="AN32" s="7">
        <v>1</v>
      </c>
      <c r="AO32" s="2"/>
      <c r="AP32" s="2"/>
      <c r="AQ32" s="2" t="str">
        <f t="shared" si="2"/>
        <v/>
      </c>
      <c r="AR32" s="2" t="str">
        <f>IF(ISNUMBER(AQ32),SUMIFS($AQ$2:AQ32,$A$2:A32,A32,$J$2:J32,J32,$D$2:D32,D32),"")</f>
        <v/>
      </c>
      <c r="AS32">
        <f t="shared" si="3"/>
        <v>6</v>
      </c>
    </row>
    <row r="33" spans="1:45" x14ac:dyDescent="0.25">
      <c r="A33" s="4" t="s">
        <v>2</v>
      </c>
      <c r="B33" s="4" t="s">
        <v>18</v>
      </c>
      <c r="C33" s="5">
        <v>35912</v>
      </c>
      <c r="D33" s="2">
        <v>1</v>
      </c>
      <c r="E33" s="2" t="s">
        <v>41</v>
      </c>
      <c r="F33" s="2"/>
      <c r="G33" s="2"/>
      <c r="H33" s="2"/>
      <c r="I33" s="2"/>
      <c r="J33" s="2" t="s">
        <v>101</v>
      </c>
      <c r="K33" s="2">
        <v>2</v>
      </c>
      <c r="L33" s="2">
        <v>6</v>
      </c>
      <c r="M33" s="2" t="s">
        <v>19</v>
      </c>
      <c r="N33" s="3">
        <f t="shared" si="0"/>
        <v>363.00000000000006</v>
      </c>
      <c r="O33" s="2">
        <v>36.300000000000004</v>
      </c>
      <c r="P33" s="2"/>
      <c r="Q33" s="2"/>
      <c r="R33" s="2" t="str">
        <f>IF(ISNUMBER(Q33),SUMIFS($Q$2:Q33,$A$2:A33,A33,$J$2:J33,J33,$D$2:D33,D33),"")</f>
        <v/>
      </c>
      <c r="S33" s="2">
        <v>4.1000000000000002E-2</v>
      </c>
      <c r="T33" s="2">
        <v>3.2000000000000001E-2</v>
      </c>
      <c r="U33" s="2"/>
      <c r="V33" s="3"/>
      <c r="W33" s="3"/>
      <c r="X33" s="3">
        <v>7.0000000000000007E-2</v>
      </c>
      <c r="Y33" s="2"/>
      <c r="Z33" s="2"/>
      <c r="AA33" s="2"/>
      <c r="AB33" s="2"/>
      <c r="AC33" s="2"/>
      <c r="AD33" s="2"/>
      <c r="AE33" s="2"/>
      <c r="AF33" s="2"/>
      <c r="AG33" s="2"/>
      <c r="AH33" s="2" t="str">
        <f t="shared" si="1"/>
        <v/>
      </c>
      <c r="AI33" s="2"/>
      <c r="AJ33" s="2">
        <v>4.0409917355371902E-2</v>
      </c>
      <c r="AK33" s="2"/>
      <c r="AL33" s="2"/>
      <c r="AM33" s="2"/>
      <c r="AN33" s="7">
        <v>1</v>
      </c>
      <c r="AO33" s="2"/>
      <c r="AP33" s="2"/>
      <c r="AQ33" s="2" t="str">
        <f t="shared" si="2"/>
        <v/>
      </c>
      <c r="AR33" s="2" t="str">
        <f>IF(ISNUMBER(AQ33),SUMIFS($AQ$2:AQ33,$A$2:A33,A33,$J$2:J33,J33,$D$2:D33,D33),"")</f>
        <v/>
      </c>
      <c r="AS33">
        <f t="shared" si="3"/>
        <v>6</v>
      </c>
    </row>
    <row r="34" spans="1:45" x14ac:dyDescent="0.25">
      <c r="A34" s="4" t="s">
        <v>2</v>
      </c>
      <c r="B34" s="4" t="s">
        <v>18</v>
      </c>
      <c r="C34" s="5">
        <v>35930</v>
      </c>
      <c r="D34" s="2">
        <v>1</v>
      </c>
      <c r="E34" s="2" t="s">
        <v>41</v>
      </c>
      <c r="F34" s="2"/>
      <c r="G34" s="2"/>
      <c r="H34" s="2"/>
      <c r="I34" s="2"/>
      <c r="J34" s="2" t="s">
        <v>101</v>
      </c>
      <c r="K34" s="2">
        <v>2</v>
      </c>
      <c r="L34" s="2">
        <v>6</v>
      </c>
      <c r="M34" s="2" t="s">
        <v>19</v>
      </c>
      <c r="N34" s="3">
        <f t="shared" si="0"/>
        <v>443.5</v>
      </c>
      <c r="O34" s="2">
        <v>44.35</v>
      </c>
      <c r="P34" s="2"/>
      <c r="Q34" s="2"/>
      <c r="R34" s="2" t="str">
        <f>IF(ISNUMBER(Q34),SUMIFS($Q$2:Q34,$A$2:A34,A34,$J$2:J34,J34,$D$2:D34,D34),"")</f>
        <v/>
      </c>
      <c r="S34" s="2">
        <v>4.2999999999999997E-2</v>
      </c>
      <c r="T34" s="2">
        <v>3.4000000000000002E-2</v>
      </c>
      <c r="U34" s="2"/>
      <c r="V34" s="3"/>
      <c r="W34" s="3"/>
      <c r="X34" s="3">
        <v>0.06</v>
      </c>
      <c r="Y34" s="2"/>
      <c r="Z34" s="2"/>
      <c r="AA34" s="2"/>
      <c r="AB34" s="2"/>
      <c r="AC34" s="2"/>
      <c r="AD34" s="2"/>
      <c r="AE34" s="2"/>
      <c r="AF34" s="2"/>
      <c r="AG34" s="2"/>
      <c r="AH34" s="2" t="str">
        <f t="shared" si="1"/>
        <v/>
      </c>
      <c r="AI34" s="2"/>
      <c r="AJ34" s="2">
        <v>4.2502818489289731E-2</v>
      </c>
      <c r="AK34" s="2"/>
      <c r="AL34" s="2"/>
      <c r="AM34" s="2"/>
      <c r="AN34" s="7">
        <v>1</v>
      </c>
      <c r="AO34" s="2"/>
      <c r="AP34" s="2"/>
      <c r="AQ34" s="2" t="str">
        <f t="shared" si="2"/>
        <v/>
      </c>
      <c r="AR34" s="2" t="str">
        <f>IF(ISNUMBER(AQ34),SUMIFS($AQ$2:AQ34,$A$2:A34,A34,$J$2:J34,J34,$D$2:D34,D34),"")</f>
        <v/>
      </c>
      <c r="AS34">
        <f t="shared" si="3"/>
        <v>6</v>
      </c>
    </row>
    <row r="35" spans="1:45" x14ac:dyDescent="0.25">
      <c r="A35" s="4" t="s">
        <v>2</v>
      </c>
      <c r="B35" s="4" t="s">
        <v>18</v>
      </c>
      <c r="C35" s="5">
        <v>35944</v>
      </c>
      <c r="D35" s="2">
        <v>1</v>
      </c>
      <c r="E35" s="2" t="s">
        <v>41</v>
      </c>
      <c r="F35" s="2"/>
      <c r="G35" s="2"/>
      <c r="H35" s="2"/>
      <c r="I35" s="2"/>
      <c r="J35" s="2" t="s">
        <v>101</v>
      </c>
      <c r="K35" s="2">
        <v>2</v>
      </c>
      <c r="L35" s="2">
        <v>6</v>
      </c>
      <c r="M35" s="2" t="s">
        <v>20</v>
      </c>
      <c r="N35" s="3">
        <f t="shared" si="0"/>
        <v>559.99999999999989</v>
      </c>
      <c r="O35" s="2">
        <v>55.999999999999993</v>
      </c>
      <c r="P35" s="2"/>
      <c r="Q35" s="2"/>
      <c r="R35" s="2" t="str">
        <f>IF(ISNUMBER(Q35),SUMIFS($Q$2:Q35,$A$2:A35,A35,$J$2:J35,J35,$D$2:D35,D35),"")</f>
        <v/>
      </c>
      <c r="S35" s="2"/>
      <c r="T35" s="2"/>
      <c r="U35" s="2"/>
      <c r="V35" s="3"/>
      <c r="W35" s="3"/>
      <c r="X35" s="3">
        <v>0.05</v>
      </c>
      <c r="Y35" s="2"/>
      <c r="Z35" s="2"/>
      <c r="AA35" s="2"/>
      <c r="AB35" s="2"/>
      <c r="AC35" s="2"/>
      <c r="AD35" s="2"/>
      <c r="AE35" s="2"/>
      <c r="AF35" s="2"/>
      <c r="AG35" s="2"/>
      <c r="AH35" s="2" t="str">
        <f t="shared" si="1"/>
        <v/>
      </c>
      <c r="AI35" s="2"/>
      <c r="AJ35" s="2"/>
      <c r="AK35" s="2"/>
      <c r="AL35" s="2"/>
      <c r="AM35" s="2"/>
      <c r="AN35" s="7">
        <v>1</v>
      </c>
      <c r="AO35" s="2"/>
      <c r="AP35" s="2"/>
      <c r="AQ35" s="2" t="str">
        <f t="shared" si="2"/>
        <v/>
      </c>
      <c r="AR35" s="2" t="str">
        <f>IF(ISNUMBER(AQ35),SUMIFS($AQ$2:AQ35,$A$2:A35,A35,$J$2:J35,J35,$D$2:D35,D35),"")</f>
        <v/>
      </c>
      <c r="AS35">
        <f t="shared" si="3"/>
        <v>3</v>
      </c>
    </row>
    <row r="36" spans="1:45" x14ac:dyDescent="0.25">
      <c r="A36" s="4" t="s">
        <v>2</v>
      </c>
      <c r="B36" s="4" t="s">
        <v>18</v>
      </c>
      <c r="C36" s="5">
        <v>35949</v>
      </c>
      <c r="D36" s="2">
        <v>1</v>
      </c>
      <c r="E36" s="2" t="s">
        <v>41</v>
      </c>
      <c r="F36" s="2"/>
      <c r="G36" s="2"/>
      <c r="H36" s="2"/>
      <c r="I36" s="2"/>
      <c r="J36" s="2" t="s">
        <v>101</v>
      </c>
      <c r="K36" s="2">
        <v>2</v>
      </c>
      <c r="L36" s="2">
        <v>6</v>
      </c>
      <c r="M36" s="2" t="s">
        <v>21</v>
      </c>
      <c r="N36" s="3" t="str">
        <f t="shared" si="0"/>
        <v/>
      </c>
      <c r="O36" s="2"/>
      <c r="P36" s="2"/>
      <c r="Q36" s="2">
        <v>59.54</v>
      </c>
      <c r="R36" s="2">
        <f>IF(ISNUMBER(Q36),SUMIFS($Q$2:Q36,$A$2:A36,A36,$J$2:J36,J36,$D$2:D36,D36),"")</f>
        <v>1563.59</v>
      </c>
      <c r="S36" s="2">
        <v>4.3999999999999997E-2</v>
      </c>
      <c r="T36" s="2">
        <v>3.5999999999999997E-2</v>
      </c>
      <c r="U36" s="2"/>
      <c r="V36" s="3"/>
      <c r="W36" s="3"/>
      <c r="X36" s="3"/>
      <c r="Y36" s="2"/>
      <c r="Z36" s="2"/>
      <c r="AA36" s="2"/>
      <c r="AB36" s="2"/>
      <c r="AC36" s="2"/>
      <c r="AD36" s="2"/>
      <c r="AE36" s="2"/>
      <c r="AF36" s="2"/>
      <c r="AG36" s="2"/>
      <c r="AH36" s="2" t="str">
        <f t="shared" si="1"/>
        <v/>
      </c>
      <c r="AI36" s="2"/>
      <c r="AJ36" s="2">
        <v>4.3597142857142848E-2</v>
      </c>
      <c r="AK36" s="2"/>
      <c r="AL36" s="2"/>
      <c r="AM36" s="2"/>
      <c r="AN36" s="7"/>
      <c r="AO36" s="2"/>
      <c r="AP36" s="2"/>
      <c r="AQ36" s="2">
        <f t="shared" si="2"/>
        <v>2.5960000000000001</v>
      </c>
      <c r="AR36" s="2">
        <f>IF(ISNUMBER(AQ36),SUMIFS($AQ$2:AQ36,$A$2:A36,A36,$J$2:J36,J36,$D$2:D36,D36),"")</f>
        <v>63.442999999999998</v>
      </c>
      <c r="AS36">
        <f t="shared" si="3"/>
        <v>7</v>
      </c>
    </row>
    <row r="37" spans="1:45" x14ac:dyDescent="0.25">
      <c r="A37" s="4" t="s">
        <v>2</v>
      </c>
      <c r="B37" s="4" t="s">
        <v>18</v>
      </c>
      <c r="C37" s="5">
        <v>36003</v>
      </c>
      <c r="D37" s="2">
        <v>1</v>
      </c>
      <c r="E37" s="2" t="s">
        <v>41</v>
      </c>
      <c r="F37" s="2"/>
      <c r="G37" s="2"/>
      <c r="H37" s="2"/>
      <c r="I37" s="2"/>
      <c r="J37" s="2" t="s">
        <v>102</v>
      </c>
      <c r="K37" s="2">
        <v>3</v>
      </c>
      <c r="L37" s="2">
        <v>1</v>
      </c>
      <c r="M37" s="2" t="s">
        <v>19</v>
      </c>
      <c r="N37" s="3">
        <f t="shared" si="0"/>
        <v>303</v>
      </c>
      <c r="O37" s="2">
        <v>30.3</v>
      </c>
      <c r="P37" s="2"/>
      <c r="Q37" s="2"/>
      <c r="R37" s="2" t="str">
        <f>IF(ISNUMBER(Q37),SUMIFS($Q$2:Q37,$A$2:A37,A37,$J$2:J37,J37,$D$2:D37,D37),"")</f>
        <v/>
      </c>
      <c r="S37" s="2">
        <v>4.8000000000000001E-2</v>
      </c>
      <c r="T37" s="2">
        <v>0.04</v>
      </c>
      <c r="U37" s="2"/>
      <c r="V37" s="3"/>
      <c r="W37" s="3"/>
      <c r="X37" s="3">
        <v>0.06</v>
      </c>
      <c r="Y37" s="2"/>
      <c r="Z37" s="2"/>
      <c r="AA37" s="2"/>
      <c r="AB37" s="2"/>
      <c r="AC37" s="2"/>
      <c r="AD37" s="2"/>
      <c r="AE37" s="2"/>
      <c r="AF37" s="2"/>
      <c r="AG37" s="2"/>
      <c r="AH37" s="2" t="str">
        <f t="shared" si="1"/>
        <v/>
      </c>
      <c r="AI37" s="2"/>
      <c r="AJ37" s="2">
        <v>4.7485148514851486E-2</v>
      </c>
      <c r="AK37" s="2"/>
      <c r="AL37" s="2"/>
      <c r="AM37" s="2"/>
      <c r="AN37" s="7">
        <v>1</v>
      </c>
      <c r="AO37" s="2"/>
      <c r="AP37" s="2"/>
      <c r="AQ37" s="2" t="str">
        <f t="shared" si="2"/>
        <v/>
      </c>
      <c r="AR37" s="2" t="str">
        <f>IF(ISNUMBER(AQ37),SUMIFS($AQ$2:AQ37,$A$2:A37,A37,$J$2:J37,J37,$D$2:D37,D37),"")</f>
        <v/>
      </c>
      <c r="AS37">
        <f t="shared" si="3"/>
        <v>6</v>
      </c>
    </row>
    <row r="38" spans="1:45" x14ac:dyDescent="0.25">
      <c r="A38" s="4" t="s">
        <v>2</v>
      </c>
      <c r="B38" s="4" t="s">
        <v>18</v>
      </c>
      <c r="C38" s="5">
        <v>36022</v>
      </c>
      <c r="D38" s="2">
        <v>1</v>
      </c>
      <c r="E38" s="2" t="s">
        <v>41</v>
      </c>
      <c r="F38" s="2"/>
      <c r="G38" s="2"/>
      <c r="H38" s="2"/>
      <c r="I38" s="2"/>
      <c r="J38" s="2" t="s">
        <v>102</v>
      </c>
      <c r="K38" s="2">
        <v>3</v>
      </c>
      <c r="L38" s="2">
        <v>1</v>
      </c>
      <c r="M38" s="2" t="s">
        <v>19</v>
      </c>
      <c r="N38" s="3">
        <f t="shared" si="0"/>
        <v>675.50000000000011</v>
      </c>
      <c r="O38" s="2">
        <v>67.550000000000011</v>
      </c>
      <c r="P38" s="2"/>
      <c r="Q38" s="2"/>
      <c r="R38" s="2" t="str">
        <f>IF(ISNUMBER(Q38),SUMIFS($Q$2:Q38,$A$2:A38,A38,$J$2:J38,J38,$D$2:D38,D38),"")</f>
        <v/>
      </c>
      <c r="S38" s="2">
        <v>4.8000000000000001E-2</v>
      </c>
      <c r="T38" s="2">
        <v>0.04</v>
      </c>
      <c r="U38" s="2"/>
      <c r="V38" s="3"/>
      <c r="W38" s="3"/>
      <c r="X38" s="3">
        <v>0.08</v>
      </c>
      <c r="Y38" s="2"/>
      <c r="Z38" s="2"/>
      <c r="AA38" s="2"/>
      <c r="AB38" s="2"/>
      <c r="AC38" s="2"/>
      <c r="AD38" s="2"/>
      <c r="AE38" s="2"/>
      <c r="AF38" s="2"/>
      <c r="AG38" s="2"/>
      <c r="AH38" s="2" t="str">
        <f t="shared" si="1"/>
        <v/>
      </c>
      <c r="AI38" s="2"/>
      <c r="AJ38" s="2">
        <v>4.7368763878608437E-2</v>
      </c>
      <c r="AK38" s="2"/>
      <c r="AL38" s="2"/>
      <c r="AM38" s="2"/>
      <c r="AN38" s="7">
        <v>1</v>
      </c>
      <c r="AO38" s="2"/>
      <c r="AP38" s="2"/>
      <c r="AQ38" s="2" t="str">
        <f t="shared" si="2"/>
        <v/>
      </c>
      <c r="AR38" s="2" t="str">
        <f>IF(ISNUMBER(AQ38),SUMIFS($AQ$2:AQ38,$A$2:A38,A38,$J$2:J38,J38,$D$2:D38,D38),"")</f>
        <v/>
      </c>
      <c r="AS38">
        <f t="shared" si="3"/>
        <v>6</v>
      </c>
    </row>
    <row r="39" spans="1:45" x14ac:dyDescent="0.25">
      <c r="A39" s="4" t="s">
        <v>2</v>
      </c>
      <c r="B39" s="4" t="s">
        <v>18</v>
      </c>
      <c r="C39" s="5">
        <v>36043</v>
      </c>
      <c r="D39" s="2">
        <v>1</v>
      </c>
      <c r="E39" s="2" t="s">
        <v>41</v>
      </c>
      <c r="F39" s="2"/>
      <c r="G39" s="2"/>
      <c r="H39" s="2"/>
      <c r="I39" s="2"/>
      <c r="J39" s="2" t="s">
        <v>102</v>
      </c>
      <c r="K39" s="2">
        <v>3</v>
      </c>
      <c r="L39" s="2">
        <v>1</v>
      </c>
      <c r="M39" s="2" t="s">
        <v>19</v>
      </c>
      <c r="N39" s="3">
        <f t="shared" si="0"/>
        <v>1664.5</v>
      </c>
      <c r="O39" s="2">
        <v>166.45</v>
      </c>
      <c r="P39" s="2"/>
      <c r="Q39" s="2"/>
      <c r="R39" s="2" t="str">
        <f>IF(ISNUMBER(Q39),SUMIFS($Q$2:Q39,$A$2:A39,A39,$J$2:J39,J39,$D$2:D39,D39),"")</f>
        <v/>
      </c>
      <c r="S39" s="2">
        <v>4.8000000000000001E-2</v>
      </c>
      <c r="T39" s="2">
        <v>0.04</v>
      </c>
      <c r="U39" s="2"/>
      <c r="V39" s="3"/>
      <c r="W39" s="3"/>
      <c r="X39" s="3">
        <v>0.1</v>
      </c>
      <c r="Y39" s="2"/>
      <c r="Z39" s="2"/>
      <c r="AA39" s="2"/>
      <c r="AB39" s="2"/>
      <c r="AC39" s="2"/>
      <c r="AD39" s="2"/>
      <c r="AE39" s="2"/>
      <c r="AF39" s="2"/>
      <c r="AG39" s="2"/>
      <c r="AH39" s="2" t="str">
        <f t="shared" si="1"/>
        <v/>
      </c>
      <c r="AI39" s="2"/>
      <c r="AJ39" s="2">
        <v>4.7214659056773807E-2</v>
      </c>
      <c r="AK39" s="2"/>
      <c r="AL39" s="2"/>
      <c r="AM39" s="2"/>
      <c r="AN39" s="7">
        <v>1</v>
      </c>
      <c r="AO39" s="2"/>
      <c r="AP39" s="2"/>
      <c r="AQ39" s="2" t="str">
        <f t="shared" si="2"/>
        <v/>
      </c>
      <c r="AR39" s="2" t="str">
        <f>IF(ISNUMBER(AQ39),SUMIFS($AQ$2:AQ39,$A$2:A39,A39,$J$2:J39,J39,$D$2:D39,D39),"")</f>
        <v/>
      </c>
      <c r="AS39">
        <f t="shared" si="3"/>
        <v>6</v>
      </c>
    </row>
    <row r="40" spans="1:45" x14ac:dyDescent="0.25">
      <c r="A40" s="4" t="s">
        <v>2</v>
      </c>
      <c r="B40" s="4" t="s">
        <v>18</v>
      </c>
      <c r="C40" s="5">
        <v>36057</v>
      </c>
      <c r="D40" s="2">
        <v>1</v>
      </c>
      <c r="E40" s="2" t="s">
        <v>41</v>
      </c>
      <c r="F40" s="2"/>
      <c r="G40" s="2"/>
      <c r="H40" s="2"/>
      <c r="I40" s="2"/>
      <c r="J40" s="2" t="s">
        <v>102</v>
      </c>
      <c r="K40" s="2">
        <v>3</v>
      </c>
      <c r="L40" s="2">
        <v>1</v>
      </c>
      <c r="M40" s="2" t="s">
        <v>19</v>
      </c>
      <c r="N40" s="3">
        <f t="shared" si="0"/>
        <v>2344</v>
      </c>
      <c r="O40" s="2">
        <v>234.4</v>
      </c>
      <c r="P40" s="2"/>
      <c r="Q40" s="2"/>
      <c r="R40" s="2" t="str">
        <f>IF(ISNUMBER(Q40),SUMIFS($Q$2:Q40,$A$2:A40,A40,$J$2:J40,J40,$D$2:D40,D40),"")</f>
        <v/>
      </c>
      <c r="S40" s="2">
        <v>4.7E-2</v>
      </c>
      <c r="T40" s="2">
        <v>3.9E-2</v>
      </c>
      <c r="U40" s="2"/>
      <c r="V40" s="3"/>
      <c r="W40" s="3"/>
      <c r="X40" s="3">
        <v>0.11</v>
      </c>
      <c r="Y40" s="2"/>
      <c r="Z40" s="2"/>
      <c r="AA40" s="2"/>
      <c r="AB40" s="2"/>
      <c r="AC40" s="2"/>
      <c r="AD40" s="2"/>
      <c r="AE40" s="2"/>
      <c r="AF40" s="2"/>
      <c r="AG40" s="2"/>
      <c r="AH40" s="2" t="str">
        <f t="shared" si="1"/>
        <v/>
      </c>
      <c r="AI40" s="2"/>
      <c r="AJ40" s="2">
        <v>4.6106825938566555E-2</v>
      </c>
      <c r="AK40" s="2"/>
      <c r="AL40" s="2"/>
      <c r="AM40" s="2"/>
      <c r="AN40" s="7">
        <v>1</v>
      </c>
      <c r="AO40" s="2"/>
      <c r="AP40" s="2"/>
      <c r="AQ40" s="2" t="str">
        <f t="shared" si="2"/>
        <v/>
      </c>
      <c r="AR40" s="2" t="str">
        <f>IF(ISNUMBER(AQ40),SUMIFS($AQ$2:AQ40,$A$2:A40,A40,$J$2:J40,J40,$D$2:D40,D40),"")</f>
        <v/>
      </c>
      <c r="AS40">
        <f t="shared" si="3"/>
        <v>6</v>
      </c>
    </row>
    <row r="41" spans="1:45" x14ac:dyDescent="0.25">
      <c r="A41" s="4" t="s">
        <v>2</v>
      </c>
      <c r="B41" s="4" t="s">
        <v>18</v>
      </c>
      <c r="C41" s="5">
        <v>36067</v>
      </c>
      <c r="D41" s="2">
        <v>1</v>
      </c>
      <c r="E41" s="2" t="s">
        <v>41</v>
      </c>
      <c r="F41" s="2"/>
      <c r="G41" s="2"/>
      <c r="H41" s="2"/>
      <c r="I41" s="2"/>
      <c r="J41" s="2" t="s">
        <v>102</v>
      </c>
      <c r="K41" s="2">
        <v>3</v>
      </c>
      <c r="L41" s="2">
        <v>1</v>
      </c>
      <c r="M41" s="2" t="s">
        <v>20</v>
      </c>
      <c r="N41" s="3">
        <f t="shared" si="0"/>
        <v>1974.9999999999998</v>
      </c>
      <c r="O41" s="2">
        <v>197.49999999999997</v>
      </c>
      <c r="P41" s="2"/>
      <c r="Q41" s="2"/>
      <c r="R41" s="2" t="str">
        <f>IF(ISNUMBER(Q41),SUMIFS($Q$2:Q41,$A$2:A41,A41,$J$2:J41,J41,$D$2:D41,D41),"")</f>
        <v/>
      </c>
      <c r="S41" s="2"/>
      <c r="T41" s="2"/>
      <c r="U41" s="2"/>
      <c r="V41" s="3"/>
      <c r="W41" s="3"/>
      <c r="X41" s="3">
        <v>0.12</v>
      </c>
      <c r="Y41" s="2"/>
      <c r="Z41" s="2"/>
      <c r="AA41" s="2"/>
      <c r="AB41" s="2"/>
      <c r="AC41" s="2"/>
      <c r="AD41" s="2"/>
      <c r="AE41" s="2"/>
      <c r="AF41" s="2"/>
      <c r="AG41" s="2"/>
      <c r="AH41" s="2" t="str">
        <f t="shared" si="1"/>
        <v/>
      </c>
      <c r="AI41" s="2"/>
      <c r="AJ41" s="2"/>
      <c r="AK41" s="2"/>
      <c r="AL41" s="2"/>
      <c r="AM41" s="2"/>
      <c r="AN41" s="7">
        <v>1</v>
      </c>
      <c r="AO41" s="2"/>
      <c r="AP41" s="2"/>
      <c r="AQ41" s="2" t="str">
        <f t="shared" si="2"/>
        <v/>
      </c>
      <c r="AR41" s="2" t="str">
        <f>IF(ISNUMBER(AQ41),SUMIFS($AQ$2:AQ41,$A$2:A41,A41,$J$2:J41,J41,$D$2:D41,D41),"")</f>
        <v/>
      </c>
      <c r="AS41">
        <f t="shared" si="3"/>
        <v>3</v>
      </c>
    </row>
    <row r="42" spans="1:45" x14ac:dyDescent="0.25">
      <c r="A42" s="4" t="s">
        <v>2</v>
      </c>
      <c r="B42" s="4" t="s">
        <v>18</v>
      </c>
      <c r="C42" s="5">
        <v>36077</v>
      </c>
      <c r="D42" s="2">
        <v>1</v>
      </c>
      <c r="E42" s="2" t="s">
        <v>41</v>
      </c>
      <c r="F42" s="2"/>
      <c r="G42" s="2"/>
      <c r="H42" s="2"/>
      <c r="I42" s="2"/>
      <c r="J42" s="2" t="s">
        <v>102</v>
      </c>
      <c r="K42" s="2">
        <v>3</v>
      </c>
      <c r="L42" s="2">
        <v>1</v>
      </c>
      <c r="M42" s="2" t="s">
        <v>21</v>
      </c>
      <c r="N42" s="3">
        <f t="shared" si="0"/>
        <v>855</v>
      </c>
      <c r="O42" s="2">
        <v>85.5</v>
      </c>
      <c r="P42" s="2"/>
      <c r="Q42" s="2">
        <v>112</v>
      </c>
      <c r="R42" s="2">
        <f>IF(ISNUMBER(Q42),SUMIFS($Q$2:Q42,$A$2:A42,A42,$J$2:J42,J42,$D$2:D42,D42),"")</f>
        <v>112</v>
      </c>
      <c r="S42" s="2">
        <v>4.5999999999999999E-2</v>
      </c>
      <c r="T42" s="2">
        <v>3.9E-2</v>
      </c>
      <c r="U42" s="2"/>
      <c r="V42" s="3"/>
      <c r="W42" s="3"/>
      <c r="X42" s="3">
        <v>0.13</v>
      </c>
      <c r="Y42" s="2"/>
      <c r="Z42" s="2"/>
      <c r="AA42" s="2"/>
      <c r="AB42" s="2"/>
      <c r="AC42" s="2"/>
      <c r="AD42" s="2"/>
      <c r="AE42" s="2"/>
      <c r="AF42" s="2"/>
      <c r="AG42" s="2"/>
      <c r="AH42" s="2" t="str">
        <f t="shared" si="1"/>
        <v/>
      </c>
      <c r="AI42" s="2"/>
      <c r="AJ42" s="2">
        <v>4.515220253164557E-2</v>
      </c>
      <c r="AK42" s="2"/>
      <c r="AL42" s="2"/>
      <c r="AM42" s="2"/>
      <c r="AN42" s="7">
        <v>1</v>
      </c>
      <c r="AO42" s="2"/>
      <c r="AP42" s="2"/>
      <c r="AQ42" s="2">
        <f t="shared" si="2"/>
        <v>5.0570000000000004</v>
      </c>
      <c r="AR42" s="2">
        <f>IF(ISNUMBER(AQ42),SUMIFS($AQ$2:AQ42,$A$2:A42,A42,$J$2:J42,J42,$D$2:D42,D42),"")</f>
        <v>5.0570000000000004</v>
      </c>
      <c r="AS42">
        <f t="shared" si="3"/>
        <v>10</v>
      </c>
    </row>
    <row r="43" spans="1:45" x14ac:dyDescent="0.25">
      <c r="A43" s="4" t="s">
        <v>2</v>
      </c>
      <c r="B43" s="4" t="s">
        <v>18</v>
      </c>
      <c r="C43" s="5">
        <v>36091</v>
      </c>
      <c r="D43" s="2">
        <v>1</v>
      </c>
      <c r="E43" s="2" t="s">
        <v>41</v>
      </c>
      <c r="F43" s="2"/>
      <c r="G43" s="2"/>
      <c r="H43" s="2"/>
      <c r="I43" s="2"/>
      <c r="J43" s="2" t="s">
        <v>102</v>
      </c>
      <c r="K43" s="2">
        <v>3</v>
      </c>
      <c r="L43" s="2">
        <v>2</v>
      </c>
      <c r="M43" s="2" t="s">
        <v>19</v>
      </c>
      <c r="N43" s="3">
        <f t="shared" si="0"/>
        <v>600</v>
      </c>
      <c r="O43" s="2">
        <v>60</v>
      </c>
      <c r="P43" s="2"/>
      <c r="Q43" s="2"/>
      <c r="R43" s="2" t="str">
        <f>IF(ISNUMBER(Q43),SUMIFS($Q$2:Q43,$A$2:A43,A43,$J$2:J43,J43,$D$2:D43,D43),"")</f>
        <v/>
      </c>
      <c r="S43" s="2">
        <v>4.3999999999999997E-2</v>
      </c>
      <c r="T43" s="2">
        <v>3.5999999999999997E-2</v>
      </c>
      <c r="U43" s="2"/>
      <c r="V43" s="3"/>
      <c r="W43" s="3"/>
      <c r="X43" s="3">
        <v>0.14000000000000001</v>
      </c>
      <c r="Y43" s="2"/>
      <c r="Z43" s="2"/>
      <c r="AA43" s="2"/>
      <c r="AB43" s="2"/>
      <c r="AC43" s="2"/>
      <c r="AD43" s="2"/>
      <c r="AE43" s="2"/>
      <c r="AF43" s="2"/>
      <c r="AG43" s="2"/>
      <c r="AH43" s="2" t="str">
        <f t="shared" si="1"/>
        <v/>
      </c>
      <c r="AI43" s="2"/>
      <c r="AJ43" s="2">
        <v>4.2869333333333336E-2</v>
      </c>
      <c r="AK43" s="2"/>
      <c r="AL43" s="2"/>
      <c r="AM43" s="2"/>
      <c r="AN43" s="7">
        <v>1</v>
      </c>
      <c r="AO43" s="2"/>
      <c r="AP43" s="2"/>
      <c r="AQ43" s="2" t="str">
        <f t="shared" si="2"/>
        <v/>
      </c>
      <c r="AR43" s="2" t="str">
        <f>IF(ISNUMBER(AQ43),SUMIFS($AQ$2:AQ43,$A$2:A43,A43,$J$2:J43,J43,$D$2:D43,D43),"")</f>
        <v/>
      </c>
      <c r="AS43">
        <f t="shared" si="3"/>
        <v>6</v>
      </c>
    </row>
    <row r="44" spans="1:45" x14ac:dyDescent="0.25">
      <c r="A44" s="4" t="s">
        <v>2</v>
      </c>
      <c r="B44" s="4" t="s">
        <v>18</v>
      </c>
      <c r="C44" s="5">
        <v>36098</v>
      </c>
      <c r="D44" s="2">
        <v>1</v>
      </c>
      <c r="E44" s="2" t="s">
        <v>41</v>
      </c>
      <c r="F44" s="2"/>
      <c r="G44" s="2"/>
      <c r="H44" s="2"/>
      <c r="I44" s="2"/>
      <c r="J44" s="2" t="s">
        <v>102</v>
      </c>
      <c r="K44" s="2">
        <v>3</v>
      </c>
      <c r="L44" s="2">
        <v>2</v>
      </c>
      <c r="M44" s="2" t="s">
        <v>19</v>
      </c>
      <c r="N44" s="3">
        <f t="shared" si="0"/>
        <v>2825</v>
      </c>
      <c r="O44" s="2">
        <v>282.5</v>
      </c>
      <c r="P44" s="2"/>
      <c r="Q44" s="2"/>
      <c r="R44" s="2" t="str">
        <f>IF(ISNUMBER(Q44),SUMIFS($Q$2:Q44,$A$2:A44,A44,$J$2:J44,J44,$D$2:D44,D44),"")</f>
        <v/>
      </c>
      <c r="S44" s="2">
        <v>4.3999999999999997E-2</v>
      </c>
      <c r="T44" s="2">
        <v>3.5999999999999997E-2</v>
      </c>
      <c r="U44" s="2"/>
      <c r="V44" s="3"/>
      <c r="W44" s="3"/>
      <c r="X44" s="3">
        <v>0.15</v>
      </c>
      <c r="Y44" s="2"/>
      <c r="Z44" s="2"/>
      <c r="AA44" s="2"/>
      <c r="AB44" s="2"/>
      <c r="AC44" s="2"/>
      <c r="AD44" s="2"/>
      <c r="AE44" s="2"/>
      <c r="AF44" s="2"/>
      <c r="AG44" s="2"/>
      <c r="AH44" s="2" t="str">
        <f t="shared" si="1"/>
        <v/>
      </c>
      <c r="AI44" s="2"/>
      <c r="AJ44" s="2">
        <v>4.2831008849557518E-2</v>
      </c>
      <c r="AK44" s="2"/>
      <c r="AL44" s="2"/>
      <c r="AM44" s="2"/>
      <c r="AN44" s="7">
        <v>1</v>
      </c>
      <c r="AO44" s="2"/>
      <c r="AP44" s="2"/>
      <c r="AQ44" s="2" t="str">
        <f t="shared" si="2"/>
        <v/>
      </c>
      <c r="AR44" s="2" t="str">
        <f>IF(ISNUMBER(AQ44),SUMIFS($AQ$2:AQ44,$A$2:A44,A44,$J$2:J44,J44,$D$2:D44,D44),"")</f>
        <v/>
      </c>
      <c r="AS44">
        <f t="shared" si="3"/>
        <v>6</v>
      </c>
    </row>
    <row r="45" spans="1:45" x14ac:dyDescent="0.25">
      <c r="A45" s="4" t="s">
        <v>2</v>
      </c>
      <c r="B45" s="4" t="s">
        <v>18</v>
      </c>
      <c r="C45" s="5">
        <v>36102</v>
      </c>
      <c r="D45" s="2">
        <v>1</v>
      </c>
      <c r="E45" s="2" t="s">
        <v>41</v>
      </c>
      <c r="F45" s="2"/>
      <c r="G45" s="2"/>
      <c r="H45" s="2"/>
      <c r="I45" s="2"/>
      <c r="J45" s="2" t="s">
        <v>102</v>
      </c>
      <c r="K45" s="2">
        <v>3</v>
      </c>
      <c r="L45" s="2">
        <v>2</v>
      </c>
      <c r="M45" s="2" t="s">
        <v>19</v>
      </c>
      <c r="N45" s="3">
        <f t="shared" si="0"/>
        <v>2605</v>
      </c>
      <c r="O45" s="2">
        <v>260.5</v>
      </c>
      <c r="P45" s="2"/>
      <c r="Q45" s="2"/>
      <c r="R45" s="2" t="str">
        <f>IF(ISNUMBER(Q45),SUMIFS($Q$2:Q45,$A$2:A45,A45,$J$2:J45,J45,$D$2:D45,D45),"")</f>
        <v/>
      </c>
      <c r="S45" s="2">
        <v>4.2999999999999997E-2</v>
      </c>
      <c r="T45" s="2">
        <v>3.5000000000000003E-2</v>
      </c>
      <c r="U45" s="2"/>
      <c r="V45" s="3"/>
      <c r="W45" s="3"/>
      <c r="X45" s="3">
        <v>0.15</v>
      </c>
      <c r="Y45" s="2"/>
      <c r="Z45" s="2"/>
      <c r="AA45" s="2"/>
      <c r="AB45" s="2"/>
      <c r="AC45" s="2"/>
      <c r="AD45" s="2"/>
      <c r="AE45" s="2"/>
      <c r="AF45" s="2"/>
      <c r="AG45" s="2"/>
      <c r="AH45" s="2" t="str">
        <f t="shared" si="1"/>
        <v/>
      </c>
      <c r="AI45" s="2"/>
      <c r="AJ45" s="2">
        <v>4.1810902111324377E-2</v>
      </c>
      <c r="AK45" s="2"/>
      <c r="AL45" s="2"/>
      <c r="AM45" s="2"/>
      <c r="AN45" s="7">
        <v>1</v>
      </c>
      <c r="AO45" s="2"/>
      <c r="AP45" s="2"/>
      <c r="AQ45" s="2" t="str">
        <f t="shared" si="2"/>
        <v/>
      </c>
      <c r="AR45" s="2" t="str">
        <f>IF(ISNUMBER(AQ45),SUMIFS($AQ$2:AQ45,$A$2:A45,A45,$J$2:J45,J45,$D$2:D45,D45),"")</f>
        <v/>
      </c>
      <c r="AS45">
        <f t="shared" si="3"/>
        <v>6</v>
      </c>
    </row>
    <row r="46" spans="1:45" x14ac:dyDescent="0.25">
      <c r="A46" s="4" t="s">
        <v>2</v>
      </c>
      <c r="B46" s="4" t="s">
        <v>18</v>
      </c>
      <c r="C46" s="5">
        <v>36110</v>
      </c>
      <c r="D46" s="2">
        <v>1</v>
      </c>
      <c r="E46" s="2" t="s">
        <v>41</v>
      </c>
      <c r="F46" s="2"/>
      <c r="G46" s="2"/>
      <c r="H46" s="2"/>
      <c r="I46" s="2"/>
      <c r="J46" s="2" t="s">
        <v>102</v>
      </c>
      <c r="K46" s="2">
        <v>3</v>
      </c>
      <c r="L46" s="2">
        <v>2</v>
      </c>
      <c r="M46" s="2" t="s">
        <v>20</v>
      </c>
      <c r="N46" s="3">
        <f t="shared" si="0"/>
        <v>3265</v>
      </c>
      <c r="O46" s="2">
        <v>326.5</v>
      </c>
      <c r="P46" s="2"/>
      <c r="Q46" s="2"/>
      <c r="R46" s="2" t="str">
        <f>IF(ISNUMBER(Q46),SUMIFS($Q$2:Q46,$A$2:A46,A46,$J$2:J46,J46,$D$2:D46,D46),"")</f>
        <v/>
      </c>
      <c r="S46" s="2"/>
      <c r="T46" s="2"/>
      <c r="U46" s="2"/>
      <c r="V46" s="3"/>
      <c r="W46" s="3"/>
      <c r="X46" s="3">
        <v>0.15</v>
      </c>
      <c r="Y46" s="2"/>
      <c r="Z46" s="2"/>
      <c r="AA46" s="2"/>
      <c r="AB46" s="2"/>
      <c r="AC46" s="2"/>
      <c r="AD46" s="2"/>
      <c r="AE46" s="2"/>
      <c r="AF46" s="2"/>
      <c r="AG46" s="2"/>
      <c r="AH46" s="2" t="str">
        <f t="shared" si="1"/>
        <v/>
      </c>
      <c r="AI46" s="2"/>
      <c r="AJ46" s="2"/>
      <c r="AK46" s="2"/>
      <c r="AL46" s="2"/>
      <c r="AM46" s="2"/>
      <c r="AN46" s="7">
        <v>1</v>
      </c>
      <c r="AO46" s="2"/>
      <c r="AP46" s="2"/>
      <c r="AQ46" s="2" t="str">
        <f t="shared" si="2"/>
        <v/>
      </c>
      <c r="AR46" s="2" t="str">
        <f>IF(ISNUMBER(AQ46),SUMIFS($AQ$2:AQ46,$A$2:A46,A46,$J$2:J46,J46,$D$2:D46,D46),"")</f>
        <v/>
      </c>
      <c r="AS46">
        <f t="shared" si="3"/>
        <v>3</v>
      </c>
    </row>
    <row r="47" spans="1:45" x14ac:dyDescent="0.25">
      <c r="A47" s="4" t="s">
        <v>2</v>
      </c>
      <c r="B47" s="4" t="s">
        <v>18</v>
      </c>
      <c r="C47" s="5">
        <v>36115</v>
      </c>
      <c r="D47" s="2">
        <v>1</v>
      </c>
      <c r="E47" s="2" t="s">
        <v>41</v>
      </c>
      <c r="F47" s="2"/>
      <c r="G47" s="2"/>
      <c r="H47" s="2"/>
      <c r="I47" s="2"/>
      <c r="J47" s="2" t="s">
        <v>102</v>
      </c>
      <c r="K47" s="2">
        <v>3</v>
      </c>
      <c r="L47" s="2">
        <v>2</v>
      </c>
      <c r="M47" s="2" t="s">
        <v>21</v>
      </c>
      <c r="N47" s="3">
        <f t="shared" si="0"/>
        <v>493.49999999999994</v>
      </c>
      <c r="O47" s="2">
        <v>49.349999999999994</v>
      </c>
      <c r="P47" s="2"/>
      <c r="Q47" s="2">
        <v>318.39999999999998</v>
      </c>
      <c r="R47" s="2">
        <f>IF(ISNUMBER(Q47),SUMIFS($Q$2:Q47,$A$2:A47,A47,$J$2:J47,J47,$D$2:D47,D47),"")</f>
        <v>430.4</v>
      </c>
      <c r="S47" s="2">
        <v>3.9E-2</v>
      </c>
      <c r="T47" s="2">
        <v>3.4000000000000002E-2</v>
      </c>
      <c r="U47" s="2"/>
      <c r="V47" s="3"/>
      <c r="W47" s="3"/>
      <c r="X47" s="3">
        <v>0.16</v>
      </c>
      <c r="Y47" s="2"/>
      <c r="Z47" s="2"/>
      <c r="AA47" s="2"/>
      <c r="AB47" s="2"/>
      <c r="AC47" s="2"/>
      <c r="AD47" s="2"/>
      <c r="AE47" s="2"/>
      <c r="AF47" s="2"/>
      <c r="AG47" s="2"/>
      <c r="AH47" s="2" t="str">
        <f t="shared" si="1"/>
        <v/>
      </c>
      <c r="AI47" s="2"/>
      <c r="AJ47" s="2">
        <v>3.8234915773353757E-2</v>
      </c>
      <c r="AK47" s="2"/>
      <c r="AL47" s="2"/>
      <c r="AM47" s="2"/>
      <c r="AN47" s="7">
        <v>1</v>
      </c>
      <c r="AO47" s="2"/>
      <c r="AP47" s="2"/>
      <c r="AQ47" s="2">
        <f t="shared" si="2"/>
        <v>12.173999999999999</v>
      </c>
      <c r="AR47" s="2">
        <f>IF(ISNUMBER(AQ47),SUMIFS($AQ$2:AQ47,$A$2:A47,A47,$J$2:J47,J47,$D$2:D47,D47),"")</f>
        <v>17.231000000000002</v>
      </c>
      <c r="AS47">
        <f t="shared" si="3"/>
        <v>10</v>
      </c>
    </row>
    <row r="48" spans="1:45" x14ac:dyDescent="0.25">
      <c r="A48" s="4" t="s">
        <v>2</v>
      </c>
      <c r="B48" s="4" t="s">
        <v>18</v>
      </c>
      <c r="C48" s="5">
        <v>36133</v>
      </c>
      <c r="D48" s="2">
        <v>1</v>
      </c>
      <c r="E48" s="2" t="s">
        <v>41</v>
      </c>
      <c r="F48" s="2"/>
      <c r="G48" s="2"/>
      <c r="H48" s="2"/>
      <c r="I48" s="2"/>
      <c r="J48" s="2" t="s">
        <v>102</v>
      </c>
      <c r="K48" s="2">
        <v>3</v>
      </c>
      <c r="L48" s="2">
        <v>3</v>
      </c>
      <c r="M48" s="2" t="s">
        <v>19</v>
      </c>
      <c r="N48" s="3">
        <f t="shared" si="0"/>
        <v>1417.5</v>
      </c>
      <c r="O48" s="2">
        <v>141.75</v>
      </c>
      <c r="P48" s="2"/>
      <c r="Q48" s="2"/>
      <c r="R48" s="2" t="str">
        <f>IF(ISNUMBER(Q48),SUMIFS($Q$2:Q48,$A$2:A48,A48,$J$2:J48,J48,$D$2:D48,D48),"")</f>
        <v/>
      </c>
      <c r="S48" s="2">
        <v>0.04</v>
      </c>
      <c r="T48" s="2">
        <v>3.2000000000000001E-2</v>
      </c>
      <c r="U48" s="2"/>
      <c r="V48" s="3"/>
      <c r="W48" s="3"/>
      <c r="X48" s="3">
        <v>0.16</v>
      </c>
      <c r="Y48" s="2"/>
      <c r="Z48" s="2"/>
      <c r="AA48" s="2"/>
      <c r="AB48" s="2"/>
      <c r="AC48" s="2"/>
      <c r="AD48" s="2"/>
      <c r="AE48" s="2"/>
      <c r="AF48" s="2"/>
      <c r="AG48" s="2"/>
      <c r="AH48" s="2" t="str">
        <f t="shared" si="1"/>
        <v/>
      </c>
      <c r="AI48" s="2"/>
      <c r="AJ48" s="2">
        <v>3.8717742504409174E-2</v>
      </c>
      <c r="AK48" s="2"/>
      <c r="AL48" s="2"/>
      <c r="AM48" s="2"/>
      <c r="AN48" s="7">
        <v>1</v>
      </c>
      <c r="AO48" s="2"/>
      <c r="AP48" s="2"/>
      <c r="AQ48" s="2" t="str">
        <f t="shared" si="2"/>
        <v/>
      </c>
      <c r="AR48" s="2" t="str">
        <f>IF(ISNUMBER(AQ48),SUMIFS($AQ$2:AQ48,$A$2:A48,A48,$J$2:J48,J48,$D$2:D48,D48),"")</f>
        <v/>
      </c>
      <c r="AS48">
        <f t="shared" si="3"/>
        <v>6</v>
      </c>
    </row>
    <row r="49" spans="1:45" x14ac:dyDescent="0.25">
      <c r="A49" s="4" t="s">
        <v>2</v>
      </c>
      <c r="B49" s="4" t="s">
        <v>18</v>
      </c>
      <c r="C49" s="5">
        <v>36140</v>
      </c>
      <c r="D49" s="2">
        <v>1</v>
      </c>
      <c r="E49" s="2" t="s">
        <v>41</v>
      </c>
      <c r="F49" s="2"/>
      <c r="G49" s="2"/>
      <c r="H49" s="2"/>
      <c r="I49" s="2"/>
      <c r="J49" s="2" t="s">
        <v>102</v>
      </c>
      <c r="K49" s="2">
        <v>3</v>
      </c>
      <c r="L49" s="2">
        <v>3</v>
      </c>
      <c r="M49" s="2" t="s">
        <v>19</v>
      </c>
      <c r="N49" s="3">
        <f t="shared" si="0"/>
        <v>2715.9999999999995</v>
      </c>
      <c r="O49" s="2">
        <v>271.59999999999997</v>
      </c>
      <c r="P49" s="2"/>
      <c r="Q49" s="2"/>
      <c r="R49" s="2" t="str">
        <f>IF(ISNUMBER(Q49),SUMIFS($Q$2:Q49,$A$2:A49,A49,$J$2:J49,J49,$D$2:D49,D49),"")</f>
        <v/>
      </c>
      <c r="S49" s="2">
        <v>0.04</v>
      </c>
      <c r="T49" s="2">
        <v>3.1E-2</v>
      </c>
      <c r="U49" s="2"/>
      <c r="V49" s="3"/>
      <c r="W49" s="3"/>
      <c r="X49" s="3">
        <v>0.16</v>
      </c>
      <c r="Y49" s="2"/>
      <c r="Z49" s="2"/>
      <c r="AA49" s="2"/>
      <c r="AB49" s="2"/>
      <c r="AC49" s="2"/>
      <c r="AD49" s="2"/>
      <c r="AE49" s="2"/>
      <c r="AF49" s="2"/>
      <c r="AG49" s="2"/>
      <c r="AH49" s="2" t="str">
        <f t="shared" si="1"/>
        <v/>
      </c>
      <c r="AI49" s="2"/>
      <c r="AJ49" s="2">
        <v>3.8552577319587632E-2</v>
      </c>
      <c r="AK49" s="2"/>
      <c r="AL49" s="2"/>
      <c r="AM49" s="2"/>
      <c r="AN49" s="7">
        <v>1</v>
      </c>
      <c r="AO49" s="2"/>
      <c r="AP49" s="2"/>
      <c r="AQ49" s="2" t="str">
        <f t="shared" si="2"/>
        <v/>
      </c>
      <c r="AR49" s="2" t="str">
        <f>IF(ISNUMBER(AQ49),SUMIFS($AQ$2:AQ49,$A$2:A49,A49,$J$2:J49,J49,$D$2:D49,D49),"")</f>
        <v/>
      </c>
      <c r="AS49">
        <f t="shared" si="3"/>
        <v>6</v>
      </c>
    </row>
    <row r="50" spans="1:45" x14ac:dyDescent="0.25">
      <c r="A50" s="4" t="s">
        <v>2</v>
      </c>
      <c r="B50" s="4" t="s">
        <v>18</v>
      </c>
      <c r="C50" s="5">
        <v>36144</v>
      </c>
      <c r="D50" s="2">
        <v>1</v>
      </c>
      <c r="E50" s="2" t="s">
        <v>41</v>
      </c>
      <c r="F50" s="2"/>
      <c r="G50" s="2"/>
      <c r="H50" s="2"/>
      <c r="I50" s="2"/>
      <c r="J50" s="2" t="s">
        <v>102</v>
      </c>
      <c r="K50" s="2">
        <v>3</v>
      </c>
      <c r="L50" s="2">
        <v>3</v>
      </c>
      <c r="M50" s="2" t="s">
        <v>20</v>
      </c>
      <c r="N50" s="3">
        <f t="shared" si="0"/>
        <v>2869.5</v>
      </c>
      <c r="O50" s="2">
        <v>286.95</v>
      </c>
      <c r="P50" s="2"/>
      <c r="Q50" s="2"/>
      <c r="R50" s="2" t="str">
        <f>IF(ISNUMBER(Q50),SUMIFS($Q$2:Q50,$A$2:A50,A50,$J$2:J50,J50,$D$2:D50,D50),"")</f>
        <v/>
      </c>
      <c r="S50" s="2"/>
      <c r="T50" s="2"/>
      <c r="U50" s="2"/>
      <c r="V50" s="3"/>
      <c r="W50" s="3"/>
      <c r="X50" s="3">
        <v>0.16</v>
      </c>
      <c r="Y50" s="2"/>
      <c r="Z50" s="2"/>
      <c r="AA50" s="2"/>
      <c r="AB50" s="2"/>
      <c r="AC50" s="2"/>
      <c r="AD50" s="2"/>
      <c r="AE50" s="2"/>
      <c r="AF50" s="2"/>
      <c r="AG50" s="2"/>
      <c r="AH50" s="2" t="str">
        <f t="shared" si="1"/>
        <v/>
      </c>
      <c r="AI50" s="2"/>
      <c r="AJ50" s="2"/>
      <c r="AK50" s="2"/>
      <c r="AL50" s="2"/>
      <c r="AM50" s="2"/>
      <c r="AN50" s="7">
        <v>1</v>
      </c>
      <c r="AO50" s="2"/>
      <c r="AP50" s="2"/>
      <c r="AQ50" s="2" t="str">
        <f t="shared" si="2"/>
        <v/>
      </c>
      <c r="AR50" s="2" t="str">
        <f>IF(ISNUMBER(AQ50),SUMIFS($AQ$2:AQ50,$A$2:A50,A50,$J$2:J50,J50,$D$2:D50,D50),"")</f>
        <v/>
      </c>
      <c r="AS50">
        <f t="shared" si="3"/>
        <v>3</v>
      </c>
    </row>
    <row r="51" spans="1:45" x14ac:dyDescent="0.25">
      <c r="A51" s="4" t="s">
        <v>2</v>
      </c>
      <c r="B51" s="4" t="s">
        <v>18</v>
      </c>
      <c r="C51" s="5">
        <v>36151</v>
      </c>
      <c r="D51" s="2">
        <v>1</v>
      </c>
      <c r="E51" s="2" t="s">
        <v>41</v>
      </c>
      <c r="F51" s="2"/>
      <c r="G51" s="2"/>
      <c r="H51" s="2"/>
      <c r="I51" s="2"/>
      <c r="J51" s="2" t="s">
        <v>102</v>
      </c>
      <c r="K51" s="2">
        <v>3</v>
      </c>
      <c r="L51" s="2">
        <v>3</v>
      </c>
      <c r="M51" s="2" t="s">
        <v>21</v>
      </c>
      <c r="N51" s="3">
        <f t="shared" si="0"/>
        <v>360</v>
      </c>
      <c r="O51" s="2">
        <v>36</v>
      </c>
      <c r="P51" s="2"/>
      <c r="Q51" s="2">
        <v>277.81</v>
      </c>
      <c r="R51" s="2">
        <f>IF(ISNUMBER(Q51),SUMIFS($Q$2:Q51,$A$2:A51,A51,$J$2:J51,J51,$D$2:D51,D51),"")</f>
        <v>708.21</v>
      </c>
      <c r="S51" s="2">
        <v>3.9E-2</v>
      </c>
      <c r="T51" s="2">
        <v>3.1E-2</v>
      </c>
      <c r="U51" s="2"/>
      <c r="V51" s="3"/>
      <c r="W51" s="3"/>
      <c r="X51" s="3">
        <v>0.16</v>
      </c>
      <c r="Y51" s="2"/>
      <c r="Z51" s="2"/>
      <c r="AA51" s="2"/>
      <c r="AB51" s="2"/>
      <c r="AC51" s="2"/>
      <c r="AD51" s="2"/>
      <c r="AE51" s="2"/>
      <c r="AF51" s="2"/>
      <c r="AG51" s="2"/>
      <c r="AH51" s="2" t="str">
        <f t="shared" si="1"/>
        <v/>
      </c>
      <c r="AI51" s="2"/>
      <c r="AJ51" s="2">
        <v>3.7713922286112568E-2</v>
      </c>
      <c r="AK51" s="2"/>
      <c r="AL51" s="2"/>
      <c r="AM51" s="2"/>
      <c r="AN51" s="7">
        <v>1</v>
      </c>
      <c r="AO51" s="2"/>
      <c r="AP51" s="2"/>
      <c r="AQ51" s="2">
        <f t="shared" si="2"/>
        <v>10.477</v>
      </c>
      <c r="AR51" s="2">
        <f>IF(ISNUMBER(AQ51),SUMIFS($AQ$2:AQ51,$A$2:A51,A51,$J$2:J51,J51,$D$2:D51,D51),"")</f>
        <v>27.708000000000002</v>
      </c>
      <c r="AS51">
        <f t="shared" si="3"/>
        <v>10</v>
      </c>
    </row>
    <row r="52" spans="1:45" x14ac:dyDescent="0.25">
      <c r="A52" s="4" t="s">
        <v>2</v>
      </c>
      <c r="B52" s="4" t="s">
        <v>18</v>
      </c>
      <c r="C52" s="5">
        <v>36162</v>
      </c>
      <c r="D52" s="2">
        <v>1</v>
      </c>
      <c r="E52" s="2" t="s">
        <v>41</v>
      </c>
      <c r="F52" s="2"/>
      <c r="G52" s="2"/>
      <c r="H52" s="2"/>
      <c r="I52" s="2"/>
      <c r="J52" s="2" t="s">
        <v>102</v>
      </c>
      <c r="K52" s="2">
        <v>3</v>
      </c>
      <c r="L52" s="2">
        <v>4</v>
      </c>
      <c r="M52" s="2" t="s">
        <v>19</v>
      </c>
      <c r="N52" s="3" t="str">
        <f t="shared" si="0"/>
        <v/>
      </c>
      <c r="O52" s="2"/>
      <c r="P52" s="2"/>
      <c r="Q52" s="2"/>
      <c r="R52" s="2" t="str">
        <f>IF(ISNUMBER(Q52),SUMIFS($Q$2:Q52,$A$2:A52,A52,$J$2:J52,J52,$D$2:D52,D52),"")</f>
        <v/>
      </c>
      <c r="S52" s="2"/>
      <c r="T52" s="2"/>
      <c r="U52" s="2"/>
      <c r="V52" s="3"/>
      <c r="W52" s="3"/>
      <c r="X52" s="3"/>
      <c r="Y52" s="2"/>
      <c r="Z52" s="2"/>
      <c r="AA52" s="2"/>
      <c r="AB52" s="2"/>
      <c r="AC52" s="2"/>
      <c r="AD52" s="2"/>
      <c r="AE52" s="2"/>
      <c r="AF52" s="2"/>
      <c r="AG52" s="2"/>
      <c r="AH52" s="2" t="str">
        <f t="shared" si="1"/>
        <v/>
      </c>
      <c r="AI52" s="2"/>
      <c r="AJ52" s="2"/>
      <c r="AK52" s="2"/>
      <c r="AL52" s="2"/>
      <c r="AM52" s="2"/>
      <c r="AN52" s="7"/>
      <c r="AO52" s="2"/>
      <c r="AP52" s="2"/>
      <c r="AQ52" s="2" t="str">
        <f t="shared" si="2"/>
        <v/>
      </c>
      <c r="AR52" s="2" t="str">
        <f>IF(ISNUMBER(AQ52),SUMIFS($AQ$2:AQ52,$A$2:A52,A52,$J$2:J52,J52,$D$2:D52,D52),"")</f>
        <v/>
      </c>
      <c r="AS52">
        <f t="shared" si="3"/>
        <v>0</v>
      </c>
    </row>
    <row r="53" spans="1:45" x14ac:dyDescent="0.25">
      <c r="A53" s="4" t="s">
        <v>2</v>
      </c>
      <c r="B53" s="4" t="s">
        <v>18</v>
      </c>
      <c r="C53" s="5">
        <v>36171</v>
      </c>
      <c r="D53" s="2">
        <v>1</v>
      </c>
      <c r="E53" s="2" t="s">
        <v>41</v>
      </c>
      <c r="F53" s="2"/>
      <c r="G53" s="2"/>
      <c r="H53" s="2"/>
      <c r="I53" s="2"/>
      <c r="J53" s="2" t="s">
        <v>102</v>
      </c>
      <c r="K53" s="2">
        <v>3</v>
      </c>
      <c r="L53" s="2">
        <v>4</v>
      </c>
      <c r="M53" s="2" t="s">
        <v>20</v>
      </c>
      <c r="N53" s="3">
        <f t="shared" si="0"/>
        <v>2167</v>
      </c>
      <c r="O53" s="2">
        <v>216.7</v>
      </c>
      <c r="P53" s="2"/>
      <c r="Q53" s="2"/>
      <c r="R53" s="2" t="str">
        <f>IF(ISNUMBER(Q53),SUMIFS($Q$2:Q53,$A$2:A53,A53,$J$2:J53,J53,$D$2:D53,D53),"")</f>
        <v/>
      </c>
      <c r="S53" s="2"/>
      <c r="T53" s="2"/>
      <c r="U53" s="2"/>
      <c r="V53" s="3"/>
      <c r="W53" s="3"/>
      <c r="X53" s="3">
        <v>0.15</v>
      </c>
      <c r="Y53" s="2"/>
      <c r="Z53" s="2"/>
      <c r="AA53" s="2"/>
      <c r="AB53" s="2"/>
      <c r="AC53" s="2"/>
      <c r="AD53" s="2"/>
      <c r="AE53" s="2"/>
      <c r="AF53" s="2"/>
      <c r="AG53" s="2"/>
      <c r="AH53" s="2" t="str">
        <f t="shared" si="1"/>
        <v/>
      </c>
      <c r="AI53" s="2"/>
      <c r="AJ53" s="2"/>
      <c r="AK53" s="2"/>
      <c r="AL53" s="2"/>
      <c r="AM53" s="2"/>
      <c r="AN53" s="7">
        <v>1</v>
      </c>
      <c r="AO53" s="2"/>
      <c r="AP53" s="2"/>
      <c r="AQ53" s="2" t="str">
        <f t="shared" si="2"/>
        <v/>
      </c>
      <c r="AR53" s="2" t="str">
        <f>IF(ISNUMBER(AQ53),SUMIFS($AQ$2:AQ53,$A$2:A53,A53,$J$2:J53,J53,$D$2:D53,D53),"")</f>
        <v/>
      </c>
      <c r="AS53">
        <f t="shared" si="3"/>
        <v>3</v>
      </c>
    </row>
    <row r="54" spans="1:45" x14ac:dyDescent="0.25">
      <c r="A54" s="4" t="s">
        <v>2</v>
      </c>
      <c r="B54" s="4" t="s">
        <v>18</v>
      </c>
      <c r="C54" s="5">
        <v>36179</v>
      </c>
      <c r="D54" s="2">
        <v>1</v>
      </c>
      <c r="E54" s="2" t="s">
        <v>41</v>
      </c>
      <c r="F54" s="2"/>
      <c r="G54" s="2"/>
      <c r="H54" s="2"/>
      <c r="I54" s="2"/>
      <c r="J54" s="2" t="s">
        <v>102</v>
      </c>
      <c r="K54" s="2">
        <v>3</v>
      </c>
      <c r="L54" s="2">
        <v>4</v>
      </c>
      <c r="M54" s="2" t="s">
        <v>21</v>
      </c>
      <c r="N54" s="3" t="str">
        <f t="shared" si="0"/>
        <v/>
      </c>
      <c r="O54" s="2"/>
      <c r="P54" s="2"/>
      <c r="Q54" s="2">
        <v>395.87</v>
      </c>
      <c r="R54" s="2">
        <f>IF(ISNUMBER(Q54),SUMIFS($Q$2:Q54,$A$2:A54,A54,$J$2:J54,J54,$D$2:D54,D54),"")</f>
        <v>1104.08</v>
      </c>
      <c r="S54" s="2">
        <v>3.7999999999999999E-2</v>
      </c>
      <c r="T54" s="2">
        <v>2.9000000000000001E-2</v>
      </c>
      <c r="U54" s="2"/>
      <c r="V54" s="3"/>
      <c r="W54" s="3"/>
      <c r="X54" s="3"/>
      <c r="Y54" s="2"/>
      <c r="Z54" s="2"/>
      <c r="AA54" s="2"/>
      <c r="AB54" s="2"/>
      <c r="AC54" s="2"/>
      <c r="AD54" s="2"/>
      <c r="AE54" s="2"/>
      <c r="AF54" s="2"/>
      <c r="AG54" s="2"/>
      <c r="AH54" s="2" t="str">
        <f t="shared" si="1"/>
        <v/>
      </c>
      <c r="AI54" s="2"/>
      <c r="AJ54" s="2">
        <v>3.6618227964928474E-2</v>
      </c>
      <c r="AK54" s="2"/>
      <c r="AL54" s="2"/>
      <c r="AM54" s="2"/>
      <c r="AN54" s="7">
        <v>1</v>
      </c>
      <c r="AO54" s="2"/>
      <c r="AP54" s="2"/>
      <c r="AQ54" s="2">
        <f t="shared" si="2"/>
        <v>14.496</v>
      </c>
      <c r="AR54" s="2">
        <f>IF(ISNUMBER(AQ54),SUMIFS($AQ$2:AQ54,$A$2:A54,A54,$J$2:J54,J54,$D$2:D54,D54),"")</f>
        <v>42.204000000000001</v>
      </c>
      <c r="AS54">
        <f t="shared" si="3"/>
        <v>8</v>
      </c>
    </row>
    <row r="55" spans="1:45" x14ac:dyDescent="0.25">
      <c r="A55" s="4" t="s">
        <v>2</v>
      </c>
      <c r="B55" s="4" t="s">
        <v>18</v>
      </c>
      <c r="C55" s="5">
        <v>36187</v>
      </c>
      <c r="D55" s="2">
        <v>1</v>
      </c>
      <c r="E55" s="2" t="s">
        <v>41</v>
      </c>
      <c r="F55" s="2"/>
      <c r="G55" s="2"/>
      <c r="H55" s="2"/>
      <c r="I55" s="2"/>
      <c r="J55" s="2" t="s">
        <v>102</v>
      </c>
      <c r="K55" s="2">
        <v>3</v>
      </c>
      <c r="L55" s="2">
        <v>5</v>
      </c>
      <c r="M55" s="2" t="s">
        <v>19</v>
      </c>
      <c r="N55" s="3">
        <f t="shared" si="0"/>
        <v>500</v>
      </c>
      <c r="O55" s="2">
        <v>50</v>
      </c>
      <c r="P55" s="2"/>
      <c r="Q55" s="2"/>
      <c r="R55" s="2" t="str">
        <f>IF(ISNUMBER(Q55),SUMIFS($Q$2:Q55,$A$2:A55,A55,$J$2:J55,J55,$D$2:D55,D55),"")</f>
        <v/>
      </c>
      <c r="S55" s="2">
        <v>3.6999999999999998E-2</v>
      </c>
      <c r="T55" s="2">
        <v>2.8000000000000001E-2</v>
      </c>
      <c r="U55" s="2"/>
      <c r="V55" s="3"/>
      <c r="W55" s="3"/>
      <c r="X55" s="3">
        <v>0.14000000000000001</v>
      </c>
      <c r="Y55" s="2"/>
      <c r="Z55" s="2"/>
      <c r="AA55" s="2"/>
      <c r="AB55" s="2"/>
      <c r="AC55" s="2"/>
      <c r="AD55" s="2"/>
      <c r="AE55" s="2"/>
      <c r="AF55" s="2"/>
      <c r="AG55" s="2"/>
      <c r="AH55" s="2" t="str">
        <f t="shared" si="1"/>
        <v/>
      </c>
      <c r="AI55" s="2"/>
      <c r="AJ55" s="2">
        <v>3.5702199999999996E-2</v>
      </c>
      <c r="AK55" s="2"/>
      <c r="AL55" s="2"/>
      <c r="AM55" s="2"/>
      <c r="AN55" s="7">
        <v>1</v>
      </c>
      <c r="AO55" s="2"/>
      <c r="AP55" s="2"/>
      <c r="AQ55" s="2" t="str">
        <f t="shared" si="2"/>
        <v/>
      </c>
      <c r="AR55" s="2" t="str">
        <f>IF(ISNUMBER(AQ55),SUMIFS($AQ$2:AQ55,$A$2:A55,A55,$J$2:J55,J55,$D$2:D55,D55),"")</f>
        <v/>
      </c>
      <c r="AS55">
        <f t="shared" si="3"/>
        <v>6</v>
      </c>
    </row>
    <row r="56" spans="1:45" x14ac:dyDescent="0.25">
      <c r="A56" s="4" t="s">
        <v>2</v>
      </c>
      <c r="B56" s="4" t="s">
        <v>18</v>
      </c>
      <c r="C56" s="5">
        <v>36193</v>
      </c>
      <c r="D56" s="2">
        <v>1</v>
      </c>
      <c r="E56" s="2" t="s">
        <v>41</v>
      </c>
      <c r="F56" s="2"/>
      <c r="G56" s="2"/>
      <c r="H56" s="2"/>
      <c r="I56" s="2"/>
      <c r="J56" s="2" t="s">
        <v>102</v>
      </c>
      <c r="K56" s="2">
        <v>3</v>
      </c>
      <c r="L56" s="2">
        <v>5</v>
      </c>
      <c r="M56" s="2" t="s">
        <v>19</v>
      </c>
      <c r="N56" s="3">
        <f t="shared" si="0"/>
        <v>540</v>
      </c>
      <c r="O56" s="2">
        <v>54</v>
      </c>
      <c r="P56" s="2"/>
      <c r="Q56" s="2"/>
      <c r="R56" s="2" t="str">
        <f>IF(ISNUMBER(Q56),SUMIFS($Q$2:Q56,$A$2:A56,A56,$J$2:J56,J56,$D$2:D56,D56),"")</f>
        <v/>
      </c>
      <c r="S56" s="2">
        <v>3.6999999999999998E-2</v>
      </c>
      <c r="T56" s="2">
        <v>2.8000000000000001E-2</v>
      </c>
      <c r="U56" s="2"/>
      <c r="V56" s="3"/>
      <c r="W56" s="3"/>
      <c r="X56" s="3">
        <v>0.14000000000000001</v>
      </c>
      <c r="Y56" s="2"/>
      <c r="Z56" s="2"/>
      <c r="AA56" s="2"/>
      <c r="AB56" s="2"/>
      <c r="AC56" s="2"/>
      <c r="AD56" s="2"/>
      <c r="AE56" s="2"/>
      <c r="AF56" s="2"/>
      <c r="AG56" s="2"/>
      <c r="AH56" s="2" t="str">
        <f t="shared" si="1"/>
        <v/>
      </c>
      <c r="AI56" s="2"/>
      <c r="AJ56" s="2">
        <v>3.5741666666666665E-2</v>
      </c>
      <c r="AK56" s="2"/>
      <c r="AL56" s="2"/>
      <c r="AM56" s="2"/>
      <c r="AN56" s="7">
        <v>1</v>
      </c>
      <c r="AO56" s="2"/>
      <c r="AP56" s="2"/>
      <c r="AQ56" s="2" t="str">
        <f t="shared" si="2"/>
        <v/>
      </c>
      <c r="AR56" s="2" t="str">
        <f>IF(ISNUMBER(AQ56),SUMIFS($AQ$2:AQ56,$A$2:A56,A56,$J$2:J56,J56,$D$2:D56,D56),"")</f>
        <v/>
      </c>
      <c r="AS56">
        <f t="shared" si="3"/>
        <v>6</v>
      </c>
    </row>
    <row r="57" spans="1:45" x14ac:dyDescent="0.25">
      <c r="A57" s="4" t="s">
        <v>2</v>
      </c>
      <c r="B57" s="4" t="s">
        <v>18</v>
      </c>
      <c r="C57" s="5">
        <v>36203</v>
      </c>
      <c r="D57" s="2">
        <v>1</v>
      </c>
      <c r="E57" s="2" t="s">
        <v>41</v>
      </c>
      <c r="F57" s="2"/>
      <c r="G57" s="2"/>
      <c r="H57" s="2"/>
      <c r="I57" s="2"/>
      <c r="J57" s="2" t="s">
        <v>102</v>
      </c>
      <c r="K57" s="2">
        <v>3</v>
      </c>
      <c r="L57" s="2">
        <v>5</v>
      </c>
      <c r="M57" s="2" t="s">
        <v>19</v>
      </c>
      <c r="N57" s="3">
        <f t="shared" si="0"/>
        <v>970.00000000000011</v>
      </c>
      <c r="O57" s="2">
        <v>97.000000000000014</v>
      </c>
      <c r="P57" s="2"/>
      <c r="Q57" s="2"/>
      <c r="R57" s="2" t="str">
        <f>IF(ISNUMBER(Q57),SUMIFS($Q$2:Q57,$A$2:A57,A57,$J$2:J57,J57,$D$2:D57,D57),"")</f>
        <v/>
      </c>
      <c r="S57" s="2">
        <v>3.6999999999999998E-2</v>
      </c>
      <c r="T57" s="2">
        <v>2.8000000000000001E-2</v>
      </c>
      <c r="U57" s="2"/>
      <c r="V57" s="3"/>
      <c r="W57" s="3"/>
      <c r="X57" s="3">
        <v>0.13</v>
      </c>
      <c r="Y57" s="2"/>
      <c r="Z57" s="2"/>
      <c r="AA57" s="2"/>
      <c r="AB57" s="2"/>
      <c r="AC57" s="2"/>
      <c r="AD57" s="2"/>
      <c r="AE57" s="2"/>
      <c r="AF57" s="2"/>
      <c r="AG57" s="2"/>
      <c r="AH57" s="2" t="str">
        <f t="shared" si="1"/>
        <v/>
      </c>
      <c r="AI57" s="2"/>
      <c r="AJ57" s="2">
        <v>3.5813298969072156E-2</v>
      </c>
      <c r="AK57" s="2"/>
      <c r="AL57" s="2"/>
      <c r="AM57" s="2"/>
      <c r="AN57" s="7">
        <v>1</v>
      </c>
      <c r="AO57" s="2"/>
      <c r="AP57" s="2"/>
      <c r="AQ57" s="2" t="str">
        <f t="shared" si="2"/>
        <v/>
      </c>
      <c r="AR57" s="2" t="str">
        <f>IF(ISNUMBER(AQ57),SUMIFS($AQ$2:AQ57,$A$2:A57,A57,$J$2:J57,J57,$D$2:D57,D57),"")</f>
        <v/>
      </c>
      <c r="AS57">
        <f t="shared" si="3"/>
        <v>6</v>
      </c>
    </row>
    <row r="58" spans="1:45" x14ac:dyDescent="0.25">
      <c r="A58" s="4" t="s">
        <v>2</v>
      </c>
      <c r="B58" s="4" t="s">
        <v>18</v>
      </c>
      <c r="C58" s="5">
        <v>36208</v>
      </c>
      <c r="D58" s="2">
        <v>1</v>
      </c>
      <c r="E58" s="2" t="s">
        <v>41</v>
      </c>
      <c r="F58" s="2"/>
      <c r="G58" s="2"/>
      <c r="H58" s="2"/>
      <c r="I58" s="2"/>
      <c r="J58" s="2" t="s">
        <v>102</v>
      </c>
      <c r="K58" s="2">
        <v>3</v>
      </c>
      <c r="L58" s="2">
        <v>5</v>
      </c>
      <c r="M58" s="2" t="s">
        <v>20</v>
      </c>
      <c r="N58" s="3">
        <f t="shared" si="0"/>
        <v>1389</v>
      </c>
      <c r="O58" s="2">
        <v>138.9</v>
      </c>
      <c r="P58" s="2"/>
      <c r="Q58" s="2"/>
      <c r="R58" s="2" t="str">
        <f>IF(ISNUMBER(Q58),SUMIFS($Q$2:Q58,$A$2:A58,A58,$J$2:J58,J58,$D$2:D58,D58),"")</f>
        <v/>
      </c>
      <c r="S58" s="2"/>
      <c r="T58" s="2"/>
      <c r="U58" s="2"/>
      <c r="V58" s="3"/>
      <c r="W58" s="3"/>
      <c r="X58" s="3">
        <v>0.13</v>
      </c>
      <c r="Y58" s="2"/>
      <c r="Z58" s="2"/>
      <c r="AA58" s="2"/>
      <c r="AB58" s="2"/>
      <c r="AC58" s="2"/>
      <c r="AD58" s="2"/>
      <c r="AE58" s="2"/>
      <c r="AF58" s="2"/>
      <c r="AG58" s="2"/>
      <c r="AH58" s="2" t="str">
        <f t="shared" si="1"/>
        <v/>
      </c>
      <c r="AI58" s="2"/>
      <c r="AJ58" s="2"/>
      <c r="AK58" s="2"/>
      <c r="AL58" s="2"/>
      <c r="AM58" s="2"/>
      <c r="AN58" s="7">
        <v>1</v>
      </c>
      <c r="AO58" s="2"/>
      <c r="AP58" s="2"/>
      <c r="AQ58" s="2" t="str">
        <f t="shared" si="2"/>
        <v/>
      </c>
      <c r="AR58" s="2" t="str">
        <f>IF(ISNUMBER(AQ58),SUMIFS($AQ$2:AQ58,$A$2:A58,A58,$J$2:J58,J58,$D$2:D58,D58),"")</f>
        <v/>
      </c>
      <c r="AS58">
        <f t="shared" si="3"/>
        <v>3</v>
      </c>
    </row>
    <row r="59" spans="1:45" x14ac:dyDescent="0.25">
      <c r="A59" s="4" t="s">
        <v>2</v>
      </c>
      <c r="B59" s="4" t="s">
        <v>18</v>
      </c>
      <c r="C59" s="5">
        <v>36215</v>
      </c>
      <c r="D59" s="2">
        <v>1</v>
      </c>
      <c r="E59" s="2" t="s">
        <v>41</v>
      </c>
      <c r="F59" s="2"/>
      <c r="G59" s="2"/>
      <c r="H59" s="2"/>
      <c r="I59" s="2"/>
      <c r="J59" s="2" t="s">
        <v>102</v>
      </c>
      <c r="K59" s="2">
        <v>3</v>
      </c>
      <c r="L59" s="2">
        <v>5</v>
      </c>
      <c r="M59" s="2" t="s">
        <v>21</v>
      </c>
      <c r="N59" s="3" t="str">
        <f t="shared" si="0"/>
        <v/>
      </c>
      <c r="O59" s="2"/>
      <c r="P59" s="2"/>
      <c r="Q59" s="2">
        <v>194.18</v>
      </c>
      <c r="R59" s="2">
        <f>IF(ISNUMBER(Q59),SUMIFS($Q$2:Q59,$A$2:A59,A59,$J$2:J59,J59,$D$2:D59,D59),"")</f>
        <v>1298.26</v>
      </c>
      <c r="S59" s="2">
        <v>3.3000000000000002E-2</v>
      </c>
      <c r="T59" s="2">
        <v>2.8000000000000001E-2</v>
      </c>
      <c r="U59" s="2"/>
      <c r="V59" s="3"/>
      <c r="W59" s="3"/>
      <c r="X59" s="3"/>
      <c r="Y59" s="2"/>
      <c r="Z59" s="2"/>
      <c r="AA59" s="2"/>
      <c r="AB59" s="2"/>
      <c r="AC59" s="2"/>
      <c r="AD59" s="2"/>
      <c r="AE59" s="2"/>
      <c r="AF59" s="2"/>
      <c r="AG59" s="2"/>
      <c r="AH59" s="2" t="str">
        <f t="shared" si="1"/>
        <v/>
      </c>
      <c r="AI59" s="2"/>
      <c r="AJ59" s="2">
        <v>3.2362491000719945E-2</v>
      </c>
      <c r="AK59" s="2"/>
      <c r="AL59" s="2"/>
      <c r="AM59" s="2"/>
      <c r="AN59" s="7">
        <v>1</v>
      </c>
      <c r="AO59" s="2"/>
      <c r="AP59" s="2"/>
      <c r="AQ59" s="2">
        <f t="shared" si="2"/>
        <v>6.2839999999999998</v>
      </c>
      <c r="AR59" s="2">
        <f>IF(ISNUMBER(AQ59),SUMIFS($AQ$2:AQ59,$A$2:A59,A59,$J$2:J59,J59,$D$2:D59,D59),"")</f>
        <v>48.488</v>
      </c>
      <c r="AS59">
        <f t="shared" si="3"/>
        <v>8</v>
      </c>
    </row>
    <row r="60" spans="1:45" x14ac:dyDescent="0.25">
      <c r="A60" s="4" t="s">
        <v>2</v>
      </c>
      <c r="B60" s="4" t="s">
        <v>18</v>
      </c>
      <c r="C60" s="5">
        <v>36230</v>
      </c>
      <c r="D60" s="2">
        <v>1</v>
      </c>
      <c r="E60" s="2" t="s">
        <v>41</v>
      </c>
      <c r="F60" s="2"/>
      <c r="G60" s="2"/>
      <c r="H60" s="2"/>
      <c r="I60" s="2"/>
      <c r="J60" s="2" t="s">
        <v>102</v>
      </c>
      <c r="K60" s="2">
        <v>3</v>
      </c>
      <c r="L60" s="2">
        <v>6</v>
      </c>
      <c r="M60" s="2" t="s">
        <v>19</v>
      </c>
      <c r="N60" s="3">
        <f t="shared" si="0"/>
        <v>279</v>
      </c>
      <c r="O60" s="2">
        <v>27.9</v>
      </c>
      <c r="P60" s="2"/>
      <c r="Q60" s="2"/>
      <c r="R60" s="2" t="str">
        <f>IF(ISNUMBER(Q60),SUMIFS($Q$2:Q60,$A$2:A60,A60,$J$2:J60,J60,$D$2:D60,D60),"")</f>
        <v/>
      </c>
      <c r="S60" s="2">
        <v>3.6999999999999998E-2</v>
      </c>
      <c r="T60" s="2">
        <v>2.9000000000000001E-2</v>
      </c>
      <c r="U60" s="2"/>
      <c r="V60" s="3"/>
      <c r="W60" s="3"/>
      <c r="X60" s="3">
        <v>0.11</v>
      </c>
      <c r="Y60" s="2"/>
      <c r="Z60" s="2"/>
      <c r="AA60" s="2"/>
      <c r="AB60" s="2"/>
      <c r="AC60" s="2"/>
      <c r="AD60" s="2"/>
      <c r="AE60" s="2"/>
      <c r="AF60" s="2"/>
      <c r="AG60" s="2"/>
      <c r="AH60" s="2" t="str">
        <f t="shared" si="1"/>
        <v/>
      </c>
      <c r="AI60" s="2"/>
      <c r="AJ60" s="2">
        <v>3.6145519713261645E-2</v>
      </c>
      <c r="AK60" s="2"/>
      <c r="AL60" s="2"/>
      <c r="AM60" s="2"/>
      <c r="AN60" s="7">
        <v>1</v>
      </c>
      <c r="AO60" s="2"/>
      <c r="AP60" s="2"/>
      <c r="AQ60" s="2" t="str">
        <f t="shared" si="2"/>
        <v/>
      </c>
      <c r="AR60" s="2" t="str">
        <f>IF(ISNUMBER(AQ60),SUMIFS($AQ$2:AQ60,$A$2:A60,A60,$J$2:J60,J60,$D$2:D60,D60),"")</f>
        <v/>
      </c>
      <c r="AS60">
        <f t="shared" si="3"/>
        <v>6</v>
      </c>
    </row>
    <row r="61" spans="1:45" x14ac:dyDescent="0.25">
      <c r="A61" s="4" t="s">
        <v>2</v>
      </c>
      <c r="B61" s="4" t="s">
        <v>18</v>
      </c>
      <c r="C61" s="5">
        <v>36238</v>
      </c>
      <c r="D61" s="2">
        <v>1</v>
      </c>
      <c r="E61" s="2" t="s">
        <v>41</v>
      </c>
      <c r="F61" s="2"/>
      <c r="G61" s="2"/>
      <c r="H61" s="2"/>
      <c r="I61" s="2"/>
      <c r="J61" s="2" t="s">
        <v>102</v>
      </c>
      <c r="K61" s="2">
        <v>3</v>
      </c>
      <c r="L61" s="2">
        <v>6</v>
      </c>
      <c r="M61" s="2" t="s">
        <v>19</v>
      </c>
      <c r="N61" s="3">
        <f t="shared" si="0"/>
        <v>685.5</v>
      </c>
      <c r="O61" s="2">
        <v>68.55</v>
      </c>
      <c r="P61" s="2"/>
      <c r="Q61" s="2"/>
      <c r="R61" s="2" t="str">
        <f>IF(ISNUMBER(Q61),SUMIFS($Q$2:Q61,$A$2:A61,A61,$J$2:J61,J61,$D$2:D61,D61),"")</f>
        <v/>
      </c>
      <c r="S61" s="2">
        <v>3.7999999999999999E-2</v>
      </c>
      <c r="T61" s="2">
        <v>2.9000000000000001E-2</v>
      </c>
      <c r="U61" s="2"/>
      <c r="V61" s="3"/>
      <c r="W61" s="3"/>
      <c r="X61" s="3">
        <v>0.1</v>
      </c>
      <c r="Y61" s="2"/>
      <c r="Z61" s="2"/>
      <c r="AA61" s="2"/>
      <c r="AB61" s="2"/>
      <c r="AC61" s="2"/>
      <c r="AD61" s="2"/>
      <c r="AE61" s="2"/>
      <c r="AF61" s="2"/>
      <c r="AG61" s="2"/>
      <c r="AH61" s="2" t="str">
        <f t="shared" si="1"/>
        <v/>
      </c>
      <c r="AI61" s="2"/>
      <c r="AJ61" s="2">
        <v>3.710722100656455E-2</v>
      </c>
      <c r="AK61" s="2"/>
      <c r="AL61" s="2"/>
      <c r="AM61" s="2"/>
      <c r="AN61" s="7">
        <v>1</v>
      </c>
      <c r="AO61" s="2"/>
      <c r="AP61" s="2"/>
      <c r="AQ61" s="2" t="str">
        <f t="shared" si="2"/>
        <v/>
      </c>
      <c r="AR61" s="2" t="str">
        <f>IF(ISNUMBER(AQ61),SUMIFS($AQ$2:AQ61,$A$2:A61,A61,$J$2:J61,J61,$D$2:D61,D61),"")</f>
        <v/>
      </c>
      <c r="AS61">
        <f t="shared" si="3"/>
        <v>6</v>
      </c>
    </row>
    <row r="62" spans="1:45" x14ac:dyDescent="0.25">
      <c r="A62" s="4" t="s">
        <v>2</v>
      </c>
      <c r="B62" s="4" t="s">
        <v>18</v>
      </c>
      <c r="C62" s="5">
        <v>36245</v>
      </c>
      <c r="D62" s="2">
        <v>1</v>
      </c>
      <c r="E62" s="2" t="s">
        <v>41</v>
      </c>
      <c r="F62" s="2"/>
      <c r="G62" s="2"/>
      <c r="H62" s="2"/>
      <c r="I62" s="2"/>
      <c r="J62" s="2" t="s">
        <v>102</v>
      </c>
      <c r="K62" s="2">
        <v>3</v>
      </c>
      <c r="L62" s="2">
        <v>6</v>
      </c>
      <c r="M62" s="2" t="s">
        <v>19</v>
      </c>
      <c r="N62" s="3">
        <f t="shared" si="0"/>
        <v>820</v>
      </c>
      <c r="O62" s="2">
        <v>82</v>
      </c>
      <c r="P62" s="2"/>
      <c r="Q62" s="2"/>
      <c r="R62" s="2" t="str">
        <f>IF(ISNUMBER(Q62),SUMIFS($Q$2:Q62,$A$2:A62,A62,$J$2:J62,J62,$D$2:D62,D62),"")</f>
        <v/>
      </c>
      <c r="S62" s="2">
        <v>3.7999999999999999E-2</v>
      </c>
      <c r="T62" s="2">
        <v>0.03</v>
      </c>
      <c r="U62" s="2"/>
      <c r="V62" s="3"/>
      <c r="W62" s="3"/>
      <c r="X62" s="3">
        <v>0.09</v>
      </c>
      <c r="Y62" s="2"/>
      <c r="Z62" s="2"/>
      <c r="AA62" s="2"/>
      <c r="AB62" s="2"/>
      <c r="AC62" s="2"/>
      <c r="AD62" s="2"/>
      <c r="AE62" s="2"/>
      <c r="AF62" s="2"/>
      <c r="AG62" s="2"/>
      <c r="AH62" s="2" t="str">
        <f t="shared" si="1"/>
        <v/>
      </c>
      <c r="AI62" s="2"/>
      <c r="AJ62" s="2">
        <v>3.7259512195121948E-2</v>
      </c>
      <c r="AK62" s="2"/>
      <c r="AL62" s="2"/>
      <c r="AM62" s="2"/>
      <c r="AN62" s="7">
        <v>1</v>
      </c>
      <c r="AO62" s="2"/>
      <c r="AP62" s="2"/>
      <c r="AQ62" s="2" t="str">
        <f t="shared" si="2"/>
        <v/>
      </c>
      <c r="AR62" s="2" t="str">
        <f>IF(ISNUMBER(AQ62),SUMIFS($AQ$2:AQ62,$A$2:A62,A62,$J$2:J62,J62,$D$2:D62,D62),"")</f>
        <v/>
      </c>
      <c r="AS62">
        <f t="shared" si="3"/>
        <v>6</v>
      </c>
    </row>
    <row r="63" spans="1:45" x14ac:dyDescent="0.25">
      <c r="A63" s="4" t="s">
        <v>2</v>
      </c>
      <c r="B63" s="4" t="s">
        <v>18</v>
      </c>
      <c r="C63" s="5">
        <v>36252</v>
      </c>
      <c r="D63" s="2">
        <v>1</v>
      </c>
      <c r="E63" s="2" t="s">
        <v>41</v>
      </c>
      <c r="F63" s="2"/>
      <c r="G63" s="2"/>
      <c r="H63" s="2"/>
      <c r="I63" s="2"/>
      <c r="J63" s="2" t="s">
        <v>102</v>
      </c>
      <c r="K63" s="2">
        <v>3</v>
      </c>
      <c r="L63" s="2">
        <v>6</v>
      </c>
      <c r="M63" s="2" t="s">
        <v>19</v>
      </c>
      <c r="N63" s="3">
        <f t="shared" si="0"/>
        <v>1716.5</v>
      </c>
      <c r="O63" s="2">
        <v>171.65</v>
      </c>
      <c r="P63" s="2"/>
      <c r="Q63" s="2"/>
      <c r="R63" s="2" t="str">
        <f>IF(ISNUMBER(Q63),SUMIFS($Q$2:Q63,$A$2:A63,A63,$J$2:J63,J63,$D$2:D63,D63),"")</f>
        <v/>
      </c>
      <c r="S63" s="2">
        <v>3.9E-2</v>
      </c>
      <c r="T63" s="2">
        <v>0.03</v>
      </c>
      <c r="U63" s="2"/>
      <c r="V63" s="3"/>
      <c r="W63" s="3"/>
      <c r="X63" s="3">
        <v>0.09</v>
      </c>
      <c r="Y63" s="2"/>
      <c r="Z63" s="2"/>
      <c r="AA63" s="2"/>
      <c r="AB63" s="2"/>
      <c r="AC63" s="2"/>
      <c r="AD63" s="2"/>
      <c r="AE63" s="2"/>
      <c r="AF63" s="2"/>
      <c r="AG63" s="2"/>
      <c r="AH63" s="2" t="str">
        <f t="shared" si="1"/>
        <v/>
      </c>
      <c r="AI63" s="2"/>
      <c r="AJ63" s="2">
        <v>3.8225575298572678E-2</v>
      </c>
      <c r="AK63" s="2"/>
      <c r="AL63" s="2"/>
      <c r="AM63" s="2"/>
      <c r="AN63" s="7">
        <v>1</v>
      </c>
      <c r="AO63" s="2"/>
      <c r="AP63" s="2"/>
      <c r="AQ63" s="2" t="str">
        <f t="shared" si="2"/>
        <v/>
      </c>
      <c r="AR63" s="2" t="str">
        <f>IF(ISNUMBER(AQ63),SUMIFS($AQ$2:AQ63,$A$2:A63,A63,$J$2:J63,J63,$D$2:D63,D63),"")</f>
        <v/>
      </c>
      <c r="AS63">
        <f t="shared" si="3"/>
        <v>6</v>
      </c>
    </row>
    <row r="64" spans="1:45" x14ac:dyDescent="0.25">
      <c r="A64" s="4" t="s">
        <v>2</v>
      </c>
      <c r="B64" s="4" t="s">
        <v>18</v>
      </c>
      <c r="C64" s="5">
        <v>36259</v>
      </c>
      <c r="D64" s="2">
        <v>1</v>
      </c>
      <c r="E64" s="2" t="s">
        <v>41</v>
      </c>
      <c r="F64" s="2"/>
      <c r="G64" s="2"/>
      <c r="H64" s="2"/>
      <c r="I64" s="2"/>
      <c r="J64" s="2" t="s">
        <v>102</v>
      </c>
      <c r="K64" s="2">
        <v>3</v>
      </c>
      <c r="L64" s="2">
        <v>6</v>
      </c>
      <c r="M64" s="2" t="s">
        <v>20</v>
      </c>
      <c r="N64" s="3">
        <f t="shared" si="0"/>
        <v>2064</v>
      </c>
      <c r="O64" s="2">
        <v>206.4</v>
      </c>
      <c r="P64" s="2"/>
      <c r="Q64" s="2"/>
      <c r="R64" s="2" t="str">
        <f>IF(ISNUMBER(Q64),SUMIFS($Q$2:Q64,$A$2:A64,A64,$J$2:J64,J64,$D$2:D64,D64),"")</f>
        <v/>
      </c>
      <c r="S64" s="2"/>
      <c r="T64" s="2"/>
      <c r="U64" s="2"/>
      <c r="V64" s="3"/>
      <c r="W64" s="3"/>
      <c r="X64" s="3">
        <v>0.08</v>
      </c>
      <c r="Y64" s="2"/>
      <c r="Z64" s="2"/>
      <c r="AA64" s="2"/>
      <c r="AB64" s="2"/>
      <c r="AC64" s="2"/>
      <c r="AD64" s="2"/>
      <c r="AE64" s="2"/>
      <c r="AF64" s="2"/>
      <c r="AG64" s="2"/>
      <c r="AH64" s="2" t="str">
        <f t="shared" si="1"/>
        <v/>
      </c>
      <c r="AI64" s="2"/>
      <c r="AJ64" s="2"/>
      <c r="AK64" s="2"/>
      <c r="AL64" s="2"/>
      <c r="AM64" s="2"/>
      <c r="AN64" s="7">
        <v>1</v>
      </c>
      <c r="AO64" s="2"/>
      <c r="AP64" s="2"/>
      <c r="AQ64" s="2" t="str">
        <f t="shared" si="2"/>
        <v/>
      </c>
      <c r="AR64" s="2" t="str">
        <f>IF(ISNUMBER(AQ64),SUMIFS($AQ$2:AQ64,$A$2:A64,A64,$J$2:J64,J64,$D$2:D64,D64),"")</f>
        <v/>
      </c>
      <c r="AS64">
        <f t="shared" si="3"/>
        <v>3</v>
      </c>
    </row>
    <row r="65" spans="1:45" x14ac:dyDescent="0.25">
      <c r="A65" s="4" t="s">
        <v>2</v>
      </c>
      <c r="B65" s="4" t="s">
        <v>18</v>
      </c>
      <c r="C65" s="5">
        <v>36272</v>
      </c>
      <c r="D65" s="2">
        <v>1</v>
      </c>
      <c r="E65" s="2" t="s">
        <v>41</v>
      </c>
      <c r="F65" s="2"/>
      <c r="G65" s="2"/>
      <c r="H65" s="2"/>
      <c r="I65" s="2"/>
      <c r="J65" s="2" t="s">
        <v>102</v>
      </c>
      <c r="K65" s="2">
        <v>3</v>
      </c>
      <c r="L65" s="2">
        <v>6</v>
      </c>
      <c r="M65" s="2" t="s">
        <v>21</v>
      </c>
      <c r="N65" s="3">
        <f t="shared" si="0"/>
        <v>154.00000000000003</v>
      </c>
      <c r="O65" s="2">
        <v>15.400000000000002</v>
      </c>
      <c r="P65" s="2"/>
      <c r="Q65" s="2">
        <v>255.54000000000002</v>
      </c>
      <c r="R65" s="2">
        <f>IF(ISNUMBER(Q65),SUMIFS($Q$2:Q65,$A$2:A65,A65,$J$2:J65,J65,$D$2:D65,D65),"")</f>
        <v>1553.8</v>
      </c>
      <c r="S65" s="2">
        <v>3.6999999999999998E-2</v>
      </c>
      <c r="T65" s="2">
        <v>3.1E-2</v>
      </c>
      <c r="U65" s="2"/>
      <c r="V65" s="3"/>
      <c r="W65" s="3"/>
      <c r="X65" s="3">
        <v>7.0000000000000007E-2</v>
      </c>
      <c r="Y65" s="2"/>
      <c r="Z65" s="2"/>
      <c r="AA65" s="2"/>
      <c r="AB65" s="2"/>
      <c r="AC65" s="2"/>
      <c r="AD65" s="2"/>
      <c r="AE65" s="2"/>
      <c r="AF65" s="2"/>
      <c r="AG65" s="2"/>
      <c r="AH65" s="2" t="str">
        <f t="shared" si="1"/>
        <v/>
      </c>
      <c r="AI65" s="2"/>
      <c r="AJ65" s="2">
        <v>3.6521220930232551E-2</v>
      </c>
      <c r="AK65" s="2"/>
      <c r="AL65" s="2"/>
      <c r="AM65" s="2"/>
      <c r="AN65" s="7">
        <v>1</v>
      </c>
      <c r="AO65" s="2"/>
      <c r="AP65" s="2"/>
      <c r="AQ65" s="2">
        <f t="shared" si="2"/>
        <v>9.3330000000000002</v>
      </c>
      <c r="AR65" s="2">
        <f>IF(ISNUMBER(AQ65),SUMIFS($AQ$2:AQ65,$A$2:A65,A65,$J$2:J65,J65,$D$2:D65,D65),"")</f>
        <v>57.820999999999998</v>
      </c>
      <c r="AS65">
        <f t="shared" si="3"/>
        <v>10</v>
      </c>
    </row>
    <row r="66" spans="1:45" x14ac:dyDescent="0.25">
      <c r="A66" s="4" t="s">
        <v>2</v>
      </c>
      <c r="B66" s="4" t="s">
        <v>18</v>
      </c>
      <c r="C66" s="5">
        <v>36287</v>
      </c>
      <c r="D66" s="2">
        <v>1</v>
      </c>
      <c r="E66" s="2" t="s">
        <v>41</v>
      </c>
      <c r="F66" s="2"/>
      <c r="G66" s="2"/>
      <c r="H66" s="2"/>
      <c r="I66" s="2"/>
      <c r="J66" s="2" t="s">
        <v>102</v>
      </c>
      <c r="K66" s="2">
        <v>3</v>
      </c>
      <c r="L66" s="2">
        <v>7</v>
      </c>
      <c r="M66" s="2" t="s">
        <v>19</v>
      </c>
      <c r="N66" s="3">
        <f t="shared" ref="N66:N129" si="4">IF(ISNUMBER(O66),O66*10,"")</f>
        <v>390.50000000000006</v>
      </c>
      <c r="O66" s="2">
        <v>39.050000000000004</v>
      </c>
      <c r="P66" s="2"/>
      <c r="Q66" s="2"/>
      <c r="R66" s="2" t="str">
        <f>IF(ISNUMBER(Q66),SUMIFS($Q$2:Q66,$A$2:A66,A66,$J$2:J66,J66,$D$2:D66,D66),"")</f>
        <v/>
      </c>
      <c r="S66" s="2">
        <v>4.2000000000000003E-2</v>
      </c>
      <c r="T66" s="2">
        <v>3.3000000000000002E-2</v>
      </c>
      <c r="U66" s="2"/>
      <c r="V66" s="3"/>
      <c r="W66" s="3"/>
      <c r="X66" s="3">
        <v>0.06</v>
      </c>
      <c r="Y66" s="2"/>
      <c r="Z66" s="2"/>
      <c r="AA66" s="2"/>
      <c r="AB66" s="2"/>
      <c r="AC66" s="2"/>
      <c r="AD66" s="2"/>
      <c r="AE66" s="2"/>
      <c r="AF66" s="2"/>
      <c r="AG66" s="2"/>
      <c r="AH66" s="2" t="str">
        <f t="shared" ref="AH66:AH129" si="5">IF(ISNUMBER(AI66),AI66,"")</f>
        <v/>
      </c>
      <c r="AI66" s="2"/>
      <c r="AJ66" s="2">
        <v>4.1465300896286812E-2</v>
      </c>
      <c r="AK66" s="2"/>
      <c r="AL66" s="2"/>
      <c r="AM66" s="2"/>
      <c r="AN66" s="7">
        <v>1</v>
      </c>
      <c r="AO66" s="2"/>
      <c r="AP66" s="2"/>
      <c r="AQ66" s="2" t="str">
        <f t="shared" si="2"/>
        <v/>
      </c>
      <c r="AR66" s="2" t="str">
        <f>IF(ISNUMBER(AQ66),SUMIFS($AQ$2:AQ66,$A$2:A66,A66,$J$2:J66,J66,$D$2:D66,D66),"")</f>
        <v/>
      </c>
      <c r="AS66">
        <f t="shared" si="3"/>
        <v>6</v>
      </c>
    </row>
    <row r="67" spans="1:45" x14ac:dyDescent="0.25">
      <c r="A67" s="4" t="s">
        <v>2</v>
      </c>
      <c r="B67" s="4" t="s">
        <v>18</v>
      </c>
      <c r="C67" s="5">
        <v>36299</v>
      </c>
      <c r="D67" s="2">
        <v>1</v>
      </c>
      <c r="E67" s="2" t="s">
        <v>41</v>
      </c>
      <c r="F67" s="2"/>
      <c r="G67" s="2"/>
      <c r="H67" s="2"/>
      <c r="I67" s="2"/>
      <c r="J67" s="2" t="s">
        <v>102</v>
      </c>
      <c r="K67" s="2">
        <v>3</v>
      </c>
      <c r="L67" s="2">
        <v>7</v>
      </c>
      <c r="M67" s="2" t="s">
        <v>19</v>
      </c>
      <c r="N67" s="3">
        <f t="shared" si="4"/>
        <v>311</v>
      </c>
      <c r="O67" s="2">
        <v>31.099999999999998</v>
      </c>
      <c r="P67" s="2"/>
      <c r="Q67" s="2"/>
      <c r="R67" s="2" t="str">
        <f>IF(ISNUMBER(Q67),SUMIFS($Q$2:Q67,$A$2:A67,A67,$J$2:J67,J67,$D$2:D67,D67),"")</f>
        <v/>
      </c>
      <c r="S67" s="2">
        <v>4.2999999999999997E-2</v>
      </c>
      <c r="T67" s="2">
        <v>3.5000000000000003E-2</v>
      </c>
      <c r="U67" s="2"/>
      <c r="V67" s="3"/>
      <c r="W67" s="3"/>
      <c r="X67" s="3">
        <v>0.05</v>
      </c>
      <c r="Y67" s="2"/>
      <c r="Z67" s="2"/>
      <c r="AA67" s="2"/>
      <c r="AB67" s="2"/>
      <c r="AC67" s="2"/>
      <c r="AD67" s="2"/>
      <c r="AE67" s="2"/>
      <c r="AF67" s="2"/>
      <c r="AG67" s="2"/>
      <c r="AH67" s="2" t="str">
        <f t="shared" si="5"/>
        <v/>
      </c>
      <c r="AI67" s="2"/>
      <c r="AJ67" s="2">
        <v>4.2572990353697743E-2</v>
      </c>
      <c r="AK67" s="2"/>
      <c r="AL67" s="2"/>
      <c r="AM67" s="2"/>
      <c r="AN67" s="7">
        <v>1</v>
      </c>
      <c r="AO67" s="2"/>
      <c r="AP67" s="2"/>
      <c r="AQ67" s="2" t="str">
        <f t="shared" ref="AQ67:AQ69" si="6">IF(AND(OR(ISNUMBER(AI67),ISNUMBER(AJ67)),ISNUMBER(Q67)),ROUND(Q67*IF(ISNUMBER(AI67),AI67,AJ67),3),"")</f>
        <v/>
      </c>
      <c r="AR67" s="2" t="str">
        <f>IF(ISNUMBER(AQ67),SUMIFS($AQ$2:AQ67,$A$2:A67,A67,$J$2:J67,J67,$D$2:D67,D67),"")</f>
        <v/>
      </c>
      <c r="AS67">
        <f t="shared" ref="AS67:AS130" si="7">COUNT(O67:AR67)</f>
        <v>6</v>
      </c>
    </row>
    <row r="68" spans="1:45" x14ac:dyDescent="0.25">
      <c r="A68" s="4" t="s">
        <v>2</v>
      </c>
      <c r="B68" s="4" t="s">
        <v>18</v>
      </c>
      <c r="C68" s="5">
        <v>36314</v>
      </c>
      <c r="D68" s="2">
        <v>1</v>
      </c>
      <c r="E68" s="2" t="s">
        <v>41</v>
      </c>
      <c r="F68" s="2"/>
      <c r="G68" s="2"/>
      <c r="H68" s="2"/>
      <c r="I68" s="2"/>
      <c r="J68" s="2" t="s">
        <v>102</v>
      </c>
      <c r="K68" s="2">
        <v>3</v>
      </c>
      <c r="L68" s="2">
        <v>7</v>
      </c>
      <c r="M68" s="2" t="s">
        <v>19</v>
      </c>
      <c r="N68" s="3">
        <f t="shared" si="4"/>
        <v>735</v>
      </c>
      <c r="O68" s="2">
        <v>73.5</v>
      </c>
      <c r="P68" s="2"/>
      <c r="Q68" s="2"/>
      <c r="R68" s="2" t="str">
        <f>IF(ISNUMBER(Q68),SUMIFS($Q$2:Q68,$A$2:A68,A68,$J$2:J68,J68,$D$2:D68,D68),"")</f>
        <v/>
      </c>
      <c r="S68" s="2">
        <v>4.4999999999999998E-2</v>
      </c>
      <c r="T68" s="2">
        <v>3.5999999999999997E-2</v>
      </c>
      <c r="U68" s="2"/>
      <c r="V68" s="3"/>
      <c r="W68" s="3"/>
      <c r="X68" s="3">
        <v>0.05</v>
      </c>
      <c r="Y68" s="2"/>
      <c r="Z68" s="2"/>
      <c r="AA68" s="2"/>
      <c r="AB68" s="2"/>
      <c r="AC68" s="2"/>
      <c r="AD68" s="2"/>
      <c r="AE68" s="2"/>
      <c r="AF68" s="2"/>
      <c r="AG68" s="2"/>
      <c r="AH68" s="2" t="str">
        <f t="shared" si="5"/>
        <v/>
      </c>
      <c r="AI68" s="2"/>
      <c r="AJ68" s="2">
        <v>4.4555510204081633E-2</v>
      </c>
      <c r="AK68" s="2"/>
      <c r="AL68" s="2"/>
      <c r="AM68" s="2"/>
      <c r="AN68" s="7">
        <v>1</v>
      </c>
      <c r="AO68" s="2"/>
      <c r="AP68" s="2"/>
      <c r="AQ68" s="2" t="str">
        <f t="shared" si="6"/>
        <v/>
      </c>
      <c r="AR68" s="2" t="str">
        <f>IF(ISNUMBER(AQ68),SUMIFS($AQ$2:AQ68,$A$2:A68,A68,$J$2:J68,J68,$D$2:D68,D68),"")</f>
        <v/>
      </c>
      <c r="AS68">
        <f t="shared" si="7"/>
        <v>6</v>
      </c>
    </row>
    <row r="69" spans="1:45" x14ac:dyDescent="0.25">
      <c r="A69" s="4" t="s">
        <v>2</v>
      </c>
      <c r="B69" s="4" t="s">
        <v>18</v>
      </c>
      <c r="C69" s="5">
        <v>36335</v>
      </c>
      <c r="D69" s="2">
        <v>1</v>
      </c>
      <c r="E69" s="2" t="s">
        <v>41</v>
      </c>
      <c r="F69" s="2"/>
      <c r="G69" s="2"/>
      <c r="H69" s="2"/>
      <c r="I69" s="2"/>
      <c r="J69" s="2" t="s">
        <v>102</v>
      </c>
      <c r="K69" s="2">
        <v>3</v>
      </c>
      <c r="L69" s="2">
        <v>7</v>
      </c>
      <c r="M69" s="2" t="s">
        <v>20</v>
      </c>
      <c r="N69" s="3">
        <f t="shared" si="4"/>
        <v>1136.5</v>
      </c>
      <c r="O69" s="2">
        <v>113.64999999999999</v>
      </c>
      <c r="P69" s="2"/>
      <c r="Q69" s="2"/>
      <c r="R69" s="2" t="str">
        <f>IF(ISNUMBER(Q69),SUMIFS($Q$2:Q69,$A$2:A69,A69,$J$2:J69,J69,$D$2:D69,D69),"")</f>
        <v/>
      </c>
      <c r="S69" s="2"/>
      <c r="T69" s="2"/>
      <c r="U69" s="2"/>
      <c r="V69" s="3"/>
      <c r="W69" s="3"/>
      <c r="X69" s="3">
        <v>0.05</v>
      </c>
      <c r="Y69" s="2"/>
      <c r="Z69" s="2"/>
      <c r="AA69" s="2"/>
      <c r="AB69" s="2"/>
      <c r="AC69" s="2"/>
      <c r="AD69" s="2"/>
      <c r="AE69" s="2"/>
      <c r="AF69" s="2"/>
      <c r="AG69" s="2"/>
      <c r="AH69" s="2" t="str">
        <f t="shared" si="5"/>
        <v/>
      </c>
      <c r="AI69" s="2"/>
      <c r="AJ69" s="2"/>
      <c r="AK69" s="2"/>
      <c r="AL69" s="2"/>
      <c r="AM69" s="2"/>
      <c r="AN69" s="7">
        <v>1</v>
      </c>
      <c r="AO69" s="2"/>
      <c r="AP69" s="2"/>
      <c r="AQ69" s="2" t="str">
        <f t="shared" si="6"/>
        <v/>
      </c>
      <c r="AR69" s="2" t="str">
        <f>IF(ISNUMBER(AQ69),SUMIFS($AQ$2:AQ69,$A$2:A69,A69,$J$2:J69,J69,$D$2:D69,D69),"")</f>
        <v/>
      </c>
      <c r="AS69">
        <f t="shared" si="7"/>
        <v>3</v>
      </c>
    </row>
    <row r="70" spans="1:45" x14ac:dyDescent="0.25">
      <c r="A70" s="4" t="s">
        <v>2</v>
      </c>
      <c r="B70" s="4" t="s">
        <v>18</v>
      </c>
      <c r="C70" s="5">
        <v>36338</v>
      </c>
      <c r="D70" s="2">
        <v>1</v>
      </c>
      <c r="E70" s="2" t="s">
        <v>41</v>
      </c>
      <c r="F70" s="2"/>
      <c r="G70" s="2"/>
      <c r="H70" s="2"/>
      <c r="I70" s="2"/>
      <c r="J70" s="2" t="s">
        <v>102</v>
      </c>
      <c r="K70" s="2">
        <v>3</v>
      </c>
      <c r="L70" s="2">
        <v>7</v>
      </c>
      <c r="M70" s="2" t="s">
        <v>21</v>
      </c>
      <c r="N70" s="3" t="str">
        <f t="shared" si="4"/>
        <v/>
      </c>
      <c r="O70" s="2"/>
      <c r="P70" s="2"/>
      <c r="Q70" s="2">
        <v>116.44000000000001</v>
      </c>
      <c r="R70" s="2">
        <f>IF(ISNUMBER(Q70),SUMIFS($Q$2:Q70,$A$2:A70,A70,$J$2:J70,J70,$D$2:D70,D70),"")</f>
        <v>1670.24</v>
      </c>
      <c r="S70" s="2">
        <v>4.5999999999999999E-2</v>
      </c>
      <c r="T70" s="2">
        <v>3.7999999999999999E-2</v>
      </c>
      <c r="U70" s="2"/>
      <c r="V70" s="3"/>
      <c r="W70" s="3"/>
      <c r="X70" s="3"/>
      <c r="Y70" s="2"/>
      <c r="Z70" s="2"/>
      <c r="AA70" s="2"/>
      <c r="AB70" s="2"/>
      <c r="AC70" s="2"/>
      <c r="AD70" s="2"/>
      <c r="AE70" s="2"/>
      <c r="AF70" s="2"/>
      <c r="AG70" s="2"/>
      <c r="AH70" s="2" t="str">
        <f t="shared" si="5"/>
        <v/>
      </c>
      <c r="AI70" s="2"/>
      <c r="AJ70" s="2">
        <v>4.5602991641003079E-2</v>
      </c>
      <c r="AK70" s="2"/>
      <c r="AL70" s="2"/>
      <c r="AM70" s="2"/>
      <c r="AN70" s="7">
        <v>1</v>
      </c>
      <c r="AO70" s="2"/>
      <c r="AP70" s="2"/>
      <c r="AQ70" s="2">
        <f>IF(AND(OR(ISNUMBER(AI70),ISNUMBER(AJ70)),ISNUMBER(Q70)),ROUND(Q70*IF(ISNUMBER(AI70),AI70,AJ70),3),"")</f>
        <v>5.31</v>
      </c>
      <c r="AR70" s="2">
        <f>IF(ISNUMBER(AQ70),SUMIFS($AQ$2:AQ70,$A$2:A70,A70,$J$2:J70,J70,$D$2:D70,D70),"")</f>
        <v>63.131</v>
      </c>
      <c r="AS70">
        <f t="shared" si="7"/>
        <v>8</v>
      </c>
    </row>
    <row r="71" spans="1:45" x14ac:dyDescent="0.25">
      <c r="A71" s="4" t="s">
        <v>2</v>
      </c>
      <c r="B71" s="4" t="s">
        <v>18</v>
      </c>
      <c r="C71" s="5">
        <v>36381</v>
      </c>
      <c r="D71" s="2">
        <v>1</v>
      </c>
      <c r="E71" s="2" t="s">
        <v>41</v>
      </c>
      <c r="F71" s="2"/>
      <c r="G71" s="2"/>
      <c r="H71" s="2"/>
      <c r="I71" s="2"/>
      <c r="J71" s="2" t="s">
        <v>103</v>
      </c>
      <c r="K71" s="2">
        <v>4</v>
      </c>
      <c r="L71" s="2">
        <v>1</v>
      </c>
      <c r="M71" s="2" t="s">
        <v>19</v>
      </c>
      <c r="N71" s="3">
        <f t="shared" si="4"/>
        <v>200</v>
      </c>
      <c r="O71" s="2">
        <v>20</v>
      </c>
      <c r="P71" s="2"/>
      <c r="Q71" s="2"/>
      <c r="R71" s="2" t="str">
        <f>IF(ISNUMBER(Q71),SUMIFS($Q$2:Q71,$A$2:A71,A71,$J$2:J71,J71,$D$2:D71,D71),"")</f>
        <v/>
      </c>
      <c r="S71" s="2">
        <v>4.8000000000000001E-2</v>
      </c>
      <c r="T71" s="2">
        <v>0.04</v>
      </c>
      <c r="U71" s="2"/>
      <c r="V71" s="3"/>
      <c r="W71" s="3"/>
      <c r="X71" s="3">
        <v>7.0000000000000007E-2</v>
      </c>
      <c r="Y71" s="2"/>
      <c r="Z71" s="2"/>
      <c r="AA71" s="2"/>
      <c r="AB71" s="2"/>
      <c r="AC71" s="2"/>
      <c r="AD71" s="2"/>
      <c r="AE71" s="2"/>
      <c r="AF71" s="2"/>
      <c r="AG71" s="2"/>
      <c r="AH71" s="2" t="str">
        <f t="shared" si="5"/>
        <v/>
      </c>
      <c r="AI71" s="2"/>
      <c r="AJ71" s="2">
        <v>4.7407999999999999E-2</v>
      </c>
      <c r="AK71" s="2"/>
      <c r="AL71" s="2"/>
      <c r="AM71" s="2"/>
      <c r="AN71" s="7">
        <v>0.54</v>
      </c>
      <c r="AO71" s="2"/>
      <c r="AP71" s="2"/>
      <c r="AQ71" s="2" t="str">
        <f t="shared" ref="AQ71:AQ106" si="8">IF(AND(OR(ISNUMBER(AI71),ISNUMBER(AJ71)),ISNUMBER(Q71)),ROUND(Q71*IF(ISNUMBER(AI71),AI71,AJ71),3),"")</f>
        <v/>
      </c>
      <c r="AR71" s="2" t="str">
        <f>IF(ISNUMBER(AQ71),SUMIFS($AQ$2:AQ71,$A$2:A71,A71,$J$2:J71,J71,$D$2:D71,D71),"")</f>
        <v/>
      </c>
      <c r="AS71">
        <f t="shared" si="7"/>
        <v>6</v>
      </c>
    </row>
    <row r="72" spans="1:45" x14ac:dyDescent="0.25">
      <c r="A72" s="4" t="s">
        <v>2</v>
      </c>
      <c r="B72" s="4" t="s">
        <v>18</v>
      </c>
      <c r="C72" s="5">
        <v>36391</v>
      </c>
      <c r="D72" s="2">
        <v>1</v>
      </c>
      <c r="E72" s="2" t="s">
        <v>41</v>
      </c>
      <c r="F72" s="2"/>
      <c r="G72" s="2"/>
      <c r="H72" s="2"/>
      <c r="I72" s="2"/>
      <c r="J72" s="2" t="s">
        <v>103</v>
      </c>
      <c r="K72" s="2">
        <v>4</v>
      </c>
      <c r="L72" s="2">
        <v>1</v>
      </c>
      <c r="M72" s="2" t="s">
        <v>19</v>
      </c>
      <c r="N72" s="3">
        <f t="shared" si="4"/>
        <v>180.99999999999997</v>
      </c>
      <c r="O72" s="2">
        <v>18.099999999999998</v>
      </c>
      <c r="P72" s="2"/>
      <c r="Q72" s="2"/>
      <c r="R72" s="2" t="str">
        <f>IF(ISNUMBER(Q72),SUMIFS($Q$2:Q72,$A$2:A72,A72,$J$2:J72,J72,$D$2:D72,D72),"")</f>
        <v/>
      </c>
      <c r="S72" s="2">
        <v>4.8000000000000001E-2</v>
      </c>
      <c r="T72" s="2">
        <v>0.04</v>
      </c>
      <c r="U72" s="2"/>
      <c r="V72" s="3"/>
      <c r="W72" s="3"/>
      <c r="X72" s="3">
        <v>0.08</v>
      </c>
      <c r="Y72" s="2"/>
      <c r="Z72" s="2"/>
      <c r="AA72" s="2"/>
      <c r="AB72" s="2"/>
      <c r="AC72" s="2"/>
      <c r="AD72" s="2"/>
      <c r="AE72" s="2"/>
      <c r="AF72" s="2"/>
      <c r="AG72" s="2"/>
      <c r="AH72" s="2" t="str">
        <f t="shared" si="5"/>
        <v/>
      </c>
      <c r="AI72" s="2"/>
      <c r="AJ72" s="2">
        <v>4.73414364640884E-2</v>
      </c>
      <c r="AK72" s="2"/>
      <c r="AL72" s="2"/>
      <c r="AM72" s="2"/>
      <c r="AN72" s="7">
        <v>0.54</v>
      </c>
      <c r="AO72" s="2"/>
      <c r="AP72" s="2"/>
      <c r="AQ72" s="2" t="str">
        <f t="shared" si="8"/>
        <v/>
      </c>
      <c r="AR72" s="2" t="str">
        <f>IF(ISNUMBER(AQ72),SUMIFS($AQ$2:AQ72,$A$2:A72,A72,$J$2:J72,J72,$D$2:D72,D72),"")</f>
        <v/>
      </c>
      <c r="AS72">
        <f t="shared" si="7"/>
        <v>6</v>
      </c>
    </row>
    <row r="73" spans="1:45" x14ac:dyDescent="0.25">
      <c r="A73" s="4" t="s">
        <v>2</v>
      </c>
      <c r="B73" s="4" t="s">
        <v>18</v>
      </c>
      <c r="C73" s="5">
        <v>36402</v>
      </c>
      <c r="D73" s="2">
        <v>1</v>
      </c>
      <c r="E73" s="2" t="s">
        <v>41</v>
      </c>
      <c r="F73" s="2"/>
      <c r="G73" s="2"/>
      <c r="H73" s="2"/>
      <c r="I73" s="2"/>
      <c r="J73" s="2" t="s">
        <v>103</v>
      </c>
      <c r="K73" s="2">
        <v>4</v>
      </c>
      <c r="L73" s="2">
        <v>1</v>
      </c>
      <c r="M73" s="2" t="s">
        <v>19</v>
      </c>
      <c r="N73" s="3">
        <f t="shared" si="4"/>
        <v>275</v>
      </c>
      <c r="O73" s="2">
        <v>27.5</v>
      </c>
      <c r="P73" s="2"/>
      <c r="Q73" s="2"/>
      <c r="R73" s="2" t="str">
        <f>IF(ISNUMBER(Q73),SUMIFS($Q$2:Q73,$A$2:A73,A73,$J$2:J73,J73,$D$2:D73,D73),"")</f>
        <v/>
      </c>
      <c r="S73" s="2">
        <v>4.8000000000000001E-2</v>
      </c>
      <c r="T73" s="2">
        <v>0.04</v>
      </c>
      <c r="U73" s="2"/>
      <c r="V73" s="3"/>
      <c r="W73" s="3"/>
      <c r="X73" s="3">
        <v>0.09</v>
      </c>
      <c r="Y73" s="2"/>
      <c r="Z73" s="2"/>
      <c r="AA73" s="2"/>
      <c r="AB73" s="2"/>
      <c r="AC73" s="2"/>
      <c r="AD73" s="2"/>
      <c r="AE73" s="2"/>
      <c r="AF73" s="2"/>
      <c r="AG73" s="2"/>
      <c r="AH73" s="2" t="str">
        <f t="shared" si="5"/>
        <v/>
      </c>
      <c r="AI73" s="2"/>
      <c r="AJ73" s="2">
        <v>4.7261090909090905E-2</v>
      </c>
      <c r="AK73" s="2"/>
      <c r="AL73" s="2"/>
      <c r="AM73" s="2"/>
      <c r="AN73" s="7">
        <v>0.54</v>
      </c>
      <c r="AO73" s="2"/>
      <c r="AP73" s="2"/>
      <c r="AQ73" s="2" t="str">
        <f t="shared" si="8"/>
        <v/>
      </c>
      <c r="AR73" s="2" t="str">
        <f>IF(ISNUMBER(AQ73),SUMIFS($AQ$2:AQ73,$A$2:A73,A73,$J$2:J73,J73,$D$2:D73,D73),"")</f>
        <v/>
      </c>
      <c r="AS73">
        <f t="shared" si="7"/>
        <v>6</v>
      </c>
    </row>
    <row r="74" spans="1:45" x14ac:dyDescent="0.25">
      <c r="A74" s="4" t="s">
        <v>2</v>
      </c>
      <c r="B74" s="4" t="s">
        <v>18</v>
      </c>
      <c r="C74" s="5">
        <v>36410</v>
      </c>
      <c r="D74" s="2">
        <v>1</v>
      </c>
      <c r="E74" s="2" t="s">
        <v>41</v>
      </c>
      <c r="F74" s="2"/>
      <c r="G74" s="2"/>
      <c r="H74" s="2"/>
      <c r="I74" s="2"/>
      <c r="J74" s="2" t="s">
        <v>103</v>
      </c>
      <c r="K74" s="2">
        <v>4</v>
      </c>
      <c r="L74" s="2">
        <v>1</v>
      </c>
      <c r="M74" s="2" t="s">
        <v>19</v>
      </c>
      <c r="N74" s="3">
        <f t="shared" si="4"/>
        <v>500</v>
      </c>
      <c r="O74" s="2">
        <v>50</v>
      </c>
      <c r="P74" s="2"/>
      <c r="Q74" s="2"/>
      <c r="R74" s="2" t="str">
        <f>IF(ISNUMBER(Q74),SUMIFS($Q$2:Q74,$A$2:A74,A74,$J$2:J74,J74,$D$2:D74,D74),"")</f>
        <v/>
      </c>
      <c r="S74" s="2">
        <v>4.8000000000000001E-2</v>
      </c>
      <c r="T74" s="2">
        <v>0.04</v>
      </c>
      <c r="U74" s="2"/>
      <c r="V74" s="3"/>
      <c r="W74" s="3"/>
      <c r="X74" s="3">
        <v>0.1</v>
      </c>
      <c r="Y74" s="2"/>
      <c r="Z74" s="2"/>
      <c r="AA74" s="2"/>
      <c r="AB74" s="2"/>
      <c r="AC74" s="2"/>
      <c r="AD74" s="2"/>
      <c r="AE74" s="2"/>
      <c r="AF74" s="2"/>
      <c r="AG74" s="2"/>
      <c r="AH74" s="2" t="str">
        <f t="shared" si="5"/>
        <v/>
      </c>
      <c r="AI74" s="2"/>
      <c r="AJ74" s="2">
        <v>4.7200000000000006E-2</v>
      </c>
      <c r="AK74" s="2"/>
      <c r="AL74" s="2"/>
      <c r="AM74" s="2"/>
      <c r="AN74" s="7">
        <v>0.54</v>
      </c>
      <c r="AO74" s="2"/>
      <c r="AP74" s="2"/>
      <c r="AQ74" s="2" t="str">
        <f t="shared" si="8"/>
        <v/>
      </c>
      <c r="AR74" s="2" t="str">
        <f>IF(ISNUMBER(AQ74),SUMIFS($AQ$2:AQ74,$A$2:A74,A74,$J$2:J74,J74,$D$2:D74,D74),"")</f>
        <v/>
      </c>
      <c r="AS74">
        <f t="shared" si="7"/>
        <v>6</v>
      </c>
    </row>
    <row r="75" spans="1:45" x14ac:dyDescent="0.25">
      <c r="A75" s="4" t="s">
        <v>2</v>
      </c>
      <c r="B75" s="4" t="s">
        <v>18</v>
      </c>
      <c r="C75" s="5">
        <v>36418</v>
      </c>
      <c r="D75" s="2">
        <v>1</v>
      </c>
      <c r="E75" s="2" t="s">
        <v>41</v>
      </c>
      <c r="F75" s="2"/>
      <c r="G75" s="2"/>
      <c r="H75" s="2"/>
      <c r="I75" s="2"/>
      <c r="J75" s="2" t="s">
        <v>103</v>
      </c>
      <c r="K75" s="2">
        <v>4</v>
      </c>
      <c r="L75" s="2">
        <v>1</v>
      </c>
      <c r="M75" s="2" t="s">
        <v>19</v>
      </c>
      <c r="N75" s="3">
        <f t="shared" si="4"/>
        <v>500</v>
      </c>
      <c r="O75" s="2">
        <v>50</v>
      </c>
      <c r="P75" s="2"/>
      <c r="Q75" s="2"/>
      <c r="R75" s="2" t="str">
        <f>IF(ISNUMBER(Q75),SUMIFS($Q$2:Q75,$A$2:A75,A75,$J$2:J75,J75,$D$2:D75,D75),"")</f>
        <v/>
      </c>
      <c r="S75" s="2">
        <v>4.7E-2</v>
      </c>
      <c r="T75" s="2">
        <v>0.04</v>
      </c>
      <c r="U75" s="2"/>
      <c r="V75" s="3"/>
      <c r="W75" s="3"/>
      <c r="X75" s="3">
        <v>0.11</v>
      </c>
      <c r="Y75" s="2"/>
      <c r="Z75" s="2"/>
      <c r="AA75" s="2"/>
      <c r="AB75" s="2"/>
      <c r="AC75" s="2"/>
      <c r="AD75" s="2"/>
      <c r="AE75" s="2"/>
      <c r="AF75" s="2"/>
      <c r="AG75" s="2"/>
      <c r="AH75" s="2" t="str">
        <f t="shared" si="5"/>
        <v/>
      </c>
      <c r="AI75" s="2"/>
      <c r="AJ75" s="2">
        <v>4.6245399999999999E-2</v>
      </c>
      <c r="AK75" s="2"/>
      <c r="AL75" s="2"/>
      <c r="AM75" s="2"/>
      <c r="AN75" s="7">
        <v>0.54</v>
      </c>
      <c r="AO75" s="2"/>
      <c r="AP75" s="2"/>
      <c r="AQ75" s="2" t="str">
        <f t="shared" si="8"/>
        <v/>
      </c>
      <c r="AR75" s="2" t="str">
        <f>IF(ISNUMBER(AQ75),SUMIFS($AQ$2:AQ75,$A$2:A75,A75,$J$2:J75,J75,$D$2:D75,D75),"")</f>
        <v/>
      </c>
      <c r="AS75">
        <f t="shared" si="7"/>
        <v>6</v>
      </c>
    </row>
    <row r="76" spans="1:45" x14ac:dyDescent="0.25">
      <c r="A76" s="4" t="s">
        <v>2</v>
      </c>
      <c r="B76" s="4" t="s">
        <v>18</v>
      </c>
      <c r="C76" s="5">
        <v>36425</v>
      </c>
      <c r="D76" s="2">
        <v>1</v>
      </c>
      <c r="E76" s="2" t="s">
        <v>41</v>
      </c>
      <c r="F76" s="2"/>
      <c r="G76" s="2"/>
      <c r="H76" s="2"/>
      <c r="I76" s="2"/>
      <c r="J76" s="2" t="s">
        <v>103</v>
      </c>
      <c r="K76" s="2">
        <v>4</v>
      </c>
      <c r="L76" s="2">
        <v>1</v>
      </c>
      <c r="M76" s="2" t="s">
        <v>19</v>
      </c>
      <c r="N76" s="3">
        <f t="shared" si="4"/>
        <v>895</v>
      </c>
      <c r="O76" s="2">
        <v>89.5</v>
      </c>
      <c r="P76" s="2"/>
      <c r="Q76" s="2"/>
      <c r="R76" s="2" t="str">
        <f>IF(ISNUMBER(Q76),SUMIFS($Q$2:Q76,$A$2:A76,A76,$J$2:J76,J76,$D$2:D76,D76),"")</f>
        <v/>
      </c>
      <c r="S76" s="2">
        <v>4.7E-2</v>
      </c>
      <c r="T76" s="2">
        <v>3.9E-2</v>
      </c>
      <c r="U76" s="2"/>
      <c r="V76" s="3"/>
      <c r="W76" s="3"/>
      <c r="X76" s="3">
        <v>0.11</v>
      </c>
      <c r="Y76" s="2"/>
      <c r="Z76" s="2"/>
      <c r="AA76" s="2"/>
      <c r="AB76" s="2"/>
      <c r="AC76" s="2"/>
      <c r="AD76" s="2"/>
      <c r="AE76" s="2"/>
      <c r="AF76" s="2"/>
      <c r="AG76" s="2"/>
      <c r="AH76" s="2" t="str">
        <f t="shared" si="5"/>
        <v/>
      </c>
      <c r="AI76" s="2"/>
      <c r="AJ76" s="2">
        <v>4.6083798882681569E-2</v>
      </c>
      <c r="AK76" s="2"/>
      <c r="AL76" s="2"/>
      <c r="AM76" s="2"/>
      <c r="AN76" s="7">
        <v>0.54</v>
      </c>
      <c r="AO76" s="2"/>
      <c r="AP76" s="2"/>
      <c r="AQ76" s="2" t="str">
        <f t="shared" si="8"/>
        <v/>
      </c>
      <c r="AR76" s="2" t="str">
        <f>IF(ISNUMBER(AQ76),SUMIFS($AQ$2:AQ76,$A$2:A76,A76,$J$2:J76,J76,$D$2:D76,D76),"")</f>
        <v/>
      </c>
      <c r="AS76">
        <f t="shared" si="7"/>
        <v>6</v>
      </c>
    </row>
    <row r="77" spans="1:45" x14ac:dyDescent="0.25">
      <c r="A77" s="4" t="s">
        <v>2</v>
      </c>
      <c r="B77" s="4" t="s">
        <v>18</v>
      </c>
      <c r="C77" s="5">
        <v>36432</v>
      </c>
      <c r="D77" s="2">
        <v>1</v>
      </c>
      <c r="E77" s="2" t="s">
        <v>41</v>
      </c>
      <c r="F77" s="2"/>
      <c r="G77" s="2"/>
      <c r="H77" s="2"/>
      <c r="I77" s="2"/>
      <c r="J77" s="2" t="s">
        <v>103</v>
      </c>
      <c r="K77" s="2">
        <v>4</v>
      </c>
      <c r="L77" s="2">
        <v>1</v>
      </c>
      <c r="M77" s="2" t="s">
        <v>20</v>
      </c>
      <c r="N77" s="3">
        <f t="shared" si="4"/>
        <v>900</v>
      </c>
      <c r="O77" s="2">
        <v>90</v>
      </c>
      <c r="P77" s="2"/>
      <c r="Q77" s="2"/>
      <c r="R77" s="2" t="str">
        <f>IF(ISNUMBER(Q77),SUMIFS($Q$2:Q77,$A$2:A77,A77,$J$2:J77,J77,$D$2:D77,D77),"")</f>
        <v/>
      </c>
      <c r="S77" s="2"/>
      <c r="T77" s="2"/>
      <c r="U77" s="2"/>
      <c r="V77" s="3"/>
      <c r="W77" s="3"/>
      <c r="X77" s="3">
        <v>0.12</v>
      </c>
      <c r="Y77" s="2"/>
      <c r="Z77" s="2"/>
      <c r="AA77" s="2"/>
      <c r="AB77" s="2"/>
      <c r="AC77" s="2"/>
      <c r="AD77" s="2"/>
      <c r="AE77" s="2"/>
      <c r="AF77" s="2"/>
      <c r="AG77" s="2"/>
      <c r="AH77" s="2" t="str">
        <f t="shared" si="5"/>
        <v/>
      </c>
      <c r="AI77" s="2"/>
      <c r="AJ77" s="2"/>
      <c r="AK77" s="2"/>
      <c r="AL77" s="2"/>
      <c r="AM77" s="2"/>
      <c r="AN77" s="7">
        <v>0.54</v>
      </c>
      <c r="AO77" s="2"/>
      <c r="AP77" s="2"/>
      <c r="AQ77" s="2" t="str">
        <f t="shared" si="8"/>
        <v/>
      </c>
      <c r="AR77" s="2" t="str">
        <f>IF(ISNUMBER(AQ77),SUMIFS($AQ$2:AQ77,$A$2:A77,A77,$J$2:J77,J77,$D$2:D77,D77),"")</f>
        <v/>
      </c>
      <c r="AS77">
        <f t="shared" si="7"/>
        <v>3</v>
      </c>
    </row>
    <row r="78" spans="1:45" x14ac:dyDescent="0.25">
      <c r="A78" s="4" t="s">
        <v>2</v>
      </c>
      <c r="B78" s="4" t="s">
        <v>18</v>
      </c>
      <c r="C78" s="5">
        <v>36439</v>
      </c>
      <c r="D78" s="2">
        <v>1</v>
      </c>
      <c r="E78" s="2" t="s">
        <v>41</v>
      </c>
      <c r="F78" s="2"/>
      <c r="G78" s="2"/>
      <c r="H78" s="2"/>
      <c r="I78" s="2"/>
      <c r="J78" s="2" t="s">
        <v>103</v>
      </c>
      <c r="K78" s="2">
        <v>4</v>
      </c>
      <c r="L78" s="2">
        <v>1</v>
      </c>
      <c r="M78" s="2" t="s">
        <v>21</v>
      </c>
      <c r="N78" s="3" t="str">
        <f t="shared" si="4"/>
        <v/>
      </c>
      <c r="O78" s="2"/>
      <c r="P78" s="2"/>
      <c r="Q78" s="2">
        <v>37.86</v>
      </c>
      <c r="R78" s="2">
        <f>IF(ISNUMBER(Q78),SUMIFS($Q$2:Q78,$A$2:A78,A78,$J$2:J78,J78,$D$2:D78,D78),"")</f>
        <v>37.86</v>
      </c>
      <c r="S78" s="2">
        <v>4.5999999999999999E-2</v>
      </c>
      <c r="T78" s="2">
        <v>3.9E-2</v>
      </c>
      <c r="U78" s="2"/>
      <c r="V78" s="3"/>
      <c r="W78" s="3"/>
      <c r="X78" s="3"/>
      <c r="Y78" s="2"/>
      <c r="Z78" s="2"/>
      <c r="AA78" s="2"/>
      <c r="AB78" s="2"/>
      <c r="AC78" s="2"/>
      <c r="AD78" s="2"/>
      <c r="AE78" s="2"/>
      <c r="AF78" s="2"/>
      <c r="AG78" s="2"/>
      <c r="AH78" s="2" t="str">
        <f t="shared" si="5"/>
        <v/>
      </c>
      <c r="AI78" s="2"/>
      <c r="AJ78" s="2">
        <v>4.5152222222222219E-2</v>
      </c>
      <c r="AK78" s="2"/>
      <c r="AL78" s="2"/>
      <c r="AM78" s="2"/>
      <c r="AN78" s="7"/>
      <c r="AO78" s="2"/>
      <c r="AP78" s="2"/>
      <c r="AQ78" s="2">
        <f t="shared" si="8"/>
        <v>1.7090000000000001</v>
      </c>
      <c r="AR78" s="2">
        <f>IF(ISNUMBER(AQ78),SUMIFS($AQ$2:AQ78,$A$2:A78,A78,$J$2:J78,J78,$D$2:D78,D78),"")</f>
        <v>1.7090000000000001</v>
      </c>
      <c r="AS78">
        <f t="shared" si="7"/>
        <v>7</v>
      </c>
    </row>
    <row r="79" spans="1:45" x14ac:dyDescent="0.25">
      <c r="A79" s="4" t="s">
        <v>2</v>
      </c>
      <c r="B79" s="4" t="s">
        <v>18</v>
      </c>
      <c r="C79" s="5">
        <v>36459</v>
      </c>
      <c r="D79" s="2">
        <v>1</v>
      </c>
      <c r="E79" s="2" t="s">
        <v>41</v>
      </c>
      <c r="F79" s="2"/>
      <c r="G79" s="2"/>
      <c r="H79" s="2"/>
      <c r="I79" s="2"/>
      <c r="J79" s="2" t="s">
        <v>103</v>
      </c>
      <c r="K79" s="2">
        <v>4</v>
      </c>
      <c r="L79" s="2">
        <v>2</v>
      </c>
      <c r="M79" s="2" t="s">
        <v>19</v>
      </c>
      <c r="N79" s="3">
        <f t="shared" si="4"/>
        <v>1577</v>
      </c>
      <c r="O79" s="2">
        <v>157.69999999999999</v>
      </c>
      <c r="P79" s="2"/>
      <c r="Q79" s="2"/>
      <c r="R79" s="2" t="str">
        <f>IF(ISNUMBER(Q79),SUMIFS($Q$2:Q79,$A$2:A79,A79,$J$2:J79,J79,$D$2:D79,D79),"")</f>
        <v/>
      </c>
      <c r="S79" s="2">
        <v>4.3999999999999997E-2</v>
      </c>
      <c r="T79" s="2">
        <v>3.5999999999999997E-2</v>
      </c>
      <c r="U79" s="2"/>
      <c r="V79" s="3"/>
      <c r="W79" s="3"/>
      <c r="X79" s="3">
        <v>0.14000000000000001</v>
      </c>
      <c r="Y79" s="2"/>
      <c r="Z79" s="2"/>
      <c r="AA79" s="2"/>
      <c r="AB79" s="2"/>
      <c r="AC79" s="2"/>
      <c r="AD79" s="2"/>
      <c r="AE79" s="2"/>
      <c r="AF79" s="2"/>
      <c r="AG79" s="2"/>
      <c r="AH79" s="2" t="str">
        <f t="shared" si="5"/>
        <v/>
      </c>
      <c r="AI79" s="2"/>
      <c r="AJ79" s="2">
        <v>4.2852504755865557E-2</v>
      </c>
      <c r="AK79" s="2"/>
      <c r="AL79" s="2"/>
      <c r="AM79" s="2"/>
      <c r="AN79" s="7">
        <v>0.56999999999999995</v>
      </c>
      <c r="AO79" s="2"/>
      <c r="AP79" s="2"/>
      <c r="AQ79" s="2" t="str">
        <f t="shared" si="8"/>
        <v/>
      </c>
      <c r="AR79" s="2" t="str">
        <f>IF(ISNUMBER(AQ79),SUMIFS($AQ$2:AQ79,$A$2:A79,A79,$J$2:J79,J79,$D$2:D79,D79),"")</f>
        <v/>
      </c>
      <c r="AS79">
        <f t="shared" si="7"/>
        <v>6</v>
      </c>
    </row>
    <row r="80" spans="1:45" x14ac:dyDescent="0.25">
      <c r="A80" s="4" t="s">
        <v>2</v>
      </c>
      <c r="B80" s="4" t="s">
        <v>18</v>
      </c>
      <c r="C80" s="5">
        <v>36467</v>
      </c>
      <c r="D80" s="2">
        <v>1</v>
      </c>
      <c r="E80" s="2" t="s">
        <v>41</v>
      </c>
      <c r="F80" s="2"/>
      <c r="G80" s="2"/>
      <c r="H80" s="2"/>
      <c r="I80" s="2"/>
      <c r="J80" s="2" t="s">
        <v>103</v>
      </c>
      <c r="K80" s="2">
        <v>4</v>
      </c>
      <c r="L80" s="2">
        <v>2</v>
      </c>
      <c r="M80" s="2" t="s">
        <v>19</v>
      </c>
      <c r="N80" s="3">
        <f t="shared" si="4"/>
        <v>1709.5000000000002</v>
      </c>
      <c r="O80" s="2">
        <v>170.95000000000002</v>
      </c>
      <c r="P80" s="2"/>
      <c r="Q80" s="2"/>
      <c r="R80" s="2" t="str">
        <f>IF(ISNUMBER(Q80),SUMIFS($Q$2:Q80,$A$2:A80,A80,$J$2:J80,J80,$D$2:D80,D80),"")</f>
        <v/>
      </c>
      <c r="S80" s="2">
        <v>4.2999999999999997E-2</v>
      </c>
      <c r="T80" s="2">
        <v>3.5000000000000003E-2</v>
      </c>
      <c r="U80" s="2"/>
      <c r="V80" s="3"/>
      <c r="W80" s="3"/>
      <c r="X80" s="3">
        <v>0.15</v>
      </c>
      <c r="Y80" s="2"/>
      <c r="Z80" s="2"/>
      <c r="AA80" s="2"/>
      <c r="AB80" s="2"/>
      <c r="AC80" s="2"/>
      <c r="AD80" s="2"/>
      <c r="AE80" s="2"/>
      <c r="AF80" s="2"/>
      <c r="AG80" s="2"/>
      <c r="AH80" s="2" t="str">
        <f t="shared" si="5"/>
        <v/>
      </c>
      <c r="AI80" s="2"/>
      <c r="AJ80" s="2">
        <v>4.1810880374378474E-2</v>
      </c>
      <c r="AK80" s="2"/>
      <c r="AL80" s="2"/>
      <c r="AM80" s="2"/>
      <c r="AN80" s="7">
        <v>0.54</v>
      </c>
      <c r="AO80" s="2"/>
      <c r="AP80" s="2"/>
      <c r="AQ80" s="2" t="str">
        <f t="shared" si="8"/>
        <v/>
      </c>
      <c r="AR80" s="2" t="str">
        <f>IF(ISNUMBER(AQ80),SUMIFS($AQ$2:AQ80,$A$2:A80,A80,$J$2:J80,J80,$D$2:D80,D80),"")</f>
        <v/>
      </c>
      <c r="AS80">
        <f t="shared" si="7"/>
        <v>6</v>
      </c>
    </row>
    <row r="81" spans="1:45" x14ac:dyDescent="0.25">
      <c r="A81" s="4" t="s">
        <v>2</v>
      </c>
      <c r="B81" s="4" t="s">
        <v>18</v>
      </c>
      <c r="C81" s="5">
        <v>36473</v>
      </c>
      <c r="D81" s="2">
        <v>1</v>
      </c>
      <c r="E81" s="2" t="s">
        <v>41</v>
      </c>
      <c r="F81" s="2"/>
      <c r="G81" s="2"/>
      <c r="H81" s="2"/>
      <c r="I81" s="2"/>
      <c r="J81" s="2" t="s">
        <v>103</v>
      </c>
      <c r="K81" s="2">
        <v>4</v>
      </c>
      <c r="L81" s="2">
        <v>2</v>
      </c>
      <c r="M81" s="2" t="s">
        <v>20</v>
      </c>
      <c r="N81" s="3">
        <f t="shared" si="4"/>
        <v>2980</v>
      </c>
      <c r="O81" s="2">
        <v>298</v>
      </c>
      <c r="P81" s="2"/>
      <c r="Q81" s="2"/>
      <c r="R81" s="2" t="str">
        <f>IF(ISNUMBER(Q81),SUMIFS($Q$2:Q81,$A$2:A81,A81,$J$2:J81,J81,$D$2:D81,D81),"")</f>
        <v/>
      </c>
      <c r="S81" s="2"/>
      <c r="T81" s="2"/>
      <c r="U81" s="2"/>
      <c r="V81" s="3"/>
      <c r="W81" s="3"/>
      <c r="X81" s="3">
        <v>0.15</v>
      </c>
      <c r="Y81" s="2"/>
      <c r="Z81" s="2"/>
      <c r="AA81" s="2"/>
      <c r="AB81" s="2"/>
      <c r="AC81" s="2"/>
      <c r="AD81" s="2"/>
      <c r="AE81" s="2"/>
      <c r="AF81" s="2"/>
      <c r="AG81" s="2"/>
      <c r="AH81" s="2" t="str">
        <f t="shared" si="5"/>
        <v/>
      </c>
      <c r="AI81" s="2"/>
      <c r="AJ81" s="2"/>
      <c r="AK81" s="2"/>
      <c r="AL81" s="2"/>
      <c r="AM81" s="2"/>
      <c r="AN81" s="7">
        <v>0.61</v>
      </c>
      <c r="AO81" s="2"/>
      <c r="AP81" s="2"/>
      <c r="AQ81" s="2" t="str">
        <f t="shared" si="8"/>
        <v/>
      </c>
      <c r="AR81" s="2" t="str">
        <f>IF(ISNUMBER(AQ81),SUMIFS($AQ$2:AQ81,$A$2:A81,A81,$J$2:J81,J81,$D$2:D81,D81),"")</f>
        <v/>
      </c>
      <c r="AS81">
        <f t="shared" si="7"/>
        <v>3</v>
      </c>
    </row>
    <row r="82" spans="1:45" x14ac:dyDescent="0.25">
      <c r="A82" s="4" t="s">
        <v>2</v>
      </c>
      <c r="B82" s="4" t="s">
        <v>18</v>
      </c>
      <c r="C82" s="5">
        <v>36481</v>
      </c>
      <c r="D82" s="2">
        <v>1</v>
      </c>
      <c r="E82" s="2" t="s">
        <v>41</v>
      </c>
      <c r="F82" s="2"/>
      <c r="G82" s="2"/>
      <c r="H82" s="2"/>
      <c r="I82" s="2"/>
      <c r="J82" s="2" t="s">
        <v>103</v>
      </c>
      <c r="K82" s="2">
        <v>4</v>
      </c>
      <c r="L82" s="2">
        <v>2</v>
      </c>
      <c r="M82" s="2" t="s">
        <v>21</v>
      </c>
      <c r="N82" s="3">
        <f t="shared" si="4"/>
        <v>615</v>
      </c>
      <c r="O82" s="2">
        <v>61.5</v>
      </c>
      <c r="P82" s="2"/>
      <c r="Q82" s="2">
        <v>248.32</v>
      </c>
      <c r="R82" s="2">
        <f>IF(ISNUMBER(Q82),SUMIFS($Q$2:Q82,$A$2:A82,A82,$J$2:J82,J82,$D$2:D82,D82),"")</f>
        <v>286.18</v>
      </c>
      <c r="S82" s="2">
        <v>4.2999999999999997E-2</v>
      </c>
      <c r="T82" s="2">
        <v>3.5000000000000003E-2</v>
      </c>
      <c r="U82" s="2"/>
      <c r="V82" s="3"/>
      <c r="W82" s="3"/>
      <c r="X82" s="3">
        <v>0.16</v>
      </c>
      <c r="Y82" s="2"/>
      <c r="Z82" s="2"/>
      <c r="AA82" s="2"/>
      <c r="AB82" s="2"/>
      <c r="AC82" s="2"/>
      <c r="AD82" s="2"/>
      <c r="AE82" s="2"/>
      <c r="AF82" s="2"/>
      <c r="AG82" s="2"/>
      <c r="AH82" s="2" t="str">
        <f t="shared" si="5"/>
        <v/>
      </c>
      <c r="AI82" s="2"/>
      <c r="AJ82" s="2">
        <v>4.1783892617449664E-2</v>
      </c>
      <c r="AK82" s="2"/>
      <c r="AL82" s="2"/>
      <c r="AM82" s="2"/>
      <c r="AN82" s="7">
        <v>0.61</v>
      </c>
      <c r="AO82" s="2"/>
      <c r="AP82" s="2"/>
      <c r="AQ82" s="2">
        <f t="shared" si="8"/>
        <v>10.375999999999999</v>
      </c>
      <c r="AR82" s="2">
        <f>IF(ISNUMBER(AQ82),SUMIFS($AQ$2:AQ82,$A$2:A82,A82,$J$2:J82,J82,$D$2:D82,D82),"")</f>
        <v>12.084999999999999</v>
      </c>
      <c r="AS82">
        <f t="shared" si="7"/>
        <v>10</v>
      </c>
    </row>
    <row r="83" spans="1:45" x14ac:dyDescent="0.25">
      <c r="A83" s="4" t="s">
        <v>2</v>
      </c>
      <c r="B83" s="4" t="s">
        <v>18</v>
      </c>
      <c r="C83" s="5">
        <v>36496</v>
      </c>
      <c r="D83" s="2">
        <v>1</v>
      </c>
      <c r="E83" s="2" t="s">
        <v>41</v>
      </c>
      <c r="F83" s="2"/>
      <c r="G83" s="2"/>
      <c r="H83" s="2"/>
      <c r="I83" s="2"/>
      <c r="J83" s="2" t="s">
        <v>103</v>
      </c>
      <c r="K83" s="2">
        <v>4</v>
      </c>
      <c r="L83" s="2">
        <v>3</v>
      </c>
      <c r="M83" s="2" t="s">
        <v>19</v>
      </c>
      <c r="N83" s="3">
        <f t="shared" si="4"/>
        <v>665</v>
      </c>
      <c r="O83" s="2">
        <v>66.5</v>
      </c>
      <c r="P83" s="2"/>
      <c r="Q83" s="2"/>
      <c r="R83" s="2" t="str">
        <f>IF(ISNUMBER(Q83),SUMIFS($Q$2:Q83,$A$2:A83,A83,$J$2:J83,J83,$D$2:D83,D83),"")</f>
        <v/>
      </c>
      <c r="S83" s="2">
        <v>4.1000000000000002E-2</v>
      </c>
      <c r="T83" s="2">
        <v>3.2000000000000001E-2</v>
      </c>
      <c r="U83" s="2"/>
      <c r="V83" s="3"/>
      <c r="W83" s="3"/>
      <c r="X83" s="3">
        <v>0.16</v>
      </c>
      <c r="Y83" s="2"/>
      <c r="Z83" s="2"/>
      <c r="AA83" s="2"/>
      <c r="AB83" s="2"/>
      <c r="AC83" s="2"/>
      <c r="AD83" s="2"/>
      <c r="AE83" s="2"/>
      <c r="AF83" s="2"/>
      <c r="AG83" s="2"/>
      <c r="AH83" s="2" t="str">
        <f t="shared" si="5"/>
        <v/>
      </c>
      <c r="AI83" s="2"/>
      <c r="AJ83" s="2">
        <v>3.9559999999999998E-2</v>
      </c>
      <c r="AK83" s="2"/>
      <c r="AL83" s="2"/>
      <c r="AM83" s="2"/>
      <c r="AN83" s="7">
        <v>0.78</v>
      </c>
      <c r="AO83" s="2"/>
      <c r="AP83" s="2"/>
      <c r="AQ83" s="2" t="str">
        <f t="shared" si="8"/>
        <v/>
      </c>
      <c r="AR83" s="2" t="str">
        <f>IF(ISNUMBER(AQ83),SUMIFS($AQ$2:AQ83,$A$2:A83,A83,$J$2:J83,J83,$D$2:D83,D83),"")</f>
        <v/>
      </c>
      <c r="AS83">
        <f t="shared" si="7"/>
        <v>6</v>
      </c>
    </row>
    <row r="84" spans="1:45" x14ac:dyDescent="0.25">
      <c r="A84" s="4" t="s">
        <v>2</v>
      </c>
      <c r="B84" s="4" t="s">
        <v>18</v>
      </c>
      <c r="C84" s="5">
        <v>36507</v>
      </c>
      <c r="D84" s="2">
        <v>1</v>
      </c>
      <c r="E84" s="2" t="s">
        <v>41</v>
      </c>
      <c r="F84" s="2"/>
      <c r="G84" s="2"/>
      <c r="H84" s="2"/>
      <c r="I84" s="2"/>
      <c r="J84" s="2" t="s">
        <v>103</v>
      </c>
      <c r="K84" s="2">
        <v>4</v>
      </c>
      <c r="L84" s="2">
        <v>3</v>
      </c>
      <c r="M84" s="2" t="s">
        <v>19</v>
      </c>
      <c r="N84" s="3">
        <f t="shared" si="4"/>
        <v>1080</v>
      </c>
      <c r="O84" s="2">
        <v>108</v>
      </c>
      <c r="P84" s="2"/>
      <c r="Q84" s="2"/>
      <c r="R84" s="2" t="str">
        <f>IF(ISNUMBER(Q84),SUMIFS($Q$2:Q84,$A$2:A84,A84,$J$2:J84,J84,$D$2:D84,D84),"")</f>
        <v/>
      </c>
      <c r="S84" s="2">
        <v>0.04</v>
      </c>
      <c r="T84" s="2">
        <v>3.1E-2</v>
      </c>
      <c r="U84" s="2"/>
      <c r="V84" s="3"/>
      <c r="W84" s="3"/>
      <c r="X84" s="3">
        <v>0.16</v>
      </c>
      <c r="Y84" s="2"/>
      <c r="Z84" s="2"/>
      <c r="AA84" s="2"/>
      <c r="AB84" s="2"/>
      <c r="AC84" s="2"/>
      <c r="AD84" s="2"/>
      <c r="AE84" s="2"/>
      <c r="AF84" s="2"/>
      <c r="AG84" s="2"/>
      <c r="AH84" s="2" t="str">
        <f t="shared" si="5"/>
        <v/>
      </c>
      <c r="AI84" s="2"/>
      <c r="AJ84" s="2">
        <v>3.8552499999999996E-2</v>
      </c>
      <c r="AK84" s="2"/>
      <c r="AL84" s="2"/>
      <c r="AM84" s="2"/>
      <c r="AN84" s="7">
        <v>0.78</v>
      </c>
      <c r="AO84" s="2"/>
      <c r="AP84" s="2"/>
      <c r="AQ84" s="2" t="str">
        <f t="shared" si="8"/>
        <v/>
      </c>
      <c r="AR84" s="2" t="str">
        <f>IF(ISNUMBER(AQ84),SUMIFS($AQ$2:AQ84,$A$2:A84,A84,$J$2:J84,J84,$D$2:D84,D84),"")</f>
        <v/>
      </c>
      <c r="AS84">
        <f t="shared" si="7"/>
        <v>6</v>
      </c>
    </row>
    <row r="85" spans="1:45" x14ac:dyDescent="0.25">
      <c r="A85" s="4" t="s">
        <v>2</v>
      </c>
      <c r="B85" s="4" t="s">
        <v>18</v>
      </c>
      <c r="C85" s="5">
        <v>36514</v>
      </c>
      <c r="D85" s="2">
        <v>1</v>
      </c>
      <c r="E85" s="2" t="s">
        <v>41</v>
      </c>
      <c r="F85" s="2"/>
      <c r="G85" s="2"/>
      <c r="H85" s="2"/>
      <c r="I85" s="2"/>
      <c r="J85" s="2" t="s">
        <v>103</v>
      </c>
      <c r="K85" s="2">
        <v>4</v>
      </c>
      <c r="L85" s="2">
        <v>3</v>
      </c>
      <c r="M85" s="2" t="s">
        <v>20</v>
      </c>
      <c r="N85" s="3">
        <f t="shared" si="4"/>
        <v>2515</v>
      </c>
      <c r="O85" s="2">
        <v>251.5</v>
      </c>
      <c r="P85" s="2"/>
      <c r="Q85" s="2"/>
      <c r="R85" s="2" t="str">
        <f>IF(ISNUMBER(Q85),SUMIFS($Q$2:Q85,$A$2:A85,A85,$J$2:J85,J85,$D$2:D85,D85),"")</f>
        <v/>
      </c>
      <c r="S85" s="2"/>
      <c r="T85" s="2"/>
      <c r="U85" s="2"/>
      <c r="V85" s="3"/>
      <c r="W85" s="3"/>
      <c r="X85" s="3">
        <v>0.16</v>
      </c>
      <c r="Y85" s="2"/>
      <c r="Z85" s="2"/>
      <c r="AA85" s="2"/>
      <c r="AB85" s="2"/>
      <c r="AC85" s="2"/>
      <c r="AD85" s="2"/>
      <c r="AE85" s="2"/>
      <c r="AF85" s="2"/>
      <c r="AG85" s="2"/>
      <c r="AH85" s="2" t="str">
        <f t="shared" si="5"/>
        <v/>
      </c>
      <c r="AI85" s="2"/>
      <c r="AJ85" s="2"/>
      <c r="AK85" s="2"/>
      <c r="AL85" s="2"/>
      <c r="AM85" s="2"/>
      <c r="AN85" s="7">
        <v>0.77</v>
      </c>
      <c r="AO85" s="2"/>
      <c r="AP85" s="2"/>
      <c r="AQ85" s="2" t="str">
        <f t="shared" si="8"/>
        <v/>
      </c>
      <c r="AR85" s="2" t="str">
        <f>IF(ISNUMBER(AQ85),SUMIFS($AQ$2:AQ85,$A$2:A85,A85,$J$2:J85,J85,$D$2:D85,D85),"")</f>
        <v/>
      </c>
      <c r="AS85">
        <f t="shared" si="7"/>
        <v>3</v>
      </c>
    </row>
    <row r="86" spans="1:45" x14ac:dyDescent="0.25">
      <c r="A86" s="4" t="s">
        <v>2</v>
      </c>
      <c r="B86" s="4" t="s">
        <v>18</v>
      </c>
      <c r="C86" s="5">
        <v>36520</v>
      </c>
      <c r="D86" s="2">
        <v>1</v>
      </c>
      <c r="E86" s="2" t="s">
        <v>41</v>
      </c>
      <c r="F86" s="2"/>
      <c r="G86" s="2"/>
      <c r="H86" s="2"/>
      <c r="I86" s="2"/>
      <c r="J86" s="2" t="s">
        <v>103</v>
      </c>
      <c r="K86" s="2">
        <v>4</v>
      </c>
      <c r="L86" s="2">
        <v>3</v>
      </c>
      <c r="M86" s="2" t="s">
        <v>21</v>
      </c>
      <c r="N86" s="3" t="str">
        <f t="shared" si="4"/>
        <v/>
      </c>
      <c r="O86" s="2"/>
      <c r="P86" s="2"/>
      <c r="Q86" s="2">
        <v>256.5</v>
      </c>
      <c r="R86" s="2">
        <f>IF(ISNUMBER(Q86),SUMIFS($Q$2:Q86,$A$2:A86,A86,$J$2:J86,J86,$D$2:D86,D86),"")</f>
        <v>542.68000000000006</v>
      </c>
      <c r="S86" s="2">
        <v>3.9E-2</v>
      </c>
      <c r="T86" s="2">
        <v>0.03</v>
      </c>
      <c r="U86" s="2"/>
      <c r="V86" s="3"/>
      <c r="W86" s="3"/>
      <c r="X86" s="3"/>
      <c r="Y86" s="2"/>
      <c r="Z86" s="2"/>
      <c r="AA86" s="2"/>
      <c r="AB86" s="2"/>
      <c r="AC86" s="2"/>
      <c r="AD86" s="2"/>
      <c r="AE86" s="2"/>
      <c r="AF86" s="2"/>
      <c r="AG86" s="2"/>
      <c r="AH86" s="2" t="str">
        <f t="shared" si="5"/>
        <v/>
      </c>
      <c r="AI86" s="2"/>
      <c r="AJ86" s="2">
        <v>3.7557137176938371E-2</v>
      </c>
      <c r="AK86" s="2"/>
      <c r="AL86" s="2"/>
      <c r="AM86" s="2"/>
      <c r="AN86" s="7"/>
      <c r="AO86" s="2"/>
      <c r="AP86" s="2"/>
      <c r="AQ86" s="2">
        <f t="shared" si="8"/>
        <v>9.6329999999999991</v>
      </c>
      <c r="AR86" s="2">
        <f>IF(ISNUMBER(AQ86),SUMIFS($AQ$2:AQ86,$A$2:A86,A86,$J$2:J86,J86,$D$2:D86,D86),"")</f>
        <v>21.717999999999996</v>
      </c>
      <c r="AS86">
        <f t="shared" si="7"/>
        <v>7</v>
      </c>
    </row>
    <row r="87" spans="1:45" x14ac:dyDescent="0.25">
      <c r="A87" s="4" t="s">
        <v>2</v>
      </c>
      <c r="B87" s="4" t="s">
        <v>18</v>
      </c>
      <c r="C87" s="5">
        <v>36537</v>
      </c>
      <c r="D87" s="2">
        <v>1</v>
      </c>
      <c r="E87" s="2" t="s">
        <v>41</v>
      </c>
      <c r="F87" s="2"/>
      <c r="G87" s="2"/>
      <c r="H87" s="2"/>
      <c r="I87" s="2"/>
      <c r="J87" s="2" t="s">
        <v>103</v>
      </c>
      <c r="K87" s="2">
        <v>4</v>
      </c>
      <c r="L87" s="2">
        <v>4</v>
      </c>
      <c r="M87" s="2" t="s">
        <v>19</v>
      </c>
      <c r="N87" s="3">
        <f t="shared" si="4"/>
        <v>455</v>
      </c>
      <c r="O87" s="2">
        <v>45.5</v>
      </c>
      <c r="P87" s="2"/>
      <c r="Q87" s="2"/>
      <c r="R87" s="2" t="str">
        <f>IF(ISNUMBER(Q87),SUMIFS($Q$2:Q87,$A$2:A87,A87,$J$2:J87,J87,$D$2:D87,D87),"")</f>
        <v/>
      </c>
      <c r="S87" s="2">
        <v>3.7999999999999999E-2</v>
      </c>
      <c r="T87" s="2">
        <v>2.9000000000000001E-2</v>
      </c>
      <c r="U87" s="2"/>
      <c r="V87" s="3"/>
      <c r="W87" s="3"/>
      <c r="X87" s="3">
        <v>0.15</v>
      </c>
      <c r="Y87" s="2"/>
      <c r="Z87" s="2"/>
      <c r="AA87" s="2"/>
      <c r="AB87" s="2"/>
      <c r="AC87" s="2"/>
      <c r="AD87" s="2"/>
      <c r="AE87" s="2"/>
      <c r="AF87" s="2"/>
      <c r="AG87" s="2"/>
      <c r="AH87" s="2" t="str">
        <f t="shared" si="5"/>
        <v/>
      </c>
      <c r="AI87" s="2"/>
      <c r="AJ87" s="2">
        <v>3.6623296703296698E-2</v>
      </c>
      <c r="AK87" s="2"/>
      <c r="AL87" s="2"/>
      <c r="AM87" s="2"/>
      <c r="AN87" s="7">
        <v>0.75</v>
      </c>
      <c r="AO87" s="2"/>
      <c r="AP87" s="2"/>
      <c r="AQ87" s="2" t="str">
        <f t="shared" si="8"/>
        <v/>
      </c>
      <c r="AR87" s="2" t="str">
        <f>IF(ISNUMBER(AQ87),SUMIFS($AQ$2:AQ87,$A$2:A87,A87,$J$2:J87,J87,$D$2:D87,D87),"")</f>
        <v/>
      </c>
      <c r="AS87">
        <f t="shared" si="7"/>
        <v>6</v>
      </c>
    </row>
    <row r="88" spans="1:45" x14ac:dyDescent="0.25">
      <c r="A88" s="4" t="s">
        <v>2</v>
      </c>
      <c r="B88" s="4" t="s">
        <v>18</v>
      </c>
      <c r="C88" s="5">
        <v>36546</v>
      </c>
      <c r="D88" s="2">
        <v>1</v>
      </c>
      <c r="E88" s="2" t="s">
        <v>41</v>
      </c>
      <c r="F88" s="2"/>
      <c r="G88" s="2"/>
      <c r="H88" s="2"/>
      <c r="I88" s="2"/>
      <c r="J88" s="2" t="s">
        <v>103</v>
      </c>
      <c r="K88" s="2">
        <v>4</v>
      </c>
      <c r="L88" s="2">
        <v>4</v>
      </c>
      <c r="M88" s="2" t="s">
        <v>20</v>
      </c>
      <c r="N88" s="3">
        <f t="shared" si="4"/>
        <v>1106.5</v>
      </c>
      <c r="O88" s="2">
        <v>110.65</v>
      </c>
      <c r="P88" s="2"/>
      <c r="Q88" s="2"/>
      <c r="R88" s="2" t="str">
        <f>IF(ISNUMBER(Q88),SUMIFS($Q$2:Q88,$A$2:A88,A88,$J$2:J88,J88,$D$2:D88,D88),"")</f>
        <v/>
      </c>
      <c r="S88" s="2"/>
      <c r="T88" s="2"/>
      <c r="U88" s="2"/>
      <c r="V88" s="3"/>
      <c r="W88" s="3"/>
      <c r="X88" s="3">
        <v>0.15</v>
      </c>
      <c r="Y88" s="2"/>
      <c r="Z88" s="2"/>
      <c r="AA88" s="2"/>
      <c r="AB88" s="2"/>
      <c r="AC88" s="2"/>
      <c r="AD88" s="2"/>
      <c r="AE88" s="2"/>
      <c r="AF88" s="2"/>
      <c r="AG88" s="2"/>
      <c r="AH88" s="2" t="str">
        <f t="shared" si="5"/>
        <v/>
      </c>
      <c r="AI88" s="2"/>
      <c r="AJ88" s="2"/>
      <c r="AK88" s="2"/>
      <c r="AL88" s="2"/>
      <c r="AM88" s="2"/>
      <c r="AN88" s="7">
        <v>0.75</v>
      </c>
      <c r="AO88" s="2"/>
      <c r="AP88" s="2"/>
      <c r="AQ88" s="2" t="str">
        <f t="shared" si="8"/>
        <v/>
      </c>
      <c r="AR88" s="2" t="str">
        <f>IF(ISNUMBER(AQ88),SUMIFS($AQ$2:AQ88,$A$2:A88,A88,$J$2:J88,J88,$D$2:D88,D88),"")</f>
        <v/>
      </c>
      <c r="AS88">
        <f t="shared" si="7"/>
        <v>3</v>
      </c>
    </row>
    <row r="89" spans="1:45" x14ac:dyDescent="0.25">
      <c r="A89" s="4" t="s">
        <v>2</v>
      </c>
      <c r="B89" s="4" t="s">
        <v>18</v>
      </c>
      <c r="C89" s="5">
        <v>36551</v>
      </c>
      <c r="D89" s="2">
        <v>1</v>
      </c>
      <c r="E89" s="2" t="s">
        <v>41</v>
      </c>
      <c r="F89" s="2"/>
      <c r="G89" s="2"/>
      <c r="H89" s="2"/>
      <c r="I89" s="2"/>
      <c r="J89" s="2" t="s">
        <v>103</v>
      </c>
      <c r="K89" s="2">
        <v>4</v>
      </c>
      <c r="L89" s="2">
        <v>4</v>
      </c>
      <c r="M89" s="2" t="s">
        <v>21</v>
      </c>
      <c r="N89" s="3">
        <f t="shared" si="4"/>
        <v>208</v>
      </c>
      <c r="O89" s="2">
        <v>20.8</v>
      </c>
      <c r="P89" s="2"/>
      <c r="Q89" s="2">
        <v>94.92</v>
      </c>
      <c r="R89" s="2">
        <f>IF(ISNUMBER(Q89),SUMIFS($Q$2:Q89,$A$2:A89,A89,$J$2:J89,J89,$D$2:D89,D89),"")</f>
        <v>637.6</v>
      </c>
      <c r="S89" s="2">
        <v>3.6999999999999998E-2</v>
      </c>
      <c r="T89" s="2">
        <v>2.8000000000000001E-2</v>
      </c>
      <c r="U89" s="2"/>
      <c r="V89" s="3"/>
      <c r="W89" s="3"/>
      <c r="X89" s="3">
        <v>0.14000000000000001</v>
      </c>
      <c r="Y89" s="2"/>
      <c r="Z89" s="2"/>
      <c r="AA89" s="2"/>
      <c r="AB89" s="2"/>
      <c r="AC89" s="2"/>
      <c r="AD89" s="2"/>
      <c r="AE89" s="2"/>
      <c r="AF89" s="2"/>
      <c r="AG89" s="2"/>
      <c r="AH89" s="2" t="str">
        <f t="shared" si="5"/>
        <v/>
      </c>
      <c r="AI89" s="2"/>
      <c r="AJ89" s="2">
        <v>3.5667690917306823E-2</v>
      </c>
      <c r="AK89" s="2"/>
      <c r="AL89" s="2"/>
      <c r="AM89" s="2"/>
      <c r="AN89" s="7">
        <v>0.75</v>
      </c>
      <c r="AO89" s="2"/>
      <c r="AP89" s="2"/>
      <c r="AQ89" s="2">
        <f t="shared" si="8"/>
        <v>3.3860000000000001</v>
      </c>
      <c r="AR89" s="2">
        <f>IF(ISNUMBER(AQ89),SUMIFS($AQ$2:AQ89,$A$2:A89,A89,$J$2:J89,J89,$D$2:D89,D89),"")</f>
        <v>25.103999999999996</v>
      </c>
      <c r="AS89">
        <f t="shared" si="7"/>
        <v>10</v>
      </c>
    </row>
    <row r="90" spans="1:45" x14ac:dyDescent="0.25">
      <c r="A90" s="4" t="s">
        <v>2</v>
      </c>
      <c r="B90" s="4" t="s">
        <v>18</v>
      </c>
      <c r="C90" s="5">
        <v>36584</v>
      </c>
      <c r="D90" s="2">
        <v>1</v>
      </c>
      <c r="E90" s="2" t="s">
        <v>41</v>
      </c>
      <c r="F90" s="2"/>
      <c r="G90" s="2"/>
      <c r="H90" s="2"/>
      <c r="I90" s="2"/>
      <c r="J90" s="2" t="s">
        <v>103</v>
      </c>
      <c r="K90" s="2">
        <v>4</v>
      </c>
      <c r="L90" s="2">
        <v>5</v>
      </c>
      <c r="M90" s="2" t="s">
        <v>19</v>
      </c>
      <c r="N90" s="3">
        <f t="shared" si="4"/>
        <v>1660</v>
      </c>
      <c r="O90" s="2">
        <v>166</v>
      </c>
      <c r="P90" s="2"/>
      <c r="Q90" s="2"/>
      <c r="R90" s="2" t="str">
        <f>IF(ISNUMBER(Q90),SUMIFS($Q$2:Q90,$A$2:A90,A90,$J$2:J90,J90,$D$2:D90,D90),"")</f>
        <v/>
      </c>
      <c r="S90" s="2">
        <v>3.6999999999999998E-2</v>
      </c>
      <c r="T90" s="2">
        <v>2.8000000000000001E-2</v>
      </c>
      <c r="U90" s="2"/>
      <c r="V90" s="3"/>
      <c r="W90" s="3"/>
      <c r="X90" s="3">
        <v>0.12</v>
      </c>
      <c r="Y90" s="2"/>
      <c r="Z90" s="2"/>
      <c r="AA90" s="2"/>
      <c r="AB90" s="2"/>
      <c r="AC90" s="2"/>
      <c r="AD90" s="2"/>
      <c r="AE90" s="2"/>
      <c r="AF90" s="2"/>
      <c r="AG90" s="2"/>
      <c r="AH90" s="2" t="str">
        <f t="shared" si="5"/>
        <v/>
      </c>
      <c r="AI90" s="2"/>
      <c r="AJ90" s="2">
        <v>3.5942771084337348E-2</v>
      </c>
      <c r="AK90" s="2"/>
      <c r="AL90" s="2"/>
      <c r="AM90" s="2"/>
      <c r="AN90" s="7">
        <v>0.3</v>
      </c>
      <c r="AO90" s="2"/>
      <c r="AP90" s="2"/>
      <c r="AQ90" s="2" t="str">
        <f t="shared" si="8"/>
        <v/>
      </c>
      <c r="AR90" s="2" t="str">
        <f>IF(ISNUMBER(AQ90),SUMIFS($AQ$2:AQ90,$A$2:A90,A90,$J$2:J90,J90,$D$2:D90,D90),"")</f>
        <v/>
      </c>
      <c r="AS90">
        <f t="shared" si="7"/>
        <v>6</v>
      </c>
    </row>
    <row r="91" spans="1:45" x14ac:dyDescent="0.25">
      <c r="A91" s="4" t="s">
        <v>2</v>
      </c>
      <c r="B91" s="4" t="s">
        <v>18</v>
      </c>
      <c r="C91" s="5">
        <v>36598</v>
      </c>
      <c r="D91" s="2">
        <v>1</v>
      </c>
      <c r="E91" s="2" t="s">
        <v>41</v>
      </c>
      <c r="F91" s="2"/>
      <c r="G91" s="2"/>
      <c r="H91" s="2"/>
      <c r="I91" s="2"/>
      <c r="J91" s="2" t="s">
        <v>103</v>
      </c>
      <c r="K91" s="2">
        <v>4</v>
      </c>
      <c r="L91" s="2">
        <v>5</v>
      </c>
      <c r="M91" s="2" t="s">
        <v>20</v>
      </c>
      <c r="N91" s="3">
        <f t="shared" si="4"/>
        <v>2060</v>
      </c>
      <c r="O91" s="2">
        <v>206</v>
      </c>
      <c r="P91" s="2"/>
      <c r="Q91" s="2"/>
      <c r="R91" s="2" t="str">
        <f>IF(ISNUMBER(Q91),SUMIFS($Q$2:Q91,$A$2:A91,A91,$J$2:J91,J91,$D$2:D91,D91),"")</f>
        <v/>
      </c>
      <c r="S91" s="2"/>
      <c r="T91" s="2"/>
      <c r="U91" s="2"/>
      <c r="V91" s="3"/>
      <c r="W91" s="3"/>
      <c r="X91" s="3">
        <v>0.1</v>
      </c>
      <c r="Y91" s="2"/>
      <c r="Z91" s="2"/>
      <c r="AA91" s="2"/>
      <c r="AB91" s="2"/>
      <c r="AC91" s="2"/>
      <c r="AD91" s="2"/>
      <c r="AE91" s="2"/>
      <c r="AF91" s="2"/>
      <c r="AG91" s="2"/>
      <c r="AH91" s="2" t="str">
        <f t="shared" si="5"/>
        <v/>
      </c>
      <c r="AI91" s="2"/>
      <c r="AJ91" s="2"/>
      <c r="AK91" s="2"/>
      <c r="AL91" s="2"/>
      <c r="AM91" s="2"/>
      <c r="AN91" s="7">
        <v>0.3</v>
      </c>
      <c r="AO91" s="2"/>
      <c r="AP91" s="2"/>
      <c r="AQ91" s="2" t="str">
        <f t="shared" si="8"/>
        <v/>
      </c>
      <c r="AR91" s="2" t="str">
        <f>IF(ISNUMBER(AQ91),SUMIFS($AQ$2:AQ91,$A$2:A91,A91,$J$2:J91,J91,$D$2:D91,D91),"")</f>
        <v/>
      </c>
      <c r="AS91">
        <f t="shared" si="7"/>
        <v>3</v>
      </c>
    </row>
    <row r="92" spans="1:45" x14ac:dyDescent="0.25">
      <c r="A92" s="4" t="s">
        <v>2</v>
      </c>
      <c r="B92" s="4" t="s">
        <v>18</v>
      </c>
      <c r="C92" s="5">
        <v>36603</v>
      </c>
      <c r="D92" s="2">
        <v>1</v>
      </c>
      <c r="E92" s="2" t="s">
        <v>41</v>
      </c>
      <c r="F92" s="2"/>
      <c r="G92" s="2"/>
      <c r="H92" s="2"/>
      <c r="I92" s="2"/>
      <c r="J92" s="2" t="s">
        <v>103</v>
      </c>
      <c r="K92" s="2">
        <v>4</v>
      </c>
      <c r="L92" s="2">
        <v>5</v>
      </c>
      <c r="M92" s="2" t="s">
        <v>21</v>
      </c>
      <c r="N92" s="3" t="str">
        <f t="shared" si="4"/>
        <v/>
      </c>
      <c r="O92" s="2"/>
      <c r="P92" s="2"/>
      <c r="Q92" s="2">
        <v>64.78</v>
      </c>
      <c r="R92" s="2">
        <f>IF(ISNUMBER(Q92),SUMIFS($Q$2:Q92,$A$2:A92,A92,$J$2:J92,J92,$D$2:D92,D92),"")</f>
        <v>702.38</v>
      </c>
      <c r="S92" s="2">
        <v>3.7999999999999999E-2</v>
      </c>
      <c r="T92" s="2">
        <v>2.9000000000000001E-2</v>
      </c>
      <c r="U92" s="2"/>
      <c r="V92" s="3"/>
      <c r="W92" s="3"/>
      <c r="X92" s="3"/>
      <c r="Y92" s="2"/>
      <c r="Z92" s="2"/>
      <c r="AA92" s="2"/>
      <c r="AB92" s="2"/>
      <c r="AC92" s="2"/>
      <c r="AD92" s="2"/>
      <c r="AE92" s="2"/>
      <c r="AF92" s="2"/>
      <c r="AG92" s="2"/>
      <c r="AH92" s="2" t="str">
        <f t="shared" si="5"/>
        <v/>
      </c>
      <c r="AI92" s="2"/>
      <c r="AJ92" s="2">
        <v>3.706373786407767E-2</v>
      </c>
      <c r="AK92" s="2"/>
      <c r="AL92" s="2"/>
      <c r="AM92" s="2"/>
      <c r="AN92" s="7">
        <v>0.3</v>
      </c>
      <c r="AO92" s="2"/>
      <c r="AP92" s="2"/>
      <c r="AQ92" s="2">
        <f t="shared" si="8"/>
        <v>2.4009999999999998</v>
      </c>
      <c r="AR92" s="2">
        <f>IF(ISNUMBER(AQ92),SUMIFS($AQ$2:AQ92,$A$2:A92,A92,$J$2:J92,J92,$D$2:D92,D92),"")</f>
        <v>27.504999999999995</v>
      </c>
      <c r="AS92">
        <f t="shared" si="7"/>
        <v>8</v>
      </c>
    </row>
    <row r="93" spans="1:45" x14ac:dyDescent="0.25">
      <c r="A93" s="4" t="s">
        <v>2</v>
      </c>
      <c r="B93" s="4" t="s">
        <v>18</v>
      </c>
      <c r="C93" s="5">
        <v>36621</v>
      </c>
      <c r="D93" s="2">
        <v>1</v>
      </c>
      <c r="E93" s="2" t="s">
        <v>41</v>
      </c>
      <c r="F93" s="2"/>
      <c r="G93" s="2"/>
      <c r="H93" s="2"/>
      <c r="I93" s="2"/>
      <c r="J93" s="2" t="s">
        <v>103</v>
      </c>
      <c r="K93" s="2">
        <v>4</v>
      </c>
      <c r="L93" s="2">
        <v>6</v>
      </c>
      <c r="M93" s="2" t="s">
        <v>19</v>
      </c>
      <c r="N93" s="3">
        <f t="shared" si="4"/>
        <v>38</v>
      </c>
      <c r="O93" s="2">
        <v>3.8</v>
      </c>
      <c r="P93" s="2"/>
      <c r="Q93" s="2"/>
      <c r="R93" s="2" t="str">
        <f>IF(ISNUMBER(Q93),SUMIFS($Q$2:Q93,$A$2:A93,A93,$J$2:J93,J93,$D$2:D93,D93),"")</f>
        <v/>
      </c>
      <c r="S93" s="2">
        <v>3.9E-2</v>
      </c>
      <c r="T93" s="2">
        <v>0.03</v>
      </c>
      <c r="U93" s="2"/>
      <c r="V93" s="3"/>
      <c r="W93" s="3"/>
      <c r="X93" s="3">
        <v>0.08</v>
      </c>
      <c r="Y93" s="2"/>
      <c r="Z93" s="2"/>
      <c r="AA93" s="2"/>
      <c r="AB93" s="2"/>
      <c r="AC93" s="2"/>
      <c r="AD93" s="2"/>
      <c r="AE93" s="2"/>
      <c r="AF93" s="2"/>
      <c r="AG93" s="2"/>
      <c r="AH93" s="2" t="str">
        <f t="shared" si="5"/>
        <v/>
      </c>
      <c r="AI93" s="2"/>
      <c r="AJ93" s="2">
        <v>3.8265789473684211E-2</v>
      </c>
      <c r="AK93" s="2"/>
      <c r="AL93" s="2"/>
      <c r="AM93" s="2"/>
      <c r="AN93" s="7">
        <v>0.3</v>
      </c>
      <c r="AO93" s="2"/>
      <c r="AP93" s="2"/>
      <c r="AQ93" s="2" t="str">
        <f t="shared" si="8"/>
        <v/>
      </c>
      <c r="AR93" s="2" t="str">
        <f>IF(ISNUMBER(AQ93),SUMIFS($AQ$2:AQ93,$A$2:A93,A93,$J$2:J93,J93,$D$2:D93,D93),"")</f>
        <v/>
      </c>
      <c r="AS93">
        <f t="shared" si="7"/>
        <v>6</v>
      </c>
    </row>
    <row r="94" spans="1:45" x14ac:dyDescent="0.25">
      <c r="A94" s="4" t="s">
        <v>2</v>
      </c>
      <c r="B94" s="4" t="s">
        <v>18</v>
      </c>
      <c r="C94" s="5">
        <v>36628</v>
      </c>
      <c r="D94" s="2">
        <v>1</v>
      </c>
      <c r="E94" s="2" t="s">
        <v>41</v>
      </c>
      <c r="F94" s="2"/>
      <c r="G94" s="2"/>
      <c r="H94" s="2"/>
      <c r="I94" s="2"/>
      <c r="J94" s="2" t="s">
        <v>103</v>
      </c>
      <c r="K94" s="2">
        <v>4</v>
      </c>
      <c r="L94" s="2">
        <v>6</v>
      </c>
      <c r="M94" s="2" t="s">
        <v>19</v>
      </c>
      <c r="N94" s="3" t="str">
        <f t="shared" si="4"/>
        <v/>
      </c>
      <c r="O94" s="2"/>
      <c r="P94" s="2"/>
      <c r="Q94" s="2"/>
      <c r="R94" s="2" t="str">
        <f>IF(ISNUMBER(Q94),SUMIFS($Q$2:Q94,$A$2:A94,A94,$J$2:J94,J94,$D$2:D94,D94),"")</f>
        <v/>
      </c>
      <c r="S94" s="2"/>
      <c r="T94" s="2"/>
      <c r="U94" s="2"/>
      <c r="V94" s="3"/>
      <c r="W94" s="3"/>
      <c r="X94" s="3"/>
      <c r="Y94" s="2"/>
      <c r="Z94" s="2"/>
      <c r="AA94" s="2"/>
      <c r="AB94" s="2"/>
      <c r="AC94" s="2"/>
      <c r="AD94" s="2"/>
      <c r="AE94" s="2"/>
      <c r="AF94" s="2"/>
      <c r="AG94" s="2"/>
      <c r="AH94" s="2" t="str">
        <f t="shared" si="5"/>
        <v/>
      </c>
      <c r="AI94" s="2"/>
      <c r="AJ94" s="2"/>
      <c r="AK94" s="2"/>
      <c r="AL94" s="2"/>
      <c r="AM94" s="2"/>
      <c r="AN94" s="7"/>
      <c r="AO94" s="2"/>
      <c r="AP94" s="2"/>
      <c r="AQ94" s="2" t="str">
        <f t="shared" si="8"/>
        <v/>
      </c>
      <c r="AR94" s="2" t="str">
        <f>IF(ISNUMBER(AQ94),SUMIFS($AQ$2:AQ94,$A$2:A94,A94,$J$2:J94,J94,$D$2:D94,D94),"")</f>
        <v/>
      </c>
      <c r="AS94">
        <f t="shared" si="7"/>
        <v>0</v>
      </c>
    </row>
    <row r="95" spans="1:45" x14ac:dyDescent="0.25">
      <c r="A95" s="4" t="s">
        <v>2</v>
      </c>
      <c r="B95" s="4" t="s">
        <v>18</v>
      </c>
      <c r="C95" s="5">
        <v>36637</v>
      </c>
      <c r="D95" s="2">
        <v>1</v>
      </c>
      <c r="E95" s="2" t="s">
        <v>41</v>
      </c>
      <c r="F95" s="2"/>
      <c r="G95" s="2"/>
      <c r="H95" s="2"/>
      <c r="I95" s="2"/>
      <c r="J95" s="2" t="s">
        <v>103</v>
      </c>
      <c r="K95" s="2">
        <v>4</v>
      </c>
      <c r="L95" s="2">
        <v>6</v>
      </c>
      <c r="M95" s="2" t="s">
        <v>19</v>
      </c>
      <c r="N95" s="3" t="str">
        <f t="shared" si="4"/>
        <v/>
      </c>
      <c r="O95" s="2"/>
      <c r="P95" s="2"/>
      <c r="Q95" s="2"/>
      <c r="R95" s="2" t="str">
        <f>IF(ISNUMBER(Q95),SUMIFS($Q$2:Q95,$A$2:A95,A95,$J$2:J95,J95,$D$2:D95,D95),"")</f>
        <v/>
      </c>
      <c r="S95" s="2"/>
      <c r="T95" s="2"/>
      <c r="U95" s="2"/>
      <c r="V95" s="3"/>
      <c r="W95" s="3"/>
      <c r="X95" s="3"/>
      <c r="Y95" s="2"/>
      <c r="Z95" s="2"/>
      <c r="AA95" s="2"/>
      <c r="AB95" s="2"/>
      <c r="AC95" s="2"/>
      <c r="AD95" s="2"/>
      <c r="AE95" s="2"/>
      <c r="AF95" s="2"/>
      <c r="AG95" s="2"/>
      <c r="AH95" s="2" t="str">
        <f t="shared" si="5"/>
        <v/>
      </c>
      <c r="AI95" s="2"/>
      <c r="AJ95" s="2"/>
      <c r="AK95" s="2"/>
      <c r="AL95" s="2"/>
      <c r="AM95" s="2"/>
      <c r="AN95" s="7"/>
      <c r="AO95" s="2"/>
      <c r="AP95" s="2"/>
      <c r="AQ95" s="2" t="str">
        <f t="shared" si="8"/>
        <v/>
      </c>
      <c r="AR95" s="2" t="str">
        <f>IF(ISNUMBER(AQ95),SUMIFS($AQ$2:AQ95,$A$2:A95,A95,$J$2:J95,J95,$D$2:D95,D95),"")</f>
        <v/>
      </c>
      <c r="AS95">
        <f t="shared" si="7"/>
        <v>0</v>
      </c>
    </row>
    <row r="96" spans="1:45" x14ac:dyDescent="0.25">
      <c r="A96" s="4" t="s">
        <v>2</v>
      </c>
      <c r="B96" s="4" t="s">
        <v>18</v>
      </c>
      <c r="C96" s="5">
        <v>36647</v>
      </c>
      <c r="D96" s="2">
        <v>1</v>
      </c>
      <c r="E96" s="2" t="s">
        <v>41</v>
      </c>
      <c r="F96" s="2"/>
      <c r="G96" s="2"/>
      <c r="H96" s="2"/>
      <c r="I96" s="2"/>
      <c r="J96" s="2" t="s">
        <v>103</v>
      </c>
      <c r="K96" s="2">
        <v>4</v>
      </c>
      <c r="L96" s="2">
        <v>6</v>
      </c>
      <c r="M96" s="2" t="s">
        <v>19</v>
      </c>
      <c r="N96" s="3" t="str">
        <f t="shared" si="4"/>
        <v/>
      </c>
      <c r="O96" s="2"/>
      <c r="P96" s="2"/>
      <c r="Q96" s="2"/>
      <c r="R96" s="2" t="str">
        <f>IF(ISNUMBER(Q96),SUMIFS($Q$2:Q96,$A$2:A96,A96,$J$2:J96,J96,$D$2:D96,D96),"")</f>
        <v/>
      </c>
      <c r="S96" s="2"/>
      <c r="T96" s="2"/>
      <c r="U96" s="2"/>
      <c r="V96" s="3"/>
      <c r="W96" s="3"/>
      <c r="X96" s="3"/>
      <c r="Y96" s="2"/>
      <c r="Z96" s="2"/>
      <c r="AA96" s="2"/>
      <c r="AB96" s="2"/>
      <c r="AC96" s="2"/>
      <c r="AD96" s="2"/>
      <c r="AE96" s="2"/>
      <c r="AF96" s="2"/>
      <c r="AG96" s="2"/>
      <c r="AH96" s="2" t="str">
        <f t="shared" si="5"/>
        <v/>
      </c>
      <c r="AI96" s="2"/>
      <c r="AJ96" s="2"/>
      <c r="AK96" s="2"/>
      <c r="AL96" s="2"/>
      <c r="AM96" s="2"/>
      <c r="AN96" s="7"/>
      <c r="AO96" s="2"/>
      <c r="AP96" s="2"/>
      <c r="AQ96" s="2" t="str">
        <f t="shared" si="8"/>
        <v/>
      </c>
      <c r="AR96" s="2" t="str">
        <f>IF(ISNUMBER(AQ96),SUMIFS($AQ$2:AQ96,$A$2:A96,A96,$J$2:J96,J96,$D$2:D96,D96),"")</f>
        <v/>
      </c>
      <c r="AS96">
        <f t="shared" si="7"/>
        <v>0</v>
      </c>
    </row>
    <row r="97" spans="1:45" x14ac:dyDescent="0.25">
      <c r="A97" s="4" t="s">
        <v>2</v>
      </c>
      <c r="B97" s="4" t="s">
        <v>18</v>
      </c>
      <c r="C97" s="5">
        <v>36656</v>
      </c>
      <c r="D97" s="2">
        <v>1</v>
      </c>
      <c r="E97" s="2" t="s">
        <v>41</v>
      </c>
      <c r="F97" s="2"/>
      <c r="G97" s="2"/>
      <c r="H97" s="2"/>
      <c r="I97" s="2"/>
      <c r="J97" s="2" t="s">
        <v>103</v>
      </c>
      <c r="K97" s="2">
        <v>4</v>
      </c>
      <c r="L97" s="2">
        <v>6</v>
      </c>
      <c r="M97" s="2" t="s">
        <v>19</v>
      </c>
      <c r="N97" s="3" t="str">
        <f t="shared" si="4"/>
        <v/>
      </c>
      <c r="O97" s="2"/>
      <c r="P97" s="2"/>
      <c r="Q97" s="2"/>
      <c r="R97" s="2" t="str">
        <f>IF(ISNUMBER(Q97),SUMIFS($Q$2:Q97,$A$2:A97,A97,$J$2:J97,J97,$D$2:D97,D97),"")</f>
        <v/>
      </c>
      <c r="S97" s="2"/>
      <c r="T97" s="2"/>
      <c r="U97" s="2"/>
      <c r="V97" s="3"/>
      <c r="W97" s="3"/>
      <c r="X97" s="3"/>
      <c r="Y97" s="2"/>
      <c r="Z97" s="2"/>
      <c r="AA97" s="2"/>
      <c r="AB97" s="2"/>
      <c r="AC97" s="2"/>
      <c r="AD97" s="2"/>
      <c r="AE97" s="2"/>
      <c r="AF97" s="2"/>
      <c r="AG97" s="2"/>
      <c r="AH97" s="2" t="str">
        <f t="shared" si="5"/>
        <v/>
      </c>
      <c r="AI97" s="2"/>
      <c r="AJ97" s="2"/>
      <c r="AK97" s="2"/>
      <c r="AL97" s="2"/>
      <c r="AM97" s="2"/>
      <c r="AN97" s="7"/>
      <c r="AO97" s="2"/>
      <c r="AP97" s="2"/>
      <c r="AQ97" s="2" t="str">
        <f t="shared" si="8"/>
        <v/>
      </c>
      <c r="AR97" s="2" t="str">
        <f>IF(ISNUMBER(AQ97),SUMIFS($AQ$2:AQ97,$A$2:A97,A97,$J$2:J97,J97,$D$2:D97,D97),"")</f>
        <v/>
      </c>
      <c r="AS97">
        <f t="shared" si="7"/>
        <v>0</v>
      </c>
    </row>
    <row r="98" spans="1:45" x14ac:dyDescent="0.25">
      <c r="A98" s="4" t="s">
        <v>2</v>
      </c>
      <c r="B98" s="4" t="s">
        <v>18</v>
      </c>
      <c r="C98" s="5">
        <v>36671</v>
      </c>
      <c r="D98" s="2">
        <v>1</v>
      </c>
      <c r="E98" s="2" t="s">
        <v>41</v>
      </c>
      <c r="F98" s="2"/>
      <c r="G98" s="2"/>
      <c r="H98" s="2"/>
      <c r="I98" s="2"/>
      <c r="J98" s="2" t="s">
        <v>103</v>
      </c>
      <c r="K98" s="2">
        <v>4</v>
      </c>
      <c r="L98" s="2">
        <v>6</v>
      </c>
      <c r="M98" s="2" t="s">
        <v>20</v>
      </c>
      <c r="N98" s="3">
        <f t="shared" si="4"/>
        <v>896.5</v>
      </c>
      <c r="O98" s="2">
        <v>89.65</v>
      </c>
      <c r="P98" s="2"/>
      <c r="Q98" s="2"/>
      <c r="R98" s="2" t="str">
        <f>IF(ISNUMBER(Q98),SUMIFS($Q$2:Q98,$A$2:A98,A98,$J$2:J98,J98,$D$2:D98,D98),"")</f>
        <v/>
      </c>
      <c r="S98" s="2"/>
      <c r="T98" s="2"/>
      <c r="U98" s="2"/>
      <c r="V98" s="3"/>
      <c r="W98" s="3"/>
      <c r="X98" s="3">
        <v>0.05</v>
      </c>
      <c r="Y98" s="2"/>
      <c r="Z98" s="2"/>
      <c r="AA98" s="2"/>
      <c r="AB98" s="2"/>
      <c r="AC98" s="2"/>
      <c r="AD98" s="2"/>
      <c r="AE98" s="2"/>
      <c r="AF98" s="2"/>
      <c r="AG98" s="2"/>
      <c r="AH98" s="2" t="str">
        <f t="shared" si="5"/>
        <v/>
      </c>
      <c r="AI98" s="2"/>
      <c r="AJ98" s="2"/>
      <c r="AK98" s="2"/>
      <c r="AL98" s="2"/>
      <c r="AM98" s="2"/>
      <c r="AN98" s="7">
        <v>0.28000000000000003</v>
      </c>
      <c r="AO98" s="2"/>
      <c r="AP98" s="2"/>
      <c r="AQ98" s="2" t="str">
        <f t="shared" si="8"/>
        <v/>
      </c>
      <c r="AR98" s="2" t="str">
        <f>IF(ISNUMBER(AQ98),SUMIFS($AQ$2:AQ98,$A$2:A98,A98,$J$2:J98,J98,$D$2:D98,D98),"")</f>
        <v/>
      </c>
      <c r="AS98">
        <f t="shared" si="7"/>
        <v>3</v>
      </c>
    </row>
    <row r="99" spans="1:45" x14ac:dyDescent="0.25">
      <c r="A99" s="4" t="s">
        <v>2</v>
      </c>
      <c r="B99" s="4" t="s">
        <v>18</v>
      </c>
      <c r="C99" s="5">
        <v>36675</v>
      </c>
      <c r="D99" s="2">
        <v>1</v>
      </c>
      <c r="E99" s="2" t="s">
        <v>41</v>
      </c>
      <c r="F99" s="2"/>
      <c r="G99" s="2"/>
      <c r="H99" s="2"/>
      <c r="I99" s="2"/>
      <c r="J99" s="2" t="s">
        <v>103</v>
      </c>
      <c r="K99" s="2">
        <v>4</v>
      </c>
      <c r="L99" s="2">
        <v>6</v>
      </c>
      <c r="M99" s="2" t="s">
        <v>21</v>
      </c>
      <c r="N99" s="3" t="str">
        <f t="shared" si="4"/>
        <v/>
      </c>
      <c r="O99" s="2"/>
      <c r="P99" s="2"/>
      <c r="Q99" s="2">
        <v>31.49</v>
      </c>
      <c r="R99" s="2">
        <f>IF(ISNUMBER(Q99),SUMIFS($Q$2:Q99,$A$2:A99,A99,$J$2:J99,J99,$D$2:D99,D99),"")</f>
        <v>733.87</v>
      </c>
      <c r="S99" s="2">
        <v>4.3999999999999997E-2</v>
      </c>
      <c r="T99" s="2">
        <v>3.5999999999999997E-2</v>
      </c>
      <c r="U99" s="2"/>
      <c r="V99" s="3"/>
      <c r="W99" s="3"/>
      <c r="X99" s="3"/>
      <c r="Y99" s="2"/>
      <c r="Z99" s="2"/>
      <c r="AA99" s="2"/>
      <c r="AB99" s="2"/>
      <c r="AC99" s="2"/>
      <c r="AD99" s="2"/>
      <c r="AE99" s="2"/>
      <c r="AF99" s="2"/>
      <c r="AG99" s="2"/>
      <c r="AH99" s="2" t="str">
        <f t="shared" si="5"/>
        <v/>
      </c>
      <c r="AI99" s="2"/>
      <c r="AJ99" s="2">
        <v>4.3591299498047964E-2</v>
      </c>
      <c r="AK99" s="2"/>
      <c r="AL99" s="2"/>
      <c r="AM99" s="2"/>
      <c r="AN99" s="7"/>
      <c r="AO99" s="2"/>
      <c r="AP99" s="2"/>
      <c r="AQ99" s="2">
        <f t="shared" si="8"/>
        <v>1.373</v>
      </c>
      <c r="AR99" s="2">
        <f>IF(ISNUMBER(AQ99),SUMIFS($AQ$2:AQ99,$A$2:A99,A99,$J$2:J99,J99,$D$2:D99,D99),"")</f>
        <v>28.877999999999997</v>
      </c>
      <c r="AS99">
        <f t="shared" si="7"/>
        <v>7</v>
      </c>
    </row>
    <row r="100" spans="1:45" x14ac:dyDescent="0.25">
      <c r="A100" s="4" t="s">
        <v>2</v>
      </c>
      <c r="B100" s="4" t="s">
        <v>18</v>
      </c>
      <c r="C100" s="5">
        <v>35458</v>
      </c>
      <c r="D100" s="2">
        <v>2</v>
      </c>
      <c r="E100" s="2" t="s">
        <v>41</v>
      </c>
      <c r="F100" s="2"/>
      <c r="G100" s="2"/>
      <c r="H100" s="2"/>
      <c r="I100" s="2"/>
      <c r="J100" s="2" t="s">
        <v>100</v>
      </c>
      <c r="K100" s="2">
        <v>1</v>
      </c>
      <c r="L100" s="2">
        <v>1</v>
      </c>
      <c r="M100" s="2" t="s">
        <v>19</v>
      </c>
      <c r="N100" s="3">
        <f t="shared" si="4"/>
        <v>3920</v>
      </c>
      <c r="O100" s="2">
        <v>392</v>
      </c>
      <c r="P100" s="2"/>
      <c r="Q100" s="2"/>
      <c r="R100" s="2" t="str">
        <f>IF(ISNUMBER(Q100),SUMIFS($Q$2:Q100,$A$2:A100,A100,$J$2:J100,J100,$D$2:D100,D100),"")</f>
        <v/>
      </c>
      <c r="S100" s="2">
        <v>3.6999999999999998E-2</v>
      </c>
      <c r="T100" s="2">
        <v>2.8000000000000001E-2</v>
      </c>
      <c r="U100" s="2"/>
      <c r="V100" s="3"/>
      <c r="W100" s="3"/>
      <c r="X100" s="3">
        <v>0.14000000000000001</v>
      </c>
      <c r="Y100" s="2"/>
      <c r="Z100" s="2"/>
      <c r="AA100" s="2"/>
      <c r="AB100" s="2"/>
      <c r="AC100" s="2"/>
      <c r="AD100" s="2"/>
      <c r="AE100" s="2"/>
      <c r="AF100" s="2"/>
      <c r="AG100" s="2"/>
      <c r="AH100" s="2" t="str">
        <f t="shared" si="5"/>
        <v/>
      </c>
      <c r="AI100" s="2"/>
      <c r="AJ100" s="2">
        <v>3.5708775510204079E-2</v>
      </c>
      <c r="AK100" s="2"/>
      <c r="AL100" s="2"/>
      <c r="AM100" s="2"/>
      <c r="AN100" s="7">
        <v>1</v>
      </c>
      <c r="AO100" s="2"/>
      <c r="AP100" s="2"/>
      <c r="AQ100" s="2" t="str">
        <f t="shared" si="8"/>
        <v/>
      </c>
      <c r="AR100" s="2" t="str">
        <f>IF(ISNUMBER(AQ100),SUMIFS($AQ$2:AQ100,$A$2:A100,A100,$J$2:J100,J100,$D$2:D100,D100),"")</f>
        <v/>
      </c>
      <c r="AS100">
        <f t="shared" si="7"/>
        <v>6</v>
      </c>
    </row>
    <row r="101" spans="1:45" x14ac:dyDescent="0.25">
      <c r="A101" s="4" t="s">
        <v>2</v>
      </c>
      <c r="B101" s="4" t="s">
        <v>18</v>
      </c>
      <c r="C101" s="5">
        <v>35482</v>
      </c>
      <c r="D101" s="2">
        <v>2</v>
      </c>
      <c r="E101" s="2" t="s">
        <v>41</v>
      </c>
      <c r="F101" s="2"/>
      <c r="G101" s="2"/>
      <c r="H101" s="2"/>
      <c r="I101" s="2"/>
      <c r="J101" s="2" t="s">
        <v>100</v>
      </c>
      <c r="K101" s="2">
        <v>1</v>
      </c>
      <c r="L101" s="2">
        <v>1</v>
      </c>
      <c r="M101" s="2" t="s">
        <v>20</v>
      </c>
      <c r="N101" s="3">
        <f t="shared" si="4"/>
        <v>7810</v>
      </c>
      <c r="O101" s="2">
        <v>781</v>
      </c>
      <c r="P101" s="2"/>
      <c r="Q101" s="2"/>
      <c r="R101" s="2" t="str">
        <f>IF(ISNUMBER(Q101),SUMIFS($Q$2:Q101,$A$2:A101,A101,$J$2:J101,J101,$D$2:D101,D101),"")</f>
        <v/>
      </c>
      <c r="S101" s="2"/>
      <c r="T101" s="2"/>
      <c r="U101" s="2"/>
      <c r="V101" s="3"/>
      <c r="W101" s="3"/>
      <c r="X101" s="3">
        <v>0.12</v>
      </c>
      <c r="Y101" s="2"/>
      <c r="Z101" s="2"/>
      <c r="AA101" s="2"/>
      <c r="AB101" s="2"/>
      <c r="AC101" s="2"/>
      <c r="AD101" s="2"/>
      <c r="AE101" s="2"/>
      <c r="AF101" s="2"/>
      <c r="AG101" s="2"/>
      <c r="AH101" s="2" t="str">
        <f t="shared" si="5"/>
        <v/>
      </c>
      <c r="AI101" s="2"/>
      <c r="AJ101" s="2"/>
      <c r="AK101" s="2"/>
      <c r="AL101" s="2"/>
      <c r="AM101" s="2"/>
      <c r="AN101" s="7">
        <v>1</v>
      </c>
      <c r="AO101" s="2"/>
      <c r="AP101" s="2"/>
      <c r="AQ101" s="2" t="str">
        <f t="shared" si="8"/>
        <v/>
      </c>
      <c r="AR101" s="2" t="str">
        <f>IF(ISNUMBER(AQ101),SUMIFS($AQ$2:AQ101,$A$2:A101,A101,$J$2:J101,J101,$D$2:D101,D101),"")</f>
        <v/>
      </c>
      <c r="AS101">
        <f t="shared" si="7"/>
        <v>3</v>
      </c>
    </row>
    <row r="102" spans="1:45" x14ac:dyDescent="0.25">
      <c r="A102" s="4" t="s">
        <v>2</v>
      </c>
      <c r="B102" s="4" t="s">
        <v>18</v>
      </c>
      <c r="C102" s="5">
        <v>35491</v>
      </c>
      <c r="D102" s="2">
        <v>2</v>
      </c>
      <c r="E102" s="2" t="s">
        <v>41</v>
      </c>
      <c r="F102" s="2"/>
      <c r="G102" s="2"/>
      <c r="H102" s="2"/>
      <c r="I102" s="2"/>
      <c r="J102" s="2" t="s">
        <v>100</v>
      </c>
      <c r="K102" s="2">
        <v>1</v>
      </c>
      <c r="L102" s="2">
        <v>1</v>
      </c>
      <c r="M102" s="2" t="s">
        <v>21</v>
      </c>
      <c r="N102" s="3" t="str">
        <f t="shared" si="4"/>
        <v/>
      </c>
      <c r="O102" s="2"/>
      <c r="P102" s="2"/>
      <c r="Q102" s="2">
        <v>896</v>
      </c>
      <c r="R102" s="2">
        <f>IF(ISNUMBER(Q102),SUMIFS($Q$2:Q102,$A$2:A102,A102,$J$2:J102,J102,$D$2:D102,D102),"")</f>
        <v>896</v>
      </c>
      <c r="S102" s="2">
        <v>3.6999999999999998E-2</v>
      </c>
      <c r="T102" s="2">
        <v>2.8000000000000001E-2</v>
      </c>
      <c r="U102" s="2"/>
      <c r="V102" s="3"/>
      <c r="W102" s="3"/>
      <c r="X102" s="3"/>
      <c r="Y102" s="2"/>
      <c r="Z102" s="2"/>
      <c r="AA102" s="2"/>
      <c r="AB102" s="2"/>
      <c r="AC102" s="2"/>
      <c r="AD102" s="2"/>
      <c r="AE102" s="2"/>
      <c r="AF102" s="2"/>
      <c r="AG102" s="2"/>
      <c r="AH102" s="2" t="str">
        <f t="shared" si="5"/>
        <v/>
      </c>
      <c r="AI102" s="2"/>
      <c r="AJ102" s="2">
        <v>3.588473751600512E-2</v>
      </c>
      <c r="AK102" s="2"/>
      <c r="AL102" s="2"/>
      <c r="AM102" s="2"/>
      <c r="AN102" s="7"/>
      <c r="AO102" s="2"/>
      <c r="AP102" s="2"/>
      <c r="AQ102" s="2">
        <f t="shared" si="8"/>
        <v>32.152999999999999</v>
      </c>
      <c r="AR102" s="2">
        <f>IF(ISNUMBER(AQ102),SUMIFS($AQ$2:AQ102,$A$2:A102,A102,$J$2:J102,J102,$D$2:D102,D102),"")</f>
        <v>32.152999999999999</v>
      </c>
      <c r="AS102">
        <f t="shared" si="7"/>
        <v>7</v>
      </c>
    </row>
    <row r="103" spans="1:45" x14ac:dyDescent="0.25">
      <c r="A103" s="4" t="s">
        <v>2</v>
      </c>
      <c r="B103" s="4" t="s">
        <v>18</v>
      </c>
      <c r="C103" s="5">
        <v>35586</v>
      </c>
      <c r="D103" s="2">
        <v>2</v>
      </c>
      <c r="E103" s="2" t="s">
        <v>41</v>
      </c>
      <c r="F103" s="2"/>
      <c r="G103" s="2"/>
      <c r="H103" s="2"/>
      <c r="I103" s="2"/>
      <c r="J103" s="2" t="s">
        <v>100</v>
      </c>
      <c r="K103" s="2">
        <v>1</v>
      </c>
      <c r="L103" s="2">
        <v>2</v>
      </c>
      <c r="M103" s="2" t="s">
        <v>20</v>
      </c>
      <c r="N103" s="3">
        <f t="shared" si="4"/>
        <v>4599.9999999999991</v>
      </c>
      <c r="O103" s="2">
        <v>459.99999999999994</v>
      </c>
      <c r="P103" s="2"/>
      <c r="Q103" s="2"/>
      <c r="R103" s="2" t="str">
        <f>IF(ISNUMBER(Q103),SUMIFS($Q$2:Q103,$A$2:A103,A103,$J$2:J103,J103,$D$2:D103,D103),"")</f>
        <v/>
      </c>
      <c r="S103" s="2"/>
      <c r="T103" s="2"/>
      <c r="U103" s="2"/>
      <c r="V103" s="3"/>
      <c r="W103" s="3"/>
      <c r="X103" s="3">
        <v>0.05</v>
      </c>
      <c r="Y103" s="2"/>
      <c r="Z103" s="2"/>
      <c r="AA103" s="2"/>
      <c r="AB103" s="2"/>
      <c r="AC103" s="2"/>
      <c r="AD103" s="2"/>
      <c r="AE103" s="2"/>
      <c r="AF103" s="2"/>
      <c r="AG103" s="2"/>
      <c r="AH103" s="2" t="str">
        <f t="shared" si="5"/>
        <v/>
      </c>
      <c r="AI103" s="2"/>
      <c r="AJ103" s="2"/>
      <c r="AK103" s="2"/>
      <c r="AL103" s="2"/>
      <c r="AM103" s="2"/>
      <c r="AN103" s="7">
        <v>1</v>
      </c>
      <c r="AO103" s="2"/>
      <c r="AP103" s="2"/>
      <c r="AQ103" s="2" t="str">
        <f t="shared" si="8"/>
        <v/>
      </c>
      <c r="AR103" s="2" t="str">
        <f>IF(ISNUMBER(AQ103),SUMIFS($AQ$2:AQ103,$A$2:A103,A103,$J$2:J103,J103,$D$2:D103,D103),"")</f>
        <v/>
      </c>
      <c r="AS103">
        <f t="shared" si="7"/>
        <v>3</v>
      </c>
    </row>
    <row r="104" spans="1:45" x14ac:dyDescent="0.25">
      <c r="A104" s="4" t="s">
        <v>2</v>
      </c>
      <c r="B104" s="4" t="s">
        <v>18</v>
      </c>
      <c r="C104" s="5">
        <v>35591</v>
      </c>
      <c r="D104" s="2">
        <v>2</v>
      </c>
      <c r="E104" s="2" t="s">
        <v>41</v>
      </c>
      <c r="F104" s="2"/>
      <c r="G104" s="2"/>
      <c r="H104" s="2"/>
      <c r="I104" s="2"/>
      <c r="J104" s="2" t="s">
        <v>100</v>
      </c>
      <c r="K104" s="2">
        <v>1</v>
      </c>
      <c r="L104" s="2">
        <v>2</v>
      </c>
      <c r="M104" s="2" t="s">
        <v>21</v>
      </c>
      <c r="N104" s="3" t="str">
        <f t="shared" si="4"/>
        <v/>
      </c>
      <c r="O104" s="2"/>
      <c r="P104" s="2"/>
      <c r="Q104" s="2">
        <v>474.56000000000006</v>
      </c>
      <c r="R104" s="2">
        <f>IF(ISNUMBER(Q104),SUMIFS($Q$2:Q104,$A$2:A104,A104,$J$2:J104,J104,$D$2:D104,D104),"")</f>
        <v>1370.56</v>
      </c>
      <c r="S104" s="2">
        <v>4.4999999999999998E-2</v>
      </c>
      <c r="T104" s="2">
        <v>3.6999999999999998E-2</v>
      </c>
      <c r="U104" s="2"/>
      <c r="V104" s="3"/>
      <c r="W104" s="3"/>
      <c r="X104" s="3"/>
      <c r="Y104" s="2"/>
      <c r="Z104" s="2"/>
      <c r="AA104" s="2"/>
      <c r="AB104" s="2"/>
      <c r="AC104" s="2"/>
      <c r="AD104" s="2"/>
      <c r="AE104" s="2"/>
      <c r="AF104" s="2"/>
      <c r="AG104" s="2"/>
      <c r="AH104" s="2" t="str">
        <f t="shared" si="5"/>
        <v/>
      </c>
      <c r="AI104" s="2"/>
      <c r="AJ104" s="2">
        <v>4.4607652173913041E-2</v>
      </c>
      <c r="AK104" s="2"/>
      <c r="AL104" s="2"/>
      <c r="AM104" s="2"/>
      <c r="AN104" s="7"/>
      <c r="AO104" s="2"/>
      <c r="AP104" s="2"/>
      <c r="AQ104" s="2">
        <f t="shared" si="8"/>
        <v>21.169</v>
      </c>
      <c r="AR104" s="2">
        <f>IF(ISNUMBER(AQ104),SUMIFS($AQ$2:AQ104,$A$2:A104,A104,$J$2:J104,J104,$D$2:D104,D104),"")</f>
        <v>53.322000000000003</v>
      </c>
      <c r="AS104">
        <f t="shared" si="7"/>
        <v>7</v>
      </c>
    </row>
    <row r="105" spans="1:45" x14ac:dyDescent="0.25">
      <c r="A105" s="4" t="s">
        <v>2</v>
      </c>
      <c r="B105" s="4" t="s">
        <v>18</v>
      </c>
      <c r="C105" s="5">
        <v>35657</v>
      </c>
      <c r="D105" s="2">
        <v>2</v>
      </c>
      <c r="E105" s="2" t="s">
        <v>41</v>
      </c>
      <c r="F105" s="2"/>
      <c r="G105" s="2"/>
      <c r="H105" s="2"/>
      <c r="I105" s="2"/>
      <c r="J105" s="2" t="s">
        <v>101</v>
      </c>
      <c r="K105" s="2">
        <v>1</v>
      </c>
      <c r="L105" s="2">
        <v>2</v>
      </c>
      <c r="M105" s="2" t="s">
        <v>19</v>
      </c>
      <c r="N105" s="3" t="str">
        <f t="shared" si="4"/>
        <v/>
      </c>
      <c r="O105" s="2"/>
      <c r="P105" s="2"/>
      <c r="Q105" s="2"/>
      <c r="R105" s="2" t="str">
        <f>IF(ISNUMBER(Q105),SUMIFS($Q$2:Q105,$A$2:A105,A105,$J$2:J105,J105,$D$2:D105,D105),"")</f>
        <v/>
      </c>
      <c r="S105" s="2"/>
      <c r="T105" s="2"/>
      <c r="U105" s="2"/>
      <c r="V105" s="3"/>
      <c r="W105" s="3"/>
      <c r="X105" s="3"/>
      <c r="Y105" s="2"/>
      <c r="Z105" s="2"/>
      <c r="AA105" s="2"/>
      <c r="AB105" s="2"/>
      <c r="AC105" s="2"/>
      <c r="AD105" s="2"/>
      <c r="AE105" s="2"/>
      <c r="AF105" s="2"/>
      <c r="AG105" s="2"/>
      <c r="AH105" s="2" t="str">
        <f t="shared" si="5"/>
        <v/>
      </c>
      <c r="AI105" s="2"/>
      <c r="AJ105" s="2"/>
      <c r="AK105" s="2"/>
      <c r="AL105" s="2"/>
      <c r="AM105" s="2"/>
      <c r="AN105" s="7"/>
      <c r="AO105" s="2"/>
      <c r="AP105" s="2"/>
      <c r="AQ105" s="2" t="str">
        <f t="shared" si="8"/>
        <v/>
      </c>
      <c r="AR105" s="2" t="str">
        <f>IF(ISNUMBER(AQ105),SUMIFS($AQ$2:AQ105,$A$2:A105,A105,$J$2:J105,J105,$D$2:D105,D105),"")</f>
        <v/>
      </c>
      <c r="AS105">
        <f t="shared" si="7"/>
        <v>0</v>
      </c>
    </row>
    <row r="106" spans="1:45" x14ac:dyDescent="0.25">
      <c r="A106" s="4" t="s">
        <v>2</v>
      </c>
      <c r="B106" s="4" t="s">
        <v>18</v>
      </c>
      <c r="C106" s="5">
        <v>35709</v>
      </c>
      <c r="D106" s="2">
        <v>2</v>
      </c>
      <c r="E106" s="2" t="s">
        <v>41</v>
      </c>
      <c r="F106" s="2"/>
      <c r="G106" s="2"/>
      <c r="H106" s="2"/>
      <c r="I106" s="2"/>
      <c r="J106" s="2" t="s">
        <v>101</v>
      </c>
      <c r="K106" s="2">
        <v>2</v>
      </c>
      <c r="L106" s="2">
        <v>1</v>
      </c>
      <c r="M106" s="2" t="s">
        <v>20</v>
      </c>
      <c r="N106" s="3">
        <f t="shared" si="4"/>
        <v>4900.0000000000009</v>
      </c>
      <c r="O106" s="2">
        <v>490.00000000000006</v>
      </c>
      <c r="P106" s="2"/>
      <c r="Q106" s="2"/>
      <c r="R106" s="2" t="str">
        <f>IF(ISNUMBER(Q106),SUMIFS($Q$2:Q106,$A$2:A106,A106,$J$2:J106,J106,$D$2:D106,D106),"")</f>
        <v/>
      </c>
      <c r="S106" s="2"/>
      <c r="T106" s="2"/>
      <c r="U106" s="2"/>
      <c r="V106" s="3"/>
      <c r="W106" s="3"/>
      <c r="X106" s="3">
        <v>0.13</v>
      </c>
      <c r="Y106" s="2"/>
      <c r="Z106" s="2"/>
      <c r="AA106" s="2"/>
      <c r="AB106" s="2"/>
      <c r="AC106" s="2"/>
      <c r="AD106" s="2"/>
      <c r="AE106" s="2"/>
      <c r="AF106" s="2"/>
      <c r="AG106" s="2"/>
      <c r="AH106" s="2" t="str">
        <f t="shared" si="5"/>
        <v/>
      </c>
      <c r="AI106" s="2"/>
      <c r="AJ106" s="2"/>
      <c r="AK106" s="2"/>
      <c r="AL106" s="2"/>
      <c r="AM106" s="2"/>
      <c r="AN106" s="7">
        <v>1</v>
      </c>
      <c r="AO106" s="2"/>
      <c r="AP106" s="2"/>
      <c r="AQ106" s="2" t="str">
        <f t="shared" si="8"/>
        <v/>
      </c>
      <c r="AR106" s="2" t="str">
        <f>IF(ISNUMBER(AQ106),SUMIFS($AQ$2:AQ106,$A$2:A106,A106,$J$2:J106,J106,$D$2:D106,D106),"")</f>
        <v/>
      </c>
      <c r="AS106">
        <f t="shared" si="7"/>
        <v>3</v>
      </c>
    </row>
    <row r="107" spans="1:45" x14ac:dyDescent="0.25">
      <c r="A107" s="4" t="s">
        <v>2</v>
      </c>
      <c r="B107" s="4" t="s">
        <v>18</v>
      </c>
      <c r="C107" s="5">
        <v>35715</v>
      </c>
      <c r="D107" s="2">
        <v>2</v>
      </c>
      <c r="E107" s="2" t="s">
        <v>41</v>
      </c>
      <c r="F107" s="2"/>
      <c r="G107" s="2"/>
      <c r="H107" s="2"/>
      <c r="I107" s="2"/>
      <c r="J107" s="2" t="s">
        <v>101</v>
      </c>
      <c r="K107" s="2">
        <v>2</v>
      </c>
      <c r="L107" s="2">
        <v>1</v>
      </c>
      <c r="M107" s="2" t="s">
        <v>21</v>
      </c>
      <c r="N107" s="3" t="str">
        <f t="shared" si="4"/>
        <v/>
      </c>
      <c r="O107" s="2"/>
      <c r="P107" s="2"/>
      <c r="Q107" s="2">
        <v>433.59</v>
      </c>
      <c r="R107" s="2">
        <f>IF(ISNUMBER(Q107),SUMIFS($Q$2:Q107,$A$2:A107,A107,$J$2:J107,J107,$D$2:D107,D107),"")</f>
        <v>433.59</v>
      </c>
      <c r="S107" s="2">
        <v>4.5999999999999999E-2</v>
      </c>
      <c r="T107" s="2">
        <v>3.7999999999999999E-2</v>
      </c>
      <c r="U107" s="2"/>
      <c r="V107" s="3"/>
      <c r="W107" s="3"/>
      <c r="X107" s="3"/>
      <c r="Y107" s="2"/>
      <c r="Z107" s="2"/>
      <c r="AA107" s="2"/>
      <c r="AB107" s="2"/>
      <c r="AC107" s="2"/>
      <c r="AD107" s="2"/>
      <c r="AE107" s="2"/>
      <c r="AF107" s="2"/>
      <c r="AG107" s="2"/>
      <c r="AH107" s="2" t="str">
        <f t="shared" si="5"/>
        <v/>
      </c>
      <c r="AI107" s="2"/>
      <c r="AJ107" s="2">
        <v>4.4980571428571425E-2</v>
      </c>
      <c r="AK107" s="2"/>
      <c r="AL107" s="2"/>
      <c r="AM107" s="2"/>
      <c r="AN107" s="7"/>
      <c r="AO107" s="2"/>
      <c r="AP107" s="2"/>
      <c r="AQ107" s="2">
        <f>IF(AND(OR(ISNUMBER(AI107),ISNUMBER(AJ107)),ISNUMBER(Q107)),ROUND(Q107*IF(ISNUMBER(AI107),AI107,AJ107),3),"")</f>
        <v>19.503</v>
      </c>
      <c r="AR107" s="2">
        <f>IF(ISNUMBER(AQ107),SUMIFS($AQ$2:AQ107,$A$2:A107,A107,$J$2:J107,J107,$D$2:D107,D107),"")</f>
        <v>19.503</v>
      </c>
      <c r="AS107">
        <f t="shared" si="7"/>
        <v>7</v>
      </c>
    </row>
    <row r="108" spans="1:45" x14ac:dyDescent="0.25">
      <c r="A108" s="4" t="s">
        <v>2</v>
      </c>
      <c r="B108" s="4" t="s">
        <v>18</v>
      </c>
      <c r="C108" s="5">
        <v>35731</v>
      </c>
      <c r="D108" s="2">
        <v>2</v>
      </c>
      <c r="E108" s="2" t="s">
        <v>41</v>
      </c>
      <c r="F108" s="2"/>
      <c r="G108" s="2"/>
      <c r="H108" s="2"/>
      <c r="I108" s="2"/>
      <c r="J108" s="2" t="s">
        <v>101</v>
      </c>
      <c r="K108" s="2">
        <v>2</v>
      </c>
      <c r="L108" s="2">
        <v>2</v>
      </c>
      <c r="M108" s="2" t="s">
        <v>19</v>
      </c>
      <c r="N108" s="3">
        <f t="shared" si="4"/>
        <v>1950</v>
      </c>
      <c r="O108" s="2">
        <v>195</v>
      </c>
      <c r="P108" s="2"/>
      <c r="Q108" s="2"/>
      <c r="R108" s="2" t="str">
        <f>IF(ISNUMBER(Q108),SUMIFS($Q$2:Q108,$A$2:A108,A108,$J$2:J108,J108,$D$2:D108,D108),"")</f>
        <v/>
      </c>
      <c r="S108" s="2">
        <v>4.3999999999999997E-2</v>
      </c>
      <c r="T108" s="2">
        <v>3.5999999999999997E-2</v>
      </c>
      <c r="U108" s="2"/>
      <c r="V108" s="3"/>
      <c r="W108" s="3"/>
      <c r="X108" s="3">
        <v>0.14000000000000001</v>
      </c>
      <c r="Y108" s="2"/>
      <c r="Z108" s="2"/>
      <c r="AA108" s="2"/>
      <c r="AB108" s="2"/>
      <c r="AC108" s="2"/>
      <c r="AD108" s="2"/>
      <c r="AE108" s="2"/>
      <c r="AF108" s="2"/>
      <c r="AG108" s="2"/>
      <c r="AH108" s="2" t="str">
        <f t="shared" si="5"/>
        <v/>
      </c>
      <c r="AI108" s="2"/>
      <c r="AJ108" s="2">
        <v>4.2841846153846154E-2</v>
      </c>
      <c r="AK108" s="2"/>
      <c r="AL108" s="2"/>
      <c r="AM108" s="2"/>
      <c r="AN108" s="7">
        <v>1</v>
      </c>
      <c r="AO108" s="2"/>
      <c r="AP108" s="2"/>
      <c r="AQ108" s="2" t="str">
        <f t="shared" ref="AQ108:AQ138" si="9">IF(AND(OR(ISNUMBER(AI108),ISNUMBER(AJ108)),ISNUMBER(Q108)),ROUND(Q108*IF(ISNUMBER(AI108),AI108,AJ108),3),"")</f>
        <v/>
      </c>
      <c r="AR108" s="2" t="str">
        <f>IF(ISNUMBER(AQ108),SUMIFS($AQ$2:AQ108,$A$2:A108,A108,$J$2:J108,J108,$D$2:D108,D108),"")</f>
        <v/>
      </c>
      <c r="AS108">
        <f t="shared" si="7"/>
        <v>6</v>
      </c>
    </row>
    <row r="109" spans="1:45" x14ac:dyDescent="0.25">
      <c r="A109" s="4" t="s">
        <v>2</v>
      </c>
      <c r="B109" s="4" t="s">
        <v>18</v>
      </c>
      <c r="C109" s="5">
        <v>35737</v>
      </c>
      <c r="D109" s="2">
        <v>2</v>
      </c>
      <c r="E109" s="2" t="s">
        <v>41</v>
      </c>
      <c r="F109" s="2"/>
      <c r="G109" s="2"/>
      <c r="H109" s="2"/>
      <c r="I109" s="2"/>
      <c r="J109" s="2" t="s">
        <v>101</v>
      </c>
      <c r="K109" s="2">
        <v>2</v>
      </c>
      <c r="L109" s="2">
        <v>2</v>
      </c>
      <c r="M109" s="2" t="s">
        <v>19</v>
      </c>
      <c r="N109" s="3">
        <f t="shared" si="4"/>
        <v>2990</v>
      </c>
      <c r="O109" s="2">
        <v>299</v>
      </c>
      <c r="P109" s="2"/>
      <c r="Q109" s="2"/>
      <c r="R109" s="2" t="str">
        <f>IF(ISNUMBER(Q109),SUMIFS($Q$2:Q109,$A$2:A109,A109,$J$2:J109,J109,$D$2:D109,D109),"")</f>
        <v/>
      </c>
      <c r="S109" s="2">
        <v>4.2999999999999997E-2</v>
      </c>
      <c r="T109" s="2">
        <v>3.5000000000000003E-2</v>
      </c>
      <c r="U109" s="2"/>
      <c r="V109" s="3"/>
      <c r="W109" s="3"/>
      <c r="X109" s="3">
        <v>0.15</v>
      </c>
      <c r="Y109" s="2"/>
      <c r="Z109" s="2"/>
      <c r="AA109" s="2"/>
      <c r="AB109" s="2"/>
      <c r="AC109" s="2"/>
      <c r="AD109" s="2"/>
      <c r="AE109" s="2"/>
      <c r="AF109" s="2"/>
      <c r="AG109" s="2"/>
      <c r="AH109" s="2" t="str">
        <f t="shared" si="5"/>
        <v/>
      </c>
      <c r="AI109" s="2"/>
      <c r="AJ109" s="2">
        <v>4.1810969899665547E-2</v>
      </c>
      <c r="AK109" s="2"/>
      <c r="AL109" s="2"/>
      <c r="AM109" s="2"/>
      <c r="AN109" s="7">
        <v>1</v>
      </c>
      <c r="AO109" s="2"/>
      <c r="AP109" s="2"/>
      <c r="AQ109" s="2" t="str">
        <f t="shared" si="9"/>
        <v/>
      </c>
      <c r="AR109" s="2" t="str">
        <f>IF(ISNUMBER(AQ109),SUMIFS($AQ$2:AQ109,$A$2:A109,A109,$J$2:J109,J109,$D$2:D109,D109),"")</f>
        <v/>
      </c>
      <c r="AS109">
        <f t="shared" si="7"/>
        <v>6</v>
      </c>
    </row>
    <row r="110" spans="1:45" x14ac:dyDescent="0.25">
      <c r="A110" s="4" t="s">
        <v>2</v>
      </c>
      <c r="B110" s="4" t="s">
        <v>18</v>
      </c>
      <c r="C110" s="5">
        <v>35744</v>
      </c>
      <c r="D110" s="2">
        <v>2</v>
      </c>
      <c r="E110" s="2" t="s">
        <v>41</v>
      </c>
      <c r="F110" s="2"/>
      <c r="G110" s="2"/>
      <c r="H110" s="2"/>
      <c r="I110" s="2"/>
      <c r="J110" s="2" t="s">
        <v>101</v>
      </c>
      <c r="K110" s="2">
        <v>2</v>
      </c>
      <c r="L110" s="2">
        <v>2</v>
      </c>
      <c r="M110" s="2" t="s">
        <v>19</v>
      </c>
      <c r="N110" s="3">
        <f t="shared" si="4"/>
        <v>3950</v>
      </c>
      <c r="O110" s="2">
        <v>395</v>
      </c>
      <c r="P110" s="2"/>
      <c r="Q110" s="2"/>
      <c r="R110" s="2" t="str">
        <f>IF(ISNUMBER(Q110),SUMIFS($Q$2:Q110,$A$2:A110,A110,$J$2:J110,J110,$D$2:D110,D110),"")</f>
        <v/>
      </c>
      <c r="S110" s="2">
        <v>4.2999999999999997E-2</v>
      </c>
      <c r="T110" s="2">
        <v>3.4000000000000002E-2</v>
      </c>
      <c r="U110" s="2"/>
      <c r="V110" s="3"/>
      <c r="W110" s="3"/>
      <c r="X110" s="3">
        <v>0.15</v>
      </c>
      <c r="Y110" s="2"/>
      <c r="Z110" s="2"/>
      <c r="AA110" s="2"/>
      <c r="AB110" s="2"/>
      <c r="AC110" s="2"/>
      <c r="AD110" s="2"/>
      <c r="AE110" s="2"/>
      <c r="AF110" s="2"/>
      <c r="AG110" s="2"/>
      <c r="AH110" s="2" t="str">
        <f t="shared" si="5"/>
        <v/>
      </c>
      <c r="AI110" s="2"/>
      <c r="AJ110" s="2">
        <v>4.1627443037974686E-2</v>
      </c>
      <c r="AK110" s="2"/>
      <c r="AL110" s="2"/>
      <c r="AM110" s="2"/>
      <c r="AN110" s="7">
        <v>1</v>
      </c>
      <c r="AO110" s="2"/>
      <c r="AP110" s="2"/>
      <c r="AQ110" s="2" t="str">
        <f t="shared" si="9"/>
        <v/>
      </c>
      <c r="AR110" s="2" t="str">
        <f>IF(ISNUMBER(AQ110),SUMIFS($AQ$2:AQ110,$A$2:A110,A110,$J$2:J110,J110,$D$2:D110,D110),"")</f>
        <v/>
      </c>
      <c r="AS110">
        <f t="shared" si="7"/>
        <v>6</v>
      </c>
    </row>
    <row r="111" spans="1:45" x14ac:dyDescent="0.25">
      <c r="A111" s="4" t="s">
        <v>2</v>
      </c>
      <c r="B111" s="4" t="s">
        <v>18</v>
      </c>
      <c r="C111" s="5">
        <v>35753</v>
      </c>
      <c r="D111" s="2">
        <v>2</v>
      </c>
      <c r="E111" s="2" t="s">
        <v>41</v>
      </c>
      <c r="F111" s="2"/>
      <c r="G111" s="2"/>
      <c r="H111" s="2"/>
      <c r="I111" s="2"/>
      <c r="J111" s="2" t="s">
        <v>101</v>
      </c>
      <c r="K111" s="2">
        <v>2</v>
      </c>
      <c r="L111" s="2">
        <v>2</v>
      </c>
      <c r="M111" s="2" t="s">
        <v>20</v>
      </c>
      <c r="N111" s="3">
        <f t="shared" si="4"/>
        <v>5876.7999999999993</v>
      </c>
      <c r="O111" s="2">
        <v>587.67999999999995</v>
      </c>
      <c r="P111" s="2"/>
      <c r="Q111" s="2"/>
      <c r="R111" s="2" t="str">
        <f>IF(ISNUMBER(Q111),SUMIFS($Q$2:Q111,$A$2:A111,A111,$J$2:J111,J111,$D$2:D111,D111),"")</f>
        <v/>
      </c>
      <c r="S111" s="2"/>
      <c r="T111" s="2"/>
      <c r="U111" s="2"/>
      <c r="V111" s="3"/>
      <c r="W111" s="3"/>
      <c r="X111" s="3">
        <v>0.16</v>
      </c>
      <c r="Y111" s="2"/>
      <c r="Z111" s="2"/>
      <c r="AA111" s="2"/>
      <c r="AB111" s="2"/>
      <c r="AC111" s="2"/>
      <c r="AD111" s="2"/>
      <c r="AE111" s="2"/>
      <c r="AF111" s="2"/>
      <c r="AG111" s="2"/>
      <c r="AH111" s="2" t="str">
        <f t="shared" si="5"/>
        <v/>
      </c>
      <c r="AI111" s="2"/>
      <c r="AJ111" s="2"/>
      <c r="AK111" s="2"/>
      <c r="AL111" s="2"/>
      <c r="AM111" s="2"/>
      <c r="AN111" s="7">
        <v>1</v>
      </c>
      <c r="AO111" s="2"/>
      <c r="AP111" s="2"/>
      <c r="AQ111" s="2" t="str">
        <f t="shared" si="9"/>
        <v/>
      </c>
      <c r="AR111" s="2" t="str">
        <f>IF(ISNUMBER(AQ111),SUMIFS($AQ$2:AQ111,$A$2:A111,A111,$J$2:J111,J111,$D$2:D111,D111),"")</f>
        <v/>
      </c>
      <c r="AS111">
        <f t="shared" si="7"/>
        <v>3</v>
      </c>
    </row>
    <row r="112" spans="1:45" x14ac:dyDescent="0.25">
      <c r="A112" s="4" t="s">
        <v>2</v>
      </c>
      <c r="B112" s="4" t="s">
        <v>18</v>
      </c>
      <c r="C112" s="5">
        <v>35759</v>
      </c>
      <c r="D112" s="2">
        <v>2</v>
      </c>
      <c r="E112" s="2" t="s">
        <v>41</v>
      </c>
      <c r="F112" s="2"/>
      <c r="G112" s="2"/>
      <c r="H112" s="2"/>
      <c r="I112" s="2"/>
      <c r="J112" s="2" t="s">
        <v>101</v>
      </c>
      <c r="K112" s="2">
        <v>2</v>
      </c>
      <c r="L112" s="2">
        <v>2</v>
      </c>
      <c r="M112" s="2" t="s">
        <v>21</v>
      </c>
      <c r="N112" s="3">
        <f t="shared" si="4"/>
        <v>875</v>
      </c>
      <c r="O112" s="2">
        <v>87.5</v>
      </c>
      <c r="P112" s="2"/>
      <c r="Q112" s="2">
        <v>628.64</v>
      </c>
      <c r="R112" s="2">
        <f>IF(ISNUMBER(Q112),SUMIFS($Q$2:Q112,$A$2:A112,A112,$J$2:J112,J112,$D$2:D112,D112),"")</f>
        <v>1062.23</v>
      </c>
      <c r="S112" s="2">
        <v>4.2000000000000003E-2</v>
      </c>
      <c r="T112" s="2">
        <v>3.3000000000000002E-2</v>
      </c>
      <c r="U112" s="2"/>
      <c r="V112" s="3"/>
      <c r="W112" s="3"/>
      <c r="X112" s="3">
        <v>0.16</v>
      </c>
      <c r="Y112" s="2"/>
      <c r="Z112" s="2"/>
      <c r="AA112" s="2"/>
      <c r="AB112" s="2"/>
      <c r="AC112" s="2"/>
      <c r="AD112" s="2"/>
      <c r="AE112" s="2"/>
      <c r="AF112" s="2"/>
      <c r="AG112" s="2"/>
      <c r="AH112" s="2" t="str">
        <f t="shared" si="5"/>
        <v/>
      </c>
      <c r="AI112" s="2"/>
      <c r="AJ112" s="2">
        <v>4.0591682548325625E-2</v>
      </c>
      <c r="AK112" s="2"/>
      <c r="AL112" s="2"/>
      <c r="AM112" s="2"/>
      <c r="AN112" s="7">
        <v>1</v>
      </c>
      <c r="AO112" s="2"/>
      <c r="AP112" s="2"/>
      <c r="AQ112" s="2">
        <f t="shared" si="9"/>
        <v>25.518000000000001</v>
      </c>
      <c r="AR112" s="2">
        <f>IF(ISNUMBER(AQ112),SUMIFS($AQ$2:AQ112,$A$2:A112,A112,$J$2:J112,J112,$D$2:D112,D112),"")</f>
        <v>45.021000000000001</v>
      </c>
      <c r="AS112">
        <f t="shared" si="7"/>
        <v>10</v>
      </c>
    </row>
    <row r="113" spans="1:45" x14ac:dyDescent="0.25">
      <c r="A113" s="4" t="s">
        <v>2</v>
      </c>
      <c r="B113" s="4" t="s">
        <v>18</v>
      </c>
      <c r="C113" s="5">
        <v>35766</v>
      </c>
      <c r="D113" s="2">
        <v>2</v>
      </c>
      <c r="E113" s="2" t="s">
        <v>41</v>
      </c>
      <c r="F113" s="2"/>
      <c r="G113" s="2"/>
      <c r="H113" s="2"/>
      <c r="I113" s="2"/>
      <c r="J113" s="2" t="s">
        <v>101</v>
      </c>
      <c r="K113" s="2">
        <v>2</v>
      </c>
      <c r="L113" s="2">
        <v>3</v>
      </c>
      <c r="M113" s="2" t="s">
        <v>19</v>
      </c>
      <c r="N113" s="3">
        <f t="shared" si="4"/>
        <v>1045</v>
      </c>
      <c r="O113" s="2">
        <v>104.5</v>
      </c>
      <c r="P113" s="2"/>
      <c r="Q113" s="2"/>
      <c r="R113" s="2" t="str">
        <f>IF(ISNUMBER(Q113),SUMIFS($Q$2:Q113,$A$2:A113,A113,$J$2:J113,J113,$D$2:D113,D113),"")</f>
        <v/>
      </c>
      <c r="S113" s="2">
        <v>4.1000000000000002E-2</v>
      </c>
      <c r="T113" s="2">
        <v>3.2000000000000001E-2</v>
      </c>
      <c r="U113" s="2"/>
      <c r="V113" s="3"/>
      <c r="W113" s="3"/>
      <c r="X113" s="3">
        <v>0.16</v>
      </c>
      <c r="Y113" s="2"/>
      <c r="Z113" s="2"/>
      <c r="AA113" s="2"/>
      <c r="AB113" s="2"/>
      <c r="AC113" s="2"/>
      <c r="AD113" s="2"/>
      <c r="AE113" s="2"/>
      <c r="AF113" s="2"/>
      <c r="AG113" s="2"/>
      <c r="AH113" s="2" t="str">
        <f t="shared" si="5"/>
        <v/>
      </c>
      <c r="AI113" s="2"/>
      <c r="AJ113" s="2">
        <v>3.9559999999999998E-2</v>
      </c>
      <c r="AK113" s="2"/>
      <c r="AL113" s="2"/>
      <c r="AM113" s="2"/>
      <c r="AN113" s="7">
        <v>1</v>
      </c>
      <c r="AO113" s="2"/>
      <c r="AP113" s="2"/>
      <c r="AQ113" s="2" t="str">
        <f t="shared" si="9"/>
        <v/>
      </c>
      <c r="AR113" s="2" t="str">
        <f>IF(ISNUMBER(AQ113),SUMIFS($AQ$2:AQ113,$A$2:A113,A113,$J$2:J113,J113,$D$2:D113,D113),"")</f>
        <v/>
      </c>
      <c r="AS113">
        <f t="shared" si="7"/>
        <v>6</v>
      </c>
    </row>
    <row r="114" spans="1:45" x14ac:dyDescent="0.25">
      <c r="A114" s="4" t="s">
        <v>2</v>
      </c>
      <c r="B114" s="4" t="s">
        <v>18</v>
      </c>
      <c r="C114" s="5">
        <v>35773</v>
      </c>
      <c r="D114" s="2">
        <v>2</v>
      </c>
      <c r="E114" s="2" t="s">
        <v>41</v>
      </c>
      <c r="F114" s="2"/>
      <c r="G114" s="2"/>
      <c r="H114" s="2"/>
      <c r="I114" s="2"/>
      <c r="J114" s="2" t="s">
        <v>101</v>
      </c>
      <c r="K114" s="2">
        <v>2</v>
      </c>
      <c r="L114" s="2">
        <v>3</v>
      </c>
      <c r="M114" s="2" t="s">
        <v>19</v>
      </c>
      <c r="N114" s="3">
        <f t="shared" si="4"/>
        <v>1665</v>
      </c>
      <c r="O114" s="2">
        <v>166.5</v>
      </c>
      <c r="P114" s="2"/>
      <c r="Q114" s="2"/>
      <c r="R114" s="2" t="str">
        <f>IF(ISNUMBER(Q114),SUMIFS($Q$2:Q114,$A$2:A114,A114,$J$2:J114,J114,$D$2:D114,D114),"")</f>
        <v/>
      </c>
      <c r="S114" s="2">
        <v>0.04</v>
      </c>
      <c r="T114" s="2">
        <v>3.1E-2</v>
      </c>
      <c r="U114" s="2"/>
      <c r="V114" s="3"/>
      <c r="W114" s="3"/>
      <c r="X114" s="3">
        <v>0.16</v>
      </c>
      <c r="Y114" s="2"/>
      <c r="Z114" s="2"/>
      <c r="AA114" s="2"/>
      <c r="AB114" s="2"/>
      <c r="AC114" s="2"/>
      <c r="AD114" s="2"/>
      <c r="AE114" s="2"/>
      <c r="AF114" s="2"/>
      <c r="AG114" s="2"/>
      <c r="AH114" s="2" t="str">
        <f t="shared" si="5"/>
        <v/>
      </c>
      <c r="AI114" s="2"/>
      <c r="AJ114" s="2">
        <v>3.8552972972972971E-2</v>
      </c>
      <c r="AK114" s="2"/>
      <c r="AL114" s="2"/>
      <c r="AM114" s="2"/>
      <c r="AN114" s="7">
        <v>1</v>
      </c>
      <c r="AO114" s="2"/>
      <c r="AP114" s="2"/>
      <c r="AQ114" s="2" t="str">
        <f t="shared" si="9"/>
        <v/>
      </c>
      <c r="AR114" s="2" t="str">
        <f>IF(ISNUMBER(AQ114),SUMIFS($AQ$2:AQ114,$A$2:A114,A114,$J$2:J114,J114,$D$2:D114,D114),"")</f>
        <v/>
      </c>
      <c r="AS114">
        <f t="shared" si="7"/>
        <v>6</v>
      </c>
    </row>
    <row r="115" spans="1:45" x14ac:dyDescent="0.25">
      <c r="A115" s="4" t="s">
        <v>2</v>
      </c>
      <c r="B115" s="4" t="s">
        <v>18</v>
      </c>
      <c r="C115" s="5">
        <v>35781</v>
      </c>
      <c r="D115" s="2">
        <v>2</v>
      </c>
      <c r="E115" s="2" t="s">
        <v>41</v>
      </c>
      <c r="F115" s="2"/>
      <c r="G115" s="2"/>
      <c r="H115" s="2"/>
      <c r="I115" s="2"/>
      <c r="J115" s="2" t="s">
        <v>101</v>
      </c>
      <c r="K115" s="2">
        <v>2</v>
      </c>
      <c r="L115" s="2">
        <v>3</v>
      </c>
      <c r="M115" s="2" t="s">
        <v>19</v>
      </c>
      <c r="N115" s="3">
        <f t="shared" si="4"/>
        <v>3040</v>
      </c>
      <c r="O115" s="2">
        <v>304</v>
      </c>
      <c r="P115" s="2"/>
      <c r="Q115" s="2"/>
      <c r="R115" s="2" t="str">
        <f>IF(ISNUMBER(Q115),SUMIFS($Q$2:Q115,$A$2:A115,A115,$J$2:J115,J115,$D$2:D115,D115),"")</f>
        <v/>
      </c>
      <c r="S115" s="2">
        <v>3.9E-2</v>
      </c>
      <c r="T115" s="2">
        <v>3.1E-2</v>
      </c>
      <c r="U115" s="2"/>
      <c r="V115" s="3"/>
      <c r="W115" s="3"/>
      <c r="X115" s="3">
        <v>0.16</v>
      </c>
      <c r="Y115" s="2"/>
      <c r="Z115" s="2"/>
      <c r="AA115" s="2"/>
      <c r="AB115" s="2"/>
      <c r="AC115" s="2"/>
      <c r="AD115" s="2"/>
      <c r="AE115" s="2"/>
      <c r="AF115" s="2"/>
      <c r="AG115" s="2"/>
      <c r="AH115" s="2" t="str">
        <f t="shared" si="5"/>
        <v/>
      </c>
      <c r="AI115" s="2"/>
      <c r="AJ115" s="2">
        <v>3.7714999999999999E-2</v>
      </c>
      <c r="AK115" s="2"/>
      <c r="AL115" s="2"/>
      <c r="AM115" s="2"/>
      <c r="AN115" s="7">
        <v>1</v>
      </c>
      <c r="AO115" s="2"/>
      <c r="AP115" s="2"/>
      <c r="AQ115" s="2" t="str">
        <f t="shared" si="9"/>
        <v/>
      </c>
      <c r="AR115" s="2" t="str">
        <f>IF(ISNUMBER(AQ115),SUMIFS($AQ$2:AQ115,$A$2:A115,A115,$J$2:J115,J115,$D$2:D115,D115),"")</f>
        <v/>
      </c>
      <c r="AS115">
        <f t="shared" si="7"/>
        <v>6</v>
      </c>
    </row>
    <row r="116" spans="1:45" x14ac:dyDescent="0.25">
      <c r="A116" s="4" t="s">
        <v>2</v>
      </c>
      <c r="B116" s="4" t="s">
        <v>18</v>
      </c>
      <c r="C116" s="5">
        <v>35787</v>
      </c>
      <c r="D116" s="2">
        <v>2</v>
      </c>
      <c r="E116" s="2" t="s">
        <v>41</v>
      </c>
      <c r="F116" s="2"/>
      <c r="G116" s="2"/>
      <c r="H116" s="2"/>
      <c r="I116" s="2"/>
      <c r="J116" s="2" t="s">
        <v>101</v>
      </c>
      <c r="K116" s="2">
        <v>2</v>
      </c>
      <c r="L116" s="2">
        <v>3</v>
      </c>
      <c r="M116" s="2" t="s">
        <v>20</v>
      </c>
      <c r="N116" s="3">
        <f t="shared" si="4"/>
        <v>3170.0000000000005</v>
      </c>
      <c r="O116" s="2">
        <v>317.00000000000006</v>
      </c>
      <c r="P116" s="2"/>
      <c r="Q116" s="2"/>
      <c r="R116" s="2" t="str">
        <f>IF(ISNUMBER(Q116),SUMIFS($Q$2:Q116,$A$2:A116,A116,$J$2:J116,J116,$D$2:D116,D116),"")</f>
        <v/>
      </c>
      <c r="S116" s="2"/>
      <c r="T116" s="2"/>
      <c r="U116" s="2"/>
      <c r="V116" s="3"/>
      <c r="W116" s="3"/>
      <c r="X116" s="3">
        <v>0.16</v>
      </c>
      <c r="Y116" s="2"/>
      <c r="Z116" s="2"/>
      <c r="AA116" s="2"/>
      <c r="AB116" s="2"/>
      <c r="AC116" s="2"/>
      <c r="AD116" s="2"/>
      <c r="AE116" s="2"/>
      <c r="AF116" s="2"/>
      <c r="AG116" s="2"/>
      <c r="AH116" s="2" t="str">
        <f t="shared" si="5"/>
        <v/>
      </c>
      <c r="AI116" s="2"/>
      <c r="AJ116" s="2"/>
      <c r="AK116" s="2"/>
      <c r="AL116" s="2"/>
      <c r="AM116" s="2"/>
      <c r="AN116" s="7">
        <v>1</v>
      </c>
      <c r="AO116" s="2"/>
      <c r="AP116" s="2"/>
      <c r="AQ116" s="2" t="str">
        <f t="shared" si="9"/>
        <v/>
      </c>
      <c r="AR116" s="2" t="str">
        <f>IF(ISNUMBER(AQ116),SUMIFS($AQ$2:AQ116,$A$2:A116,A116,$J$2:J116,J116,$D$2:D116,D116),"")</f>
        <v/>
      </c>
      <c r="AS116">
        <f t="shared" si="7"/>
        <v>3</v>
      </c>
    </row>
    <row r="117" spans="1:45" x14ac:dyDescent="0.25">
      <c r="A117" s="4" t="s">
        <v>2</v>
      </c>
      <c r="B117" s="4" t="s">
        <v>18</v>
      </c>
      <c r="C117" s="5">
        <v>35793</v>
      </c>
      <c r="D117" s="2">
        <v>2</v>
      </c>
      <c r="E117" s="2" t="s">
        <v>41</v>
      </c>
      <c r="F117" s="2"/>
      <c r="G117" s="2"/>
      <c r="H117" s="2"/>
      <c r="I117" s="2"/>
      <c r="J117" s="2" t="s">
        <v>101</v>
      </c>
      <c r="K117" s="2">
        <v>2</v>
      </c>
      <c r="L117" s="2">
        <v>3</v>
      </c>
      <c r="M117" s="2" t="s">
        <v>21</v>
      </c>
      <c r="N117" s="3">
        <f t="shared" si="4"/>
        <v>65.000000000000014</v>
      </c>
      <c r="O117" s="2">
        <v>6.5000000000000009</v>
      </c>
      <c r="P117" s="2"/>
      <c r="Q117" s="2">
        <v>323.5</v>
      </c>
      <c r="R117" s="2">
        <f>IF(ISNUMBER(Q117),SUMIFS($Q$2:Q117,$A$2:A117,A117,$J$2:J117,J117,$D$2:D117,D117),"")</f>
        <v>1385.73</v>
      </c>
      <c r="S117" s="2">
        <v>3.9E-2</v>
      </c>
      <c r="T117" s="2">
        <v>0.03</v>
      </c>
      <c r="U117" s="2"/>
      <c r="V117" s="3"/>
      <c r="W117" s="3"/>
      <c r="X117" s="3">
        <v>0.16</v>
      </c>
      <c r="Y117" s="2"/>
      <c r="Z117" s="2"/>
      <c r="AA117" s="2"/>
      <c r="AB117" s="2"/>
      <c r="AC117" s="2"/>
      <c r="AD117" s="2"/>
      <c r="AE117" s="2"/>
      <c r="AF117" s="2"/>
      <c r="AG117" s="2"/>
      <c r="AH117" s="2" t="str">
        <f t="shared" si="5"/>
        <v/>
      </c>
      <c r="AI117" s="2"/>
      <c r="AJ117" s="2">
        <v>3.7561419558359621E-2</v>
      </c>
      <c r="AK117" s="2"/>
      <c r="AL117" s="2"/>
      <c r="AM117" s="2"/>
      <c r="AN117" s="7">
        <v>1</v>
      </c>
      <c r="AO117" s="2"/>
      <c r="AP117" s="2"/>
      <c r="AQ117" s="2">
        <f t="shared" si="9"/>
        <v>12.151</v>
      </c>
      <c r="AR117" s="2">
        <f>IF(ISNUMBER(AQ117),SUMIFS($AQ$2:AQ117,$A$2:A117,A117,$J$2:J117,J117,$D$2:D117,D117),"")</f>
        <v>57.171999999999997</v>
      </c>
      <c r="AS117">
        <f t="shared" si="7"/>
        <v>10</v>
      </c>
    </row>
    <row r="118" spans="1:45" x14ac:dyDescent="0.25">
      <c r="A118" s="4" t="s">
        <v>2</v>
      </c>
      <c r="B118" s="4" t="s">
        <v>18</v>
      </c>
      <c r="C118" s="5">
        <v>35803</v>
      </c>
      <c r="D118" s="2">
        <v>2</v>
      </c>
      <c r="E118" s="2" t="s">
        <v>41</v>
      </c>
      <c r="F118" s="2"/>
      <c r="G118" s="2"/>
      <c r="H118" s="2"/>
      <c r="I118" s="2"/>
      <c r="J118" s="2" t="s">
        <v>101</v>
      </c>
      <c r="K118" s="2">
        <v>2</v>
      </c>
      <c r="L118" s="2">
        <v>4</v>
      </c>
      <c r="M118" s="2" t="s">
        <v>19</v>
      </c>
      <c r="N118" s="3">
        <f t="shared" si="4"/>
        <v>289</v>
      </c>
      <c r="O118" s="2">
        <v>28.9</v>
      </c>
      <c r="P118" s="2"/>
      <c r="Q118" s="2"/>
      <c r="R118" s="2" t="str">
        <f>IF(ISNUMBER(Q118),SUMIFS($Q$2:Q118,$A$2:A118,A118,$J$2:J118,J118,$D$2:D118,D118),"")</f>
        <v/>
      </c>
      <c r="S118" s="2">
        <v>3.7999999999999999E-2</v>
      </c>
      <c r="T118" s="2">
        <v>2.9000000000000001E-2</v>
      </c>
      <c r="U118" s="2"/>
      <c r="V118" s="3"/>
      <c r="W118" s="3"/>
      <c r="X118" s="3">
        <v>0.15</v>
      </c>
      <c r="Y118" s="2"/>
      <c r="Z118" s="2"/>
      <c r="AA118" s="2"/>
      <c r="AB118" s="2"/>
      <c r="AC118" s="2"/>
      <c r="AD118" s="2"/>
      <c r="AE118" s="2"/>
      <c r="AF118" s="2"/>
      <c r="AG118" s="2"/>
      <c r="AH118" s="2" t="str">
        <f t="shared" si="5"/>
        <v/>
      </c>
      <c r="AI118" s="2"/>
      <c r="AJ118" s="2">
        <v>3.660484429065744E-2</v>
      </c>
      <c r="AK118" s="2"/>
      <c r="AL118" s="2"/>
      <c r="AM118" s="2"/>
      <c r="AN118" s="7">
        <v>1</v>
      </c>
      <c r="AO118" s="2"/>
      <c r="AP118" s="2"/>
      <c r="AQ118" s="2" t="str">
        <f t="shared" si="9"/>
        <v/>
      </c>
      <c r="AR118" s="2" t="str">
        <f>IF(ISNUMBER(AQ118),SUMIFS($AQ$2:AQ118,$A$2:A118,A118,$J$2:J118,J118,$D$2:D118,D118),"")</f>
        <v/>
      </c>
      <c r="AS118">
        <f t="shared" si="7"/>
        <v>6</v>
      </c>
    </row>
    <row r="119" spans="1:45" x14ac:dyDescent="0.25">
      <c r="A119" s="4" t="s">
        <v>2</v>
      </c>
      <c r="B119" s="4" t="s">
        <v>18</v>
      </c>
      <c r="C119" s="5">
        <v>35810</v>
      </c>
      <c r="D119" s="2">
        <v>2</v>
      </c>
      <c r="E119" s="2" t="s">
        <v>41</v>
      </c>
      <c r="F119" s="2"/>
      <c r="G119" s="2"/>
      <c r="H119" s="2"/>
      <c r="I119" s="2"/>
      <c r="J119" s="2" t="s">
        <v>101</v>
      </c>
      <c r="K119" s="2">
        <v>2</v>
      </c>
      <c r="L119" s="2">
        <v>4</v>
      </c>
      <c r="M119" s="2" t="s">
        <v>19</v>
      </c>
      <c r="N119" s="3">
        <f t="shared" si="4"/>
        <v>600</v>
      </c>
      <c r="O119" s="2">
        <v>60</v>
      </c>
      <c r="P119" s="2"/>
      <c r="Q119" s="2"/>
      <c r="R119" s="2" t="str">
        <f>IF(ISNUMBER(Q119),SUMIFS($Q$2:Q119,$A$2:A119,A119,$J$2:J119,J119,$D$2:D119,D119),"")</f>
        <v/>
      </c>
      <c r="S119" s="2">
        <v>3.6999999999999998E-2</v>
      </c>
      <c r="T119" s="2">
        <v>2.9000000000000001E-2</v>
      </c>
      <c r="U119" s="2"/>
      <c r="V119" s="3"/>
      <c r="W119" s="3"/>
      <c r="X119" s="3">
        <v>0.15</v>
      </c>
      <c r="Y119" s="2"/>
      <c r="Z119" s="2"/>
      <c r="AA119" s="2"/>
      <c r="AB119" s="2"/>
      <c r="AC119" s="2"/>
      <c r="AD119" s="2"/>
      <c r="AE119" s="2"/>
      <c r="AF119" s="2"/>
      <c r="AG119" s="2"/>
      <c r="AH119" s="2" t="str">
        <f t="shared" si="5"/>
        <v/>
      </c>
      <c r="AI119" s="2"/>
      <c r="AJ119" s="2">
        <v>3.5788E-2</v>
      </c>
      <c r="AK119" s="2"/>
      <c r="AL119" s="2"/>
      <c r="AM119" s="2"/>
      <c r="AN119" s="7">
        <v>1</v>
      </c>
      <c r="AO119" s="2"/>
      <c r="AP119" s="2"/>
      <c r="AQ119" s="2" t="str">
        <f t="shared" si="9"/>
        <v/>
      </c>
      <c r="AR119" s="2" t="str">
        <f>IF(ISNUMBER(AQ119),SUMIFS($AQ$2:AQ119,$A$2:A119,A119,$J$2:J119,J119,$D$2:D119,D119),"")</f>
        <v/>
      </c>
      <c r="AS119">
        <f t="shared" si="7"/>
        <v>6</v>
      </c>
    </row>
    <row r="120" spans="1:45" x14ac:dyDescent="0.25">
      <c r="A120" s="4" t="s">
        <v>2</v>
      </c>
      <c r="B120" s="4" t="s">
        <v>18</v>
      </c>
      <c r="C120" s="5">
        <v>35817</v>
      </c>
      <c r="D120" s="2">
        <v>2</v>
      </c>
      <c r="E120" s="2" t="s">
        <v>41</v>
      </c>
      <c r="F120" s="2"/>
      <c r="G120" s="2"/>
      <c r="H120" s="2"/>
      <c r="I120" s="2"/>
      <c r="J120" s="2" t="s">
        <v>101</v>
      </c>
      <c r="K120" s="2">
        <v>2</v>
      </c>
      <c r="L120" s="2">
        <v>4</v>
      </c>
      <c r="M120" s="2" t="s">
        <v>19</v>
      </c>
      <c r="N120" s="3">
        <f t="shared" si="4"/>
        <v>1260</v>
      </c>
      <c r="O120" s="2">
        <v>126</v>
      </c>
      <c r="P120" s="2"/>
      <c r="Q120" s="2"/>
      <c r="R120" s="2" t="str">
        <f>IF(ISNUMBER(Q120),SUMIFS($Q$2:Q120,$A$2:A120,A120,$J$2:J120,J120,$D$2:D120,D120),"")</f>
        <v/>
      </c>
      <c r="S120" s="2">
        <v>3.6999999999999998E-2</v>
      </c>
      <c r="T120" s="2">
        <v>2.8000000000000001E-2</v>
      </c>
      <c r="U120" s="2"/>
      <c r="V120" s="3"/>
      <c r="W120" s="3"/>
      <c r="X120" s="3">
        <v>0.15</v>
      </c>
      <c r="Y120" s="2"/>
      <c r="Z120" s="2"/>
      <c r="AA120" s="2"/>
      <c r="AB120" s="2"/>
      <c r="AC120" s="2"/>
      <c r="AD120" s="2"/>
      <c r="AE120" s="2"/>
      <c r="AF120" s="2"/>
      <c r="AG120" s="2"/>
      <c r="AH120" s="2" t="str">
        <f t="shared" si="5"/>
        <v/>
      </c>
      <c r="AI120" s="2"/>
      <c r="AJ120" s="2">
        <v>3.5672857142857138E-2</v>
      </c>
      <c r="AK120" s="2"/>
      <c r="AL120" s="2"/>
      <c r="AM120" s="2"/>
      <c r="AN120" s="7">
        <v>1</v>
      </c>
      <c r="AO120" s="2"/>
      <c r="AP120" s="2"/>
      <c r="AQ120" s="2" t="str">
        <f t="shared" si="9"/>
        <v/>
      </c>
      <c r="AR120" s="2" t="str">
        <f>IF(ISNUMBER(AQ120),SUMIFS($AQ$2:AQ120,$A$2:A120,A120,$J$2:J120,J120,$D$2:D120,D120),"")</f>
        <v/>
      </c>
      <c r="AS120">
        <f t="shared" si="7"/>
        <v>6</v>
      </c>
    </row>
    <row r="121" spans="1:45" x14ac:dyDescent="0.25">
      <c r="A121" s="4" t="s">
        <v>2</v>
      </c>
      <c r="B121" s="4" t="s">
        <v>18</v>
      </c>
      <c r="C121" s="5">
        <v>35824</v>
      </c>
      <c r="D121" s="2">
        <v>2</v>
      </c>
      <c r="E121" s="2" t="s">
        <v>41</v>
      </c>
      <c r="F121" s="2"/>
      <c r="G121" s="2"/>
      <c r="H121" s="2"/>
      <c r="I121" s="2"/>
      <c r="J121" s="2" t="s">
        <v>101</v>
      </c>
      <c r="K121" s="2">
        <v>2</v>
      </c>
      <c r="L121" s="2">
        <v>4</v>
      </c>
      <c r="M121" s="2" t="s">
        <v>19</v>
      </c>
      <c r="N121" s="3">
        <f t="shared" si="4"/>
        <v>1585</v>
      </c>
      <c r="O121" s="2">
        <v>158.5</v>
      </c>
      <c r="P121" s="2"/>
      <c r="Q121" s="2"/>
      <c r="R121" s="2" t="str">
        <f>IF(ISNUMBER(Q121),SUMIFS($Q$2:Q121,$A$2:A121,A121,$J$2:J121,J121,$D$2:D121,D121),"")</f>
        <v/>
      </c>
      <c r="S121" s="2">
        <v>3.6999999999999998E-2</v>
      </c>
      <c r="T121" s="2">
        <v>2.8000000000000001E-2</v>
      </c>
      <c r="U121" s="2"/>
      <c r="V121" s="3"/>
      <c r="W121" s="3"/>
      <c r="X121" s="3">
        <v>0.14000000000000001</v>
      </c>
      <c r="Y121" s="2"/>
      <c r="Z121" s="2"/>
      <c r="AA121" s="2"/>
      <c r="AB121" s="2"/>
      <c r="AC121" s="2"/>
      <c r="AD121" s="2"/>
      <c r="AE121" s="2"/>
      <c r="AF121" s="2"/>
      <c r="AG121" s="2"/>
      <c r="AH121" s="2" t="str">
        <f t="shared" si="5"/>
        <v/>
      </c>
      <c r="AI121" s="2"/>
      <c r="AJ121" s="2">
        <v>3.5715015772870659E-2</v>
      </c>
      <c r="AK121" s="2"/>
      <c r="AL121" s="2"/>
      <c r="AM121" s="2"/>
      <c r="AN121" s="7">
        <v>1</v>
      </c>
      <c r="AO121" s="2"/>
      <c r="AP121" s="2"/>
      <c r="AQ121" s="2" t="str">
        <f t="shared" si="9"/>
        <v/>
      </c>
      <c r="AR121" s="2" t="str">
        <f>IF(ISNUMBER(AQ121),SUMIFS($AQ$2:AQ121,$A$2:A121,A121,$J$2:J121,J121,$D$2:D121,D121),"")</f>
        <v/>
      </c>
      <c r="AS121">
        <f t="shared" si="7"/>
        <v>6</v>
      </c>
    </row>
    <row r="122" spans="1:45" x14ac:dyDescent="0.25">
      <c r="A122" s="4" t="s">
        <v>2</v>
      </c>
      <c r="B122" s="4" t="s">
        <v>18</v>
      </c>
      <c r="C122" s="5">
        <v>35829</v>
      </c>
      <c r="D122" s="2">
        <v>2</v>
      </c>
      <c r="E122" s="2" t="s">
        <v>41</v>
      </c>
      <c r="F122" s="2"/>
      <c r="G122" s="2"/>
      <c r="H122" s="2"/>
      <c r="I122" s="2"/>
      <c r="J122" s="2" t="s">
        <v>101</v>
      </c>
      <c r="K122" s="2">
        <v>2</v>
      </c>
      <c r="L122" s="2">
        <v>4</v>
      </c>
      <c r="M122" s="2" t="s">
        <v>20</v>
      </c>
      <c r="N122" s="3">
        <f t="shared" si="4"/>
        <v>1995</v>
      </c>
      <c r="O122" s="2">
        <v>199.5</v>
      </c>
      <c r="P122" s="2"/>
      <c r="Q122" s="2"/>
      <c r="R122" s="2" t="str">
        <f>IF(ISNUMBER(Q122),SUMIFS($Q$2:Q122,$A$2:A122,A122,$J$2:J122,J122,$D$2:D122,D122),"")</f>
        <v/>
      </c>
      <c r="S122" s="2"/>
      <c r="T122" s="2"/>
      <c r="U122" s="2"/>
      <c r="V122" s="3"/>
      <c r="W122" s="3"/>
      <c r="X122" s="3">
        <v>0.14000000000000001</v>
      </c>
      <c r="Y122" s="2"/>
      <c r="Z122" s="2"/>
      <c r="AA122" s="2"/>
      <c r="AB122" s="2"/>
      <c r="AC122" s="2"/>
      <c r="AD122" s="2"/>
      <c r="AE122" s="2"/>
      <c r="AF122" s="2"/>
      <c r="AG122" s="2"/>
      <c r="AH122" s="2" t="str">
        <f t="shared" si="5"/>
        <v/>
      </c>
      <c r="AI122" s="2"/>
      <c r="AJ122" s="2"/>
      <c r="AK122" s="2"/>
      <c r="AL122" s="2"/>
      <c r="AM122" s="2"/>
      <c r="AN122" s="7">
        <v>1</v>
      </c>
      <c r="AO122" s="2"/>
      <c r="AP122" s="2"/>
      <c r="AQ122" s="2" t="str">
        <f t="shared" si="9"/>
        <v/>
      </c>
      <c r="AR122" s="2" t="str">
        <f>IF(ISNUMBER(AQ122),SUMIFS($AQ$2:AQ122,$A$2:A122,A122,$J$2:J122,J122,$D$2:D122,D122),"")</f>
        <v/>
      </c>
      <c r="AS122">
        <f t="shared" si="7"/>
        <v>3</v>
      </c>
    </row>
    <row r="123" spans="1:45" x14ac:dyDescent="0.25">
      <c r="A123" s="4" t="s">
        <v>2</v>
      </c>
      <c r="B123" s="4" t="s">
        <v>18</v>
      </c>
      <c r="C123" s="5">
        <v>35834</v>
      </c>
      <c r="D123" s="2">
        <v>2</v>
      </c>
      <c r="E123" s="2" t="s">
        <v>41</v>
      </c>
      <c r="F123" s="2"/>
      <c r="G123" s="2"/>
      <c r="H123" s="2"/>
      <c r="I123" s="2"/>
      <c r="J123" s="2" t="s">
        <v>101</v>
      </c>
      <c r="K123" s="2">
        <v>2</v>
      </c>
      <c r="L123" s="2">
        <v>4</v>
      </c>
      <c r="M123" s="2" t="s">
        <v>21</v>
      </c>
      <c r="N123" s="3" t="str">
        <f t="shared" si="4"/>
        <v/>
      </c>
      <c r="O123" s="2"/>
      <c r="P123" s="2"/>
      <c r="Q123" s="2">
        <v>232.68</v>
      </c>
      <c r="R123" s="2">
        <f>IF(ISNUMBER(Q123),SUMIFS($Q$2:Q123,$A$2:A123,A123,$J$2:J123,J123,$D$2:D123,D123),"")</f>
        <v>1618.41</v>
      </c>
      <c r="S123" s="2">
        <v>3.9E-2</v>
      </c>
      <c r="T123" s="2">
        <v>2.8000000000000001E-2</v>
      </c>
      <c r="U123" s="2"/>
      <c r="V123" s="3"/>
      <c r="W123" s="3"/>
      <c r="X123" s="3"/>
      <c r="Y123" s="2"/>
      <c r="Z123" s="2"/>
      <c r="AA123" s="2"/>
      <c r="AB123" s="2"/>
      <c r="AC123" s="2"/>
      <c r="AD123" s="2"/>
      <c r="AE123" s="2"/>
      <c r="AF123" s="2"/>
      <c r="AG123" s="2"/>
      <c r="AH123" s="2" t="str">
        <f t="shared" si="5"/>
        <v/>
      </c>
      <c r="AI123" s="2"/>
      <c r="AJ123" s="2">
        <v>3.7469924812030077E-2</v>
      </c>
      <c r="AK123" s="2"/>
      <c r="AL123" s="2"/>
      <c r="AM123" s="2"/>
      <c r="AN123" s="7">
        <v>1</v>
      </c>
      <c r="AO123" s="2"/>
      <c r="AP123" s="2"/>
      <c r="AQ123" s="2">
        <f t="shared" si="9"/>
        <v>8.7189999999999994</v>
      </c>
      <c r="AR123" s="2">
        <f>IF(ISNUMBER(AQ123),SUMIFS($AQ$2:AQ123,$A$2:A123,A123,$J$2:J123,J123,$D$2:D123,D123),"")</f>
        <v>65.890999999999991</v>
      </c>
      <c r="AS123">
        <f t="shared" si="7"/>
        <v>8</v>
      </c>
    </row>
    <row r="124" spans="1:45" x14ac:dyDescent="0.25">
      <c r="A124" s="4" t="s">
        <v>2</v>
      </c>
      <c r="B124" s="4" t="s">
        <v>18</v>
      </c>
      <c r="C124" s="5">
        <v>35845</v>
      </c>
      <c r="D124" s="2">
        <v>2</v>
      </c>
      <c r="E124" s="2" t="s">
        <v>41</v>
      </c>
      <c r="F124" s="2"/>
      <c r="G124" s="2"/>
      <c r="H124" s="2"/>
      <c r="I124" s="2"/>
      <c r="J124" s="2" t="s">
        <v>101</v>
      </c>
      <c r="K124" s="2">
        <v>2</v>
      </c>
      <c r="L124" s="2">
        <v>5</v>
      </c>
      <c r="M124" s="2" t="s">
        <v>19</v>
      </c>
      <c r="N124" s="3">
        <f t="shared" si="4"/>
        <v>119.5</v>
      </c>
      <c r="O124" s="2">
        <v>11.95</v>
      </c>
      <c r="P124" s="2"/>
      <c r="Q124" s="2"/>
      <c r="R124" s="2" t="str">
        <f>IF(ISNUMBER(Q124),SUMIFS($Q$2:Q124,$A$2:A124,A124,$J$2:J124,J124,$D$2:D124,D124),"")</f>
        <v/>
      </c>
      <c r="S124" s="2">
        <v>3.6999999999999998E-2</v>
      </c>
      <c r="T124" s="2">
        <v>2.8000000000000001E-2</v>
      </c>
      <c r="U124" s="2"/>
      <c r="V124" s="3"/>
      <c r="W124" s="3"/>
      <c r="X124" s="3">
        <v>0.13</v>
      </c>
      <c r="Y124" s="2"/>
      <c r="Z124" s="2"/>
      <c r="AA124" s="2"/>
      <c r="AB124" s="2"/>
      <c r="AC124" s="2"/>
      <c r="AD124" s="2"/>
      <c r="AE124" s="2"/>
      <c r="AF124" s="2"/>
      <c r="AG124" s="2"/>
      <c r="AH124" s="2" t="str">
        <f t="shared" si="5"/>
        <v/>
      </c>
      <c r="AI124" s="2"/>
      <c r="AJ124" s="2">
        <v>3.5870292887029281E-2</v>
      </c>
      <c r="AK124" s="2"/>
      <c r="AL124" s="2"/>
      <c r="AM124" s="2"/>
      <c r="AN124" s="7">
        <v>1</v>
      </c>
      <c r="AO124" s="2"/>
      <c r="AP124" s="2"/>
      <c r="AQ124" s="2" t="str">
        <f t="shared" si="9"/>
        <v/>
      </c>
      <c r="AR124" s="2" t="str">
        <f>IF(ISNUMBER(AQ124),SUMIFS($AQ$2:AQ124,$A$2:A124,A124,$J$2:J124,J124,$D$2:D124,D124),"")</f>
        <v/>
      </c>
      <c r="AS124">
        <f t="shared" si="7"/>
        <v>6</v>
      </c>
    </row>
    <row r="125" spans="1:45" x14ac:dyDescent="0.25">
      <c r="A125" s="4" t="s">
        <v>2</v>
      </c>
      <c r="B125" s="4" t="s">
        <v>18</v>
      </c>
      <c r="C125" s="5">
        <v>35852</v>
      </c>
      <c r="D125" s="2">
        <v>2</v>
      </c>
      <c r="E125" s="2" t="s">
        <v>41</v>
      </c>
      <c r="F125" s="2"/>
      <c r="G125" s="2"/>
      <c r="H125" s="2"/>
      <c r="I125" s="2"/>
      <c r="J125" s="2" t="s">
        <v>101</v>
      </c>
      <c r="K125" s="2">
        <v>2</v>
      </c>
      <c r="L125" s="2">
        <v>5</v>
      </c>
      <c r="M125" s="2" t="s">
        <v>19</v>
      </c>
      <c r="N125" s="3">
        <f t="shared" si="4"/>
        <v>301</v>
      </c>
      <c r="O125" s="2">
        <v>30.1</v>
      </c>
      <c r="P125" s="2"/>
      <c r="Q125" s="2"/>
      <c r="R125" s="2" t="str">
        <f>IF(ISNUMBER(Q125),SUMIFS($Q$2:Q125,$A$2:A125,A125,$J$2:J125,J125,$D$2:D125,D125),"")</f>
        <v/>
      </c>
      <c r="S125" s="2">
        <v>3.6999999999999998E-2</v>
      </c>
      <c r="T125" s="2">
        <v>2.8000000000000001E-2</v>
      </c>
      <c r="U125" s="2"/>
      <c r="V125" s="3"/>
      <c r="W125" s="3"/>
      <c r="X125" s="3">
        <v>0.12</v>
      </c>
      <c r="Y125" s="2"/>
      <c r="Z125" s="2"/>
      <c r="AA125" s="2"/>
      <c r="AB125" s="2"/>
      <c r="AC125" s="2"/>
      <c r="AD125" s="2"/>
      <c r="AE125" s="2"/>
      <c r="AF125" s="2"/>
      <c r="AG125" s="2"/>
      <c r="AH125" s="2" t="str">
        <f t="shared" si="5"/>
        <v/>
      </c>
      <c r="AI125" s="2"/>
      <c r="AJ125" s="2">
        <v>3.5926578073089702E-2</v>
      </c>
      <c r="AK125" s="2"/>
      <c r="AL125" s="2"/>
      <c r="AM125" s="2"/>
      <c r="AN125" s="7">
        <v>1</v>
      </c>
      <c r="AO125" s="2"/>
      <c r="AP125" s="2"/>
      <c r="AQ125" s="2" t="str">
        <f t="shared" si="9"/>
        <v/>
      </c>
      <c r="AR125" s="2" t="str">
        <f>IF(ISNUMBER(AQ125),SUMIFS($AQ$2:AQ125,$A$2:A125,A125,$J$2:J125,J125,$D$2:D125,D125),"")</f>
        <v/>
      </c>
      <c r="AS125">
        <f t="shared" si="7"/>
        <v>6</v>
      </c>
    </row>
    <row r="126" spans="1:45" x14ac:dyDescent="0.25">
      <c r="A126" s="4" t="s">
        <v>2</v>
      </c>
      <c r="B126" s="4" t="s">
        <v>18</v>
      </c>
      <c r="C126" s="5">
        <v>35859</v>
      </c>
      <c r="D126" s="2">
        <v>2</v>
      </c>
      <c r="E126" s="2" t="s">
        <v>41</v>
      </c>
      <c r="F126" s="2"/>
      <c r="G126" s="2"/>
      <c r="H126" s="2"/>
      <c r="I126" s="2"/>
      <c r="J126" s="2" t="s">
        <v>101</v>
      </c>
      <c r="K126" s="2">
        <v>2</v>
      </c>
      <c r="L126" s="2">
        <v>5</v>
      </c>
      <c r="M126" s="2" t="s">
        <v>19</v>
      </c>
      <c r="N126" s="3">
        <f t="shared" si="4"/>
        <v>259</v>
      </c>
      <c r="O126" s="2">
        <v>25.9</v>
      </c>
      <c r="P126" s="2"/>
      <c r="Q126" s="2"/>
      <c r="R126" s="2" t="str">
        <f>IF(ISNUMBER(Q126),SUMIFS($Q$2:Q126,$A$2:A126,A126,$J$2:J126,J126,$D$2:D126,D126),"")</f>
        <v/>
      </c>
      <c r="S126" s="2">
        <v>3.6999999999999998E-2</v>
      </c>
      <c r="T126" s="2">
        <v>2.8000000000000001E-2</v>
      </c>
      <c r="U126" s="2"/>
      <c r="V126" s="3"/>
      <c r="W126" s="3"/>
      <c r="X126" s="3">
        <v>0.11</v>
      </c>
      <c r="Y126" s="2"/>
      <c r="Z126" s="2"/>
      <c r="AA126" s="2"/>
      <c r="AB126" s="2"/>
      <c r="AC126" s="2"/>
      <c r="AD126" s="2"/>
      <c r="AE126" s="2"/>
      <c r="AF126" s="2"/>
      <c r="AG126" s="2"/>
      <c r="AH126" s="2" t="str">
        <f t="shared" si="5"/>
        <v/>
      </c>
      <c r="AI126" s="2"/>
      <c r="AJ126" s="2">
        <v>3.5985328185328187E-2</v>
      </c>
      <c r="AK126" s="2"/>
      <c r="AL126" s="2"/>
      <c r="AM126" s="2"/>
      <c r="AN126" s="7">
        <v>1</v>
      </c>
      <c r="AO126" s="2"/>
      <c r="AP126" s="2"/>
      <c r="AQ126" s="2" t="str">
        <f t="shared" si="9"/>
        <v/>
      </c>
      <c r="AR126" s="2" t="str">
        <f>IF(ISNUMBER(AQ126),SUMIFS($AQ$2:AQ126,$A$2:A126,A126,$J$2:J126,J126,$D$2:D126,D126),"")</f>
        <v/>
      </c>
      <c r="AS126">
        <f t="shared" si="7"/>
        <v>6</v>
      </c>
    </row>
    <row r="127" spans="1:45" x14ac:dyDescent="0.25">
      <c r="A127" s="4" t="s">
        <v>2</v>
      </c>
      <c r="B127" s="4" t="s">
        <v>18</v>
      </c>
      <c r="C127" s="5">
        <v>35866</v>
      </c>
      <c r="D127" s="2">
        <v>2</v>
      </c>
      <c r="E127" s="2" t="s">
        <v>41</v>
      </c>
      <c r="F127" s="2"/>
      <c r="G127" s="2"/>
      <c r="H127" s="2"/>
      <c r="I127" s="2"/>
      <c r="J127" s="2" t="s">
        <v>101</v>
      </c>
      <c r="K127" s="2">
        <v>2</v>
      </c>
      <c r="L127" s="2">
        <v>5</v>
      </c>
      <c r="M127" s="2" t="s">
        <v>20</v>
      </c>
      <c r="N127" s="3">
        <f t="shared" si="4"/>
        <v>550</v>
      </c>
      <c r="O127" s="2">
        <v>55</v>
      </c>
      <c r="P127" s="2"/>
      <c r="Q127" s="2"/>
      <c r="R127" s="2" t="str">
        <f>IF(ISNUMBER(Q127),SUMIFS($Q$2:Q127,$A$2:A127,A127,$J$2:J127,J127,$D$2:D127,D127),"")</f>
        <v/>
      </c>
      <c r="S127" s="2"/>
      <c r="T127" s="2"/>
      <c r="U127" s="2"/>
      <c r="V127" s="3"/>
      <c r="W127" s="3"/>
      <c r="X127" s="3">
        <v>0.11</v>
      </c>
      <c r="Y127" s="2"/>
      <c r="Z127" s="2"/>
      <c r="AA127" s="2"/>
      <c r="AB127" s="2"/>
      <c r="AC127" s="2"/>
      <c r="AD127" s="2"/>
      <c r="AE127" s="2"/>
      <c r="AF127" s="2"/>
      <c r="AG127" s="2"/>
      <c r="AH127" s="2" t="str">
        <f t="shared" si="5"/>
        <v/>
      </c>
      <c r="AI127" s="2"/>
      <c r="AJ127" s="2"/>
      <c r="AK127" s="2"/>
      <c r="AL127" s="2"/>
      <c r="AM127" s="2"/>
      <c r="AN127" s="7">
        <v>1</v>
      </c>
      <c r="AO127" s="2"/>
      <c r="AP127" s="2"/>
      <c r="AQ127" s="2" t="str">
        <f t="shared" si="9"/>
        <v/>
      </c>
      <c r="AR127" s="2" t="str">
        <f>IF(ISNUMBER(AQ127),SUMIFS($AQ$2:AQ127,$A$2:A127,A127,$J$2:J127,J127,$D$2:D127,D127),"")</f>
        <v/>
      </c>
      <c r="AS127">
        <f t="shared" si="7"/>
        <v>3</v>
      </c>
    </row>
    <row r="128" spans="1:45" x14ac:dyDescent="0.25">
      <c r="A128" s="4" t="s">
        <v>2</v>
      </c>
      <c r="B128" s="4" t="s">
        <v>18</v>
      </c>
      <c r="C128" s="5">
        <v>35871</v>
      </c>
      <c r="D128" s="2">
        <v>2</v>
      </c>
      <c r="E128" s="2" t="s">
        <v>41</v>
      </c>
      <c r="F128" s="2"/>
      <c r="G128" s="2"/>
      <c r="H128" s="2"/>
      <c r="I128" s="2"/>
      <c r="J128" s="2" t="s">
        <v>101</v>
      </c>
      <c r="K128" s="2">
        <v>2</v>
      </c>
      <c r="L128" s="2">
        <v>5</v>
      </c>
      <c r="M128" s="2" t="s">
        <v>21</v>
      </c>
      <c r="N128" s="3" t="str">
        <f t="shared" si="4"/>
        <v/>
      </c>
      <c r="O128" s="2"/>
      <c r="P128" s="2"/>
      <c r="Q128" s="2">
        <v>75.429999999999993</v>
      </c>
      <c r="R128" s="2">
        <f>IF(ISNUMBER(Q128),SUMIFS($Q$2:Q128,$A$2:A128,A128,$J$2:J128,J128,$D$2:D128,D128),"")</f>
        <v>1693.8400000000001</v>
      </c>
      <c r="S128" s="2">
        <v>3.9E-2</v>
      </c>
      <c r="T128" s="2">
        <v>2.9000000000000001E-2</v>
      </c>
      <c r="U128" s="2"/>
      <c r="V128" s="3"/>
      <c r="W128" s="3"/>
      <c r="X128" s="3"/>
      <c r="Y128" s="2"/>
      <c r="Z128" s="2"/>
      <c r="AA128" s="2"/>
      <c r="AB128" s="2"/>
      <c r="AC128" s="2"/>
      <c r="AD128" s="2"/>
      <c r="AE128" s="2"/>
      <c r="AF128" s="2"/>
      <c r="AG128" s="2"/>
      <c r="AH128" s="2" t="str">
        <f t="shared" si="5"/>
        <v/>
      </c>
      <c r="AI128" s="2"/>
      <c r="AJ128" s="2">
        <v>3.7940000000000002E-2</v>
      </c>
      <c r="AK128" s="2"/>
      <c r="AL128" s="2"/>
      <c r="AM128" s="2"/>
      <c r="AN128" s="7">
        <v>1</v>
      </c>
      <c r="AO128" s="2"/>
      <c r="AP128" s="2"/>
      <c r="AQ128" s="2">
        <f t="shared" si="9"/>
        <v>2.8620000000000001</v>
      </c>
      <c r="AR128" s="2">
        <f>IF(ISNUMBER(AQ128),SUMIFS($AQ$2:AQ128,$A$2:A128,A128,$J$2:J128,J128,$D$2:D128,D128),"")</f>
        <v>68.752999999999986</v>
      </c>
      <c r="AS128">
        <f t="shared" si="7"/>
        <v>8</v>
      </c>
    </row>
    <row r="129" spans="1:45" x14ac:dyDescent="0.25">
      <c r="A129" s="4" t="s">
        <v>2</v>
      </c>
      <c r="B129" s="4" t="s">
        <v>18</v>
      </c>
      <c r="C129" s="5">
        <v>35882</v>
      </c>
      <c r="D129" s="2">
        <v>2</v>
      </c>
      <c r="E129" s="2" t="s">
        <v>41</v>
      </c>
      <c r="F129" s="2"/>
      <c r="G129" s="2"/>
      <c r="H129" s="2"/>
      <c r="I129" s="2"/>
      <c r="J129" s="2" t="s">
        <v>101</v>
      </c>
      <c r="K129" s="2">
        <v>2</v>
      </c>
      <c r="L129" s="2">
        <v>6</v>
      </c>
      <c r="M129" s="2" t="s">
        <v>19</v>
      </c>
      <c r="N129" s="3">
        <f t="shared" si="4"/>
        <v>92.5</v>
      </c>
      <c r="O129" s="2">
        <v>9.25</v>
      </c>
      <c r="P129" s="2"/>
      <c r="Q129" s="2"/>
      <c r="R129" s="2" t="str">
        <f>IF(ISNUMBER(Q129),SUMIFS($Q$2:Q129,$A$2:A129,A129,$J$2:J129,J129,$D$2:D129,D129),"")</f>
        <v/>
      </c>
      <c r="S129" s="2">
        <v>3.7999999999999999E-2</v>
      </c>
      <c r="T129" s="2">
        <v>0.03</v>
      </c>
      <c r="U129" s="2"/>
      <c r="V129" s="3"/>
      <c r="W129" s="3"/>
      <c r="X129" s="3">
        <v>0.09</v>
      </c>
      <c r="Y129" s="2"/>
      <c r="Z129" s="2"/>
      <c r="AA129" s="2"/>
      <c r="AB129" s="2"/>
      <c r="AC129" s="2"/>
      <c r="AD129" s="2"/>
      <c r="AE129" s="2"/>
      <c r="AF129" s="2"/>
      <c r="AG129" s="2"/>
      <c r="AH129" s="2" t="str">
        <f t="shared" si="5"/>
        <v/>
      </c>
      <c r="AI129" s="2"/>
      <c r="AJ129" s="2">
        <v>3.7273513513513511E-2</v>
      </c>
      <c r="AK129" s="2"/>
      <c r="AL129" s="2"/>
      <c r="AM129" s="2"/>
      <c r="AN129" s="7">
        <v>1</v>
      </c>
      <c r="AO129" s="2"/>
      <c r="AP129" s="2"/>
      <c r="AQ129" s="2" t="str">
        <f t="shared" si="9"/>
        <v/>
      </c>
      <c r="AR129" s="2" t="str">
        <f>IF(ISNUMBER(AQ129),SUMIFS($AQ$2:AQ129,$A$2:A129,A129,$J$2:J129,J129,$D$2:D129,D129),"")</f>
        <v/>
      </c>
      <c r="AS129">
        <f t="shared" si="7"/>
        <v>6</v>
      </c>
    </row>
    <row r="130" spans="1:45" x14ac:dyDescent="0.25">
      <c r="A130" s="4" t="s">
        <v>2</v>
      </c>
      <c r="B130" s="4" t="s">
        <v>18</v>
      </c>
      <c r="C130" s="5">
        <v>35894</v>
      </c>
      <c r="D130" s="2">
        <v>2</v>
      </c>
      <c r="E130" s="2" t="s">
        <v>41</v>
      </c>
      <c r="F130" s="2"/>
      <c r="G130" s="2"/>
      <c r="H130" s="2"/>
      <c r="I130" s="2"/>
      <c r="J130" s="2" t="s">
        <v>101</v>
      </c>
      <c r="K130" s="2">
        <v>2</v>
      </c>
      <c r="L130" s="2">
        <v>6</v>
      </c>
      <c r="M130" s="2" t="s">
        <v>19</v>
      </c>
      <c r="N130" s="3">
        <f t="shared" ref="N130:N193" si="10">IF(ISNUMBER(O130),O130*10,"")</f>
        <v>177.5</v>
      </c>
      <c r="O130" s="2">
        <v>17.75</v>
      </c>
      <c r="P130" s="2"/>
      <c r="Q130" s="2"/>
      <c r="R130" s="2" t="str">
        <f>IF(ISNUMBER(Q130),SUMIFS($Q$2:Q130,$A$2:A130,A130,$J$2:J130,J130,$D$2:D130,D130),"")</f>
        <v/>
      </c>
      <c r="S130" s="2">
        <v>3.9E-2</v>
      </c>
      <c r="T130" s="2">
        <v>3.1E-2</v>
      </c>
      <c r="U130" s="2"/>
      <c r="V130" s="3"/>
      <c r="W130" s="3"/>
      <c r="X130" s="3">
        <v>0.08</v>
      </c>
      <c r="Y130" s="2"/>
      <c r="Z130" s="2"/>
      <c r="AA130" s="2"/>
      <c r="AB130" s="2"/>
      <c r="AC130" s="2"/>
      <c r="AD130" s="2"/>
      <c r="AE130" s="2"/>
      <c r="AF130" s="2"/>
      <c r="AG130" s="2"/>
      <c r="AH130" s="2" t="str">
        <f t="shared" ref="AH130:AH193" si="11">IF(ISNUMBER(AI130),AI130,"")</f>
        <v/>
      </c>
      <c r="AI130" s="2"/>
      <c r="AJ130" s="2">
        <v>3.8359999999999998E-2</v>
      </c>
      <c r="AK130" s="2"/>
      <c r="AL130" s="2"/>
      <c r="AM130" s="2"/>
      <c r="AN130" s="7">
        <v>1</v>
      </c>
      <c r="AO130" s="2"/>
      <c r="AP130" s="2"/>
      <c r="AQ130" s="2" t="str">
        <f t="shared" si="9"/>
        <v/>
      </c>
      <c r="AR130" s="2" t="str">
        <f>IF(ISNUMBER(AQ130),SUMIFS($AQ$2:AQ130,$A$2:A130,A130,$J$2:J130,J130,$D$2:D130,D130),"")</f>
        <v/>
      </c>
      <c r="AS130">
        <f t="shared" si="7"/>
        <v>6</v>
      </c>
    </row>
    <row r="131" spans="1:45" x14ac:dyDescent="0.25">
      <c r="A131" s="4" t="s">
        <v>2</v>
      </c>
      <c r="B131" s="4" t="s">
        <v>18</v>
      </c>
      <c r="C131" s="5">
        <v>35912</v>
      </c>
      <c r="D131" s="2">
        <v>2</v>
      </c>
      <c r="E131" s="2" t="s">
        <v>41</v>
      </c>
      <c r="F131" s="2"/>
      <c r="G131" s="2"/>
      <c r="H131" s="2"/>
      <c r="I131" s="2"/>
      <c r="J131" s="2" t="s">
        <v>101</v>
      </c>
      <c r="K131" s="2">
        <v>2</v>
      </c>
      <c r="L131" s="2">
        <v>6</v>
      </c>
      <c r="M131" s="2" t="s">
        <v>19</v>
      </c>
      <c r="N131" s="3">
        <f t="shared" si="10"/>
        <v>384.5</v>
      </c>
      <c r="O131" s="2">
        <v>38.450000000000003</v>
      </c>
      <c r="P131" s="2"/>
      <c r="Q131" s="2"/>
      <c r="R131" s="2" t="str">
        <f>IF(ISNUMBER(Q131),SUMIFS($Q$2:Q131,$A$2:A131,A131,$J$2:J131,J131,$D$2:D131,D131),"")</f>
        <v/>
      </c>
      <c r="S131" s="2">
        <v>4.1000000000000002E-2</v>
      </c>
      <c r="T131" s="2">
        <v>3.2000000000000001E-2</v>
      </c>
      <c r="U131" s="2"/>
      <c r="V131" s="3"/>
      <c r="W131" s="3"/>
      <c r="X131" s="3">
        <v>7.0000000000000007E-2</v>
      </c>
      <c r="Y131" s="2"/>
      <c r="Z131" s="2"/>
      <c r="AA131" s="2"/>
      <c r="AB131" s="2"/>
      <c r="AC131" s="2"/>
      <c r="AD131" s="2"/>
      <c r="AE131" s="2"/>
      <c r="AF131" s="2"/>
      <c r="AG131" s="2"/>
      <c r="AH131" s="2" t="str">
        <f t="shared" si="11"/>
        <v/>
      </c>
      <c r="AI131" s="2"/>
      <c r="AJ131" s="2">
        <v>4.041014304291287E-2</v>
      </c>
      <c r="AK131" s="2"/>
      <c r="AL131" s="2"/>
      <c r="AM131" s="2"/>
      <c r="AN131" s="7">
        <v>1</v>
      </c>
      <c r="AO131" s="2"/>
      <c r="AP131" s="2"/>
      <c r="AQ131" s="2" t="str">
        <f t="shared" si="9"/>
        <v/>
      </c>
      <c r="AR131" s="2" t="str">
        <f>IF(ISNUMBER(AQ131),SUMIFS($AQ$2:AQ131,$A$2:A131,A131,$J$2:J131,J131,$D$2:D131,D131),"")</f>
        <v/>
      </c>
      <c r="AS131">
        <f t="shared" ref="AS131:AS194" si="12">COUNT(O131:AR131)</f>
        <v>6</v>
      </c>
    </row>
    <row r="132" spans="1:45" x14ac:dyDescent="0.25">
      <c r="A132" s="4" t="s">
        <v>2</v>
      </c>
      <c r="B132" s="4" t="s">
        <v>18</v>
      </c>
      <c r="C132" s="5">
        <v>35930</v>
      </c>
      <c r="D132" s="2">
        <v>2</v>
      </c>
      <c r="E132" s="2" t="s">
        <v>41</v>
      </c>
      <c r="F132" s="2"/>
      <c r="G132" s="2"/>
      <c r="H132" s="2"/>
      <c r="I132" s="2"/>
      <c r="J132" s="2" t="s">
        <v>101</v>
      </c>
      <c r="K132" s="2">
        <v>2</v>
      </c>
      <c r="L132" s="2">
        <v>6</v>
      </c>
      <c r="M132" s="2" t="s">
        <v>19</v>
      </c>
      <c r="N132" s="3">
        <f t="shared" si="10"/>
        <v>387.5</v>
      </c>
      <c r="O132" s="2">
        <v>38.75</v>
      </c>
      <c r="P132" s="2"/>
      <c r="Q132" s="2"/>
      <c r="R132" s="2" t="str">
        <f>IF(ISNUMBER(Q132),SUMIFS($Q$2:Q132,$A$2:A132,A132,$J$2:J132,J132,$D$2:D132,D132),"")</f>
        <v/>
      </c>
      <c r="S132" s="2">
        <v>4.2999999999999997E-2</v>
      </c>
      <c r="T132" s="2">
        <v>3.4000000000000002E-2</v>
      </c>
      <c r="U132" s="2"/>
      <c r="V132" s="3"/>
      <c r="W132" s="3"/>
      <c r="X132" s="3">
        <v>0.06</v>
      </c>
      <c r="Y132" s="2"/>
      <c r="Z132" s="2"/>
      <c r="AA132" s="2"/>
      <c r="AB132" s="2"/>
      <c r="AC132" s="2"/>
      <c r="AD132" s="2"/>
      <c r="AE132" s="2"/>
      <c r="AF132" s="2"/>
      <c r="AG132" s="2"/>
      <c r="AH132" s="2" t="str">
        <f t="shared" si="11"/>
        <v/>
      </c>
      <c r="AI132" s="2"/>
      <c r="AJ132" s="2">
        <v>4.2502967741935474E-2</v>
      </c>
      <c r="AK132" s="2"/>
      <c r="AL132" s="2"/>
      <c r="AM132" s="2"/>
      <c r="AN132" s="7">
        <v>1</v>
      </c>
      <c r="AO132" s="2"/>
      <c r="AP132" s="2"/>
      <c r="AQ132" s="2" t="str">
        <f t="shared" si="9"/>
        <v/>
      </c>
      <c r="AR132" s="2" t="str">
        <f>IF(ISNUMBER(AQ132),SUMIFS($AQ$2:AQ132,$A$2:A132,A132,$J$2:J132,J132,$D$2:D132,D132),"")</f>
        <v/>
      </c>
      <c r="AS132">
        <f t="shared" si="12"/>
        <v>6</v>
      </c>
    </row>
    <row r="133" spans="1:45" x14ac:dyDescent="0.25">
      <c r="A133" s="4" t="s">
        <v>2</v>
      </c>
      <c r="B133" s="4" t="s">
        <v>18</v>
      </c>
      <c r="C133" s="5">
        <v>35944</v>
      </c>
      <c r="D133" s="2">
        <v>2</v>
      </c>
      <c r="E133" s="2" t="s">
        <v>41</v>
      </c>
      <c r="F133" s="2"/>
      <c r="G133" s="2"/>
      <c r="H133" s="2"/>
      <c r="I133" s="2"/>
      <c r="J133" s="2" t="s">
        <v>101</v>
      </c>
      <c r="K133" s="2">
        <v>2</v>
      </c>
      <c r="L133" s="2">
        <v>6</v>
      </c>
      <c r="M133" s="2" t="s">
        <v>20</v>
      </c>
      <c r="N133" s="3">
        <f t="shared" si="10"/>
        <v>455</v>
      </c>
      <c r="O133" s="2">
        <v>45.5</v>
      </c>
      <c r="P133" s="2"/>
      <c r="Q133" s="2"/>
      <c r="R133" s="2" t="str">
        <f>IF(ISNUMBER(Q133),SUMIFS($Q$2:Q133,$A$2:A133,A133,$J$2:J133,J133,$D$2:D133,D133),"")</f>
        <v/>
      </c>
      <c r="S133" s="2"/>
      <c r="T133" s="2"/>
      <c r="U133" s="2"/>
      <c r="V133" s="3"/>
      <c r="W133" s="3"/>
      <c r="X133" s="3">
        <v>0.05</v>
      </c>
      <c r="Y133" s="2"/>
      <c r="Z133" s="2"/>
      <c r="AA133" s="2"/>
      <c r="AB133" s="2"/>
      <c r="AC133" s="2"/>
      <c r="AD133" s="2"/>
      <c r="AE133" s="2"/>
      <c r="AF133" s="2"/>
      <c r="AG133" s="2"/>
      <c r="AH133" s="2" t="str">
        <f t="shared" si="11"/>
        <v/>
      </c>
      <c r="AI133" s="2"/>
      <c r="AJ133" s="2"/>
      <c r="AK133" s="2"/>
      <c r="AL133" s="2"/>
      <c r="AM133" s="2"/>
      <c r="AN133" s="7">
        <v>1</v>
      </c>
      <c r="AO133" s="2"/>
      <c r="AP133" s="2"/>
      <c r="AQ133" s="2" t="str">
        <f t="shared" si="9"/>
        <v/>
      </c>
      <c r="AR133" s="2" t="str">
        <f>IF(ISNUMBER(AQ133),SUMIFS($AQ$2:AQ133,$A$2:A133,A133,$J$2:J133,J133,$D$2:D133,D133),"")</f>
        <v/>
      </c>
      <c r="AS133">
        <f t="shared" si="12"/>
        <v>3</v>
      </c>
    </row>
    <row r="134" spans="1:45" x14ac:dyDescent="0.25">
      <c r="A134" s="4" t="s">
        <v>2</v>
      </c>
      <c r="B134" s="4" t="s">
        <v>18</v>
      </c>
      <c r="C134" s="5">
        <v>35949</v>
      </c>
      <c r="D134" s="2">
        <v>2</v>
      </c>
      <c r="E134" s="2" t="s">
        <v>41</v>
      </c>
      <c r="F134" s="2"/>
      <c r="G134" s="2"/>
      <c r="H134" s="2"/>
      <c r="I134" s="2"/>
      <c r="J134" s="2" t="s">
        <v>101</v>
      </c>
      <c r="K134" s="2">
        <v>2</v>
      </c>
      <c r="L134" s="2">
        <v>6</v>
      </c>
      <c r="M134" s="2" t="s">
        <v>21</v>
      </c>
      <c r="N134" s="3" t="str">
        <f t="shared" si="10"/>
        <v/>
      </c>
      <c r="O134" s="2"/>
      <c r="P134" s="2"/>
      <c r="Q134" s="2">
        <v>47.410000000000004</v>
      </c>
      <c r="R134" s="2">
        <f>IF(ISNUMBER(Q134),SUMIFS($Q$2:Q134,$A$2:A134,A134,$J$2:J134,J134,$D$2:D134,D134),"")</f>
        <v>1741.2500000000002</v>
      </c>
      <c r="S134" s="2">
        <v>4.3999999999999997E-2</v>
      </c>
      <c r="T134" s="2">
        <v>3.5999999999999997E-2</v>
      </c>
      <c r="U134" s="2"/>
      <c r="V134" s="3"/>
      <c r="W134" s="3"/>
      <c r="X134" s="3"/>
      <c r="Y134" s="2"/>
      <c r="Z134" s="2"/>
      <c r="AA134" s="2"/>
      <c r="AB134" s="2"/>
      <c r="AC134" s="2"/>
      <c r="AD134" s="2"/>
      <c r="AE134" s="2"/>
      <c r="AF134" s="2"/>
      <c r="AG134" s="2"/>
      <c r="AH134" s="2" t="str">
        <f t="shared" si="11"/>
        <v/>
      </c>
      <c r="AI134" s="2"/>
      <c r="AJ134" s="2">
        <v>4.3597362637362636E-2</v>
      </c>
      <c r="AK134" s="2"/>
      <c r="AL134" s="2"/>
      <c r="AM134" s="2"/>
      <c r="AN134" s="7"/>
      <c r="AO134" s="2"/>
      <c r="AP134" s="2"/>
      <c r="AQ134" s="2">
        <f t="shared" si="9"/>
        <v>2.0670000000000002</v>
      </c>
      <c r="AR134" s="2">
        <f>IF(ISNUMBER(AQ134),SUMIFS($AQ$2:AQ134,$A$2:A134,A134,$J$2:J134,J134,$D$2:D134,D134),"")</f>
        <v>70.819999999999993</v>
      </c>
      <c r="AS134">
        <f t="shared" si="12"/>
        <v>7</v>
      </c>
    </row>
    <row r="135" spans="1:45" x14ac:dyDescent="0.25">
      <c r="A135" s="4" t="s">
        <v>2</v>
      </c>
      <c r="B135" s="4" t="s">
        <v>18</v>
      </c>
      <c r="C135" s="5">
        <v>36003</v>
      </c>
      <c r="D135" s="2">
        <v>2</v>
      </c>
      <c r="E135" s="2" t="s">
        <v>41</v>
      </c>
      <c r="F135" s="2"/>
      <c r="G135" s="2"/>
      <c r="H135" s="2"/>
      <c r="I135" s="2"/>
      <c r="J135" s="2" t="s">
        <v>102</v>
      </c>
      <c r="K135" s="2">
        <v>3</v>
      </c>
      <c r="L135" s="2">
        <v>1</v>
      </c>
      <c r="M135" s="2" t="s">
        <v>19</v>
      </c>
      <c r="N135" s="3">
        <f t="shared" si="10"/>
        <v>312</v>
      </c>
      <c r="O135" s="2">
        <v>31.2</v>
      </c>
      <c r="P135" s="2"/>
      <c r="Q135" s="2"/>
      <c r="R135" s="2" t="str">
        <f>IF(ISNUMBER(Q135),SUMIFS($Q$2:Q135,$A$2:A135,A135,$J$2:J135,J135,$D$2:D135,D135),"")</f>
        <v/>
      </c>
      <c r="S135" s="2">
        <v>4.8000000000000001E-2</v>
      </c>
      <c r="T135" s="2">
        <v>0.04</v>
      </c>
      <c r="U135" s="2"/>
      <c r="V135" s="3"/>
      <c r="W135" s="3"/>
      <c r="X135" s="3">
        <v>0.06</v>
      </c>
      <c r="Y135" s="2"/>
      <c r="Z135" s="2"/>
      <c r="AA135" s="2"/>
      <c r="AB135" s="2"/>
      <c r="AC135" s="2"/>
      <c r="AD135" s="2"/>
      <c r="AE135" s="2"/>
      <c r="AF135" s="2"/>
      <c r="AG135" s="2"/>
      <c r="AH135" s="2" t="str">
        <f t="shared" si="11"/>
        <v/>
      </c>
      <c r="AI135" s="2"/>
      <c r="AJ135" s="2">
        <v>4.7487179487179489E-2</v>
      </c>
      <c r="AK135" s="2"/>
      <c r="AL135" s="2"/>
      <c r="AM135" s="2"/>
      <c r="AN135" s="7">
        <v>1</v>
      </c>
      <c r="AO135" s="2"/>
      <c r="AP135" s="2"/>
      <c r="AQ135" s="2" t="str">
        <f t="shared" si="9"/>
        <v/>
      </c>
      <c r="AR135" s="2" t="str">
        <f>IF(ISNUMBER(AQ135),SUMIFS($AQ$2:AQ135,$A$2:A135,A135,$J$2:J135,J135,$D$2:D135,D135),"")</f>
        <v/>
      </c>
      <c r="AS135">
        <f t="shared" si="12"/>
        <v>6</v>
      </c>
    </row>
    <row r="136" spans="1:45" x14ac:dyDescent="0.25">
      <c r="A136" s="4" t="s">
        <v>2</v>
      </c>
      <c r="B136" s="4" t="s">
        <v>18</v>
      </c>
      <c r="C136" s="5">
        <v>36022</v>
      </c>
      <c r="D136" s="2">
        <v>2</v>
      </c>
      <c r="E136" s="2" t="s">
        <v>41</v>
      </c>
      <c r="F136" s="2"/>
      <c r="G136" s="2"/>
      <c r="H136" s="2"/>
      <c r="I136" s="2"/>
      <c r="J136" s="2" t="s">
        <v>102</v>
      </c>
      <c r="K136" s="2">
        <v>3</v>
      </c>
      <c r="L136" s="2">
        <v>1</v>
      </c>
      <c r="M136" s="2" t="s">
        <v>19</v>
      </c>
      <c r="N136" s="3">
        <f t="shared" si="10"/>
        <v>695.5</v>
      </c>
      <c r="O136" s="2">
        <v>69.55</v>
      </c>
      <c r="P136" s="2"/>
      <c r="Q136" s="2"/>
      <c r="R136" s="2" t="str">
        <f>IF(ISNUMBER(Q136),SUMIFS($Q$2:Q136,$A$2:A136,A136,$J$2:J136,J136,$D$2:D136,D136),"")</f>
        <v/>
      </c>
      <c r="S136" s="2">
        <v>4.8000000000000001E-2</v>
      </c>
      <c r="T136" s="2">
        <v>0.04</v>
      </c>
      <c r="U136" s="2"/>
      <c r="V136" s="3"/>
      <c r="W136" s="3"/>
      <c r="X136" s="3">
        <v>0.08</v>
      </c>
      <c r="Y136" s="2"/>
      <c r="Z136" s="2"/>
      <c r="AA136" s="2"/>
      <c r="AB136" s="2"/>
      <c r="AC136" s="2"/>
      <c r="AD136" s="2"/>
      <c r="AE136" s="2"/>
      <c r="AF136" s="2"/>
      <c r="AG136" s="2"/>
      <c r="AH136" s="2" t="str">
        <f t="shared" si="11"/>
        <v/>
      </c>
      <c r="AI136" s="2"/>
      <c r="AJ136" s="2">
        <v>4.736851186196981E-2</v>
      </c>
      <c r="AK136" s="2"/>
      <c r="AL136" s="2"/>
      <c r="AM136" s="2"/>
      <c r="AN136" s="7">
        <v>1</v>
      </c>
      <c r="AO136" s="2"/>
      <c r="AP136" s="2"/>
      <c r="AQ136" s="2" t="str">
        <f t="shared" si="9"/>
        <v/>
      </c>
      <c r="AR136" s="2" t="str">
        <f>IF(ISNUMBER(AQ136),SUMIFS($AQ$2:AQ136,$A$2:A136,A136,$J$2:J136,J136,$D$2:D136,D136),"")</f>
        <v/>
      </c>
      <c r="AS136">
        <f t="shared" si="12"/>
        <v>6</v>
      </c>
    </row>
    <row r="137" spans="1:45" x14ac:dyDescent="0.25">
      <c r="A137" s="4" t="s">
        <v>2</v>
      </c>
      <c r="B137" s="4" t="s">
        <v>18</v>
      </c>
      <c r="C137" s="5">
        <v>36043</v>
      </c>
      <c r="D137" s="2">
        <v>2</v>
      </c>
      <c r="E137" s="2" t="s">
        <v>41</v>
      </c>
      <c r="F137" s="2"/>
      <c r="G137" s="2"/>
      <c r="H137" s="2"/>
      <c r="I137" s="2"/>
      <c r="J137" s="2" t="s">
        <v>102</v>
      </c>
      <c r="K137" s="2">
        <v>3</v>
      </c>
      <c r="L137" s="2">
        <v>1</v>
      </c>
      <c r="M137" s="2" t="s">
        <v>19</v>
      </c>
      <c r="N137" s="3">
        <f t="shared" si="10"/>
        <v>1714.5000000000002</v>
      </c>
      <c r="O137" s="2">
        <v>171.45000000000002</v>
      </c>
      <c r="P137" s="2"/>
      <c r="Q137" s="2"/>
      <c r="R137" s="2" t="str">
        <f>IF(ISNUMBER(Q137),SUMIFS($Q$2:Q137,$A$2:A137,A137,$J$2:J137,J137,$D$2:D137,D137),"")</f>
        <v/>
      </c>
      <c r="S137" s="2">
        <v>4.8000000000000001E-2</v>
      </c>
      <c r="T137" s="2">
        <v>0.04</v>
      </c>
      <c r="U137" s="2"/>
      <c r="V137" s="3"/>
      <c r="W137" s="3"/>
      <c r="X137" s="3">
        <v>0.1</v>
      </c>
      <c r="Y137" s="2"/>
      <c r="Z137" s="2"/>
      <c r="AA137" s="2"/>
      <c r="AB137" s="2"/>
      <c r="AC137" s="2"/>
      <c r="AD137" s="2"/>
      <c r="AE137" s="2"/>
      <c r="AF137" s="2"/>
      <c r="AG137" s="2"/>
      <c r="AH137" s="2" t="str">
        <f t="shared" si="11"/>
        <v/>
      </c>
      <c r="AI137" s="2"/>
      <c r="AJ137" s="2">
        <v>4.7214698162729656E-2</v>
      </c>
      <c r="AK137" s="2"/>
      <c r="AL137" s="2"/>
      <c r="AM137" s="2"/>
      <c r="AN137" s="7">
        <v>1</v>
      </c>
      <c r="AO137" s="2"/>
      <c r="AP137" s="2"/>
      <c r="AQ137" s="2" t="str">
        <f t="shared" si="9"/>
        <v/>
      </c>
      <c r="AR137" s="2" t="str">
        <f>IF(ISNUMBER(AQ137),SUMIFS($AQ$2:AQ137,$A$2:A137,A137,$J$2:J137,J137,$D$2:D137,D137),"")</f>
        <v/>
      </c>
      <c r="AS137">
        <f t="shared" si="12"/>
        <v>6</v>
      </c>
    </row>
    <row r="138" spans="1:45" x14ac:dyDescent="0.25">
      <c r="A138" s="4" t="s">
        <v>2</v>
      </c>
      <c r="B138" s="4" t="s">
        <v>18</v>
      </c>
      <c r="C138" s="5">
        <v>36057</v>
      </c>
      <c r="D138" s="2">
        <v>2</v>
      </c>
      <c r="E138" s="2" t="s">
        <v>41</v>
      </c>
      <c r="F138" s="2"/>
      <c r="G138" s="2"/>
      <c r="H138" s="2"/>
      <c r="I138" s="2"/>
      <c r="J138" s="2" t="s">
        <v>102</v>
      </c>
      <c r="K138" s="2">
        <v>3</v>
      </c>
      <c r="L138" s="2">
        <v>1</v>
      </c>
      <c r="M138" s="2" t="s">
        <v>19</v>
      </c>
      <c r="N138" s="3">
        <f t="shared" si="10"/>
        <v>2414</v>
      </c>
      <c r="O138" s="2">
        <v>241.39999999999998</v>
      </c>
      <c r="P138" s="2"/>
      <c r="Q138" s="2"/>
      <c r="R138" s="2" t="str">
        <f>IF(ISNUMBER(Q138),SUMIFS($Q$2:Q138,$A$2:A138,A138,$J$2:J138,J138,$D$2:D138,D138),"")</f>
        <v/>
      </c>
      <c r="S138" s="2">
        <v>4.7E-2</v>
      </c>
      <c r="T138" s="2">
        <v>3.9E-2</v>
      </c>
      <c r="U138" s="2"/>
      <c r="V138" s="3"/>
      <c r="W138" s="3"/>
      <c r="X138" s="3">
        <v>0.11</v>
      </c>
      <c r="Y138" s="2"/>
      <c r="Z138" s="2"/>
      <c r="AA138" s="2"/>
      <c r="AB138" s="2"/>
      <c r="AC138" s="2"/>
      <c r="AD138" s="2"/>
      <c r="AE138" s="2"/>
      <c r="AF138" s="2"/>
      <c r="AG138" s="2"/>
      <c r="AH138" s="2" t="str">
        <f t="shared" si="11"/>
        <v/>
      </c>
      <c r="AI138" s="2"/>
      <c r="AJ138" s="2">
        <v>4.6106876553438279E-2</v>
      </c>
      <c r="AK138" s="2"/>
      <c r="AL138" s="2"/>
      <c r="AM138" s="2"/>
      <c r="AN138" s="7">
        <v>1</v>
      </c>
      <c r="AO138" s="2"/>
      <c r="AP138" s="2"/>
      <c r="AQ138" s="2" t="str">
        <f t="shared" si="9"/>
        <v/>
      </c>
      <c r="AR138" s="2" t="str">
        <f>IF(ISNUMBER(AQ138),SUMIFS($AQ$2:AQ138,$A$2:A138,A138,$J$2:J138,J138,$D$2:D138,D138),"")</f>
        <v/>
      </c>
      <c r="AS138">
        <f t="shared" si="12"/>
        <v>6</v>
      </c>
    </row>
    <row r="139" spans="1:45" x14ac:dyDescent="0.25">
      <c r="A139" s="4" t="s">
        <v>2</v>
      </c>
      <c r="B139" s="4" t="s">
        <v>18</v>
      </c>
      <c r="C139" s="5">
        <v>36067</v>
      </c>
      <c r="D139" s="2">
        <v>2</v>
      </c>
      <c r="E139" s="2" t="s">
        <v>41</v>
      </c>
      <c r="F139" s="2"/>
      <c r="G139" s="2"/>
      <c r="H139" s="2"/>
      <c r="I139" s="2"/>
      <c r="J139" s="2" t="s">
        <v>102</v>
      </c>
      <c r="K139" s="2">
        <v>3</v>
      </c>
      <c r="L139" s="2">
        <v>1</v>
      </c>
      <c r="M139" s="2" t="s">
        <v>20</v>
      </c>
      <c r="N139" s="3">
        <f t="shared" si="10"/>
        <v>2405.0000000000005</v>
      </c>
      <c r="O139" s="2">
        <v>240.50000000000003</v>
      </c>
      <c r="P139" s="2"/>
      <c r="Q139" s="2"/>
      <c r="R139" s="2" t="str">
        <f>IF(ISNUMBER(Q139),SUMIFS($Q$2:Q139,$A$2:A139,A139,$J$2:J139,J139,$D$2:D139,D139),"")</f>
        <v/>
      </c>
      <c r="S139" s="2"/>
      <c r="T139" s="2"/>
      <c r="U139" s="2"/>
      <c r="V139" s="3"/>
      <c r="W139" s="3"/>
      <c r="X139" s="3">
        <v>0.12</v>
      </c>
      <c r="Y139" s="2"/>
      <c r="Z139" s="2"/>
      <c r="AA139" s="2"/>
      <c r="AB139" s="2"/>
      <c r="AC139" s="2"/>
      <c r="AD139" s="2"/>
      <c r="AE139" s="2"/>
      <c r="AF139" s="2"/>
      <c r="AG139" s="2"/>
      <c r="AH139" s="2" t="str">
        <f t="shared" si="11"/>
        <v/>
      </c>
      <c r="AI139" s="2"/>
      <c r="AJ139" s="2"/>
      <c r="AK139" s="2"/>
      <c r="AL139" s="2"/>
      <c r="AM139" s="2"/>
      <c r="AN139" s="7">
        <v>1</v>
      </c>
      <c r="AO139" s="2"/>
      <c r="AP139" s="2"/>
      <c r="AQ139" s="2" t="str">
        <f>IF(AND(OR(ISNUMBER(AI139),ISNUMBER(AJ139)),ISNUMBER(Q139)),ROUND(Q139*IF(ISNUMBER(AI139),AI139,AJ139),3),"")</f>
        <v/>
      </c>
      <c r="AR139" s="2" t="str">
        <f>IF(ISNUMBER(AQ139),SUMIFS($AQ$2:AQ139,$A$2:A139,A139,$J$2:J139,J139,$D$2:D139,D139),"")</f>
        <v/>
      </c>
      <c r="AS139">
        <f t="shared" si="12"/>
        <v>3</v>
      </c>
    </row>
    <row r="140" spans="1:45" x14ac:dyDescent="0.25">
      <c r="A140" s="4" t="s">
        <v>2</v>
      </c>
      <c r="B140" s="4" t="s">
        <v>18</v>
      </c>
      <c r="C140" s="5">
        <v>36077</v>
      </c>
      <c r="D140" s="2">
        <v>2</v>
      </c>
      <c r="E140" s="2" t="s">
        <v>41</v>
      </c>
      <c r="F140" s="2"/>
      <c r="G140" s="2"/>
      <c r="H140" s="2"/>
      <c r="I140" s="2"/>
      <c r="J140" s="2" t="s">
        <v>102</v>
      </c>
      <c r="K140" s="2">
        <v>3</v>
      </c>
      <c r="L140" s="2">
        <v>1</v>
      </c>
      <c r="M140" s="2" t="s">
        <v>21</v>
      </c>
      <c r="N140" s="3">
        <f t="shared" si="10"/>
        <v>985</v>
      </c>
      <c r="O140" s="2">
        <v>98.5</v>
      </c>
      <c r="P140" s="2"/>
      <c r="Q140" s="2">
        <v>142</v>
      </c>
      <c r="R140" s="2">
        <f>IF(ISNUMBER(Q140),SUMIFS($Q$2:Q140,$A$2:A140,A140,$J$2:J140,J140,$D$2:D140,D140),"")</f>
        <v>142</v>
      </c>
      <c r="S140" s="2">
        <v>4.5999999999999999E-2</v>
      </c>
      <c r="T140" s="2">
        <v>3.9E-2</v>
      </c>
      <c r="U140" s="2"/>
      <c r="V140" s="3"/>
      <c r="W140" s="3"/>
      <c r="X140" s="3">
        <v>0.13</v>
      </c>
      <c r="Y140" s="2"/>
      <c r="Z140" s="2"/>
      <c r="AA140" s="2"/>
      <c r="AB140" s="2"/>
      <c r="AC140" s="2"/>
      <c r="AD140" s="2"/>
      <c r="AE140" s="2"/>
      <c r="AF140" s="2"/>
      <c r="AG140" s="2"/>
      <c r="AH140" s="2" t="str">
        <f t="shared" si="11"/>
        <v/>
      </c>
      <c r="AI140" s="2"/>
      <c r="AJ140" s="2">
        <v>4.5152432432432422E-2</v>
      </c>
      <c r="AK140" s="2"/>
      <c r="AL140" s="2"/>
      <c r="AM140" s="2"/>
      <c r="AN140" s="7">
        <v>1</v>
      </c>
      <c r="AO140" s="2"/>
      <c r="AP140" s="2"/>
      <c r="AQ140" s="2">
        <f t="shared" ref="AQ140:AQ173" si="13">IF(AND(OR(ISNUMBER(AI140),ISNUMBER(AJ140)),ISNUMBER(Q140)),ROUND(Q140*IF(ISNUMBER(AI140),AI140,AJ140),3),"")</f>
        <v>6.4119999999999999</v>
      </c>
      <c r="AR140" s="2">
        <f>IF(ISNUMBER(AQ140),SUMIFS($AQ$2:AQ140,$A$2:A140,A140,$J$2:J140,J140,$D$2:D140,D140),"")</f>
        <v>6.4119999999999999</v>
      </c>
      <c r="AS140">
        <f t="shared" si="12"/>
        <v>10</v>
      </c>
    </row>
    <row r="141" spans="1:45" x14ac:dyDescent="0.25">
      <c r="A141" s="4" t="s">
        <v>2</v>
      </c>
      <c r="B141" s="4" t="s">
        <v>18</v>
      </c>
      <c r="C141" s="5">
        <v>36091</v>
      </c>
      <c r="D141" s="2">
        <v>2</v>
      </c>
      <c r="E141" s="2" t="s">
        <v>41</v>
      </c>
      <c r="F141" s="2"/>
      <c r="G141" s="2"/>
      <c r="H141" s="2"/>
      <c r="I141" s="2"/>
      <c r="J141" s="2" t="s">
        <v>102</v>
      </c>
      <c r="K141" s="2">
        <v>3</v>
      </c>
      <c r="L141" s="2">
        <v>2</v>
      </c>
      <c r="M141" s="2" t="s">
        <v>19</v>
      </c>
      <c r="N141" s="3">
        <f t="shared" si="10"/>
        <v>1170</v>
      </c>
      <c r="O141" s="2">
        <v>117</v>
      </c>
      <c r="P141" s="2"/>
      <c r="Q141" s="2"/>
      <c r="R141" s="2" t="str">
        <f>IF(ISNUMBER(Q141),SUMIFS($Q$2:Q141,$A$2:A141,A141,$J$2:J141,J141,$D$2:D141,D141),"")</f>
        <v/>
      </c>
      <c r="S141" s="2">
        <v>4.3999999999999997E-2</v>
      </c>
      <c r="T141" s="2">
        <v>3.5999999999999997E-2</v>
      </c>
      <c r="U141" s="2"/>
      <c r="V141" s="3"/>
      <c r="W141" s="3"/>
      <c r="X141" s="3">
        <v>0.14000000000000001</v>
      </c>
      <c r="Y141" s="2"/>
      <c r="Z141" s="2"/>
      <c r="AA141" s="2"/>
      <c r="AB141" s="2"/>
      <c r="AC141" s="2"/>
      <c r="AD141" s="2"/>
      <c r="AE141" s="2"/>
      <c r="AF141" s="2"/>
      <c r="AG141" s="2"/>
      <c r="AH141" s="2" t="str">
        <f t="shared" si="11"/>
        <v/>
      </c>
      <c r="AI141" s="2"/>
      <c r="AJ141" s="2">
        <v>4.2869743589743589E-2</v>
      </c>
      <c r="AK141" s="2"/>
      <c r="AL141" s="2"/>
      <c r="AM141" s="2"/>
      <c r="AN141" s="7">
        <v>1</v>
      </c>
      <c r="AO141" s="2"/>
      <c r="AP141" s="2"/>
      <c r="AQ141" s="2" t="str">
        <f t="shared" si="13"/>
        <v/>
      </c>
      <c r="AR141" s="2" t="str">
        <f>IF(ISNUMBER(AQ141),SUMIFS($AQ$2:AQ141,$A$2:A141,A141,$J$2:J141,J141,$D$2:D141,D141),"")</f>
        <v/>
      </c>
      <c r="AS141">
        <f t="shared" si="12"/>
        <v>6</v>
      </c>
    </row>
    <row r="142" spans="1:45" x14ac:dyDescent="0.25">
      <c r="A142" s="4" t="s">
        <v>2</v>
      </c>
      <c r="B142" s="4" t="s">
        <v>18</v>
      </c>
      <c r="C142" s="5">
        <v>36098</v>
      </c>
      <c r="D142" s="2">
        <v>2</v>
      </c>
      <c r="E142" s="2" t="s">
        <v>41</v>
      </c>
      <c r="F142" s="2"/>
      <c r="G142" s="2"/>
      <c r="H142" s="2"/>
      <c r="I142" s="2"/>
      <c r="J142" s="2" t="s">
        <v>102</v>
      </c>
      <c r="K142" s="2">
        <v>3</v>
      </c>
      <c r="L142" s="2">
        <v>2</v>
      </c>
      <c r="M142" s="2" t="s">
        <v>19</v>
      </c>
      <c r="N142" s="3">
        <f t="shared" si="10"/>
        <v>2475</v>
      </c>
      <c r="O142" s="2">
        <v>247.5</v>
      </c>
      <c r="P142" s="2"/>
      <c r="Q142" s="2"/>
      <c r="R142" s="2" t="str">
        <f>IF(ISNUMBER(Q142),SUMIFS($Q$2:Q142,$A$2:A142,A142,$J$2:J142,J142,$D$2:D142,D142),"")</f>
        <v/>
      </c>
      <c r="S142" s="2">
        <v>4.3999999999999997E-2</v>
      </c>
      <c r="T142" s="2">
        <v>3.5999999999999997E-2</v>
      </c>
      <c r="U142" s="2"/>
      <c r="V142" s="3"/>
      <c r="W142" s="3"/>
      <c r="X142" s="3">
        <v>0.15</v>
      </c>
      <c r="Y142" s="2"/>
      <c r="Z142" s="2"/>
      <c r="AA142" s="2"/>
      <c r="AB142" s="2"/>
      <c r="AC142" s="2"/>
      <c r="AD142" s="2"/>
      <c r="AE142" s="2"/>
      <c r="AF142" s="2"/>
      <c r="AG142" s="2"/>
      <c r="AH142" s="2" t="str">
        <f t="shared" si="11"/>
        <v/>
      </c>
      <c r="AI142" s="2"/>
      <c r="AJ142" s="2">
        <v>4.2831191919191915E-2</v>
      </c>
      <c r="AK142" s="2"/>
      <c r="AL142" s="2"/>
      <c r="AM142" s="2"/>
      <c r="AN142" s="7">
        <v>1</v>
      </c>
      <c r="AO142" s="2"/>
      <c r="AP142" s="2"/>
      <c r="AQ142" s="2" t="str">
        <f t="shared" si="13"/>
        <v/>
      </c>
      <c r="AR142" s="2" t="str">
        <f>IF(ISNUMBER(AQ142),SUMIFS($AQ$2:AQ142,$A$2:A142,A142,$J$2:J142,J142,$D$2:D142,D142),"")</f>
        <v/>
      </c>
      <c r="AS142">
        <f t="shared" si="12"/>
        <v>6</v>
      </c>
    </row>
    <row r="143" spans="1:45" x14ac:dyDescent="0.25">
      <c r="A143" s="4" t="s">
        <v>2</v>
      </c>
      <c r="B143" s="4" t="s">
        <v>18</v>
      </c>
      <c r="C143" s="5">
        <v>36102</v>
      </c>
      <c r="D143" s="2">
        <v>2</v>
      </c>
      <c r="E143" s="2" t="s">
        <v>41</v>
      </c>
      <c r="F143" s="2"/>
      <c r="G143" s="2"/>
      <c r="H143" s="2"/>
      <c r="I143" s="2"/>
      <c r="J143" s="2" t="s">
        <v>102</v>
      </c>
      <c r="K143" s="2">
        <v>3</v>
      </c>
      <c r="L143" s="2">
        <v>2</v>
      </c>
      <c r="M143" s="2" t="s">
        <v>19</v>
      </c>
      <c r="N143" s="3">
        <f t="shared" si="10"/>
        <v>3045</v>
      </c>
      <c r="O143" s="2">
        <v>304.5</v>
      </c>
      <c r="P143" s="2"/>
      <c r="Q143" s="2"/>
      <c r="R143" s="2" t="str">
        <f>IF(ISNUMBER(Q143),SUMIFS($Q$2:Q143,$A$2:A143,A143,$J$2:J143,J143,$D$2:D143,D143),"")</f>
        <v/>
      </c>
      <c r="S143" s="2">
        <v>4.2999999999999997E-2</v>
      </c>
      <c r="T143" s="2">
        <v>3.5000000000000003E-2</v>
      </c>
      <c r="U143" s="2"/>
      <c r="V143" s="3"/>
      <c r="W143" s="3"/>
      <c r="X143" s="3">
        <v>0.15</v>
      </c>
      <c r="Y143" s="2"/>
      <c r="Z143" s="2"/>
      <c r="AA143" s="2"/>
      <c r="AB143" s="2"/>
      <c r="AC143" s="2"/>
      <c r="AD143" s="2"/>
      <c r="AE143" s="2"/>
      <c r="AF143" s="2"/>
      <c r="AG143" s="2"/>
      <c r="AH143" s="2" t="str">
        <f t="shared" si="11"/>
        <v/>
      </c>
      <c r="AI143" s="2"/>
      <c r="AJ143" s="2">
        <v>4.1810903119868639E-2</v>
      </c>
      <c r="AK143" s="2"/>
      <c r="AL143" s="2"/>
      <c r="AM143" s="2"/>
      <c r="AN143" s="7">
        <v>1</v>
      </c>
      <c r="AO143" s="2"/>
      <c r="AP143" s="2"/>
      <c r="AQ143" s="2" t="str">
        <f t="shared" si="13"/>
        <v/>
      </c>
      <c r="AR143" s="2" t="str">
        <f>IF(ISNUMBER(AQ143),SUMIFS($AQ$2:AQ143,$A$2:A143,A143,$J$2:J143,J143,$D$2:D143,D143),"")</f>
        <v/>
      </c>
      <c r="AS143">
        <f t="shared" si="12"/>
        <v>6</v>
      </c>
    </row>
    <row r="144" spans="1:45" x14ac:dyDescent="0.25">
      <c r="A144" s="4" t="s">
        <v>2</v>
      </c>
      <c r="B144" s="4" t="s">
        <v>18</v>
      </c>
      <c r="C144" s="5">
        <v>36110</v>
      </c>
      <c r="D144" s="2">
        <v>2</v>
      </c>
      <c r="E144" s="2" t="s">
        <v>41</v>
      </c>
      <c r="F144" s="2"/>
      <c r="G144" s="2"/>
      <c r="H144" s="2"/>
      <c r="I144" s="2"/>
      <c r="J144" s="2" t="s">
        <v>102</v>
      </c>
      <c r="K144" s="2">
        <v>3</v>
      </c>
      <c r="L144" s="2">
        <v>2</v>
      </c>
      <c r="M144" s="2" t="s">
        <v>20</v>
      </c>
      <c r="N144" s="3">
        <f t="shared" si="10"/>
        <v>2495</v>
      </c>
      <c r="O144" s="2">
        <v>249.5</v>
      </c>
      <c r="P144" s="2"/>
      <c r="Q144" s="2"/>
      <c r="R144" s="2" t="str">
        <f>IF(ISNUMBER(Q144),SUMIFS($Q$2:Q144,$A$2:A144,A144,$J$2:J144,J144,$D$2:D144,D144),"")</f>
        <v/>
      </c>
      <c r="S144" s="2"/>
      <c r="T144" s="2"/>
      <c r="U144" s="2"/>
      <c r="V144" s="3"/>
      <c r="W144" s="3"/>
      <c r="X144" s="3">
        <v>0.15</v>
      </c>
      <c r="Y144" s="2"/>
      <c r="Z144" s="2"/>
      <c r="AA144" s="2"/>
      <c r="AB144" s="2"/>
      <c r="AC144" s="2"/>
      <c r="AD144" s="2"/>
      <c r="AE144" s="2"/>
      <c r="AF144" s="2"/>
      <c r="AG144" s="2"/>
      <c r="AH144" s="2" t="str">
        <f t="shared" si="11"/>
        <v/>
      </c>
      <c r="AI144" s="2"/>
      <c r="AJ144" s="2"/>
      <c r="AK144" s="2"/>
      <c r="AL144" s="2"/>
      <c r="AM144" s="2"/>
      <c r="AN144" s="7">
        <v>1</v>
      </c>
      <c r="AO144" s="2"/>
      <c r="AP144" s="2"/>
      <c r="AQ144" s="2" t="str">
        <f t="shared" si="13"/>
        <v/>
      </c>
      <c r="AR144" s="2" t="str">
        <f>IF(ISNUMBER(AQ144),SUMIFS($AQ$2:AQ144,$A$2:A144,A144,$J$2:J144,J144,$D$2:D144,D144),"")</f>
        <v/>
      </c>
      <c r="AS144">
        <f t="shared" si="12"/>
        <v>3</v>
      </c>
    </row>
    <row r="145" spans="1:45" x14ac:dyDescent="0.25">
      <c r="A145" s="4" t="s">
        <v>2</v>
      </c>
      <c r="B145" s="4" t="s">
        <v>18</v>
      </c>
      <c r="C145" s="5">
        <v>36115</v>
      </c>
      <c r="D145" s="2">
        <v>2</v>
      </c>
      <c r="E145" s="2" t="s">
        <v>41</v>
      </c>
      <c r="F145" s="2"/>
      <c r="G145" s="2"/>
      <c r="H145" s="2"/>
      <c r="I145" s="2"/>
      <c r="J145" s="2" t="s">
        <v>102</v>
      </c>
      <c r="K145" s="2">
        <v>3</v>
      </c>
      <c r="L145" s="2">
        <v>2</v>
      </c>
      <c r="M145" s="2" t="s">
        <v>21</v>
      </c>
      <c r="N145" s="3">
        <f t="shared" si="10"/>
        <v>676.5</v>
      </c>
      <c r="O145" s="2">
        <v>67.650000000000006</v>
      </c>
      <c r="P145" s="2"/>
      <c r="Q145" s="2">
        <v>181.85</v>
      </c>
      <c r="R145" s="2">
        <f>IF(ISNUMBER(Q145),SUMIFS($Q$2:Q145,$A$2:A145,A145,$J$2:J145,J145,$D$2:D145,D145),"")</f>
        <v>323.85000000000002</v>
      </c>
      <c r="S145" s="2">
        <v>3.9E-2</v>
      </c>
      <c r="T145" s="2">
        <v>3.4000000000000002E-2</v>
      </c>
      <c r="U145" s="2"/>
      <c r="V145" s="3"/>
      <c r="W145" s="3"/>
      <c r="X145" s="3">
        <v>0.16</v>
      </c>
      <c r="Y145" s="2"/>
      <c r="Z145" s="2"/>
      <c r="AA145" s="2"/>
      <c r="AB145" s="2"/>
      <c r="AC145" s="2"/>
      <c r="AD145" s="2"/>
      <c r="AE145" s="2"/>
      <c r="AF145" s="2"/>
      <c r="AG145" s="2"/>
      <c r="AH145" s="2" t="str">
        <f t="shared" si="11"/>
        <v/>
      </c>
      <c r="AI145" s="2"/>
      <c r="AJ145" s="2">
        <v>3.8234869739478955E-2</v>
      </c>
      <c r="AK145" s="2"/>
      <c r="AL145" s="2"/>
      <c r="AM145" s="2"/>
      <c r="AN145" s="7">
        <v>1</v>
      </c>
      <c r="AO145" s="2"/>
      <c r="AP145" s="2"/>
      <c r="AQ145" s="2">
        <f t="shared" si="13"/>
        <v>6.9530000000000003</v>
      </c>
      <c r="AR145" s="2">
        <f>IF(ISNUMBER(AQ145),SUMIFS($AQ$2:AQ145,$A$2:A145,A145,$J$2:J145,J145,$D$2:D145,D145),"")</f>
        <v>13.365</v>
      </c>
      <c r="AS145">
        <f t="shared" si="12"/>
        <v>10</v>
      </c>
    </row>
    <row r="146" spans="1:45" x14ac:dyDescent="0.25">
      <c r="A146" s="4" t="s">
        <v>2</v>
      </c>
      <c r="B146" s="4" t="s">
        <v>18</v>
      </c>
      <c r="C146" s="5">
        <v>36133</v>
      </c>
      <c r="D146" s="2">
        <v>2</v>
      </c>
      <c r="E146" s="2" t="s">
        <v>41</v>
      </c>
      <c r="F146" s="2"/>
      <c r="G146" s="2"/>
      <c r="H146" s="2"/>
      <c r="I146" s="2"/>
      <c r="J146" s="2" t="s">
        <v>102</v>
      </c>
      <c r="K146" s="2">
        <v>3</v>
      </c>
      <c r="L146" s="2">
        <v>3</v>
      </c>
      <c r="M146" s="2" t="s">
        <v>19</v>
      </c>
      <c r="N146" s="3">
        <f t="shared" si="10"/>
        <v>1661.5</v>
      </c>
      <c r="O146" s="2">
        <v>166.15</v>
      </c>
      <c r="P146" s="2"/>
      <c r="Q146" s="2"/>
      <c r="R146" s="2" t="str">
        <f>IF(ISNUMBER(Q146),SUMIFS($Q$2:Q146,$A$2:A146,A146,$J$2:J146,J146,$D$2:D146,D146),"")</f>
        <v/>
      </c>
      <c r="S146" s="2">
        <v>0.04</v>
      </c>
      <c r="T146" s="2">
        <v>3.2000000000000001E-2</v>
      </c>
      <c r="U146" s="2"/>
      <c r="V146" s="3"/>
      <c r="W146" s="3"/>
      <c r="X146" s="3">
        <v>0.16</v>
      </c>
      <c r="Y146" s="2"/>
      <c r="Z146" s="2"/>
      <c r="AA146" s="2"/>
      <c r="AB146" s="2"/>
      <c r="AC146" s="2"/>
      <c r="AD146" s="2"/>
      <c r="AE146" s="2"/>
      <c r="AF146" s="2"/>
      <c r="AG146" s="2"/>
      <c r="AH146" s="2" t="str">
        <f t="shared" si="11"/>
        <v/>
      </c>
      <c r="AI146" s="2"/>
      <c r="AJ146" s="2">
        <v>3.871778513391514E-2</v>
      </c>
      <c r="AK146" s="2"/>
      <c r="AL146" s="2"/>
      <c r="AM146" s="2"/>
      <c r="AN146" s="7">
        <v>1</v>
      </c>
      <c r="AO146" s="2"/>
      <c r="AP146" s="2"/>
      <c r="AQ146" s="2" t="str">
        <f t="shared" si="13"/>
        <v/>
      </c>
      <c r="AR146" s="2" t="str">
        <f>IF(ISNUMBER(AQ146),SUMIFS($AQ$2:AQ146,$A$2:A146,A146,$J$2:J146,J146,$D$2:D146,D146),"")</f>
        <v/>
      </c>
      <c r="AS146">
        <f t="shared" si="12"/>
        <v>6</v>
      </c>
    </row>
    <row r="147" spans="1:45" x14ac:dyDescent="0.25">
      <c r="A147" s="4" t="s">
        <v>2</v>
      </c>
      <c r="B147" s="4" t="s">
        <v>18</v>
      </c>
      <c r="C147" s="5">
        <v>36140</v>
      </c>
      <c r="D147" s="2">
        <v>2</v>
      </c>
      <c r="E147" s="2" t="s">
        <v>41</v>
      </c>
      <c r="F147" s="2"/>
      <c r="G147" s="2"/>
      <c r="H147" s="2"/>
      <c r="I147" s="2"/>
      <c r="J147" s="2" t="s">
        <v>102</v>
      </c>
      <c r="K147" s="2">
        <v>3</v>
      </c>
      <c r="L147" s="2">
        <v>3</v>
      </c>
      <c r="M147" s="2" t="s">
        <v>19</v>
      </c>
      <c r="N147" s="3">
        <f t="shared" si="10"/>
        <v>1713.9999999999998</v>
      </c>
      <c r="O147" s="2">
        <v>171.39999999999998</v>
      </c>
      <c r="P147" s="2"/>
      <c r="Q147" s="2"/>
      <c r="R147" s="2" t="str">
        <f>IF(ISNUMBER(Q147),SUMIFS($Q$2:Q147,$A$2:A147,A147,$J$2:J147,J147,$D$2:D147,D147),"")</f>
        <v/>
      </c>
      <c r="S147" s="2">
        <v>0.04</v>
      </c>
      <c r="T147" s="2">
        <v>3.1E-2</v>
      </c>
      <c r="U147" s="2"/>
      <c r="V147" s="3"/>
      <c r="W147" s="3"/>
      <c r="X147" s="3">
        <v>0.16</v>
      </c>
      <c r="Y147" s="2"/>
      <c r="Z147" s="2"/>
      <c r="AA147" s="2"/>
      <c r="AB147" s="2"/>
      <c r="AC147" s="2"/>
      <c r="AD147" s="2"/>
      <c r="AE147" s="2"/>
      <c r="AF147" s="2"/>
      <c r="AG147" s="2"/>
      <c r="AH147" s="2" t="str">
        <f t="shared" si="11"/>
        <v/>
      </c>
      <c r="AI147" s="2"/>
      <c r="AJ147" s="2">
        <v>3.8552333722287051E-2</v>
      </c>
      <c r="AK147" s="2"/>
      <c r="AL147" s="2"/>
      <c r="AM147" s="2"/>
      <c r="AN147" s="7">
        <v>1</v>
      </c>
      <c r="AO147" s="2"/>
      <c r="AP147" s="2"/>
      <c r="AQ147" s="2" t="str">
        <f t="shared" si="13"/>
        <v/>
      </c>
      <c r="AR147" s="2" t="str">
        <f>IF(ISNUMBER(AQ147),SUMIFS($AQ$2:AQ147,$A$2:A147,A147,$J$2:J147,J147,$D$2:D147,D147),"")</f>
        <v/>
      </c>
      <c r="AS147">
        <f t="shared" si="12"/>
        <v>6</v>
      </c>
    </row>
    <row r="148" spans="1:45" x14ac:dyDescent="0.25">
      <c r="A148" s="4" t="s">
        <v>2</v>
      </c>
      <c r="B148" s="4" t="s">
        <v>18</v>
      </c>
      <c r="C148" s="5">
        <v>36144</v>
      </c>
      <c r="D148" s="2">
        <v>2</v>
      </c>
      <c r="E148" s="2" t="s">
        <v>41</v>
      </c>
      <c r="F148" s="2"/>
      <c r="G148" s="2"/>
      <c r="H148" s="2"/>
      <c r="I148" s="2"/>
      <c r="J148" s="2" t="s">
        <v>102</v>
      </c>
      <c r="K148" s="2">
        <v>3</v>
      </c>
      <c r="L148" s="2">
        <v>3</v>
      </c>
      <c r="M148" s="2" t="s">
        <v>20</v>
      </c>
      <c r="N148" s="3">
        <f t="shared" si="10"/>
        <v>2215</v>
      </c>
      <c r="O148" s="2">
        <v>221.5</v>
      </c>
      <c r="P148" s="2"/>
      <c r="Q148" s="2"/>
      <c r="R148" s="2" t="str">
        <f>IF(ISNUMBER(Q148),SUMIFS($Q$2:Q148,$A$2:A148,A148,$J$2:J148,J148,$D$2:D148,D148),"")</f>
        <v/>
      </c>
      <c r="S148" s="2"/>
      <c r="T148" s="2"/>
      <c r="U148" s="2"/>
      <c r="V148" s="3"/>
      <c r="W148" s="3"/>
      <c r="X148" s="3">
        <v>0.16</v>
      </c>
      <c r="Y148" s="2"/>
      <c r="Z148" s="2"/>
      <c r="AA148" s="2"/>
      <c r="AB148" s="2"/>
      <c r="AC148" s="2"/>
      <c r="AD148" s="2"/>
      <c r="AE148" s="2"/>
      <c r="AF148" s="2"/>
      <c r="AG148" s="2"/>
      <c r="AH148" s="2" t="str">
        <f t="shared" si="11"/>
        <v/>
      </c>
      <c r="AI148" s="2"/>
      <c r="AJ148" s="2"/>
      <c r="AK148" s="2"/>
      <c r="AL148" s="2"/>
      <c r="AM148" s="2"/>
      <c r="AN148" s="7">
        <v>1</v>
      </c>
      <c r="AO148" s="2"/>
      <c r="AP148" s="2"/>
      <c r="AQ148" s="2" t="str">
        <f t="shared" si="13"/>
        <v/>
      </c>
      <c r="AR148" s="2" t="str">
        <f>IF(ISNUMBER(AQ148),SUMIFS($AQ$2:AQ148,$A$2:A148,A148,$J$2:J148,J148,$D$2:D148,D148),"")</f>
        <v/>
      </c>
      <c r="AS148">
        <f t="shared" si="12"/>
        <v>3</v>
      </c>
    </row>
    <row r="149" spans="1:45" x14ac:dyDescent="0.25">
      <c r="A149" s="4" t="s">
        <v>2</v>
      </c>
      <c r="B149" s="4" t="s">
        <v>18</v>
      </c>
      <c r="C149" s="5">
        <v>36151</v>
      </c>
      <c r="D149" s="2">
        <v>2</v>
      </c>
      <c r="E149" s="2" t="s">
        <v>41</v>
      </c>
      <c r="F149" s="2"/>
      <c r="G149" s="2"/>
      <c r="H149" s="2"/>
      <c r="I149" s="2"/>
      <c r="J149" s="2" t="s">
        <v>102</v>
      </c>
      <c r="K149" s="2">
        <v>3</v>
      </c>
      <c r="L149" s="2">
        <v>3</v>
      </c>
      <c r="M149" s="2" t="s">
        <v>21</v>
      </c>
      <c r="N149" s="3">
        <f t="shared" si="10"/>
        <v>175.5</v>
      </c>
      <c r="O149" s="2">
        <v>17.55</v>
      </c>
      <c r="P149" s="2"/>
      <c r="Q149" s="2">
        <v>291.63</v>
      </c>
      <c r="R149" s="2">
        <f>IF(ISNUMBER(Q149),SUMIFS($Q$2:Q149,$A$2:A149,A149,$J$2:J149,J149,$D$2:D149,D149),"")</f>
        <v>615.48</v>
      </c>
      <c r="S149" s="2">
        <v>3.9E-2</v>
      </c>
      <c r="T149" s="2">
        <v>3.1E-2</v>
      </c>
      <c r="U149" s="2"/>
      <c r="V149" s="3"/>
      <c r="W149" s="3"/>
      <c r="X149" s="3">
        <v>0.16</v>
      </c>
      <c r="Y149" s="2"/>
      <c r="Z149" s="2"/>
      <c r="AA149" s="2"/>
      <c r="AB149" s="2"/>
      <c r="AC149" s="2"/>
      <c r="AD149" s="2"/>
      <c r="AE149" s="2"/>
      <c r="AF149" s="2"/>
      <c r="AG149" s="2"/>
      <c r="AH149" s="2" t="str">
        <f t="shared" si="11"/>
        <v/>
      </c>
      <c r="AI149" s="2"/>
      <c r="AJ149" s="2">
        <v>3.7713860045146722E-2</v>
      </c>
      <c r="AK149" s="2"/>
      <c r="AL149" s="2"/>
      <c r="AM149" s="2"/>
      <c r="AN149" s="7">
        <v>1</v>
      </c>
      <c r="AO149" s="2"/>
      <c r="AP149" s="2"/>
      <c r="AQ149" s="2">
        <f t="shared" si="13"/>
        <v>10.997999999999999</v>
      </c>
      <c r="AR149" s="2">
        <f>IF(ISNUMBER(AQ149),SUMIFS($AQ$2:AQ149,$A$2:A149,A149,$J$2:J149,J149,$D$2:D149,D149),"")</f>
        <v>24.363</v>
      </c>
      <c r="AS149">
        <f t="shared" si="12"/>
        <v>10</v>
      </c>
    </row>
    <row r="150" spans="1:45" x14ac:dyDescent="0.25">
      <c r="A150" s="4" t="s">
        <v>2</v>
      </c>
      <c r="B150" s="4" t="s">
        <v>18</v>
      </c>
      <c r="C150" s="5">
        <v>36162</v>
      </c>
      <c r="D150" s="2">
        <v>2</v>
      </c>
      <c r="E150" s="2" t="s">
        <v>41</v>
      </c>
      <c r="F150" s="2"/>
      <c r="G150" s="2"/>
      <c r="H150" s="2"/>
      <c r="I150" s="2"/>
      <c r="J150" s="2" t="s">
        <v>102</v>
      </c>
      <c r="K150" s="2">
        <v>3</v>
      </c>
      <c r="L150" s="2">
        <v>4</v>
      </c>
      <c r="M150" s="2" t="s">
        <v>19</v>
      </c>
      <c r="N150" s="3" t="str">
        <f t="shared" si="10"/>
        <v/>
      </c>
      <c r="O150" s="2"/>
      <c r="P150" s="2"/>
      <c r="Q150" s="2"/>
      <c r="R150" s="2" t="str">
        <f>IF(ISNUMBER(Q150),SUMIFS($Q$2:Q150,$A$2:A150,A150,$J$2:J150,J150,$D$2:D150,D150),"")</f>
        <v/>
      </c>
      <c r="S150" s="2"/>
      <c r="T150" s="2"/>
      <c r="U150" s="2"/>
      <c r="V150" s="3"/>
      <c r="W150" s="3"/>
      <c r="X150" s="3"/>
      <c r="Y150" s="2"/>
      <c r="Z150" s="2"/>
      <c r="AA150" s="2"/>
      <c r="AB150" s="2"/>
      <c r="AC150" s="2"/>
      <c r="AD150" s="2"/>
      <c r="AE150" s="2"/>
      <c r="AF150" s="2"/>
      <c r="AG150" s="2"/>
      <c r="AH150" s="2" t="str">
        <f t="shared" si="11"/>
        <v/>
      </c>
      <c r="AI150" s="2"/>
      <c r="AJ150" s="2"/>
      <c r="AK150" s="2"/>
      <c r="AL150" s="2"/>
      <c r="AM150" s="2"/>
      <c r="AN150" s="7"/>
      <c r="AO150" s="2"/>
      <c r="AP150" s="2"/>
      <c r="AQ150" s="2" t="str">
        <f t="shared" si="13"/>
        <v/>
      </c>
      <c r="AR150" s="2" t="str">
        <f>IF(ISNUMBER(AQ150),SUMIFS($AQ$2:AQ150,$A$2:A150,A150,$J$2:J150,J150,$D$2:D150,D150),"")</f>
        <v/>
      </c>
      <c r="AS150">
        <f t="shared" si="12"/>
        <v>0</v>
      </c>
    </row>
    <row r="151" spans="1:45" x14ac:dyDescent="0.25">
      <c r="A151" s="4" t="s">
        <v>2</v>
      </c>
      <c r="B151" s="4" t="s">
        <v>18</v>
      </c>
      <c r="C151" s="5">
        <v>36171</v>
      </c>
      <c r="D151" s="2">
        <v>2</v>
      </c>
      <c r="E151" s="2" t="s">
        <v>41</v>
      </c>
      <c r="F151" s="2"/>
      <c r="G151" s="2"/>
      <c r="H151" s="2"/>
      <c r="I151" s="2"/>
      <c r="J151" s="2" t="s">
        <v>102</v>
      </c>
      <c r="K151" s="2">
        <v>3</v>
      </c>
      <c r="L151" s="2">
        <v>4</v>
      </c>
      <c r="M151" s="2" t="s">
        <v>20</v>
      </c>
      <c r="N151" s="3">
        <f t="shared" si="10"/>
        <v>1627.5</v>
      </c>
      <c r="O151" s="2">
        <v>162.75</v>
      </c>
      <c r="P151" s="2"/>
      <c r="Q151" s="2"/>
      <c r="R151" s="2" t="str">
        <f>IF(ISNUMBER(Q151),SUMIFS($Q$2:Q151,$A$2:A151,A151,$J$2:J151,J151,$D$2:D151,D151),"")</f>
        <v/>
      </c>
      <c r="S151" s="2"/>
      <c r="T151" s="2"/>
      <c r="U151" s="2"/>
      <c r="V151" s="3"/>
      <c r="W151" s="3"/>
      <c r="X151" s="3">
        <v>0.15</v>
      </c>
      <c r="Y151" s="2"/>
      <c r="Z151" s="2"/>
      <c r="AA151" s="2"/>
      <c r="AB151" s="2"/>
      <c r="AC151" s="2"/>
      <c r="AD151" s="2"/>
      <c r="AE151" s="2"/>
      <c r="AF151" s="2"/>
      <c r="AG151" s="2"/>
      <c r="AH151" s="2" t="str">
        <f t="shared" si="11"/>
        <v/>
      </c>
      <c r="AI151" s="2"/>
      <c r="AJ151" s="2"/>
      <c r="AK151" s="2"/>
      <c r="AL151" s="2"/>
      <c r="AM151" s="2"/>
      <c r="AN151" s="7">
        <v>1</v>
      </c>
      <c r="AO151" s="2"/>
      <c r="AP151" s="2"/>
      <c r="AQ151" s="2" t="str">
        <f t="shared" si="13"/>
        <v/>
      </c>
      <c r="AR151" s="2" t="str">
        <f>IF(ISNUMBER(AQ151),SUMIFS($AQ$2:AQ151,$A$2:A151,A151,$J$2:J151,J151,$D$2:D151,D151),"")</f>
        <v/>
      </c>
      <c r="AS151">
        <f t="shared" si="12"/>
        <v>3</v>
      </c>
    </row>
    <row r="152" spans="1:45" x14ac:dyDescent="0.25">
      <c r="A152" s="4" t="s">
        <v>2</v>
      </c>
      <c r="B152" s="4" t="s">
        <v>18</v>
      </c>
      <c r="C152" s="5">
        <v>36179</v>
      </c>
      <c r="D152" s="2">
        <v>2</v>
      </c>
      <c r="E152" s="2" t="s">
        <v>41</v>
      </c>
      <c r="F152" s="2"/>
      <c r="G152" s="2"/>
      <c r="H152" s="2"/>
      <c r="I152" s="2"/>
      <c r="J152" s="2" t="s">
        <v>102</v>
      </c>
      <c r="K152" s="2">
        <v>3</v>
      </c>
      <c r="L152" s="2">
        <v>4</v>
      </c>
      <c r="M152" s="2" t="s">
        <v>21</v>
      </c>
      <c r="N152" s="3" t="str">
        <f t="shared" si="10"/>
        <v/>
      </c>
      <c r="O152" s="2"/>
      <c r="P152" s="2"/>
      <c r="Q152" s="2">
        <v>297.32</v>
      </c>
      <c r="R152" s="2">
        <f>IF(ISNUMBER(Q152),SUMIFS($Q$2:Q152,$A$2:A152,A152,$J$2:J152,J152,$D$2:D152,D152),"")</f>
        <v>912.8</v>
      </c>
      <c r="S152" s="2">
        <v>3.7999999999999999E-2</v>
      </c>
      <c r="T152" s="2">
        <v>2.9000000000000001E-2</v>
      </c>
      <c r="U152" s="2"/>
      <c r="V152" s="3"/>
      <c r="W152" s="3"/>
      <c r="X152" s="3"/>
      <c r="Y152" s="2"/>
      <c r="Z152" s="2"/>
      <c r="AA152" s="2"/>
      <c r="AB152" s="2"/>
      <c r="AC152" s="2"/>
      <c r="AD152" s="2"/>
      <c r="AE152" s="2"/>
      <c r="AF152" s="2"/>
      <c r="AG152" s="2"/>
      <c r="AH152" s="2" t="str">
        <f t="shared" si="11"/>
        <v/>
      </c>
      <c r="AI152" s="2"/>
      <c r="AJ152" s="2">
        <v>3.6618064516129027E-2</v>
      </c>
      <c r="AK152" s="2"/>
      <c r="AL152" s="2"/>
      <c r="AM152" s="2"/>
      <c r="AN152" s="7">
        <v>1</v>
      </c>
      <c r="AO152" s="2"/>
      <c r="AP152" s="2"/>
      <c r="AQ152" s="2">
        <f t="shared" si="13"/>
        <v>10.887</v>
      </c>
      <c r="AR152" s="2">
        <f>IF(ISNUMBER(AQ152),SUMIFS($AQ$2:AQ152,$A$2:A152,A152,$J$2:J152,J152,$D$2:D152,D152),"")</f>
        <v>35.25</v>
      </c>
      <c r="AS152">
        <f t="shared" si="12"/>
        <v>8</v>
      </c>
    </row>
    <row r="153" spans="1:45" x14ac:dyDescent="0.25">
      <c r="A153" s="4" t="s">
        <v>2</v>
      </c>
      <c r="B153" s="4" t="s">
        <v>18</v>
      </c>
      <c r="C153" s="5">
        <v>36187</v>
      </c>
      <c r="D153" s="2">
        <v>2</v>
      </c>
      <c r="E153" s="2" t="s">
        <v>41</v>
      </c>
      <c r="F153" s="2"/>
      <c r="G153" s="2"/>
      <c r="H153" s="2"/>
      <c r="I153" s="2"/>
      <c r="J153" s="2" t="s">
        <v>102</v>
      </c>
      <c r="K153" s="2">
        <v>3</v>
      </c>
      <c r="L153" s="2">
        <v>5</v>
      </c>
      <c r="M153" s="2" t="s">
        <v>19</v>
      </c>
      <c r="N153" s="3">
        <f t="shared" si="10"/>
        <v>500</v>
      </c>
      <c r="O153" s="2">
        <v>50</v>
      </c>
      <c r="P153" s="2"/>
      <c r="Q153" s="2"/>
      <c r="R153" s="2" t="str">
        <f>IF(ISNUMBER(Q153),SUMIFS($Q$2:Q153,$A$2:A153,A153,$J$2:J153,J153,$D$2:D153,D153),"")</f>
        <v/>
      </c>
      <c r="S153" s="2">
        <v>3.6999999999999998E-2</v>
      </c>
      <c r="T153" s="2">
        <v>2.8000000000000001E-2</v>
      </c>
      <c r="U153" s="2"/>
      <c r="V153" s="3"/>
      <c r="W153" s="3"/>
      <c r="X153" s="3">
        <v>0.14000000000000001</v>
      </c>
      <c r="Y153" s="2"/>
      <c r="Z153" s="2"/>
      <c r="AA153" s="2"/>
      <c r="AB153" s="2"/>
      <c r="AC153" s="2"/>
      <c r="AD153" s="2"/>
      <c r="AE153" s="2"/>
      <c r="AF153" s="2"/>
      <c r="AG153" s="2"/>
      <c r="AH153" s="2" t="str">
        <f t="shared" si="11"/>
        <v/>
      </c>
      <c r="AI153" s="2"/>
      <c r="AJ153" s="2">
        <v>3.5702199999999996E-2</v>
      </c>
      <c r="AK153" s="2"/>
      <c r="AL153" s="2"/>
      <c r="AM153" s="2"/>
      <c r="AN153" s="7">
        <v>1</v>
      </c>
      <c r="AO153" s="2"/>
      <c r="AP153" s="2"/>
      <c r="AQ153" s="2" t="str">
        <f t="shared" si="13"/>
        <v/>
      </c>
      <c r="AR153" s="2" t="str">
        <f>IF(ISNUMBER(AQ153),SUMIFS($AQ$2:AQ153,$A$2:A153,A153,$J$2:J153,J153,$D$2:D153,D153),"")</f>
        <v/>
      </c>
      <c r="AS153">
        <f t="shared" si="12"/>
        <v>6</v>
      </c>
    </row>
    <row r="154" spans="1:45" x14ac:dyDescent="0.25">
      <c r="A154" s="4" t="s">
        <v>2</v>
      </c>
      <c r="B154" s="4" t="s">
        <v>18</v>
      </c>
      <c r="C154" s="5">
        <v>36193</v>
      </c>
      <c r="D154" s="2">
        <v>2</v>
      </c>
      <c r="E154" s="2" t="s">
        <v>41</v>
      </c>
      <c r="F154" s="2"/>
      <c r="G154" s="2"/>
      <c r="H154" s="2"/>
      <c r="I154" s="2"/>
      <c r="J154" s="2" t="s">
        <v>102</v>
      </c>
      <c r="K154" s="2">
        <v>3</v>
      </c>
      <c r="L154" s="2">
        <v>5</v>
      </c>
      <c r="M154" s="2" t="s">
        <v>19</v>
      </c>
      <c r="N154" s="3">
        <f t="shared" si="10"/>
        <v>450</v>
      </c>
      <c r="O154" s="2">
        <v>45</v>
      </c>
      <c r="P154" s="2"/>
      <c r="Q154" s="2"/>
      <c r="R154" s="2" t="str">
        <f>IF(ISNUMBER(Q154),SUMIFS($Q$2:Q154,$A$2:A154,A154,$J$2:J154,J154,$D$2:D154,D154),"")</f>
        <v/>
      </c>
      <c r="S154" s="2">
        <v>3.6999999999999998E-2</v>
      </c>
      <c r="T154" s="2">
        <v>2.8000000000000001E-2</v>
      </c>
      <c r="U154" s="2"/>
      <c r="V154" s="3"/>
      <c r="W154" s="3"/>
      <c r="X154" s="3">
        <v>0.14000000000000001</v>
      </c>
      <c r="Y154" s="2"/>
      <c r="Z154" s="2"/>
      <c r="AA154" s="2"/>
      <c r="AB154" s="2"/>
      <c r="AC154" s="2"/>
      <c r="AD154" s="2"/>
      <c r="AE154" s="2"/>
      <c r="AF154" s="2"/>
      <c r="AG154" s="2"/>
      <c r="AH154" s="2" t="str">
        <f t="shared" si="11"/>
        <v/>
      </c>
      <c r="AI154" s="2"/>
      <c r="AJ154" s="2">
        <v>3.5742000000000003E-2</v>
      </c>
      <c r="AK154" s="2"/>
      <c r="AL154" s="2"/>
      <c r="AM154" s="2"/>
      <c r="AN154" s="7">
        <v>1</v>
      </c>
      <c r="AO154" s="2"/>
      <c r="AP154" s="2"/>
      <c r="AQ154" s="2" t="str">
        <f t="shared" si="13"/>
        <v/>
      </c>
      <c r="AR154" s="2" t="str">
        <f>IF(ISNUMBER(AQ154),SUMIFS($AQ$2:AQ154,$A$2:A154,A154,$J$2:J154,J154,$D$2:D154,D154),"")</f>
        <v/>
      </c>
      <c r="AS154">
        <f t="shared" si="12"/>
        <v>6</v>
      </c>
    </row>
    <row r="155" spans="1:45" x14ac:dyDescent="0.25">
      <c r="A155" s="4" t="s">
        <v>2</v>
      </c>
      <c r="B155" s="4" t="s">
        <v>18</v>
      </c>
      <c r="C155" s="5">
        <v>36203</v>
      </c>
      <c r="D155" s="2">
        <v>2</v>
      </c>
      <c r="E155" s="2" t="s">
        <v>41</v>
      </c>
      <c r="F155" s="2"/>
      <c r="G155" s="2"/>
      <c r="H155" s="2"/>
      <c r="I155" s="2"/>
      <c r="J155" s="2" t="s">
        <v>102</v>
      </c>
      <c r="K155" s="2">
        <v>3</v>
      </c>
      <c r="L155" s="2">
        <v>5</v>
      </c>
      <c r="M155" s="2" t="s">
        <v>19</v>
      </c>
      <c r="N155" s="3">
        <f t="shared" si="10"/>
        <v>1360</v>
      </c>
      <c r="O155" s="2">
        <v>136</v>
      </c>
      <c r="P155" s="2"/>
      <c r="Q155" s="2"/>
      <c r="R155" s="2" t="str">
        <f>IF(ISNUMBER(Q155),SUMIFS($Q$2:Q155,$A$2:A155,A155,$J$2:J155,J155,$D$2:D155,D155),"")</f>
        <v/>
      </c>
      <c r="S155" s="2">
        <v>3.6999999999999998E-2</v>
      </c>
      <c r="T155" s="2">
        <v>2.8000000000000001E-2</v>
      </c>
      <c r="U155" s="2"/>
      <c r="V155" s="3"/>
      <c r="W155" s="3"/>
      <c r="X155" s="3">
        <v>0.13</v>
      </c>
      <c r="Y155" s="2"/>
      <c r="Z155" s="2"/>
      <c r="AA155" s="2"/>
      <c r="AB155" s="2"/>
      <c r="AC155" s="2"/>
      <c r="AD155" s="2"/>
      <c r="AE155" s="2"/>
      <c r="AF155" s="2"/>
      <c r="AG155" s="2"/>
      <c r="AH155" s="2" t="str">
        <f t="shared" si="11"/>
        <v/>
      </c>
      <c r="AI155" s="2"/>
      <c r="AJ155" s="2">
        <v>3.5813455882352942E-2</v>
      </c>
      <c r="AK155" s="2"/>
      <c r="AL155" s="2"/>
      <c r="AM155" s="2"/>
      <c r="AN155" s="7">
        <v>1</v>
      </c>
      <c r="AO155" s="2"/>
      <c r="AP155" s="2"/>
      <c r="AQ155" s="2" t="str">
        <f t="shared" si="13"/>
        <v/>
      </c>
      <c r="AR155" s="2" t="str">
        <f>IF(ISNUMBER(AQ155),SUMIFS($AQ$2:AQ155,$A$2:A155,A155,$J$2:J155,J155,$D$2:D155,D155),"")</f>
        <v/>
      </c>
      <c r="AS155">
        <f t="shared" si="12"/>
        <v>6</v>
      </c>
    </row>
    <row r="156" spans="1:45" x14ac:dyDescent="0.25">
      <c r="A156" s="4" t="s">
        <v>2</v>
      </c>
      <c r="B156" s="4" t="s">
        <v>18</v>
      </c>
      <c r="C156" s="5">
        <v>36208</v>
      </c>
      <c r="D156" s="2">
        <v>2</v>
      </c>
      <c r="E156" s="2" t="s">
        <v>41</v>
      </c>
      <c r="F156" s="2"/>
      <c r="G156" s="2"/>
      <c r="H156" s="2"/>
      <c r="I156" s="2"/>
      <c r="J156" s="2" t="s">
        <v>102</v>
      </c>
      <c r="K156" s="2">
        <v>3</v>
      </c>
      <c r="L156" s="2">
        <v>5</v>
      </c>
      <c r="M156" s="2" t="s">
        <v>20</v>
      </c>
      <c r="N156" s="3">
        <f t="shared" si="10"/>
        <v>1463.9999999999998</v>
      </c>
      <c r="O156" s="2">
        <v>146.39999999999998</v>
      </c>
      <c r="P156" s="2"/>
      <c r="Q156" s="2"/>
      <c r="R156" s="2" t="str">
        <f>IF(ISNUMBER(Q156),SUMIFS($Q$2:Q156,$A$2:A156,A156,$J$2:J156,J156,$D$2:D156,D156),"")</f>
        <v/>
      </c>
      <c r="S156" s="2"/>
      <c r="T156" s="2"/>
      <c r="U156" s="2"/>
      <c r="V156" s="3"/>
      <c r="W156" s="3"/>
      <c r="X156" s="3">
        <v>0.13</v>
      </c>
      <c r="Y156" s="2"/>
      <c r="Z156" s="2"/>
      <c r="AA156" s="2"/>
      <c r="AB156" s="2"/>
      <c r="AC156" s="2"/>
      <c r="AD156" s="2"/>
      <c r="AE156" s="2"/>
      <c r="AF156" s="2"/>
      <c r="AG156" s="2"/>
      <c r="AH156" s="2" t="str">
        <f t="shared" si="11"/>
        <v/>
      </c>
      <c r="AI156" s="2"/>
      <c r="AJ156" s="2"/>
      <c r="AK156" s="2"/>
      <c r="AL156" s="2"/>
      <c r="AM156" s="2"/>
      <c r="AN156" s="7">
        <v>1</v>
      </c>
      <c r="AO156" s="2"/>
      <c r="AP156" s="2"/>
      <c r="AQ156" s="2" t="str">
        <f t="shared" si="13"/>
        <v/>
      </c>
      <c r="AR156" s="2" t="str">
        <f>IF(ISNUMBER(AQ156),SUMIFS($AQ$2:AQ156,$A$2:A156,A156,$J$2:J156,J156,$D$2:D156,D156),"")</f>
        <v/>
      </c>
      <c r="AS156">
        <f t="shared" si="12"/>
        <v>3</v>
      </c>
    </row>
    <row r="157" spans="1:45" x14ac:dyDescent="0.25">
      <c r="A157" s="4" t="s">
        <v>2</v>
      </c>
      <c r="B157" s="4" t="s">
        <v>18</v>
      </c>
      <c r="C157" s="5">
        <v>36215</v>
      </c>
      <c r="D157" s="2">
        <v>2</v>
      </c>
      <c r="E157" s="2" t="s">
        <v>41</v>
      </c>
      <c r="F157" s="2"/>
      <c r="G157" s="2"/>
      <c r="H157" s="2"/>
      <c r="I157" s="2"/>
      <c r="J157" s="2" t="s">
        <v>102</v>
      </c>
      <c r="K157" s="2">
        <v>3</v>
      </c>
      <c r="L157" s="2">
        <v>5</v>
      </c>
      <c r="M157" s="2" t="s">
        <v>21</v>
      </c>
      <c r="N157" s="3" t="str">
        <f t="shared" si="10"/>
        <v/>
      </c>
      <c r="O157" s="2"/>
      <c r="P157" s="2"/>
      <c r="Q157" s="2">
        <v>157.4</v>
      </c>
      <c r="R157" s="2">
        <f>IF(ISNUMBER(Q157),SUMIFS($Q$2:Q157,$A$2:A157,A157,$J$2:J157,J157,$D$2:D157,D157),"")</f>
        <v>1070.2</v>
      </c>
      <c r="S157" s="2">
        <v>3.3000000000000002E-2</v>
      </c>
      <c r="T157" s="2">
        <v>2.8000000000000001E-2</v>
      </c>
      <c r="U157" s="2"/>
      <c r="V157" s="3"/>
      <c r="W157" s="3"/>
      <c r="X157" s="3"/>
      <c r="Y157" s="2"/>
      <c r="Z157" s="2"/>
      <c r="AA157" s="2"/>
      <c r="AB157" s="2"/>
      <c r="AC157" s="2"/>
      <c r="AD157" s="2"/>
      <c r="AE157" s="2"/>
      <c r="AF157" s="2"/>
      <c r="AG157" s="2"/>
      <c r="AH157" s="2" t="str">
        <f t="shared" si="11"/>
        <v/>
      </c>
      <c r="AI157" s="2"/>
      <c r="AJ157" s="2">
        <v>3.2362363387978148E-2</v>
      </c>
      <c r="AK157" s="2"/>
      <c r="AL157" s="2"/>
      <c r="AM157" s="2"/>
      <c r="AN157" s="7">
        <v>1</v>
      </c>
      <c r="AO157" s="2"/>
      <c r="AP157" s="2"/>
      <c r="AQ157" s="2">
        <f t="shared" si="13"/>
        <v>5.0940000000000003</v>
      </c>
      <c r="AR157" s="2">
        <f>IF(ISNUMBER(AQ157),SUMIFS($AQ$2:AQ157,$A$2:A157,A157,$J$2:J157,J157,$D$2:D157,D157),"")</f>
        <v>40.344000000000001</v>
      </c>
      <c r="AS157">
        <f t="shared" si="12"/>
        <v>8</v>
      </c>
    </row>
    <row r="158" spans="1:45" x14ac:dyDescent="0.25">
      <c r="A158" s="4" t="s">
        <v>2</v>
      </c>
      <c r="B158" s="4" t="s">
        <v>18</v>
      </c>
      <c r="C158" s="5">
        <v>36230</v>
      </c>
      <c r="D158" s="2">
        <v>2</v>
      </c>
      <c r="E158" s="2" t="s">
        <v>41</v>
      </c>
      <c r="F158" s="2"/>
      <c r="G158" s="2"/>
      <c r="H158" s="2"/>
      <c r="I158" s="2"/>
      <c r="J158" s="2" t="s">
        <v>102</v>
      </c>
      <c r="K158" s="2">
        <v>3</v>
      </c>
      <c r="L158" s="2">
        <v>6</v>
      </c>
      <c r="M158" s="2" t="s">
        <v>19</v>
      </c>
      <c r="N158" s="3">
        <f t="shared" si="10"/>
        <v>435.99999999999994</v>
      </c>
      <c r="O158" s="2">
        <v>43.599999999999994</v>
      </c>
      <c r="P158" s="2"/>
      <c r="Q158" s="2"/>
      <c r="R158" s="2" t="str">
        <f>IF(ISNUMBER(Q158),SUMIFS($Q$2:Q158,$A$2:A158,A158,$J$2:J158,J158,$D$2:D158,D158),"")</f>
        <v/>
      </c>
      <c r="S158" s="2">
        <v>3.6999999999999998E-2</v>
      </c>
      <c r="T158" s="2">
        <v>2.9000000000000001E-2</v>
      </c>
      <c r="U158" s="2"/>
      <c r="V158" s="3"/>
      <c r="W158" s="3"/>
      <c r="X158" s="3">
        <v>0.11</v>
      </c>
      <c r="Y158" s="2"/>
      <c r="Z158" s="2"/>
      <c r="AA158" s="2"/>
      <c r="AB158" s="2"/>
      <c r="AC158" s="2"/>
      <c r="AD158" s="2"/>
      <c r="AE158" s="2"/>
      <c r="AF158" s="2"/>
      <c r="AG158" s="2"/>
      <c r="AH158" s="2" t="str">
        <f t="shared" si="11"/>
        <v/>
      </c>
      <c r="AI158" s="2"/>
      <c r="AJ158" s="2">
        <v>3.6144954128440369E-2</v>
      </c>
      <c r="AK158" s="2"/>
      <c r="AL158" s="2"/>
      <c r="AM158" s="2"/>
      <c r="AN158" s="7">
        <v>1</v>
      </c>
      <c r="AO158" s="2"/>
      <c r="AP158" s="2"/>
      <c r="AQ158" s="2" t="str">
        <f t="shared" si="13"/>
        <v/>
      </c>
      <c r="AR158" s="2" t="str">
        <f>IF(ISNUMBER(AQ158),SUMIFS($AQ$2:AQ158,$A$2:A158,A158,$J$2:J158,J158,$D$2:D158,D158),"")</f>
        <v/>
      </c>
      <c r="AS158">
        <f t="shared" si="12"/>
        <v>6</v>
      </c>
    </row>
    <row r="159" spans="1:45" x14ac:dyDescent="0.25">
      <c r="A159" s="4" t="s">
        <v>2</v>
      </c>
      <c r="B159" s="4" t="s">
        <v>18</v>
      </c>
      <c r="C159" s="5">
        <v>36238</v>
      </c>
      <c r="D159" s="2">
        <v>2</v>
      </c>
      <c r="E159" s="2" t="s">
        <v>41</v>
      </c>
      <c r="F159" s="2"/>
      <c r="G159" s="2"/>
      <c r="H159" s="2"/>
      <c r="I159" s="2"/>
      <c r="J159" s="2" t="s">
        <v>102</v>
      </c>
      <c r="K159" s="2">
        <v>3</v>
      </c>
      <c r="L159" s="2">
        <v>6</v>
      </c>
      <c r="M159" s="2" t="s">
        <v>19</v>
      </c>
      <c r="N159" s="3">
        <f t="shared" si="10"/>
        <v>683.50000000000011</v>
      </c>
      <c r="O159" s="2">
        <v>68.350000000000009</v>
      </c>
      <c r="P159" s="2"/>
      <c r="Q159" s="2"/>
      <c r="R159" s="2" t="str">
        <f>IF(ISNUMBER(Q159),SUMIFS($Q$2:Q159,$A$2:A159,A159,$J$2:J159,J159,$D$2:D159,D159),"")</f>
        <v/>
      </c>
      <c r="S159" s="2">
        <v>3.7999999999999999E-2</v>
      </c>
      <c r="T159" s="2">
        <v>2.9000000000000001E-2</v>
      </c>
      <c r="U159" s="2"/>
      <c r="V159" s="3"/>
      <c r="W159" s="3"/>
      <c r="X159" s="3">
        <v>0.1</v>
      </c>
      <c r="Y159" s="2"/>
      <c r="Z159" s="2"/>
      <c r="AA159" s="2"/>
      <c r="AB159" s="2"/>
      <c r="AC159" s="2"/>
      <c r="AD159" s="2"/>
      <c r="AE159" s="2"/>
      <c r="AF159" s="2"/>
      <c r="AG159" s="2"/>
      <c r="AH159" s="2" t="str">
        <f t="shared" si="11"/>
        <v/>
      </c>
      <c r="AI159" s="2"/>
      <c r="AJ159" s="2">
        <v>3.7107242136064374E-2</v>
      </c>
      <c r="AK159" s="2"/>
      <c r="AL159" s="2"/>
      <c r="AM159" s="2"/>
      <c r="AN159" s="7">
        <v>1</v>
      </c>
      <c r="AO159" s="2"/>
      <c r="AP159" s="2"/>
      <c r="AQ159" s="2" t="str">
        <f t="shared" si="13"/>
        <v/>
      </c>
      <c r="AR159" s="2" t="str">
        <f>IF(ISNUMBER(AQ159),SUMIFS($AQ$2:AQ159,$A$2:A159,A159,$J$2:J159,J159,$D$2:D159,D159),"")</f>
        <v/>
      </c>
      <c r="AS159">
        <f t="shared" si="12"/>
        <v>6</v>
      </c>
    </row>
    <row r="160" spans="1:45" x14ac:dyDescent="0.25">
      <c r="A160" s="4" t="s">
        <v>2</v>
      </c>
      <c r="B160" s="4" t="s">
        <v>18</v>
      </c>
      <c r="C160" s="5">
        <v>36245</v>
      </c>
      <c r="D160" s="2">
        <v>2</v>
      </c>
      <c r="E160" s="2" t="s">
        <v>41</v>
      </c>
      <c r="F160" s="2"/>
      <c r="G160" s="2"/>
      <c r="H160" s="2"/>
      <c r="I160" s="2"/>
      <c r="J160" s="2" t="s">
        <v>102</v>
      </c>
      <c r="K160" s="2">
        <v>3</v>
      </c>
      <c r="L160" s="2">
        <v>6</v>
      </c>
      <c r="M160" s="2" t="s">
        <v>19</v>
      </c>
      <c r="N160" s="3">
        <f t="shared" si="10"/>
        <v>1212.5</v>
      </c>
      <c r="O160" s="2">
        <v>121.25</v>
      </c>
      <c r="P160" s="2"/>
      <c r="Q160" s="2"/>
      <c r="R160" s="2" t="str">
        <f>IF(ISNUMBER(Q160),SUMIFS($Q$2:Q160,$A$2:A160,A160,$J$2:J160,J160,$D$2:D160,D160),"")</f>
        <v/>
      </c>
      <c r="S160" s="2">
        <v>3.7999999999999999E-2</v>
      </c>
      <c r="T160" s="2">
        <v>0.03</v>
      </c>
      <c r="U160" s="2"/>
      <c r="V160" s="3"/>
      <c r="W160" s="3"/>
      <c r="X160" s="3">
        <v>0.09</v>
      </c>
      <c r="Y160" s="2"/>
      <c r="Z160" s="2"/>
      <c r="AA160" s="2"/>
      <c r="AB160" s="2"/>
      <c r="AC160" s="2"/>
      <c r="AD160" s="2"/>
      <c r="AE160" s="2"/>
      <c r="AF160" s="2"/>
      <c r="AG160" s="2"/>
      <c r="AH160" s="2" t="str">
        <f t="shared" si="11"/>
        <v/>
      </c>
      <c r="AI160" s="2"/>
      <c r="AJ160" s="2">
        <v>3.7259711340206184E-2</v>
      </c>
      <c r="AK160" s="2"/>
      <c r="AL160" s="2"/>
      <c r="AM160" s="2"/>
      <c r="AN160" s="7">
        <v>1</v>
      </c>
      <c r="AO160" s="2"/>
      <c r="AP160" s="2"/>
      <c r="AQ160" s="2" t="str">
        <f t="shared" si="13"/>
        <v/>
      </c>
      <c r="AR160" s="2" t="str">
        <f>IF(ISNUMBER(AQ160),SUMIFS($AQ$2:AQ160,$A$2:A160,A160,$J$2:J160,J160,$D$2:D160,D160),"")</f>
        <v/>
      </c>
      <c r="AS160">
        <f t="shared" si="12"/>
        <v>6</v>
      </c>
    </row>
    <row r="161" spans="1:45" x14ac:dyDescent="0.25">
      <c r="A161" s="4" t="s">
        <v>2</v>
      </c>
      <c r="B161" s="4" t="s">
        <v>18</v>
      </c>
      <c r="C161" s="5">
        <v>36252</v>
      </c>
      <c r="D161" s="2">
        <v>2</v>
      </c>
      <c r="E161" s="2" t="s">
        <v>41</v>
      </c>
      <c r="F161" s="2"/>
      <c r="G161" s="2"/>
      <c r="H161" s="2"/>
      <c r="I161" s="2"/>
      <c r="J161" s="2" t="s">
        <v>102</v>
      </c>
      <c r="K161" s="2">
        <v>3</v>
      </c>
      <c r="L161" s="2">
        <v>6</v>
      </c>
      <c r="M161" s="2" t="s">
        <v>19</v>
      </c>
      <c r="N161" s="3">
        <f t="shared" si="10"/>
        <v>1437</v>
      </c>
      <c r="O161" s="2">
        <v>143.69999999999999</v>
      </c>
      <c r="P161" s="2"/>
      <c r="Q161" s="2"/>
      <c r="R161" s="2" t="str">
        <f>IF(ISNUMBER(Q161),SUMIFS($Q$2:Q161,$A$2:A161,A161,$J$2:J161,J161,$D$2:D161,D161),"")</f>
        <v/>
      </c>
      <c r="S161" s="2">
        <v>3.9E-2</v>
      </c>
      <c r="T161" s="2">
        <v>0.03</v>
      </c>
      <c r="U161" s="2"/>
      <c r="V161" s="3"/>
      <c r="W161" s="3"/>
      <c r="X161" s="3">
        <v>0.09</v>
      </c>
      <c r="Y161" s="2"/>
      <c r="Z161" s="2"/>
      <c r="AA161" s="2"/>
      <c r="AB161" s="2"/>
      <c r="AC161" s="2"/>
      <c r="AD161" s="2"/>
      <c r="AE161" s="2"/>
      <c r="AF161" s="2"/>
      <c r="AG161" s="2"/>
      <c r="AH161" s="2" t="str">
        <f t="shared" si="11"/>
        <v/>
      </c>
      <c r="AI161" s="2"/>
      <c r="AJ161" s="2">
        <v>3.8225887265135698E-2</v>
      </c>
      <c r="AK161" s="2"/>
      <c r="AL161" s="2"/>
      <c r="AM161" s="2"/>
      <c r="AN161" s="7">
        <v>1</v>
      </c>
      <c r="AO161" s="2"/>
      <c r="AP161" s="2"/>
      <c r="AQ161" s="2" t="str">
        <f t="shared" si="13"/>
        <v/>
      </c>
      <c r="AR161" s="2" t="str">
        <f>IF(ISNUMBER(AQ161),SUMIFS($AQ$2:AQ161,$A$2:A161,A161,$J$2:J161,J161,$D$2:D161,D161),"")</f>
        <v/>
      </c>
      <c r="AS161">
        <f t="shared" si="12"/>
        <v>6</v>
      </c>
    </row>
    <row r="162" spans="1:45" x14ac:dyDescent="0.25">
      <c r="A162" s="4" t="s">
        <v>2</v>
      </c>
      <c r="B162" s="4" t="s">
        <v>18</v>
      </c>
      <c r="C162" s="5">
        <v>36259</v>
      </c>
      <c r="D162" s="2">
        <v>2</v>
      </c>
      <c r="E162" s="2" t="s">
        <v>41</v>
      </c>
      <c r="F162" s="2"/>
      <c r="G162" s="2"/>
      <c r="H162" s="2"/>
      <c r="I162" s="2"/>
      <c r="J162" s="2" t="s">
        <v>102</v>
      </c>
      <c r="K162" s="2">
        <v>3</v>
      </c>
      <c r="L162" s="2">
        <v>6</v>
      </c>
      <c r="M162" s="2" t="s">
        <v>20</v>
      </c>
      <c r="N162" s="3">
        <f t="shared" si="10"/>
        <v>2151.5</v>
      </c>
      <c r="O162" s="2">
        <v>215.14999999999998</v>
      </c>
      <c r="P162" s="2"/>
      <c r="Q162" s="2"/>
      <c r="R162" s="2" t="str">
        <f>IF(ISNUMBER(Q162),SUMIFS($Q$2:Q162,$A$2:A162,A162,$J$2:J162,J162,$D$2:D162,D162),"")</f>
        <v/>
      </c>
      <c r="S162" s="2"/>
      <c r="T162" s="2"/>
      <c r="U162" s="2"/>
      <c r="V162" s="3"/>
      <c r="W162" s="3"/>
      <c r="X162" s="3">
        <v>0.08</v>
      </c>
      <c r="Y162" s="2"/>
      <c r="Z162" s="2"/>
      <c r="AA162" s="2"/>
      <c r="AB162" s="2"/>
      <c r="AC162" s="2"/>
      <c r="AD162" s="2"/>
      <c r="AE162" s="2"/>
      <c r="AF162" s="2"/>
      <c r="AG162" s="2"/>
      <c r="AH162" s="2" t="str">
        <f t="shared" si="11"/>
        <v/>
      </c>
      <c r="AI162" s="2"/>
      <c r="AJ162" s="2"/>
      <c r="AK162" s="2"/>
      <c r="AL162" s="2"/>
      <c r="AM162" s="2"/>
      <c r="AN162" s="7">
        <v>1</v>
      </c>
      <c r="AO162" s="2"/>
      <c r="AP162" s="2"/>
      <c r="AQ162" s="2" t="str">
        <f t="shared" si="13"/>
        <v/>
      </c>
      <c r="AR162" s="2" t="str">
        <f>IF(ISNUMBER(AQ162),SUMIFS($AQ$2:AQ162,$A$2:A162,A162,$J$2:J162,J162,$D$2:D162,D162),"")</f>
        <v/>
      </c>
      <c r="AS162">
        <f t="shared" si="12"/>
        <v>3</v>
      </c>
    </row>
    <row r="163" spans="1:45" x14ac:dyDescent="0.25">
      <c r="A163" s="4" t="s">
        <v>2</v>
      </c>
      <c r="B163" s="4" t="s">
        <v>18</v>
      </c>
      <c r="C163" s="5">
        <v>36272</v>
      </c>
      <c r="D163" s="2">
        <v>2</v>
      </c>
      <c r="E163" s="2" t="s">
        <v>41</v>
      </c>
      <c r="F163" s="2"/>
      <c r="G163" s="2"/>
      <c r="H163" s="2"/>
      <c r="I163" s="2"/>
      <c r="J163" s="2" t="s">
        <v>102</v>
      </c>
      <c r="K163" s="2">
        <v>3</v>
      </c>
      <c r="L163" s="2">
        <v>6</v>
      </c>
      <c r="M163" s="2" t="s">
        <v>21</v>
      </c>
      <c r="N163" s="3">
        <f t="shared" si="10"/>
        <v>160</v>
      </c>
      <c r="O163" s="2">
        <v>16</v>
      </c>
      <c r="P163" s="2"/>
      <c r="Q163" s="2">
        <v>331.84000000000003</v>
      </c>
      <c r="R163" s="2">
        <f>IF(ISNUMBER(Q163),SUMIFS($Q$2:Q163,$A$2:A163,A163,$J$2:J163,J163,$D$2:D163,D163),"")</f>
        <v>1402.04</v>
      </c>
      <c r="S163" s="2">
        <v>3.6999999999999998E-2</v>
      </c>
      <c r="T163" s="2">
        <v>3.1E-2</v>
      </c>
      <c r="U163" s="2"/>
      <c r="V163" s="3"/>
      <c r="W163" s="3"/>
      <c r="X163" s="3">
        <v>7.0000000000000007E-2</v>
      </c>
      <c r="Y163" s="2"/>
      <c r="Z163" s="2"/>
      <c r="AA163" s="2"/>
      <c r="AB163" s="2"/>
      <c r="AC163" s="2"/>
      <c r="AD163" s="2"/>
      <c r="AE163" s="2"/>
      <c r="AF163" s="2"/>
      <c r="AG163" s="2"/>
      <c r="AH163" s="2" t="str">
        <f t="shared" si="11"/>
        <v/>
      </c>
      <c r="AI163" s="2"/>
      <c r="AJ163" s="2">
        <v>3.6521171275854053E-2</v>
      </c>
      <c r="AK163" s="2"/>
      <c r="AL163" s="2"/>
      <c r="AM163" s="2"/>
      <c r="AN163" s="7">
        <v>1</v>
      </c>
      <c r="AO163" s="2"/>
      <c r="AP163" s="2"/>
      <c r="AQ163" s="2">
        <f t="shared" si="13"/>
        <v>12.119</v>
      </c>
      <c r="AR163" s="2">
        <f>IF(ISNUMBER(AQ163),SUMIFS($AQ$2:AQ163,$A$2:A163,A163,$J$2:J163,J163,$D$2:D163,D163),"")</f>
        <v>52.463000000000001</v>
      </c>
      <c r="AS163">
        <f t="shared" si="12"/>
        <v>10</v>
      </c>
    </row>
    <row r="164" spans="1:45" x14ac:dyDescent="0.25">
      <c r="A164" s="4" t="s">
        <v>2</v>
      </c>
      <c r="B164" s="4" t="s">
        <v>18</v>
      </c>
      <c r="C164" s="5">
        <v>36287</v>
      </c>
      <c r="D164" s="2">
        <v>2</v>
      </c>
      <c r="E164" s="2" t="s">
        <v>41</v>
      </c>
      <c r="F164" s="2"/>
      <c r="G164" s="2"/>
      <c r="H164" s="2"/>
      <c r="I164" s="2"/>
      <c r="J164" s="2" t="s">
        <v>102</v>
      </c>
      <c r="K164" s="2">
        <v>3</v>
      </c>
      <c r="L164" s="2">
        <v>7</v>
      </c>
      <c r="M164" s="2" t="s">
        <v>19</v>
      </c>
      <c r="N164" s="3">
        <f t="shared" si="10"/>
        <v>258.5</v>
      </c>
      <c r="O164" s="2">
        <v>25.85</v>
      </c>
      <c r="P164" s="2"/>
      <c r="Q164" s="2"/>
      <c r="R164" s="2" t="str">
        <f>IF(ISNUMBER(Q164),SUMIFS($Q$2:Q164,$A$2:A164,A164,$J$2:J164,J164,$D$2:D164,D164),"")</f>
        <v/>
      </c>
      <c r="S164" s="2">
        <v>4.2000000000000003E-2</v>
      </c>
      <c r="T164" s="2">
        <v>3.3000000000000002E-2</v>
      </c>
      <c r="U164" s="2"/>
      <c r="V164" s="3"/>
      <c r="W164" s="3"/>
      <c r="X164" s="3">
        <v>0.06</v>
      </c>
      <c r="Y164" s="2"/>
      <c r="Z164" s="2"/>
      <c r="AA164" s="2"/>
      <c r="AB164" s="2"/>
      <c r="AC164" s="2"/>
      <c r="AD164" s="2"/>
      <c r="AE164" s="2"/>
      <c r="AF164" s="2"/>
      <c r="AG164" s="2"/>
      <c r="AH164" s="2" t="str">
        <f t="shared" si="11"/>
        <v/>
      </c>
      <c r="AI164" s="2"/>
      <c r="AJ164" s="2">
        <v>4.146731141199226E-2</v>
      </c>
      <c r="AK164" s="2"/>
      <c r="AL164" s="2"/>
      <c r="AM164" s="2"/>
      <c r="AN164" s="7">
        <v>1</v>
      </c>
      <c r="AO164" s="2"/>
      <c r="AP164" s="2"/>
      <c r="AQ164" s="2" t="str">
        <f t="shared" si="13"/>
        <v/>
      </c>
      <c r="AR164" s="2" t="str">
        <f>IF(ISNUMBER(AQ164),SUMIFS($AQ$2:AQ164,$A$2:A164,A164,$J$2:J164,J164,$D$2:D164,D164),"")</f>
        <v/>
      </c>
      <c r="AS164">
        <f t="shared" si="12"/>
        <v>6</v>
      </c>
    </row>
    <row r="165" spans="1:45" x14ac:dyDescent="0.25">
      <c r="A165" s="4" t="s">
        <v>2</v>
      </c>
      <c r="B165" s="4" t="s">
        <v>18</v>
      </c>
      <c r="C165" s="5">
        <v>36299</v>
      </c>
      <c r="D165" s="2">
        <v>2</v>
      </c>
      <c r="E165" s="2" t="s">
        <v>41</v>
      </c>
      <c r="F165" s="2"/>
      <c r="G165" s="2"/>
      <c r="H165" s="2"/>
      <c r="I165" s="2"/>
      <c r="J165" s="2" t="s">
        <v>102</v>
      </c>
      <c r="K165" s="2">
        <v>3</v>
      </c>
      <c r="L165" s="2">
        <v>7</v>
      </c>
      <c r="M165" s="2" t="s">
        <v>19</v>
      </c>
      <c r="N165" s="3">
        <f t="shared" si="10"/>
        <v>446.50000000000006</v>
      </c>
      <c r="O165" s="2">
        <v>44.650000000000006</v>
      </c>
      <c r="P165" s="2"/>
      <c r="Q165" s="2"/>
      <c r="R165" s="2" t="str">
        <f>IF(ISNUMBER(Q165),SUMIFS($Q$2:Q165,$A$2:A165,A165,$J$2:J165,J165,$D$2:D165,D165),"")</f>
        <v/>
      </c>
      <c r="S165" s="2">
        <v>4.2999999999999997E-2</v>
      </c>
      <c r="T165" s="2">
        <v>3.5000000000000003E-2</v>
      </c>
      <c r="U165" s="2"/>
      <c r="V165" s="3"/>
      <c r="W165" s="3"/>
      <c r="X165" s="3">
        <v>0.05</v>
      </c>
      <c r="Y165" s="2"/>
      <c r="Z165" s="2"/>
      <c r="AA165" s="2"/>
      <c r="AB165" s="2"/>
      <c r="AC165" s="2"/>
      <c r="AD165" s="2"/>
      <c r="AE165" s="2"/>
      <c r="AF165" s="2"/>
      <c r="AG165" s="2"/>
      <c r="AH165" s="2" t="str">
        <f t="shared" si="11"/>
        <v/>
      </c>
      <c r="AI165" s="2"/>
      <c r="AJ165" s="2">
        <v>4.2571780515117577E-2</v>
      </c>
      <c r="AK165" s="2"/>
      <c r="AL165" s="2"/>
      <c r="AM165" s="2"/>
      <c r="AN165" s="7">
        <v>1</v>
      </c>
      <c r="AO165" s="2"/>
      <c r="AP165" s="2"/>
      <c r="AQ165" s="2" t="str">
        <f t="shared" si="13"/>
        <v/>
      </c>
      <c r="AR165" s="2" t="str">
        <f>IF(ISNUMBER(AQ165),SUMIFS($AQ$2:AQ165,$A$2:A165,A165,$J$2:J165,J165,$D$2:D165,D165),"")</f>
        <v/>
      </c>
      <c r="AS165">
        <f t="shared" si="12"/>
        <v>6</v>
      </c>
    </row>
    <row r="166" spans="1:45" x14ac:dyDescent="0.25">
      <c r="A166" s="4" t="s">
        <v>2</v>
      </c>
      <c r="B166" s="4" t="s">
        <v>18</v>
      </c>
      <c r="C166" s="5">
        <v>36314</v>
      </c>
      <c r="D166" s="2">
        <v>2</v>
      </c>
      <c r="E166" s="2" t="s">
        <v>41</v>
      </c>
      <c r="F166" s="2"/>
      <c r="G166" s="2"/>
      <c r="H166" s="2"/>
      <c r="I166" s="2"/>
      <c r="J166" s="2" t="s">
        <v>102</v>
      </c>
      <c r="K166" s="2">
        <v>3</v>
      </c>
      <c r="L166" s="2">
        <v>7</v>
      </c>
      <c r="M166" s="2" t="s">
        <v>19</v>
      </c>
      <c r="N166" s="3">
        <f t="shared" si="10"/>
        <v>954.99999999999989</v>
      </c>
      <c r="O166" s="2">
        <v>95.499999999999986</v>
      </c>
      <c r="P166" s="2"/>
      <c r="Q166" s="2"/>
      <c r="R166" s="2" t="str">
        <f>IF(ISNUMBER(Q166),SUMIFS($Q$2:Q166,$A$2:A166,A166,$J$2:J166,J166,$D$2:D166,D166),"")</f>
        <v/>
      </c>
      <c r="S166" s="2">
        <v>4.4999999999999998E-2</v>
      </c>
      <c r="T166" s="2">
        <v>3.5999999999999997E-2</v>
      </c>
      <c r="U166" s="2"/>
      <c r="V166" s="3"/>
      <c r="W166" s="3"/>
      <c r="X166" s="3">
        <v>0.05</v>
      </c>
      <c r="Y166" s="2"/>
      <c r="Z166" s="2"/>
      <c r="AA166" s="2"/>
      <c r="AB166" s="2"/>
      <c r="AC166" s="2"/>
      <c r="AD166" s="2"/>
      <c r="AE166" s="2"/>
      <c r="AF166" s="2"/>
      <c r="AG166" s="2"/>
      <c r="AH166" s="2" t="str">
        <f t="shared" si="11"/>
        <v/>
      </c>
      <c r="AI166" s="2"/>
      <c r="AJ166" s="2">
        <v>4.455612565445026E-2</v>
      </c>
      <c r="AK166" s="2"/>
      <c r="AL166" s="2"/>
      <c r="AM166" s="2"/>
      <c r="AN166" s="7">
        <v>1</v>
      </c>
      <c r="AO166" s="2"/>
      <c r="AP166" s="2"/>
      <c r="AQ166" s="2" t="str">
        <f t="shared" si="13"/>
        <v/>
      </c>
      <c r="AR166" s="2" t="str">
        <f>IF(ISNUMBER(AQ166),SUMIFS($AQ$2:AQ166,$A$2:A166,A166,$J$2:J166,J166,$D$2:D166,D166),"")</f>
        <v/>
      </c>
      <c r="AS166">
        <f t="shared" si="12"/>
        <v>6</v>
      </c>
    </row>
    <row r="167" spans="1:45" x14ac:dyDescent="0.25">
      <c r="A167" s="4" t="s">
        <v>2</v>
      </c>
      <c r="B167" s="4" t="s">
        <v>18</v>
      </c>
      <c r="C167" s="5">
        <v>36335</v>
      </c>
      <c r="D167" s="2">
        <v>2</v>
      </c>
      <c r="E167" s="2" t="s">
        <v>41</v>
      </c>
      <c r="F167" s="2"/>
      <c r="G167" s="2"/>
      <c r="H167" s="2"/>
      <c r="I167" s="2"/>
      <c r="J167" s="2" t="s">
        <v>102</v>
      </c>
      <c r="K167" s="2">
        <v>3</v>
      </c>
      <c r="L167" s="2">
        <v>7</v>
      </c>
      <c r="M167" s="2" t="s">
        <v>20</v>
      </c>
      <c r="N167" s="3">
        <f t="shared" si="10"/>
        <v>1587</v>
      </c>
      <c r="O167" s="2">
        <v>158.69999999999999</v>
      </c>
      <c r="P167" s="2"/>
      <c r="Q167" s="2"/>
      <c r="R167" s="2" t="str">
        <f>IF(ISNUMBER(Q167),SUMIFS($Q$2:Q167,$A$2:A167,A167,$J$2:J167,J167,$D$2:D167,D167),"")</f>
        <v/>
      </c>
      <c r="S167" s="2"/>
      <c r="T167" s="2"/>
      <c r="U167" s="2"/>
      <c r="V167" s="3"/>
      <c r="W167" s="3"/>
      <c r="X167" s="3">
        <v>0.05</v>
      </c>
      <c r="Y167" s="2"/>
      <c r="Z167" s="2"/>
      <c r="AA167" s="2"/>
      <c r="AB167" s="2"/>
      <c r="AC167" s="2"/>
      <c r="AD167" s="2"/>
      <c r="AE167" s="2"/>
      <c r="AF167" s="2"/>
      <c r="AG167" s="2"/>
      <c r="AH167" s="2" t="str">
        <f t="shared" si="11"/>
        <v/>
      </c>
      <c r="AI167" s="2"/>
      <c r="AJ167" s="2"/>
      <c r="AK167" s="2"/>
      <c r="AL167" s="2"/>
      <c r="AM167" s="2"/>
      <c r="AN167" s="7">
        <v>1</v>
      </c>
      <c r="AO167" s="2"/>
      <c r="AP167" s="2"/>
      <c r="AQ167" s="2" t="str">
        <f t="shared" si="13"/>
        <v/>
      </c>
      <c r="AR167" s="2" t="str">
        <f>IF(ISNUMBER(AQ167),SUMIFS($AQ$2:AQ167,$A$2:A167,A167,$J$2:J167,J167,$D$2:D167,D167),"")</f>
        <v/>
      </c>
      <c r="AS167">
        <f t="shared" si="12"/>
        <v>3</v>
      </c>
    </row>
    <row r="168" spans="1:45" x14ac:dyDescent="0.25">
      <c r="A168" s="4" t="s">
        <v>2</v>
      </c>
      <c r="B168" s="4" t="s">
        <v>18</v>
      </c>
      <c r="C168" s="5">
        <v>36338</v>
      </c>
      <c r="D168" s="2">
        <v>2</v>
      </c>
      <c r="E168" s="2" t="s">
        <v>41</v>
      </c>
      <c r="F168" s="2"/>
      <c r="G168" s="2"/>
      <c r="H168" s="2"/>
      <c r="I168" s="2"/>
      <c r="J168" s="2" t="s">
        <v>102</v>
      </c>
      <c r="K168" s="2">
        <v>3</v>
      </c>
      <c r="L168" s="2">
        <v>7</v>
      </c>
      <c r="M168" s="2" t="s">
        <v>21</v>
      </c>
      <c r="N168" s="3" t="str">
        <f t="shared" si="10"/>
        <v/>
      </c>
      <c r="O168" s="2"/>
      <c r="P168" s="2"/>
      <c r="Q168" s="2">
        <v>163.60999999999999</v>
      </c>
      <c r="R168" s="2">
        <f>IF(ISNUMBER(Q168),SUMIFS($Q$2:Q168,$A$2:A168,A168,$J$2:J168,J168,$D$2:D168,D168),"")</f>
        <v>1565.6499999999999</v>
      </c>
      <c r="S168" s="2">
        <v>4.5999999999999999E-2</v>
      </c>
      <c r="T168" s="2">
        <v>3.7999999999999999E-2</v>
      </c>
      <c r="U168" s="2"/>
      <c r="V168" s="3"/>
      <c r="W168" s="3"/>
      <c r="X168" s="3"/>
      <c r="Y168" s="2"/>
      <c r="Z168" s="2"/>
      <c r="AA168" s="2"/>
      <c r="AB168" s="2"/>
      <c r="AC168" s="2"/>
      <c r="AD168" s="2"/>
      <c r="AE168" s="2"/>
      <c r="AF168" s="2"/>
      <c r="AG168" s="2"/>
      <c r="AH168" s="2" t="str">
        <f t="shared" si="11"/>
        <v/>
      </c>
      <c r="AI168" s="2"/>
      <c r="AJ168" s="2">
        <v>4.5602772526780085E-2</v>
      </c>
      <c r="AK168" s="2"/>
      <c r="AL168" s="2"/>
      <c r="AM168" s="2"/>
      <c r="AN168" s="7">
        <v>1</v>
      </c>
      <c r="AO168" s="2"/>
      <c r="AP168" s="2"/>
      <c r="AQ168" s="2">
        <f t="shared" si="13"/>
        <v>7.4610000000000003</v>
      </c>
      <c r="AR168" s="2">
        <f>IF(ISNUMBER(AQ168),SUMIFS($AQ$2:AQ168,$A$2:A168,A168,$J$2:J168,J168,$D$2:D168,D168),"")</f>
        <v>59.923999999999999</v>
      </c>
      <c r="AS168">
        <f t="shared" si="12"/>
        <v>8</v>
      </c>
    </row>
    <row r="169" spans="1:45" x14ac:dyDescent="0.25">
      <c r="A169" s="4" t="s">
        <v>2</v>
      </c>
      <c r="B169" s="4" t="s">
        <v>18</v>
      </c>
      <c r="C169" s="5">
        <v>36381</v>
      </c>
      <c r="D169" s="2">
        <v>2</v>
      </c>
      <c r="E169" s="2" t="s">
        <v>41</v>
      </c>
      <c r="F169" s="2"/>
      <c r="G169" s="2"/>
      <c r="H169" s="2"/>
      <c r="I169" s="2"/>
      <c r="J169" s="2" t="s">
        <v>103</v>
      </c>
      <c r="K169" s="2">
        <v>4</v>
      </c>
      <c r="L169" s="2">
        <v>1</v>
      </c>
      <c r="M169" s="2" t="s">
        <v>19</v>
      </c>
      <c r="N169" s="3">
        <f t="shared" si="10"/>
        <v>200</v>
      </c>
      <c r="O169" s="2">
        <v>20</v>
      </c>
      <c r="P169" s="2"/>
      <c r="Q169" s="2"/>
      <c r="R169" s="2" t="str">
        <f>IF(ISNUMBER(Q169),SUMIFS($Q$2:Q169,$A$2:A169,A169,$J$2:J169,J169,$D$2:D169,D169),"")</f>
        <v/>
      </c>
      <c r="S169" s="2">
        <v>4.8000000000000001E-2</v>
      </c>
      <c r="T169" s="2">
        <v>0.04</v>
      </c>
      <c r="U169" s="2"/>
      <c r="V169" s="3"/>
      <c r="W169" s="3"/>
      <c r="X169" s="3">
        <v>7.0000000000000007E-2</v>
      </c>
      <c r="Y169" s="2"/>
      <c r="Z169" s="2"/>
      <c r="AA169" s="2"/>
      <c r="AB169" s="2"/>
      <c r="AC169" s="2"/>
      <c r="AD169" s="2"/>
      <c r="AE169" s="2"/>
      <c r="AF169" s="2"/>
      <c r="AG169" s="2"/>
      <c r="AH169" s="2" t="str">
        <f t="shared" si="11"/>
        <v/>
      </c>
      <c r="AI169" s="2"/>
      <c r="AJ169" s="2">
        <v>4.7407999999999999E-2</v>
      </c>
      <c r="AK169" s="2"/>
      <c r="AL169" s="2"/>
      <c r="AM169" s="2"/>
      <c r="AN169" s="7">
        <v>0.54</v>
      </c>
      <c r="AO169" s="2"/>
      <c r="AP169" s="2"/>
      <c r="AQ169" s="2" t="str">
        <f t="shared" si="13"/>
        <v/>
      </c>
      <c r="AR169" s="2" t="str">
        <f>IF(ISNUMBER(AQ169),SUMIFS($AQ$2:AQ169,$A$2:A169,A169,$J$2:J169,J169,$D$2:D169,D169),"")</f>
        <v/>
      </c>
      <c r="AS169">
        <f t="shared" si="12"/>
        <v>6</v>
      </c>
    </row>
    <row r="170" spans="1:45" x14ac:dyDescent="0.25">
      <c r="A170" s="4" t="s">
        <v>2</v>
      </c>
      <c r="B170" s="4" t="s">
        <v>18</v>
      </c>
      <c r="C170" s="5">
        <v>36391</v>
      </c>
      <c r="D170" s="2">
        <v>2</v>
      </c>
      <c r="E170" s="2" t="s">
        <v>41</v>
      </c>
      <c r="F170" s="2"/>
      <c r="G170" s="2"/>
      <c r="H170" s="2"/>
      <c r="I170" s="2"/>
      <c r="J170" s="2" t="s">
        <v>103</v>
      </c>
      <c r="K170" s="2">
        <v>4</v>
      </c>
      <c r="L170" s="2">
        <v>1</v>
      </c>
      <c r="M170" s="2" t="s">
        <v>19</v>
      </c>
      <c r="N170" s="3">
        <f t="shared" si="10"/>
        <v>367.5</v>
      </c>
      <c r="O170" s="2">
        <v>36.75</v>
      </c>
      <c r="P170" s="2"/>
      <c r="Q170" s="2"/>
      <c r="R170" s="2" t="str">
        <f>IF(ISNUMBER(Q170),SUMIFS($Q$2:Q170,$A$2:A170,A170,$J$2:J170,J170,$D$2:D170,D170),"")</f>
        <v/>
      </c>
      <c r="S170" s="2">
        <v>4.8000000000000001E-2</v>
      </c>
      <c r="T170" s="2">
        <v>0.04</v>
      </c>
      <c r="U170" s="2"/>
      <c r="V170" s="3"/>
      <c r="W170" s="3"/>
      <c r="X170" s="3">
        <v>0.08</v>
      </c>
      <c r="Y170" s="2"/>
      <c r="Z170" s="2"/>
      <c r="AA170" s="2"/>
      <c r="AB170" s="2"/>
      <c r="AC170" s="2"/>
      <c r="AD170" s="2"/>
      <c r="AE170" s="2"/>
      <c r="AF170" s="2"/>
      <c r="AG170" s="2"/>
      <c r="AH170" s="2" t="str">
        <f t="shared" si="11"/>
        <v/>
      </c>
      <c r="AI170" s="2"/>
      <c r="AJ170" s="2">
        <v>4.7340408163265305E-2</v>
      </c>
      <c r="AK170" s="2"/>
      <c r="AL170" s="2"/>
      <c r="AM170" s="2"/>
      <c r="AN170" s="7">
        <v>0.54</v>
      </c>
      <c r="AO170" s="2"/>
      <c r="AP170" s="2"/>
      <c r="AQ170" s="2" t="str">
        <f t="shared" si="13"/>
        <v/>
      </c>
      <c r="AR170" s="2" t="str">
        <f>IF(ISNUMBER(AQ170),SUMIFS($AQ$2:AQ170,$A$2:A170,A170,$J$2:J170,J170,$D$2:D170,D170),"")</f>
        <v/>
      </c>
      <c r="AS170">
        <f t="shared" si="12"/>
        <v>6</v>
      </c>
    </row>
    <row r="171" spans="1:45" x14ac:dyDescent="0.25">
      <c r="A171" s="4" t="s">
        <v>2</v>
      </c>
      <c r="B171" s="4" t="s">
        <v>18</v>
      </c>
      <c r="C171" s="5">
        <v>36402</v>
      </c>
      <c r="D171" s="2">
        <v>2</v>
      </c>
      <c r="E171" s="2" t="s">
        <v>41</v>
      </c>
      <c r="F171" s="2"/>
      <c r="G171" s="2"/>
      <c r="H171" s="2"/>
      <c r="I171" s="2"/>
      <c r="J171" s="2" t="s">
        <v>103</v>
      </c>
      <c r="K171" s="2">
        <v>4</v>
      </c>
      <c r="L171" s="2">
        <v>1</v>
      </c>
      <c r="M171" s="2" t="s">
        <v>19</v>
      </c>
      <c r="N171" s="3">
        <f t="shared" si="10"/>
        <v>185</v>
      </c>
      <c r="O171" s="2">
        <v>18.5</v>
      </c>
      <c r="P171" s="2"/>
      <c r="Q171" s="2"/>
      <c r="R171" s="2" t="str">
        <f>IF(ISNUMBER(Q171),SUMIFS($Q$2:Q171,$A$2:A171,A171,$J$2:J171,J171,$D$2:D171,D171),"")</f>
        <v/>
      </c>
      <c r="S171" s="2">
        <v>4.8000000000000001E-2</v>
      </c>
      <c r="T171" s="2">
        <v>0.04</v>
      </c>
      <c r="U171" s="2"/>
      <c r="V171" s="3"/>
      <c r="W171" s="3"/>
      <c r="X171" s="3">
        <v>0.09</v>
      </c>
      <c r="Y171" s="2"/>
      <c r="Z171" s="2"/>
      <c r="AA171" s="2"/>
      <c r="AB171" s="2"/>
      <c r="AC171" s="2"/>
      <c r="AD171" s="2"/>
      <c r="AE171" s="2"/>
      <c r="AF171" s="2"/>
      <c r="AG171" s="2"/>
      <c r="AH171" s="2" t="str">
        <f t="shared" si="11"/>
        <v/>
      </c>
      <c r="AI171" s="2"/>
      <c r="AJ171" s="2">
        <v>4.726054054054054E-2</v>
      </c>
      <c r="AK171" s="2"/>
      <c r="AL171" s="2"/>
      <c r="AM171" s="2"/>
      <c r="AN171" s="7">
        <v>0.54</v>
      </c>
      <c r="AO171" s="2"/>
      <c r="AP171" s="2"/>
      <c r="AQ171" s="2" t="str">
        <f t="shared" si="13"/>
        <v/>
      </c>
      <c r="AR171" s="2" t="str">
        <f>IF(ISNUMBER(AQ171),SUMIFS($AQ$2:AQ171,$A$2:A171,A171,$J$2:J171,J171,$D$2:D171,D171),"")</f>
        <v/>
      </c>
      <c r="AS171">
        <f t="shared" si="12"/>
        <v>6</v>
      </c>
    </row>
    <row r="172" spans="1:45" x14ac:dyDescent="0.25">
      <c r="A172" s="4" t="s">
        <v>2</v>
      </c>
      <c r="B172" s="4" t="s">
        <v>18</v>
      </c>
      <c r="C172" s="5">
        <v>36410</v>
      </c>
      <c r="D172" s="2">
        <v>2</v>
      </c>
      <c r="E172" s="2" t="s">
        <v>41</v>
      </c>
      <c r="F172" s="2"/>
      <c r="G172" s="2"/>
      <c r="H172" s="2"/>
      <c r="I172" s="2"/>
      <c r="J172" s="2" t="s">
        <v>103</v>
      </c>
      <c r="K172" s="2">
        <v>4</v>
      </c>
      <c r="L172" s="2">
        <v>1</v>
      </c>
      <c r="M172" s="2" t="s">
        <v>19</v>
      </c>
      <c r="N172" s="3">
        <f t="shared" si="10"/>
        <v>375</v>
      </c>
      <c r="O172" s="2">
        <v>37.5</v>
      </c>
      <c r="P172" s="2"/>
      <c r="Q172" s="2"/>
      <c r="R172" s="2" t="str">
        <f>IF(ISNUMBER(Q172),SUMIFS($Q$2:Q172,$A$2:A172,A172,$J$2:J172,J172,$D$2:D172,D172),"")</f>
        <v/>
      </c>
      <c r="S172" s="2">
        <v>4.8000000000000001E-2</v>
      </c>
      <c r="T172" s="2">
        <v>0.04</v>
      </c>
      <c r="U172" s="2"/>
      <c r="V172" s="3"/>
      <c r="W172" s="3"/>
      <c r="X172" s="3">
        <v>0.1</v>
      </c>
      <c r="Y172" s="2"/>
      <c r="Z172" s="2"/>
      <c r="AA172" s="2"/>
      <c r="AB172" s="2"/>
      <c r="AC172" s="2"/>
      <c r="AD172" s="2"/>
      <c r="AE172" s="2"/>
      <c r="AF172" s="2"/>
      <c r="AG172" s="2"/>
      <c r="AH172" s="2" t="str">
        <f t="shared" si="11"/>
        <v/>
      </c>
      <c r="AI172" s="2"/>
      <c r="AJ172" s="2">
        <v>4.7199999999999999E-2</v>
      </c>
      <c r="AK172" s="2"/>
      <c r="AL172" s="2"/>
      <c r="AM172" s="2"/>
      <c r="AN172" s="7">
        <v>0.54</v>
      </c>
      <c r="AO172" s="2"/>
      <c r="AP172" s="2"/>
      <c r="AQ172" s="2" t="str">
        <f t="shared" si="13"/>
        <v/>
      </c>
      <c r="AR172" s="2" t="str">
        <f>IF(ISNUMBER(AQ172),SUMIFS($AQ$2:AQ172,$A$2:A172,A172,$J$2:J172,J172,$D$2:D172,D172),"")</f>
        <v/>
      </c>
      <c r="AS172">
        <f t="shared" si="12"/>
        <v>6</v>
      </c>
    </row>
    <row r="173" spans="1:45" x14ac:dyDescent="0.25">
      <c r="A173" s="4" t="s">
        <v>2</v>
      </c>
      <c r="B173" s="4" t="s">
        <v>18</v>
      </c>
      <c r="C173" s="5">
        <v>36418</v>
      </c>
      <c r="D173" s="2">
        <v>2</v>
      </c>
      <c r="E173" s="2" t="s">
        <v>41</v>
      </c>
      <c r="F173" s="2"/>
      <c r="G173" s="2"/>
      <c r="H173" s="2"/>
      <c r="I173" s="2"/>
      <c r="J173" s="2" t="s">
        <v>103</v>
      </c>
      <c r="K173" s="2">
        <v>4</v>
      </c>
      <c r="L173" s="2">
        <v>1</v>
      </c>
      <c r="M173" s="2" t="s">
        <v>19</v>
      </c>
      <c r="N173" s="3">
        <f t="shared" si="10"/>
        <v>900</v>
      </c>
      <c r="O173" s="2">
        <v>90</v>
      </c>
      <c r="P173" s="2"/>
      <c r="Q173" s="2"/>
      <c r="R173" s="2" t="str">
        <f>IF(ISNUMBER(Q173),SUMIFS($Q$2:Q173,$A$2:A173,A173,$J$2:J173,J173,$D$2:D173,D173),"")</f>
        <v/>
      </c>
      <c r="S173" s="2">
        <v>4.7E-2</v>
      </c>
      <c r="T173" s="2">
        <v>0.04</v>
      </c>
      <c r="U173" s="2"/>
      <c r="V173" s="3"/>
      <c r="W173" s="3"/>
      <c r="X173" s="3">
        <v>0.11</v>
      </c>
      <c r="Y173" s="2"/>
      <c r="Z173" s="2"/>
      <c r="AA173" s="2"/>
      <c r="AB173" s="2"/>
      <c r="AC173" s="2"/>
      <c r="AD173" s="2"/>
      <c r="AE173" s="2"/>
      <c r="AF173" s="2"/>
      <c r="AG173" s="2"/>
      <c r="AH173" s="2" t="str">
        <f t="shared" si="11"/>
        <v/>
      </c>
      <c r="AI173" s="2"/>
      <c r="AJ173" s="2">
        <v>4.6245555555555554E-2</v>
      </c>
      <c r="AK173" s="2"/>
      <c r="AL173" s="2"/>
      <c r="AM173" s="2"/>
      <c r="AN173" s="7">
        <v>0.54</v>
      </c>
      <c r="AO173" s="2"/>
      <c r="AP173" s="2"/>
      <c r="AQ173" s="2" t="str">
        <f t="shared" si="13"/>
        <v/>
      </c>
      <c r="AR173" s="2" t="str">
        <f>IF(ISNUMBER(AQ173),SUMIFS($AQ$2:AQ173,$A$2:A173,A173,$J$2:J173,J173,$D$2:D173,D173),"")</f>
        <v/>
      </c>
      <c r="AS173">
        <f t="shared" si="12"/>
        <v>6</v>
      </c>
    </row>
    <row r="174" spans="1:45" x14ac:dyDescent="0.25">
      <c r="A174" s="4" t="s">
        <v>2</v>
      </c>
      <c r="B174" s="4" t="s">
        <v>18</v>
      </c>
      <c r="C174" s="5">
        <v>36425</v>
      </c>
      <c r="D174" s="2">
        <v>2</v>
      </c>
      <c r="E174" s="2" t="s">
        <v>41</v>
      </c>
      <c r="F174" s="2"/>
      <c r="G174" s="2"/>
      <c r="H174" s="2"/>
      <c r="I174" s="2"/>
      <c r="J174" s="2" t="s">
        <v>103</v>
      </c>
      <c r="K174" s="2">
        <v>4</v>
      </c>
      <c r="L174" s="2">
        <v>1</v>
      </c>
      <c r="M174" s="2" t="s">
        <v>19</v>
      </c>
      <c r="N174" s="3">
        <f t="shared" si="10"/>
        <v>1615</v>
      </c>
      <c r="O174" s="2">
        <v>161.5</v>
      </c>
      <c r="P174" s="2"/>
      <c r="Q174" s="2"/>
      <c r="R174" s="2" t="str">
        <f>IF(ISNUMBER(Q174),SUMIFS($Q$2:Q174,$A$2:A174,A174,$J$2:J174,J174,$D$2:D174,D174),"")</f>
        <v/>
      </c>
      <c r="S174" s="2">
        <v>4.7E-2</v>
      </c>
      <c r="T174" s="2">
        <v>3.9E-2</v>
      </c>
      <c r="U174" s="2"/>
      <c r="V174" s="3"/>
      <c r="W174" s="3"/>
      <c r="X174" s="3">
        <v>0.11</v>
      </c>
      <c r="Y174" s="2"/>
      <c r="Z174" s="2"/>
      <c r="AA174" s="2"/>
      <c r="AB174" s="2"/>
      <c r="AC174" s="2"/>
      <c r="AD174" s="2"/>
      <c r="AE174" s="2"/>
      <c r="AF174" s="2"/>
      <c r="AG174" s="2"/>
      <c r="AH174" s="2" t="str">
        <f t="shared" si="11"/>
        <v/>
      </c>
      <c r="AI174" s="2"/>
      <c r="AJ174" s="2">
        <v>4.60840866873065E-2</v>
      </c>
      <c r="AK174" s="2"/>
      <c r="AL174" s="2"/>
      <c r="AM174" s="2"/>
      <c r="AN174" s="7">
        <v>0.54</v>
      </c>
      <c r="AO174" s="2"/>
      <c r="AP174" s="2"/>
      <c r="AQ174" s="2" t="str">
        <f>IF(AND(OR(ISNUMBER(AI174),ISNUMBER(AJ174)),ISNUMBER(Q174)),ROUND(Q174*IF(ISNUMBER(AI174),AI174,AJ174),3),"")</f>
        <v/>
      </c>
      <c r="AR174" s="2" t="str">
        <f>IF(ISNUMBER(AQ174),SUMIFS($AQ$2:AQ174,$A$2:A174,A174,$J$2:J174,J174,$D$2:D174,D174),"")</f>
        <v/>
      </c>
      <c r="AS174">
        <f t="shared" si="12"/>
        <v>6</v>
      </c>
    </row>
    <row r="175" spans="1:45" x14ac:dyDescent="0.25">
      <c r="A175" s="4" t="s">
        <v>2</v>
      </c>
      <c r="B175" s="4" t="s">
        <v>18</v>
      </c>
      <c r="C175" s="5">
        <v>36432</v>
      </c>
      <c r="D175" s="2">
        <v>2</v>
      </c>
      <c r="E175" s="2" t="s">
        <v>41</v>
      </c>
      <c r="F175" s="2"/>
      <c r="G175" s="2"/>
      <c r="H175" s="2"/>
      <c r="I175" s="2"/>
      <c r="J175" s="2" t="s">
        <v>103</v>
      </c>
      <c r="K175" s="2">
        <v>4</v>
      </c>
      <c r="L175" s="2">
        <v>1</v>
      </c>
      <c r="M175" s="2" t="s">
        <v>20</v>
      </c>
      <c r="N175" s="3">
        <f t="shared" si="10"/>
        <v>1380</v>
      </c>
      <c r="O175" s="2">
        <v>138</v>
      </c>
      <c r="P175" s="2"/>
      <c r="Q175" s="2"/>
      <c r="R175" s="2" t="str">
        <f>IF(ISNUMBER(Q175),SUMIFS($Q$2:Q175,$A$2:A175,A175,$J$2:J175,J175,$D$2:D175,D175),"")</f>
        <v/>
      </c>
      <c r="S175" s="2"/>
      <c r="T175" s="2"/>
      <c r="U175" s="2"/>
      <c r="V175" s="3"/>
      <c r="W175" s="3"/>
      <c r="X175" s="3">
        <v>0.12</v>
      </c>
      <c r="Y175" s="2"/>
      <c r="Z175" s="2"/>
      <c r="AA175" s="2"/>
      <c r="AB175" s="2"/>
      <c r="AC175" s="2"/>
      <c r="AD175" s="2"/>
      <c r="AE175" s="2"/>
      <c r="AF175" s="2"/>
      <c r="AG175" s="2"/>
      <c r="AH175" s="2" t="str">
        <f t="shared" si="11"/>
        <v/>
      </c>
      <c r="AI175" s="2"/>
      <c r="AJ175" s="2"/>
      <c r="AK175" s="2"/>
      <c r="AL175" s="2"/>
      <c r="AM175" s="2"/>
      <c r="AN175" s="7">
        <v>0.54</v>
      </c>
      <c r="AO175" s="2"/>
      <c r="AP175" s="2"/>
      <c r="AQ175" s="2" t="str">
        <f t="shared" ref="AQ175:AQ238" si="14">IF(AND(OR(ISNUMBER(AI175),ISNUMBER(AJ175)),ISNUMBER(Q175)),ROUND(Q175*IF(ISNUMBER(AI175),AI175,AJ175),3),"")</f>
        <v/>
      </c>
      <c r="AR175" s="2" t="str">
        <f>IF(ISNUMBER(AQ175),SUMIFS($AQ$2:AQ175,$A$2:A175,A175,$J$2:J175,J175,$D$2:D175,D175),"")</f>
        <v/>
      </c>
      <c r="AS175">
        <f t="shared" si="12"/>
        <v>3</v>
      </c>
    </row>
    <row r="176" spans="1:45" x14ac:dyDescent="0.25">
      <c r="A176" s="4" t="s">
        <v>2</v>
      </c>
      <c r="B176" s="4" t="s">
        <v>18</v>
      </c>
      <c r="C176" s="5">
        <v>36439</v>
      </c>
      <c r="D176" s="2">
        <v>2</v>
      </c>
      <c r="E176" s="2" t="s">
        <v>41</v>
      </c>
      <c r="F176" s="2"/>
      <c r="G176" s="2"/>
      <c r="H176" s="2"/>
      <c r="I176" s="2"/>
      <c r="J176" s="2" t="s">
        <v>103</v>
      </c>
      <c r="K176" s="2">
        <v>4</v>
      </c>
      <c r="L176" s="2">
        <v>1</v>
      </c>
      <c r="M176" s="2" t="s">
        <v>21</v>
      </c>
      <c r="N176" s="3" t="str">
        <f t="shared" si="10"/>
        <v/>
      </c>
      <c r="O176" s="2"/>
      <c r="P176" s="2"/>
      <c r="Q176" s="2">
        <v>57.64</v>
      </c>
      <c r="R176" s="2">
        <f>IF(ISNUMBER(Q176),SUMIFS($Q$2:Q176,$A$2:A176,A176,$J$2:J176,J176,$D$2:D176,D176),"")</f>
        <v>57.64</v>
      </c>
      <c r="S176" s="2">
        <v>4.5999999999999999E-2</v>
      </c>
      <c r="T176" s="2">
        <v>3.9E-2</v>
      </c>
      <c r="U176" s="2"/>
      <c r="V176" s="3"/>
      <c r="W176" s="3"/>
      <c r="X176" s="3"/>
      <c r="Y176" s="2"/>
      <c r="Z176" s="2"/>
      <c r="AA176" s="2"/>
      <c r="AB176" s="2"/>
      <c r="AC176" s="2"/>
      <c r="AD176" s="2"/>
      <c r="AE176" s="2"/>
      <c r="AF176" s="2"/>
      <c r="AG176" s="2"/>
      <c r="AH176" s="2" t="str">
        <f t="shared" si="11"/>
        <v/>
      </c>
      <c r="AI176" s="2"/>
      <c r="AJ176" s="2">
        <v>4.5152391304347832E-2</v>
      </c>
      <c r="AK176" s="2"/>
      <c r="AL176" s="2"/>
      <c r="AM176" s="2"/>
      <c r="AN176" s="7"/>
      <c r="AO176" s="2"/>
      <c r="AP176" s="2"/>
      <c r="AQ176" s="2">
        <f t="shared" si="14"/>
        <v>2.6030000000000002</v>
      </c>
      <c r="AR176" s="2">
        <f>IF(ISNUMBER(AQ176),SUMIFS($AQ$2:AQ176,$A$2:A176,A176,$J$2:J176,J176,$D$2:D176,D176),"")</f>
        <v>2.6030000000000002</v>
      </c>
      <c r="AS176">
        <f t="shared" si="12"/>
        <v>7</v>
      </c>
    </row>
    <row r="177" spans="1:45" x14ac:dyDescent="0.25">
      <c r="A177" s="4" t="s">
        <v>2</v>
      </c>
      <c r="B177" s="4" t="s">
        <v>18</v>
      </c>
      <c r="C177" s="5">
        <v>36459</v>
      </c>
      <c r="D177" s="2">
        <v>2</v>
      </c>
      <c r="E177" s="2" t="s">
        <v>41</v>
      </c>
      <c r="F177" s="2"/>
      <c r="G177" s="2"/>
      <c r="H177" s="2"/>
      <c r="I177" s="2"/>
      <c r="J177" s="2" t="s">
        <v>103</v>
      </c>
      <c r="K177" s="2">
        <v>4</v>
      </c>
      <c r="L177" s="2">
        <v>2</v>
      </c>
      <c r="M177" s="2" t="s">
        <v>19</v>
      </c>
      <c r="N177" s="3">
        <f t="shared" si="10"/>
        <v>1768</v>
      </c>
      <c r="O177" s="2">
        <v>176.8</v>
      </c>
      <c r="P177" s="2"/>
      <c r="Q177" s="2"/>
      <c r="R177" s="2" t="str">
        <f>IF(ISNUMBER(Q177),SUMIFS($Q$2:Q177,$A$2:A177,A177,$J$2:J177,J177,$D$2:D177,D177),"")</f>
        <v/>
      </c>
      <c r="S177" s="2">
        <v>4.3999999999999997E-2</v>
      </c>
      <c r="T177" s="2">
        <v>3.5999999999999997E-2</v>
      </c>
      <c r="U177" s="2"/>
      <c r="V177" s="3"/>
      <c r="W177" s="3"/>
      <c r="X177" s="3">
        <v>0.14000000000000001</v>
      </c>
      <c r="Y177" s="2"/>
      <c r="Z177" s="2"/>
      <c r="AA177" s="2"/>
      <c r="AB177" s="2"/>
      <c r="AC177" s="2"/>
      <c r="AD177" s="2"/>
      <c r="AE177" s="2"/>
      <c r="AF177" s="2"/>
      <c r="AG177" s="2"/>
      <c r="AH177" s="2" t="str">
        <f t="shared" si="11"/>
        <v/>
      </c>
      <c r="AI177" s="2"/>
      <c r="AJ177" s="2">
        <v>4.2852488687782804E-2</v>
      </c>
      <c r="AK177" s="2"/>
      <c r="AL177" s="2"/>
      <c r="AM177" s="2"/>
      <c r="AN177" s="7">
        <v>0.37</v>
      </c>
      <c r="AO177" s="2"/>
      <c r="AP177" s="2"/>
      <c r="AQ177" s="2" t="str">
        <f t="shared" si="14"/>
        <v/>
      </c>
      <c r="AR177" s="2" t="str">
        <f>IF(ISNUMBER(AQ177),SUMIFS($AQ$2:AQ177,$A$2:A177,A177,$J$2:J177,J177,$D$2:D177,D177),"")</f>
        <v/>
      </c>
      <c r="AS177">
        <f t="shared" si="12"/>
        <v>6</v>
      </c>
    </row>
    <row r="178" spans="1:45" x14ac:dyDescent="0.25">
      <c r="A178" s="4" t="s">
        <v>2</v>
      </c>
      <c r="B178" s="4" t="s">
        <v>18</v>
      </c>
      <c r="C178" s="5">
        <v>36467</v>
      </c>
      <c r="D178" s="2">
        <v>2</v>
      </c>
      <c r="E178" s="2" t="s">
        <v>41</v>
      </c>
      <c r="F178" s="2"/>
      <c r="G178" s="2"/>
      <c r="H178" s="2"/>
      <c r="I178" s="2"/>
      <c r="J178" s="2" t="s">
        <v>103</v>
      </c>
      <c r="K178" s="2">
        <v>4</v>
      </c>
      <c r="L178" s="2">
        <v>2</v>
      </c>
      <c r="M178" s="2" t="s">
        <v>19</v>
      </c>
      <c r="N178" s="3">
        <f t="shared" si="10"/>
        <v>2430.9999999999995</v>
      </c>
      <c r="O178" s="2">
        <v>243.09999999999997</v>
      </c>
      <c r="P178" s="2"/>
      <c r="Q178" s="2"/>
      <c r="R178" s="2" t="str">
        <f>IF(ISNUMBER(Q178),SUMIFS($Q$2:Q178,$A$2:A178,A178,$J$2:J178,J178,$D$2:D178,D178),"")</f>
        <v/>
      </c>
      <c r="S178" s="2">
        <v>4.2999999999999997E-2</v>
      </c>
      <c r="T178" s="2">
        <v>3.5000000000000003E-2</v>
      </c>
      <c r="U178" s="2"/>
      <c r="V178" s="3"/>
      <c r="W178" s="3"/>
      <c r="X178" s="3">
        <v>0.15</v>
      </c>
      <c r="Y178" s="2"/>
      <c r="Z178" s="2"/>
      <c r="AA178" s="2"/>
      <c r="AB178" s="2"/>
      <c r="AC178" s="2"/>
      <c r="AD178" s="2"/>
      <c r="AE178" s="2"/>
      <c r="AF178" s="2"/>
      <c r="AG178" s="2"/>
      <c r="AH178" s="2" t="str">
        <f t="shared" si="11"/>
        <v/>
      </c>
      <c r="AI178" s="2"/>
      <c r="AJ178" s="2">
        <v>4.1811024269847799E-2</v>
      </c>
      <c r="AK178" s="2"/>
      <c r="AL178" s="2"/>
      <c r="AM178" s="2"/>
      <c r="AN178" s="7">
        <v>0.68</v>
      </c>
      <c r="AO178" s="2"/>
      <c r="AP178" s="2"/>
      <c r="AQ178" s="2" t="str">
        <f t="shared" si="14"/>
        <v/>
      </c>
      <c r="AR178" s="2" t="str">
        <f>IF(ISNUMBER(AQ178),SUMIFS($AQ$2:AQ178,$A$2:A178,A178,$J$2:J178,J178,$D$2:D178,D178),"")</f>
        <v/>
      </c>
      <c r="AS178">
        <f t="shared" si="12"/>
        <v>6</v>
      </c>
    </row>
    <row r="179" spans="1:45" x14ac:dyDescent="0.25">
      <c r="A179" s="4" t="s">
        <v>2</v>
      </c>
      <c r="B179" s="4" t="s">
        <v>18</v>
      </c>
      <c r="C179" s="5">
        <v>36473</v>
      </c>
      <c r="D179" s="2">
        <v>2</v>
      </c>
      <c r="E179" s="2" t="s">
        <v>41</v>
      </c>
      <c r="F179" s="2"/>
      <c r="G179" s="2"/>
      <c r="H179" s="2"/>
      <c r="I179" s="2"/>
      <c r="J179" s="2" t="s">
        <v>103</v>
      </c>
      <c r="K179" s="2">
        <v>4</v>
      </c>
      <c r="L179" s="2">
        <v>2</v>
      </c>
      <c r="M179" s="2" t="s">
        <v>20</v>
      </c>
      <c r="N179" s="3">
        <f t="shared" si="10"/>
        <v>3389.9999999999995</v>
      </c>
      <c r="O179" s="2">
        <v>338.99999999999994</v>
      </c>
      <c r="P179" s="2"/>
      <c r="Q179" s="2"/>
      <c r="R179" s="2" t="str">
        <f>IF(ISNUMBER(Q179),SUMIFS($Q$2:Q179,$A$2:A179,A179,$J$2:J179,J179,$D$2:D179,D179),"")</f>
        <v/>
      </c>
      <c r="S179" s="2"/>
      <c r="T179" s="2"/>
      <c r="U179" s="2"/>
      <c r="V179" s="3"/>
      <c r="W179" s="3"/>
      <c r="X179" s="3">
        <v>0.15</v>
      </c>
      <c r="Y179" s="2"/>
      <c r="Z179" s="2"/>
      <c r="AA179" s="2"/>
      <c r="AB179" s="2"/>
      <c r="AC179" s="2"/>
      <c r="AD179" s="2"/>
      <c r="AE179" s="2"/>
      <c r="AF179" s="2"/>
      <c r="AG179" s="2"/>
      <c r="AH179" s="2" t="str">
        <f t="shared" si="11"/>
        <v/>
      </c>
      <c r="AI179" s="2"/>
      <c r="AJ179" s="2"/>
      <c r="AK179" s="2"/>
      <c r="AL179" s="2"/>
      <c r="AM179" s="2"/>
      <c r="AN179" s="7">
        <v>0.68</v>
      </c>
      <c r="AO179" s="2"/>
      <c r="AP179" s="2"/>
      <c r="AQ179" s="2" t="str">
        <f t="shared" si="14"/>
        <v/>
      </c>
      <c r="AR179" s="2" t="str">
        <f>IF(ISNUMBER(AQ179),SUMIFS($AQ$2:AQ179,$A$2:A179,A179,$J$2:J179,J179,$D$2:D179,D179),"")</f>
        <v/>
      </c>
      <c r="AS179">
        <f t="shared" si="12"/>
        <v>3</v>
      </c>
    </row>
    <row r="180" spans="1:45" x14ac:dyDescent="0.25">
      <c r="A180" s="4" t="s">
        <v>2</v>
      </c>
      <c r="B180" s="4" t="s">
        <v>18</v>
      </c>
      <c r="C180" s="5">
        <v>36481</v>
      </c>
      <c r="D180" s="2">
        <v>2</v>
      </c>
      <c r="E180" s="2" t="s">
        <v>41</v>
      </c>
      <c r="F180" s="2"/>
      <c r="G180" s="2"/>
      <c r="H180" s="2"/>
      <c r="I180" s="2"/>
      <c r="J180" s="2" t="s">
        <v>103</v>
      </c>
      <c r="K180" s="2">
        <v>4</v>
      </c>
      <c r="L180" s="2">
        <v>2</v>
      </c>
      <c r="M180" s="2" t="s">
        <v>21</v>
      </c>
      <c r="N180" s="3">
        <f t="shared" si="10"/>
        <v>700</v>
      </c>
      <c r="O180" s="2">
        <v>70</v>
      </c>
      <c r="P180" s="2"/>
      <c r="Q180" s="2">
        <v>271.03000000000003</v>
      </c>
      <c r="R180" s="2">
        <f>IF(ISNUMBER(Q180),SUMIFS($Q$2:Q180,$A$2:A180,A180,$J$2:J180,J180,$D$2:D180,D180),"")</f>
        <v>328.67</v>
      </c>
      <c r="S180" s="2">
        <v>4.2999999999999997E-2</v>
      </c>
      <c r="T180" s="2">
        <v>3.5000000000000003E-2</v>
      </c>
      <c r="U180" s="2"/>
      <c r="V180" s="3"/>
      <c r="W180" s="3"/>
      <c r="X180" s="3">
        <v>0.16</v>
      </c>
      <c r="Y180" s="2"/>
      <c r="Z180" s="2"/>
      <c r="AA180" s="2"/>
      <c r="AB180" s="2"/>
      <c r="AC180" s="2"/>
      <c r="AD180" s="2"/>
      <c r="AE180" s="2"/>
      <c r="AF180" s="2"/>
      <c r="AG180" s="2"/>
      <c r="AH180" s="2" t="str">
        <f t="shared" si="11"/>
        <v/>
      </c>
      <c r="AI180" s="2"/>
      <c r="AJ180" s="2">
        <v>4.1783952802359879E-2</v>
      </c>
      <c r="AK180" s="2"/>
      <c r="AL180" s="2"/>
      <c r="AM180" s="2"/>
      <c r="AN180" s="7">
        <v>0.68</v>
      </c>
      <c r="AO180" s="2"/>
      <c r="AP180" s="2"/>
      <c r="AQ180" s="2">
        <f t="shared" si="14"/>
        <v>11.324999999999999</v>
      </c>
      <c r="AR180" s="2">
        <f>IF(ISNUMBER(AQ180),SUMIFS($AQ$2:AQ180,$A$2:A180,A180,$J$2:J180,J180,$D$2:D180,D180),"")</f>
        <v>13.927999999999999</v>
      </c>
      <c r="AS180">
        <f t="shared" si="12"/>
        <v>10</v>
      </c>
    </row>
    <row r="181" spans="1:45" x14ac:dyDescent="0.25">
      <c r="A181" s="4" t="s">
        <v>2</v>
      </c>
      <c r="B181" s="4" t="s">
        <v>18</v>
      </c>
      <c r="C181" s="5">
        <v>36496</v>
      </c>
      <c r="D181" s="2">
        <v>2</v>
      </c>
      <c r="E181" s="2" t="s">
        <v>41</v>
      </c>
      <c r="F181" s="2"/>
      <c r="G181" s="2"/>
      <c r="H181" s="2"/>
      <c r="I181" s="2"/>
      <c r="J181" s="2" t="s">
        <v>103</v>
      </c>
      <c r="K181" s="2">
        <v>4</v>
      </c>
      <c r="L181" s="2">
        <v>3</v>
      </c>
      <c r="M181" s="2" t="s">
        <v>19</v>
      </c>
      <c r="N181" s="3">
        <f t="shared" si="10"/>
        <v>1015</v>
      </c>
      <c r="O181" s="2">
        <v>101.5</v>
      </c>
      <c r="P181" s="2"/>
      <c r="Q181" s="2"/>
      <c r="R181" s="2" t="str">
        <f>IF(ISNUMBER(Q181),SUMIFS($Q$2:Q181,$A$2:A181,A181,$J$2:J181,J181,$D$2:D181,D181),"")</f>
        <v/>
      </c>
      <c r="S181" s="2">
        <v>4.1000000000000002E-2</v>
      </c>
      <c r="T181" s="2">
        <v>3.2000000000000001E-2</v>
      </c>
      <c r="U181" s="2"/>
      <c r="V181" s="3"/>
      <c r="W181" s="3"/>
      <c r="X181" s="3">
        <v>0.16</v>
      </c>
      <c r="Y181" s="2"/>
      <c r="Z181" s="2"/>
      <c r="AA181" s="2"/>
      <c r="AB181" s="2"/>
      <c r="AC181" s="2"/>
      <c r="AD181" s="2"/>
      <c r="AE181" s="2"/>
      <c r="AF181" s="2"/>
      <c r="AG181" s="2"/>
      <c r="AH181" s="2" t="str">
        <f t="shared" si="11"/>
        <v/>
      </c>
      <c r="AI181" s="2"/>
      <c r="AJ181" s="2">
        <v>3.9559999999999998E-2</v>
      </c>
      <c r="AK181" s="2"/>
      <c r="AL181" s="2"/>
      <c r="AM181" s="2"/>
      <c r="AN181" s="7">
        <v>0.62</v>
      </c>
      <c r="AO181" s="2"/>
      <c r="AP181" s="2"/>
      <c r="AQ181" s="2" t="str">
        <f t="shared" si="14"/>
        <v/>
      </c>
      <c r="AR181" s="2" t="str">
        <f>IF(ISNUMBER(AQ181),SUMIFS($AQ$2:AQ181,$A$2:A181,A181,$J$2:J181,J181,$D$2:D181,D181),"")</f>
        <v/>
      </c>
      <c r="AS181">
        <f t="shared" si="12"/>
        <v>6</v>
      </c>
    </row>
    <row r="182" spans="1:45" x14ac:dyDescent="0.25">
      <c r="A182" s="4" t="s">
        <v>2</v>
      </c>
      <c r="B182" s="4" t="s">
        <v>18</v>
      </c>
      <c r="C182" s="5">
        <v>36507</v>
      </c>
      <c r="D182" s="2">
        <v>2</v>
      </c>
      <c r="E182" s="2" t="s">
        <v>41</v>
      </c>
      <c r="F182" s="2"/>
      <c r="G182" s="2"/>
      <c r="H182" s="2"/>
      <c r="I182" s="2"/>
      <c r="J182" s="2" t="s">
        <v>103</v>
      </c>
      <c r="K182" s="2">
        <v>4</v>
      </c>
      <c r="L182" s="2">
        <v>3</v>
      </c>
      <c r="M182" s="2" t="s">
        <v>19</v>
      </c>
      <c r="N182" s="3">
        <f t="shared" si="10"/>
        <v>1390</v>
      </c>
      <c r="O182" s="2">
        <v>139</v>
      </c>
      <c r="P182" s="2"/>
      <c r="Q182" s="2"/>
      <c r="R182" s="2" t="str">
        <f>IF(ISNUMBER(Q182),SUMIFS($Q$2:Q182,$A$2:A182,A182,$J$2:J182,J182,$D$2:D182,D182),"")</f>
        <v/>
      </c>
      <c r="S182" s="2">
        <v>0.04</v>
      </c>
      <c r="T182" s="2">
        <v>3.1E-2</v>
      </c>
      <c r="U182" s="2"/>
      <c r="V182" s="3"/>
      <c r="W182" s="3"/>
      <c r="X182" s="3">
        <v>0.16</v>
      </c>
      <c r="Y182" s="2"/>
      <c r="Z182" s="2"/>
      <c r="AA182" s="2"/>
      <c r="AB182" s="2"/>
      <c r="AC182" s="2"/>
      <c r="AD182" s="2"/>
      <c r="AE182" s="2"/>
      <c r="AF182" s="2"/>
      <c r="AG182" s="2"/>
      <c r="AH182" s="2" t="str">
        <f t="shared" si="11"/>
        <v/>
      </c>
      <c r="AI182" s="2"/>
      <c r="AJ182" s="2">
        <v>3.8552230215827342E-2</v>
      </c>
      <c r="AK182" s="2"/>
      <c r="AL182" s="2"/>
      <c r="AM182" s="2"/>
      <c r="AN182" s="7">
        <v>0.62</v>
      </c>
      <c r="AO182" s="2"/>
      <c r="AP182" s="2"/>
      <c r="AQ182" s="2" t="str">
        <f t="shared" si="14"/>
        <v/>
      </c>
      <c r="AR182" s="2" t="str">
        <f>IF(ISNUMBER(AQ182),SUMIFS($AQ$2:AQ182,$A$2:A182,A182,$J$2:J182,J182,$D$2:D182,D182),"")</f>
        <v/>
      </c>
      <c r="AS182">
        <f t="shared" si="12"/>
        <v>6</v>
      </c>
    </row>
    <row r="183" spans="1:45" x14ac:dyDescent="0.25">
      <c r="A183" s="4" t="s">
        <v>2</v>
      </c>
      <c r="B183" s="4" t="s">
        <v>18</v>
      </c>
      <c r="C183" s="5">
        <v>36514</v>
      </c>
      <c r="D183" s="2">
        <v>2</v>
      </c>
      <c r="E183" s="2" t="s">
        <v>41</v>
      </c>
      <c r="F183" s="2"/>
      <c r="G183" s="2"/>
      <c r="H183" s="2"/>
      <c r="I183" s="2"/>
      <c r="J183" s="2" t="s">
        <v>103</v>
      </c>
      <c r="K183" s="2">
        <v>4</v>
      </c>
      <c r="L183" s="2">
        <v>3</v>
      </c>
      <c r="M183" s="2" t="s">
        <v>20</v>
      </c>
      <c r="N183" s="3">
        <f t="shared" si="10"/>
        <v>3281</v>
      </c>
      <c r="O183" s="2">
        <v>328.1</v>
      </c>
      <c r="P183" s="2"/>
      <c r="Q183" s="2"/>
      <c r="R183" s="2" t="str">
        <f>IF(ISNUMBER(Q183),SUMIFS($Q$2:Q183,$A$2:A183,A183,$J$2:J183,J183,$D$2:D183,D183),"")</f>
        <v/>
      </c>
      <c r="S183" s="2"/>
      <c r="T183" s="2"/>
      <c r="U183" s="2"/>
      <c r="V183" s="3"/>
      <c r="W183" s="3"/>
      <c r="X183" s="3">
        <v>0.16</v>
      </c>
      <c r="Y183" s="2"/>
      <c r="Z183" s="2"/>
      <c r="AA183" s="2"/>
      <c r="AB183" s="2"/>
      <c r="AC183" s="2"/>
      <c r="AD183" s="2"/>
      <c r="AE183" s="2"/>
      <c r="AF183" s="2"/>
      <c r="AG183" s="2"/>
      <c r="AH183" s="2" t="str">
        <f t="shared" si="11"/>
        <v/>
      </c>
      <c r="AI183" s="2"/>
      <c r="AJ183" s="2"/>
      <c r="AK183" s="2"/>
      <c r="AL183" s="2"/>
      <c r="AM183" s="2"/>
      <c r="AN183" s="7">
        <v>0.61</v>
      </c>
      <c r="AO183" s="2"/>
      <c r="AP183" s="2"/>
      <c r="AQ183" s="2" t="str">
        <f t="shared" si="14"/>
        <v/>
      </c>
      <c r="AR183" s="2" t="str">
        <f>IF(ISNUMBER(AQ183),SUMIFS($AQ$2:AQ183,$A$2:A183,A183,$J$2:J183,J183,$D$2:D183,D183),"")</f>
        <v/>
      </c>
      <c r="AS183">
        <f t="shared" si="12"/>
        <v>3</v>
      </c>
    </row>
    <row r="184" spans="1:45" x14ac:dyDescent="0.25">
      <c r="A184" s="4" t="s">
        <v>2</v>
      </c>
      <c r="B184" s="4" t="s">
        <v>18</v>
      </c>
      <c r="C184" s="5">
        <v>36520</v>
      </c>
      <c r="D184" s="2">
        <v>2</v>
      </c>
      <c r="E184" s="2" t="s">
        <v>41</v>
      </c>
      <c r="F184" s="2"/>
      <c r="G184" s="2"/>
      <c r="H184" s="2"/>
      <c r="I184" s="2"/>
      <c r="J184" s="2" t="s">
        <v>103</v>
      </c>
      <c r="K184" s="2">
        <v>4</v>
      </c>
      <c r="L184" s="2">
        <v>3</v>
      </c>
      <c r="M184" s="2" t="s">
        <v>21</v>
      </c>
      <c r="N184" s="3" t="str">
        <f t="shared" si="10"/>
        <v/>
      </c>
      <c r="O184" s="2"/>
      <c r="P184" s="2"/>
      <c r="Q184" s="2">
        <v>265.02</v>
      </c>
      <c r="R184" s="2">
        <f>IF(ISNUMBER(Q184),SUMIFS($Q$2:Q184,$A$2:A184,A184,$J$2:J184,J184,$D$2:D184,D184),"")</f>
        <v>593.69000000000005</v>
      </c>
      <c r="S184" s="2">
        <v>3.9E-2</v>
      </c>
      <c r="T184" s="2">
        <v>0.03</v>
      </c>
      <c r="U184" s="2"/>
      <c r="V184" s="3"/>
      <c r="W184" s="3"/>
      <c r="X184" s="3"/>
      <c r="Y184" s="2"/>
      <c r="Z184" s="2"/>
      <c r="AA184" s="2"/>
      <c r="AB184" s="2"/>
      <c r="AC184" s="2"/>
      <c r="AD184" s="2"/>
      <c r="AE184" s="2"/>
      <c r="AF184" s="2"/>
      <c r="AG184" s="2"/>
      <c r="AH184" s="2" t="str">
        <f t="shared" si="11"/>
        <v/>
      </c>
      <c r="AI184" s="2"/>
      <c r="AJ184" s="2">
        <v>3.7557147211216092E-2</v>
      </c>
      <c r="AK184" s="2"/>
      <c r="AL184" s="2"/>
      <c r="AM184" s="2"/>
      <c r="AN184" s="7"/>
      <c r="AO184" s="2"/>
      <c r="AP184" s="2"/>
      <c r="AQ184" s="2">
        <f t="shared" si="14"/>
        <v>9.9529999999999994</v>
      </c>
      <c r="AR184" s="2">
        <f>IF(ISNUMBER(AQ184),SUMIFS($AQ$2:AQ184,$A$2:A184,A184,$J$2:J184,J184,$D$2:D184,D184),"")</f>
        <v>23.881</v>
      </c>
      <c r="AS184">
        <f t="shared" si="12"/>
        <v>7</v>
      </c>
    </row>
    <row r="185" spans="1:45" x14ac:dyDescent="0.25">
      <c r="A185" s="4" t="s">
        <v>2</v>
      </c>
      <c r="B185" s="4" t="s">
        <v>18</v>
      </c>
      <c r="C185" s="5">
        <v>36537</v>
      </c>
      <c r="D185" s="2">
        <v>2</v>
      </c>
      <c r="E185" s="2" t="s">
        <v>41</v>
      </c>
      <c r="F185" s="2"/>
      <c r="G185" s="2"/>
      <c r="H185" s="2"/>
      <c r="I185" s="2"/>
      <c r="J185" s="2" t="s">
        <v>103</v>
      </c>
      <c r="K185" s="2">
        <v>4</v>
      </c>
      <c r="L185" s="2">
        <v>4</v>
      </c>
      <c r="M185" s="2" t="s">
        <v>19</v>
      </c>
      <c r="N185" s="3">
        <f t="shared" si="10"/>
        <v>445</v>
      </c>
      <c r="O185" s="2">
        <v>44.5</v>
      </c>
      <c r="P185" s="2"/>
      <c r="Q185" s="2"/>
      <c r="R185" s="2" t="str">
        <f>IF(ISNUMBER(Q185),SUMIFS($Q$2:Q185,$A$2:A185,A185,$J$2:J185,J185,$D$2:D185,D185),"")</f>
        <v/>
      </c>
      <c r="S185" s="2">
        <v>3.7999999999999999E-2</v>
      </c>
      <c r="T185" s="2">
        <v>2.9000000000000001E-2</v>
      </c>
      <c r="U185" s="2"/>
      <c r="V185" s="3"/>
      <c r="W185" s="3"/>
      <c r="X185" s="3">
        <v>0.15</v>
      </c>
      <c r="Y185" s="2"/>
      <c r="Z185" s="2"/>
      <c r="AA185" s="2"/>
      <c r="AB185" s="2"/>
      <c r="AC185" s="2"/>
      <c r="AD185" s="2"/>
      <c r="AE185" s="2"/>
      <c r="AF185" s="2"/>
      <c r="AG185" s="2"/>
      <c r="AH185" s="2" t="str">
        <f t="shared" si="11"/>
        <v/>
      </c>
      <c r="AI185" s="2"/>
      <c r="AJ185" s="2">
        <v>3.6622696629213476E-2</v>
      </c>
      <c r="AK185" s="2"/>
      <c r="AL185" s="2"/>
      <c r="AM185" s="2"/>
      <c r="AN185" s="7">
        <v>0.79</v>
      </c>
      <c r="AO185" s="2"/>
      <c r="AP185" s="2"/>
      <c r="AQ185" s="2" t="str">
        <f t="shared" si="14"/>
        <v/>
      </c>
      <c r="AR185" s="2" t="str">
        <f>IF(ISNUMBER(AQ185),SUMIFS($AQ$2:AQ185,$A$2:A185,A185,$J$2:J185,J185,$D$2:D185,D185),"")</f>
        <v/>
      </c>
      <c r="AS185">
        <f t="shared" si="12"/>
        <v>6</v>
      </c>
    </row>
    <row r="186" spans="1:45" x14ac:dyDescent="0.25">
      <c r="A186" s="4" t="s">
        <v>2</v>
      </c>
      <c r="B186" s="4" t="s">
        <v>18</v>
      </c>
      <c r="C186" s="5">
        <v>36546</v>
      </c>
      <c r="D186" s="2">
        <v>2</v>
      </c>
      <c r="E186" s="2" t="s">
        <v>41</v>
      </c>
      <c r="F186" s="2"/>
      <c r="G186" s="2"/>
      <c r="H186" s="2"/>
      <c r="I186" s="2"/>
      <c r="J186" s="2" t="s">
        <v>103</v>
      </c>
      <c r="K186" s="2">
        <v>4</v>
      </c>
      <c r="L186" s="2">
        <v>4</v>
      </c>
      <c r="M186" s="2" t="s">
        <v>20</v>
      </c>
      <c r="N186" s="3">
        <f t="shared" si="10"/>
        <v>1531</v>
      </c>
      <c r="O186" s="2">
        <v>153.1</v>
      </c>
      <c r="P186" s="2"/>
      <c r="Q186" s="2"/>
      <c r="R186" s="2" t="str">
        <f>IF(ISNUMBER(Q186),SUMIFS($Q$2:Q186,$A$2:A186,A186,$J$2:J186,J186,$D$2:D186,D186),"")</f>
        <v/>
      </c>
      <c r="S186" s="2"/>
      <c r="T186" s="2"/>
      <c r="U186" s="2"/>
      <c r="V186" s="3"/>
      <c r="W186" s="3"/>
      <c r="X186" s="3">
        <v>0.15</v>
      </c>
      <c r="Y186" s="2"/>
      <c r="Z186" s="2"/>
      <c r="AA186" s="2"/>
      <c r="AB186" s="2"/>
      <c r="AC186" s="2"/>
      <c r="AD186" s="2"/>
      <c r="AE186" s="2"/>
      <c r="AF186" s="2"/>
      <c r="AG186" s="2"/>
      <c r="AH186" s="2" t="str">
        <f t="shared" si="11"/>
        <v/>
      </c>
      <c r="AI186" s="2"/>
      <c r="AJ186" s="2"/>
      <c r="AK186" s="2"/>
      <c r="AL186" s="2"/>
      <c r="AM186" s="2"/>
      <c r="AN186" s="7">
        <v>0.79</v>
      </c>
      <c r="AO186" s="2"/>
      <c r="AP186" s="2"/>
      <c r="AQ186" s="2" t="str">
        <f t="shared" si="14"/>
        <v/>
      </c>
      <c r="AR186" s="2" t="str">
        <f>IF(ISNUMBER(AQ186),SUMIFS($AQ$2:AQ186,$A$2:A186,A186,$J$2:J186,J186,$D$2:D186,D186),"")</f>
        <v/>
      </c>
      <c r="AS186">
        <f t="shared" si="12"/>
        <v>3</v>
      </c>
    </row>
    <row r="187" spans="1:45" x14ac:dyDescent="0.25">
      <c r="A187" s="4" t="s">
        <v>2</v>
      </c>
      <c r="B187" s="4" t="s">
        <v>18</v>
      </c>
      <c r="C187" s="5">
        <v>36551</v>
      </c>
      <c r="D187" s="2">
        <v>2</v>
      </c>
      <c r="E187" s="2" t="s">
        <v>41</v>
      </c>
      <c r="F187" s="2"/>
      <c r="G187" s="2"/>
      <c r="H187" s="2"/>
      <c r="I187" s="2"/>
      <c r="J187" s="2" t="s">
        <v>103</v>
      </c>
      <c r="K187" s="2">
        <v>4</v>
      </c>
      <c r="L187" s="2">
        <v>4</v>
      </c>
      <c r="M187" s="2" t="s">
        <v>21</v>
      </c>
      <c r="N187" s="3">
        <f t="shared" si="10"/>
        <v>70</v>
      </c>
      <c r="O187" s="2">
        <v>7</v>
      </c>
      <c r="P187" s="2"/>
      <c r="Q187" s="2">
        <v>162.31</v>
      </c>
      <c r="R187" s="2">
        <f>IF(ISNUMBER(Q187),SUMIFS($Q$2:Q187,$A$2:A187,A187,$J$2:J187,J187,$D$2:D187,D187),"")</f>
        <v>756</v>
      </c>
      <c r="S187" s="2">
        <v>3.6999999999999998E-2</v>
      </c>
      <c r="T187" s="2">
        <v>2.8000000000000001E-2</v>
      </c>
      <c r="U187" s="2"/>
      <c r="V187" s="3"/>
      <c r="W187" s="3"/>
      <c r="X187" s="3">
        <v>0.14000000000000001</v>
      </c>
      <c r="Y187" s="2"/>
      <c r="Z187" s="2"/>
      <c r="AA187" s="2"/>
      <c r="AB187" s="2"/>
      <c r="AC187" s="2"/>
      <c r="AD187" s="2"/>
      <c r="AE187" s="2"/>
      <c r="AF187" s="2"/>
      <c r="AG187" s="2"/>
      <c r="AH187" s="2" t="str">
        <f t="shared" si="11"/>
        <v/>
      </c>
      <c r="AI187" s="2"/>
      <c r="AJ187" s="2">
        <v>3.5667341606792947E-2</v>
      </c>
      <c r="AK187" s="2"/>
      <c r="AL187" s="2"/>
      <c r="AM187" s="2"/>
      <c r="AN187" s="7">
        <v>0.79</v>
      </c>
      <c r="AO187" s="2"/>
      <c r="AP187" s="2"/>
      <c r="AQ187" s="2">
        <f t="shared" si="14"/>
        <v>5.7889999999999997</v>
      </c>
      <c r="AR187" s="2">
        <f>IF(ISNUMBER(AQ187),SUMIFS($AQ$2:AQ187,$A$2:A187,A187,$J$2:J187,J187,$D$2:D187,D187),"")</f>
        <v>29.67</v>
      </c>
      <c r="AS187">
        <f t="shared" si="12"/>
        <v>10</v>
      </c>
    </row>
    <row r="188" spans="1:45" x14ac:dyDescent="0.25">
      <c r="A188" s="4" t="s">
        <v>2</v>
      </c>
      <c r="B188" s="4" t="s">
        <v>18</v>
      </c>
      <c r="C188" s="5">
        <v>36584</v>
      </c>
      <c r="D188" s="2">
        <v>2</v>
      </c>
      <c r="E188" s="2" t="s">
        <v>41</v>
      </c>
      <c r="F188" s="2"/>
      <c r="G188" s="2"/>
      <c r="H188" s="2"/>
      <c r="I188" s="2"/>
      <c r="J188" s="2" t="s">
        <v>103</v>
      </c>
      <c r="K188" s="2">
        <v>4</v>
      </c>
      <c r="L188" s="2">
        <v>5</v>
      </c>
      <c r="M188" s="2" t="s">
        <v>19</v>
      </c>
      <c r="N188" s="3">
        <f t="shared" si="10"/>
        <v>1175</v>
      </c>
      <c r="O188" s="2">
        <v>117.5</v>
      </c>
      <c r="P188" s="2"/>
      <c r="Q188" s="2"/>
      <c r="R188" s="2" t="str">
        <f>IF(ISNUMBER(Q188),SUMIFS($Q$2:Q188,$A$2:A188,A188,$J$2:J188,J188,$D$2:D188,D188),"")</f>
        <v/>
      </c>
      <c r="S188" s="2">
        <v>3.6999999999999998E-2</v>
      </c>
      <c r="T188" s="2">
        <v>2.8000000000000001E-2</v>
      </c>
      <c r="U188" s="2"/>
      <c r="V188" s="3"/>
      <c r="W188" s="3"/>
      <c r="X188" s="3">
        <v>0.12</v>
      </c>
      <c r="Y188" s="2"/>
      <c r="Z188" s="2"/>
      <c r="AA188" s="2"/>
      <c r="AB188" s="2"/>
      <c r="AC188" s="2"/>
      <c r="AD188" s="2"/>
      <c r="AE188" s="2"/>
      <c r="AF188" s="2"/>
      <c r="AG188" s="2"/>
      <c r="AH188" s="2" t="str">
        <f t="shared" si="11"/>
        <v/>
      </c>
      <c r="AI188" s="2"/>
      <c r="AJ188" s="2">
        <v>3.5942978723404254E-2</v>
      </c>
      <c r="AK188" s="2"/>
      <c r="AL188" s="2"/>
      <c r="AM188" s="2"/>
      <c r="AN188" s="7">
        <v>0.32</v>
      </c>
      <c r="AO188" s="2"/>
      <c r="AP188" s="2"/>
      <c r="AQ188" s="2" t="str">
        <f t="shared" si="14"/>
        <v/>
      </c>
      <c r="AR188" s="2" t="str">
        <f>IF(ISNUMBER(AQ188),SUMIFS($AQ$2:AQ188,$A$2:A188,A188,$J$2:J188,J188,$D$2:D188,D188),"")</f>
        <v/>
      </c>
      <c r="AS188">
        <f t="shared" si="12"/>
        <v>6</v>
      </c>
    </row>
    <row r="189" spans="1:45" x14ac:dyDescent="0.25">
      <c r="A189" s="4" t="s">
        <v>2</v>
      </c>
      <c r="B189" s="4" t="s">
        <v>18</v>
      </c>
      <c r="C189" s="5">
        <v>36598</v>
      </c>
      <c r="D189" s="2">
        <v>2</v>
      </c>
      <c r="E189" s="2" t="s">
        <v>41</v>
      </c>
      <c r="F189" s="2"/>
      <c r="G189" s="2"/>
      <c r="H189" s="2"/>
      <c r="I189" s="2"/>
      <c r="J189" s="2" t="s">
        <v>103</v>
      </c>
      <c r="K189" s="2">
        <v>4</v>
      </c>
      <c r="L189" s="2">
        <v>5</v>
      </c>
      <c r="M189" s="2" t="s">
        <v>20</v>
      </c>
      <c r="N189" s="3">
        <f t="shared" si="10"/>
        <v>2380</v>
      </c>
      <c r="O189" s="2">
        <v>238</v>
      </c>
      <c r="P189" s="2"/>
      <c r="Q189" s="2"/>
      <c r="R189" s="2" t="str">
        <f>IF(ISNUMBER(Q189),SUMIFS($Q$2:Q189,$A$2:A189,A189,$J$2:J189,J189,$D$2:D189,D189),"")</f>
        <v/>
      </c>
      <c r="S189" s="2"/>
      <c r="T189" s="2"/>
      <c r="U189" s="2"/>
      <c r="V189" s="3"/>
      <c r="W189" s="3"/>
      <c r="X189" s="3">
        <v>0.1</v>
      </c>
      <c r="Y189" s="2"/>
      <c r="Z189" s="2"/>
      <c r="AA189" s="2"/>
      <c r="AB189" s="2"/>
      <c r="AC189" s="2"/>
      <c r="AD189" s="2"/>
      <c r="AE189" s="2"/>
      <c r="AF189" s="2"/>
      <c r="AG189" s="2"/>
      <c r="AH189" s="2" t="str">
        <f t="shared" si="11"/>
        <v/>
      </c>
      <c r="AI189" s="2"/>
      <c r="AJ189" s="2"/>
      <c r="AK189" s="2"/>
      <c r="AL189" s="2"/>
      <c r="AM189" s="2"/>
      <c r="AN189" s="7">
        <v>0.32</v>
      </c>
      <c r="AO189" s="2"/>
      <c r="AP189" s="2"/>
      <c r="AQ189" s="2" t="str">
        <f t="shared" si="14"/>
        <v/>
      </c>
      <c r="AR189" s="2" t="str">
        <f>IF(ISNUMBER(AQ189),SUMIFS($AQ$2:AQ189,$A$2:A189,A189,$J$2:J189,J189,$D$2:D189,D189),"")</f>
        <v/>
      </c>
      <c r="AS189">
        <f t="shared" si="12"/>
        <v>3</v>
      </c>
    </row>
    <row r="190" spans="1:45" x14ac:dyDescent="0.25">
      <c r="A190" s="4" t="s">
        <v>2</v>
      </c>
      <c r="B190" s="4" t="s">
        <v>18</v>
      </c>
      <c r="C190" s="5">
        <v>36603</v>
      </c>
      <c r="D190" s="2">
        <v>2</v>
      </c>
      <c r="E190" s="2" t="s">
        <v>41</v>
      </c>
      <c r="F190" s="2"/>
      <c r="G190" s="2"/>
      <c r="H190" s="2"/>
      <c r="I190" s="2"/>
      <c r="J190" s="2" t="s">
        <v>103</v>
      </c>
      <c r="K190" s="2">
        <v>4</v>
      </c>
      <c r="L190" s="2">
        <v>5</v>
      </c>
      <c r="M190" s="2" t="s">
        <v>21</v>
      </c>
      <c r="N190" s="3" t="str">
        <f t="shared" si="10"/>
        <v/>
      </c>
      <c r="O190" s="2"/>
      <c r="P190" s="2"/>
      <c r="Q190" s="2">
        <v>90.08</v>
      </c>
      <c r="R190" s="2">
        <f>IF(ISNUMBER(Q190),SUMIFS($Q$2:Q190,$A$2:A190,A190,$J$2:J190,J190,$D$2:D190,D190),"")</f>
        <v>846.08</v>
      </c>
      <c r="S190" s="2">
        <v>3.7999999999999999E-2</v>
      </c>
      <c r="T190" s="2">
        <v>2.9000000000000001E-2</v>
      </c>
      <c r="U190" s="2"/>
      <c r="V190" s="3"/>
      <c r="W190" s="3"/>
      <c r="X190" s="3"/>
      <c r="Y190" s="2"/>
      <c r="Z190" s="2"/>
      <c r="AA190" s="2"/>
      <c r="AB190" s="2"/>
      <c r="AC190" s="2"/>
      <c r="AD190" s="2"/>
      <c r="AE190" s="2"/>
      <c r="AF190" s="2"/>
      <c r="AG190" s="2"/>
      <c r="AH190" s="2" t="str">
        <f t="shared" si="11"/>
        <v/>
      </c>
      <c r="AI190" s="2"/>
      <c r="AJ190" s="2">
        <v>3.7063697478991603E-2</v>
      </c>
      <c r="AK190" s="2"/>
      <c r="AL190" s="2"/>
      <c r="AM190" s="2"/>
      <c r="AN190" s="7">
        <v>0.32</v>
      </c>
      <c r="AO190" s="2"/>
      <c r="AP190" s="2"/>
      <c r="AQ190" s="2">
        <f t="shared" si="14"/>
        <v>3.339</v>
      </c>
      <c r="AR190" s="2">
        <f>IF(ISNUMBER(AQ190),SUMIFS($AQ$2:AQ190,$A$2:A190,A190,$J$2:J190,J190,$D$2:D190,D190),"")</f>
        <v>33.009</v>
      </c>
      <c r="AS190">
        <f t="shared" si="12"/>
        <v>8</v>
      </c>
    </row>
    <row r="191" spans="1:45" x14ac:dyDescent="0.25">
      <c r="A191" s="4" t="s">
        <v>2</v>
      </c>
      <c r="B191" s="4" t="s">
        <v>18</v>
      </c>
      <c r="C191" s="5">
        <v>36621</v>
      </c>
      <c r="D191" s="2">
        <v>2</v>
      </c>
      <c r="E191" s="2" t="s">
        <v>41</v>
      </c>
      <c r="F191" s="2"/>
      <c r="G191" s="2"/>
      <c r="H191" s="2"/>
      <c r="I191" s="2"/>
      <c r="J191" s="2" t="s">
        <v>103</v>
      </c>
      <c r="K191" s="2">
        <v>4</v>
      </c>
      <c r="L191" s="2">
        <v>6</v>
      </c>
      <c r="M191" s="2" t="s">
        <v>19</v>
      </c>
      <c r="N191" s="3">
        <f t="shared" si="10"/>
        <v>71.5</v>
      </c>
      <c r="O191" s="2">
        <v>7.1499999999999995</v>
      </c>
      <c r="P191" s="2"/>
      <c r="Q191" s="2"/>
      <c r="R191" s="2" t="str">
        <f>IF(ISNUMBER(Q191),SUMIFS($Q$2:Q191,$A$2:A191,A191,$J$2:J191,J191,$D$2:D191,D191),"")</f>
        <v/>
      </c>
      <c r="S191" s="2">
        <v>3.9E-2</v>
      </c>
      <c r="T191" s="2">
        <v>0.03</v>
      </c>
      <c r="U191" s="2"/>
      <c r="V191" s="3"/>
      <c r="W191" s="3"/>
      <c r="X191" s="3">
        <v>0.08</v>
      </c>
      <c r="Y191" s="2"/>
      <c r="Z191" s="2"/>
      <c r="AA191" s="2"/>
      <c r="AB191" s="2"/>
      <c r="AC191" s="2"/>
      <c r="AD191" s="2"/>
      <c r="AE191" s="2"/>
      <c r="AF191" s="2"/>
      <c r="AG191" s="2"/>
      <c r="AH191" s="2" t="str">
        <f t="shared" si="11"/>
        <v/>
      </c>
      <c r="AI191" s="2"/>
      <c r="AJ191" s="2">
        <v>3.8257342657342659E-2</v>
      </c>
      <c r="AK191" s="2"/>
      <c r="AL191" s="2"/>
      <c r="AM191" s="2"/>
      <c r="AN191" s="7">
        <v>0.32</v>
      </c>
      <c r="AO191" s="2"/>
      <c r="AP191" s="2"/>
      <c r="AQ191" s="2" t="str">
        <f t="shared" si="14"/>
        <v/>
      </c>
      <c r="AR191" s="2" t="str">
        <f>IF(ISNUMBER(AQ191),SUMIFS($AQ$2:AQ191,$A$2:A191,A191,$J$2:J191,J191,$D$2:D191,D191),"")</f>
        <v/>
      </c>
      <c r="AS191">
        <f t="shared" si="12"/>
        <v>6</v>
      </c>
    </row>
    <row r="192" spans="1:45" x14ac:dyDescent="0.25">
      <c r="A192" s="4" t="s">
        <v>2</v>
      </c>
      <c r="B192" s="4" t="s">
        <v>18</v>
      </c>
      <c r="C192" s="5">
        <v>36628</v>
      </c>
      <c r="D192" s="2">
        <v>2</v>
      </c>
      <c r="E192" s="2" t="s">
        <v>41</v>
      </c>
      <c r="F192" s="2"/>
      <c r="G192" s="2"/>
      <c r="H192" s="2"/>
      <c r="I192" s="2"/>
      <c r="J192" s="2" t="s">
        <v>103</v>
      </c>
      <c r="K192" s="2">
        <v>4</v>
      </c>
      <c r="L192" s="2">
        <v>6</v>
      </c>
      <c r="M192" s="2" t="s">
        <v>19</v>
      </c>
      <c r="N192" s="3" t="str">
        <f t="shared" si="10"/>
        <v/>
      </c>
      <c r="O192" s="2"/>
      <c r="P192" s="2"/>
      <c r="Q192" s="2"/>
      <c r="R192" s="2" t="str">
        <f>IF(ISNUMBER(Q192),SUMIFS($Q$2:Q192,$A$2:A192,A192,$J$2:J192,J192,$D$2:D192,D192),"")</f>
        <v/>
      </c>
      <c r="S192" s="2"/>
      <c r="T192" s="2"/>
      <c r="U192" s="2"/>
      <c r="V192" s="3"/>
      <c r="W192" s="3"/>
      <c r="X192" s="3"/>
      <c r="Y192" s="2"/>
      <c r="Z192" s="2"/>
      <c r="AA192" s="2"/>
      <c r="AB192" s="2"/>
      <c r="AC192" s="2"/>
      <c r="AD192" s="2"/>
      <c r="AE192" s="2"/>
      <c r="AF192" s="2"/>
      <c r="AG192" s="2"/>
      <c r="AH192" s="2" t="str">
        <f t="shared" si="11"/>
        <v/>
      </c>
      <c r="AI192" s="2"/>
      <c r="AJ192" s="2"/>
      <c r="AK192" s="2"/>
      <c r="AL192" s="2"/>
      <c r="AM192" s="2"/>
      <c r="AN192" s="7"/>
      <c r="AO192" s="2"/>
      <c r="AP192" s="2"/>
      <c r="AQ192" s="2" t="str">
        <f t="shared" si="14"/>
        <v/>
      </c>
      <c r="AR192" s="2" t="str">
        <f>IF(ISNUMBER(AQ192),SUMIFS($AQ$2:AQ192,$A$2:A192,A192,$J$2:J192,J192,$D$2:D192,D192),"")</f>
        <v/>
      </c>
      <c r="AS192">
        <f t="shared" si="12"/>
        <v>0</v>
      </c>
    </row>
    <row r="193" spans="1:45" x14ac:dyDescent="0.25">
      <c r="A193" s="4" t="s">
        <v>2</v>
      </c>
      <c r="B193" s="4" t="s">
        <v>18</v>
      </c>
      <c r="C193" s="5">
        <v>36637</v>
      </c>
      <c r="D193" s="2">
        <v>2</v>
      </c>
      <c r="E193" s="2" t="s">
        <v>41</v>
      </c>
      <c r="F193" s="2"/>
      <c r="G193" s="2"/>
      <c r="H193" s="2"/>
      <c r="I193" s="2"/>
      <c r="J193" s="2" t="s">
        <v>103</v>
      </c>
      <c r="K193" s="2">
        <v>4</v>
      </c>
      <c r="L193" s="2">
        <v>6</v>
      </c>
      <c r="M193" s="2" t="s">
        <v>19</v>
      </c>
      <c r="N193" s="3" t="str">
        <f t="shared" si="10"/>
        <v/>
      </c>
      <c r="O193" s="2"/>
      <c r="P193" s="2"/>
      <c r="Q193" s="2"/>
      <c r="R193" s="2" t="str">
        <f>IF(ISNUMBER(Q193),SUMIFS($Q$2:Q193,$A$2:A193,A193,$J$2:J193,J193,$D$2:D193,D193),"")</f>
        <v/>
      </c>
      <c r="S193" s="2"/>
      <c r="T193" s="2"/>
      <c r="U193" s="2"/>
      <c r="V193" s="3"/>
      <c r="W193" s="3"/>
      <c r="X193" s="3"/>
      <c r="Y193" s="2"/>
      <c r="Z193" s="2"/>
      <c r="AA193" s="2"/>
      <c r="AB193" s="2"/>
      <c r="AC193" s="2"/>
      <c r="AD193" s="2"/>
      <c r="AE193" s="2"/>
      <c r="AF193" s="2"/>
      <c r="AG193" s="2"/>
      <c r="AH193" s="2" t="str">
        <f t="shared" si="11"/>
        <v/>
      </c>
      <c r="AI193" s="2"/>
      <c r="AJ193" s="2"/>
      <c r="AK193" s="2"/>
      <c r="AL193" s="2"/>
      <c r="AM193" s="2"/>
      <c r="AN193" s="7"/>
      <c r="AO193" s="2"/>
      <c r="AP193" s="2"/>
      <c r="AQ193" s="2" t="str">
        <f t="shared" si="14"/>
        <v/>
      </c>
      <c r="AR193" s="2" t="str">
        <f>IF(ISNUMBER(AQ193),SUMIFS($AQ$2:AQ193,$A$2:A193,A193,$J$2:J193,J193,$D$2:D193,D193),"")</f>
        <v/>
      </c>
      <c r="AS193">
        <f t="shared" si="12"/>
        <v>0</v>
      </c>
    </row>
    <row r="194" spans="1:45" x14ac:dyDescent="0.25">
      <c r="A194" s="4" t="s">
        <v>2</v>
      </c>
      <c r="B194" s="4" t="s">
        <v>18</v>
      </c>
      <c r="C194" s="5">
        <v>36647</v>
      </c>
      <c r="D194" s="2">
        <v>2</v>
      </c>
      <c r="E194" s="2" t="s">
        <v>41</v>
      </c>
      <c r="F194" s="2"/>
      <c r="G194" s="2"/>
      <c r="H194" s="2"/>
      <c r="I194" s="2"/>
      <c r="J194" s="2" t="s">
        <v>103</v>
      </c>
      <c r="K194" s="2">
        <v>4</v>
      </c>
      <c r="L194" s="2">
        <v>6</v>
      </c>
      <c r="M194" s="2" t="s">
        <v>19</v>
      </c>
      <c r="N194" s="3" t="str">
        <f t="shared" ref="N194:N257" si="15">IF(ISNUMBER(O194),O194*10,"")</f>
        <v/>
      </c>
      <c r="O194" s="2"/>
      <c r="P194" s="2"/>
      <c r="Q194" s="2"/>
      <c r="R194" s="2" t="str">
        <f>IF(ISNUMBER(Q194),SUMIFS($Q$2:Q194,$A$2:A194,A194,$J$2:J194,J194,$D$2:D194,D194),"")</f>
        <v/>
      </c>
      <c r="S194" s="2"/>
      <c r="T194" s="2"/>
      <c r="U194" s="2"/>
      <c r="V194" s="3"/>
      <c r="W194" s="3"/>
      <c r="X194" s="3"/>
      <c r="Y194" s="2"/>
      <c r="Z194" s="2"/>
      <c r="AA194" s="2"/>
      <c r="AB194" s="2"/>
      <c r="AC194" s="2"/>
      <c r="AD194" s="2"/>
      <c r="AE194" s="2"/>
      <c r="AF194" s="2"/>
      <c r="AG194" s="2"/>
      <c r="AH194" s="2" t="str">
        <f t="shared" ref="AH194:AH257" si="16">IF(ISNUMBER(AI194),AI194,"")</f>
        <v/>
      </c>
      <c r="AI194" s="2"/>
      <c r="AJ194" s="2"/>
      <c r="AK194" s="2"/>
      <c r="AL194" s="2"/>
      <c r="AM194" s="2"/>
      <c r="AN194" s="7"/>
      <c r="AO194" s="2"/>
      <c r="AP194" s="2"/>
      <c r="AQ194" s="2" t="str">
        <f t="shared" si="14"/>
        <v/>
      </c>
      <c r="AR194" s="2" t="str">
        <f>IF(ISNUMBER(AQ194),SUMIFS($AQ$2:AQ194,$A$2:A194,A194,$J$2:J194,J194,$D$2:D194,D194),"")</f>
        <v/>
      </c>
      <c r="AS194">
        <f t="shared" si="12"/>
        <v>0</v>
      </c>
    </row>
    <row r="195" spans="1:45" x14ac:dyDescent="0.25">
      <c r="A195" s="4" t="s">
        <v>2</v>
      </c>
      <c r="B195" s="4" t="s">
        <v>18</v>
      </c>
      <c r="C195" s="5">
        <v>36656</v>
      </c>
      <c r="D195" s="2">
        <v>2</v>
      </c>
      <c r="E195" s="2" t="s">
        <v>41</v>
      </c>
      <c r="F195" s="2"/>
      <c r="G195" s="2"/>
      <c r="H195" s="2"/>
      <c r="I195" s="2"/>
      <c r="J195" s="2" t="s">
        <v>103</v>
      </c>
      <c r="K195" s="2">
        <v>4</v>
      </c>
      <c r="L195" s="2">
        <v>6</v>
      </c>
      <c r="M195" s="2" t="s">
        <v>19</v>
      </c>
      <c r="N195" s="3" t="str">
        <f t="shared" si="15"/>
        <v/>
      </c>
      <c r="O195" s="2"/>
      <c r="P195" s="2"/>
      <c r="Q195" s="2"/>
      <c r="R195" s="2" t="str">
        <f>IF(ISNUMBER(Q195),SUMIFS($Q$2:Q195,$A$2:A195,A195,$J$2:J195,J195,$D$2:D195,D195),"")</f>
        <v/>
      </c>
      <c r="S195" s="2"/>
      <c r="T195" s="2"/>
      <c r="U195" s="2"/>
      <c r="V195" s="3"/>
      <c r="W195" s="3"/>
      <c r="X195" s="3"/>
      <c r="Y195" s="2"/>
      <c r="Z195" s="2"/>
      <c r="AA195" s="2"/>
      <c r="AB195" s="2"/>
      <c r="AC195" s="2"/>
      <c r="AD195" s="2"/>
      <c r="AE195" s="2"/>
      <c r="AF195" s="2"/>
      <c r="AG195" s="2"/>
      <c r="AH195" s="2" t="str">
        <f t="shared" si="16"/>
        <v/>
      </c>
      <c r="AI195" s="2"/>
      <c r="AJ195" s="2"/>
      <c r="AK195" s="2"/>
      <c r="AL195" s="2"/>
      <c r="AM195" s="2"/>
      <c r="AN195" s="7"/>
      <c r="AO195" s="2"/>
      <c r="AP195" s="2"/>
      <c r="AQ195" s="2" t="str">
        <f t="shared" si="14"/>
        <v/>
      </c>
      <c r="AR195" s="2" t="str">
        <f>IF(ISNUMBER(AQ195),SUMIFS($AQ$2:AQ195,$A$2:A195,A195,$J$2:J195,J195,$D$2:D195,D195),"")</f>
        <v/>
      </c>
      <c r="AS195">
        <f t="shared" ref="AS195:AS258" si="17">COUNT(O195:AR195)</f>
        <v>0</v>
      </c>
    </row>
    <row r="196" spans="1:45" x14ac:dyDescent="0.25">
      <c r="A196" s="4" t="s">
        <v>2</v>
      </c>
      <c r="B196" s="4" t="s">
        <v>18</v>
      </c>
      <c r="C196" s="5">
        <v>36671</v>
      </c>
      <c r="D196" s="2">
        <v>2</v>
      </c>
      <c r="E196" s="2" t="s">
        <v>41</v>
      </c>
      <c r="F196" s="2"/>
      <c r="G196" s="2"/>
      <c r="H196" s="2"/>
      <c r="I196" s="2"/>
      <c r="J196" s="2" t="s">
        <v>103</v>
      </c>
      <c r="K196" s="2">
        <v>4</v>
      </c>
      <c r="L196" s="2">
        <v>6</v>
      </c>
      <c r="M196" s="2" t="s">
        <v>20</v>
      </c>
      <c r="N196" s="3">
        <f t="shared" si="15"/>
        <v>959</v>
      </c>
      <c r="O196" s="2">
        <v>95.9</v>
      </c>
      <c r="P196" s="2"/>
      <c r="Q196" s="2"/>
      <c r="R196" s="2" t="str">
        <f>IF(ISNUMBER(Q196),SUMIFS($Q$2:Q196,$A$2:A196,A196,$J$2:J196,J196,$D$2:D196,D196),"")</f>
        <v/>
      </c>
      <c r="S196" s="2"/>
      <c r="T196" s="2"/>
      <c r="U196" s="2"/>
      <c r="V196" s="3"/>
      <c r="W196" s="3"/>
      <c r="X196" s="3">
        <v>0.05</v>
      </c>
      <c r="Y196" s="2"/>
      <c r="Z196" s="2"/>
      <c r="AA196" s="2"/>
      <c r="AB196" s="2"/>
      <c r="AC196" s="2"/>
      <c r="AD196" s="2"/>
      <c r="AE196" s="2"/>
      <c r="AF196" s="2"/>
      <c r="AG196" s="2"/>
      <c r="AH196" s="2" t="str">
        <f t="shared" si="16"/>
        <v/>
      </c>
      <c r="AI196" s="2"/>
      <c r="AJ196" s="2"/>
      <c r="AK196" s="2"/>
      <c r="AL196" s="2"/>
      <c r="AM196" s="2"/>
      <c r="AN196" s="7">
        <v>0.51</v>
      </c>
      <c r="AO196" s="2"/>
      <c r="AP196" s="2"/>
      <c r="AQ196" s="2" t="str">
        <f t="shared" si="14"/>
        <v/>
      </c>
      <c r="AR196" s="2" t="str">
        <f>IF(ISNUMBER(AQ196),SUMIFS($AQ$2:AQ196,$A$2:A196,A196,$J$2:J196,J196,$D$2:D196,D196),"")</f>
        <v/>
      </c>
      <c r="AS196">
        <f t="shared" si="17"/>
        <v>3</v>
      </c>
    </row>
    <row r="197" spans="1:45" x14ac:dyDescent="0.25">
      <c r="A197" s="4" t="s">
        <v>2</v>
      </c>
      <c r="B197" s="4" t="s">
        <v>18</v>
      </c>
      <c r="C197" s="5">
        <v>36675</v>
      </c>
      <c r="D197" s="2">
        <v>2</v>
      </c>
      <c r="E197" s="2" t="s">
        <v>41</v>
      </c>
      <c r="F197" s="2"/>
      <c r="G197" s="2"/>
      <c r="H197" s="2"/>
      <c r="I197" s="2"/>
      <c r="J197" s="2" t="s">
        <v>103</v>
      </c>
      <c r="K197" s="2">
        <v>4</v>
      </c>
      <c r="L197" s="2">
        <v>6</v>
      </c>
      <c r="M197" s="2" t="s">
        <v>21</v>
      </c>
      <c r="N197" s="3" t="str">
        <f t="shared" si="15"/>
        <v/>
      </c>
      <c r="O197" s="2"/>
      <c r="P197" s="2"/>
      <c r="Q197" s="2">
        <v>61.81</v>
      </c>
      <c r="R197" s="2">
        <f>IF(ISNUMBER(Q197),SUMIFS($Q$2:Q197,$A$2:A197,A197,$J$2:J197,J197,$D$2:D197,D197),"")</f>
        <v>907.8900000000001</v>
      </c>
      <c r="S197" s="2">
        <v>4.3999999999999997E-2</v>
      </c>
      <c r="T197" s="2">
        <v>3.5999999999999997E-2</v>
      </c>
      <c r="U197" s="2"/>
      <c r="V197" s="3"/>
      <c r="W197" s="3"/>
      <c r="X197" s="3"/>
      <c r="Y197" s="2"/>
      <c r="Z197" s="2"/>
      <c r="AA197" s="2"/>
      <c r="AB197" s="2"/>
      <c r="AC197" s="2"/>
      <c r="AD197" s="2"/>
      <c r="AE197" s="2"/>
      <c r="AF197" s="2"/>
      <c r="AG197" s="2"/>
      <c r="AH197" s="2" t="str">
        <f t="shared" si="16"/>
        <v/>
      </c>
      <c r="AI197" s="2"/>
      <c r="AJ197" s="2">
        <v>4.3591240875912401E-2</v>
      </c>
      <c r="AK197" s="2"/>
      <c r="AL197" s="2"/>
      <c r="AM197" s="2"/>
      <c r="AN197" s="7"/>
      <c r="AO197" s="2"/>
      <c r="AP197" s="2"/>
      <c r="AQ197" s="2">
        <f t="shared" si="14"/>
        <v>2.694</v>
      </c>
      <c r="AR197" s="2">
        <f>IF(ISNUMBER(AQ197),SUMIFS($AQ$2:AQ197,$A$2:A197,A197,$J$2:J197,J197,$D$2:D197,D197),"")</f>
        <v>35.703000000000003</v>
      </c>
      <c r="AS197">
        <f t="shared" si="17"/>
        <v>7</v>
      </c>
    </row>
    <row r="198" spans="1:45" x14ac:dyDescent="0.25">
      <c r="A198" s="4" t="s">
        <v>2</v>
      </c>
      <c r="B198" s="4" t="s">
        <v>18</v>
      </c>
      <c r="C198" s="5">
        <v>35458</v>
      </c>
      <c r="D198" s="2">
        <v>3</v>
      </c>
      <c r="E198" s="2" t="s">
        <v>41</v>
      </c>
      <c r="F198" s="2"/>
      <c r="G198" s="2"/>
      <c r="H198" s="2"/>
      <c r="I198" s="2"/>
      <c r="J198" s="2" t="s">
        <v>100</v>
      </c>
      <c r="K198" s="2">
        <v>1</v>
      </c>
      <c r="L198" s="2">
        <v>1</v>
      </c>
      <c r="M198" s="2" t="s">
        <v>19</v>
      </c>
      <c r="N198" s="3">
        <f t="shared" si="15"/>
        <v>5400</v>
      </c>
      <c r="O198" s="2">
        <v>540</v>
      </c>
      <c r="P198" s="2"/>
      <c r="Q198" s="2"/>
      <c r="R198" s="2" t="str">
        <f>IF(ISNUMBER(Q198),SUMIFS($Q$2:Q198,$A$2:A198,A198,$J$2:J198,J198,$D$2:D198,D198),"")</f>
        <v/>
      </c>
      <c r="S198" s="2">
        <v>3.6999999999999998E-2</v>
      </c>
      <c r="T198" s="2">
        <v>2.8000000000000001E-2</v>
      </c>
      <c r="U198" s="2"/>
      <c r="V198" s="3"/>
      <c r="W198" s="3"/>
      <c r="X198" s="3">
        <v>0.14000000000000001</v>
      </c>
      <c r="Y198" s="2"/>
      <c r="Z198" s="2"/>
      <c r="AA198" s="2"/>
      <c r="AB198" s="2"/>
      <c r="AC198" s="2"/>
      <c r="AD198" s="2"/>
      <c r="AE198" s="2"/>
      <c r="AF198" s="2"/>
      <c r="AG198" s="2"/>
      <c r="AH198" s="2" t="str">
        <f t="shared" si="16"/>
        <v/>
      </c>
      <c r="AI198" s="2"/>
      <c r="AJ198" s="2">
        <v>3.5708666666666666E-2</v>
      </c>
      <c r="AK198" s="2"/>
      <c r="AL198" s="2"/>
      <c r="AM198" s="2"/>
      <c r="AN198" s="7">
        <v>1</v>
      </c>
      <c r="AO198" s="2"/>
      <c r="AP198" s="2"/>
      <c r="AQ198" s="2" t="str">
        <f t="shared" si="14"/>
        <v/>
      </c>
      <c r="AR198" s="2" t="str">
        <f>IF(ISNUMBER(AQ198),SUMIFS($AQ$2:AQ198,$A$2:A198,A198,$J$2:J198,J198,$D$2:D198,D198),"")</f>
        <v/>
      </c>
      <c r="AS198">
        <f t="shared" si="17"/>
        <v>6</v>
      </c>
    </row>
    <row r="199" spans="1:45" x14ac:dyDescent="0.25">
      <c r="A199" s="4" t="s">
        <v>2</v>
      </c>
      <c r="B199" s="4" t="s">
        <v>18</v>
      </c>
      <c r="C199" s="5">
        <v>35482</v>
      </c>
      <c r="D199" s="2">
        <v>3</v>
      </c>
      <c r="E199" s="2" t="s">
        <v>41</v>
      </c>
      <c r="F199" s="2"/>
      <c r="G199" s="2"/>
      <c r="H199" s="2"/>
      <c r="I199" s="2"/>
      <c r="J199" s="2" t="s">
        <v>100</v>
      </c>
      <c r="K199" s="2">
        <v>1</v>
      </c>
      <c r="L199" s="2">
        <v>1</v>
      </c>
      <c r="M199" s="2" t="s">
        <v>20</v>
      </c>
      <c r="N199" s="3">
        <f t="shared" si="15"/>
        <v>7480</v>
      </c>
      <c r="O199" s="2">
        <v>748</v>
      </c>
      <c r="P199" s="2"/>
      <c r="Q199" s="2"/>
      <c r="R199" s="2" t="str">
        <f>IF(ISNUMBER(Q199),SUMIFS($Q$2:Q199,$A$2:A199,A199,$J$2:J199,J199,$D$2:D199,D199),"")</f>
        <v/>
      </c>
      <c r="S199" s="2"/>
      <c r="T199" s="2"/>
      <c r="U199" s="2"/>
      <c r="V199" s="3"/>
      <c r="W199" s="3"/>
      <c r="X199" s="3">
        <v>0.12</v>
      </c>
      <c r="Y199" s="2"/>
      <c r="Z199" s="2"/>
      <c r="AA199" s="2"/>
      <c r="AB199" s="2"/>
      <c r="AC199" s="2"/>
      <c r="AD199" s="2"/>
      <c r="AE199" s="2"/>
      <c r="AF199" s="2"/>
      <c r="AG199" s="2"/>
      <c r="AH199" s="2" t="str">
        <f t="shared" si="16"/>
        <v/>
      </c>
      <c r="AI199" s="2"/>
      <c r="AJ199" s="2"/>
      <c r="AK199" s="2"/>
      <c r="AL199" s="2"/>
      <c r="AM199" s="2"/>
      <c r="AN199" s="7">
        <v>1</v>
      </c>
      <c r="AO199" s="2"/>
      <c r="AP199" s="2"/>
      <c r="AQ199" s="2" t="str">
        <f t="shared" si="14"/>
        <v/>
      </c>
      <c r="AR199" s="2" t="str">
        <f>IF(ISNUMBER(AQ199),SUMIFS($AQ$2:AQ199,$A$2:A199,A199,$J$2:J199,J199,$D$2:D199,D199),"")</f>
        <v/>
      </c>
      <c r="AS199">
        <f t="shared" si="17"/>
        <v>3</v>
      </c>
    </row>
    <row r="200" spans="1:45" x14ac:dyDescent="0.25">
      <c r="A200" s="4" t="s">
        <v>2</v>
      </c>
      <c r="B200" s="4" t="s">
        <v>18</v>
      </c>
      <c r="C200" s="5">
        <v>35491</v>
      </c>
      <c r="D200" s="2">
        <v>3</v>
      </c>
      <c r="E200" s="2" t="s">
        <v>41</v>
      </c>
      <c r="F200" s="2"/>
      <c r="G200" s="2"/>
      <c r="H200" s="2"/>
      <c r="I200" s="2"/>
      <c r="J200" s="2" t="s">
        <v>100</v>
      </c>
      <c r="K200" s="2">
        <v>1</v>
      </c>
      <c r="L200" s="2">
        <v>1</v>
      </c>
      <c r="M200" s="2" t="s">
        <v>21</v>
      </c>
      <c r="N200" s="3" t="str">
        <f t="shared" si="15"/>
        <v/>
      </c>
      <c r="O200" s="2"/>
      <c r="P200" s="2"/>
      <c r="Q200" s="2">
        <v>796.43000000000006</v>
      </c>
      <c r="R200" s="2">
        <f>IF(ISNUMBER(Q200),SUMIFS($Q$2:Q200,$A$2:A200,A200,$J$2:J200,J200,$D$2:D200,D200),"")</f>
        <v>796.43000000000006</v>
      </c>
      <c r="S200" s="2">
        <v>3.6999999999999998E-2</v>
      </c>
      <c r="T200" s="2">
        <v>2.8000000000000001E-2</v>
      </c>
      <c r="U200" s="2"/>
      <c r="V200" s="3"/>
      <c r="W200" s="3"/>
      <c r="X200" s="3"/>
      <c r="Y200" s="2"/>
      <c r="Z200" s="2"/>
      <c r="AA200" s="2"/>
      <c r="AB200" s="2"/>
      <c r="AC200" s="2"/>
      <c r="AD200" s="2"/>
      <c r="AE200" s="2"/>
      <c r="AF200" s="2"/>
      <c r="AG200" s="2"/>
      <c r="AH200" s="2" t="str">
        <f t="shared" si="16"/>
        <v/>
      </c>
      <c r="AI200" s="2"/>
      <c r="AJ200" s="2">
        <v>3.5884745989304814E-2</v>
      </c>
      <c r="AK200" s="2"/>
      <c r="AL200" s="2"/>
      <c r="AM200" s="2"/>
      <c r="AN200" s="7"/>
      <c r="AO200" s="2"/>
      <c r="AP200" s="2"/>
      <c r="AQ200" s="2">
        <f t="shared" si="14"/>
        <v>28.58</v>
      </c>
      <c r="AR200" s="2">
        <f>IF(ISNUMBER(AQ200),SUMIFS($AQ$2:AQ200,$A$2:A200,A200,$J$2:J200,J200,$D$2:D200,D200),"")</f>
        <v>28.58</v>
      </c>
      <c r="AS200">
        <f t="shared" si="17"/>
        <v>7</v>
      </c>
    </row>
    <row r="201" spans="1:45" x14ac:dyDescent="0.25">
      <c r="A201" s="4" t="s">
        <v>2</v>
      </c>
      <c r="B201" s="4" t="s">
        <v>18</v>
      </c>
      <c r="C201" s="5">
        <v>35586</v>
      </c>
      <c r="D201" s="2">
        <v>3</v>
      </c>
      <c r="E201" s="2" t="s">
        <v>41</v>
      </c>
      <c r="F201" s="2"/>
      <c r="G201" s="2"/>
      <c r="H201" s="2"/>
      <c r="I201" s="2"/>
      <c r="J201" s="2" t="s">
        <v>100</v>
      </c>
      <c r="K201" s="2">
        <v>1</v>
      </c>
      <c r="L201" s="2">
        <v>2</v>
      </c>
      <c r="M201" s="2" t="s">
        <v>20</v>
      </c>
      <c r="N201" s="3">
        <f t="shared" si="15"/>
        <v>5000</v>
      </c>
      <c r="O201" s="2">
        <v>500</v>
      </c>
      <c r="P201" s="2"/>
      <c r="Q201" s="2"/>
      <c r="R201" s="2" t="str">
        <f>IF(ISNUMBER(Q201),SUMIFS($Q$2:Q201,$A$2:A201,A201,$J$2:J201,J201,$D$2:D201,D201),"")</f>
        <v/>
      </c>
      <c r="S201" s="2"/>
      <c r="T201" s="2"/>
      <c r="U201" s="2"/>
      <c r="V201" s="3"/>
      <c r="W201" s="3"/>
      <c r="X201" s="3">
        <v>0.05</v>
      </c>
      <c r="Y201" s="2"/>
      <c r="Z201" s="2"/>
      <c r="AA201" s="2"/>
      <c r="AB201" s="2"/>
      <c r="AC201" s="2"/>
      <c r="AD201" s="2"/>
      <c r="AE201" s="2"/>
      <c r="AF201" s="2"/>
      <c r="AG201" s="2"/>
      <c r="AH201" s="2" t="str">
        <f t="shared" si="16"/>
        <v/>
      </c>
      <c r="AI201" s="2"/>
      <c r="AJ201" s="2"/>
      <c r="AK201" s="2"/>
      <c r="AL201" s="2"/>
      <c r="AM201" s="2"/>
      <c r="AN201" s="7">
        <v>1</v>
      </c>
      <c r="AO201" s="2"/>
      <c r="AP201" s="2"/>
      <c r="AQ201" s="2" t="str">
        <f t="shared" si="14"/>
        <v/>
      </c>
      <c r="AR201" s="2" t="str">
        <f>IF(ISNUMBER(AQ201),SUMIFS($AQ$2:AQ201,$A$2:A201,A201,$J$2:J201,J201,$D$2:D201,D201),"")</f>
        <v/>
      </c>
      <c r="AS201">
        <f t="shared" si="17"/>
        <v>3</v>
      </c>
    </row>
    <row r="202" spans="1:45" x14ac:dyDescent="0.25">
      <c r="A202" s="4" t="s">
        <v>2</v>
      </c>
      <c r="B202" s="4" t="s">
        <v>18</v>
      </c>
      <c r="C202" s="5">
        <v>35591</v>
      </c>
      <c r="D202" s="2">
        <v>3</v>
      </c>
      <c r="E202" s="2" t="s">
        <v>41</v>
      </c>
      <c r="F202" s="2"/>
      <c r="G202" s="2"/>
      <c r="H202" s="2"/>
      <c r="I202" s="2"/>
      <c r="J202" s="2" t="s">
        <v>100</v>
      </c>
      <c r="K202" s="2">
        <v>1</v>
      </c>
      <c r="L202" s="2">
        <v>2</v>
      </c>
      <c r="M202" s="2" t="s">
        <v>21</v>
      </c>
      <c r="N202" s="3" t="str">
        <f t="shared" si="15"/>
        <v/>
      </c>
      <c r="O202" s="2"/>
      <c r="P202" s="2"/>
      <c r="Q202" s="2">
        <v>515.81999999999994</v>
      </c>
      <c r="R202" s="2">
        <f>IF(ISNUMBER(Q202),SUMIFS($Q$2:Q202,$A$2:A202,A202,$J$2:J202,J202,$D$2:D202,D202),"")</f>
        <v>1312.25</v>
      </c>
      <c r="S202" s="2">
        <v>4.4999999999999998E-2</v>
      </c>
      <c r="T202" s="2">
        <v>3.6999999999999998E-2</v>
      </c>
      <c r="U202" s="2"/>
      <c r="V202" s="3"/>
      <c r="W202" s="3"/>
      <c r="X202" s="3"/>
      <c r="Y202" s="2"/>
      <c r="Z202" s="2"/>
      <c r="AA202" s="2"/>
      <c r="AB202" s="2"/>
      <c r="AC202" s="2"/>
      <c r="AD202" s="2"/>
      <c r="AE202" s="2"/>
      <c r="AF202" s="2"/>
      <c r="AG202" s="2"/>
      <c r="AH202" s="2" t="str">
        <f t="shared" si="16"/>
        <v/>
      </c>
      <c r="AI202" s="2"/>
      <c r="AJ202" s="2">
        <v>4.4607519999999991E-2</v>
      </c>
      <c r="AK202" s="2"/>
      <c r="AL202" s="2"/>
      <c r="AM202" s="2"/>
      <c r="AN202" s="7"/>
      <c r="AO202" s="2"/>
      <c r="AP202" s="2"/>
      <c r="AQ202" s="2">
        <f t="shared" si="14"/>
        <v>23.009</v>
      </c>
      <c r="AR202" s="2">
        <f>IF(ISNUMBER(AQ202),SUMIFS($AQ$2:AQ202,$A$2:A202,A202,$J$2:J202,J202,$D$2:D202,D202),"")</f>
        <v>51.588999999999999</v>
      </c>
      <c r="AS202">
        <f t="shared" si="17"/>
        <v>7</v>
      </c>
    </row>
    <row r="203" spans="1:45" x14ac:dyDescent="0.25">
      <c r="A203" s="4" t="s">
        <v>2</v>
      </c>
      <c r="B203" s="4" t="s">
        <v>18</v>
      </c>
      <c r="C203" s="5">
        <v>35657</v>
      </c>
      <c r="D203" s="2">
        <v>3</v>
      </c>
      <c r="E203" s="2" t="s">
        <v>41</v>
      </c>
      <c r="F203" s="2"/>
      <c r="G203" s="2"/>
      <c r="H203" s="2"/>
      <c r="I203" s="2"/>
      <c r="J203" s="2" t="s">
        <v>101</v>
      </c>
      <c r="K203" s="2">
        <v>1</v>
      </c>
      <c r="L203" s="2">
        <v>2</v>
      </c>
      <c r="M203" s="2" t="s">
        <v>19</v>
      </c>
      <c r="N203" s="3" t="str">
        <f t="shared" si="15"/>
        <v/>
      </c>
      <c r="O203" s="2"/>
      <c r="P203" s="2"/>
      <c r="Q203" s="2"/>
      <c r="R203" s="2" t="str">
        <f>IF(ISNUMBER(Q203),SUMIFS($Q$2:Q203,$A$2:A203,A203,$J$2:J203,J203,$D$2:D203,D203),"")</f>
        <v/>
      </c>
      <c r="S203" s="2"/>
      <c r="T203" s="2"/>
      <c r="U203" s="2"/>
      <c r="V203" s="3"/>
      <c r="W203" s="3"/>
      <c r="X203" s="3"/>
      <c r="Y203" s="2"/>
      <c r="Z203" s="2"/>
      <c r="AA203" s="2"/>
      <c r="AB203" s="2"/>
      <c r="AC203" s="2"/>
      <c r="AD203" s="2"/>
      <c r="AE203" s="2"/>
      <c r="AF203" s="2"/>
      <c r="AG203" s="2"/>
      <c r="AH203" s="2" t="str">
        <f t="shared" si="16"/>
        <v/>
      </c>
      <c r="AI203" s="2"/>
      <c r="AJ203" s="2"/>
      <c r="AK203" s="2"/>
      <c r="AL203" s="2"/>
      <c r="AM203" s="2"/>
      <c r="AN203" s="7"/>
      <c r="AO203" s="2"/>
      <c r="AP203" s="2"/>
      <c r="AQ203" s="2" t="str">
        <f t="shared" si="14"/>
        <v/>
      </c>
      <c r="AR203" s="2" t="str">
        <f>IF(ISNUMBER(AQ203),SUMIFS($AQ$2:AQ203,$A$2:A203,A203,$J$2:J203,J203,$D$2:D203,D203),"")</f>
        <v/>
      </c>
      <c r="AS203">
        <f t="shared" si="17"/>
        <v>0</v>
      </c>
    </row>
    <row r="204" spans="1:45" x14ac:dyDescent="0.25">
      <c r="A204" s="4" t="s">
        <v>2</v>
      </c>
      <c r="B204" s="4" t="s">
        <v>18</v>
      </c>
      <c r="C204" s="5">
        <v>35709</v>
      </c>
      <c r="D204" s="2">
        <v>3</v>
      </c>
      <c r="E204" s="2" t="s">
        <v>41</v>
      </c>
      <c r="F204" s="2"/>
      <c r="G204" s="2"/>
      <c r="H204" s="2"/>
      <c r="I204" s="2"/>
      <c r="J204" s="2" t="s">
        <v>101</v>
      </c>
      <c r="K204" s="2">
        <v>2</v>
      </c>
      <c r="L204" s="2">
        <v>1</v>
      </c>
      <c r="M204" s="2" t="s">
        <v>20</v>
      </c>
      <c r="N204" s="3">
        <f t="shared" si="15"/>
        <v>5400</v>
      </c>
      <c r="O204" s="2">
        <v>540</v>
      </c>
      <c r="P204" s="2"/>
      <c r="Q204" s="2"/>
      <c r="R204" s="2" t="str">
        <f>IF(ISNUMBER(Q204),SUMIFS($Q$2:Q204,$A$2:A204,A204,$J$2:J204,J204,$D$2:D204,D204),"")</f>
        <v/>
      </c>
      <c r="S204" s="2"/>
      <c r="T204" s="2"/>
      <c r="U204" s="2"/>
      <c r="V204" s="3"/>
      <c r="W204" s="3"/>
      <c r="X204" s="3">
        <v>0.13</v>
      </c>
      <c r="Y204" s="2"/>
      <c r="Z204" s="2"/>
      <c r="AA204" s="2"/>
      <c r="AB204" s="2"/>
      <c r="AC204" s="2"/>
      <c r="AD204" s="2"/>
      <c r="AE204" s="2"/>
      <c r="AF204" s="2"/>
      <c r="AG204" s="2"/>
      <c r="AH204" s="2" t="str">
        <f t="shared" si="16"/>
        <v/>
      </c>
      <c r="AI204" s="2"/>
      <c r="AJ204" s="2"/>
      <c r="AK204" s="2"/>
      <c r="AL204" s="2"/>
      <c r="AM204" s="2"/>
      <c r="AN204" s="7">
        <v>1</v>
      </c>
      <c r="AO204" s="2"/>
      <c r="AP204" s="2"/>
      <c r="AQ204" s="2" t="str">
        <f t="shared" si="14"/>
        <v/>
      </c>
      <c r="AR204" s="2" t="str">
        <f>IF(ISNUMBER(AQ204),SUMIFS($AQ$2:AQ204,$A$2:A204,A204,$J$2:J204,J204,$D$2:D204,D204),"")</f>
        <v/>
      </c>
      <c r="AS204">
        <f t="shared" si="17"/>
        <v>3</v>
      </c>
    </row>
    <row r="205" spans="1:45" x14ac:dyDescent="0.25">
      <c r="A205" s="4" t="s">
        <v>2</v>
      </c>
      <c r="B205" s="4" t="s">
        <v>18</v>
      </c>
      <c r="C205" s="5">
        <v>35715</v>
      </c>
      <c r="D205" s="2">
        <v>3</v>
      </c>
      <c r="E205" s="2" t="s">
        <v>41</v>
      </c>
      <c r="F205" s="2"/>
      <c r="G205" s="2"/>
      <c r="H205" s="2"/>
      <c r="I205" s="2"/>
      <c r="J205" s="2" t="s">
        <v>101</v>
      </c>
      <c r="K205" s="2">
        <v>2</v>
      </c>
      <c r="L205" s="2">
        <v>1</v>
      </c>
      <c r="M205" s="2" t="s">
        <v>21</v>
      </c>
      <c r="N205" s="3" t="str">
        <f t="shared" si="15"/>
        <v/>
      </c>
      <c r="O205" s="2"/>
      <c r="P205" s="2"/>
      <c r="Q205" s="2">
        <v>477.83000000000004</v>
      </c>
      <c r="R205" s="2">
        <f>IF(ISNUMBER(Q205),SUMIFS($Q$2:Q205,$A$2:A205,A205,$J$2:J205,J205,$D$2:D205,D205),"")</f>
        <v>477.83000000000004</v>
      </c>
      <c r="S205" s="2">
        <v>4.5999999999999999E-2</v>
      </c>
      <c r="T205" s="2">
        <v>3.7999999999999999E-2</v>
      </c>
      <c r="U205" s="2"/>
      <c r="V205" s="3"/>
      <c r="W205" s="3"/>
      <c r="X205" s="3"/>
      <c r="Y205" s="2"/>
      <c r="Z205" s="2"/>
      <c r="AA205" s="2"/>
      <c r="AB205" s="2"/>
      <c r="AC205" s="2"/>
      <c r="AD205" s="2"/>
      <c r="AE205" s="2"/>
      <c r="AF205" s="2"/>
      <c r="AG205" s="2"/>
      <c r="AH205" s="2" t="str">
        <f t="shared" si="16"/>
        <v/>
      </c>
      <c r="AI205" s="2"/>
      <c r="AJ205" s="2">
        <v>4.4980592592592586E-2</v>
      </c>
      <c r="AK205" s="2"/>
      <c r="AL205" s="2"/>
      <c r="AM205" s="2"/>
      <c r="AN205" s="7"/>
      <c r="AO205" s="2"/>
      <c r="AP205" s="2"/>
      <c r="AQ205" s="2">
        <f t="shared" si="14"/>
        <v>21.492999999999999</v>
      </c>
      <c r="AR205" s="2">
        <f>IF(ISNUMBER(AQ205),SUMIFS($AQ$2:AQ205,$A$2:A205,A205,$J$2:J205,J205,$D$2:D205,D205),"")</f>
        <v>21.492999999999999</v>
      </c>
      <c r="AS205">
        <f t="shared" si="17"/>
        <v>7</v>
      </c>
    </row>
    <row r="206" spans="1:45" x14ac:dyDescent="0.25">
      <c r="A206" s="4" t="s">
        <v>2</v>
      </c>
      <c r="B206" s="4" t="s">
        <v>18</v>
      </c>
      <c r="C206" s="5">
        <v>35731</v>
      </c>
      <c r="D206" s="2">
        <v>3</v>
      </c>
      <c r="E206" s="2" t="s">
        <v>41</v>
      </c>
      <c r="F206" s="2"/>
      <c r="G206" s="2"/>
      <c r="H206" s="2"/>
      <c r="I206" s="2"/>
      <c r="J206" s="2" t="s">
        <v>101</v>
      </c>
      <c r="K206" s="2">
        <v>2</v>
      </c>
      <c r="L206" s="2">
        <v>2</v>
      </c>
      <c r="M206" s="2" t="s">
        <v>19</v>
      </c>
      <c r="N206" s="3">
        <f t="shared" si="15"/>
        <v>630</v>
      </c>
      <c r="O206" s="2">
        <v>63</v>
      </c>
      <c r="P206" s="2"/>
      <c r="Q206" s="2"/>
      <c r="R206" s="2" t="str">
        <f>IF(ISNUMBER(Q206),SUMIFS($Q$2:Q206,$A$2:A206,A206,$J$2:J206,J206,$D$2:D206,D206),"")</f>
        <v/>
      </c>
      <c r="S206" s="2">
        <v>4.3999999999999997E-2</v>
      </c>
      <c r="T206" s="2">
        <v>3.5999999999999997E-2</v>
      </c>
      <c r="U206" s="2"/>
      <c r="V206" s="3"/>
      <c r="W206" s="3"/>
      <c r="X206" s="3">
        <v>0.14000000000000001</v>
      </c>
      <c r="Y206" s="2"/>
      <c r="Z206" s="2"/>
      <c r="AA206" s="2"/>
      <c r="AB206" s="2"/>
      <c r="AC206" s="2"/>
      <c r="AD206" s="2"/>
      <c r="AE206" s="2"/>
      <c r="AF206" s="2"/>
      <c r="AG206" s="2"/>
      <c r="AH206" s="2" t="str">
        <f t="shared" si="16"/>
        <v/>
      </c>
      <c r="AI206" s="2"/>
      <c r="AJ206" s="2">
        <v>4.2841904761904755E-2</v>
      </c>
      <c r="AK206" s="2"/>
      <c r="AL206" s="2"/>
      <c r="AM206" s="2"/>
      <c r="AN206" s="7">
        <v>1</v>
      </c>
      <c r="AO206" s="2"/>
      <c r="AP206" s="2"/>
      <c r="AQ206" s="2" t="str">
        <f t="shared" si="14"/>
        <v/>
      </c>
      <c r="AR206" s="2" t="str">
        <f>IF(ISNUMBER(AQ206),SUMIFS($AQ$2:AQ206,$A$2:A206,A206,$J$2:J206,J206,$D$2:D206,D206),"")</f>
        <v/>
      </c>
      <c r="AS206">
        <f t="shared" si="17"/>
        <v>6</v>
      </c>
    </row>
    <row r="207" spans="1:45" x14ac:dyDescent="0.25">
      <c r="A207" s="4" t="s">
        <v>2</v>
      </c>
      <c r="B207" s="4" t="s">
        <v>18</v>
      </c>
      <c r="C207" s="5">
        <v>35737</v>
      </c>
      <c r="D207" s="2">
        <v>3</v>
      </c>
      <c r="E207" s="2" t="s">
        <v>41</v>
      </c>
      <c r="F207" s="2"/>
      <c r="G207" s="2"/>
      <c r="H207" s="2"/>
      <c r="I207" s="2"/>
      <c r="J207" s="2" t="s">
        <v>101</v>
      </c>
      <c r="K207" s="2">
        <v>2</v>
      </c>
      <c r="L207" s="2">
        <v>2</v>
      </c>
      <c r="M207" s="2" t="s">
        <v>19</v>
      </c>
      <c r="N207" s="3">
        <f t="shared" si="15"/>
        <v>1675</v>
      </c>
      <c r="O207" s="2">
        <v>167.5</v>
      </c>
      <c r="P207" s="2"/>
      <c r="Q207" s="2"/>
      <c r="R207" s="2" t="str">
        <f>IF(ISNUMBER(Q207),SUMIFS($Q$2:Q207,$A$2:A207,A207,$J$2:J207,J207,$D$2:D207,D207),"")</f>
        <v/>
      </c>
      <c r="S207" s="2">
        <v>4.2999999999999997E-2</v>
      </c>
      <c r="T207" s="2">
        <v>3.5000000000000003E-2</v>
      </c>
      <c r="U207" s="2"/>
      <c r="V207" s="3"/>
      <c r="W207" s="3"/>
      <c r="X207" s="3">
        <v>0.15</v>
      </c>
      <c r="Y207" s="2"/>
      <c r="Z207" s="2"/>
      <c r="AA207" s="2"/>
      <c r="AB207" s="2"/>
      <c r="AC207" s="2"/>
      <c r="AD207" s="2"/>
      <c r="AE207" s="2"/>
      <c r="AF207" s="2"/>
      <c r="AG207" s="2"/>
      <c r="AH207" s="2" t="str">
        <f t="shared" si="16"/>
        <v/>
      </c>
      <c r="AI207" s="2"/>
      <c r="AJ207" s="2">
        <v>4.1810746268656711E-2</v>
      </c>
      <c r="AK207" s="2"/>
      <c r="AL207" s="2"/>
      <c r="AM207" s="2"/>
      <c r="AN207" s="7">
        <v>1</v>
      </c>
      <c r="AO207" s="2"/>
      <c r="AP207" s="2"/>
      <c r="AQ207" s="2" t="str">
        <f t="shared" si="14"/>
        <v/>
      </c>
      <c r="AR207" s="2" t="str">
        <f>IF(ISNUMBER(AQ207),SUMIFS($AQ$2:AQ207,$A$2:A207,A207,$J$2:J207,J207,$D$2:D207,D207),"")</f>
        <v/>
      </c>
      <c r="AS207">
        <f t="shared" si="17"/>
        <v>6</v>
      </c>
    </row>
    <row r="208" spans="1:45" x14ac:dyDescent="0.25">
      <c r="A208" s="4" t="s">
        <v>2</v>
      </c>
      <c r="B208" s="4" t="s">
        <v>18</v>
      </c>
      <c r="C208" s="5">
        <v>35744</v>
      </c>
      <c r="D208" s="2">
        <v>3</v>
      </c>
      <c r="E208" s="2" t="s">
        <v>41</v>
      </c>
      <c r="F208" s="2"/>
      <c r="G208" s="2"/>
      <c r="H208" s="2"/>
      <c r="I208" s="2"/>
      <c r="J208" s="2" t="s">
        <v>101</v>
      </c>
      <c r="K208" s="2">
        <v>2</v>
      </c>
      <c r="L208" s="2">
        <v>2</v>
      </c>
      <c r="M208" s="2" t="s">
        <v>19</v>
      </c>
      <c r="N208" s="3">
        <f t="shared" si="15"/>
        <v>3075</v>
      </c>
      <c r="O208" s="2">
        <v>307.5</v>
      </c>
      <c r="P208" s="2"/>
      <c r="Q208" s="2"/>
      <c r="R208" s="2" t="str">
        <f>IF(ISNUMBER(Q208),SUMIFS($Q$2:Q208,$A$2:A208,A208,$J$2:J208,J208,$D$2:D208,D208),"")</f>
        <v/>
      </c>
      <c r="S208" s="2">
        <v>4.2999999999999997E-2</v>
      </c>
      <c r="T208" s="2">
        <v>3.4000000000000002E-2</v>
      </c>
      <c r="U208" s="2"/>
      <c r="V208" s="3"/>
      <c r="W208" s="3"/>
      <c r="X208" s="3">
        <v>0.15</v>
      </c>
      <c r="Y208" s="2"/>
      <c r="Z208" s="2"/>
      <c r="AA208" s="2"/>
      <c r="AB208" s="2"/>
      <c r="AC208" s="2"/>
      <c r="AD208" s="2"/>
      <c r="AE208" s="2"/>
      <c r="AF208" s="2"/>
      <c r="AG208" s="2"/>
      <c r="AH208" s="2" t="str">
        <f t="shared" si="16"/>
        <v/>
      </c>
      <c r="AI208" s="2"/>
      <c r="AJ208" s="2">
        <v>4.162731707317073E-2</v>
      </c>
      <c r="AK208" s="2"/>
      <c r="AL208" s="2"/>
      <c r="AM208" s="2"/>
      <c r="AN208" s="7">
        <v>1</v>
      </c>
      <c r="AO208" s="2"/>
      <c r="AP208" s="2"/>
      <c r="AQ208" s="2" t="str">
        <f t="shared" si="14"/>
        <v/>
      </c>
      <c r="AR208" s="2" t="str">
        <f>IF(ISNUMBER(AQ208),SUMIFS($AQ$2:AQ208,$A$2:A208,A208,$J$2:J208,J208,$D$2:D208,D208),"")</f>
        <v/>
      </c>
      <c r="AS208">
        <f t="shared" si="17"/>
        <v>6</v>
      </c>
    </row>
    <row r="209" spans="1:45" x14ac:dyDescent="0.25">
      <c r="A209" s="4" t="s">
        <v>2</v>
      </c>
      <c r="B209" s="4" t="s">
        <v>18</v>
      </c>
      <c r="C209" s="5">
        <v>35753</v>
      </c>
      <c r="D209" s="2">
        <v>3</v>
      </c>
      <c r="E209" s="2" t="s">
        <v>41</v>
      </c>
      <c r="F209" s="2"/>
      <c r="G209" s="2"/>
      <c r="H209" s="2"/>
      <c r="I209" s="2"/>
      <c r="J209" s="2" t="s">
        <v>101</v>
      </c>
      <c r="K209" s="2">
        <v>2</v>
      </c>
      <c r="L209" s="2">
        <v>2</v>
      </c>
      <c r="M209" s="2" t="s">
        <v>20</v>
      </c>
      <c r="N209" s="3">
        <f t="shared" si="15"/>
        <v>4575</v>
      </c>
      <c r="O209" s="2">
        <v>457.5</v>
      </c>
      <c r="P209" s="2"/>
      <c r="Q209" s="2"/>
      <c r="R209" s="2" t="str">
        <f>IF(ISNUMBER(Q209),SUMIFS($Q$2:Q209,$A$2:A209,A209,$J$2:J209,J209,$D$2:D209,D209),"")</f>
        <v/>
      </c>
      <c r="S209" s="2"/>
      <c r="T209" s="2"/>
      <c r="U209" s="2"/>
      <c r="V209" s="3"/>
      <c r="W209" s="3"/>
      <c r="X209" s="3">
        <v>0.16</v>
      </c>
      <c r="Y209" s="2"/>
      <c r="Z209" s="2"/>
      <c r="AA209" s="2"/>
      <c r="AB209" s="2"/>
      <c r="AC209" s="2"/>
      <c r="AD209" s="2"/>
      <c r="AE209" s="2"/>
      <c r="AF209" s="2"/>
      <c r="AG209" s="2"/>
      <c r="AH209" s="2" t="str">
        <f t="shared" si="16"/>
        <v/>
      </c>
      <c r="AI209" s="2"/>
      <c r="AJ209" s="2"/>
      <c r="AK209" s="2"/>
      <c r="AL209" s="2"/>
      <c r="AM209" s="2"/>
      <c r="AN209" s="7">
        <v>1</v>
      </c>
      <c r="AO209" s="2"/>
      <c r="AP209" s="2"/>
      <c r="AQ209" s="2" t="str">
        <f t="shared" si="14"/>
        <v/>
      </c>
      <c r="AR209" s="2" t="str">
        <f>IF(ISNUMBER(AQ209),SUMIFS($AQ$2:AQ209,$A$2:A209,A209,$J$2:J209,J209,$D$2:D209,D209),"")</f>
        <v/>
      </c>
      <c r="AS209">
        <f t="shared" si="17"/>
        <v>3</v>
      </c>
    </row>
    <row r="210" spans="1:45" x14ac:dyDescent="0.25">
      <c r="A210" s="4" t="s">
        <v>2</v>
      </c>
      <c r="B210" s="4" t="s">
        <v>18</v>
      </c>
      <c r="C210" s="5">
        <v>35759</v>
      </c>
      <c r="D210" s="2">
        <v>3</v>
      </c>
      <c r="E210" s="2" t="s">
        <v>41</v>
      </c>
      <c r="F210" s="2"/>
      <c r="G210" s="2"/>
      <c r="H210" s="2"/>
      <c r="I210" s="2"/>
      <c r="J210" s="2" t="s">
        <v>101</v>
      </c>
      <c r="K210" s="2">
        <v>2</v>
      </c>
      <c r="L210" s="2">
        <v>2</v>
      </c>
      <c r="M210" s="2" t="s">
        <v>21</v>
      </c>
      <c r="N210" s="3">
        <f t="shared" si="15"/>
        <v>292</v>
      </c>
      <c r="O210" s="2">
        <v>29.2</v>
      </c>
      <c r="P210" s="2"/>
      <c r="Q210" s="2">
        <v>528.29999999999995</v>
      </c>
      <c r="R210" s="2">
        <f>IF(ISNUMBER(Q210),SUMIFS($Q$2:Q210,$A$2:A210,A210,$J$2:J210,J210,$D$2:D210,D210),"")</f>
        <v>1006.13</v>
      </c>
      <c r="S210" s="2">
        <v>4.2000000000000003E-2</v>
      </c>
      <c r="T210" s="2">
        <v>3.3000000000000002E-2</v>
      </c>
      <c r="U210" s="2"/>
      <c r="V210" s="3"/>
      <c r="W210" s="3"/>
      <c r="X210" s="3">
        <v>0.16</v>
      </c>
      <c r="Y210" s="2"/>
      <c r="Z210" s="2"/>
      <c r="AA210" s="2"/>
      <c r="AB210" s="2"/>
      <c r="AC210" s="2"/>
      <c r="AD210" s="2"/>
      <c r="AE210" s="2"/>
      <c r="AF210" s="2"/>
      <c r="AG210" s="2"/>
      <c r="AH210" s="2" t="str">
        <f t="shared" si="16"/>
        <v/>
      </c>
      <c r="AI210" s="2"/>
      <c r="AJ210" s="2">
        <v>4.059167213114754E-2</v>
      </c>
      <c r="AK210" s="2"/>
      <c r="AL210" s="2"/>
      <c r="AM210" s="2"/>
      <c r="AN210" s="7">
        <v>1</v>
      </c>
      <c r="AO210" s="2"/>
      <c r="AP210" s="2"/>
      <c r="AQ210" s="2">
        <f t="shared" si="14"/>
        <v>21.445</v>
      </c>
      <c r="AR210" s="2">
        <f>IF(ISNUMBER(AQ210),SUMIFS($AQ$2:AQ210,$A$2:A210,A210,$J$2:J210,J210,$D$2:D210,D210),"")</f>
        <v>42.938000000000002</v>
      </c>
      <c r="AS210">
        <f t="shared" si="17"/>
        <v>10</v>
      </c>
    </row>
    <row r="211" spans="1:45" x14ac:dyDescent="0.25">
      <c r="A211" s="4" t="s">
        <v>2</v>
      </c>
      <c r="B211" s="4" t="s">
        <v>18</v>
      </c>
      <c r="C211" s="5">
        <v>35766</v>
      </c>
      <c r="D211" s="2">
        <v>3</v>
      </c>
      <c r="E211" s="2" t="s">
        <v>41</v>
      </c>
      <c r="F211" s="2"/>
      <c r="G211" s="2"/>
      <c r="H211" s="2"/>
      <c r="I211" s="2"/>
      <c r="J211" s="2" t="s">
        <v>101</v>
      </c>
      <c r="K211" s="2">
        <v>2</v>
      </c>
      <c r="L211" s="2">
        <v>3</v>
      </c>
      <c r="M211" s="2" t="s">
        <v>19</v>
      </c>
      <c r="N211" s="3">
        <f t="shared" si="15"/>
        <v>570</v>
      </c>
      <c r="O211" s="2">
        <v>57</v>
      </c>
      <c r="P211" s="2"/>
      <c r="Q211" s="2"/>
      <c r="R211" s="2" t="str">
        <f>IF(ISNUMBER(Q211),SUMIFS($Q$2:Q211,$A$2:A211,A211,$J$2:J211,J211,$D$2:D211,D211),"")</f>
        <v/>
      </c>
      <c r="S211" s="2">
        <v>4.1000000000000002E-2</v>
      </c>
      <c r="T211" s="2">
        <v>3.2000000000000001E-2</v>
      </c>
      <c r="U211" s="2"/>
      <c r="V211" s="3"/>
      <c r="W211" s="3"/>
      <c r="X211" s="3">
        <v>0.16</v>
      </c>
      <c r="Y211" s="2"/>
      <c r="Z211" s="2"/>
      <c r="AA211" s="2"/>
      <c r="AB211" s="2"/>
      <c r="AC211" s="2"/>
      <c r="AD211" s="2"/>
      <c r="AE211" s="2"/>
      <c r="AF211" s="2"/>
      <c r="AG211" s="2"/>
      <c r="AH211" s="2" t="str">
        <f t="shared" si="16"/>
        <v/>
      </c>
      <c r="AI211" s="2"/>
      <c r="AJ211" s="2">
        <v>3.9560000000000005E-2</v>
      </c>
      <c r="AK211" s="2"/>
      <c r="AL211" s="2"/>
      <c r="AM211" s="2"/>
      <c r="AN211" s="7">
        <v>1</v>
      </c>
      <c r="AO211" s="2"/>
      <c r="AP211" s="2"/>
      <c r="AQ211" s="2" t="str">
        <f t="shared" si="14"/>
        <v/>
      </c>
      <c r="AR211" s="2" t="str">
        <f>IF(ISNUMBER(AQ211),SUMIFS($AQ$2:AQ211,$A$2:A211,A211,$J$2:J211,J211,$D$2:D211,D211),"")</f>
        <v/>
      </c>
      <c r="AS211">
        <f t="shared" si="17"/>
        <v>6</v>
      </c>
    </row>
    <row r="212" spans="1:45" x14ac:dyDescent="0.25">
      <c r="A212" s="4" t="s">
        <v>2</v>
      </c>
      <c r="B212" s="4" t="s">
        <v>18</v>
      </c>
      <c r="C212" s="5">
        <v>35773</v>
      </c>
      <c r="D212" s="2">
        <v>3</v>
      </c>
      <c r="E212" s="2" t="s">
        <v>41</v>
      </c>
      <c r="F212" s="2"/>
      <c r="G212" s="2"/>
      <c r="H212" s="2"/>
      <c r="I212" s="2"/>
      <c r="J212" s="2" t="s">
        <v>101</v>
      </c>
      <c r="K212" s="2">
        <v>2</v>
      </c>
      <c r="L212" s="2">
        <v>3</v>
      </c>
      <c r="M212" s="2" t="s">
        <v>19</v>
      </c>
      <c r="N212" s="3">
        <f t="shared" si="15"/>
        <v>1110</v>
      </c>
      <c r="O212" s="2">
        <v>111</v>
      </c>
      <c r="P212" s="2"/>
      <c r="Q212" s="2"/>
      <c r="R212" s="2" t="str">
        <f>IF(ISNUMBER(Q212),SUMIFS($Q$2:Q212,$A$2:A212,A212,$J$2:J212,J212,$D$2:D212,D212),"")</f>
        <v/>
      </c>
      <c r="S212" s="2">
        <v>0.04</v>
      </c>
      <c r="T212" s="2">
        <v>3.1E-2</v>
      </c>
      <c r="U212" s="2"/>
      <c r="V212" s="3"/>
      <c r="W212" s="3"/>
      <c r="X212" s="3">
        <v>0.16</v>
      </c>
      <c r="Y212" s="2"/>
      <c r="Z212" s="2"/>
      <c r="AA212" s="2"/>
      <c r="AB212" s="2"/>
      <c r="AC212" s="2"/>
      <c r="AD212" s="2"/>
      <c r="AE212" s="2"/>
      <c r="AF212" s="2"/>
      <c r="AG212" s="2"/>
      <c r="AH212" s="2" t="str">
        <f t="shared" si="16"/>
        <v/>
      </c>
      <c r="AI212" s="2"/>
      <c r="AJ212" s="2">
        <v>3.8553513513513514E-2</v>
      </c>
      <c r="AK212" s="2"/>
      <c r="AL212" s="2"/>
      <c r="AM212" s="2"/>
      <c r="AN212" s="7">
        <v>1</v>
      </c>
      <c r="AO212" s="2"/>
      <c r="AP212" s="2"/>
      <c r="AQ212" s="2" t="str">
        <f t="shared" si="14"/>
        <v/>
      </c>
      <c r="AR212" s="2" t="str">
        <f>IF(ISNUMBER(AQ212),SUMIFS($AQ$2:AQ212,$A$2:A212,A212,$J$2:J212,J212,$D$2:D212,D212),"")</f>
        <v/>
      </c>
      <c r="AS212">
        <f t="shared" si="17"/>
        <v>6</v>
      </c>
    </row>
    <row r="213" spans="1:45" x14ac:dyDescent="0.25">
      <c r="A213" s="4" t="s">
        <v>2</v>
      </c>
      <c r="B213" s="4" t="s">
        <v>18</v>
      </c>
      <c r="C213" s="5">
        <v>35781</v>
      </c>
      <c r="D213" s="2">
        <v>3</v>
      </c>
      <c r="E213" s="2" t="s">
        <v>41</v>
      </c>
      <c r="F213" s="2"/>
      <c r="G213" s="2"/>
      <c r="H213" s="2"/>
      <c r="I213" s="2"/>
      <c r="J213" s="2" t="s">
        <v>101</v>
      </c>
      <c r="K213" s="2">
        <v>2</v>
      </c>
      <c r="L213" s="2">
        <v>3</v>
      </c>
      <c r="M213" s="2" t="s">
        <v>19</v>
      </c>
      <c r="N213" s="3">
        <f t="shared" si="15"/>
        <v>2170</v>
      </c>
      <c r="O213" s="2">
        <v>217</v>
      </c>
      <c r="P213" s="2"/>
      <c r="Q213" s="2"/>
      <c r="R213" s="2" t="str">
        <f>IF(ISNUMBER(Q213),SUMIFS($Q$2:Q213,$A$2:A213,A213,$J$2:J213,J213,$D$2:D213,D213),"")</f>
        <v/>
      </c>
      <c r="S213" s="2">
        <v>3.9E-2</v>
      </c>
      <c r="T213" s="2">
        <v>3.1E-2</v>
      </c>
      <c r="U213" s="2"/>
      <c r="V213" s="3"/>
      <c r="W213" s="3"/>
      <c r="X213" s="3">
        <v>0.16</v>
      </c>
      <c r="Y213" s="2"/>
      <c r="Z213" s="2"/>
      <c r="AA213" s="2"/>
      <c r="AB213" s="2"/>
      <c r="AC213" s="2"/>
      <c r="AD213" s="2"/>
      <c r="AE213" s="2"/>
      <c r="AF213" s="2"/>
      <c r="AG213" s="2"/>
      <c r="AH213" s="2" t="str">
        <f t="shared" si="16"/>
        <v/>
      </c>
      <c r="AI213" s="2"/>
      <c r="AJ213" s="2">
        <v>3.7714838709677422E-2</v>
      </c>
      <c r="AK213" s="2"/>
      <c r="AL213" s="2"/>
      <c r="AM213" s="2"/>
      <c r="AN213" s="7">
        <v>1</v>
      </c>
      <c r="AO213" s="2"/>
      <c r="AP213" s="2"/>
      <c r="AQ213" s="2" t="str">
        <f t="shared" si="14"/>
        <v/>
      </c>
      <c r="AR213" s="2" t="str">
        <f>IF(ISNUMBER(AQ213),SUMIFS($AQ$2:AQ213,$A$2:A213,A213,$J$2:J213,J213,$D$2:D213,D213),"")</f>
        <v/>
      </c>
      <c r="AS213">
        <f t="shared" si="17"/>
        <v>6</v>
      </c>
    </row>
    <row r="214" spans="1:45" x14ac:dyDescent="0.25">
      <c r="A214" s="4" t="s">
        <v>2</v>
      </c>
      <c r="B214" s="4" t="s">
        <v>18</v>
      </c>
      <c r="C214" s="5">
        <v>35787</v>
      </c>
      <c r="D214" s="2">
        <v>3</v>
      </c>
      <c r="E214" s="2" t="s">
        <v>41</v>
      </c>
      <c r="F214" s="2"/>
      <c r="G214" s="2"/>
      <c r="H214" s="2"/>
      <c r="I214" s="2"/>
      <c r="J214" s="2" t="s">
        <v>101</v>
      </c>
      <c r="K214" s="2">
        <v>2</v>
      </c>
      <c r="L214" s="2">
        <v>3</v>
      </c>
      <c r="M214" s="2" t="s">
        <v>20</v>
      </c>
      <c r="N214" s="3">
        <f t="shared" si="15"/>
        <v>3200</v>
      </c>
      <c r="O214" s="2">
        <v>320</v>
      </c>
      <c r="P214" s="2"/>
      <c r="Q214" s="2"/>
      <c r="R214" s="2" t="str">
        <f>IF(ISNUMBER(Q214),SUMIFS($Q$2:Q214,$A$2:A214,A214,$J$2:J214,J214,$D$2:D214,D214),"")</f>
        <v/>
      </c>
      <c r="S214" s="2"/>
      <c r="T214" s="2"/>
      <c r="U214" s="2"/>
      <c r="V214" s="3"/>
      <c r="W214" s="3"/>
      <c r="X214" s="3">
        <v>0.16</v>
      </c>
      <c r="Y214" s="2"/>
      <c r="Z214" s="2"/>
      <c r="AA214" s="2"/>
      <c r="AB214" s="2"/>
      <c r="AC214" s="2"/>
      <c r="AD214" s="2"/>
      <c r="AE214" s="2"/>
      <c r="AF214" s="2"/>
      <c r="AG214" s="2"/>
      <c r="AH214" s="2" t="str">
        <f t="shared" si="16"/>
        <v/>
      </c>
      <c r="AI214" s="2"/>
      <c r="AJ214" s="2"/>
      <c r="AK214" s="2"/>
      <c r="AL214" s="2"/>
      <c r="AM214" s="2"/>
      <c r="AN214" s="7">
        <v>1</v>
      </c>
      <c r="AO214" s="2"/>
      <c r="AP214" s="2"/>
      <c r="AQ214" s="2" t="str">
        <f t="shared" si="14"/>
        <v/>
      </c>
      <c r="AR214" s="2" t="str">
        <f>IF(ISNUMBER(AQ214),SUMIFS($AQ$2:AQ214,$A$2:A214,A214,$J$2:J214,J214,$D$2:D214,D214),"")</f>
        <v/>
      </c>
      <c r="AS214">
        <f t="shared" si="17"/>
        <v>3</v>
      </c>
    </row>
    <row r="215" spans="1:45" x14ac:dyDescent="0.25">
      <c r="A215" s="4" t="s">
        <v>2</v>
      </c>
      <c r="B215" s="4" t="s">
        <v>18</v>
      </c>
      <c r="C215" s="5">
        <v>35793</v>
      </c>
      <c r="D215" s="2">
        <v>3</v>
      </c>
      <c r="E215" s="2" t="s">
        <v>41</v>
      </c>
      <c r="F215" s="2"/>
      <c r="G215" s="2"/>
      <c r="H215" s="2"/>
      <c r="I215" s="2"/>
      <c r="J215" s="2" t="s">
        <v>101</v>
      </c>
      <c r="K215" s="2">
        <v>2</v>
      </c>
      <c r="L215" s="2">
        <v>3</v>
      </c>
      <c r="M215" s="2" t="s">
        <v>21</v>
      </c>
      <c r="N215" s="3">
        <f t="shared" si="15"/>
        <v>28.000000000000004</v>
      </c>
      <c r="O215" s="2">
        <v>2.8000000000000003</v>
      </c>
      <c r="P215" s="2"/>
      <c r="Q215" s="2">
        <v>420.2</v>
      </c>
      <c r="R215" s="2">
        <f>IF(ISNUMBER(Q215),SUMIFS($Q$2:Q215,$A$2:A215,A215,$J$2:J215,J215,$D$2:D215,D215),"")</f>
        <v>1426.33</v>
      </c>
      <c r="S215" s="2">
        <v>3.9E-2</v>
      </c>
      <c r="T215" s="2">
        <v>0.03</v>
      </c>
      <c r="U215" s="2"/>
      <c r="V215" s="3"/>
      <c r="W215" s="3"/>
      <c r="X215" s="3">
        <v>0.16</v>
      </c>
      <c r="Y215" s="2"/>
      <c r="Z215" s="2"/>
      <c r="AA215" s="2"/>
      <c r="AB215" s="2"/>
      <c r="AC215" s="2"/>
      <c r="AD215" s="2"/>
      <c r="AE215" s="2"/>
      <c r="AF215" s="2"/>
      <c r="AG215" s="2"/>
      <c r="AH215" s="2" t="str">
        <f t="shared" si="16"/>
        <v/>
      </c>
      <c r="AI215" s="2"/>
      <c r="AJ215" s="2">
        <v>3.7561406249999998E-2</v>
      </c>
      <c r="AK215" s="2"/>
      <c r="AL215" s="2"/>
      <c r="AM215" s="2"/>
      <c r="AN215" s="7">
        <v>1</v>
      </c>
      <c r="AO215" s="2"/>
      <c r="AP215" s="2"/>
      <c r="AQ215" s="2">
        <f t="shared" si="14"/>
        <v>15.782999999999999</v>
      </c>
      <c r="AR215" s="2">
        <f>IF(ISNUMBER(AQ215),SUMIFS($AQ$2:AQ215,$A$2:A215,A215,$J$2:J215,J215,$D$2:D215,D215),"")</f>
        <v>58.721000000000004</v>
      </c>
      <c r="AS215">
        <f t="shared" si="17"/>
        <v>10</v>
      </c>
    </row>
    <row r="216" spans="1:45" x14ac:dyDescent="0.25">
      <c r="A216" s="4" t="s">
        <v>2</v>
      </c>
      <c r="B216" s="4" t="s">
        <v>18</v>
      </c>
      <c r="C216" s="5">
        <v>35803</v>
      </c>
      <c r="D216" s="2">
        <v>3</v>
      </c>
      <c r="E216" s="2" t="s">
        <v>41</v>
      </c>
      <c r="F216" s="2"/>
      <c r="G216" s="2"/>
      <c r="H216" s="2"/>
      <c r="I216" s="2"/>
      <c r="J216" s="2" t="s">
        <v>101</v>
      </c>
      <c r="K216" s="2">
        <v>2</v>
      </c>
      <c r="L216" s="2">
        <v>4</v>
      </c>
      <c r="M216" s="2" t="s">
        <v>19</v>
      </c>
      <c r="N216" s="3">
        <f t="shared" si="15"/>
        <v>463.5</v>
      </c>
      <c r="O216" s="2">
        <v>46.35</v>
      </c>
      <c r="P216" s="2"/>
      <c r="Q216" s="2"/>
      <c r="R216" s="2" t="str">
        <f>IF(ISNUMBER(Q216),SUMIFS($Q$2:Q216,$A$2:A216,A216,$J$2:J216,J216,$D$2:D216,D216),"")</f>
        <v/>
      </c>
      <c r="S216" s="2">
        <v>3.7999999999999999E-2</v>
      </c>
      <c r="T216" s="2">
        <v>2.9000000000000001E-2</v>
      </c>
      <c r="U216" s="2"/>
      <c r="V216" s="3"/>
      <c r="W216" s="3"/>
      <c r="X216" s="3">
        <v>0.15</v>
      </c>
      <c r="Y216" s="2"/>
      <c r="Z216" s="2"/>
      <c r="AA216" s="2"/>
      <c r="AB216" s="2"/>
      <c r="AC216" s="2"/>
      <c r="AD216" s="2"/>
      <c r="AE216" s="2"/>
      <c r="AF216" s="2"/>
      <c r="AG216" s="2"/>
      <c r="AH216" s="2" t="str">
        <f t="shared" si="16"/>
        <v/>
      </c>
      <c r="AI216" s="2"/>
      <c r="AJ216" s="2">
        <v>3.6605825242718451E-2</v>
      </c>
      <c r="AK216" s="2"/>
      <c r="AL216" s="2"/>
      <c r="AM216" s="2"/>
      <c r="AN216" s="7">
        <v>1</v>
      </c>
      <c r="AO216" s="2"/>
      <c r="AP216" s="2"/>
      <c r="AQ216" s="2" t="str">
        <f t="shared" si="14"/>
        <v/>
      </c>
      <c r="AR216" s="2" t="str">
        <f>IF(ISNUMBER(AQ216),SUMIFS($AQ$2:AQ216,$A$2:A216,A216,$J$2:J216,J216,$D$2:D216,D216),"")</f>
        <v/>
      </c>
      <c r="AS216">
        <f t="shared" si="17"/>
        <v>6</v>
      </c>
    </row>
    <row r="217" spans="1:45" x14ac:dyDescent="0.25">
      <c r="A217" s="4" t="s">
        <v>2</v>
      </c>
      <c r="B217" s="4" t="s">
        <v>18</v>
      </c>
      <c r="C217" s="5">
        <v>35810</v>
      </c>
      <c r="D217" s="2">
        <v>3</v>
      </c>
      <c r="E217" s="2" t="s">
        <v>41</v>
      </c>
      <c r="F217" s="2"/>
      <c r="G217" s="2"/>
      <c r="H217" s="2"/>
      <c r="I217" s="2"/>
      <c r="J217" s="2" t="s">
        <v>101</v>
      </c>
      <c r="K217" s="2">
        <v>2</v>
      </c>
      <c r="L217" s="2">
        <v>4</v>
      </c>
      <c r="M217" s="2" t="s">
        <v>19</v>
      </c>
      <c r="N217" s="3">
        <f t="shared" si="15"/>
        <v>820</v>
      </c>
      <c r="O217" s="2">
        <v>82</v>
      </c>
      <c r="P217" s="2"/>
      <c r="Q217" s="2"/>
      <c r="R217" s="2" t="str">
        <f>IF(ISNUMBER(Q217),SUMIFS($Q$2:Q217,$A$2:A217,A217,$J$2:J217,J217,$D$2:D217,D217),"")</f>
        <v/>
      </c>
      <c r="S217" s="2">
        <v>3.6999999999999998E-2</v>
      </c>
      <c r="T217" s="2">
        <v>2.9000000000000001E-2</v>
      </c>
      <c r="U217" s="2"/>
      <c r="V217" s="3"/>
      <c r="W217" s="3"/>
      <c r="X217" s="3">
        <v>0.15</v>
      </c>
      <c r="Y217" s="2"/>
      <c r="Z217" s="2"/>
      <c r="AA217" s="2"/>
      <c r="AB217" s="2"/>
      <c r="AC217" s="2"/>
      <c r="AD217" s="2"/>
      <c r="AE217" s="2"/>
      <c r="AF217" s="2"/>
      <c r="AG217" s="2"/>
      <c r="AH217" s="2" t="str">
        <f t="shared" si="16"/>
        <v/>
      </c>
      <c r="AI217" s="2"/>
      <c r="AJ217" s="2">
        <v>3.5788292682926826E-2</v>
      </c>
      <c r="AK217" s="2"/>
      <c r="AL217" s="2"/>
      <c r="AM217" s="2"/>
      <c r="AN217" s="7">
        <v>1</v>
      </c>
      <c r="AO217" s="2"/>
      <c r="AP217" s="2"/>
      <c r="AQ217" s="2" t="str">
        <f t="shared" si="14"/>
        <v/>
      </c>
      <c r="AR217" s="2" t="str">
        <f>IF(ISNUMBER(AQ217),SUMIFS($AQ$2:AQ217,$A$2:A217,A217,$J$2:J217,J217,$D$2:D217,D217),"")</f>
        <v/>
      </c>
      <c r="AS217">
        <f t="shared" si="17"/>
        <v>6</v>
      </c>
    </row>
    <row r="218" spans="1:45" x14ac:dyDescent="0.25">
      <c r="A218" s="4" t="s">
        <v>2</v>
      </c>
      <c r="B218" s="4" t="s">
        <v>18</v>
      </c>
      <c r="C218" s="5">
        <v>35817</v>
      </c>
      <c r="D218" s="2">
        <v>3</v>
      </c>
      <c r="E218" s="2" t="s">
        <v>41</v>
      </c>
      <c r="F218" s="2"/>
      <c r="G218" s="2"/>
      <c r="H218" s="2"/>
      <c r="I218" s="2"/>
      <c r="J218" s="2" t="s">
        <v>101</v>
      </c>
      <c r="K218" s="2">
        <v>2</v>
      </c>
      <c r="L218" s="2">
        <v>4</v>
      </c>
      <c r="M218" s="2" t="s">
        <v>19</v>
      </c>
      <c r="N218" s="3">
        <f t="shared" si="15"/>
        <v>1500</v>
      </c>
      <c r="O218" s="2">
        <v>150</v>
      </c>
      <c r="P218" s="2"/>
      <c r="Q218" s="2"/>
      <c r="R218" s="2" t="str">
        <f>IF(ISNUMBER(Q218),SUMIFS($Q$2:Q218,$A$2:A218,A218,$J$2:J218,J218,$D$2:D218,D218),"")</f>
        <v/>
      </c>
      <c r="S218" s="2">
        <v>3.6999999999999998E-2</v>
      </c>
      <c r="T218" s="2">
        <v>2.8000000000000001E-2</v>
      </c>
      <c r="U218" s="2"/>
      <c r="V218" s="3"/>
      <c r="W218" s="3"/>
      <c r="X218" s="3">
        <v>0.15</v>
      </c>
      <c r="Y218" s="2"/>
      <c r="Z218" s="2"/>
      <c r="AA218" s="2"/>
      <c r="AB218" s="2"/>
      <c r="AC218" s="2"/>
      <c r="AD218" s="2"/>
      <c r="AE218" s="2"/>
      <c r="AF218" s="2"/>
      <c r="AG218" s="2"/>
      <c r="AH218" s="2" t="str">
        <f t="shared" si="16"/>
        <v/>
      </c>
      <c r="AI218" s="2"/>
      <c r="AJ218" s="2">
        <v>3.5672800000000005E-2</v>
      </c>
      <c r="AK218" s="2"/>
      <c r="AL218" s="2"/>
      <c r="AM218" s="2"/>
      <c r="AN218" s="7">
        <v>1</v>
      </c>
      <c r="AO218" s="2"/>
      <c r="AP218" s="2"/>
      <c r="AQ218" s="2" t="str">
        <f t="shared" si="14"/>
        <v/>
      </c>
      <c r="AR218" s="2" t="str">
        <f>IF(ISNUMBER(AQ218),SUMIFS($AQ$2:AQ218,$A$2:A218,A218,$J$2:J218,J218,$D$2:D218,D218),"")</f>
        <v/>
      </c>
      <c r="AS218">
        <f t="shared" si="17"/>
        <v>6</v>
      </c>
    </row>
    <row r="219" spans="1:45" x14ac:dyDescent="0.25">
      <c r="A219" s="4" t="s">
        <v>2</v>
      </c>
      <c r="B219" s="4" t="s">
        <v>18</v>
      </c>
      <c r="C219" s="5">
        <v>35824</v>
      </c>
      <c r="D219" s="2">
        <v>3</v>
      </c>
      <c r="E219" s="2" t="s">
        <v>41</v>
      </c>
      <c r="F219" s="2"/>
      <c r="G219" s="2"/>
      <c r="H219" s="2"/>
      <c r="I219" s="2"/>
      <c r="J219" s="2" t="s">
        <v>101</v>
      </c>
      <c r="K219" s="2">
        <v>2</v>
      </c>
      <c r="L219" s="2">
        <v>4</v>
      </c>
      <c r="M219" s="2" t="s">
        <v>19</v>
      </c>
      <c r="N219" s="3">
        <f t="shared" si="15"/>
        <v>1995</v>
      </c>
      <c r="O219" s="2">
        <v>199.5</v>
      </c>
      <c r="P219" s="2"/>
      <c r="Q219" s="2"/>
      <c r="R219" s="2" t="str">
        <f>IF(ISNUMBER(Q219),SUMIFS($Q$2:Q219,$A$2:A219,A219,$J$2:J219,J219,$D$2:D219,D219),"")</f>
        <v/>
      </c>
      <c r="S219" s="2">
        <v>3.6999999999999998E-2</v>
      </c>
      <c r="T219" s="2">
        <v>2.8000000000000001E-2</v>
      </c>
      <c r="U219" s="2"/>
      <c r="V219" s="3"/>
      <c r="W219" s="3"/>
      <c r="X219" s="3">
        <v>0.14000000000000001</v>
      </c>
      <c r="Y219" s="2"/>
      <c r="Z219" s="2"/>
      <c r="AA219" s="2"/>
      <c r="AB219" s="2"/>
      <c r="AC219" s="2"/>
      <c r="AD219" s="2"/>
      <c r="AE219" s="2"/>
      <c r="AF219" s="2"/>
      <c r="AG219" s="2"/>
      <c r="AH219" s="2" t="str">
        <f t="shared" si="16"/>
        <v/>
      </c>
      <c r="AI219" s="2"/>
      <c r="AJ219" s="2">
        <v>3.5715187969924816E-2</v>
      </c>
      <c r="AK219" s="2"/>
      <c r="AL219" s="2"/>
      <c r="AM219" s="2"/>
      <c r="AN219" s="7">
        <v>1</v>
      </c>
      <c r="AO219" s="2"/>
      <c r="AP219" s="2"/>
      <c r="AQ219" s="2" t="str">
        <f t="shared" si="14"/>
        <v/>
      </c>
      <c r="AR219" s="2" t="str">
        <f>IF(ISNUMBER(AQ219),SUMIFS($AQ$2:AQ219,$A$2:A219,A219,$J$2:J219,J219,$D$2:D219,D219),"")</f>
        <v/>
      </c>
      <c r="AS219">
        <f t="shared" si="17"/>
        <v>6</v>
      </c>
    </row>
    <row r="220" spans="1:45" x14ac:dyDescent="0.25">
      <c r="A220" s="4" t="s">
        <v>2</v>
      </c>
      <c r="B220" s="4" t="s">
        <v>18</v>
      </c>
      <c r="C220" s="5">
        <v>35829</v>
      </c>
      <c r="D220" s="2">
        <v>3</v>
      </c>
      <c r="E220" s="2" t="s">
        <v>41</v>
      </c>
      <c r="F220" s="2"/>
      <c r="G220" s="2"/>
      <c r="H220" s="2"/>
      <c r="I220" s="2"/>
      <c r="J220" s="2" t="s">
        <v>101</v>
      </c>
      <c r="K220" s="2">
        <v>2</v>
      </c>
      <c r="L220" s="2">
        <v>4</v>
      </c>
      <c r="M220" s="2" t="s">
        <v>20</v>
      </c>
      <c r="N220" s="3">
        <f t="shared" si="15"/>
        <v>1910</v>
      </c>
      <c r="O220" s="2">
        <v>191</v>
      </c>
      <c r="P220" s="2"/>
      <c r="Q220" s="2"/>
      <c r="R220" s="2" t="str">
        <f>IF(ISNUMBER(Q220),SUMIFS($Q$2:Q220,$A$2:A220,A220,$J$2:J220,J220,$D$2:D220,D220),"")</f>
        <v/>
      </c>
      <c r="S220" s="2"/>
      <c r="T220" s="2"/>
      <c r="U220" s="2"/>
      <c r="V220" s="3"/>
      <c r="W220" s="3"/>
      <c r="X220" s="3">
        <v>0.14000000000000001</v>
      </c>
      <c r="Y220" s="2"/>
      <c r="Z220" s="2"/>
      <c r="AA220" s="2"/>
      <c r="AB220" s="2"/>
      <c r="AC220" s="2"/>
      <c r="AD220" s="2"/>
      <c r="AE220" s="2"/>
      <c r="AF220" s="2"/>
      <c r="AG220" s="2"/>
      <c r="AH220" s="2" t="str">
        <f t="shared" si="16"/>
        <v/>
      </c>
      <c r="AI220" s="2"/>
      <c r="AJ220" s="2"/>
      <c r="AK220" s="2"/>
      <c r="AL220" s="2"/>
      <c r="AM220" s="2"/>
      <c r="AN220" s="7">
        <v>1</v>
      </c>
      <c r="AO220" s="2"/>
      <c r="AP220" s="2"/>
      <c r="AQ220" s="2" t="str">
        <f t="shared" si="14"/>
        <v/>
      </c>
      <c r="AR220" s="2" t="str">
        <f>IF(ISNUMBER(AQ220),SUMIFS($AQ$2:AQ220,$A$2:A220,A220,$J$2:J220,J220,$D$2:D220,D220),"")</f>
        <v/>
      </c>
      <c r="AS220">
        <f t="shared" si="17"/>
        <v>3</v>
      </c>
    </row>
    <row r="221" spans="1:45" x14ac:dyDescent="0.25">
      <c r="A221" s="4" t="s">
        <v>2</v>
      </c>
      <c r="B221" s="4" t="s">
        <v>18</v>
      </c>
      <c r="C221" s="5">
        <v>35834</v>
      </c>
      <c r="D221" s="2">
        <v>3</v>
      </c>
      <c r="E221" s="2" t="s">
        <v>41</v>
      </c>
      <c r="F221" s="2"/>
      <c r="G221" s="2"/>
      <c r="H221" s="2"/>
      <c r="I221" s="2"/>
      <c r="J221" s="2" t="s">
        <v>101</v>
      </c>
      <c r="K221" s="2">
        <v>2</v>
      </c>
      <c r="L221" s="2">
        <v>4</v>
      </c>
      <c r="M221" s="2" t="s">
        <v>21</v>
      </c>
      <c r="N221" s="3" t="str">
        <f t="shared" si="15"/>
        <v/>
      </c>
      <c r="O221" s="2"/>
      <c r="P221" s="2"/>
      <c r="Q221" s="2">
        <v>176.02</v>
      </c>
      <c r="R221" s="2">
        <f>IF(ISNUMBER(Q221),SUMIFS($Q$2:Q221,$A$2:A221,A221,$J$2:J221,J221,$D$2:D221,D221),"")</f>
        <v>1602.35</v>
      </c>
      <c r="S221" s="2">
        <v>3.9E-2</v>
      </c>
      <c r="T221" s="2">
        <v>2.8000000000000001E-2</v>
      </c>
      <c r="U221" s="2"/>
      <c r="V221" s="3"/>
      <c r="W221" s="3"/>
      <c r="X221" s="3"/>
      <c r="Y221" s="2"/>
      <c r="Z221" s="2"/>
      <c r="AA221" s="2"/>
      <c r="AB221" s="2"/>
      <c r="AC221" s="2"/>
      <c r="AD221" s="2"/>
      <c r="AE221" s="2"/>
      <c r="AF221" s="2"/>
      <c r="AG221" s="2"/>
      <c r="AH221" s="2" t="str">
        <f t="shared" si="16"/>
        <v/>
      </c>
      <c r="AI221" s="2"/>
      <c r="AJ221" s="2">
        <v>3.7469790575916234E-2</v>
      </c>
      <c r="AK221" s="2"/>
      <c r="AL221" s="2"/>
      <c r="AM221" s="2"/>
      <c r="AN221" s="7"/>
      <c r="AO221" s="2"/>
      <c r="AP221" s="2"/>
      <c r="AQ221" s="2">
        <f t="shared" si="14"/>
        <v>6.5949999999999998</v>
      </c>
      <c r="AR221" s="2">
        <f>IF(ISNUMBER(AQ221),SUMIFS($AQ$2:AQ221,$A$2:A221,A221,$J$2:J221,J221,$D$2:D221,D221),"")</f>
        <v>65.316000000000003</v>
      </c>
      <c r="AS221">
        <f t="shared" si="17"/>
        <v>7</v>
      </c>
    </row>
    <row r="222" spans="1:45" x14ac:dyDescent="0.25">
      <c r="A222" s="4" t="s">
        <v>2</v>
      </c>
      <c r="B222" s="4" t="s">
        <v>18</v>
      </c>
      <c r="C222" s="5">
        <v>35845</v>
      </c>
      <c r="D222" s="2">
        <v>3</v>
      </c>
      <c r="E222" s="2" t="s">
        <v>41</v>
      </c>
      <c r="F222" s="2"/>
      <c r="G222" s="2"/>
      <c r="H222" s="2"/>
      <c r="I222" s="2"/>
      <c r="J222" s="2" t="s">
        <v>101</v>
      </c>
      <c r="K222" s="2">
        <v>2</v>
      </c>
      <c r="L222" s="2">
        <v>5</v>
      </c>
      <c r="M222" s="2" t="s">
        <v>19</v>
      </c>
      <c r="N222" s="3">
        <f t="shared" si="15"/>
        <v>136.5</v>
      </c>
      <c r="O222" s="2">
        <v>13.65</v>
      </c>
      <c r="P222" s="2"/>
      <c r="Q222" s="2"/>
      <c r="R222" s="2" t="str">
        <f>IF(ISNUMBER(Q222),SUMIFS($Q$2:Q222,$A$2:A222,A222,$J$2:J222,J222,$D$2:D222,D222),"")</f>
        <v/>
      </c>
      <c r="S222" s="2">
        <v>3.6999999999999998E-2</v>
      </c>
      <c r="T222" s="2">
        <v>2.8000000000000001E-2</v>
      </c>
      <c r="U222" s="2"/>
      <c r="V222" s="3"/>
      <c r="W222" s="3"/>
      <c r="X222" s="3">
        <v>0.13</v>
      </c>
      <c r="Y222" s="2"/>
      <c r="Z222" s="2"/>
      <c r="AA222" s="2"/>
      <c r="AB222" s="2"/>
      <c r="AC222" s="2"/>
      <c r="AD222" s="2"/>
      <c r="AE222" s="2"/>
      <c r="AF222" s="2"/>
      <c r="AG222" s="2"/>
      <c r="AH222" s="2" t="str">
        <f t="shared" si="16"/>
        <v/>
      </c>
      <c r="AI222" s="2"/>
      <c r="AJ222" s="2">
        <v>3.5865934065934059E-2</v>
      </c>
      <c r="AK222" s="2"/>
      <c r="AL222" s="2"/>
      <c r="AM222" s="2"/>
      <c r="AN222" s="7">
        <v>1</v>
      </c>
      <c r="AO222" s="2"/>
      <c r="AP222" s="2"/>
      <c r="AQ222" s="2" t="str">
        <f t="shared" si="14"/>
        <v/>
      </c>
      <c r="AR222" s="2" t="str">
        <f>IF(ISNUMBER(AQ222),SUMIFS($AQ$2:AQ222,$A$2:A222,A222,$J$2:J222,J222,$D$2:D222,D222),"")</f>
        <v/>
      </c>
      <c r="AS222">
        <f t="shared" si="17"/>
        <v>6</v>
      </c>
    </row>
    <row r="223" spans="1:45" x14ac:dyDescent="0.25">
      <c r="A223" s="4" t="s">
        <v>2</v>
      </c>
      <c r="B223" s="4" t="s">
        <v>18</v>
      </c>
      <c r="C223" s="5">
        <v>35852</v>
      </c>
      <c r="D223" s="2">
        <v>3</v>
      </c>
      <c r="E223" s="2" t="s">
        <v>41</v>
      </c>
      <c r="F223" s="2"/>
      <c r="G223" s="2"/>
      <c r="H223" s="2"/>
      <c r="I223" s="2"/>
      <c r="J223" s="2" t="s">
        <v>101</v>
      </c>
      <c r="K223" s="2">
        <v>2</v>
      </c>
      <c r="L223" s="2">
        <v>5</v>
      </c>
      <c r="M223" s="2" t="s">
        <v>19</v>
      </c>
      <c r="N223" s="3">
        <f t="shared" si="15"/>
        <v>214.00000000000003</v>
      </c>
      <c r="O223" s="2">
        <v>21.400000000000002</v>
      </c>
      <c r="P223" s="2"/>
      <c r="Q223" s="2"/>
      <c r="R223" s="2" t="str">
        <f>IF(ISNUMBER(Q223),SUMIFS($Q$2:Q223,$A$2:A223,A223,$J$2:J223,J223,$D$2:D223,D223),"")</f>
        <v/>
      </c>
      <c r="S223" s="2">
        <v>3.6999999999999998E-2</v>
      </c>
      <c r="T223" s="2">
        <v>2.8000000000000001E-2</v>
      </c>
      <c r="U223" s="2"/>
      <c r="V223" s="3"/>
      <c r="W223" s="3"/>
      <c r="X223" s="3">
        <v>0.12</v>
      </c>
      <c r="Y223" s="2"/>
      <c r="Z223" s="2"/>
      <c r="AA223" s="2"/>
      <c r="AB223" s="2"/>
      <c r="AC223" s="2"/>
      <c r="AD223" s="2"/>
      <c r="AE223" s="2"/>
      <c r="AF223" s="2"/>
      <c r="AG223" s="2"/>
      <c r="AH223" s="2" t="str">
        <f t="shared" si="16"/>
        <v/>
      </c>
      <c r="AI223" s="2"/>
      <c r="AJ223" s="2">
        <v>3.5927570093457942E-2</v>
      </c>
      <c r="AK223" s="2"/>
      <c r="AL223" s="2"/>
      <c r="AM223" s="2"/>
      <c r="AN223" s="7">
        <v>1</v>
      </c>
      <c r="AO223" s="2"/>
      <c r="AP223" s="2"/>
      <c r="AQ223" s="2" t="str">
        <f t="shared" si="14"/>
        <v/>
      </c>
      <c r="AR223" s="2" t="str">
        <f>IF(ISNUMBER(AQ223),SUMIFS($AQ$2:AQ223,$A$2:A223,A223,$J$2:J223,J223,$D$2:D223,D223),"")</f>
        <v/>
      </c>
      <c r="AS223">
        <f t="shared" si="17"/>
        <v>6</v>
      </c>
    </row>
    <row r="224" spans="1:45" x14ac:dyDescent="0.25">
      <c r="A224" s="4" t="s">
        <v>2</v>
      </c>
      <c r="B224" s="4" t="s">
        <v>18</v>
      </c>
      <c r="C224" s="5">
        <v>35859</v>
      </c>
      <c r="D224" s="2">
        <v>3</v>
      </c>
      <c r="E224" s="2" t="s">
        <v>41</v>
      </c>
      <c r="F224" s="2"/>
      <c r="G224" s="2"/>
      <c r="H224" s="2"/>
      <c r="I224" s="2"/>
      <c r="J224" s="2" t="s">
        <v>101</v>
      </c>
      <c r="K224" s="2">
        <v>2</v>
      </c>
      <c r="L224" s="2">
        <v>5</v>
      </c>
      <c r="M224" s="2" t="s">
        <v>19</v>
      </c>
      <c r="N224" s="3">
        <f t="shared" si="15"/>
        <v>266.5</v>
      </c>
      <c r="O224" s="2">
        <v>26.65</v>
      </c>
      <c r="P224" s="2"/>
      <c r="Q224" s="2"/>
      <c r="R224" s="2" t="str">
        <f>IF(ISNUMBER(Q224),SUMIFS($Q$2:Q224,$A$2:A224,A224,$J$2:J224,J224,$D$2:D224,D224),"")</f>
        <v/>
      </c>
      <c r="S224" s="2">
        <v>3.6999999999999998E-2</v>
      </c>
      <c r="T224" s="2">
        <v>2.8000000000000001E-2</v>
      </c>
      <c r="U224" s="2"/>
      <c r="V224" s="3"/>
      <c r="W224" s="3"/>
      <c r="X224" s="3">
        <v>0.11</v>
      </c>
      <c r="Y224" s="2"/>
      <c r="Z224" s="2"/>
      <c r="AA224" s="2"/>
      <c r="AB224" s="2"/>
      <c r="AC224" s="2"/>
      <c r="AD224" s="2"/>
      <c r="AE224" s="2"/>
      <c r="AF224" s="2"/>
      <c r="AG224" s="2"/>
      <c r="AH224" s="2" t="str">
        <f t="shared" si="16"/>
        <v/>
      </c>
      <c r="AI224" s="2"/>
      <c r="AJ224" s="2">
        <v>3.5986866791744836E-2</v>
      </c>
      <c r="AK224" s="2"/>
      <c r="AL224" s="2"/>
      <c r="AM224" s="2"/>
      <c r="AN224" s="7">
        <v>1</v>
      </c>
      <c r="AO224" s="2"/>
      <c r="AP224" s="2"/>
      <c r="AQ224" s="2" t="str">
        <f t="shared" si="14"/>
        <v/>
      </c>
      <c r="AR224" s="2" t="str">
        <f>IF(ISNUMBER(AQ224),SUMIFS($AQ$2:AQ224,$A$2:A224,A224,$J$2:J224,J224,$D$2:D224,D224),"")</f>
        <v/>
      </c>
      <c r="AS224">
        <f t="shared" si="17"/>
        <v>6</v>
      </c>
    </row>
    <row r="225" spans="1:45" x14ac:dyDescent="0.25">
      <c r="A225" s="4" t="s">
        <v>2</v>
      </c>
      <c r="B225" s="4" t="s">
        <v>18</v>
      </c>
      <c r="C225" s="5">
        <v>35866</v>
      </c>
      <c r="D225" s="2">
        <v>3</v>
      </c>
      <c r="E225" s="2" t="s">
        <v>41</v>
      </c>
      <c r="F225" s="2"/>
      <c r="G225" s="2"/>
      <c r="H225" s="2"/>
      <c r="I225" s="2"/>
      <c r="J225" s="2" t="s">
        <v>101</v>
      </c>
      <c r="K225" s="2">
        <v>2</v>
      </c>
      <c r="L225" s="2">
        <v>5</v>
      </c>
      <c r="M225" s="2" t="s">
        <v>20</v>
      </c>
      <c r="N225" s="3">
        <f t="shared" si="15"/>
        <v>469</v>
      </c>
      <c r="O225" s="2">
        <v>46.9</v>
      </c>
      <c r="P225" s="2"/>
      <c r="Q225" s="2"/>
      <c r="R225" s="2" t="str">
        <f>IF(ISNUMBER(Q225),SUMIFS($Q$2:Q225,$A$2:A225,A225,$J$2:J225,J225,$D$2:D225,D225),"")</f>
        <v/>
      </c>
      <c r="S225" s="2"/>
      <c r="T225" s="2"/>
      <c r="U225" s="2"/>
      <c r="V225" s="3"/>
      <c r="W225" s="3"/>
      <c r="X225" s="3">
        <v>0.11</v>
      </c>
      <c r="Y225" s="2"/>
      <c r="Z225" s="2"/>
      <c r="AA225" s="2"/>
      <c r="AB225" s="2"/>
      <c r="AC225" s="2"/>
      <c r="AD225" s="2"/>
      <c r="AE225" s="2"/>
      <c r="AF225" s="2"/>
      <c r="AG225" s="2"/>
      <c r="AH225" s="2" t="str">
        <f t="shared" si="16"/>
        <v/>
      </c>
      <c r="AI225" s="2"/>
      <c r="AJ225" s="2"/>
      <c r="AK225" s="2"/>
      <c r="AL225" s="2"/>
      <c r="AM225" s="2"/>
      <c r="AN225" s="7">
        <v>1</v>
      </c>
      <c r="AO225" s="2"/>
      <c r="AP225" s="2"/>
      <c r="AQ225" s="2" t="str">
        <f t="shared" si="14"/>
        <v/>
      </c>
      <c r="AR225" s="2" t="str">
        <f>IF(ISNUMBER(AQ225),SUMIFS($AQ$2:AQ225,$A$2:A225,A225,$J$2:J225,J225,$D$2:D225,D225),"")</f>
        <v/>
      </c>
      <c r="AS225">
        <f t="shared" si="17"/>
        <v>3</v>
      </c>
    </row>
    <row r="226" spans="1:45" x14ac:dyDescent="0.25">
      <c r="A226" s="4" t="s">
        <v>2</v>
      </c>
      <c r="B226" s="4" t="s">
        <v>18</v>
      </c>
      <c r="C226" s="5">
        <v>35871</v>
      </c>
      <c r="D226" s="2">
        <v>3</v>
      </c>
      <c r="E226" s="2" t="s">
        <v>41</v>
      </c>
      <c r="F226" s="2"/>
      <c r="G226" s="2"/>
      <c r="H226" s="2"/>
      <c r="I226" s="2"/>
      <c r="J226" s="2" t="s">
        <v>101</v>
      </c>
      <c r="K226" s="2">
        <v>2</v>
      </c>
      <c r="L226" s="2">
        <v>5</v>
      </c>
      <c r="M226" s="2" t="s">
        <v>21</v>
      </c>
      <c r="N226" s="3" t="str">
        <f t="shared" si="15"/>
        <v/>
      </c>
      <c r="O226" s="2"/>
      <c r="P226" s="2"/>
      <c r="Q226" s="2">
        <v>61.06</v>
      </c>
      <c r="R226" s="2">
        <f>IF(ISNUMBER(Q226),SUMIFS($Q$2:Q226,$A$2:A226,A226,$J$2:J226,J226,$D$2:D226,D226),"")</f>
        <v>1663.4099999999999</v>
      </c>
      <c r="S226" s="2">
        <v>3.9E-2</v>
      </c>
      <c r="T226" s="2">
        <v>2.9000000000000001E-2</v>
      </c>
      <c r="U226" s="2"/>
      <c r="V226" s="3"/>
      <c r="W226" s="3"/>
      <c r="X226" s="3"/>
      <c r="Y226" s="2"/>
      <c r="Z226" s="2"/>
      <c r="AA226" s="2"/>
      <c r="AB226" s="2"/>
      <c r="AC226" s="2"/>
      <c r="AD226" s="2"/>
      <c r="AE226" s="2"/>
      <c r="AF226" s="2"/>
      <c r="AG226" s="2"/>
      <c r="AH226" s="2" t="str">
        <f t="shared" si="16"/>
        <v/>
      </c>
      <c r="AI226" s="2"/>
      <c r="AJ226" s="2">
        <v>3.7940298507462687E-2</v>
      </c>
      <c r="AK226" s="2"/>
      <c r="AL226" s="2"/>
      <c r="AM226" s="2"/>
      <c r="AN226" s="7">
        <v>1</v>
      </c>
      <c r="AO226" s="2"/>
      <c r="AP226" s="2"/>
      <c r="AQ226" s="2">
        <f t="shared" si="14"/>
        <v>2.3170000000000002</v>
      </c>
      <c r="AR226" s="2">
        <f>IF(ISNUMBER(AQ226),SUMIFS($AQ$2:AQ226,$A$2:A226,A226,$J$2:J226,J226,$D$2:D226,D226),"")</f>
        <v>67.63300000000001</v>
      </c>
      <c r="AS226">
        <f t="shared" si="17"/>
        <v>8</v>
      </c>
    </row>
    <row r="227" spans="1:45" x14ac:dyDescent="0.25">
      <c r="A227" s="4" t="s">
        <v>2</v>
      </c>
      <c r="B227" s="4" t="s">
        <v>18</v>
      </c>
      <c r="C227" s="5">
        <v>35882</v>
      </c>
      <c r="D227" s="2">
        <v>3</v>
      </c>
      <c r="E227" s="2" t="s">
        <v>41</v>
      </c>
      <c r="F227" s="2"/>
      <c r="G227" s="2"/>
      <c r="H227" s="2"/>
      <c r="I227" s="2"/>
      <c r="J227" s="2" t="s">
        <v>101</v>
      </c>
      <c r="K227" s="2">
        <v>2</v>
      </c>
      <c r="L227" s="2">
        <v>6</v>
      </c>
      <c r="M227" s="2" t="s">
        <v>19</v>
      </c>
      <c r="N227" s="3">
        <f t="shared" si="15"/>
        <v>137</v>
      </c>
      <c r="O227" s="2">
        <v>13.7</v>
      </c>
      <c r="P227" s="2"/>
      <c r="Q227" s="2"/>
      <c r="R227" s="2" t="str">
        <f>IF(ISNUMBER(Q227),SUMIFS($Q$2:Q227,$A$2:A227,A227,$J$2:J227,J227,$D$2:D227,D227),"")</f>
        <v/>
      </c>
      <c r="S227" s="2">
        <v>3.7999999999999999E-2</v>
      </c>
      <c r="T227" s="2">
        <v>0.03</v>
      </c>
      <c r="U227" s="2"/>
      <c r="V227" s="3"/>
      <c r="W227" s="3"/>
      <c r="X227" s="3">
        <v>0.09</v>
      </c>
      <c r="Y227" s="2"/>
      <c r="Z227" s="2"/>
      <c r="AA227" s="2"/>
      <c r="AB227" s="2"/>
      <c r="AC227" s="2"/>
      <c r="AD227" s="2"/>
      <c r="AE227" s="2"/>
      <c r="AF227" s="2"/>
      <c r="AG227" s="2"/>
      <c r="AH227" s="2" t="str">
        <f t="shared" si="16"/>
        <v/>
      </c>
      <c r="AI227" s="2"/>
      <c r="AJ227" s="2">
        <v>3.7275912408759118E-2</v>
      </c>
      <c r="AK227" s="2"/>
      <c r="AL227" s="2"/>
      <c r="AM227" s="2"/>
      <c r="AN227" s="7">
        <v>1</v>
      </c>
      <c r="AO227" s="2"/>
      <c r="AP227" s="2"/>
      <c r="AQ227" s="2" t="str">
        <f t="shared" si="14"/>
        <v/>
      </c>
      <c r="AR227" s="2" t="str">
        <f>IF(ISNUMBER(AQ227),SUMIFS($AQ$2:AQ227,$A$2:A227,A227,$J$2:J227,J227,$D$2:D227,D227),"")</f>
        <v/>
      </c>
      <c r="AS227">
        <f t="shared" si="17"/>
        <v>6</v>
      </c>
    </row>
    <row r="228" spans="1:45" x14ac:dyDescent="0.25">
      <c r="A228" s="4" t="s">
        <v>2</v>
      </c>
      <c r="B228" s="4" t="s">
        <v>18</v>
      </c>
      <c r="C228" s="5">
        <v>35894</v>
      </c>
      <c r="D228" s="2">
        <v>3</v>
      </c>
      <c r="E228" s="2" t="s">
        <v>41</v>
      </c>
      <c r="F228" s="2"/>
      <c r="G228" s="2"/>
      <c r="H228" s="2"/>
      <c r="I228" s="2"/>
      <c r="J228" s="2" t="s">
        <v>101</v>
      </c>
      <c r="K228" s="2">
        <v>2</v>
      </c>
      <c r="L228" s="2">
        <v>6</v>
      </c>
      <c r="M228" s="2" t="s">
        <v>19</v>
      </c>
      <c r="N228" s="3">
        <f t="shared" si="15"/>
        <v>244</v>
      </c>
      <c r="O228" s="2">
        <v>24.4</v>
      </c>
      <c r="P228" s="2"/>
      <c r="Q228" s="2"/>
      <c r="R228" s="2" t="str">
        <f>IF(ISNUMBER(Q228),SUMIFS($Q$2:Q228,$A$2:A228,A228,$J$2:J228,J228,$D$2:D228,D228),"")</f>
        <v/>
      </c>
      <c r="S228" s="2">
        <v>3.9E-2</v>
      </c>
      <c r="T228" s="2">
        <v>3.1E-2</v>
      </c>
      <c r="U228" s="2"/>
      <c r="V228" s="3"/>
      <c r="W228" s="3"/>
      <c r="X228" s="3">
        <v>0.08</v>
      </c>
      <c r="Y228" s="2"/>
      <c r="Z228" s="2"/>
      <c r="AA228" s="2"/>
      <c r="AB228" s="2"/>
      <c r="AC228" s="2"/>
      <c r="AD228" s="2"/>
      <c r="AE228" s="2"/>
      <c r="AF228" s="2"/>
      <c r="AG228" s="2"/>
      <c r="AH228" s="2" t="str">
        <f t="shared" si="16"/>
        <v/>
      </c>
      <c r="AI228" s="2"/>
      <c r="AJ228" s="2">
        <v>3.8360655737704918E-2</v>
      </c>
      <c r="AK228" s="2"/>
      <c r="AL228" s="2"/>
      <c r="AM228" s="2"/>
      <c r="AN228" s="7">
        <v>1</v>
      </c>
      <c r="AO228" s="2"/>
      <c r="AP228" s="2"/>
      <c r="AQ228" s="2" t="str">
        <f t="shared" si="14"/>
        <v/>
      </c>
      <c r="AR228" s="2" t="str">
        <f>IF(ISNUMBER(AQ228),SUMIFS($AQ$2:AQ228,$A$2:A228,A228,$J$2:J228,J228,$D$2:D228,D228),"")</f>
        <v/>
      </c>
      <c r="AS228">
        <f t="shared" si="17"/>
        <v>6</v>
      </c>
    </row>
    <row r="229" spans="1:45" x14ac:dyDescent="0.25">
      <c r="A229" s="4" t="s">
        <v>2</v>
      </c>
      <c r="B229" s="4" t="s">
        <v>18</v>
      </c>
      <c r="C229" s="5">
        <v>35912</v>
      </c>
      <c r="D229" s="2">
        <v>3</v>
      </c>
      <c r="E229" s="2" t="s">
        <v>41</v>
      </c>
      <c r="F229" s="2"/>
      <c r="G229" s="2"/>
      <c r="H229" s="2"/>
      <c r="I229" s="2"/>
      <c r="J229" s="2" t="s">
        <v>101</v>
      </c>
      <c r="K229" s="2">
        <v>2</v>
      </c>
      <c r="L229" s="2">
        <v>6</v>
      </c>
      <c r="M229" s="2" t="s">
        <v>19</v>
      </c>
      <c r="N229" s="3">
        <f t="shared" si="15"/>
        <v>480.5</v>
      </c>
      <c r="O229" s="2">
        <v>48.05</v>
      </c>
      <c r="P229" s="2"/>
      <c r="Q229" s="2"/>
      <c r="R229" s="2" t="str">
        <f>IF(ISNUMBER(Q229),SUMIFS($Q$2:Q229,$A$2:A229,A229,$J$2:J229,J229,$D$2:D229,D229),"")</f>
        <v/>
      </c>
      <c r="S229" s="2">
        <v>4.1000000000000002E-2</v>
      </c>
      <c r="T229" s="2">
        <v>3.2000000000000001E-2</v>
      </c>
      <c r="U229" s="2"/>
      <c r="V229" s="3"/>
      <c r="W229" s="3"/>
      <c r="X229" s="3">
        <v>7.0000000000000007E-2</v>
      </c>
      <c r="Y229" s="2"/>
      <c r="Z229" s="2"/>
      <c r="AA229" s="2"/>
      <c r="AB229" s="2"/>
      <c r="AC229" s="2"/>
      <c r="AD229" s="2"/>
      <c r="AE229" s="2"/>
      <c r="AF229" s="2"/>
      <c r="AG229" s="2"/>
      <c r="AH229" s="2" t="str">
        <f t="shared" si="16"/>
        <v/>
      </c>
      <c r="AI229" s="2"/>
      <c r="AJ229" s="2">
        <v>4.0409989594172739E-2</v>
      </c>
      <c r="AK229" s="2"/>
      <c r="AL229" s="2"/>
      <c r="AM229" s="2"/>
      <c r="AN229" s="7">
        <v>1</v>
      </c>
      <c r="AO229" s="2"/>
      <c r="AP229" s="2"/>
      <c r="AQ229" s="2" t="str">
        <f t="shared" si="14"/>
        <v/>
      </c>
      <c r="AR229" s="2" t="str">
        <f>IF(ISNUMBER(AQ229),SUMIFS($AQ$2:AQ229,$A$2:A229,A229,$J$2:J229,J229,$D$2:D229,D229),"")</f>
        <v/>
      </c>
      <c r="AS229">
        <f t="shared" si="17"/>
        <v>6</v>
      </c>
    </row>
    <row r="230" spans="1:45" x14ac:dyDescent="0.25">
      <c r="A230" s="4" t="s">
        <v>2</v>
      </c>
      <c r="B230" s="4" t="s">
        <v>18</v>
      </c>
      <c r="C230" s="5">
        <v>35930</v>
      </c>
      <c r="D230" s="2">
        <v>3</v>
      </c>
      <c r="E230" s="2" t="s">
        <v>41</v>
      </c>
      <c r="F230" s="2"/>
      <c r="G230" s="2"/>
      <c r="H230" s="2"/>
      <c r="I230" s="2"/>
      <c r="J230" s="2" t="s">
        <v>101</v>
      </c>
      <c r="K230" s="2">
        <v>2</v>
      </c>
      <c r="L230" s="2">
        <v>6</v>
      </c>
      <c r="M230" s="2" t="s">
        <v>19</v>
      </c>
      <c r="N230" s="3">
        <f t="shared" si="15"/>
        <v>665</v>
      </c>
      <c r="O230" s="2">
        <v>66.5</v>
      </c>
      <c r="P230" s="2"/>
      <c r="Q230" s="2"/>
      <c r="R230" s="2" t="str">
        <f>IF(ISNUMBER(Q230),SUMIFS($Q$2:Q230,$A$2:A230,A230,$J$2:J230,J230,$D$2:D230,D230),"")</f>
        <v/>
      </c>
      <c r="S230" s="2">
        <v>4.2999999999999997E-2</v>
      </c>
      <c r="T230" s="2">
        <v>3.4000000000000002E-2</v>
      </c>
      <c r="U230" s="2"/>
      <c r="V230" s="3"/>
      <c r="W230" s="3"/>
      <c r="X230" s="3">
        <v>0.06</v>
      </c>
      <c r="Y230" s="2"/>
      <c r="Z230" s="2"/>
      <c r="AA230" s="2"/>
      <c r="AB230" s="2"/>
      <c r="AC230" s="2"/>
      <c r="AD230" s="2"/>
      <c r="AE230" s="2"/>
      <c r="AF230" s="2"/>
      <c r="AG230" s="2"/>
      <c r="AH230" s="2" t="str">
        <f t="shared" si="16"/>
        <v/>
      </c>
      <c r="AI230" s="2"/>
      <c r="AJ230" s="2">
        <v>4.2503308270676686E-2</v>
      </c>
      <c r="AK230" s="2"/>
      <c r="AL230" s="2"/>
      <c r="AM230" s="2"/>
      <c r="AN230" s="7">
        <v>1</v>
      </c>
      <c r="AO230" s="2"/>
      <c r="AP230" s="2"/>
      <c r="AQ230" s="2" t="str">
        <f t="shared" si="14"/>
        <v/>
      </c>
      <c r="AR230" s="2" t="str">
        <f>IF(ISNUMBER(AQ230),SUMIFS($AQ$2:AQ230,$A$2:A230,A230,$J$2:J230,J230,$D$2:D230,D230),"")</f>
        <v/>
      </c>
      <c r="AS230">
        <f t="shared" si="17"/>
        <v>6</v>
      </c>
    </row>
    <row r="231" spans="1:45" x14ac:dyDescent="0.25">
      <c r="A231" s="4" t="s">
        <v>2</v>
      </c>
      <c r="B231" s="4" t="s">
        <v>18</v>
      </c>
      <c r="C231" s="5">
        <v>35944</v>
      </c>
      <c r="D231" s="2">
        <v>3</v>
      </c>
      <c r="E231" s="2" t="s">
        <v>41</v>
      </c>
      <c r="F231" s="2"/>
      <c r="G231" s="2"/>
      <c r="H231" s="2"/>
      <c r="I231" s="2"/>
      <c r="J231" s="2" t="s">
        <v>101</v>
      </c>
      <c r="K231" s="2">
        <v>2</v>
      </c>
      <c r="L231" s="2">
        <v>6</v>
      </c>
      <c r="M231" s="2" t="s">
        <v>20</v>
      </c>
      <c r="N231" s="3">
        <f t="shared" si="15"/>
        <v>475.50000000000006</v>
      </c>
      <c r="O231" s="2">
        <v>47.550000000000004</v>
      </c>
      <c r="P231" s="2"/>
      <c r="Q231" s="2"/>
      <c r="R231" s="2" t="str">
        <f>IF(ISNUMBER(Q231),SUMIFS($Q$2:Q231,$A$2:A231,A231,$J$2:J231,J231,$D$2:D231,D231),"")</f>
        <v/>
      </c>
      <c r="S231" s="2"/>
      <c r="T231" s="2"/>
      <c r="U231" s="2"/>
      <c r="V231" s="3"/>
      <c r="W231" s="3"/>
      <c r="X231" s="3">
        <v>0.05</v>
      </c>
      <c r="Y231" s="2"/>
      <c r="Z231" s="2"/>
      <c r="AA231" s="2"/>
      <c r="AB231" s="2"/>
      <c r="AC231" s="2"/>
      <c r="AD231" s="2"/>
      <c r="AE231" s="2"/>
      <c r="AF231" s="2"/>
      <c r="AG231" s="2"/>
      <c r="AH231" s="2" t="str">
        <f t="shared" si="16"/>
        <v/>
      </c>
      <c r="AI231" s="2"/>
      <c r="AJ231" s="2"/>
      <c r="AK231" s="2"/>
      <c r="AL231" s="2"/>
      <c r="AM231" s="2"/>
      <c r="AN231" s="7">
        <v>1</v>
      </c>
      <c r="AO231" s="2"/>
      <c r="AP231" s="2"/>
      <c r="AQ231" s="2" t="str">
        <f t="shared" si="14"/>
        <v/>
      </c>
      <c r="AR231" s="2" t="str">
        <f>IF(ISNUMBER(AQ231),SUMIFS($AQ$2:AQ231,$A$2:A231,A231,$J$2:J231,J231,$D$2:D231,D231),"")</f>
        <v/>
      </c>
      <c r="AS231">
        <f t="shared" si="17"/>
        <v>3</v>
      </c>
    </row>
    <row r="232" spans="1:45" x14ac:dyDescent="0.25">
      <c r="A232" s="4" t="s">
        <v>2</v>
      </c>
      <c r="B232" s="4" t="s">
        <v>18</v>
      </c>
      <c r="C232" s="5">
        <v>35949</v>
      </c>
      <c r="D232" s="2">
        <v>3</v>
      </c>
      <c r="E232" s="2" t="s">
        <v>41</v>
      </c>
      <c r="F232" s="2"/>
      <c r="G232" s="2"/>
      <c r="H232" s="2"/>
      <c r="I232" s="2"/>
      <c r="J232" s="2" t="s">
        <v>101</v>
      </c>
      <c r="K232" s="2">
        <v>2</v>
      </c>
      <c r="L232" s="2">
        <v>6</v>
      </c>
      <c r="M232" s="2" t="s">
        <v>21</v>
      </c>
      <c r="N232" s="3" t="str">
        <f t="shared" si="15"/>
        <v/>
      </c>
      <c r="O232" s="2"/>
      <c r="P232" s="2"/>
      <c r="Q232" s="2">
        <v>47.019999999999996</v>
      </c>
      <c r="R232" s="2">
        <f>IF(ISNUMBER(Q232),SUMIFS($Q$2:Q232,$A$2:A232,A232,$J$2:J232,J232,$D$2:D232,D232),"")</f>
        <v>1710.4299999999998</v>
      </c>
      <c r="S232" s="2">
        <v>4.3999999999999997E-2</v>
      </c>
      <c r="T232" s="2">
        <v>3.5999999999999997E-2</v>
      </c>
      <c r="U232" s="2"/>
      <c r="V232" s="3"/>
      <c r="W232" s="3"/>
      <c r="X232" s="3"/>
      <c r="Y232" s="2"/>
      <c r="Z232" s="2"/>
      <c r="AA232" s="2"/>
      <c r="AB232" s="2"/>
      <c r="AC232" s="2"/>
      <c r="AD232" s="2"/>
      <c r="AE232" s="2"/>
      <c r="AF232" s="2"/>
      <c r="AG232" s="2"/>
      <c r="AH232" s="2" t="str">
        <f t="shared" si="16"/>
        <v/>
      </c>
      <c r="AI232" s="2"/>
      <c r="AJ232" s="2">
        <v>4.3597896950578335E-2</v>
      </c>
      <c r="AK232" s="2"/>
      <c r="AL232" s="2"/>
      <c r="AM232" s="2"/>
      <c r="AN232" s="7"/>
      <c r="AO232" s="2"/>
      <c r="AP232" s="2"/>
      <c r="AQ232" s="2">
        <f t="shared" si="14"/>
        <v>2.0499999999999998</v>
      </c>
      <c r="AR232" s="2">
        <f>IF(ISNUMBER(AQ232),SUMIFS($AQ$2:AQ232,$A$2:A232,A232,$J$2:J232,J232,$D$2:D232,D232),"")</f>
        <v>69.683000000000007</v>
      </c>
      <c r="AS232">
        <f t="shared" si="17"/>
        <v>7</v>
      </c>
    </row>
    <row r="233" spans="1:45" x14ac:dyDescent="0.25">
      <c r="A233" s="4" t="s">
        <v>2</v>
      </c>
      <c r="B233" s="4" t="s">
        <v>18</v>
      </c>
      <c r="C233" s="5">
        <v>36003</v>
      </c>
      <c r="D233" s="2">
        <v>3</v>
      </c>
      <c r="E233" s="2" t="s">
        <v>41</v>
      </c>
      <c r="F233" s="2"/>
      <c r="G233" s="2"/>
      <c r="H233" s="2"/>
      <c r="I233" s="2"/>
      <c r="J233" s="2" t="s">
        <v>102</v>
      </c>
      <c r="K233" s="2">
        <v>3</v>
      </c>
      <c r="L233" s="2">
        <v>1</v>
      </c>
      <c r="M233" s="2" t="s">
        <v>19</v>
      </c>
      <c r="N233" s="3">
        <f t="shared" si="15"/>
        <v>268</v>
      </c>
      <c r="O233" s="2">
        <v>26.8</v>
      </c>
      <c r="P233" s="2"/>
      <c r="Q233" s="2"/>
      <c r="R233" s="2" t="str">
        <f>IF(ISNUMBER(Q233),SUMIFS($Q$2:Q233,$A$2:A233,A233,$J$2:J233,J233,$D$2:D233,D233),"")</f>
        <v/>
      </c>
      <c r="S233" s="2">
        <v>4.8000000000000001E-2</v>
      </c>
      <c r="T233" s="2">
        <v>0.04</v>
      </c>
      <c r="U233" s="2"/>
      <c r="V233" s="3"/>
      <c r="W233" s="3"/>
      <c r="X233" s="3">
        <v>0.06</v>
      </c>
      <c r="Y233" s="2"/>
      <c r="Z233" s="2"/>
      <c r="AA233" s="2"/>
      <c r="AB233" s="2"/>
      <c r="AC233" s="2"/>
      <c r="AD233" s="2"/>
      <c r="AE233" s="2"/>
      <c r="AF233" s="2"/>
      <c r="AG233" s="2"/>
      <c r="AH233" s="2" t="str">
        <f t="shared" si="16"/>
        <v/>
      </c>
      <c r="AI233" s="2"/>
      <c r="AJ233" s="2">
        <v>4.7486567164179101E-2</v>
      </c>
      <c r="AK233" s="2"/>
      <c r="AL233" s="2"/>
      <c r="AM233" s="2"/>
      <c r="AN233" s="7">
        <v>1</v>
      </c>
      <c r="AO233" s="2"/>
      <c r="AP233" s="2"/>
      <c r="AQ233" s="2" t="str">
        <f t="shared" si="14"/>
        <v/>
      </c>
      <c r="AR233" s="2" t="str">
        <f>IF(ISNUMBER(AQ233),SUMIFS($AQ$2:AQ233,$A$2:A233,A233,$J$2:J233,J233,$D$2:D233,D233),"")</f>
        <v/>
      </c>
      <c r="AS233">
        <f t="shared" si="17"/>
        <v>6</v>
      </c>
    </row>
    <row r="234" spans="1:45" x14ac:dyDescent="0.25">
      <c r="A234" s="4" t="s">
        <v>2</v>
      </c>
      <c r="B234" s="4" t="s">
        <v>18</v>
      </c>
      <c r="C234" s="5">
        <v>36022</v>
      </c>
      <c r="D234" s="2">
        <v>3</v>
      </c>
      <c r="E234" s="2" t="s">
        <v>41</v>
      </c>
      <c r="F234" s="2"/>
      <c r="G234" s="2"/>
      <c r="H234" s="2"/>
      <c r="I234" s="2"/>
      <c r="J234" s="2" t="s">
        <v>102</v>
      </c>
      <c r="K234" s="2">
        <v>3</v>
      </c>
      <c r="L234" s="2">
        <v>1</v>
      </c>
      <c r="M234" s="2" t="s">
        <v>19</v>
      </c>
      <c r="N234" s="3">
        <f t="shared" si="15"/>
        <v>597.5</v>
      </c>
      <c r="O234" s="2">
        <v>59.75</v>
      </c>
      <c r="P234" s="2"/>
      <c r="Q234" s="2"/>
      <c r="R234" s="2" t="str">
        <f>IF(ISNUMBER(Q234),SUMIFS($Q$2:Q234,$A$2:A234,A234,$J$2:J234,J234,$D$2:D234,D234),"")</f>
        <v/>
      </c>
      <c r="S234" s="2">
        <v>4.8000000000000001E-2</v>
      </c>
      <c r="T234" s="2">
        <v>0.04</v>
      </c>
      <c r="U234" s="2"/>
      <c r="V234" s="3"/>
      <c r="W234" s="3"/>
      <c r="X234" s="3">
        <v>0.08</v>
      </c>
      <c r="Y234" s="2"/>
      <c r="Z234" s="2"/>
      <c r="AA234" s="2"/>
      <c r="AB234" s="2"/>
      <c r="AC234" s="2"/>
      <c r="AD234" s="2"/>
      <c r="AE234" s="2"/>
      <c r="AF234" s="2"/>
      <c r="AG234" s="2"/>
      <c r="AH234" s="2" t="str">
        <f t="shared" si="16"/>
        <v/>
      </c>
      <c r="AI234" s="2"/>
      <c r="AJ234" s="2">
        <v>4.7369372384937235E-2</v>
      </c>
      <c r="AK234" s="2"/>
      <c r="AL234" s="2"/>
      <c r="AM234" s="2"/>
      <c r="AN234" s="7">
        <v>1</v>
      </c>
      <c r="AO234" s="2"/>
      <c r="AP234" s="2"/>
      <c r="AQ234" s="2" t="str">
        <f t="shared" si="14"/>
        <v/>
      </c>
      <c r="AR234" s="2" t="str">
        <f>IF(ISNUMBER(AQ234),SUMIFS($AQ$2:AQ234,$A$2:A234,A234,$J$2:J234,J234,$D$2:D234,D234),"")</f>
        <v/>
      </c>
      <c r="AS234">
        <f t="shared" si="17"/>
        <v>6</v>
      </c>
    </row>
    <row r="235" spans="1:45" x14ac:dyDescent="0.25">
      <c r="A235" s="4" t="s">
        <v>2</v>
      </c>
      <c r="B235" s="4" t="s">
        <v>18</v>
      </c>
      <c r="C235" s="5">
        <v>36043</v>
      </c>
      <c r="D235" s="2">
        <v>3</v>
      </c>
      <c r="E235" s="2" t="s">
        <v>41</v>
      </c>
      <c r="F235" s="2"/>
      <c r="G235" s="2"/>
      <c r="H235" s="2"/>
      <c r="I235" s="2"/>
      <c r="J235" s="2" t="s">
        <v>102</v>
      </c>
      <c r="K235" s="2">
        <v>3</v>
      </c>
      <c r="L235" s="2">
        <v>1</v>
      </c>
      <c r="M235" s="2" t="s">
        <v>19</v>
      </c>
      <c r="N235" s="3">
        <f t="shared" si="15"/>
        <v>1473</v>
      </c>
      <c r="O235" s="2">
        <v>147.30000000000001</v>
      </c>
      <c r="P235" s="2"/>
      <c r="Q235" s="2"/>
      <c r="R235" s="2" t="str">
        <f>IF(ISNUMBER(Q235),SUMIFS($Q$2:Q235,$A$2:A235,A235,$J$2:J235,J235,$D$2:D235,D235),"")</f>
        <v/>
      </c>
      <c r="S235" s="2">
        <v>4.8000000000000001E-2</v>
      </c>
      <c r="T235" s="2">
        <v>0.04</v>
      </c>
      <c r="U235" s="2"/>
      <c r="V235" s="3"/>
      <c r="W235" s="3"/>
      <c r="X235" s="3">
        <v>0.1</v>
      </c>
      <c r="Y235" s="2"/>
      <c r="Z235" s="2"/>
      <c r="AA235" s="2"/>
      <c r="AB235" s="2"/>
      <c r="AC235" s="2"/>
      <c r="AD235" s="2"/>
      <c r="AE235" s="2"/>
      <c r="AF235" s="2"/>
      <c r="AG235" s="2"/>
      <c r="AH235" s="2" t="str">
        <f t="shared" si="16"/>
        <v/>
      </c>
      <c r="AI235" s="2"/>
      <c r="AJ235" s="2">
        <v>4.7214663951120166E-2</v>
      </c>
      <c r="AK235" s="2"/>
      <c r="AL235" s="2"/>
      <c r="AM235" s="2"/>
      <c r="AN235" s="7">
        <v>1</v>
      </c>
      <c r="AO235" s="2"/>
      <c r="AP235" s="2"/>
      <c r="AQ235" s="2" t="str">
        <f t="shared" si="14"/>
        <v/>
      </c>
      <c r="AR235" s="2" t="str">
        <f>IF(ISNUMBER(AQ235),SUMIFS($AQ$2:AQ235,$A$2:A235,A235,$J$2:J235,J235,$D$2:D235,D235),"")</f>
        <v/>
      </c>
      <c r="AS235">
        <f t="shared" si="17"/>
        <v>6</v>
      </c>
    </row>
    <row r="236" spans="1:45" x14ac:dyDescent="0.25">
      <c r="A236" s="4" t="s">
        <v>2</v>
      </c>
      <c r="B236" s="4" t="s">
        <v>18</v>
      </c>
      <c r="C236" s="5">
        <v>36057</v>
      </c>
      <c r="D236" s="2">
        <v>3</v>
      </c>
      <c r="E236" s="2" t="s">
        <v>41</v>
      </c>
      <c r="F236" s="2"/>
      <c r="G236" s="2"/>
      <c r="H236" s="2"/>
      <c r="I236" s="2"/>
      <c r="J236" s="2" t="s">
        <v>102</v>
      </c>
      <c r="K236" s="2">
        <v>3</v>
      </c>
      <c r="L236" s="2">
        <v>1</v>
      </c>
      <c r="M236" s="2" t="s">
        <v>19</v>
      </c>
      <c r="N236" s="3">
        <f t="shared" si="15"/>
        <v>2074.5</v>
      </c>
      <c r="O236" s="2">
        <v>207.45000000000002</v>
      </c>
      <c r="P236" s="2"/>
      <c r="Q236" s="2"/>
      <c r="R236" s="2" t="str">
        <f>IF(ISNUMBER(Q236),SUMIFS($Q$2:Q236,$A$2:A236,A236,$J$2:J236,J236,$D$2:D236,D236),"")</f>
        <v/>
      </c>
      <c r="S236" s="2">
        <v>4.7E-2</v>
      </c>
      <c r="T236" s="2">
        <v>3.9E-2</v>
      </c>
      <c r="U236" s="2"/>
      <c r="V236" s="3"/>
      <c r="W236" s="3"/>
      <c r="X236" s="3">
        <v>0.11</v>
      </c>
      <c r="Y236" s="2"/>
      <c r="Z236" s="2"/>
      <c r="AA236" s="2"/>
      <c r="AB236" s="2"/>
      <c r="AC236" s="2"/>
      <c r="AD236" s="2"/>
      <c r="AE236" s="2"/>
      <c r="AF236" s="2"/>
      <c r="AG236" s="2"/>
      <c r="AH236" s="2" t="str">
        <f t="shared" si="16"/>
        <v/>
      </c>
      <c r="AI236" s="2"/>
      <c r="AJ236" s="2">
        <v>4.6106869125090384E-2</v>
      </c>
      <c r="AK236" s="2"/>
      <c r="AL236" s="2"/>
      <c r="AM236" s="2"/>
      <c r="AN236" s="7">
        <v>1</v>
      </c>
      <c r="AO236" s="2"/>
      <c r="AP236" s="2"/>
      <c r="AQ236" s="2" t="str">
        <f t="shared" si="14"/>
        <v/>
      </c>
      <c r="AR236" s="2" t="str">
        <f>IF(ISNUMBER(AQ236),SUMIFS($AQ$2:AQ236,$A$2:A236,A236,$J$2:J236,J236,$D$2:D236,D236),"")</f>
        <v/>
      </c>
      <c r="AS236">
        <f t="shared" si="17"/>
        <v>6</v>
      </c>
    </row>
    <row r="237" spans="1:45" x14ac:dyDescent="0.25">
      <c r="A237" s="4" t="s">
        <v>2</v>
      </c>
      <c r="B237" s="4" t="s">
        <v>18</v>
      </c>
      <c r="C237" s="5">
        <v>36067</v>
      </c>
      <c r="D237" s="2">
        <v>3</v>
      </c>
      <c r="E237" s="2" t="s">
        <v>41</v>
      </c>
      <c r="F237" s="2"/>
      <c r="G237" s="2"/>
      <c r="H237" s="2"/>
      <c r="I237" s="2"/>
      <c r="J237" s="2" t="s">
        <v>102</v>
      </c>
      <c r="K237" s="2">
        <v>3</v>
      </c>
      <c r="L237" s="2">
        <v>1</v>
      </c>
      <c r="M237" s="2" t="s">
        <v>20</v>
      </c>
      <c r="N237" s="3">
        <f t="shared" si="15"/>
        <v>2275</v>
      </c>
      <c r="O237" s="2">
        <v>227.5</v>
      </c>
      <c r="P237" s="2"/>
      <c r="Q237" s="2"/>
      <c r="R237" s="2" t="str">
        <f>IF(ISNUMBER(Q237),SUMIFS($Q$2:Q237,$A$2:A237,A237,$J$2:J237,J237,$D$2:D237,D237),"")</f>
        <v/>
      </c>
      <c r="S237" s="2"/>
      <c r="T237" s="2"/>
      <c r="U237" s="2"/>
      <c r="V237" s="3"/>
      <c r="W237" s="3"/>
      <c r="X237" s="3">
        <v>0.12</v>
      </c>
      <c r="Y237" s="2"/>
      <c r="Z237" s="2"/>
      <c r="AA237" s="2"/>
      <c r="AB237" s="2"/>
      <c r="AC237" s="2"/>
      <c r="AD237" s="2"/>
      <c r="AE237" s="2"/>
      <c r="AF237" s="2"/>
      <c r="AG237" s="2"/>
      <c r="AH237" s="2" t="str">
        <f t="shared" si="16"/>
        <v/>
      </c>
      <c r="AI237" s="2"/>
      <c r="AJ237" s="2"/>
      <c r="AK237" s="2"/>
      <c r="AL237" s="2"/>
      <c r="AM237" s="2"/>
      <c r="AN237" s="7">
        <v>1</v>
      </c>
      <c r="AO237" s="2"/>
      <c r="AP237" s="2"/>
      <c r="AQ237" s="2" t="str">
        <f t="shared" si="14"/>
        <v/>
      </c>
      <c r="AR237" s="2" t="str">
        <f>IF(ISNUMBER(AQ237),SUMIFS($AQ$2:AQ237,$A$2:A237,A237,$J$2:J237,J237,$D$2:D237,D237),"")</f>
        <v/>
      </c>
      <c r="AS237">
        <f t="shared" si="17"/>
        <v>3</v>
      </c>
    </row>
    <row r="238" spans="1:45" x14ac:dyDescent="0.25">
      <c r="A238" s="4" t="s">
        <v>2</v>
      </c>
      <c r="B238" s="4" t="s">
        <v>18</v>
      </c>
      <c r="C238" s="5">
        <v>36077</v>
      </c>
      <c r="D238" s="2">
        <v>3</v>
      </c>
      <c r="E238" s="2" t="s">
        <v>41</v>
      </c>
      <c r="F238" s="2"/>
      <c r="G238" s="2"/>
      <c r="H238" s="2"/>
      <c r="I238" s="2"/>
      <c r="J238" s="2" t="s">
        <v>102</v>
      </c>
      <c r="K238" s="2">
        <v>3</v>
      </c>
      <c r="L238" s="2">
        <v>1</v>
      </c>
      <c r="M238" s="2" t="s">
        <v>21</v>
      </c>
      <c r="N238" s="3">
        <f t="shared" si="15"/>
        <v>715</v>
      </c>
      <c r="O238" s="2">
        <v>71.5</v>
      </c>
      <c r="P238" s="2"/>
      <c r="Q238" s="2">
        <v>176.05</v>
      </c>
      <c r="R238" s="2">
        <f>IF(ISNUMBER(Q238),SUMIFS($Q$2:Q238,$A$2:A238,A238,$J$2:J238,J238,$D$2:D238,D238),"")</f>
        <v>176.05</v>
      </c>
      <c r="S238" s="2">
        <v>4.5999999999999999E-2</v>
      </c>
      <c r="T238" s="2">
        <v>3.9E-2</v>
      </c>
      <c r="U238" s="2"/>
      <c r="V238" s="3"/>
      <c r="W238" s="3"/>
      <c r="X238" s="3">
        <v>0.13</v>
      </c>
      <c r="Y238" s="2"/>
      <c r="Z238" s="2"/>
      <c r="AA238" s="2"/>
      <c r="AB238" s="2"/>
      <c r="AC238" s="2"/>
      <c r="AD238" s="2"/>
      <c r="AE238" s="2"/>
      <c r="AF238" s="2"/>
      <c r="AG238" s="2"/>
      <c r="AH238" s="2" t="str">
        <f t="shared" si="16"/>
        <v/>
      </c>
      <c r="AI238" s="2"/>
      <c r="AJ238" s="2">
        <v>4.5152307692307693E-2</v>
      </c>
      <c r="AK238" s="2"/>
      <c r="AL238" s="2"/>
      <c r="AM238" s="2"/>
      <c r="AN238" s="7">
        <v>1</v>
      </c>
      <c r="AO238" s="2"/>
      <c r="AP238" s="2"/>
      <c r="AQ238" s="2">
        <f t="shared" si="14"/>
        <v>7.9489999999999998</v>
      </c>
      <c r="AR238" s="2">
        <f>IF(ISNUMBER(AQ238),SUMIFS($AQ$2:AQ238,$A$2:A238,A238,$J$2:J238,J238,$D$2:D238,D238),"")</f>
        <v>7.9489999999999998</v>
      </c>
      <c r="AS238">
        <f t="shared" si="17"/>
        <v>10</v>
      </c>
    </row>
    <row r="239" spans="1:45" x14ac:dyDescent="0.25">
      <c r="A239" s="4" t="s">
        <v>2</v>
      </c>
      <c r="B239" s="4" t="s">
        <v>18</v>
      </c>
      <c r="C239" s="5">
        <v>36091</v>
      </c>
      <c r="D239" s="2">
        <v>3</v>
      </c>
      <c r="E239" s="2" t="s">
        <v>41</v>
      </c>
      <c r="F239" s="2"/>
      <c r="G239" s="2"/>
      <c r="H239" s="2"/>
      <c r="I239" s="2"/>
      <c r="J239" s="2" t="s">
        <v>102</v>
      </c>
      <c r="K239" s="2">
        <v>3</v>
      </c>
      <c r="L239" s="2">
        <v>2</v>
      </c>
      <c r="M239" s="2" t="s">
        <v>19</v>
      </c>
      <c r="N239" s="3">
        <f t="shared" si="15"/>
        <v>1705</v>
      </c>
      <c r="O239" s="2">
        <v>170.5</v>
      </c>
      <c r="P239" s="2"/>
      <c r="Q239" s="2"/>
      <c r="R239" s="2" t="str">
        <f>IF(ISNUMBER(Q239),SUMIFS($Q$2:Q239,$A$2:A239,A239,$J$2:J239,J239,$D$2:D239,D239),"")</f>
        <v/>
      </c>
      <c r="S239" s="2">
        <v>4.3999999999999997E-2</v>
      </c>
      <c r="T239" s="2">
        <v>3.5999999999999997E-2</v>
      </c>
      <c r="U239" s="2"/>
      <c r="V239" s="3"/>
      <c r="W239" s="3"/>
      <c r="X239" s="3">
        <v>0.14000000000000001</v>
      </c>
      <c r="Y239" s="2"/>
      <c r="Z239" s="2"/>
      <c r="AA239" s="2"/>
      <c r="AB239" s="2"/>
      <c r="AC239" s="2"/>
      <c r="AD239" s="2"/>
      <c r="AE239" s="2"/>
      <c r="AF239" s="2"/>
      <c r="AG239" s="2"/>
      <c r="AH239" s="2" t="str">
        <f t="shared" si="16"/>
        <v/>
      </c>
      <c r="AI239" s="2"/>
      <c r="AJ239" s="2">
        <v>4.2869677419354837E-2</v>
      </c>
      <c r="AK239" s="2"/>
      <c r="AL239" s="2"/>
      <c r="AM239" s="2"/>
      <c r="AN239" s="7">
        <v>1</v>
      </c>
      <c r="AO239" s="2"/>
      <c r="AP239" s="2"/>
      <c r="AQ239" s="2" t="str">
        <f t="shared" ref="AQ239:AQ302" si="18">IF(AND(OR(ISNUMBER(AI239),ISNUMBER(AJ239)),ISNUMBER(Q239)),ROUND(Q239*IF(ISNUMBER(AI239),AI239,AJ239),3),"")</f>
        <v/>
      </c>
      <c r="AR239" s="2" t="str">
        <f>IF(ISNUMBER(AQ239),SUMIFS($AQ$2:AQ239,$A$2:A239,A239,$J$2:J239,J239,$D$2:D239,D239),"")</f>
        <v/>
      </c>
      <c r="AS239">
        <f t="shared" si="17"/>
        <v>6</v>
      </c>
    </row>
    <row r="240" spans="1:45" x14ac:dyDescent="0.25">
      <c r="A240" s="4" t="s">
        <v>2</v>
      </c>
      <c r="B240" s="4" t="s">
        <v>18</v>
      </c>
      <c r="C240" s="5">
        <v>36098</v>
      </c>
      <c r="D240" s="2">
        <v>3</v>
      </c>
      <c r="E240" s="2" t="s">
        <v>41</v>
      </c>
      <c r="F240" s="2"/>
      <c r="G240" s="2"/>
      <c r="H240" s="2"/>
      <c r="I240" s="2"/>
      <c r="J240" s="2" t="s">
        <v>102</v>
      </c>
      <c r="K240" s="2">
        <v>3</v>
      </c>
      <c r="L240" s="2">
        <v>2</v>
      </c>
      <c r="M240" s="2" t="s">
        <v>19</v>
      </c>
      <c r="N240" s="3">
        <f t="shared" si="15"/>
        <v>3260</v>
      </c>
      <c r="O240" s="2">
        <v>326</v>
      </c>
      <c r="P240" s="2"/>
      <c r="Q240" s="2"/>
      <c r="R240" s="2" t="str">
        <f>IF(ISNUMBER(Q240),SUMIFS($Q$2:Q240,$A$2:A240,A240,$J$2:J240,J240,$D$2:D240,D240),"")</f>
        <v/>
      </c>
      <c r="S240" s="2">
        <v>4.3999999999999997E-2</v>
      </c>
      <c r="T240" s="2">
        <v>3.5999999999999997E-2</v>
      </c>
      <c r="U240" s="2"/>
      <c r="V240" s="3"/>
      <c r="W240" s="3"/>
      <c r="X240" s="3">
        <v>0.15</v>
      </c>
      <c r="Y240" s="2"/>
      <c r="Z240" s="2"/>
      <c r="AA240" s="2"/>
      <c r="AB240" s="2"/>
      <c r="AC240" s="2"/>
      <c r="AD240" s="2"/>
      <c r="AE240" s="2"/>
      <c r="AF240" s="2"/>
      <c r="AG240" s="2"/>
      <c r="AH240" s="2" t="str">
        <f t="shared" si="16"/>
        <v/>
      </c>
      <c r="AI240" s="2"/>
      <c r="AJ240" s="2">
        <v>4.2830920245398772E-2</v>
      </c>
      <c r="AK240" s="2"/>
      <c r="AL240" s="2"/>
      <c r="AM240" s="2"/>
      <c r="AN240" s="7">
        <v>1</v>
      </c>
      <c r="AO240" s="2"/>
      <c r="AP240" s="2"/>
      <c r="AQ240" s="2" t="str">
        <f t="shared" si="18"/>
        <v/>
      </c>
      <c r="AR240" s="2" t="str">
        <f>IF(ISNUMBER(AQ240),SUMIFS($AQ$2:AQ240,$A$2:A240,A240,$J$2:J240,J240,$D$2:D240,D240),"")</f>
        <v/>
      </c>
      <c r="AS240">
        <f t="shared" si="17"/>
        <v>6</v>
      </c>
    </row>
    <row r="241" spans="1:45" x14ac:dyDescent="0.25">
      <c r="A241" s="4" t="s">
        <v>2</v>
      </c>
      <c r="B241" s="4" t="s">
        <v>18</v>
      </c>
      <c r="C241" s="5">
        <v>36102</v>
      </c>
      <c r="D241" s="2">
        <v>3</v>
      </c>
      <c r="E241" s="2" t="s">
        <v>41</v>
      </c>
      <c r="F241" s="2"/>
      <c r="G241" s="2"/>
      <c r="H241" s="2"/>
      <c r="I241" s="2"/>
      <c r="J241" s="2" t="s">
        <v>102</v>
      </c>
      <c r="K241" s="2">
        <v>3</v>
      </c>
      <c r="L241" s="2">
        <v>2</v>
      </c>
      <c r="M241" s="2" t="s">
        <v>19</v>
      </c>
      <c r="N241" s="3">
        <f t="shared" si="15"/>
        <v>3725</v>
      </c>
      <c r="O241" s="2">
        <v>372.5</v>
      </c>
      <c r="P241" s="2"/>
      <c r="Q241" s="2"/>
      <c r="R241" s="2" t="str">
        <f>IF(ISNUMBER(Q241),SUMIFS($Q$2:Q241,$A$2:A241,A241,$J$2:J241,J241,$D$2:D241,D241),"")</f>
        <v/>
      </c>
      <c r="S241" s="2">
        <v>4.2999999999999997E-2</v>
      </c>
      <c r="T241" s="2">
        <v>3.5000000000000003E-2</v>
      </c>
      <c r="U241" s="2"/>
      <c r="V241" s="3"/>
      <c r="W241" s="3"/>
      <c r="X241" s="3">
        <v>0.15</v>
      </c>
      <c r="Y241" s="2"/>
      <c r="Z241" s="2"/>
      <c r="AA241" s="2"/>
      <c r="AB241" s="2"/>
      <c r="AC241" s="2"/>
      <c r="AD241" s="2"/>
      <c r="AE241" s="2"/>
      <c r="AF241" s="2"/>
      <c r="AG241" s="2"/>
      <c r="AH241" s="2" t="str">
        <f t="shared" si="16"/>
        <v/>
      </c>
      <c r="AI241" s="2"/>
      <c r="AJ241" s="2">
        <v>4.1811060402684556E-2</v>
      </c>
      <c r="AK241" s="2"/>
      <c r="AL241" s="2"/>
      <c r="AM241" s="2"/>
      <c r="AN241" s="7">
        <v>1</v>
      </c>
      <c r="AO241" s="2"/>
      <c r="AP241" s="2"/>
      <c r="AQ241" s="2" t="str">
        <f t="shared" si="18"/>
        <v/>
      </c>
      <c r="AR241" s="2" t="str">
        <f>IF(ISNUMBER(AQ241),SUMIFS($AQ$2:AQ241,$A$2:A241,A241,$J$2:J241,J241,$D$2:D241,D241),"")</f>
        <v/>
      </c>
      <c r="AS241">
        <f t="shared" si="17"/>
        <v>6</v>
      </c>
    </row>
    <row r="242" spans="1:45" x14ac:dyDescent="0.25">
      <c r="A242" s="4" t="s">
        <v>2</v>
      </c>
      <c r="B242" s="4" t="s">
        <v>18</v>
      </c>
      <c r="C242" s="5">
        <v>36110</v>
      </c>
      <c r="D242" s="2">
        <v>3</v>
      </c>
      <c r="E242" s="2" t="s">
        <v>41</v>
      </c>
      <c r="F242" s="2"/>
      <c r="G242" s="2"/>
      <c r="H242" s="2"/>
      <c r="I242" s="2"/>
      <c r="J242" s="2" t="s">
        <v>102</v>
      </c>
      <c r="K242" s="2">
        <v>3</v>
      </c>
      <c r="L242" s="2">
        <v>2</v>
      </c>
      <c r="M242" s="2" t="s">
        <v>20</v>
      </c>
      <c r="N242" s="3">
        <f t="shared" si="15"/>
        <v>3630</v>
      </c>
      <c r="O242" s="2">
        <v>363</v>
      </c>
      <c r="P242" s="2"/>
      <c r="Q242" s="2"/>
      <c r="R242" s="2" t="str">
        <f>IF(ISNUMBER(Q242),SUMIFS($Q$2:Q242,$A$2:A242,A242,$J$2:J242,J242,$D$2:D242,D242),"")</f>
        <v/>
      </c>
      <c r="S242" s="2"/>
      <c r="T242" s="2"/>
      <c r="U242" s="2"/>
      <c r="V242" s="3"/>
      <c r="W242" s="3"/>
      <c r="X242" s="3">
        <v>0.15</v>
      </c>
      <c r="Y242" s="2"/>
      <c r="Z242" s="2"/>
      <c r="AA242" s="2"/>
      <c r="AB242" s="2"/>
      <c r="AC242" s="2"/>
      <c r="AD242" s="2"/>
      <c r="AE242" s="2"/>
      <c r="AF242" s="2"/>
      <c r="AG242" s="2"/>
      <c r="AH242" s="2" t="str">
        <f t="shared" si="16"/>
        <v/>
      </c>
      <c r="AI242" s="2"/>
      <c r="AJ242" s="2"/>
      <c r="AK242" s="2"/>
      <c r="AL242" s="2"/>
      <c r="AM242" s="2"/>
      <c r="AN242" s="7">
        <v>1</v>
      </c>
      <c r="AO242" s="2"/>
      <c r="AP242" s="2"/>
      <c r="AQ242" s="2" t="str">
        <f t="shared" si="18"/>
        <v/>
      </c>
      <c r="AR242" s="2" t="str">
        <f>IF(ISNUMBER(AQ242),SUMIFS($AQ$2:AQ242,$A$2:A242,A242,$J$2:J242,J242,$D$2:D242,D242),"")</f>
        <v/>
      </c>
      <c r="AS242">
        <f t="shared" si="17"/>
        <v>3</v>
      </c>
    </row>
    <row r="243" spans="1:45" x14ac:dyDescent="0.25">
      <c r="A243" s="4" t="s">
        <v>2</v>
      </c>
      <c r="B243" s="4" t="s">
        <v>18</v>
      </c>
      <c r="C243" s="5">
        <v>36115</v>
      </c>
      <c r="D243" s="2">
        <v>3</v>
      </c>
      <c r="E243" s="2" t="s">
        <v>41</v>
      </c>
      <c r="F243" s="2"/>
      <c r="G243" s="2"/>
      <c r="H243" s="2"/>
      <c r="I243" s="2"/>
      <c r="J243" s="2" t="s">
        <v>102</v>
      </c>
      <c r="K243" s="2">
        <v>3</v>
      </c>
      <c r="L243" s="2">
        <v>2</v>
      </c>
      <c r="M243" s="2" t="s">
        <v>21</v>
      </c>
      <c r="N243" s="3">
        <f t="shared" si="15"/>
        <v>455.99999999999994</v>
      </c>
      <c r="O243" s="2">
        <v>45.599999999999994</v>
      </c>
      <c r="P243" s="2"/>
      <c r="Q243" s="2">
        <v>317.39999999999998</v>
      </c>
      <c r="R243" s="2">
        <f>IF(ISNUMBER(Q243),SUMIFS($Q$2:Q243,$A$2:A243,A243,$J$2:J243,J243,$D$2:D243,D243),"")</f>
        <v>493.45</v>
      </c>
      <c r="S243" s="2">
        <v>3.9E-2</v>
      </c>
      <c r="T243" s="2">
        <v>3.4000000000000002E-2</v>
      </c>
      <c r="U243" s="2"/>
      <c r="V243" s="3"/>
      <c r="W243" s="3"/>
      <c r="X243" s="3">
        <v>0.16</v>
      </c>
      <c r="Y243" s="2"/>
      <c r="Z243" s="2"/>
      <c r="AA243" s="2"/>
      <c r="AB243" s="2"/>
      <c r="AC243" s="2"/>
      <c r="AD243" s="2"/>
      <c r="AE243" s="2"/>
      <c r="AF243" s="2"/>
      <c r="AG243" s="2"/>
      <c r="AH243" s="2" t="str">
        <f t="shared" si="16"/>
        <v/>
      </c>
      <c r="AI243" s="2"/>
      <c r="AJ243" s="2">
        <v>3.8234986225895315E-2</v>
      </c>
      <c r="AK243" s="2"/>
      <c r="AL243" s="2"/>
      <c r="AM243" s="2"/>
      <c r="AN243" s="7">
        <v>1</v>
      </c>
      <c r="AO243" s="2"/>
      <c r="AP243" s="2"/>
      <c r="AQ243" s="2">
        <f t="shared" si="18"/>
        <v>12.135999999999999</v>
      </c>
      <c r="AR243" s="2">
        <f>IF(ISNUMBER(AQ243),SUMIFS($AQ$2:AQ243,$A$2:A243,A243,$J$2:J243,J243,$D$2:D243,D243),"")</f>
        <v>20.085000000000001</v>
      </c>
      <c r="AS243">
        <f t="shared" si="17"/>
        <v>10</v>
      </c>
    </row>
    <row r="244" spans="1:45" x14ac:dyDescent="0.25">
      <c r="A244" s="4" t="s">
        <v>2</v>
      </c>
      <c r="B244" s="4" t="s">
        <v>18</v>
      </c>
      <c r="C244" s="5">
        <v>36133</v>
      </c>
      <c r="D244" s="2">
        <v>3</v>
      </c>
      <c r="E244" s="2" t="s">
        <v>41</v>
      </c>
      <c r="F244" s="2"/>
      <c r="G244" s="2"/>
      <c r="H244" s="2"/>
      <c r="I244" s="2"/>
      <c r="J244" s="2" t="s">
        <v>102</v>
      </c>
      <c r="K244" s="2">
        <v>3</v>
      </c>
      <c r="L244" s="2">
        <v>3</v>
      </c>
      <c r="M244" s="2" t="s">
        <v>19</v>
      </c>
      <c r="N244" s="3">
        <f t="shared" si="15"/>
        <v>985.00000000000011</v>
      </c>
      <c r="O244" s="2">
        <v>98.500000000000014</v>
      </c>
      <c r="P244" s="2"/>
      <c r="Q244" s="2"/>
      <c r="R244" s="2" t="str">
        <f>IF(ISNUMBER(Q244),SUMIFS($Q$2:Q244,$A$2:A244,A244,$J$2:J244,J244,$D$2:D244,D244),"")</f>
        <v/>
      </c>
      <c r="S244" s="2">
        <v>0.04</v>
      </c>
      <c r="T244" s="2">
        <v>3.2000000000000001E-2</v>
      </c>
      <c r="U244" s="2"/>
      <c r="V244" s="3"/>
      <c r="W244" s="3"/>
      <c r="X244" s="3">
        <v>0.16</v>
      </c>
      <c r="Y244" s="2"/>
      <c r="Z244" s="2"/>
      <c r="AA244" s="2"/>
      <c r="AB244" s="2"/>
      <c r="AC244" s="2"/>
      <c r="AD244" s="2"/>
      <c r="AE244" s="2"/>
      <c r="AF244" s="2"/>
      <c r="AG244" s="2"/>
      <c r="AH244" s="2" t="str">
        <f t="shared" si="16"/>
        <v/>
      </c>
      <c r="AI244" s="2"/>
      <c r="AJ244" s="2">
        <v>3.8717563451776647E-2</v>
      </c>
      <c r="AK244" s="2"/>
      <c r="AL244" s="2"/>
      <c r="AM244" s="2"/>
      <c r="AN244" s="7">
        <v>1</v>
      </c>
      <c r="AO244" s="2"/>
      <c r="AP244" s="2"/>
      <c r="AQ244" s="2" t="str">
        <f t="shared" si="18"/>
        <v/>
      </c>
      <c r="AR244" s="2" t="str">
        <f>IF(ISNUMBER(AQ244),SUMIFS($AQ$2:AQ244,$A$2:A244,A244,$J$2:J244,J244,$D$2:D244,D244),"")</f>
        <v/>
      </c>
      <c r="AS244">
        <f t="shared" si="17"/>
        <v>6</v>
      </c>
    </row>
    <row r="245" spans="1:45" x14ac:dyDescent="0.25">
      <c r="A245" s="4" t="s">
        <v>2</v>
      </c>
      <c r="B245" s="4" t="s">
        <v>18</v>
      </c>
      <c r="C245" s="5">
        <v>36140</v>
      </c>
      <c r="D245" s="2">
        <v>3</v>
      </c>
      <c r="E245" s="2" t="s">
        <v>41</v>
      </c>
      <c r="F245" s="2"/>
      <c r="G245" s="2"/>
      <c r="H245" s="2"/>
      <c r="I245" s="2"/>
      <c r="J245" s="2" t="s">
        <v>102</v>
      </c>
      <c r="K245" s="2">
        <v>3</v>
      </c>
      <c r="L245" s="2">
        <v>3</v>
      </c>
      <c r="M245" s="2" t="s">
        <v>19</v>
      </c>
      <c r="N245" s="3">
        <f t="shared" si="15"/>
        <v>2395.5</v>
      </c>
      <c r="O245" s="2">
        <v>239.55</v>
      </c>
      <c r="P245" s="2"/>
      <c r="Q245" s="2"/>
      <c r="R245" s="2" t="str">
        <f>IF(ISNUMBER(Q245),SUMIFS($Q$2:Q245,$A$2:A245,A245,$J$2:J245,J245,$D$2:D245,D245),"")</f>
        <v/>
      </c>
      <c r="S245" s="2">
        <v>0.04</v>
      </c>
      <c r="T245" s="2">
        <v>3.1E-2</v>
      </c>
      <c r="U245" s="2"/>
      <c r="V245" s="3"/>
      <c r="W245" s="3"/>
      <c r="X245" s="3">
        <v>0.16</v>
      </c>
      <c r="Y245" s="2"/>
      <c r="Z245" s="2"/>
      <c r="AA245" s="2"/>
      <c r="AB245" s="2"/>
      <c r="AC245" s="2"/>
      <c r="AD245" s="2"/>
      <c r="AE245" s="2"/>
      <c r="AF245" s="2"/>
      <c r="AG245" s="2"/>
      <c r="AH245" s="2" t="str">
        <f t="shared" si="16"/>
        <v/>
      </c>
      <c r="AI245" s="2"/>
      <c r="AJ245" s="2">
        <v>3.8552410770194119E-2</v>
      </c>
      <c r="AK245" s="2"/>
      <c r="AL245" s="2"/>
      <c r="AM245" s="2"/>
      <c r="AN245" s="7">
        <v>1</v>
      </c>
      <c r="AO245" s="2"/>
      <c r="AP245" s="2"/>
      <c r="AQ245" s="2" t="str">
        <f t="shared" si="18"/>
        <v/>
      </c>
      <c r="AR245" s="2" t="str">
        <f>IF(ISNUMBER(AQ245),SUMIFS($AQ$2:AQ245,$A$2:A245,A245,$J$2:J245,J245,$D$2:D245,D245),"")</f>
        <v/>
      </c>
      <c r="AS245">
        <f t="shared" si="17"/>
        <v>6</v>
      </c>
    </row>
    <row r="246" spans="1:45" x14ac:dyDescent="0.25">
      <c r="A246" s="4" t="s">
        <v>2</v>
      </c>
      <c r="B246" s="4" t="s">
        <v>18</v>
      </c>
      <c r="C246" s="5">
        <v>36144</v>
      </c>
      <c r="D246" s="2">
        <v>3</v>
      </c>
      <c r="E246" s="2" t="s">
        <v>41</v>
      </c>
      <c r="F246" s="2"/>
      <c r="G246" s="2"/>
      <c r="H246" s="2"/>
      <c r="I246" s="2"/>
      <c r="J246" s="2" t="s">
        <v>102</v>
      </c>
      <c r="K246" s="2">
        <v>3</v>
      </c>
      <c r="L246" s="2">
        <v>3</v>
      </c>
      <c r="M246" s="2" t="s">
        <v>20</v>
      </c>
      <c r="N246" s="3">
        <f t="shared" si="15"/>
        <v>3235</v>
      </c>
      <c r="O246" s="2">
        <v>323.5</v>
      </c>
      <c r="P246" s="2"/>
      <c r="Q246" s="2"/>
      <c r="R246" s="2" t="str">
        <f>IF(ISNUMBER(Q246),SUMIFS($Q$2:Q246,$A$2:A246,A246,$J$2:J246,J246,$D$2:D246,D246),"")</f>
        <v/>
      </c>
      <c r="S246" s="2"/>
      <c r="T246" s="2"/>
      <c r="U246" s="2"/>
      <c r="V246" s="3"/>
      <c r="W246" s="3"/>
      <c r="X246" s="3">
        <v>0.16</v>
      </c>
      <c r="Y246" s="2"/>
      <c r="Z246" s="2"/>
      <c r="AA246" s="2"/>
      <c r="AB246" s="2"/>
      <c r="AC246" s="2"/>
      <c r="AD246" s="2"/>
      <c r="AE246" s="2"/>
      <c r="AF246" s="2"/>
      <c r="AG246" s="2"/>
      <c r="AH246" s="2" t="str">
        <f t="shared" si="16"/>
        <v/>
      </c>
      <c r="AI246" s="2"/>
      <c r="AJ246" s="2"/>
      <c r="AK246" s="2"/>
      <c r="AL246" s="2"/>
      <c r="AM246" s="2"/>
      <c r="AN246" s="7">
        <v>1</v>
      </c>
      <c r="AO246" s="2"/>
      <c r="AP246" s="2"/>
      <c r="AQ246" s="2" t="str">
        <f t="shared" si="18"/>
        <v/>
      </c>
      <c r="AR246" s="2" t="str">
        <f>IF(ISNUMBER(AQ246),SUMIFS($AQ$2:AQ246,$A$2:A246,A246,$J$2:J246,J246,$D$2:D246,D246),"")</f>
        <v/>
      </c>
      <c r="AS246">
        <f t="shared" si="17"/>
        <v>3</v>
      </c>
    </row>
    <row r="247" spans="1:45" x14ac:dyDescent="0.25">
      <c r="A247" s="4" t="s">
        <v>2</v>
      </c>
      <c r="B247" s="4" t="s">
        <v>18</v>
      </c>
      <c r="C247" s="5">
        <v>36151</v>
      </c>
      <c r="D247" s="2">
        <v>3</v>
      </c>
      <c r="E247" s="2" t="s">
        <v>41</v>
      </c>
      <c r="F247" s="2"/>
      <c r="G247" s="2"/>
      <c r="H247" s="2"/>
      <c r="I247" s="2"/>
      <c r="J247" s="2" t="s">
        <v>102</v>
      </c>
      <c r="K247" s="2">
        <v>3</v>
      </c>
      <c r="L247" s="2">
        <v>3</v>
      </c>
      <c r="M247" s="2" t="s">
        <v>21</v>
      </c>
      <c r="N247" s="3">
        <f t="shared" si="15"/>
        <v>351</v>
      </c>
      <c r="O247" s="2">
        <v>35.1</v>
      </c>
      <c r="P247" s="2"/>
      <c r="Q247" s="2">
        <v>435.31000000000006</v>
      </c>
      <c r="R247" s="2">
        <f>IF(ISNUMBER(Q247),SUMIFS($Q$2:Q247,$A$2:A247,A247,$J$2:J247,J247,$D$2:D247,D247),"")</f>
        <v>928.76</v>
      </c>
      <c r="S247" s="2">
        <v>3.9E-2</v>
      </c>
      <c r="T247" s="2">
        <v>3.1E-2</v>
      </c>
      <c r="U247" s="2"/>
      <c r="V247" s="3"/>
      <c r="W247" s="3"/>
      <c r="X247" s="3">
        <v>0.16</v>
      </c>
      <c r="Y247" s="2"/>
      <c r="Z247" s="2"/>
      <c r="AA247" s="2"/>
      <c r="AB247" s="2"/>
      <c r="AC247" s="2"/>
      <c r="AD247" s="2"/>
      <c r="AE247" s="2"/>
      <c r="AF247" s="2"/>
      <c r="AG247" s="2"/>
      <c r="AH247" s="2" t="str">
        <f t="shared" si="16"/>
        <v/>
      </c>
      <c r="AI247" s="2"/>
      <c r="AJ247" s="2">
        <v>3.7713817619783617E-2</v>
      </c>
      <c r="AK247" s="2"/>
      <c r="AL247" s="2"/>
      <c r="AM247" s="2"/>
      <c r="AN247" s="7">
        <v>1</v>
      </c>
      <c r="AO247" s="2"/>
      <c r="AP247" s="2"/>
      <c r="AQ247" s="2">
        <f t="shared" si="18"/>
        <v>16.417000000000002</v>
      </c>
      <c r="AR247" s="2">
        <f>IF(ISNUMBER(AQ247),SUMIFS($AQ$2:AQ247,$A$2:A247,A247,$J$2:J247,J247,$D$2:D247,D247),"")</f>
        <v>36.502000000000002</v>
      </c>
      <c r="AS247">
        <f t="shared" si="17"/>
        <v>10</v>
      </c>
    </row>
    <row r="248" spans="1:45" x14ac:dyDescent="0.25">
      <c r="A248" s="4" t="s">
        <v>2</v>
      </c>
      <c r="B248" s="4" t="s">
        <v>18</v>
      </c>
      <c r="C248" s="5">
        <v>36162</v>
      </c>
      <c r="D248" s="2">
        <v>3</v>
      </c>
      <c r="E248" s="2" t="s">
        <v>41</v>
      </c>
      <c r="F248" s="2"/>
      <c r="G248" s="2"/>
      <c r="H248" s="2"/>
      <c r="I248" s="2"/>
      <c r="J248" s="2" t="s">
        <v>102</v>
      </c>
      <c r="K248" s="2">
        <v>3</v>
      </c>
      <c r="L248" s="2">
        <v>4</v>
      </c>
      <c r="M248" s="2" t="s">
        <v>19</v>
      </c>
      <c r="N248" s="3" t="str">
        <f t="shared" si="15"/>
        <v/>
      </c>
      <c r="O248" s="2"/>
      <c r="P248" s="2"/>
      <c r="Q248" s="2"/>
      <c r="R248" s="2" t="str">
        <f>IF(ISNUMBER(Q248),SUMIFS($Q$2:Q248,$A$2:A248,A248,$J$2:J248,J248,$D$2:D248,D248),"")</f>
        <v/>
      </c>
      <c r="S248" s="2"/>
      <c r="T248" s="2"/>
      <c r="U248" s="2"/>
      <c r="V248" s="3"/>
      <c r="W248" s="3"/>
      <c r="X248" s="3"/>
      <c r="Y248" s="2"/>
      <c r="Z248" s="2"/>
      <c r="AA248" s="2"/>
      <c r="AB248" s="2"/>
      <c r="AC248" s="2"/>
      <c r="AD248" s="2"/>
      <c r="AE248" s="2"/>
      <c r="AF248" s="2"/>
      <c r="AG248" s="2"/>
      <c r="AH248" s="2" t="str">
        <f t="shared" si="16"/>
        <v/>
      </c>
      <c r="AI248" s="2"/>
      <c r="AJ248" s="2"/>
      <c r="AK248" s="2"/>
      <c r="AL248" s="2"/>
      <c r="AM248" s="2"/>
      <c r="AN248" s="7"/>
      <c r="AO248" s="2"/>
      <c r="AP248" s="2"/>
      <c r="AQ248" s="2" t="str">
        <f t="shared" si="18"/>
        <v/>
      </c>
      <c r="AR248" s="2" t="str">
        <f>IF(ISNUMBER(AQ248),SUMIFS($AQ$2:AQ248,$A$2:A248,A248,$J$2:J248,J248,$D$2:D248,D248),"")</f>
        <v/>
      </c>
      <c r="AS248">
        <f t="shared" si="17"/>
        <v>0</v>
      </c>
    </row>
    <row r="249" spans="1:45" x14ac:dyDescent="0.25">
      <c r="A249" s="4" t="s">
        <v>2</v>
      </c>
      <c r="B249" s="4" t="s">
        <v>18</v>
      </c>
      <c r="C249" s="5">
        <v>36171</v>
      </c>
      <c r="D249" s="2">
        <v>3</v>
      </c>
      <c r="E249" s="2" t="s">
        <v>41</v>
      </c>
      <c r="F249" s="2"/>
      <c r="G249" s="2"/>
      <c r="H249" s="2"/>
      <c r="I249" s="2"/>
      <c r="J249" s="2" t="s">
        <v>102</v>
      </c>
      <c r="K249" s="2">
        <v>3</v>
      </c>
      <c r="L249" s="2">
        <v>4</v>
      </c>
      <c r="M249" s="2" t="s">
        <v>20</v>
      </c>
      <c r="N249" s="3">
        <f t="shared" si="15"/>
        <v>2047.9999999999998</v>
      </c>
      <c r="O249" s="2">
        <v>204.79999999999998</v>
      </c>
      <c r="P249" s="2"/>
      <c r="Q249" s="2"/>
      <c r="R249" s="2" t="str">
        <f>IF(ISNUMBER(Q249),SUMIFS($Q$2:Q249,$A$2:A249,A249,$J$2:J249,J249,$D$2:D249,D249),"")</f>
        <v/>
      </c>
      <c r="S249" s="2"/>
      <c r="T249" s="2"/>
      <c r="U249" s="2"/>
      <c r="V249" s="3"/>
      <c r="W249" s="3"/>
      <c r="X249" s="3">
        <v>0.15</v>
      </c>
      <c r="Y249" s="2"/>
      <c r="Z249" s="2"/>
      <c r="AA249" s="2"/>
      <c r="AB249" s="2"/>
      <c r="AC249" s="2"/>
      <c r="AD249" s="2"/>
      <c r="AE249" s="2"/>
      <c r="AF249" s="2"/>
      <c r="AG249" s="2"/>
      <c r="AH249" s="2" t="str">
        <f t="shared" si="16"/>
        <v/>
      </c>
      <c r="AI249" s="2"/>
      <c r="AJ249" s="2"/>
      <c r="AK249" s="2"/>
      <c r="AL249" s="2"/>
      <c r="AM249" s="2"/>
      <c r="AN249" s="7">
        <v>1</v>
      </c>
      <c r="AO249" s="2"/>
      <c r="AP249" s="2"/>
      <c r="AQ249" s="2" t="str">
        <f t="shared" si="18"/>
        <v/>
      </c>
      <c r="AR249" s="2" t="str">
        <f>IF(ISNUMBER(AQ249),SUMIFS($AQ$2:AQ249,$A$2:A249,A249,$J$2:J249,J249,$D$2:D249,D249),"")</f>
        <v/>
      </c>
      <c r="AS249">
        <f t="shared" si="17"/>
        <v>3</v>
      </c>
    </row>
    <row r="250" spans="1:45" x14ac:dyDescent="0.25">
      <c r="A250" s="4" t="s">
        <v>2</v>
      </c>
      <c r="B250" s="4" t="s">
        <v>18</v>
      </c>
      <c r="C250" s="5">
        <v>36179</v>
      </c>
      <c r="D250" s="2">
        <v>3</v>
      </c>
      <c r="E250" s="2" t="s">
        <v>41</v>
      </c>
      <c r="F250" s="2"/>
      <c r="G250" s="2"/>
      <c r="H250" s="2"/>
      <c r="I250" s="2"/>
      <c r="J250" s="2" t="s">
        <v>102</v>
      </c>
      <c r="K250" s="2">
        <v>3</v>
      </c>
      <c r="L250" s="2">
        <v>4</v>
      </c>
      <c r="M250" s="2" t="s">
        <v>21</v>
      </c>
      <c r="N250" s="3" t="str">
        <f t="shared" si="15"/>
        <v/>
      </c>
      <c r="O250" s="2"/>
      <c r="P250" s="2"/>
      <c r="Q250" s="2">
        <v>374.13</v>
      </c>
      <c r="R250" s="2">
        <f>IF(ISNUMBER(Q250),SUMIFS($Q$2:Q250,$A$2:A250,A250,$J$2:J250,J250,$D$2:D250,D250),"")</f>
        <v>1302.8899999999999</v>
      </c>
      <c r="S250" s="2">
        <v>3.7999999999999999E-2</v>
      </c>
      <c r="T250" s="2">
        <v>2.9000000000000001E-2</v>
      </c>
      <c r="U250" s="2"/>
      <c r="V250" s="3"/>
      <c r="W250" s="3"/>
      <c r="X250" s="3"/>
      <c r="Y250" s="2"/>
      <c r="Z250" s="2"/>
      <c r="AA250" s="2"/>
      <c r="AB250" s="2"/>
      <c r="AC250" s="2"/>
      <c r="AD250" s="2"/>
      <c r="AE250" s="2"/>
      <c r="AF250" s="2"/>
      <c r="AG250" s="2"/>
      <c r="AH250" s="2" t="str">
        <f t="shared" si="16"/>
        <v/>
      </c>
      <c r="AI250" s="2"/>
      <c r="AJ250" s="2">
        <v>3.6618359374999999E-2</v>
      </c>
      <c r="AK250" s="2"/>
      <c r="AL250" s="2"/>
      <c r="AM250" s="2"/>
      <c r="AN250" s="7">
        <v>1</v>
      </c>
      <c r="AO250" s="2"/>
      <c r="AP250" s="2"/>
      <c r="AQ250" s="2">
        <f t="shared" si="18"/>
        <v>13.7</v>
      </c>
      <c r="AR250" s="2">
        <f>IF(ISNUMBER(AQ250),SUMIFS($AQ$2:AQ250,$A$2:A250,A250,$J$2:J250,J250,$D$2:D250,D250),"")</f>
        <v>50.201999999999998</v>
      </c>
      <c r="AS250">
        <f t="shared" si="17"/>
        <v>8</v>
      </c>
    </row>
    <row r="251" spans="1:45" x14ac:dyDescent="0.25">
      <c r="A251" s="4" t="s">
        <v>2</v>
      </c>
      <c r="B251" s="4" t="s">
        <v>18</v>
      </c>
      <c r="C251" s="5">
        <v>36187</v>
      </c>
      <c r="D251" s="2">
        <v>3</v>
      </c>
      <c r="E251" s="2" t="s">
        <v>41</v>
      </c>
      <c r="F251" s="2"/>
      <c r="G251" s="2"/>
      <c r="H251" s="2"/>
      <c r="I251" s="2"/>
      <c r="J251" s="2" t="s">
        <v>102</v>
      </c>
      <c r="K251" s="2">
        <v>3</v>
      </c>
      <c r="L251" s="2">
        <v>5</v>
      </c>
      <c r="M251" s="2" t="s">
        <v>19</v>
      </c>
      <c r="N251" s="3">
        <f t="shared" si="15"/>
        <v>500</v>
      </c>
      <c r="O251" s="2">
        <v>50</v>
      </c>
      <c r="P251" s="2"/>
      <c r="Q251" s="2"/>
      <c r="R251" s="2" t="str">
        <f>IF(ISNUMBER(Q251),SUMIFS($Q$2:Q251,$A$2:A251,A251,$J$2:J251,J251,$D$2:D251,D251),"")</f>
        <v/>
      </c>
      <c r="S251" s="2">
        <v>3.6999999999999998E-2</v>
      </c>
      <c r="T251" s="2">
        <v>2.8000000000000001E-2</v>
      </c>
      <c r="U251" s="2"/>
      <c r="V251" s="3"/>
      <c r="W251" s="3"/>
      <c r="X251" s="3">
        <v>0.14000000000000001</v>
      </c>
      <c r="Y251" s="2"/>
      <c r="Z251" s="2"/>
      <c r="AA251" s="2"/>
      <c r="AB251" s="2"/>
      <c r="AC251" s="2"/>
      <c r="AD251" s="2"/>
      <c r="AE251" s="2"/>
      <c r="AF251" s="2"/>
      <c r="AG251" s="2"/>
      <c r="AH251" s="2" t="str">
        <f t="shared" si="16"/>
        <v/>
      </c>
      <c r="AI251" s="2"/>
      <c r="AJ251" s="2">
        <v>3.5702199999999996E-2</v>
      </c>
      <c r="AK251" s="2"/>
      <c r="AL251" s="2"/>
      <c r="AM251" s="2"/>
      <c r="AN251" s="7">
        <v>1</v>
      </c>
      <c r="AO251" s="2"/>
      <c r="AP251" s="2"/>
      <c r="AQ251" s="2" t="str">
        <f t="shared" si="18"/>
        <v/>
      </c>
      <c r="AR251" s="2" t="str">
        <f>IF(ISNUMBER(AQ251),SUMIFS($AQ$2:AQ251,$A$2:A251,A251,$J$2:J251,J251,$D$2:D251,D251),"")</f>
        <v/>
      </c>
      <c r="AS251">
        <f t="shared" si="17"/>
        <v>6</v>
      </c>
    </row>
    <row r="252" spans="1:45" x14ac:dyDescent="0.25">
      <c r="A252" s="4" t="s">
        <v>2</v>
      </c>
      <c r="B252" s="4" t="s">
        <v>18</v>
      </c>
      <c r="C252" s="5">
        <v>36193</v>
      </c>
      <c r="D252" s="2">
        <v>3</v>
      </c>
      <c r="E252" s="2" t="s">
        <v>41</v>
      </c>
      <c r="F252" s="2"/>
      <c r="G252" s="2"/>
      <c r="H252" s="2"/>
      <c r="I252" s="2"/>
      <c r="J252" s="2" t="s">
        <v>102</v>
      </c>
      <c r="K252" s="2">
        <v>3</v>
      </c>
      <c r="L252" s="2">
        <v>5</v>
      </c>
      <c r="M252" s="2" t="s">
        <v>19</v>
      </c>
      <c r="N252" s="3">
        <f t="shared" si="15"/>
        <v>515</v>
      </c>
      <c r="O252" s="2">
        <v>51.5</v>
      </c>
      <c r="P252" s="2"/>
      <c r="Q252" s="2"/>
      <c r="R252" s="2" t="str">
        <f>IF(ISNUMBER(Q252),SUMIFS($Q$2:Q252,$A$2:A252,A252,$J$2:J252,J252,$D$2:D252,D252),"")</f>
        <v/>
      </c>
      <c r="S252" s="2">
        <v>3.6999999999999998E-2</v>
      </c>
      <c r="T252" s="2">
        <v>2.8000000000000001E-2</v>
      </c>
      <c r="U252" s="2"/>
      <c r="V252" s="3"/>
      <c r="W252" s="3"/>
      <c r="X252" s="3">
        <v>0.14000000000000001</v>
      </c>
      <c r="Y252" s="2"/>
      <c r="Z252" s="2"/>
      <c r="AA252" s="2"/>
      <c r="AB252" s="2"/>
      <c r="AC252" s="2"/>
      <c r="AD252" s="2"/>
      <c r="AE252" s="2"/>
      <c r="AF252" s="2"/>
      <c r="AG252" s="2"/>
      <c r="AH252" s="2" t="str">
        <f t="shared" si="16"/>
        <v/>
      </c>
      <c r="AI252" s="2"/>
      <c r="AJ252" s="2">
        <v>3.5741747572815528E-2</v>
      </c>
      <c r="AK252" s="2"/>
      <c r="AL252" s="2"/>
      <c r="AM252" s="2"/>
      <c r="AN252" s="7">
        <v>1</v>
      </c>
      <c r="AO252" s="2"/>
      <c r="AP252" s="2"/>
      <c r="AQ252" s="2" t="str">
        <f t="shared" si="18"/>
        <v/>
      </c>
      <c r="AR252" s="2" t="str">
        <f>IF(ISNUMBER(AQ252),SUMIFS($AQ$2:AQ252,$A$2:A252,A252,$J$2:J252,J252,$D$2:D252,D252),"")</f>
        <v/>
      </c>
      <c r="AS252">
        <f t="shared" si="17"/>
        <v>6</v>
      </c>
    </row>
    <row r="253" spans="1:45" x14ac:dyDescent="0.25">
      <c r="A253" s="4" t="s">
        <v>2</v>
      </c>
      <c r="B253" s="4" t="s">
        <v>18</v>
      </c>
      <c r="C253" s="5">
        <v>36203</v>
      </c>
      <c r="D253" s="2">
        <v>3</v>
      </c>
      <c r="E253" s="2" t="s">
        <v>41</v>
      </c>
      <c r="F253" s="2"/>
      <c r="G253" s="2"/>
      <c r="H253" s="2"/>
      <c r="I253" s="2"/>
      <c r="J253" s="2" t="s">
        <v>102</v>
      </c>
      <c r="K253" s="2">
        <v>3</v>
      </c>
      <c r="L253" s="2">
        <v>5</v>
      </c>
      <c r="M253" s="2" t="s">
        <v>19</v>
      </c>
      <c r="N253" s="3">
        <f t="shared" si="15"/>
        <v>1290</v>
      </c>
      <c r="O253" s="2">
        <v>129</v>
      </c>
      <c r="P253" s="2"/>
      <c r="Q253" s="2"/>
      <c r="R253" s="2" t="str">
        <f>IF(ISNUMBER(Q253),SUMIFS($Q$2:Q253,$A$2:A253,A253,$J$2:J253,J253,$D$2:D253,D253),"")</f>
        <v/>
      </c>
      <c r="S253" s="2">
        <v>3.6999999999999998E-2</v>
      </c>
      <c r="T253" s="2">
        <v>2.8000000000000001E-2</v>
      </c>
      <c r="U253" s="2"/>
      <c r="V253" s="3"/>
      <c r="W253" s="3"/>
      <c r="X253" s="3">
        <v>0.13</v>
      </c>
      <c r="Y253" s="2"/>
      <c r="Z253" s="2"/>
      <c r="AA253" s="2"/>
      <c r="AB253" s="2"/>
      <c r="AC253" s="2"/>
      <c r="AD253" s="2"/>
      <c r="AE253" s="2"/>
      <c r="AF253" s="2"/>
      <c r="AG253" s="2"/>
      <c r="AH253" s="2" t="str">
        <f t="shared" si="16"/>
        <v/>
      </c>
      <c r="AI253" s="2"/>
      <c r="AJ253" s="2">
        <v>3.581325581395349E-2</v>
      </c>
      <c r="AK253" s="2"/>
      <c r="AL253" s="2"/>
      <c r="AM253" s="2"/>
      <c r="AN253" s="7">
        <v>1</v>
      </c>
      <c r="AO253" s="2"/>
      <c r="AP253" s="2"/>
      <c r="AQ253" s="2" t="str">
        <f t="shared" si="18"/>
        <v/>
      </c>
      <c r="AR253" s="2" t="str">
        <f>IF(ISNUMBER(AQ253),SUMIFS($AQ$2:AQ253,$A$2:A253,A253,$J$2:J253,J253,$D$2:D253,D253),"")</f>
        <v/>
      </c>
      <c r="AS253">
        <f t="shared" si="17"/>
        <v>6</v>
      </c>
    </row>
    <row r="254" spans="1:45" x14ac:dyDescent="0.25">
      <c r="A254" s="4" t="s">
        <v>2</v>
      </c>
      <c r="B254" s="4" t="s">
        <v>18</v>
      </c>
      <c r="C254" s="5">
        <v>36208</v>
      </c>
      <c r="D254" s="2">
        <v>3</v>
      </c>
      <c r="E254" s="2" t="s">
        <v>41</v>
      </c>
      <c r="F254" s="2"/>
      <c r="G254" s="2"/>
      <c r="H254" s="2"/>
      <c r="I254" s="2"/>
      <c r="J254" s="2" t="s">
        <v>102</v>
      </c>
      <c r="K254" s="2">
        <v>3</v>
      </c>
      <c r="L254" s="2">
        <v>5</v>
      </c>
      <c r="M254" s="2" t="s">
        <v>20</v>
      </c>
      <c r="N254" s="3">
        <f t="shared" si="15"/>
        <v>2096</v>
      </c>
      <c r="O254" s="2">
        <v>209.6</v>
      </c>
      <c r="P254" s="2"/>
      <c r="Q254" s="2"/>
      <c r="R254" s="2" t="str">
        <f>IF(ISNUMBER(Q254),SUMIFS($Q$2:Q254,$A$2:A254,A254,$J$2:J254,J254,$D$2:D254,D254),"")</f>
        <v/>
      </c>
      <c r="S254" s="2"/>
      <c r="T254" s="2"/>
      <c r="U254" s="2"/>
      <c r="V254" s="3"/>
      <c r="W254" s="3"/>
      <c r="X254" s="3">
        <v>0.13</v>
      </c>
      <c r="Y254" s="2"/>
      <c r="Z254" s="2"/>
      <c r="AA254" s="2"/>
      <c r="AB254" s="2"/>
      <c r="AC254" s="2"/>
      <c r="AD254" s="2"/>
      <c r="AE254" s="2"/>
      <c r="AF254" s="2"/>
      <c r="AG254" s="2"/>
      <c r="AH254" s="2" t="str">
        <f t="shared" si="16"/>
        <v/>
      </c>
      <c r="AI254" s="2"/>
      <c r="AJ254" s="2"/>
      <c r="AK254" s="2"/>
      <c r="AL254" s="2"/>
      <c r="AM254" s="2"/>
      <c r="AN254" s="7">
        <v>1</v>
      </c>
      <c r="AO254" s="2"/>
      <c r="AP254" s="2"/>
      <c r="AQ254" s="2" t="str">
        <f t="shared" si="18"/>
        <v/>
      </c>
      <c r="AR254" s="2" t="str">
        <f>IF(ISNUMBER(AQ254),SUMIFS($AQ$2:AQ254,$A$2:A254,A254,$J$2:J254,J254,$D$2:D254,D254),"")</f>
        <v/>
      </c>
      <c r="AS254">
        <f t="shared" si="17"/>
        <v>3</v>
      </c>
    </row>
    <row r="255" spans="1:45" x14ac:dyDescent="0.25">
      <c r="A255" s="4" t="s">
        <v>2</v>
      </c>
      <c r="B255" s="4" t="s">
        <v>18</v>
      </c>
      <c r="C255" s="5">
        <v>36215</v>
      </c>
      <c r="D255" s="2">
        <v>3</v>
      </c>
      <c r="E255" s="2" t="s">
        <v>41</v>
      </c>
      <c r="F255" s="2"/>
      <c r="G255" s="2"/>
      <c r="H255" s="2"/>
      <c r="I255" s="2"/>
      <c r="J255" s="2" t="s">
        <v>102</v>
      </c>
      <c r="K255" s="2">
        <v>3</v>
      </c>
      <c r="L255" s="2">
        <v>5</v>
      </c>
      <c r="M255" s="2" t="s">
        <v>21</v>
      </c>
      <c r="N255" s="3" t="str">
        <f t="shared" si="15"/>
        <v/>
      </c>
      <c r="O255" s="2"/>
      <c r="P255" s="2"/>
      <c r="Q255" s="2">
        <v>317.34000000000003</v>
      </c>
      <c r="R255" s="2">
        <f>IF(ISNUMBER(Q255),SUMIFS($Q$2:Q255,$A$2:A255,A255,$J$2:J255,J255,$D$2:D255,D255),"")</f>
        <v>1620.23</v>
      </c>
      <c r="S255" s="2">
        <v>3.3000000000000002E-2</v>
      </c>
      <c r="T255" s="2">
        <v>2.8000000000000001E-2</v>
      </c>
      <c r="U255" s="2"/>
      <c r="V255" s="3"/>
      <c r="W255" s="3"/>
      <c r="X255" s="3"/>
      <c r="Y255" s="2"/>
      <c r="Z255" s="2"/>
      <c r="AA255" s="2"/>
      <c r="AB255" s="2"/>
      <c r="AC255" s="2"/>
      <c r="AD255" s="2"/>
      <c r="AE255" s="2"/>
      <c r="AF255" s="2"/>
      <c r="AG255" s="2"/>
      <c r="AH255" s="2" t="str">
        <f t="shared" si="16"/>
        <v/>
      </c>
      <c r="AI255" s="2"/>
      <c r="AJ255" s="2">
        <v>3.2362595419847331E-2</v>
      </c>
      <c r="AK255" s="2"/>
      <c r="AL255" s="2"/>
      <c r="AM255" s="2"/>
      <c r="AN255" s="7">
        <v>1</v>
      </c>
      <c r="AO255" s="2"/>
      <c r="AP255" s="2"/>
      <c r="AQ255" s="2">
        <f t="shared" si="18"/>
        <v>10.27</v>
      </c>
      <c r="AR255" s="2">
        <f>IF(ISNUMBER(AQ255),SUMIFS($AQ$2:AQ255,$A$2:A255,A255,$J$2:J255,J255,$D$2:D255,D255),"")</f>
        <v>60.471999999999994</v>
      </c>
      <c r="AS255">
        <f t="shared" si="17"/>
        <v>8</v>
      </c>
    </row>
    <row r="256" spans="1:45" x14ac:dyDescent="0.25">
      <c r="A256" s="4" t="s">
        <v>2</v>
      </c>
      <c r="B256" s="4" t="s">
        <v>18</v>
      </c>
      <c r="C256" s="5">
        <v>36230</v>
      </c>
      <c r="D256" s="2">
        <v>3</v>
      </c>
      <c r="E256" s="2" t="s">
        <v>41</v>
      </c>
      <c r="F256" s="2"/>
      <c r="G256" s="2"/>
      <c r="H256" s="2"/>
      <c r="I256" s="2"/>
      <c r="J256" s="2" t="s">
        <v>102</v>
      </c>
      <c r="K256" s="2">
        <v>3</v>
      </c>
      <c r="L256" s="2">
        <v>6</v>
      </c>
      <c r="M256" s="2" t="s">
        <v>19</v>
      </c>
      <c r="N256" s="3">
        <f t="shared" si="15"/>
        <v>424.5</v>
      </c>
      <c r="O256" s="2">
        <v>42.45</v>
      </c>
      <c r="P256" s="2"/>
      <c r="Q256" s="2"/>
      <c r="R256" s="2" t="str">
        <f>IF(ISNUMBER(Q256),SUMIFS($Q$2:Q256,$A$2:A256,A256,$J$2:J256,J256,$D$2:D256,D256),"")</f>
        <v/>
      </c>
      <c r="S256" s="2">
        <v>3.6999999999999998E-2</v>
      </c>
      <c r="T256" s="2">
        <v>2.9000000000000001E-2</v>
      </c>
      <c r="U256" s="2"/>
      <c r="V256" s="3"/>
      <c r="W256" s="3"/>
      <c r="X256" s="3">
        <v>0.11</v>
      </c>
      <c r="Y256" s="2"/>
      <c r="Z256" s="2"/>
      <c r="AA256" s="2"/>
      <c r="AB256" s="2"/>
      <c r="AC256" s="2"/>
      <c r="AD256" s="2"/>
      <c r="AE256" s="2"/>
      <c r="AF256" s="2"/>
      <c r="AG256" s="2"/>
      <c r="AH256" s="2" t="str">
        <f t="shared" si="16"/>
        <v/>
      </c>
      <c r="AI256" s="2"/>
      <c r="AJ256" s="2">
        <v>3.6144405182567729E-2</v>
      </c>
      <c r="AK256" s="2"/>
      <c r="AL256" s="2"/>
      <c r="AM256" s="2"/>
      <c r="AN256" s="7">
        <v>1</v>
      </c>
      <c r="AO256" s="2"/>
      <c r="AP256" s="2"/>
      <c r="AQ256" s="2" t="str">
        <f t="shared" si="18"/>
        <v/>
      </c>
      <c r="AR256" s="2" t="str">
        <f>IF(ISNUMBER(AQ256),SUMIFS($AQ$2:AQ256,$A$2:A256,A256,$J$2:J256,J256,$D$2:D256,D256),"")</f>
        <v/>
      </c>
      <c r="AS256">
        <f t="shared" si="17"/>
        <v>6</v>
      </c>
    </row>
    <row r="257" spans="1:45" x14ac:dyDescent="0.25">
      <c r="A257" s="4" t="s">
        <v>2</v>
      </c>
      <c r="B257" s="4" t="s">
        <v>18</v>
      </c>
      <c r="C257" s="5">
        <v>36238</v>
      </c>
      <c r="D257" s="2">
        <v>3</v>
      </c>
      <c r="E257" s="2" t="s">
        <v>41</v>
      </c>
      <c r="F257" s="2"/>
      <c r="G257" s="2"/>
      <c r="H257" s="2"/>
      <c r="I257" s="2"/>
      <c r="J257" s="2" t="s">
        <v>102</v>
      </c>
      <c r="K257" s="2">
        <v>3</v>
      </c>
      <c r="L257" s="2">
        <v>6</v>
      </c>
      <c r="M257" s="2" t="s">
        <v>19</v>
      </c>
      <c r="N257" s="3">
        <f t="shared" si="15"/>
        <v>605.5</v>
      </c>
      <c r="O257" s="2">
        <v>60.55</v>
      </c>
      <c r="P257" s="2"/>
      <c r="Q257" s="2"/>
      <c r="R257" s="2" t="str">
        <f>IF(ISNUMBER(Q257),SUMIFS($Q$2:Q257,$A$2:A257,A257,$J$2:J257,J257,$D$2:D257,D257),"")</f>
        <v/>
      </c>
      <c r="S257" s="2">
        <v>3.7999999999999999E-2</v>
      </c>
      <c r="T257" s="2">
        <v>2.9000000000000001E-2</v>
      </c>
      <c r="U257" s="2"/>
      <c r="V257" s="3"/>
      <c r="W257" s="3"/>
      <c r="X257" s="3">
        <v>0.1</v>
      </c>
      <c r="Y257" s="2"/>
      <c r="Z257" s="2"/>
      <c r="AA257" s="2"/>
      <c r="AB257" s="2"/>
      <c r="AC257" s="2"/>
      <c r="AD257" s="2"/>
      <c r="AE257" s="2"/>
      <c r="AF257" s="2"/>
      <c r="AG257" s="2"/>
      <c r="AH257" s="2" t="str">
        <f t="shared" si="16"/>
        <v/>
      </c>
      <c r="AI257" s="2"/>
      <c r="AJ257" s="2">
        <v>3.7106688687035511E-2</v>
      </c>
      <c r="AK257" s="2"/>
      <c r="AL257" s="2"/>
      <c r="AM257" s="2"/>
      <c r="AN257" s="7">
        <v>1</v>
      </c>
      <c r="AO257" s="2"/>
      <c r="AP257" s="2"/>
      <c r="AQ257" s="2" t="str">
        <f t="shared" si="18"/>
        <v/>
      </c>
      <c r="AR257" s="2" t="str">
        <f>IF(ISNUMBER(AQ257),SUMIFS($AQ$2:AQ257,$A$2:A257,A257,$J$2:J257,J257,$D$2:D257,D257),"")</f>
        <v/>
      </c>
      <c r="AS257">
        <f t="shared" si="17"/>
        <v>6</v>
      </c>
    </row>
    <row r="258" spans="1:45" x14ac:dyDescent="0.25">
      <c r="A258" s="4" t="s">
        <v>2</v>
      </c>
      <c r="B258" s="4" t="s">
        <v>18</v>
      </c>
      <c r="C258" s="5">
        <v>36245</v>
      </c>
      <c r="D258" s="2">
        <v>3</v>
      </c>
      <c r="E258" s="2" t="s">
        <v>41</v>
      </c>
      <c r="F258" s="2"/>
      <c r="G258" s="2"/>
      <c r="H258" s="2"/>
      <c r="I258" s="2"/>
      <c r="J258" s="2" t="s">
        <v>102</v>
      </c>
      <c r="K258" s="2">
        <v>3</v>
      </c>
      <c r="L258" s="2">
        <v>6</v>
      </c>
      <c r="M258" s="2" t="s">
        <v>19</v>
      </c>
      <c r="N258" s="3">
        <f t="shared" ref="N258:N321" si="19">IF(ISNUMBER(O258),O258*10,"")</f>
        <v>1174</v>
      </c>
      <c r="O258" s="2">
        <v>117.4</v>
      </c>
      <c r="P258" s="2"/>
      <c r="Q258" s="2"/>
      <c r="R258" s="2" t="str">
        <f>IF(ISNUMBER(Q258),SUMIFS($Q$2:Q258,$A$2:A258,A258,$J$2:J258,J258,$D$2:D258,D258),"")</f>
        <v/>
      </c>
      <c r="S258" s="2">
        <v>3.7999999999999999E-2</v>
      </c>
      <c r="T258" s="2">
        <v>0.03</v>
      </c>
      <c r="U258" s="2"/>
      <c r="V258" s="3"/>
      <c r="W258" s="3"/>
      <c r="X258" s="3">
        <v>0.09</v>
      </c>
      <c r="Y258" s="2"/>
      <c r="Z258" s="2"/>
      <c r="AA258" s="2"/>
      <c r="AB258" s="2"/>
      <c r="AC258" s="2"/>
      <c r="AD258" s="2"/>
      <c r="AE258" s="2"/>
      <c r="AF258" s="2"/>
      <c r="AG258" s="2"/>
      <c r="AH258" s="2" t="str">
        <f t="shared" ref="AH258:AH321" si="20">IF(ISNUMBER(AI258),AI258,"")</f>
        <v/>
      </c>
      <c r="AI258" s="2"/>
      <c r="AJ258" s="2">
        <v>3.725996592844974E-2</v>
      </c>
      <c r="AK258" s="2"/>
      <c r="AL258" s="2"/>
      <c r="AM258" s="2"/>
      <c r="AN258" s="7">
        <v>1</v>
      </c>
      <c r="AO258" s="2"/>
      <c r="AP258" s="2"/>
      <c r="AQ258" s="2" t="str">
        <f t="shared" si="18"/>
        <v/>
      </c>
      <c r="AR258" s="2" t="str">
        <f>IF(ISNUMBER(AQ258),SUMIFS($AQ$2:AQ258,$A$2:A258,A258,$J$2:J258,J258,$D$2:D258,D258),"")</f>
        <v/>
      </c>
      <c r="AS258">
        <f t="shared" si="17"/>
        <v>6</v>
      </c>
    </row>
    <row r="259" spans="1:45" x14ac:dyDescent="0.25">
      <c r="A259" s="4" t="s">
        <v>2</v>
      </c>
      <c r="B259" s="4" t="s">
        <v>18</v>
      </c>
      <c r="C259" s="5">
        <v>36252</v>
      </c>
      <c r="D259" s="2">
        <v>3</v>
      </c>
      <c r="E259" s="2" t="s">
        <v>41</v>
      </c>
      <c r="F259" s="2"/>
      <c r="G259" s="2"/>
      <c r="H259" s="2"/>
      <c r="I259" s="2"/>
      <c r="J259" s="2" t="s">
        <v>102</v>
      </c>
      <c r="K259" s="2">
        <v>3</v>
      </c>
      <c r="L259" s="2">
        <v>6</v>
      </c>
      <c r="M259" s="2" t="s">
        <v>19</v>
      </c>
      <c r="N259" s="3">
        <f t="shared" si="19"/>
        <v>2456.5</v>
      </c>
      <c r="O259" s="2">
        <v>245.64999999999998</v>
      </c>
      <c r="P259" s="2"/>
      <c r="Q259" s="2"/>
      <c r="R259" s="2" t="str">
        <f>IF(ISNUMBER(Q259),SUMIFS($Q$2:Q259,$A$2:A259,A259,$J$2:J259,J259,$D$2:D259,D259),"")</f>
        <v/>
      </c>
      <c r="S259" s="2">
        <v>3.9E-2</v>
      </c>
      <c r="T259" s="2">
        <v>0.03</v>
      </c>
      <c r="U259" s="2"/>
      <c r="V259" s="3"/>
      <c r="W259" s="3"/>
      <c r="X259" s="3">
        <v>0.09</v>
      </c>
      <c r="Y259" s="2"/>
      <c r="Z259" s="2"/>
      <c r="AA259" s="2"/>
      <c r="AB259" s="2"/>
      <c r="AC259" s="2"/>
      <c r="AD259" s="2"/>
      <c r="AE259" s="2"/>
      <c r="AF259" s="2"/>
      <c r="AG259" s="2"/>
      <c r="AH259" s="2" t="str">
        <f t="shared" si="20"/>
        <v/>
      </c>
      <c r="AI259" s="2"/>
      <c r="AJ259" s="2">
        <v>3.8225849786281296E-2</v>
      </c>
      <c r="AK259" s="2"/>
      <c r="AL259" s="2"/>
      <c r="AM259" s="2"/>
      <c r="AN259" s="7">
        <v>1</v>
      </c>
      <c r="AO259" s="2"/>
      <c r="AP259" s="2"/>
      <c r="AQ259" s="2" t="str">
        <f t="shared" si="18"/>
        <v/>
      </c>
      <c r="AR259" s="2" t="str">
        <f>IF(ISNUMBER(AQ259),SUMIFS($AQ$2:AQ259,$A$2:A259,A259,$J$2:J259,J259,$D$2:D259,D259),"")</f>
        <v/>
      </c>
      <c r="AS259">
        <f t="shared" ref="AS259:AS322" si="21">COUNT(O259:AR259)</f>
        <v>6</v>
      </c>
    </row>
    <row r="260" spans="1:45" x14ac:dyDescent="0.25">
      <c r="A260" s="4" t="s">
        <v>2</v>
      </c>
      <c r="B260" s="4" t="s">
        <v>18</v>
      </c>
      <c r="C260" s="5">
        <v>36259</v>
      </c>
      <c r="D260" s="2">
        <v>3</v>
      </c>
      <c r="E260" s="2" t="s">
        <v>41</v>
      </c>
      <c r="F260" s="2"/>
      <c r="G260" s="2"/>
      <c r="H260" s="2"/>
      <c r="I260" s="2"/>
      <c r="J260" s="2" t="s">
        <v>102</v>
      </c>
      <c r="K260" s="2">
        <v>3</v>
      </c>
      <c r="L260" s="2">
        <v>6</v>
      </c>
      <c r="M260" s="2" t="s">
        <v>20</v>
      </c>
      <c r="N260" s="3">
        <f t="shared" si="19"/>
        <v>2185.5</v>
      </c>
      <c r="O260" s="2">
        <v>218.54999999999998</v>
      </c>
      <c r="P260" s="2"/>
      <c r="Q260" s="2"/>
      <c r="R260" s="2" t="str">
        <f>IF(ISNUMBER(Q260),SUMIFS($Q$2:Q260,$A$2:A260,A260,$J$2:J260,J260,$D$2:D260,D260),"")</f>
        <v/>
      </c>
      <c r="S260" s="2"/>
      <c r="T260" s="2"/>
      <c r="U260" s="2"/>
      <c r="V260" s="3"/>
      <c r="W260" s="3"/>
      <c r="X260" s="3">
        <v>0.08</v>
      </c>
      <c r="Y260" s="2"/>
      <c r="Z260" s="2"/>
      <c r="AA260" s="2"/>
      <c r="AB260" s="2"/>
      <c r="AC260" s="2"/>
      <c r="AD260" s="2"/>
      <c r="AE260" s="2"/>
      <c r="AF260" s="2"/>
      <c r="AG260" s="2"/>
      <c r="AH260" s="2" t="str">
        <f t="shared" si="20"/>
        <v/>
      </c>
      <c r="AI260" s="2"/>
      <c r="AJ260" s="2"/>
      <c r="AK260" s="2"/>
      <c r="AL260" s="2"/>
      <c r="AM260" s="2"/>
      <c r="AN260" s="7">
        <v>1</v>
      </c>
      <c r="AO260" s="2"/>
      <c r="AP260" s="2"/>
      <c r="AQ260" s="2" t="str">
        <f t="shared" si="18"/>
        <v/>
      </c>
      <c r="AR260" s="2" t="str">
        <f>IF(ISNUMBER(AQ260),SUMIFS($AQ$2:AQ260,$A$2:A260,A260,$J$2:J260,J260,$D$2:D260,D260),"")</f>
        <v/>
      </c>
      <c r="AS260">
        <f t="shared" si="21"/>
        <v>3</v>
      </c>
    </row>
    <row r="261" spans="1:45" x14ac:dyDescent="0.25">
      <c r="A261" s="4" t="s">
        <v>2</v>
      </c>
      <c r="B261" s="4" t="s">
        <v>18</v>
      </c>
      <c r="C261" s="5">
        <v>36272</v>
      </c>
      <c r="D261" s="2">
        <v>3</v>
      </c>
      <c r="E261" s="2" t="s">
        <v>41</v>
      </c>
      <c r="F261" s="2"/>
      <c r="G261" s="2"/>
      <c r="H261" s="2"/>
      <c r="I261" s="2"/>
      <c r="J261" s="2" t="s">
        <v>102</v>
      </c>
      <c r="K261" s="2">
        <v>3</v>
      </c>
      <c r="L261" s="2">
        <v>6</v>
      </c>
      <c r="M261" s="2" t="s">
        <v>21</v>
      </c>
      <c r="N261" s="3">
        <f t="shared" si="19"/>
        <v>160</v>
      </c>
      <c r="O261" s="2">
        <v>16</v>
      </c>
      <c r="P261" s="2"/>
      <c r="Q261" s="2">
        <v>202.55</v>
      </c>
      <c r="R261" s="2">
        <f>IF(ISNUMBER(Q261),SUMIFS($Q$2:Q261,$A$2:A261,A261,$J$2:J261,J261,$D$2:D261,D261),"")</f>
        <v>1822.78</v>
      </c>
      <c r="S261" s="2">
        <v>3.6999999999999998E-2</v>
      </c>
      <c r="T261" s="2">
        <v>3.1E-2</v>
      </c>
      <c r="U261" s="2"/>
      <c r="V261" s="3"/>
      <c r="W261" s="3"/>
      <c r="X261" s="3">
        <v>7.0000000000000007E-2</v>
      </c>
      <c r="Y261" s="2"/>
      <c r="Z261" s="2"/>
      <c r="AA261" s="2"/>
      <c r="AB261" s="2"/>
      <c r="AC261" s="2"/>
      <c r="AD261" s="2"/>
      <c r="AE261" s="2"/>
      <c r="AF261" s="2"/>
      <c r="AG261" s="2"/>
      <c r="AH261" s="2" t="str">
        <f t="shared" si="20"/>
        <v/>
      </c>
      <c r="AI261" s="2"/>
      <c r="AJ261" s="2">
        <v>3.6521207961564855E-2</v>
      </c>
      <c r="AK261" s="2"/>
      <c r="AL261" s="2"/>
      <c r="AM261" s="2"/>
      <c r="AN261" s="7">
        <v>1</v>
      </c>
      <c r="AO261" s="2"/>
      <c r="AP261" s="2"/>
      <c r="AQ261" s="2">
        <f t="shared" si="18"/>
        <v>7.3970000000000002</v>
      </c>
      <c r="AR261" s="2">
        <f>IF(ISNUMBER(AQ261),SUMIFS($AQ$2:AQ261,$A$2:A261,A261,$J$2:J261,J261,$D$2:D261,D261),"")</f>
        <v>67.869</v>
      </c>
      <c r="AS261">
        <f t="shared" si="21"/>
        <v>10</v>
      </c>
    </row>
    <row r="262" spans="1:45" x14ac:dyDescent="0.25">
      <c r="A262" s="4" t="s">
        <v>2</v>
      </c>
      <c r="B262" s="4" t="s">
        <v>18</v>
      </c>
      <c r="C262" s="5">
        <v>36287</v>
      </c>
      <c r="D262" s="2">
        <v>3</v>
      </c>
      <c r="E262" s="2" t="s">
        <v>41</v>
      </c>
      <c r="F262" s="2"/>
      <c r="G262" s="2"/>
      <c r="H262" s="2"/>
      <c r="I262" s="2"/>
      <c r="J262" s="2" t="s">
        <v>102</v>
      </c>
      <c r="K262" s="2">
        <v>3</v>
      </c>
      <c r="L262" s="2">
        <v>7</v>
      </c>
      <c r="M262" s="2" t="s">
        <v>19</v>
      </c>
      <c r="N262" s="3">
        <f t="shared" si="19"/>
        <v>371.50000000000006</v>
      </c>
      <c r="O262" s="2">
        <v>37.150000000000006</v>
      </c>
      <c r="P262" s="2"/>
      <c r="Q262" s="2"/>
      <c r="R262" s="2" t="str">
        <f>IF(ISNUMBER(Q262),SUMIFS($Q$2:Q262,$A$2:A262,A262,$J$2:J262,J262,$D$2:D262,D262),"")</f>
        <v/>
      </c>
      <c r="S262" s="2">
        <v>4.2000000000000003E-2</v>
      </c>
      <c r="T262" s="2">
        <v>3.3000000000000002E-2</v>
      </c>
      <c r="U262" s="2"/>
      <c r="V262" s="3"/>
      <c r="W262" s="3"/>
      <c r="X262" s="3">
        <v>0.06</v>
      </c>
      <c r="Y262" s="2"/>
      <c r="Z262" s="2"/>
      <c r="AA262" s="2"/>
      <c r="AB262" s="2"/>
      <c r="AC262" s="2"/>
      <c r="AD262" s="2"/>
      <c r="AE262" s="2"/>
      <c r="AF262" s="2"/>
      <c r="AG262" s="2"/>
      <c r="AH262" s="2" t="str">
        <f t="shared" si="20"/>
        <v/>
      </c>
      <c r="AI262" s="2"/>
      <c r="AJ262" s="2">
        <v>4.1467025572005385E-2</v>
      </c>
      <c r="AK262" s="2"/>
      <c r="AL262" s="2"/>
      <c r="AM262" s="2"/>
      <c r="AN262" s="7">
        <v>1</v>
      </c>
      <c r="AO262" s="2"/>
      <c r="AP262" s="2"/>
      <c r="AQ262" s="2" t="str">
        <f t="shared" si="18"/>
        <v/>
      </c>
      <c r="AR262" s="2" t="str">
        <f>IF(ISNUMBER(AQ262),SUMIFS($AQ$2:AQ262,$A$2:A262,A262,$J$2:J262,J262,$D$2:D262,D262),"")</f>
        <v/>
      </c>
      <c r="AS262">
        <f t="shared" si="21"/>
        <v>6</v>
      </c>
    </row>
    <row r="263" spans="1:45" x14ac:dyDescent="0.25">
      <c r="A263" s="4" t="s">
        <v>2</v>
      </c>
      <c r="B263" s="4" t="s">
        <v>18</v>
      </c>
      <c r="C263" s="5">
        <v>36299</v>
      </c>
      <c r="D263" s="2">
        <v>3</v>
      </c>
      <c r="E263" s="2" t="s">
        <v>41</v>
      </c>
      <c r="F263" s="2"/>
      <c r="G263" s="2"/>
      <c r="H263" s="2"/>
      <c r="I263" s="2"/>
      <c r="J263" s="2" t="s">
        <v>102</v>
      </c>
      <c r="K263" s="2">
        <v>3</v>
      </c>
      <c r="L263" s="2">
        <v>7</v>
      </c>
      <c r="M263" s="2" t="s">
        <v>19</v>
      </c>
      <c r="N263" s="3">
        <f t="shared" si="19"/>
        <v>467</v>
      </c>
      <c r="O263" s="2">
        <v>46.7</v>
      </c>
      <c r="P263" s="2"/>
      <c r="Q263" s="2"/>
      <c r="R263" s="2" t="str">
        <f>IF(ISNUMBER(Q263),SUMIFS($Q$2:Q263,$A$2:A263,A263,$J$2:J263,J263,$D$2:D263,D263),"")</f>
        <v/>
      </c>
      <c r="S263" s="2">
        <v>4.2999999999999997E-2</v>
      </c>
      <c r="T263" s="2">
        <v>3.5000000000000003E-2</v>
      </c>
      <c r="U263" s="2"/>
      <c r="V263" s="3"/>
      <c r="W263" s="3"/>
      <c r="X263" s="3">
        <v>0.05</v>
      </c>
      <c r="Y263" s="2"/>
      <c r="Z263" s="2"/>
      <c r="AA263" s="2"/>
      <c r="AB263" s="2"/>
      <c r="AC263" s="2"/>
      <c r="AD263" s="2"/>
      <c r="AE263" s="2"/>
      <c r="AF263" s="2"/>
      <c r="AG263" s="2"/>
      <c r="AH263" s="2" t="str">
        <f t="shared" si="20"/>
        <v/>
      </c>
      <c r="AI263" s="2"/>
      <c r="AJ263" s="2">
        <v>4.2571734475374733E-2</v>
      </c>
      <c r="AK263" s="2"/>
      <c r="AL263" s="2"/>
      <c r="AM263" s="2"/>
      <c r="AN263" s="7">
        <v>1</v>
      </c>
      <c r="AO263" s="2"/>
      <c r="AP263" s="2"/>
      <c r="AQ263" s="2" t="str">
        <f t="shared" si="18"/>
        <v/>
      </c>
      <c r="AR263" s="2" t="str">
        <f>IF(ISNUMBER(AQ263),SUMIFS($AQ$2:AQ263,$A$2:A263,A263,$J$2:J263,J263,$D$2:D263,D263),"")</f>
        <v/>
      </c>
      <c r="AS263">
        <f t="shared" si="21"/>
        <v>6</v>
      </c>
    </row>
    <row r="264" spans="1:45" x14ac:dyDescent="0.25">
      <c r="A264" s="4" t="s">
        <v>2</v>
      </c>
      <c r="B264" s="4" t="s">
        <v>18</v>
      </c>
      <c r="C264" s="5">
        <v>36314</v>
      </c>
      <c r="D264" s="2">
        <v>3</v>
      </c>
      <c r="E264" s="2" t="s">
        <v>41</v>
      </c>
      <c r="F264" s="2"/>
      <c r="G264" s="2"/>
      <c r="H264" s="2"/>
      <c r="I264" s="2"/>
      <c r="J264" s="2" t="s">
        <v>102</v>
      </c>
      <c r="K264" s="2">
        <v>3</v>
      </c>
      <c r="L264" s="2">
        <v>7</v>
      </c>
      <c r="M264" s="2" t="s">
        <v>19</v>
      </c>
      <c r="N264" s="3">
        <f t="shared" si="19"/>
        <v>1015</v>
      </c>
      <c r="O264" s="2">
        <v>101.5</v>
      </c>
      <c r="P264" s="2"/>
      <c r="Q264" s="2"/>
      <c r="R264" s="2" t="str">
        <f>IF(ISNUMBER(Q264),SUMIFS($Q$2:Q264,$A$2:A264,A264,$J$2:J264,J264,$D$2:D264,D264),"")</f>
        <v/>
      </c>
      <c r="S264" s="2">
        <v>4.4999999999999998E-2</v>
      </c>
      <c r="T264" s="2">
        <v>3.5999999999999997E-2</v>
      </c>
      <c r="U264" s="2"/>
      <c r="V264" s="3"/>
      <c r="W264" s="3"/>
      <c r="X264" s="3">
        <v>0.05</v>
      </c>
      <c r="Y264" s="2"/>
      <c r="Z264" s="2"/>
      <c r="AA264" s="2"/>
      <c r="AB264" s="2"/>
      <c r="AC264" s="2"/>
      <c r="AD264" s="2"/>
      <c r="AE264" s="2"/>
      <c r="AF264" s="2"/>
      <c r="AG264" s="2"/>
      <c r="AH264" s="2" t="str">
        <f t="shared" si="20"/>
        <v/>
      </c>
      <c r="AI264" s="2"/>
      <c r="AJ264" s="2">
        <v>4.4555763546798029E-2</v>
      </c>
      <c r="AK264" s="2"/>
      <c r="AL264" s="2"/>
      <c r="AM264" s="2"/>
      <c r="AN264" s="7">
        <v>1</v>
      </c>
      <c r="AO264" s="2"/>
      <c r="AP264" s="2"/>
      <c r="AQ264" s="2" t="str">
        <f t="shared" si="18"/>
        <v/>
      </c>
      <c r="AR264" s="2" t="str">
        <f>IF(ISNUMBER(AQ264),SUMIFS($AQ$2:AQ264,$A$2:A264,A264,$J$2:J264,J264,$D$2:D264,D264),"")</f>
        <v/>
      </c>
      <c r="AS264">
        <f t="shared" si="21"/>
        <v>6</v>
      </c>
    </row>
    <row r="265" spans="1:45" x14ac:dyDescent="0.25">
      <c r="A265" s="4" t="s">
        <v>2</v>
      </c>
      <c r="B265" s="4" t="s">
        <v>18</v>
      </c>
      <c r="C265" s="5">
        <v>36335</v>
      </c>
      <c r="D265" s="2">
        <v>3</v>
      </c>
      <c r="E265" s="2" t="s">
        <v>41</v>
      </c>
      <c r="F265" s="2"/>
      <c r="G265" s="2"/>
      <c r="H265" s="2"/>
      <c r="I265" s="2"/>
      <c r="J265" s="2" t="s">
        <v>102</v>
      </c>
      <c r="K265" s="2">
        <v>3</v>
      </c>
      <c r="L265" s="2">
        <v>7</v>
      </c>
      <c r="M265" s="2" t="s">
        <v>20</v>
      </c>
      <c r="N265" s="3">
        <f t="shared" si="19"/>
        <v>909.99999999999989</v>
      </c>
      <c r="O265" s="2">
        <v>90.999999999999986</v>
      </c>
      <c r="P265" s="2"/>
      <c r="Q265" s="2"/>
      <c r="R265" s="2" t="str">
        <f>IF(ISNUMBER(Q265),SUMIFS($Q$2:Q265,$A$2:A265,A265,$J$2:J265,J265,$D$2:D265,D265),"")</f>
        <v/>
      </c>
      <c r="S265" s="2"/>
      <c r="T265" s="2"/>
      <c r="U265" s="2"/>
      <c r="V265" s="3"/>
      <c r="W265" s="3"/>
      <c r="X265" s="3">
        <v>0.05</v>
      </c>
      <c r="Y265" s="2"/>
      <c r="Z265" s="2"/>
      <c r="AA265" s="2"/>
      <c r="AB265" s="2"/>
      <c r="AC265" s="2"/>
      <c r="AD265" s="2"/>
      <c r="AE265" s="2"/>
      <c r="AF265" s="2"/>
      <c r="AG265" s="2"/>
      <c r="AH265" s="2" t="str">
        <f t="shared" si="20"/>
        <v/>
      </c>
      <c r="AI265" s="2"/>
      <c r="AJ265" s="2"/>
      <c r="AK265" s="2"/>
      <c r="AL265" s="2"/>
      <c r="AM265" s="2"/>
      <c r="AN265" s="7">
        <v>1</v>
      </c>
      <c r="AO265" s="2"/>
      <c r="AP265" s="2"/>
      <c r="AQ265" s="2" t="str">
        <f t="shared" si="18"/>
        <v/>
      </c>
      <c r="AR265" s="2" t="str">
        <f>IF(ISNUMBER(AQ265),SUMIFS($AQ$2:AQ265,$A$2:A265,A265,$J$2:J265,J265,$D$2:D265,D265),"")</f>
        <v/>
      </c>
      <c r="AS265">
        <f t="shared" si="21"/>
        <v>3</v>
      </c>
    </row>
    <row r="266" spans="1:45" x14ac:dyDescent="0.25">
      <c r="A266" s="4" t="s">
        <v>2</v>
      </c>
      <c r="B266" s="4" t="s">
        <v>18</v>
      </c>
      <c r="C266" s="5">
        <v>36338</v>
      </c>
      <c r="D266" s="2">
        <v>3</v>
      </c>
      <c r="E266" s="2" t="s">
        <v>41</v>
      </c>
      <c r="F266" s="2"/>
      <c r="G266" s="2"/>
      <c r="H266" s="2"/>
      <c r="I266" s="2"/>
      <c r="J266" s="2" t="s">
        <v>102</v>
      </c>
      <c r="K266" s="2">
        <v>3</v>
      </c>
      <c r="L266" s="2">
        <v>7</v>
      </c>
      <c r="M266" s="2" t="s">
        <v>21</v>
      </c>
      <c r="N266" s="3" t="str">
        <f t="shared" si="19"/>
        <v/>
      </c>
      <c r="O266" s="2"/>
      <c r="P266" s="2"/>
      <c r="Q266" s="2">
        <v>88.64</v>
      </c>
      <c r="R266" s="2">
        <f>IF(ISNUMBER(Q266),SUMIFS($Q$2:Q266,$A$2:A266,A266,$J$2:J266,J266,$D$2:D266,D266),"")</f>
        <v>1911.42</v>
      </c>
      <c r="S266" s="2">
        <v>4.5999999999999999E-2</v>
      </c>
      <c r="T266" s="2">
        <v>3.7999999999999999E-2</v>
      </c>
      <c r="U266" s="2"/>
      <c r="V266" s="3"/>
      <c r="W266" s="3"/>
      <c r="X266" s="3"/>
      <c r="Y266" s="2"/>
      <c r="Z266" s="2"/>
      <c r="AA266" s="2"/>
      <c r="AB266" s="2"/>
      <c r="AC266" s="2"/>
      <c r="AD266" s="2"/>
      <c r="AE266" s="2"/>
      <c r="AF266" s="2"/>
      <c r="AG266" s="2"/>
      <c r="AH266" s="2" t="str">
        <f t="shared" si="20"/>
        <v/>
      </c>
      <c r="AI266" s="2"/>
      <c r="AJ266" s="2">
        <v>4.5602637362637359E-2</v>
      </c>
      <c r="AK266" s="2"/>
      <c r="AL266" s="2"/>
      <c r="AM266" s="2"/>
      <c r="AN266" s="7">
        <v>1</v>
      </c>
      <c r="AO266" s="2"/>
      <c r="AP266" s="2"/>
      <c r="AQ266" s="2">
        <f t="shared" si="18"/>
        <v>4.0419999999999998</v>
      </c>
      <c r="AR266" s="2">
        <f>IF(ISNUMBER(AQ266),SUMIFS($AQ$2:AQ266,$A$2:A266,A266,$J$2:J266,J266,$D$2:D266,D266),"")</f>
        <v>71.911000000000001</v>
      </c>
      <c r="AS266">
        <f t="shared" si="21"/>
        <v>8</v>
      </c>
    </row>
    <row r="267" spans="1:45" x14ac:dyDescent="0.25">
      <c r="A267" s="4" t="s">
        <v>2</v>
      </c>
      <c r="B267" s="4" t="s">
        <v>18</v>
      </c>
      <c r="C267" s="5">
        <v>36381</v>
      </c>
      <c r="D267" s="2">
        <v>3</v>
      </c>
      <c r="E267" s="2" t="s">
        <v>41</v>
      </c>
      <c r="F267" s="2"/>
      <c r="G267" s="2"/>
      <c r="H267" s="2"/>
      <c r="I267" s="2"/>
      <c r="J267" s="2" t="s">
        <v>103</v>
      </c>
      <c r="K267" s="2">
        <v>4</v>
      </c>
      <c r="L267" s="2">
        <v>1</v>
      </c>
      <c r="M267" s="2" t="s">
        <v>19</v>
      </c>
      <c r="N267" s="3">
        <f t="shared" si="19"/>
        <v>200</v>
      </c>
      <c r="O267" s="2">
        <v>20</v>
      </c>
      <c r="P267" s="2"/>
      <c r="Q267" s="2"/>
      <c r="R267" s="2" t="str">
        <f>IF(ISNUMBER(Q267),SUMIFS($Q$2:Q267,$A$2:A267,A267,$J$2:J267,J267,$D$2:D267,D267),"")</f>
        <v/>
      </c>
      <c r="S267" s="2">
        <v>4.8000000000000001E-2</v>
      </c>
      <c r="T267" s="2">
        <v>0.04</v>
      </c>
      <c r="U267" s="2"/>
      <c r="V267" s="3"/>
      <c r="W267" s="3"/>
      <c r="X267" s="3">
        <v>7.0000000000000007E-2</v>
      </c>
      <c r="Y267" s="2"/>
      <c r="Z267" s="2"/>
      <c r="AA267" s="2"/>
      <c r="AB267" s="2"/>
      <c r="AC267" s="2"/>
      <c r="AD267" s="2"/>
      <c r="AE267" s="2"/>
      <c r="AF267" s="2"/>
      <c r="AG267" s="2"/>
      <c r="AH267" s="2" t="str">
        <f t="shared" si="20"/>
        <v/>
      </c>
      <c r="AI267" s="2"/>
      <c r="AJ267" s="2">
        <v>4.7407999999999999E-2</v>
      </c>
      <c r="AK267" s="2"/>
      <c r="AL267" s="2"/>
      <c r="AM267" s="2"/>
      <c r="AN267" s="7">
        <v>0.54</v>
      </c>
      <c r="AO267" s="2"/>
      <c r="AP267" s="2"/>
      <c r="AQ267" s="2" t="str">
        <f t="shared" si="18"/>
        <v/>
      </c>
      <c r="AR267" s="2" t="str">
        <f>IF(ISNUMBER(AQ267),SUMIFS($AQ$2:AQ267,$A$2:A267,A267,$J$2:J267,J267,$D$2:D267,D267),"")</f>
        <v/>
      </c>
      <c r="AS267">
        <f t="shared" si="21"/>
        <v>6</v>
      </c>
    </row>
    <row r="268" spans="1:45" x14ac:dyDescent="0.25">
      <c r="A268" s="4" t="s">
        <v>2</v>
      </c>
      <c r="B268" s="4" t="s">
        <v>18</v>
      </c>
      <c r="C268" s="5">
        <v>36391</v>
      </c>
      <c r="D268" s="2">
        <v>3</v>
      </c>
      <c r="E268" s="2" t="s">
        <v>41</v>
      </c>
      <c r="F268" s="2"/>
      <c r="G268" s="2"/>
      <c r="H268" s="2"/>
      <c r="I268" s="2"/>
      <c r="J268" s="2" t="s">
        <v>103</v>
      </c>
      <c r="K268" s="2">
        <v>4</v>
      </c>
      <c r="L268" s="2">
        <v>1</v>
      </c>
      <c r="M268" s="2" t="s">
        <v>19</v>
      </c>
      <c r="N268" s="3">
        <f t="shared" si="19"/>
        <v>196</v>
      </c>
      <c r="O268" s="2">
        <v>19.600000000000001</v>
      </c>
      <c r="P268" s="2"/>
      <c r="Q268" s="2"/>
      <c r="R268" s="2" t="str">
        <f>IF(ISNUMBER(Q268),SUMIFS($Q$2:Q268,$A$2:A268,A268,$J$2:J268,J268,$D$2:D268,D268),"")</f>
        <v/>
      </c>
      <c r="S268" s="2">
        <v>4.8000000000000001E-2</v>
      </c>
      <c r="T268" s="2">
        <v>0.04</v>
      </c>
      <c r="U268" s="2"/>
      <c r="V268" s="3"/>
      <c r="W268" s="3"/>
      <c r="X268" s="3">
        <v>0.08</v>
      </c>
      <c r="Y268" s="2"/>
      <c r="Z268" s="2"/>
      <c r="AA268" s="2"/>
      <c r="AB268" s="2"/>
      <c r="AC268" s="2"/>
      <c r="AD268" s="2"/>
      <c r="AE268" s="2"/>
      <c r="AF268" s="2"/>
      <c r="AG268" s="2"/>
      <c r="AH268" s="2" t="str">
        <f t="shared" si="20"/>
        <v/>
      </c>
      <c r="AI268" s="2"/>
      <c r="AJ268" s="2">
        <v>4.7342857142857145E-2</v>
      </c>
      <c r="AK268" s="2"/>
      <c r="AL268" s="2"/>
      <c r="AM268" s="2"/>
      <c r="AN268" s="7">
        <v>0.54</v>
      </c>
      <c r="AO268" s="2"/>
      <c r="AP268" s="2"/>
      <c r="AQ268" s="2" t="str">
        <f t="shared" si="18"/>
        <v/>
      </c>
      <c r="AR268" s="2" t="str">
        <f>IF(ISNUMBER(AQ268),SUMIFS($AQ$2:AQ268,$A$2:A268,A268,$J$2:J268,J268,$D$2:D268,D268),"")</f>
        <v/>
      </c>
      <c r="AS268">
        <f t="shared" si="21"/>
        <v>6</v>
      </c>
    </row>
    <row r="269" spans="1:45" x14ac:dyDescent="0.25">
      <c r="A269" s="4" t="s">
        <v>2</v>
      </c>
      <c r="B269" s="4" t="s">
        <v>18</v>
      </c>
      <c r="C269" s="5">
        <v>36402</v>
      </c>
      <c r="D269" s="2">
        <v>3</v>
      </c>
      <c r="E269" s="2" t="s">
        <v>41</v>
      </c>
      <c r="F269" s="2"/>
      <c r="G269" s="2"/>
      <c r="H269" s="2"/>
      <c r="I269" s="2"/>
      <c r="J269" s="2" t="s">
        <v>103</v>
      </c>
      <c r="K269" s="2">
        <v>4</v>
      </c>
      <c r="L269" s="2">
        <v>1</v>
      </c>
      <c r="M269" s="2" t="s">
        <v>19</v>
      </c>
      <c r="N269" s="3">
        <f t="shared" si="19"/>
        <v>240</v>
      </c>
      <c r="O269" s="2">
        <v>24</v>
      </c>
      <c r="P269" s="2"/>
      <c r="Q269" s="2"/>
      <c r="R269" s="2" t="str">
        <f>IF(ISNUMBER(Q269),SUMIFS($Q$2:Q269,$A$2:A269,A269,$J$2:J269,J269,$D$2:D269,D269),"")</f>
        <v/>
      </c>
      <c r="S269" s="2">
        <v>4.8000000000000001E-2</v>
      </c>
      <c r="T269" s="2">
        <v>0.04</v>
      </c>
      <c r="U269" s="2"/>
      <c r="V269" s="3"/>
      <c r="W269" s="3"/>
      <c r="X269" s="3">
        <v>0.09</v>
      </c>
      <c r="Y269" s="2"/>
      <c r="Z269" s="2"/>
      <c r="AA269" s="2"/>
      <c r="AB269" s="2"/>
      <c r="AC269" s="2"/>
      <c r="AD269" s="2"/>
      <c r="AE269" s="2"/>
      <c r="AF269" s="2"/>
      <c r="AG269" s="2"/>
      <c r="AH269" s="2" t="str">
        <f t="shared" si="20"/>
        <v/>
      </c>
      <c r="AI269" s="2"/>
      <c r="AJ269" s="2">
        <v>4.7260000000000003E-2</v>
      </c>
      <c r="AK269" s="2"/>
      <c r="AL269" s="2"/>
      <c r="AM269" s="2"/>
      <c r="AN269" s="7">
        <v>0.54</v>
      </c>
      <c r="AO269" s="2"/>
      <c r="AP269" s="2"/>
      <c r="AQ269" s="2" t="str">
        <f t="shared" si="18"/>
        <v/>
      </c>
      <c r="AR269" s="2" t="str">
        <f>IF(ISNUMBER(AQ269),SUMIFS($AQ$2:AQ269,$A$2:A269,A269,$J$2:J269,J269,$D$2:D269,D269),"")</f>
        <v/>
      </c>
      <c r="AS269">
        <f t="shared" si="21"/>
        <v>6</v>
      </c>
    </row>
    <row r="270" spans="1:45" x14ac:dyDescent="0.25">
      <c r="A270" s="4" t="s">
        <v>2</v>
      </c>
      <c r="B270" s="4" t="s">
        <v>18</v>
      </c>
      <c r="C270" s="5">
        <v>36410</v>
      </c>
      <c r="D270" s="2">
        <v>3</v>
      </c>
      <c r="E270" s="2" t="s">
        <v>41</v>
      </c>
      <c r="F270" s="2"/>
      <c r="G270" s="2"/>
      <c r="H270" s="2"/>
      <c r="I270" s="2"/>
      <c r="J270" s="2" t="s">
        <v>103</v>
      </c>
      <c r="K270" s="2">
        <v>4</v>
      </c>
      <c r="L270" s="2">
        <v>1</v>
      </c>
      <c r="M270" s="2" t="s">
        <v>19</v>
      </c>
      <c r="N270" s="3">
        <f t="shared" si="19"/>
        <v>230</v>
      </c>
      <c r="O270" s="2">
        <v>23</v>
      </c>
      <c r="P270" s="2"/>
      <c r="Q270" s="2"/>
      <c r="R270" s="2" t="str">
        <f>IF(ISNUMBER(Q270),SUMIFS($Q$2:Q270,$A$2:A270,A270,$J$2:J270,J270,$D$2:D270,D270),"")</f>
        <v/>
      </c>
      <c r="S270" s="2">
        <v>4.8000000000000001E-2</v>
      </c>
      <c r="T270" s="2">
        <v>0.04</v>
      </c>
      <c r="U270" s="2"/>
      <c r="V270" s="3"/>
      <c r="W270" s="3"/>
      <c r="X270" s="3">
        <v>0.1</v>
      </c>
      <c r="Y270" s="2"/>
      <c r="Z270" s="2"/>
      <c r="AA270" s="2"/>
      <c r="AB270" s="2"/>
      <c r="AC270" s="2"/>
      <c r="AD270" s="2"/>
      <c r="AE270" s="2"/>
      <c r="AF270" s="2"/>
      <c r="AG270" s="2"/>
      <c r="AH270" s="2" t="str">
        <f t="shared" si="20"/>
        <v/>
      </c>
      <c r="AI270" s="2"/>
      <c r="AJ270" s="2">
        <v>4.7200000000000006E-2</v>
      </c>
      <c r="AK270" s="2"/>
      <c r="AL270" s="2"/>
      <c r="AM270" s="2"/>
      <c r="AN270" s="7">
        <v>0.54</v>
      </c>
      <c r="AO270" s="2"/>
      <c r="AP270" s="2"/>
      <c r="AQ270" s="2" t="str">
        <f t="shared" si="18"/>
        <v/>
      </c>
      <c r="AR270" s="2" t="str">
        <f>IF(ISNUMBER(AQ270),SUMIFS($AQ$2:AQ270,$A$2:A270,A270,$J$2:J270,J270,$D$2:D270,D270),"")</f>
        <v/>
      </c>
      <c r="AS270">
        <f t="shared" si="21"/>
        <v>6</v>
      </c>
    </row>
    <row r="271" spans="1:45" x14ac:dyDescent="0.25">
      <c r="A271" s="4" t="s">
        <v>2</v>
      </c>
      <c r="B271" s="4" t="s">
        <v>18</v>
      </c>
      <c r="C271" s="5">
        <v>36418</v>
      </c>
      <c r="D271" s="2">
        <v>3</v>
      </c>
      <c r="E271" s="2" t="s">
        <v>41</v>
      </c>
      <c r="F271" s="2"/>
      <c r="G271" s="2"/>
      <c r="H271" s="2"/>
      <c r="I271" s="2"/>
      <c r="J271" s="2" t="s">
        <v>103</v>
      </c>
      <c r="K271" s="2">
        <v>4</v>
      </c>
      <c r="L271" s="2">
        <v>1</v>
      </c>
      <c r="M271" s="2" t="s">
        <v>19</v>
      </c>
      <c r="N271" s="3">
        <f t="shared" si="19"/>
        <v>505</v>
      </c>
      <c r="O271" s="2">
        <v>50.5</v>
      </c>
      <c r="P271" s="2"/>
      <c r="Q271" s="2"/>
      <c r="R271" s="2" t="str">
        <f>IF(ISNUMBER(Q271),SUMIFS($Q$2:Q271,$A$2:A271,A271,$J$2:J271,J271,$D$2:D271,D271),"")</f>
        <v/>
      </c>
      <c r="S271" s="2">
        <v>4.7E-2</v>
      </c>
      <c r="T271" s="2">
        <v>0.04</v>
      </c>
      <c r="U271" s="2"/>
      <c r="V271" s="3"/>
      <c r="W271" s="3"/>
      <c r="X271" s="3">
        <v>0.11</v>
      </c>
      <c r="Y271" s="2"/>
      <c r="Z271" s="2"/>
      <c r="AA271" s="2"/>
      <c r="AB271" s="2"/>
      <c r="AC271" s="2"/>
      <c r="AD271" s="2"/>
      <c r="AE271" s="2"/>
      <c r="AF271" s="2"/>
      <c r="AG271" s="2"/>
      <c r="AH271" s="2" t="str">
        <f t="shared" si="20"/>
        <v/>
      </c>
      <c r="AI271" s="2"/>
      <c r="AJ271" s="2">
        <v>4.6245940594059405E-2</v>
      </c>
      <c r="AK271" s="2"/>
      <c r="AL271" s="2"/>
      <c r="AM271" s="2"/>
      <c r="AN271" s="7">
        <v>0.54</v>
      </c>
      <c r="AO271" s="2"/>
      <c r="AP271" s="2"/>
      <c r="AQ271" s="2" t="str">
        <f t="shared" si="18"/>
        <v/>
      </c>
      <c r="AR271" s="2" t="str">
        <f>IF(ISNUMBER(AQ271),SUMIFS($AQ$2:AQ271,$A$2:A271,A271,$J$2:J271,J271,$D$2:D271,D271),"")</f>
        <v/>
      </c>
      <c r="AS271">
        <f t="shared" si="21"/>
        <v>6</v>
      </c>
    </row>
    <row r="272" spans="1:45" x14ac:dyDescent="0.25">
      <c r="A272" s="4" t="s">
        <v>2</v>
      </c>
      <c r="B272" s="4" t="s">
        <v>18</v>
      </c>
      <c r="C272" s="5">
        <v>36425</v>
      </c>
      <c r="D272" s="2">
        <v>3</v>
      </c>
      <c r="E272" s="2" t="s">
        <v>41</v>
      </c>
      <c r="F272" s="2"/>
      <c r="G272" s="2"/>
      <c r="H272" s="2"/>
      <c r="I272" s="2"/>
      <c r="J272" s="2" t="s">
        <v>103</v>
      </c>
      <c r="K272" s="2">
        <v>4</v>
      </c>
      <c r="L272" s="2">
        <v>1</v>
      </c>
      <c r="M272" s="2" t="s">
        <v>19</v>
      </c>
      <c r="N272" s="3">
        <f t="shared" si="19"/>
        <v>760</v>
      </c>
      <c r="O272" s="2">
        <v>76</v>
      </c>
      <c r="P272" s="2"/>
      <c r="Q272" s="2"/>
      <c r="R272" s="2" t="str">
        <f>IF(ISNUMBER(Q272),SUMIFS($Q$2:Q272,$A$2:A272,A272,$J$2:J272,J272,$D$2:D272,D272),"")</f>
        <v/>
      </c>
      <c r="S272" s="2">
        <v>4.7E-2</v>
      </c>
      <c r="T272" s="2">
        <v>3.9E-2</v>
      </c>
      <c r="U272" s="2"/>
      <c r="V272" s="3"/>
      <c r="W272" s="3"/>
      <c r="X272" s="3">
        <v>0.11</v>
      </c>
      <c r="Y272" s="2"/>
      <c r="Z272" s="2"/>
      <c r="AA272" s="2"/>
      <c r="AB272" s="2"/>
      <c r="AC272" s="2"/>
      <c r="AD272" s="2"/>
      <c r="AE272" s="2"/>
      <c r="AF272" s="2"/>
      <c r="AG272" s="2"/>
      <c r="AH272" s="2" t="str">
        <f t="shared" si="20"/>
        <v/>
      </c>
      <c r="AI272" s="2"/>
      <c r="AJ272" s="2">
        <v>4.608421052631579E-2</v>
      </c>
      <c r="AK272" s="2"/>
      <c r="AL272" s="2"/>
      <c r="AM272" s="2"/>
      <c r="AN272" s="7">
        <v>0.54</v>
      </c>
      <c r="AO272" s="2"/>
      <c r="AP272" s="2"/>
      <c r="AQ272" s="2" t="str">
        <f t="shared" si="18"/>
        <v/>
      </c>
      <c r="AR272" s="2" t="str">
        <f>IF(ISNUMBER(AQ272),SUMIFS($AQ$2:AQ272,$A$2:A272,A272,$J$2:J272,J272,$D$2:D272,D272),"")</f>
        <v/>
      </c>
      <c r="AS272">
        <f t="shared" si="21"/>
        <v>6</v>
      </c>
    </row>
    <row r="273" spans="1:45" x14ac:dyDescent="0.25">
      <c r="A273" s="4" t="s">
        <v>2</v>
      </c>
      <c r="B273" s="4" t="s">
        <v>18</v>
      </c>
      <c r="C273" s="5">
        <v>36432</v>
      </c>
      <c r="D273" s="2">
        <v>3</v>
      </c>
      <c r="E273" s="2" t="s">
        <v>41</v>
      </c>
      <c r="F273" s="2"/>
      <c r="G273" s="2"/>
      <c r="H273" s="2"/>
      <c r="I273" s="2"/>
      <c r="J273" s="2" t="s">
        <v>103</v>
      </c>
      <c r="K273" s="2">
        <v>4</v>
      </c>
      <c r="L273" s="2">
        <v>1</v>
      </c>
      <c r="M273" s="2" t="s">
        <v>20</v>
      </c>
      <c r="N273" s="3">
        <f t="shared" si="19"/>
        <v>1049.9999999999998</v>
      </c>
      <c r="O273" s="2">
        <v>104.99999999999999</v>
      </c>
      <c r="P273" s="2"/>
      <c r="Q273" s="2"/>
      <c r="R273" s="2" t="str">
        <f>IF(ISNUMBER(Q273),SUMIFS($Q$2:Q273,$A$2:A273,A273,$J$2:J273,J273,$D$2:D273,D273),"")</f>
        <v/>
      </c>
      <c r="S273" s="2"/>
      <c r="T273" s="2"/>
      <c r="U273" s="2"/>
      <c r="V273" s="3"/>
      <c r="W273" s="3"/>
      <c r="X273" s="3">
        <v>0.12</v>
      </c>
      <c r="Y273" s="2"/>
      <c r="Z273" s="2"/>
      <c r="AA273" s="2"/>
      <c r="AB273" s="2"/>
      <c r="AC273" s="2"/>
      <c r="AD273" s="2"/>
      <c r="AE273" s="2"/>
      <c r="AF273" s="2"/>
      <c r="AG273" s="2"/>
      <c r="AH273" s="2" t="str">
        <f t="shared" si="20"/>
        <v/>
      </c>
      <c r="AI273" s="2"/>
      <c r="AJ273" s="2"/>
      <c r="AK273" s="2"/>
      <c r="AL273" s="2"/>
      <c r="AM273" s="2"/>
      <c r="AN273" s="7">
        <v>0.54</v>
      </c>
      <c r="AO273" s="2"/>
      <c r="AP273" s="2"/>
      <c r="AQ273" s="2" t="str">
        <f t="shared" si="18"/>
        <v/>
      </c>
      <c r="AR273" s="2" t="str">
        <f>IF(ISNUMBER(AQ273),SUMIFS($AQ$2:AQ273,$A$2:A273,A273,$J$2:J273,J273,$D$2:D273,D273),"")</f>
        <v/>
      </c>
      <c r="AS273">
        <f t="shared" si="21"/>
        <v>3</v>
      </c>
    </row>
    <row r="274" spans="1:45" x14ac:dyDescent="0.25">
      <c r="A274" s="4" t="s">
        <v>2</v>
      </c>
      <c r="B274" s="4" t="s">
        <v>18</v>
      </c>
      <c r="C274" s="5">
        <v>36439</v>
      </c>
      <c r="D274" s="2">
        <v>3</v>
      </c>
      <c r="E274" s="2" t="s">
        <v>41</v>
      </c>
      <c r="F274" s="2"/>
      <c r="G274" s="2"/>
      <c r="H274" s="2"/>
      <c r="I274" s="2"/>
      <c r="J274" s="2" t="s">
        <v>103</v>
      </c>
      <c r="K274" s="2">
        <v>4</v>
      </c>
      <c r="L274" s="2">
        <v>1</v>
      </c>
      <c r="M274" s="2" t="s">
        <v>21</v>
      </c>
      <c r="N274" s="3" t="str">
        <f t="shared" si="19"/>
        <v/>
      </c>
      <c r="O274" s="2"/>
      <c r="P274" s="2"/>
      <c r="Q274" s="2">
        <v>59.52</v>
      </c>
      <c r="R274" s="2">
        <f>IF(ISNUMBER(Q274),SUMIFS($Q$2:Q274,$A$2:A274,A274,$J$2:J274,J274,$D$2:D274,D274),"")</f>
        <v>59.52</v>
      </c>
      <c r="S274" s="2">
        <v>4.5999999999999999E-2</v>
      </c>
      <c r="T274" s="2">
        <v>3.9E-2</v>
      </c>
      <c r="U274" s="2"/>
      <c r="V274" s="3"/>
      <c r="W274" s="3"/>
      <c r="X274" s="3"/>
      <c r="Y274" s="2"/>
      <c r="Z274" s="2"/>
      <c r="AA274" s="2"/>
      <c r="AB274" s="2"/>
      <c r="AC274" s="2"/>
      <c r="AD274" s="2"/>
      <c r="AE274" s="2"/>
      <c r="AF274" s="2"/>
      <c r="AG274" s="2"/>
      <c r="AH274" s="2" t="str">
        <f t="shared" si="20"/>
        <v/>
      </c>
      <c r="AI274" s="2"/>
      <c r="AJ274" s="2">
        <v>4.5152666666666667E-2</v>
      </c>
      <c r="AK274" s="2"/>
      <c r="AL274" s="2"/>
      <c r="AM274" s="2"/>
      <c r="AN274" s="7"/>
      <c r="AO274" s="2"/>
      <c r="AP274" s="2"/>
      <c r="AQ274" s="2">
        <f t="shared" si="18"/>
        <v>2.6869999999999998</v>
      </c>
      <c r="AR274" s="2">
        <f>IF(ISNUMBER(AQ274),SUMIFS($AQ$2:AQ274,$A$2:A274,A274,$J$2:J274,J274,$D$2:D274,D274),"")</f>
        <v>2.6869999999999998</v>
      </c>
      <c r="AS274">
        <f t="shared" si="21"/>
        <v>7</v>
      </c>
    </row>
    <row r="275" spans="1:45" x14ac:dyDescent="0.25">
      <c r="A275" s="4" t="s">
        <v>2</v>
      </c>
      <c r="B275" s="4" t="s">
        <v>18</v>
      </c>
      <c r="C275" s="5">
        <v>36459</v>
      </c>
      <c r="D275" s="2">
        <v>3</v>
      </c>
      <c r="E275" s="2" t="s">
        <v>41</v>
      </c>
      <c r="F275" s="2"/>
      <c r="G275" s="2"/>
      <c r="H275" s="2"/>
      <c r="I275" s="2"/>
      <c r="J275" s="2" t="s">
        <v>103</v>
      </c>
      <c r="K275" s="2">
        <v>4</v>
      </c>
      <c r="L275" s="2">
        <v>2</v>
      </c>
      <c r="M275" s="2" t="s">
        <v>19</v>
      </c>
      <c r="N275" s="3">
        <f t="shared" si="19"/>
        <v>1322.0000000000002</v>
      </c>
      <c r="O275" s="2">
        <v>132.20000000000002</v>
      </c>
      <c r="P275" s="2"/>
      <c r="Q275" s="2"/>
      <c r="R275" s="2" t="str">
        <f>IF(ISNUMBER(Q275),SUMIFS($Q$2:Q275,$A$2:A275,A275,$J$2:J275,J275,$D$2:D275,D275),"")</f>
        <v/>
      </c>
      <c r="S275" s="2">
        <v>4.3999999999999997E-2</v>
      </c>
      <c r="T275" s="2">
        <v>3.5999999999999997E-2</v>
      </c>
      <c r="U275" s="2"/>
      <c r="V275" s="3"/>
      <c r="W275" s="3"/>
      <c r="X275" s="3">
        <v>0.14000000000000001</v>
      </c>
      <c r="Y275" s="2"/>
      <c r="Z275" s="2"/>
      <c r="AA275" s="2"/>
      <c r="AB275" s="2"/>
      <c r="AC275" s="2"/>
      <c r="AD275" s="2"/>
      <c r="AE275" s="2"/>
      <c r="AF275" s="2"/>
      <c r="AG275" s="2"/>
      <c r="AH275" s="2" t="str">
        <f t="shared" si="20"/>
        <v/>
      </c>
      <c r="AI275" s="2"/>
      <c r="AJ275" s="2">
        <v>4.2852647503782142E-2</v>
      </c>
      <c r="AK275" s="2"/>
      <c r="AL275" s="2"/>
      <c r="AM275" s="2"/>
      <c r="AN275" s="7">
        <v>0.47</v>
      </c>
      <c r="AO275" s="2"/>
      <c r="AP275" s="2"/>
      <c r="AQ275" s="2" t="str">
        <f t="shared" si="18"/>
        <v/>
      </c>
      <c r="AR275" s="2" t="str">
        <f>IF(ISNUMBER(AQ275),SUMIFS($AQ$2:AQ275,$A$2:A275,A275,$J$2:J275,J275,$D$2:D275,D275),"")</f>
        <v/>
      </c>
      <c r="AS275">
        <f t="shared" si="21"/>
        <v>6</v>
      </c>
    </row>
    <row r="276" spans="1:45" x14ac:dyDescent="0.25">
      <c r="A276" s="4" t="s">
        <v>2</v>
      </c>
      <c r="B276" s="4" t="s">
        <v>18</v>
      </c>
      <c r="C276" s="5">
        <v>36467</v>
      </c>
      <c r="D276" s="2">
        <v>3</v>
      </c>
      <c r="E276" s="2" t="s">
        <v>41</v>
      </c>
      <c r="F276" s="2"/>
      <c r="G276" s="2"/>
      <c r="H276" s="2"/>
      <c r="I276" s="2"/>
      <c r="J276" s="2" t="s">
        <v>103</v>
      </c>
      <c r="K276" s="2">
        <v>4</v>
      </c>
      <c r="L276" s="2">
        <v>2</v>
      </c>
      <c r="M276" s="2" t="s">
        <v>19</v>
      </c>
      <c r="N276" s="3">
        <f t="shared" si="19"/>
        <v>1909.9999999999998</v>
      </c>
      <c r="O276" s="2">
        <v>190.99999999999997</v>
      </c>
      <c r="P276" s="2"/>
      <c r="Q276" s="2"/>
      <c r="R276" s="2" t="str">
        <f>IF(ISNUMBER(Q276),SUMIFS($Q$2:Q276,$A$2:A276,A276,$J$2:J276,J276,$D$2:D276,D276),"")</f>
        <v/>
      </c>
      <c r="S276" s="2">
        <v>4.2999999999999997E-2</v>
      </c>
      <c r="T276" s="2">
        <v>3.5000000000000003E-2</v>
      </c>
      <c r="U276" s="2"/>
      <c r="V276" s="3"/>
      <c r="W276" s="3"/>
      <c r="X276" s="3">
        <v>0.15</v>
      </c>
      <c r="Y276" s="2"/>
      <c r="Z276" s="2"/>
      <c r="AA276" s="2"/>
      <c r="AB276" s="2"/>
      <c r="AC276" s="2"/>
      <c r="AD276" s="2"/>
      <c r="AE276" s="2"/>
      <c r="AF276" s="2"/>
      <c r="AG276" s="2"/>
      <c r="AH276" s="2" t="str">
        <f t="shared" si="20"/>
        <v/>
      </c>
      <c r="AI276" s="2"/>
      <c r="AJ276" s="2">
        <v>4.1810890052356019E-2</v>
      </c>
      <c r="AK276" s="2"/>
      <c r="AL276" s="2"/>
      <c r="AM276" s="2"/>
      <c r="AN276" s="7">
        <v>0.42</v>
      </c>
      <c r="AO276" s="2"/>
      <c r="AP276" s="2"/>
      <c r="AQ276" s="2" t="str">
        <f t="shared" si="18"/>
        <v/>
      </c>
      <c r="AR276" s="2" t="str">
        <f>IF(ISNUMBER(AQ276),SUMIFS($AQ$2:AQ276,$A$2:A276,A276,$J$2:J276,J276,$D$2:D276,D276),"")</f>
        <v/>
      </c>
      <c r="AS276">
        <f t="shared" si="21"/>
        <v>6</v>
      </c>
    </row>
    <row r="277" spans="1:45" x14ac:dyDescent="0.25">
      <c r="A277" s="4" t="s">
        <v>2</v>
      </c>
      <c r="B277" s="4" t="s">
        <v>18</v>
      </c>
      <c r="C277" s="5">
        <v>36473</v>
      </c>
      <c r="D277" s="2">
        <v>3</v>
      </c>
      <c r="E277" s="2" t="s">
        <v>41</v>
      </c>
      <c r="F277" s="2"/>
      <c r="G277" s="2"/>
      <c r="H277" s="2"/>
      <c r="I277" s="2"/>
      <c r="J277" s="2" t="s">
        <v>103</v>
      </c>
      <c r="K277" s="2">
        <v>4</v>
      </c>
      <c r="L277" s="2">
        <v>2</v>
      </c>
      <c r="M277" s="2" t="s">
        <v>20</v>
      </c>
      <c r="N277" s="3">
        <f t="shared" si="19"/>
        <v>2825</v>
      </c>
      <c r="O277" s="2">
        <v>282.5</v>
      </c>
      <c r="P277" s="2"/>
      <c r="Q277" s="2"/>
      <c r="R277" s="2" t="str">
        <f>IF(ISNUMBER(Q277),SUMIFS($Q$2:Q277,$A$2:A277,A277,$J$2:J277,J277,$D$2:D277,D277),"")</f>
        <v/>
      </c>
      <c r="S277" s="2"/>
      <c r="T277" s="2"/>
      <c r="U277" s="2"/>
      <c r="V277" s="3"/>
      <c r="W277" s="3"/>
      <c r="X277" s="3">
        <v>0.15</v>
      </c>
      <c r="Y277" s="2"/>
      <c r="Z277" s="2"/>
      <c r="AA277" s="2"/>
      <c r="AB277" s="2"/>
      <c r="AC277" s="2"/>
      <c r="AD277" s="2"/>
      <c r="AE277" s="2"/>
      <c r="AF277" s="2"/>
      <c r="AG277" s="2"/>
      <c r="AH277" s="2" t="str">
        <f t="shared" si="20"/>
        <v/>
      </c>
      <c r="AI277" s="2"/>
      <c r="AJ277" s="2"/>
      <c r="AK277" s="2"/>
      <c r="AL277" s="2"/>
      <c r="AM277" s="2"/>
      <c r="AN277" s="7">
        <v>0.34</v>
      </c>
      <c r="AO277" s="2"/>
      <c r="AP277" s="2"/>
      <c r="AQ277" s="2" t="str">
        <f t="shared" si="18"/>
        <v/>
      </c>
      <c r="AR277" s="2" t="str">
        <f>IF(ISNUMBER(AQ277),SUMIFS($AQ$2:AQ277,$A$2:A277,A277,$J$2:J277,J277,$D$2:D277,D277),"")</f>
        <v/>
      </c>
      <c r="AS277">
        <f t="shared" si="21"/>
        <v>3</v>
      </c>
    </row>
    <row r="278" spans="1:45" x14ac:dyDescent="0.25">
      <c r="A278" s="4" t="s">
        <v>2</v>
      </c>
      <c r="B278" s="4" t="s">
        <v>18</v>
      </c>
      <c r="C278" s="5">
        <v>36481</v>
      </c>
      <c r="D278" s="2">
        <v>3</v>
      </c>
      <c r="E278" s="2" t="s">
        <v>41</v>
      </c>
      <c r="F278" s="2"/>
      <c r="G278" s="2"/>
      <c r="H278" s="2"/>
      <c r="I278" s="2"/>
      <c r="J278" s="2" t="s">
        <v>103</v>
      </c>
      <c r="K278" s="2">
        <v>4</v>
      </c>
      <c r="L278" s="2">
        <v>2</v>
      </c>
      <c r="M278" s="2" t="s">
        <v>21</v>
      </c>
      <c r="N278" s="3">
        <f t="shared" si="19"/>
        <v>760</v>
      </c>
      <c r="O278" s="2">
        <v>76</v>
      </c>
      <c r="P278" s="2"/>
      <c r="Q278" s="2">
        <v>112.63</v>
      </c>
      <c r="R278" s="2">
        <f>IF(ISNUMBER(Q278),SUMIFS($Q$2:Q278,$A$2:A278,A278,$J$2:J278,J278,$D$2:D278,D278),"")</f>
        <v>172.15</v>
      </c>
      <c r="S278" s="2">
        <v>4.2999999999999997E-2</v>
      </c>
      <c r="T278" s="2">
        <v>3.5000000000000003E-2</v>
      </c>
      <c r="U278" s="2"/>
      <c r="V278" s="3"/>
      <c r="W278" s="3"/>
      <c r="X278" s="3">
        <v>0.16</v>
      </c>
      <c r="Y278" s="2"/>
      <c r="Z278" s="2"/>
      <c r="AA278" s="2"/>
      <c r="AB278" s="2"/>
      <c r="AC278" s="2"/>
      <c r="AD278" s="2"/>
      <c r="AE278" s="2"/>
      <c r="AF278" s="2"/>
      <c r="AG278" s="2"/>
      <c r="AH278" s="2" t="str">
        <f t="shared" si="20"/>
        <v/>
      </c>
      <c r="AI278" s="2"/>
      <c r="AJ278" s="2">
        <v>4.1783999999999995E-2</v>
      </c>
      <c r="AK278" s="2"/>
      <c r="AL278" s="2"/>
      <c r="AM278" s="2"/>
      <c r="AN278" s="7">
        <v>0.34</v>
      </c>
      <c r="AO278" s="2"/>
      <c r="AP278" s="2"/>
      <c r="AQ278" s="2">
        <f t="shared" si="18"/>
        <v>4.7060000000000004</v>
      </c>
      <c r="AR278" s="2">
        <f>IF(ISNUMBER(AQ278),SUMIFS($AQ$2:AQ278,$A$2:A278,A278,$J$2:J278,J278,$D$2:D278,D278),"")</f>
        <v>7.3930000000000007</v>
      </c>
      <c r="AS278">
        <f t="shared" si="21"/>
        <v>10</v>
      </c>
    </row>
    <row r="279" spans="1:45" x14ac:dyDescent="0.25">
      <c r="A279" s="4" t="s">
        <v>2</v>
      </c>
      <c r="B279" s="4" t="s">
        <v>18</v>
      </c>
      <c r="C279" s="5">
        <v>36496</v>
      </c>
      <c r="D279" s="2">
        <v>3</v>
      </c>
      <c r="E279" s="2" t="s">
        <v>41</v>
      </c>
      <c r="F279" s="2"/>
      <c r="G279" s="2"/>
      <c r="H279" s="2"/>
      <c r="I279" s="2"/>
      <c r="J279" s="2" t="s">
        <v>103</v>
      </c>
      <c r="K279" s="2">
        <v>4</v>
      </c>
      <c r="L279" s="2">
        <v>3</v>
      </c>
      <c r="M279" s="2" t="s">
        <v>19</v>
      </c>
      <c r="N279" s="3">
        <f t="shared" si="19"/>
        <v>1010</v>
      </c>
      <c r="O279" s="2">
        <v>101</v>
      </c>
      <c r="P279" s="2"/>
      <c r="Q279" s="2"/>
      <c r="R279" s="2" t="str">
        <f>IF(ISNUMBER(Q279),SUMIFS($Q$2:Q279,$A$2:A279,A279,$J$2:J279,J279,$D$2:D279,D279),"")</f>
        <v/>
      </c>
      <c r="S279" s="2">
        <v>4.1000000000000002E-2</v>
      </c>
      <c r="T279" s="2">
        <v>3.2000000000000001E-2</v>
      </c>
      <c r="U279" s="2"/>
      <c r="V279" s="3"/>
      <c r="W279" s="3"/>
      <c r="X279" s="3">
        <v>0.16</v>
      </c>
      <c r="Y279" s="2"/>
      <c r="Z279" s="2"/>
      <c r="AA279" s="2"/>
      <c r="AB279" s="2"/>
      <c r="AC279" s="2"/>
      <c r="AD279" s="2"/>
      <c r="AE279" s="2"/>
      <c r="AF279" s="2"/>
      <c r="AG279" s="2"/>
      <c r="AH279" s="2" t="str">
        <f t="shared" si="20"/>
        <v/>
      </c>
      <c r="AI279" s="2"/>
      <c r="AJ279" s="2">
        <v>3.9560000000000005E-2</v>
      </c>
      <c r="AK279" s="2"/>
      <c r="AL279" s="2"/>
      <c r="AM279" s="2"/>
      <c r="AN279" s="7">
        <v>0.84</v>
      </c>
      <c r="AO279" s="2"/>
      <c r="AP279" s="2"/>
      <c r="AQ279" s="2" t="str">
        <f t="shared" si="18"/>
        <v/>
      </c>
      <c r="AR279" s="2" t="str">
        <f>IF(ISNUMBER(AQ279),SUMIFS($AQ$2:AQ279,$A$2:A279,A279,$J$2:J279,J279,$D$2:D279,D279),"")</f>
        <v/>
      </c>
      <c r="AS279">
        <f t="shared" si="21"/>
        <v>6</v>
      </c>
    </row>
    <row r="280" spans="1:45" x14ac:dyDescent="0.25">
      <c r="A280" s="4" t="s">
        <v>2</v>
      </c>
      <c r="B280" s="4" t="s">
        <v>18</v>
      </c>
      <c r="C280" s="5">
        <v>36507</v>
      </c>
      <c r="D280" s="2">
        <v>3</v>
      </c>
      <c r="E280" s="2" t="s">
        <v>41</v>
      </c>
      <c r="F280" s="2"/>
      <c r="G280" s="2"/>
      <c r="H280" s="2"/>
      <c r="I280" s="2"/>
      <c r="J280" s="2" t="s">
        <v>103</v>
      </c>
      <c r="K280" s="2">
        <v>4</v>
      </c>
      <c r="L280" s="2">
        <v>3</v>
      </c>
      <c r="M280" s="2" t="s">
        <v>19</v>
      </c>
      <c r="N280" s="3">
        <f t="shared" si="19"/>
        <v>1360</v>
      </c>
      <c r="O280" s="2">
        <v>136</v>
      </c>
      <c r="P280" s="2"/>
      <c r="Q280" s="2"/>
      <c r="R280" s="2" t="str">
        <f>IF(ISNUMBER(Q280),SUMIFS($Q$2:Q280,$A$2:A280,A280,$J$2:J280,J280,$D$2:D280,D280),"")</f>
        <v/>
      </c>
      <c r="S280" s="2">
        <v>0.04</v>
      </c>
      <c r="T280" s="2">
        <v>3.1E-2</v>
      </c>
      <c r="U280" s="2"/>
      <c r="V280" s="3"/>
      <c r="W280" s="3"/>
      <c r="X280" s="3">
        <v>0.16</v>
      </c>
      <c r="Y280" s="2"/>
      <c r="Z280" s="2"/>
      <c r="AA280" s="2"/>
      <c r="AB280" s="2"/>
      <c r="AC280" s="2"/>
      <c r="AD280" s="2"/>
      <c r="AE280" s="2"/>
      <c r="AF280" s="2"/>
      <c r="AG280" s="2"/>
      <c r="AH280" s="2" t="str">
        <f t="shared" si="20"/>
        <v/>
      </c>
      <c r="AI280" s="2"/>
      <c r="AJ280" s="2">
        <v>3.8552720588235292E-2</v>
      </c>
      <c r="AK280" s="2"/>
      <c r="AL280" s="2"/>
      <c r="AM280" s="2"/>
      <c r="AN280" s="7">
        <v>0.84</v>
      </c>
      <c r="AO280" s="2"/>
      <c r="AP280" s="2"/>
      <c r="AQ280" s="2" t="str">
        <f t="shared" si="18"/>
        <v/>
      </c>
      <c r="AR280" s="2" t="str">
        <f>IF(ISNUMBER(AQ280),SUMIFS($AQ$2:AQ280,$A$2:A280,A280,$J$2:J280,J280,$D$2:D280,D280),"")</f>
        <v/>
      </c>
      <c r="AS280">
        <f t="shared" si="21"/>
        <v>6</v>
      </c>
    </row>
    <row r="281" spans="1:45" x14ac:dyDescent="0.25">
      <c r="A281" s="4" t="s">
        <v>2</v>
      </c>
      <c r="B281" s="4" t="s">
        <v>18</v>
      </c>
      <c r="C281" s="5">
        <v>36514</v>
      </c>
      <c r="D281" s="2">
        <v>3</v>
      </c>
      <c r="E281" s="2" t="s">
        <v>41</v>
      </c>
      <c r="F281" s="2"/>
      <c r="G281" s="2"/>
      <c r="H281" s="2"/>
      <c r="I281" s="2"/>
      <c r="J281" s="2" t="s">
        <v>103</v>
      </c>
      <c r="K281" s="2">
        <v>4</v>
      </c>
      <c r="L281" s="2">
        <v>3</v>
      </c>
      <c r="M281" s="2" t="s">
        <v>20</v>
      </c>
      <c r="N281" s="3">
        <f t="shared" si="19"/>
        <v>4055</v>
      </c>
      <c r="O281" s="2">
        <v>405.5</v>
      </c>
      <c r="P281" s="2"/>
      <c r="Q281" s="2"/>
      <c r="R281" s="2" t="str">
        <f>IF(ISNUMBER(Q281),SUMIFS($Q$2:Q281,$A$2:A281,A281,$J$2:J281,J281,$D$2:D281,D281),"")</f>
        <v/>
      </c>
      <c r="S281" s="2"/>
      <c r="T281" s="2"/>
      <c r="U281" s="2"/>
      <c r="V281" s="3"/>
      <c r="W281" s="3"/>
      <c r="X281" s="3">
        <v>0.16</v>
      </c>
      <c r="Y281" s="2"/>
      <c r="Z281" s="2"/>
      <c r="AA281" s="2"/>
      <c r="AB281" s="2"/>
      <c r="AC281" s="2"/>
      <c r="AD281" s="2"/>
      <c r="AE281" s="2"/>
      <c r="AF281" s="2"/>
      <c r="AG281" s="2"/>
      <c r="AH281" s="2" t="str">
        <f t="shared" si="20"/>
        <v/>
      </c>
      <c r="AI281" s="2"/>
      <c r="AJ281" s="2"/>
      <c r="AK281" s="2"/>
      <c r="AL281" s="2"/>
      <c r="AM281" s="2"/>
      <c r="AN281" s="7">
        <v>0.98</v>
      </c>
      <c r="AO281" s="2"/>
      <c r="AP281" s="2"/>
      <c r="AQ281" s="2" t="str">
        <f t="shared" si="18"/>
        <v/>
      </c>
      <c r="AR281" s="2" t="str">
        <f>IF(ISNUMBER(AQ281),SUMIFS($AQ$2:AQ281,$A$2:A281,A281,$J$2:J281,J281,$D$2:D281,D281),"")</f>
        <v/>
      </c>
      <c r="AS281">
        <f t="shared" si="21"/>
        <v>3</v>
      </c>
    </row>
    <row r="282" spans="1:45" x14ac:dyDescent="0.25">
      <c r="A282" s="4" t="s">
        <v>2</v>
      </c>
      <c r="B282" s="4" t="s">
        <v>18</v>
      </c>
      <c r="C282" s="5">
        <v>36520</v>
      </c>
      <c r="D282" s="2">
        <v>3</v>
      </c>
      <c r="E282" s="2" t="s">
        <v>41</v>
      </c>
      <c r="F282" s="2"/>
      <c r="G282" s="2"/>
      <c r="H282" s="2"/>
      <c r="I282" s="2"/>
      <c r="J282" s="2" t="s">
        <v>103</v>
      </c>
      <c r="K282" s="2">
        <v>4</v>
      </c>
      <c r="L282" s="2">
        <v>3</v>
      </c>
      <c r="M282" s="2" t="s">
        <v>21</v>
      </c>
      <c r="N282" s="3" t="str">
        <f t="shared" si="19"/>
        <v/>
      </c>
      <c r="O282" s="2"/>
      <c r="P282" s="2"/>
      <c r="Q282" s="2">
        <v>557.06000000000006</v>
      </c>
      <c r="R282" s="2">
        <f>IF(ISNUMBER(Q282),SUMIFS($Q$2:Q282,$A$2:A282,A282,$J$2:J282,J282,$D$2:D282,D282),"")</f>
        <v>729.21</v>
      </c>
      <c r="S282" s="2">
        <v>3.9E-2</v>
      </c>
      <c r="T282" s="2">
        <v>0.03</v>
      </c>
      <c r="U282" s="2"/>
      <c r="V282" s="3"/>
      <c r="W282" s="3"/>
      <c r="X282" s="3"/>
      <c r="Y282" s="2"/>
      <c r="Z282" s="2"/>
      <c r="AA282" s="2"/>
      <c r="AB282" s="2"/>
      <c r="AC282" s="2"/>
      <c r="AD282" s="2"/>
      <c r="AE282" s="2"/>
      <c r="AF282" s="2"/>
      <c r="AG282" s="2"/>
      <c r="AH282" s="2" t="str">
        <f t="shared" si="20"/>
        <v/>
      </c>
      <c r="AI282" s="2"/>
      <c r="AJ282" s="2">
        <v>3.7557114673242915E-2</v>
      </c>
      <c r="AK282" s="2"/>
      <c r="AL282" s="2"/>
      <c r="AM282" s="2"/>
      <c r="AN282" s="7"/>
      <c r="AO282" s="2"/>
      <c r="AP282" s="2"/>
      <c r="AQ282" s="2">
        <f t="shared" si="18"/>
        <v>20.922000000000001</v>
      </c>
      <c r="AR282" s="2">
        <f>IF(ISNUMBER(AQ282),SUMIFS($AQ$2:AQ282,$A$2:A282,A282,$J$2:J282,J282,$D$2:D282,D282),"")</f>
        <v>28.315000000000001</v>
      </c>
      <c r="AS282">
        <f t="shared" si="21"/>
        <v>7</v>
      </c>
    </row>
    <row r="283" spans="1:45" x14ac:dyDescent="0.25">
      <c r="A283" s="4" t="s">
        <v>2</v>
      </c>
      <c r="B283" s="4" t="s">
        <v>18</v>
      </c>
      <c r="C283" s="5">
        <v>36537</v>
      </c>
      <c r="D283" s="2">
        <v>3</v>
      </c>
      <c r="E283" s="2" t="s">
        <v>41</v>
      </c>
      <c r="F283" s="2"/>
      <c r="G283" s="2"/>
      <c r="H283" s="2"/>
      <c r="I283" s="2"/>
      <c r="J283" s="2" t="s">
        <v>103</v>
      </c>
      <c r="K283" s="2">
        <v>4</v>
      </c>
      <c r="L283" s="2">
        <v>4</v>
      </c>
      <c r="M283" s="2" t="s">
        <v>19</v>
      </c>
      <c r="N283" s="3">
        <f t="shared" si="19"/>
        <v>560</v>
      </c>
      <c r="O283" s="2">
        <v>56</v>
      </c>
      <c r="P283" s="2"/>
      <c r="Q283" s="2"/>
      <c r="R283" s="2" t="str">
        <f>IF(ISNUMBER(Q283),SUMIFS($Q$2:Q283,$A$2:A283,A283,$J$2:J283,J283,$D$2:D283,D283),"")</f>
        <v/>
      </c>
      <c r="S283" s="2">
        <v>3.7999999999999999E-2</v>
      </c>
      <c r="T283" s="2">
        <v>2.9000000000000001E-2</v>
      </c>
      <c r="U283" s="2"/>
      <c r="V283" s="3"/>
      <c r="W283" s="3"/>
      <c r="X283" s="3">
        <v>0.15</v>
      </c>
      <c r="Y283" s="2"/>
      <c r="Z283" s="2"/>
      <c r="AA283" s="2"/>
      <c r="AB283" s="2"/>
      <c r="AC283" s="2"/>
      <c r="AD283" s="2"/>
      <c r="AE283" s="2"/>
      <c r="AF283" s="2"/>
      <c r="AG283" s="2"/>
      <c r="AH283" s="2" t="str">
        <f t="shared" si="20"/>
        <v/>
      </c>
      <c r="AI283" s="2"/>
      <c r="AJ283" s="2">
        <v>3.6622678571428577E-2</v>
      </c>
      <c r="AK283" s="2"/>
      <c r="AL283" s="2"/>
      <c r="AM283" s="2"/>
      <c r="AN283" s="7">
        <v>0.51</v>
      </c>
      <c r="AO283" s="2"/>
      <c r="AP283" s="2"/>
      <c r="AQ283" s="2" t="str">
        <f t="shared" si="18"/>
        <v/>
      </c>
      <c r="AR283" s="2" t="str">
        <f>IF(ISNUMBER(AQ283),SUMIFS($AQ$2:AQ283,$A$2:A283,A283,$J$2:J283,J283,$D$2:D283,D283),"")</f>
        <v/>
      </c>
      <c r="AS283">
        <f t="shared" si="21"/>
        <v>6</v>
      </c>
    </row>
    <row r="284" spans="1:45" x14ac:dyDescent="0.25">
      <c r="A284" s="4" t="s">
        <v>2</v>
      </c>
      <c r="B284" s="4" t="s">
        <v>18</v>
      </c>
      <c r="C284" s="5">
        <v>36546</v>
      </c>
      <c r="D284" s="2">
        <v>3</v>
      </c>
      <c r="E284" s="2" t="s">
        <v>41</v>
      </c>
      <c r="F284" s="2"/>
      <c r="G284" s="2"/>
      <c r="H284" s="2"/>
      <c r="I284" s="2"/>
      <c r="J284" s="2" t="s">
        <v>103</v>
      </c>
      <c r="K284" s="2">
        <v>4</v>
      </c>
      <c r="L284" s="2">
        <v>4</v>
      </c>
      <c r="M284" s="2" t="s">
        <v>20</v>
      </c>
      <c r="N284" s="3">
        <f t="shared" si="19"/>
        <v>1815.9999999999995</v>
      </c>
      <c r="O284" s="2">
        <v>181.59999999999997</v>
      </c>
      <c r="P284" s="2"/>
      <c r="Q284" s="2"/>
      <c r="R284" s="2" t="str">
        <f>IF(ISNUMBER(Q284),SUMIFS($Q$2:Q284,$A$2:A284,A284,$J$2:J284,J284,$D$2:D284,D284),"")</f>
        <v/>
      </c>
      <c r="S284" s="2"/>
      <c r="T284" s="2"/>
      <c r="U284" s="2"/>
      <c r="V284" s="3"/>
      <c r="W284" s="3"/>
      <c r="X284" s="3">
        <v>0.15</v>
      </c>
      <c r="Y284" s="2"/>
      <c r="Z284" s="2"/>
      <c r="AA284" s="2"/>
      <c r="AB284" s="2"/>
      <c r="AC284" s="2"/>
      <c r="AD284" s="2"/>
      <c r="AE284" s="2"/>
      <c r="AF284" s="2"/>
      <c r="AG284" s="2"/>
      <c r="AH284" s="2" t="str">
        <f t="shared" si="20"/>
        <v/>
      </c>
      <c r="AI284" s="2"/>
      <c r="AJ284" s="2"/>
      <c r="AK284" s="2"/>
      <c r="AL284" s="2"/>
      <c r="AM284" s="2"/>
      <c r="AN284" s="7">
        <v>0.51</v>
      </c>
      <c r="AO284" s="2"/>
      <c r="AP284" s="2"/>
      <c r="AQ284" s="2" t="str">
        <f t="shared" si="18"/>
        <v/>
      </c>
      <c r="AR284" s="2" t="str">
        <f>IF(ISNUMBER(AQ284),SUMIFS($AQ$2:AQ284,$A$2:A284,A284,$J$2:J284,J284,$D$2:D284,D284),"")</f>
        <v/>
      </c>
      <c r="AS284">
        <f t="shared" si="21"/>
        <v>3</v>
      </c>
    </row>
    <row r="285" spans="1:45" x14ac:dyDescent="0.25">
      <c r="A285" s="4" t="s">
        <v>2</v>
      </c>
      <c r="B285" s="4" t="s">
        <v>18</v>
      </c>
      <c r="C285" s="5">
        <v>36551</v>
      </c>
      <c r="D285" s="2">
        <v>3</v>
      </c>
      <c r="E285" s="2" t="s">
        <v>41</v>
      </c>
      <c r="F285" s="2"/>
      <c r="G285" s="2"/>
      <c r="H285" s="2"/>
      <c r="I285" s="2"/>
      <c r="J285" s="2" t="s">
        <v>103</v>
      </c>
      <c r="K285" s="2">
        <v>4</v>
      </c>
      <c r="L285" s="2">
        <v>4</v>
      </c>
      <c r="M285" s="2" t="s">
        <v>21</v>
      </c>
      <c r="N285" s="3">
        <f t="shared" si="19"/>
        <v>290</v>
      </c>
      <c r="O285" s="2">
        <v>29</v>
      </c>
      <c r="P285" s="2"/>
      <c r="Q285" s="2">
        <v>113.82000000000001</v>
      </c>
      <c r="R285" s="2">
        <f>IF(ISNUMBER(Q285),SUMIFS($Q$2:Q285,$A$2:A285,A285,$J$2:J285,J285,$D$2:D285,D285),"")</f>
        <v>843.03000000000009</v>
      </c>
      <c r="S285" s="2">
        <v>3.6999999999999998E-2</v>
      </c>
      <c r="T285" s="2">
        <v>2.8000000000000001E-2</v>
      </c>
      <c r="U285" s="2"/>
      <c r="V285" s="3"/>
      <c r="W285" s="3"/>
      <c r="X285" s="3">
        <v>0.14000000000000001</v>
      </c>
      <c r="Y285" s="2"/>
      <c r="Z285" s="2"/>
      <c r="AA285" s="2"/>
      <c r="AB285" s="2"/>
      <c r="AC285" s="2"/>
      <c r="AD285" s="2"/>
      <c r="AE285" s="2"/>
      <c r="AF285" s="2"/>
      <c r="AG285" s="2"/>
      <c r="AH285" s="2" t="str">
        <f t="shared" si="20"/>
        <v/>
      </c>
      <c r="AI285" s="2"/>
      <c r="AJ285" s="2">
        <v>3.566734581497797E-2</v>
      </c>
      <c r="AK285" s="2"/>
      <c r="AL285" s="2"/>
      <c r="AM285" s="2"/>
      <c r="AN285" s="7">
        <v>0.51</v>
      </c>
      <c r="AO285" s="2"/>
      <c r="AP285" s="2"/>
      <c r="AQ285" s="2">
        <f t="shared" si="18"/>
        <v>4.0599999999999996</v>
      </c>
      <c r="AR285" s="2">
        <f>IF(ISNUMBER(AQ285),SUMIFS($AQ$2:AQ285,$A$2:A285,A285,$J$2:J285,J285,$D$2:D285,D285),"")</f>
        <v>32.375</v>
      </c>
      <c r="AS285">
        <f t="shared" si="21"/>
        <v>10</v>
      </c>
    </row>
    <row r="286" spans="1:45" x14ac:dyDescent="0.25">
      <c r="A286" s="4" t="s">
        <v>2</v>
      </c>
      <c r="B286" s="4" t="s">
        <v>18</v>
      </c>
      <c r="C286" s="5">
        <v>36584</v>
      </c>
      <c r="D286" s="2">
        <v>3</v>
      </c>
      <c r="E286" s="2" t="s">
        <v>41</v>
      </c>
      <c r="F286" s="2"/>
      <c r="G286" s="2"/>
      <c r="H286" s="2"/>
      <c r="I286" s="2"/>
      <c r="J286" s="2" t="s">
        <v>103</v>
      </c>
      <c r="K286" s="2">
        <v>4</v>
      </c>
      <c r="L286" s="2">
        <v>5</v>
      </c>
      <c r="M286" s="2" t="s">
        <v>19</v>
      </c>
      <c r="N286" s="3">
        <f t="shared" si="19"/>
        <v>700</v>
      </c>
      <c r="O286" s="2">
        <v>70</v>
      </c>
      <c r="P286" s="2"/>
      <c r="Q286" s="2"/>
      <c r="R286" s="2" t="str">
        <f>IF(ISNUMBER(Q286),SUMIFS($Q$2:Q286,$A$2:A286,A286,$J$2:J286,J286,$D$2:D286,D286),"")</f>
        <v/>
      </c>
      <c r="S286" s="2">
        <v>3.6999999999999998E-2</v>
      </c>
      <c r="T286" s="2">
        <v>2.8000000000000001E-2</v>
      </c>
      <c r="U286" s="2"/>
      <c r="V286" s="3"/>
      <c r="W286" s="3"/>
      <c r="X286" s="3">
        <v>0.12</v>
      </c>
      <c r="Y286" s="2"/>
      <c r="Z286" s="2"/>
      <c r="AA286" s="2"/>
      <c r="AB286" s="2"/>
      <c r="AC286" s="2"/>
      <c r="AD286" s="2"/>
      <c r="AE286" s="2"/>
      <c r="AF286" s="2"/>
      <c r="AG286" s="2"/>
      <c r="AH286" s="2" t="str">
        <f t="shared" si="20"/>
        <v/>
      </c>
      <c r="AI286" s="2"/>
      <c r="AJ286" s="2">
        <v>3.5943142857142854E-2</v>
      </c>
      <c r="AK286" s="2"/>
      <c r="AL286" s="2"/>
      <c r="AM286" s="2"/>
      <c r="AN286" s="7">
        <v>0.5</v>
      </c>
      <c r="AO286" s="2"/>
      <c r="AP286" s="2"/>
      <c r="AQ286" s="2" t="str">
        <f t="shared" si="18"/>
        <v/>
      </c>
      <c r="AR286" s="2" t="str">
        <f>IF(ISNUMBER(AQ286),SUMIFS($AQ$2:AQ286,$A$2:A286,A286,$J$2:J286,J286,$D$2:D286,D286),"")</f>
        <v/>
      </c>
      <c r="AS286">
        <f t="shared" si="21"/>
        <v>6</v>
      </c>
    </row>
    <row r="287" spans="1:45" x14ac:dyDescent="0.25">
      <c r="A287" s="4" t="s">
        <v>2</v>
      </c>
      <c r="B287" s="4" t="s">
        <v>18</v>
      </c>
      <c r="C287" s="5">
        <v>36598</v>
      </c>
      <c r="D287" s="2">
        <v>3</v>
      </c>
      <c r="E287" s="2" t="s">
        <v>41</v>
      </c>
      <c r="F287" s="2"/>
      <c r="G287" s="2"/>
      <c r="H287" s="2"/>
      <c r="I287" s="2"/>
      <c r="J287" s="2" t="s">
        <v>103</v>
      </c>
      <c r="K287" s="2">
        <v>4</v>
      </c>
      <c r="L287" s="2">
        <v>5</v>
      </c>
      <c r="M287" s="2" t="s">
        <v>20</v>
      </c>
      <c r="N287" s="3">
        <f t="shared" si="19"/>
        <v>1020</v>
      </c>
      <c r="O287" s="2">
        <v>102</v>
      </c>
      <c r="P287" s="2"/>
      <c r="Q287" s="2"/>
      <c r="R287" s="2" t="str">
        <f>IF(ISNUMBER(Q287),SUMIFS($Q$2:Q287,$A$2:A287,A287,$J$2:J287,J287,$D$2:D287,D287),"")</f>
        <v/>
      </c>
      <c r="S287" s="2"/>
      <c r="T287" s="2"/>
      <c r="U287" s="2"/>
      <c r="V287" s="3"/>
      <c r="W287" s="3"/>
      <c r="X287" s="3">
        <v>0.1</v>
      </c>
      <c r="Y287" s="2"/>
      <c r="Z287" s="2"/>
      <c r="AA287" s="2"/>
      <c r="AB287" s="2"/>
      <c r="AC287" s="2"/>
      <c r="AD287" s="2"/>
      <c r="AE287" s="2"/>
      <c r="AF287" s="2"/>
      <c r="AG287" s="2"/>
      <c r="AH287" s="2" t="str">
        <f t="shared" si="20"/>
        <v/>
      </c>
      <c r="AI287" s="2"/>
      <c r="AJ287" s="2"/>
      <c r="AK287" s="2"/>
      <c r="AL287" s="2"/>
      <c r="AM287" s="2"/>
      <c r="AN287" s="7">
        <v>0.5</v>
      </c>
      <c r="AO287" s="2"/>
      <c r="AP287" s="2"/>
      <c r="AQ287" s="2" t="str">
        <f t="shared" si="18"/>
        <v/>
      </c>
      <c r="AR287" s="2" t="str">
        <f>IF(ISNUMBER(AQ287),SUMIFS($AQ$2:AQ287,$A$2:A287,A287,$J$2:J287,J287,$D$2:D287,D287),"")</f>
        <v/>
      </c>
      <c r="AS287">
        <f t="shared" si="21"/>
        <v>3</v>
      </c>
    </row>
    <row r="288" spans="1:45" x14ac:dyDescent="0.25">
      <c r="A288" s="4" t="s">
        <v>2</v>
      </c>
      <c r="B288" s="4" t="s">
        <v>18</v>
      </c>
      <c r="C288" s="5">
        <v>36603</v>
      </c>
      <c r="D288" s="2">
        <v>3</v>
      </c>
      <c r="E288" s="2" t="s">
        <v>41</v>
      </c>
      <c r="F288" s="2"/>
      <c r="G288" s="2"/>
      <c r="H288" s="2"/>
      <c r="I288" s="2"/>
      <c r="J288" s="2" t="s">
        <v>103</v>
      </c>
      <c r="K288" s="2">
        <v>4</v>
      </c>
      <c r="L288" s="2">
        <v>5</v>
      </c>
      <c r="M288" s="2" t="s">
        <v>21</v>
      </c>
      <c r="N288" s="3" t="str">
        <f t="shared" si="19"/>
        <v/>
      </c>
      <c r="O288" s="2"/>
      <c r="P288" s="2"/>
      <c r="Q288" s="2">
        <v>56.46</v>
      </c>
      <c r="R288" s="2">
        <f>IF(ISNUMBER(Q288),SUMIFS($Q$2:Q288,$A$2:A288,A288,$J$2:J288,J288,$D$2:D288,D288),"")</f>
        <v>899.49000000000012</v>
      </c>
      <c r="S288" s="2">
        <v>3.7999999999999999E-2</v>
      </c>
      <c r="T288" s="2">
        <v>2.9000000000000001E-2</v>
      </c>
      <c r="U288" s="2"/>
      <c r="V288" s="3"/>
      <c r="W288" s="3"/>
      <c r="X288" s="3"/>
      <c r="Y288" s="2"/>
      <c r="Z288" s="2"/>
      <c r="AA288" s="2"/>
      <c r="AB288" s="2"/>
      <c r="AC288" s="2"/>
      <c r="AD288" s="2"/>
      <c r="AE288" s="2"/>
      <c r="AF288" s="2"/>
      <c r="AG288" s="2"/>
      <c r="AH288" s="2" t="str">
        <f t="shared" si="20"/>
        <v/>
      </c>
      <c r="AI288" s="2"/>
      <c r="AJ288" s="2">
        <v>3.7063823529411767E-2</v>
      </c>
      <c r="AK288" s="2"/>
      <c r="AL288" s="2"/>
      <c r="AM288" s="2"/>
      <c r="AN288" s="7">
        <v>0.5</v>
      </c>
      <c r="AO288" s="2"/>
      <c r="AP288" s="2"/>
      <c r="AQ288" s="2">
        <f t="shared" si="18"/>
        <v>2.093</v>
      </c>
      <c r="AR288" s="2">
        <f>IF(ISNUMBER(AQ288),SUMIFS($AQ$2:AQ288,$A$2:A288,A288,$J$2:J288,J288,$D$2:D288,D288),"")</f>
        <v>34.468000000000004</v>
      </c>
      <c r="AS288">
        <f t="shared" si="21"/>
        <v>8</v>
      </c>
    </row>
    <row r="289" spans="1:45" x14ac:dyDescent="0.25">
      <c r="A289" s="4" t="s">
        <v>2</v>
      </c>
      <c r="B289" s="4" t="s">
        <v>18</v>
      </c>
      <c r="C289" s="5">
        <v>36621</v>
      </c>
      <c r="D289" s="2">
        <v>3</v>
      </c>
      <c r="E289" s="2" t="s">
        <v>41</v>
      </c>
      <c r="F289" s="2"/>
      <c r="G289" s="2"/>
      <c r="H289" s="2"/>
      <c r="I289" s="2"/>
      <c r="J289" s="2" t="s">
        <v>103</v>
      </c>
      <c r="K289" s="2">
        <v>4</v>
      </c>
      <c r="L289" s="2">
        <v>6</v>
      </c>
      <c r="M289" s="2" t="s">
        <v>19</v>
      </c>
      <c r="N289" s="3">
        <f t="shared" si="19"/>
        <v>106.5</v>
      </c>
      <c r="O289" s="2">
        <v>10.65</v>
      </c>
      <c r="P289" s="2"/>
      <c r="Q289" s="2"/>
      <c r="R289" s="2" t="str">
        <f>IF(ISNUMBER(Q289),SUMIFS($Q$2:Q289,$A$2:A289,A289,$J$2:J289,J289,$D$2:D289,D289),"")</f>
        <v/>
      </c>
      <c r="S289" s="2">
        <v>3.9E-2</v>
      </c>
      <c r="T289" s="2">
        <v>0.03</v>
      </c>
      <c r="U289" s="2"/>
      <c r="V289" s="3"/>
      <c r="W289" s="3"/>
      <c r="X289" s="3">
        <v>0.08</v>
      </c>
      <c r="Y289" s="2"/>
      <c r="Z289" s="2"/>
      <c r="AA289" s="2"/>
      <c r="AB289" s="2"/>
      <c r="AC289" s="2"/>
      <c r="AD289" s="2"/>
      <c r="AE289" s="2"/>
      <c r="AF289" s="2"/>
      <c r="AG289" s="2"/>
      <c r="AH289" s="2" t="str">
        <f t="shared" si="20"/>
        <v/>
      </c>
      <c r="AI289" s="2"/>
      <c r="AJ289" s="2">
        <v>3.825633802816901E-2</v>
      </c>
      <c r="AK289" s="2"/>
      <c r="AL289" s="2"/>
      <c r="AM289" s="2"/>
      <c r="AN289" s="7">
        <v>0.5</v>
      </c>
      <c r="AO289" s="2"/>
      <c r="AP289" s="2"/>
      <c r="AQ289" s="2" t="str">
        <f t="shared" si="18"/>
        <v/>
      </c>
      <c r="AR289" s="2" t="str">
        <f>IF(ISNUMBER(AQ289),SUMIFS($AQ$2:AQ289,$A$2:A289,A289,$J$2:J289,J289,$D$2:D289,D289),"")</f>
        <v/>
      </c>
      <c r="AS289">
        <f t="shared" si="21"/>
        <v>6</v>
      </c>
    </row>
    <row r="290" spans="1:45" x14ac:dyDescent="0.25">
      <c r="A290" s="4" t="s">
        <v>2</v>
      </c>
      <c r="B290" s="4" t="s">
        <v>18</v>
      </c>
      <c r="C290" s="5">
        <v>36628</v>
      </c>
      <c r="D290" s="2">
        <v>3</v>
      </c>
      <c r="E290" s="2" t="s">
        <v>41</v>
      </c>
      <c r="F290" s="2"/>
      <c r="G290" s="2"/>
      <c r="H290" s="2"/>
      <c r="I290" s="2"/>
      <c r="J290" s="2" t="s">
        <v>103</v>
      </c>
      <c r="K290" s="2">
        <v>4</v>
      </c>
      <c r="L290" s="2">
        <v>6</v>
      </c>
      <c r="M290" s="2" t="s">
        <v>19</v>
      </c>
      <c r="N290" s="3" t="str">
        <f t="shared" si="19"/>
        <v/>
      </c>
      <c r="O290" s="2"/>
      <c r="P290" s="2"/>
      <c r="Q290" s="2"/>
      <c r="R290" s="2" t="str">
        <f>IF(ISNUMBER(Q290),SUMIFS($Q$2:Q290,$A$2:A290,A290,$J$2:J290,J290,$D$2:D290,D290),"")</f>
        <v/>
      </c>
      <c r="S290" s="2"/>
      <c r="T290" s="2"/>
      <c r="U290" s="2"/>
      <c r="V290" s="3"/>
      <c r="W290" s="3"/>
      <c r="X290" s="3"/>
      <c r="Y290" s="2"/>
      <c r="Z290" s="2"/>
      <c r="AA290" s="2"/>
      <c r="AB290" s="2"/>
      <c r="AC290" s="2"/>
      <c r="AD290" s="2"/>
      <c r="AE290" s="2"/>
      <c r="AF290" s="2"/>
      <c r="AG290" s="2"/>
      <c r="AH290" s="2" t="str">
        <f t="shared" si="20"/>
        <v/>
      </c>
      <c r="AI290" s="2"/>
      <c r="AJ290" s="2"/>
      <c r="AK290" s="2"/>
      <c r="AL290" s="2"/>
      <c r="AM290" s="2"/>
      <c r="AN290" s="7"/>
      <c r="AO290" s="2"/>
      <c r="AP290" s="2"/>
      <c r="AQ290" s="2" t="str">
        <f t="shared" si="18"/>
        <v/>
      </c>
      <c r="AR290" s="2" t="str">
        <f>IF(ISNUMBER(AQ290),SUMIFS($AQ$2:AQ290,$A$2:A290,A290,$J$2:J290,J290,$D$2:D290,D290),"")</f>
        <v/>
      </c>
      <c r="AS290">
        <f t="shared" si="21"/>
        <v>0</v>
      </c>
    </row>
    <row r="291" spans="1:45" x14ac:dyDescent="0.25">
      <c r="A291" s="4" t="s">
        <v>2</v>
      </c>
      <c r="B291" s="4" t="s">
        <v>18</v>
      </c>
      <c r="C291" s="5">
        <v>36637</v>
      </c>
      <c r="D291" s="2">
        <v>3</v>
      </c>
      <c r="E291" s="2" t="s">
        <v>41</v>
      </c>
      <c r="F291" s="2"/>
      <c r="G291" s="2"/>
      <c r="H291" s="2"/>
      <c r="I291" s="2"/>
      <c r="J291" s="2" t="s">
        <v>103</v>
      </c>
      <c r="K291" s="2">
        <v>4</v>
      </c>
      <c r="L291" s="2">
        <v>6</v>
      </c>
      <c r="M291" s="2" t="s">
        <v>19</v>
      </c>
      <c r="N291" s="3" t="str">
        <f t="shared" si="19"/>
        <v/>
      </c>
      <c r="O291" s="2"/>
      <c r="P291" s="2"/>
      <c r="Q291" s="2"/>
      <c r="R291" s="2" t="str">
        <f>IF(ISNUMBER(Q291),SUMIFS($Q$2:Q291,$A$2:A291,A291,$J$2:J291,J291,$D$2:D291,D291),"")</f>
        <v/>
      </c>
      <c r="S291" s="2"/>
      <c r="T291" s="2"/>
      <c r="U291" s="2"/>
      <c r="V291" s="3"/>
      <c r="W291" s="3"/>
      <c r="X291" s="3"/>
      <c r="Y291" s="2"/>
      <c r="Z291" s="2"/>
      <c r="AA291" s="2"/>
      <c r="AB291" s="2"/>
      <c r="AC291" s="2"/>
      <c r="AD291" s="2"/>
      <c r="AE291" s="2"/>
      <c r="AF291" s="2"/>
      <c r="AG291" s="2"/>
      <c r="AH291" s="2" t="str">
        <f t="shared" si="20"/>
        <v/>
      </c>
      <c r="AI291" s="2"/>
      <c r="AJ291" s="2"/>
      <c r="AK291" s="2"/>
      <c r="AL291" s="2"/>
      <c r="AM291" s="2"/>
      <c r="AN291" s="7"/>
      <c r="AO291" s="2"/>
      <c r="AP291" s="2"/>
      <c r="AQ291" s="2" t="str">
        <f t="shared" si="18"/>
        <v/>
      </c>
      <c r="AR291" s="2" t="str">
        <f>IF(ISNUMBER(AQ291),SUMIFS($AQ$2:AQ291,$A$2:A291,A291,$J$2:J291,J291,$D$2:D291,D291),"")</f>
        <v/>
      </c>
      <c r="AS291">
        <f t="shared" si="21"/>
        <v>0</v>
      </c>
    </row>
    <row r="292" spans="1:45" x14ac:dyDescent="0.25">
      <c r="A292" s="4" t="s">
        <v>2</v>
      </c>
      <c r="B292" s="4" t="s">
        <v>18</v>
      </c>
      <c r="C292" s="5">
        <v>36647</v>
      </c>
      <c r="D292" s="2">
        <v>3</v>
      </c>
      <c r="E292" s="2" t="s">
        <v>41</v>
      </c>
      <c r="F292" s="2"/>
      <c r="G292" s="2"/>
      <c r="H292" s="2"/>
      <c r="I292" s="2"/>
      <c r="J292" s="2" t="s">
        <v>103</v>
      </c>
      <c r="K292" s="2">
        <v>4</v>
      </c>
      <c r="L292" s="2">
        <v>6</v>
      </c>
      <c r="M292" s="2" t="s">
        <v>19</v>
      </c>
      <c r="N292" s="3" t="str">
        <f t="shared" si="19"/>
        <v/>
      </c>
      <c r="O292" s="2"/>
      <c r="P292" s="2"/>
      <c r="Q292" s="2"/>
      <c r="R292" s="2" t="str">
        <f>IF(ISNUMBER(Q292),SUMIFS($Q$2:Q292,$A$2:A292,A292,$J$2:J292,J292,$D$2:D292,D292),"")</f>
        <v/>
      </c>
      <c r="S292" s="2"/>
      <c r="T292" s="2"/>
      <c r="U292" s="2"/>
      <c r="V292" s="3"/>
      <c r="W292" s="3"/>
      <c r="X292" s="3"/>
      <c r="Y292" s="2"/>
      <c r="Z292" s="2"/>
      <c r="AA292" s="2"/>
      <c r="AB292" s="2"/>
      <c r="AC292" s="2"/>
      <c r="AD292" s="2"/>
      <c r="AE292" s="2"/>
      <c r="AF292" s="2"/>
      <c r="AG292" s="2"/>
      <c r="AH292" s="2" t="str">
        <f t="shared" si="20"/>
        <v/>
      </c>
      <c r="AI292" s="2"/>
      <c r="AJ292" s="2"/>
      <c r="AK292" s="2"/>
      <c r="AL292" s="2"/>
      <c r="AM292" s="2"/>
      <c r="AN292" s="7"/>
      <c r="AO292" s="2"/>
      <c r="AP292" s="2"/>
      <c r="AQ292" s="2" t="str">
        <f t="shared" si="18"/>
        <v/>
      </c>
      <c r="AR292" s="2" t="str">
        <f>IF(ISNUMBER(AQ292),SUMIFS($AQ$2:AQ292,$A$2:A292,A292,$J$2:J292,J292,$D$2:D292,D292),"")</f>
        <v/>
      </c>
      <c r="AS292">
        <f t="shared" si="21"/>
        <v>0</v>
      </c>
    </row>
    <row r="293" spans="1:45" x14ac:dyDescent="0.25">
      <c r="A293" s="4" t="s">
        <v>2</v>
      </c>
      <c r="B293" s="4" t="s">
        <v>18</v>
      </c>
      <c r="C293" s="5">
        <v>36656</v>
      </c>
      <c r="D293" s="2">
        <v>3</v>
      </c>
      <c r="E293" s="2" t="s">
        <v>41</v>
      </c>
      <c r="F293" s="2"/>
      <c r="G293" s="2"/>
      <c r="H293" s="2"/>
      <c r="I293" s="2"/>
      <c r="J293" s="2" t="s">
        <v>103</v>
      </c>
      <c r="K293" s="2">
        <v>4</v>
      </c>
      <c r="L293" s="2">
        <v>6</v>
      </c>
      <c r="M293" s="2" t="s">
        <v>19</v>
      </c>
      <c r="N293" s="3" t="str">
        <f t="shared" si="19"/>
        <v/>
      </c>
      <c r="O293" s="2"/>
      <c r="P293" s="2"/>
      <c r="Q293" s="2"/>
      <c r="R293" s="2" t="str">
        <f>IF(ISNUMBER(Q293),SUMIFS($Q$2:Q293,$A$2:A293,A293,$J$2:J293,J293,$D$2:D293,D293),"")</f>
        <v/>
      </c>
      <c r="S293" s="2"/>
      <c r="T293" s="2"/>
      <c r="U293" s="2"/>
      <c r="V293" s="3"/>
      <c r="W293" s="3"/>
      <c r="X293" s="3"/>
      <c r="Y293" s="2"/>
      <c r="Z293" s="2"/>
      <c r="AA293" s="2"/>
      <c r="AB293" s="2"/>
      <c r="AC293" s="2"/>
      <c r="AD293" s="2"/>
      <c r="AE293" s="2"/>
      <c r="AF293" s="2"/>
      <c r="AG293" s="2"/>
      <c r="AH293" s="2" t="str">
        <f t="shared" si="20"/>
        <v/>
      </c>
      <c r="AI293" s="2"/>
      <c r="AJ293" s="2"/>
      <c r="AK293" s="2"/>
      <c r="AL293" s="2"/>
      <c r="AM293" s="2"/>
      <c r="AN293" s="7"/>
      <c r="AO293" s="2"/>
      <c r="AP293" s="2"/>
      <c r="AQ293" s="2" t="str">
        <f t="shared" si="18"/>
        <v/>
      </c>
      <c r="AR293" s="2" t="str">
        <f>IF(ISNUMBER(AQ293),SUMIFS($AQ$2:AQ293,$A$2:A293,A293,$J$2:J293,J293,$D$2:D293,D293),"")</f>
        <v/>
      </c>
      <c r="AS293">
        <f t="shared" si="21"/>
        <v>0</v>
      </c>
    </row>
    <row r="294" spans="1:45" x14ac:dyDescent="0.25">
      <c r="A294" s="4" t="s">
        <v>2</v>
      </c>
      <c r="B294" s="4" t="s">
        <v>18</v>
      </c>
      <c r="C294" s="5">
        <v>36671</v>
      </c>
      <c r="D294" s="2">
        <v>3</v>
      </c>
      <c r="E294" s="2" t="s">
        <v>41</v>
      </c>
      <c r="F294" s="2"/>
      <c r="G294" s="2"/>
      <c r="H294" s="2"/>
      <c r="I294" s="2"/>
      <c r="J294" s="2" t="s">
        <v>103</v>
      </c>
      <c r="K294" s="2">
        <v>4</v>
      </c>
      <c r="L294" s="2">
        <v>6</v>
      </c>
      <c r="M294" s="2" t="s">
        <v>20</v>
      </c>
      <c r="N294" s="3">
        <f t="shared" si="19"/>
        <v>921</v>
      </c>
      <c r="O294" s="2">
        <v>92.1</v>
      </c>
      <c r="P294" s="2"/>
      <c r="Q294" s="2"/>
      <c r="R294" s="2" t="str">
        <f>IF(ISNUMBER(Q294),SUMIFS($Q$2:Q294,$A$2:A294,A294,$J$2:J294,J294,$D$2:D294,D294),"")</f>
        <v/>
      </c>
      <c r="S294" s="2"/>
      <c r="T294" s="2"/>
      <c r="U294" s="2"/>
      <c r="V294" s="3"/>
      <c r="W294" s="3"/>
      <c r="X294" s="3">
        <v>0.05</v>
      </c>
      <c r="Y294" s="2"/>
      <c r="Z294" s="2"/>
      <c r="AA294" s="2"/>
      <c r="AB294" s="2"/>
      <c r="AC294" s="2"/>
      <c r="AD294" s="2"/>
      <c r="AE294" s="2"/>
      <c r="AF294" s="2"/>
      <c r="AG294" s="2"/>
      <c r="AH294" s="2" t="str">
        <f t="shared" si="20"/>
        <v/>
      </c>
      <c r="AI294" s="2"/>
      <c r="AJ294" s="2"/>
      <c r="AK294" s="2"/>
      <c r="AL294" s="2"/>
      <c r="AM294" s="2"/>
      <c r="AN294" s="7">
        <v>0.2</v>
      </c>
      <c r="AO294" s="2"/>
      <c r="AP294" s="2"/>
      <c r="AQ294" s="2" t="str">
        <f t="shared" si="18"/>
        <v/>
      </c>
      <c r="AR294" s="2" t="str">
        <f>IF(ISNUMBER(AQ294),SUMIFS($AQ$2:AQ294,$A$2:A294,A294,$J$2:J294,J294,$D$2:D294,D294),"")</f>
        <v/>
      </c>
      <c r="AS294">
        <f t="shared" si="21"/>
        <v>3</v>
      </c>
    </row>
    <row r="295" spans="1:45" x14ac:dyDescent="0.25">
      <c r="A295" s="4" t="s">
        <v>2</v>
      </c>
      <c r="B295" s="4" t="s">
        <v>18</v>
      </c>
      <c r="C295" s="5">
        <v>36675</v>
      </c>
      <c r="D295" s="2">
        <v>3</v>
      </c>
      <c r="E295" s="2" t="s">
        <v>41</v>
      </c>
      <c r="F295" s="2"/>
      <c r="G295" s="2"/>
      <c r="H295" s="2"/>
      <c r="I295" s="2"/>
      <c r="J295" s="2" t="s">
        <v>103</v>
      </c>
      <c r="K295" s="2">
        <v>4</v>
      </c>
      <c r="L295" s="2">
        <v>6</v>
      </c>
      <c r="M295" s="2" t="s">
        <v>21</v>
      </c>
      <c r="N295" s="3" t="str">
        <f t="shared" si="19"/>
        <v/>
      </c>
      <c r="O295" s="2"/>
      <c r="P295" s="2"/>
      <c r="Q295" s="2">
        <v>23.53</v>
      </c>
      <c r="R295" s="2">
        <f>IF(ISNUMBER(Q295),SUMIFS($Q$2:Q295,$A$2:A295,A295,$J$2:J295,J295,$D$2:D295,D295),"")</f>
        <v>923.0200000000001</v>
      </c>
      <c r="S295" s="2">
        <v>4.3999999999999997E-2</v>
      </c>
      <c r="T295" s="2">
        <v>3.5999999999999997E-2</v>
      </c>
      <c r="U295" s="2"/>
      <c r="V295" s="3"/>
      <c r="W295" s="3"/>
      <c r="X295" s="3"/>
      <c r="Y295" s="2"/>
      <c r="Z295" s="2"/>
      <c r="AA295" s="2"/>
      <c r="AB295" s="2"/>
      <c r="AC295" s="2"/>
      <c r="AD295" s="2"/>
      <c r="AE295" s="2"/>
      <c r="AF295" s="2"/>
      <c r="AG295" s="2"/>
      <c r="AH295" s="2" t="str">
        <f t="shared" si="20"/>
        <v/>
      </c>
      <c r="AI295" s="2"/>
      <c r="AJ295" s="2">
        <v>4.3590879478827359E-2</v>
      </c>
      <c r="AK295" s="2"/>
      <c r="AL295" s="2"/>
      <c r="AM295" s="2"/>
      <c r="AN295" s="7"/>
      <c r="AO295" s="2"/>
      <c r="AP295" s="2"/>
      <c r="AQ295" s="2">
        <f t="shared" si="18"/>
        <v>1.026</v>
      </c>
      <c r="AR295" s="2">
        <f>IF(ISNUMBER(AQ295),SUMIFS($AQ$2:AQ295,$A$2:A295,A295,$J$2:J295,J295,$D$2:D295,D295),"")</f>
        <v>35.494000000000007</v>
      </c>
      <c r="AS295">
        <f t="shared" si="21"/>
        <v>7</v>
      </c>
    </row>
    <row r="296" spans="1:45" x14ac:dyDescent="0.25">
      <c r="A296" s="4" t="s">
        <v>3</v>
      </c>
      <c r="B296" s="4" t="s">
        <v>18</v>
      </c>
      <c r="C296" s="5">
        <v>35458</v>
      </c>
      <c r="D296" s="2">
        <v>1</v>
      </c>
      <c r="E296" s="2" t="s">
        <v>42</v>
      </c>
      <c r="F296" s="2"/>
      <c r="G296" s="2"/>
      <c r="H296" s="2"/>
      <c r="I296" s="2"/>
      <c r="J296" s="2" t="s">
        <v>100</v>
      </c>
      <c r="K296" s="2">
        <v>1</v>
      </c>
      <c r="L296" s="2">
        <v>1</v>
      </c>
      <c r="M296" s="2" t="s">
        <v>19</v>
      </c>
      <c r="N296" s="3">
        <f t="shared" si="19"/>
        <v>5400</v>
      </c>
      <c r="O296" s="2">
        <v>540</v>
      </c>
      <c r="P296" s="2"/>
      <c r="Q296" s="2"/>
      <c r="R296" s="2" t="str">
        <f>IF(ISNUMBER(Q296),SUMIFS($Q$2:Q296,$A$2:A296,A296,$J$2:J296,J296,$D$2:D296,D296),"")</f>
        <v/>
      </c>
      <c r="S296" s="2">
        <v>3.6999999999999998E-2</v>
      </c>
      <c r="T296" s="2">
        <v>2.8000000000000001E-2</v>
      </c>
      <c r="U296" s="2"/>
      <c r="V296" s="3"/>
      <c r="W296" s="3"/>
      <c r="X296" s="3">
        <v>0.14000000000000001</v>
      </c>
      <c r="Y296" s="2"/>
      <c r="Z296" s="2"/>
      <c r="AA296" s="2"/>
      <c r="AB296" s="2"/>
      <c r="AC296" s="2"/>
      <c r="AD296" s="2"/>
      <c r="AE296" s="2"/>
      <c r="AF296" s="2"/>
      <c r="AG296" s="2"/>
      <c r="AH296" s="2" t="str">
        <f t="shared" si="20"/>
        <v/>
      </c>
      <c r="AI296" s="2"/>
      <c r="AJ296" s="2">
        <v>3.5708666666666666E-2</v>
      </c>
      <c r="AK296" s="2"/>
      <c r="AL296" s="2"/>
      <c r="AM296" s="2"/>
      <c r="AN296" s="7">
        <v>1</v>
      </c>
      <c r="AO296" s="2"/>
      <c r="AP296" s="2"/>
      <c r="AQ296" s="2" t="str">
        <f t="shared" si="18"/>
        <v/>
      </c>
      <c r="AR296" s="2" t="str">
        <f>IF(ISNUMBER(AQ296),SUMIFS($AQ$2:AQ296,$A$2:A296,A296,$J$2:J296,J296,$D$2:D296,D296),"")</f>
        <v/>
      </c>
      <c r="AS296">
        <f t="shared" si="21"/>
        <v>6</v>
      </c>
    </row>
    <row r="297" spans="1:45" x14ac:dyDescent="0.25">
      <c r="A297" s="4" t="s">
        <v>3</v>
      </c>
      <c r="B297" s="4" t="s">
        <v>18</v>
      </c>
      <c r="C297" s="5">
        <v>35482</v>
      </c>
      <c r="D297" s="2">
        <v>1</v>
      </c>
      <c r="E297" s="2" t="s">
        <v>42</v>
      </c>
      <c r="F297" s="2"/>
      <c r="G297" s="2"/>
      <c r="H297" s="2"/>
      <c r="I297" s="2"/>
      <c r="J297" s="2" t="s">
        <v>100</v>
      </c>
      <c r="K297" s="2">
        <v>1</v>
      </c>
      <c r="L297" s="2">
        <v>1</v>
      </c>
      <c r="M297" s="2" t="s">
        <v>20</v>
      </c>
      <c r="N297" s="3">
        <f t="shared" si="19"/>
        <v>7480</v>
      </c>
      <c r="O297" s="2">
        <v>748</v>
      </c>
      <c r="P297" s="2"/>
      <c r="Q297" s="2"/>
      <c r="R297" s="2" t="str">
        <f>IF(ISNUMBER(Q297),SUMIFS($Q$2:Q297,$A$2:A297,A297,$J$2:J297,J297,$D$2:D297,D297),"")</f>
        <v/>
      </c>
      <c r="S297" s="2"/>
      <c r="T297" s="2"/>
      <c r="U297" s="2"/>
      <c r="V297" s="3"/>
      <c r="W297" s="3"/>
      <c r="X297" s="3">
        <v>0.12</v>
      </c>
      <c r="Y297" s="2"/>
      <c r="Z297" s="2"/>
      <c r="AA297" s="2"/>
      <c r="AB297" s="2"/>
      <c r="AC297" s="2"/>
      <c r="AD297" s="2"/>
      <c r="AE297" s="2"/>
      <c r="AF297" s="2"/>
      <c r="AG297" s="2"/>
      <c r="AH297" s="2" t="str">
        <f t="shared" si="20"/>
        <v/>
      </c>
      <c r="AI297" s="2"/>
      <c r="AJ297" s="2"/>
      <c r="AK297" s="2"/>
      <c r="AL297" s="2"/>
      <c r="AM297" s="2"/>
      <c r="AN297" s="7">
        <v>1</v>
      </c>
      <c r="AO297" s="2"/>
      <c r="AP297" s="2"/>
      <c r="AQ297" s="2" t="str">
        <f t="shared" si="18"/>
        <v/>
      </c>
      <c r="AR297" s="2" t="str">
        <f>IF(ISNUMBER(AQ297),SUMIFS($AQ$2:AQ297,$A$2:A297,A297,$J$2:J297,J297,$D$2:D297,D297),"")</f>
        <v/>
      </c>
      <c r="AS297">
        <f t="shared" si="21"/>
        <v>3</v>
      </c>
    </row>
    <row r="298" spans="1:45" x14ac:dyDescent="0.25">
      <c r="A298" s="4" t="s">
        <v>3</v>
      </c>
      <c r="B298" s="4" t="s">
        <v>18</v>
      </c>
      <c r="C298" s="5">
        <v>35491</v>
      </c>
      <c r="D298" s="2">
        <v>1</v>
      </c>
      <c r="E298" s="2" t="s">
        <v>42</v>
      </c>
      <c r="F298" s="2"/>
      <c r="G298" s="2"/>
      <c r="H298" s="2"/>
      <c r="I298" s="2"/>
      <c r="J298" s="2" t="s">
        <v>100</v>
      </c>
      <c r="K298" s="2">
        <v>1</v>
      </c>
      <c r="L298" s="2">
        <v>1</v>
      </c>
      <c r="M298" s="2" t="s">
        <v>21</v>
      </c>
      <c r="N298" s="3" t="str">
        <f t="shared" si="19"/>
        <v/>
      </c>
      <c r="O298" s="2"/>
      <c r="P298" s="2"/>
      <c r="Q298" s="2">
        <v>796.43000000000006</v>
      </c>
      <c r="R298" s="2">
        <f>IF(ISNUMBER(Q298),SUMIFS($Q$2:Q298,$A$2:A298,A298,$J$2:J298,J298,$D$2:D298,D298),"")</f>
        <v>796.43000000000006</v>
      </c>
      <c r="S298" s="2">
        <v>3.6999999999999998E-2</v>
      </c>
      <c r="T298" s="2">
        <v>2.8000000000000001E-2</v>
      </c>
      <c r="U298" s="2"/>
      <c r="V298" s="3"/>
      <c r="W298" s="3"/>
      <c r="X298" s="3"/>
      <c r="Y298" s="2"/>
      <c r="Z298" s="2"/>
      <c r="AA298" s="2"/>
      <c r="AB298" s="2"/>
      <c r="AC298" s="2"/>
      <c r="AD298" s="2"/>
      <c r="AE298" s="2"/>
      <c r="AF298" s="2"/>
      <c r="AG298" s="2"/>
      <c r="AH298" s="2" t="str">
        <f t="shared" si="20"/>
        <v/>
      </c>
      <c r="AI298" s="2"/>
      <c r="AJ298" s="2">
        <v>3.5884745989304814E-2</v>
      </c>
      <c r="AK298" s="2"/>
      <c r="AL298" s="2"/>
      <c r="AM298" s="2"/>
      <c r="AN298" s="7"/>
      <c r="AO298" s="2"/>
      <c r="AP298" s="2"/>
      <c r="AQ298" s="2">
        <f t="shared" si="18"/>
        <v>28.58</v>
      </c>
      <c r="AR298" s="2">
        <f>IF(ISNUMBER(AQ298),SUMIFS($AQ$2:AQ298,$A$2:A298,A298,$J$2:J298,J298,$D$2:D298,D298),"")</f>
        <v>28.58</v>
      </c>
      <c r="AS298">
        <f t="shared" si="21"/>
        <v>7</v>
      </c>
    </row>
    <row r="299" spans="1:45" x14ac:dyDescent="0.25">
      <c r="A299" s="4" t="s">
        <v>3</v>
      </c>
      <c r="B299" s="4" t="s">
        <v>18</v>
      </c>
      <c r="C299" s="5">
        <v>35586</v>
      </c>
      <c r="D299" s="2">
        <v>1</v>
      </c>
      <c r="E299" s="2" t="s">
        <v>42</v>
      </c>
      <c r="F299" s="2"/>
      <c r="G299" s="2"/>
      <c r="H299" s="2"/>
      <c r="I299" s="2"/>
      <c r="J299" s="2" t="s">
        <v>100</v>
      </c>
      <c r="K299" s="2">
        <v>1</v>
      </c>
      <c r="L299" s="2">
        <v>2</v>
      </c>
      <c r="M299" s="2" t="s">
        <v>20</v>
      </c>
      <c r="N299" s="3">
        <f t="shared" si="19"/>
        <v>4800.0000000000009</v>
      </c>
      <c r="O299" s="2">
        <v>480.00000000000006</v>
      </c>
      <c r="P299" s="2"/>
      <c r="Q299" s="2"/>
      <c r="R299" s="2" t="str">
        <f>IF(ISNUMBER(Q299),SUMIFS($Q$2:Q299,$A$2:A299,A299,$J$2:J299,J299,$D$2:D299,D299),"")</f>
        <v/>
      </c>
      <c r="S299" s="2"/>
      <c r="T299" s="2"/>
      <c r="U299" s="2"/>
      <c r="V299" s="3"/>
      <c r="W299" s="3"/>
      <c r="X299" s="3">
        <v>0.05</v>
      </c>
      <c r="Y299" s="2"/>
      <c r="Z299" s="2"/>
      <c r="AA299" s="2"/>
      <c r="AB299" s="2"/>
      <c r="AC299" s="2"/>
      <c r="AD299" s="2"/>
      <c r="AE299" s="2"/>
      <c r="AF299" s="2"/>
      <c r="AG299" s="2"/>
      <c r="AH299" s="2" t="str">
        <f t="shared" si="20"/>
        <v/>
      </c>
      <c r="AI299" s="2"/>
      <c r="AJ299" s="2"/>
      <c r="AK299" s="2"/>
      <c r="AL299" s="2"/>
      <c r="AM299" s="2"/>
      <c r="AN299" s="7">
        <v>1</v>
      </c>
      <c r="AO299" s="2"/>
      <c r="AP299" s="2"/>
      <c r="AQ299" s="2" t="str">
        <f t="shared" si="18"/>
        <v/>
      </c>
      <c r="AR299" s="2" t="str">
        <f>IF(ISNUMBER(AQ299),SUMIFS($AQ$2:AQ299,$A$2:A299,A299,$J$2:J299,J299,$D$2:D299,D299),"")</f>
        <v/>
      </c>
      <c r="AS299">
        <f t="shared" si="21"/>
        <v>3</v>
      </c>
    </row>
    <row r="300" spans="1:45" x14ac:dyDescent="0.25">
      <c r="A300" s="4" t="s">
        <v>3</v>
      </c>
      <c r="B300" s="4" t="s">
        <v>18</v>
      </c>
      <c r="C300" s="5">
        <v>35591</v>
      </c>
      <c r="D300" s="2">
        <v>1</v>
      </c>
      <c r="E300" s="2" t="s">
        <v>42</v>
      </c>
      <c r="F300" s="2"/>
      <c r="G300" s="2"/>
      <c r="H300" s="2"/>
      <c r="I300" s="2"/>
      <c r="J300" s="2" t="s">
        <v>100</v>
      </c>
      <c r="K300" s="2">
        <v>1</v>
      </c>
      <c r="L300" s="2">
        <v>2</v>
      </c>
      <c r="M300" s="2" t="s">
        <v>21</v>
      </c>
      <c r="N300" s="3" t="str">
        <f t="shared" si="19"/>
        <v/>
      </c>
      <c r="O300" s="2"/>
      <c r="P300" s="2"/>
      <c r="Q300" s="2">
        <v>495.18999999999994</v>
      </c>
      <c r="R300" s="2">
        <f>IF(ISNUMBER(Q300),SUMIFS($Q$2:Q300,$A$2:A300,A300,$J$2:J300,J300,$D$2:D300,D300),"")</f>
        <v>1291.6199999999999</v>
      </c>
      <c r="S300" s="2">
        <v>4.4999999999999998E-2</v>
      </c>
      <c r="T300" s="2">
        <v>3.6999999999999998E-2</v>
      </c>
      <c r="U300" s="2"/>
      <c r="V300" s="3"/>
      <c r="W300" s="3"/>
      <c r="X300" s="3"/>
      <c r="Y300" s="2"/>
      <c r="Z300" s="2"/>
      <c r="AA300" s="2"/>
      <c r="AB300" s="2"/>
      <c r="AC300" s="2"/>
      <c r="AD300" s="2"/>
      <c r="AE300" s="2"/>
      <c r="AF300" s="2"/>
      <c r="AG300" s="2"/>
      <c r="AH300" s="2" t="str">
        <f t="shared" si="20"/>
        <v/>
      </c>
      <c r="AI300" s="2"/>
      <c r="AJ300" s="2">
        <v>4.4607666666666664E-2</v>
      </c>
      <c r="AK300" s="2"/>
      <c r="AL300" s="2"/>
      <c r="AM300" s="2"/>
      <c r="AN300" s="7"/>
      <c r="AO300" s="2"/>
      <c r="AP300" s="2"/>
      <c r="AQ300" s="2">
        <f t="shared" si="18"/>
        <v>22.088999999999999</v>
      </c>
      <c r="AR300" s="2">
        <f>IF(ISNUMBER(AQ300),SUMIFS($AQ$2:AQ300,$A$2:A300,A300,$J$2:J300,J300,$D$2:D300,D300),"")</f>
        <v>50.668999999999997</v>
      </c>
      <c r="AS300">
        <f t="shared" si="21"/>
        <v>7</v>
      </c>
    </row>
    <row r="301" spans="1:45" x14ac:dyDescent="0.25">
      <c r="A301" s="4" t="s">
        <v>3</v>
      </c>
      <c r="B301" s="4" t="s">
        <v>18</v>
      </c>
      <c r="C301" s="5">
        <v>35657</v>
      </c>
      <c r="D301" s="2">
        <v>1</v>
      </c>
      <c r="E301" s="2" t="s">
        <v>42</v>
      </c>
      <c r="F301" s="2"/>
      <c r="G301" s="2"/>
      <c r="H301" s="2"/>
      <c r="I301" s="2"/>
      <c r="J301" s="2" t="s">
        <v>101</v>
      </c>
      <c r="K301" s="2">
        <v>1</v>
      </c>
      <c r="L301" s="2">
        <v>2</v>
      </c>
      <c r="M301" s="2" t="s">
        <v>19</v>
      </c>
      <c r="N301" s="3" t="str">
        <f t="shared" si="19"/>
        <v/>
      </c>
      <c r="O301" s="2"/>
      <c r="P301" s="2"/>
      <c r="Q301" s="2"/>
      <c r="R301" s="2" t="str">
        <f>IF(ISNUMBER(Q301),SUMIFS($Q$2:Q301,$A$2:A301,A301,$J$2:J301,J301,$D$2:D301,D301),"")</f>
        <v/>
      </c>
      <c r="S301" s="2"/>
      <c r="T301" s="2"/>
      <c r="U301" s="2"/>
      <c r="V301" s="3"/>
      <c r="W301" s="3"/>
      <c r="X301" s="3"/>
      <c r="Y301" s="2"/>
      <c r="Z301" s="2"/>
      <c r="AA301" s="2"/>
      <c r="AB301" s="2"/>
      <c r="AC301" s="2"/>
      <c r="AD301" s="2"/>
      <c r="AE301" s="2"/>
      <c r="AF301" s="2"/>
      <c r="AG301" s="2"/>
      <c r="AH301" s="2" t="str">
        <f t="shared" si="20"/>
        <v/>
      </c>
      <c r="AI301" s="2"/>
      <c r="AJ301" s="2"/>
      <c r="AK301" s="2"/>
      <c r="AL301" s="2"/>
      <c r="AM301" s="2"/>
      <c r="AN301" s="7"/>
      <c r="AO301" s="2"/>
      <c r="AP301" s="2"/>
      <c r="AQ301" s="2" t="str">
        <f t="shared" si="18"/>
        <v/>
      </c>
      <c r="AR301" s="2" t="str">
        <f>IF(ISNUMBER(AQ301),SUMIFS($AQ$2:AQ301,$A$2:A301,A301,$J$2:J301,J301,$D$2:D301,D301),"")</f>
        <v/>
      </c>
      <c r="AS301">
        <f t="shared" si="21"/>
        <v>0</v>
      </c>
    </row>
    <row r="302" spans="1:45" x14ac:dyDescent="0.25">
      <c r="A302" s="4" t="s">
        <v>3</v>
      </c>
      <c r="B302" s="4" t="s">
        <v>18</v>
      </c>
      <c r="C302" s="5">
        <v>35709</v>
      </c>
      <c r="D302" s="2">
        <v>1</v>
      </c>
      <c r="E302" s="2" t="s">
        <v>42</v>
      </c>
      <c r="F302" s="2"/>
      <c r="G302" s="2"/>
      <c r="H302" s="2"/>
      <c r="I302" s="2"/>
      <c r="J302" s="2" t="s">
        <v>101</v>
      </c>
      <c r="K302" s="2">
        <v>2</v>
      </c>
      <c r="L302" s="2">
        <v>1</v>
      </c>
      <c r="M302" s="2" t="s">
        <v>20</v>
      </c>
      <c r="N302" s="3">
        <f t="shared" si="19"/>
        <v>5400</v>
      </c>
      <c r="O302" s="2">
        <v>540</v>
      </c>
      <c r="P302" s="2"/>
      <c r="Q302" s="2"/>
      <c r="R302" s="2" t="str">
        <f>IF(ISNUMBER(Q302),SUMIFS($Q$2:Q302,$A$2:A302,A302,$J$2:J302,J302,$D$2:D302,D302),"")</f>
        <v/>
      </c>
      <c r="S302" s="2"/>
      <c r="T302" s="2"/>
      <c r="U302" s="2"/>
      <c r="V302" s="3"/>
      <c r="W302" s="3"/>
      <c r="X302" s="3">
        <v>0.13</v>
      </c>
      <c r="Y302" s="2"/>
      <c r="Z302" s="2"/>
      <c r="AA302" s="2"/>
      <c r="AB302" s="2"/>
      <c r="AC302" s="2"/>
      <c r="AD302" s="2"/>
      <c r="AE302" s="2"/>
      <c r="AF302" s="2"/>
      <c r="AG302" s="2"/>
      <c r="AH302" s="2" t="str">
        <f t="shared" si="20"/>
        <v/>
      </c>
      <c r="AI302" s="2"/>
      <c r="AJ302" s="2"/>
      <c r="AK302" s="2"/>
      <c r="AL302" s="2"/>
      <c r="AM302" s="2"/>
      <c r="AN302" s="7">
        <v>1</v>
      </c>
      <c r="AO302" s="2"/>
      <c r="AP302" s="2"/>
      <c r="AQ302" s="2" t="str">
        <f t="shared" si="18"/>
        <v/>
      </c>
      <c r="AR302" s="2" t="str">
        <f>IF(ISNUMBER(AQ302),SUMIFS($AQ$2:AQ302,$A$2:A302,A302,$J$2:J302,J302,$D$2:D302,D302),"")</f>
        <v/>
      </c>
      <c r="AS302">
        <f t="shared" si="21"/>
        <v>3</v>
      </c>
    </row>
    <row r="303" spans="1:45" x14ac:dyDescent="0.25">
      <c r="A303" s="4" t="s">
        <v>3</v>
      </c>
      <c r="B303" s="4" t="s">
        <v>18</v>
      </c>
      <c r="C303" s="5">
        <v>35715</v>
      </c>
      <c r="D303" s="2">
        <v>1</v>
      </c>
      <c r="E303" s="2" t="s">
        <v>42</v>
      </c>
      <c r="F303" s="2"/>
      <c r="G303" s="2"/>
      <c r="H303" s="2"/>
      <c r="I303" s="2"/>
      <c r="J303" s="2" t="s">
        <v>101</v>
      </c>
      <c r="K303" s="2">
        <v>2</v>
      </c>
      <c r="L303" s="2">
        <v>1</v>
      </c>
      <c r="M303" s="2" t="s">
        <v>21</v>
      </c>
      <c r="N303" s="3" t="str">
        <f t="shared" si="19"/>
        <v/>
      </c>
      <c r="O303" s="2"/>
      <c r="P303" s="2"/>
      <c r="Q303" s="2">
        <v>477.83000000000004</v>
      </c>
      <c r="R303" s="2">
        <f>IF(ISNUMBER(Q303),SUMIFS($Q$2:Q303,$A$2:A303,A303,$J$2:J303,J303,$D$2:D303,D303),"")</f>
        <v>477.83000000000004</v>
      </c>
      <c r="S303" s="2">
        <v>4.5999999999999999E-2</v>
      </c>
      <c r="T303" s="2">
        <v>3.7999999999999999E-2</v>
      </c>
      <c r="U303" s="2"/>
      <c r="V303" s="3"/>
      <c r="W303" s="3"/>
      <c r="X303" s="3"/>
      <c r="Y303" s="2"/>
      <c r="Z303" s="2"/>
      <c r="AA303" s="2"/>
      <c r="AB303" s="2"/>
      <c r="AC303" s="2"/>
      <c r="AD303" s="2"/>
      <c r="AE303" s="2"/>
      <c r="AF303" s="2"/>
      <c r="AG303" s="2"/>
      <c r="AH303" s="2" t="str">
        <f t="shared" si="20"/>
        <v/>
      </c>
      <c r="AI303" s="2"/>
      <c r="AJ303" s="2">
        <v>4.4980592592592586E-2</v>
      </c>
      <c r="AK303" s="2"/>
      <c r="AL303" s="2"/>
      <c r="AM303" s="2"/>
      <c r="AN303" s="7"/>
      <c r="AO303" s="2"/>
      <c r="AP303" s="2"/>
      <c r="AQ303" s="2">
        <f t="shared" ref="AQ303:AQ366" si="22">IF(AND(OR(ISNUMBER(AI303),ISNUMBER(AJ303)),ISNUMBER(Q303)),ROUND(Q303*IF(ISNUMBER(AI303),AI303,AJ303),3),"")</f>
        <v>21.492999999999999</v>
      </c>
      <c r="AR303" s="2">
        <f>IF(ISNUMBER(AQ303),SUMIFS($AQ$2:AQ303,$A$2:A303,A303,$J$2:J303,J303,$D$2:D303,D303),"")</f>
        <v>21.492999999999999</v>
      </c>
      <c r="AS303">
        <f t="shared" si="21"/>
        <v>7</v>
      </c>
    </row>
    <row r="304" spans="1:45" x14ac:dyDescent="0.25">
      <c r="A304" s="4" t="s">
        <v>3</v>
      </c>
      <c r="B304" s="4" t="s">
        <v>18</v>
      </c>
      <c r="C304" s="5">
        <v>35731</v>
      </c>
      <c r="D304" s="2">
        <v>1</v>
      </c>
      <c r="E304" s="2" t="s">
        <v>42</v>
      </c>
      <c r="F304" s="2"/>
      <c r="G304" s="2"/>
      <c r="H304" s="2"/>
      <c r="I304" s="2"/>
      <c r="J304" s="2" t="s">
        <v>101</v>
      </c>
      <c r="K304" s="2">
        <v>2</v>
      </c>
      <c r="L304" s="2">
        <v>2</v>
      </c>
      <c r="M304" s="2" t="s">
        <v>19</v>
      </c>
      <c r="N304" s="3">
        <f t="shared" si="19"/>
        <v>1710</v>
      </c>
      <c r="O304" s="2">
        <v>171</v>
      </c>
      <c r="P304" s="2"/>
      <c r="Q304" s="2"/>
      <c r="R304" s="2" t="str">
        <f>IF(ISNUMBER(Q304),SUMIFS($Q$2:Q304,$A$2:A304,A304,$J$2:J304,J304,$D$2:D304,D304),"")</f>
        <v/>
      </c>
      <c r="S304" s="2">
        <v>4.3999999999999997E-2</v>
      </c>
      <c r="T304" s="2">
        <v>3.5999999999999997E-2</v>
      </c>
      <c r="U304" s="2"/>
      <c r="V304" s="3"/>
      <c r="W304" s="3"/>
      <c r="X304" s="3">
        <v>0.14000000000000001</v>
      </c>
      <c r="Y304" s="2"/>
      <c r="Z304" s="2"/>
      <c r="AA304" s="2"/>
      <c r="AB304" s="2"/>
      <c r="AC304" s="2"/>
      <c r="AD304" s="2"/>
      <c r="AE304" s="2"/>
      <c r="AF304" s="2"/>
      <c r="AG304" s="2"/>
      <c r="AH304" s="2" t="str">
        <f t="shared" si="20"/>
        <v/>
      </c>
      <c r="AI304" s="2"/>
      <c r="AJ304" s="2">
        <v>4.2841637426900586E-2</v>
      </c>
      <c r="AK304" s="2"/>
      <c r="AL304" s="2"/>
      <c r="AM304" s="2"/>
      <c r="AN304" s="7">
        <v>1</v>
      </c>
      <c r="AO304" s="2"/>
      <c r="AP304" s="2"/>
      <c r="AQ304" s="2" t="str">
        <f t="shared" si="22"/>
        <v/>
      </c>
      <c r="AR304" s="2" t="str">
        <f>IF(ISNUMBER(AQ304),SUMIFS($AQ$2:AQ304,$A$2:A304,A304,$J$2:J304,J304,$D$2:D304,D304),"")</f>
        <v/>
      </c>
      <c r="AS304">
        <f t="shared" si="21"/>
        <v>6</v>
      </c>
    </row>
    <row r="305" spans="1:45" x14ac:dyDescent="0.25">
      <c r="A305" s="4" t="s">
        <v>3</v>
      </c>
      <c r="B305" s="4" t="s">
        <v>18</v>
      </c>
      <c r="C305" s="5">
        <v>35737</v>
      </c>
      <c r="D305" s="2">
        <v>1</v>
      </c>
      <c r="E305" s="2" t="s">
        <v>42</v>
      </c>
      <c r="F305" s="2"/>
      <c r="G305" s="2"/>
      <c r="H305" s="2"/>
      <c r="I305" s="2"/>
      <c r="J305" s="2" t="s">
        <v>101</v>
      </c>
      <c r="K305" s="2">
        <v>2</v>
      </c>
      <c r="L305" s="2">
        <v>2</v>
      </c>
      <c r="M305" s="2" t="s">
        <v>19</v>
      </c>
      <c r="N305" s="3">
        <f t="shared" si="19"/>
        <v>2805</v>
      </c>
      <c r="O305" s="2">
        <v>280.5</v>
      </c>
      <c r="P305" s="2"/>
      <c r="Q305" s="2"/>
      <c r="R305" s="2" t="str">
        <f>IF(ISNUMBER(Q305),SUMIFS($Q$2:Q305,$A$2:A305,A305,$J$2:J305,J305,$D$2:D305,D305),"")</f>
        <v/>
      </c>
      <c r="S305" s="2">
        <v>4.2999999999999997E-2</v>
      </c>
      <c r="T305" s="2">
        <v>3.5000000000000003E-2</v>
      </c>
      <c r="U305" s="2"/>
      <c r="V305" s="3"/>
      <c r="W305" s="3"/>
      <c r="X305" s="3">
        <v>0.15</v>
      </c>
      <c r="Y305" s="2"/>
      <c r="Z305" s="2"/>
      <c r="AA305" s="2"/>
      <c r="AB305" s="2"/>
      <c r="AC305" s="2"/>
      <c r="AD305" s="2"/>
      <c r="AE305" s="2"/>
      <c r="AF305" s="2"/>
      <c r="AG305" s="2"/>
      <c r="AH305" s="2" t="str">
        <f t="shared" si="20"/>
        <v/>
      </c>
      <c r="AI305" s="2"/>
      <c r="AJ305" s="2">
        <v>4.181098039215686E-2</v>
      </c>
      <c r="AK305" s="2"/>
      <c r="AL305" s="2"/>
      <c r="AM305" s="2"/>
      <c r="AN305" s="7">
        <v>1</v>
      </c>
      <c r="AO305" s="2"/>
      <c r="AP305" s="2"/>
      <c r="AQ305" s="2" t="str">
        <f t="shared" si="22"/>
        <v/>
      </c>
      <c r="AR305" s="2" t="str">
        <f>IF(ISNUMBER(AQ305),SUMIFS($AQ$2:AQ305,$A$2:A305,A305,$J$2:J305,J305,$D$2:D305,D305),"")</f>
        <v/>
      </c>
      <c r="AS305">
        <f t="shared" si="21"/>
        <v>6</v>
      </c>
    </row>
    <row r="306" spans="1:45" x14ac:dyDescent="0.25">
      <c r="A306" s="4" t="s">
        <v>3</v>
      </c>
      <c r="B306" s="4" t="s">
        <v>18</v>
      </c>
      <c r="C306" s="5">
        <v>35744</v>
      </c>
      <c r="D306" s="2">
        <v>1</v>
      </c>
      <c r="E306" s="2" t="s">
        <v>42</v>
      </c>
      <c r="F306" s="2"/>
      <c r="G306" s="2"/>
      <c r="H306" s="2"/>
      <c r="I306" s="2"/>
      <c r="J306" s="2" t="s">
        <v>101</v>
      </c>
      <c r="K306" s="2">
        <v>2</v>
      </c>
      <c r="L306" s="2">
        <v>2</v>
      </c>
      <c r="M306" s="2" t="s">
        <v>19</v>
      </c>
      <c r="N306" s="3">
        <f t="shared" si="19"/>
        <v>3695</v>
      </c>
      <c r="O306" s="2">
        <v>369.5</v>
      </c>
      <c r="P306" s="2"/>
      <c r="Q306" s="2"/>
      <c r="R306" s="2" t="str">
        <f>IF(ISNUMBER(Q306),SUMIFS($Q$2:Q306,$A$2:A306,A306,$J$2:J306,J306,$D$2:D306,D306),"")</f>
        <v/>
      </c>
      <c r="S306" s="2">
        <v>4.2999999999999997E-2</v>
      </c>
      <c r="T306" s="2">
        <v>3.4000000000000002E-2</v>
      </c>
      <c r="U306" s="2"/>
      <c r="V306" s="3"/>
      <c r="W306" s="3"/>
      <c r="X306" s="3">
        <v>0.15</v>
      </c>
      <c r="Y306" s="2"/>
      <c r="Z306" s="2"/>
      <c r="AA306" s="2"/>
      <c r="AB306" s="2"/>
      <c r="AC306" s="2"/>
      <c r="AD306" s="2"/>
      <c r="AE306" s="2"/>
      <c r="AF306" s="2"/>
      <c r="AG306" s="2"/>
      <c r="AH306" s="2" t="str">
        <f t="shared" si="20"/>
        <v/>
      </c>
      <c r="AI306" s="2"/>
      <c r="AJ306" s="2">
        <v>4.1627469553450605E-2</v>
      </c>
      <c r="AK306" s="2"/>
      <c r="AL306" s="2"/>
      <c r="AM306" s="2"/>
      <c r="AN306" s="7">
        <v>1</v>
      </c>
      <c r="AO306" s="2"/>
      <c r="AP306" s="2"/>
      <c r="AQ306" s="2" t="str">
        <f t="shared" si="22"/>
        <v/>
      </c>
      <c r="AR306" s="2" t="str">
        <f>IF(ISNUMBER(AQ306),SUMIFS($AQ$2:AQ306,$A$2:A306,A306,$J$2:J306,J306,$D$2:D306,D306),"")</f>
        <v/>
      </c>
      <c r="AS306">
        <f t="shared" si="21"/>
        <v>6</v>
      </c>
    </row>
    <row r="307" spans="1:45" x14ac:dyDescent="0.25">
      <c r="A307" s="4" t="s">
        <v>3</v>
      </c>
      <c r="B307" s="4" t="s">
        <v>18</v>
      </c>
      <c r="C307" s="5">
        <v>35753</v>
      </c>
      <c r="D307" s="2">
        <v>1</v>
      </c>
      <c r="E307" s="2" t="s">
        <v>42</v>
      </c>
      <c r="F307" s="2"/>
      <c r="G307" s="2"/>
      <c r="H307" s="2"/>
      <c r="I307" s="2"/>
      <c r="J307" s="2" t="s">
        <v>101</v>
      </c>
      <c r="K307" s="2">
        <v>2</v>
      </c>
      <c r="L307" s="2">
        <v>2</v>
      </c>
      <c r="M307" s="2" t="s">
        <v>20</v>
      </c>
      <c r="N307" s="3">
        <f t="shared" si="19"/>
        <v>4300</v>
      </c>
      <c r="O307" s="2">
        <v>430</v>
      </c>
      <c r="P307" s="2"/>
      <c r="Q307" s="2"/>
      <c r="R307" s="2" t="str">
        <f>IF(ISNUMBER(Q307),SUMIFS($Q$2:Q307,$A$2:A307,A307,$J$2:J307,J307,$D$2:D307,D307),"")</f>
        <v/>
      </c>
      <c r="S307" s="2"/>
      <c r="T307" s="2"/>
      <c r="U307" s="2"/>
      <c r="V307" s="3"/>
      <c r="W307" s="3"/>
      <c r="X307" s="3">
        <v>0.16</v>
      </c>
      <c r="Y307" s="2"/>
      <c r="Z307" s="2"/>
      <c r="AA307" s="2"/>
      <c r="AB307" s="2"/>
      <c r="AC307" s="2"/>
      <c r="AD307" s="2"/>
      <c r="AE307" s="2"/>
      <c r="AF307" s="2"/>
      <c r="AG307" s="2"/>
      <c r="AH307" s="2" t="str">
        <f t="shared" si="20"/>
        <v/>
      </c>
      <c r="AI307" s="2"/>
      <c r="AJ307" s="2"/>
      <c r="AK307" s="2"/>
      <c r="AL307" s="2"/>
      <c r="AM307" s="2"/>
      <c r="AN307" s="7">
        <v>1</v>
      </c>
      <c r="AO307" s="2"/>
      <c r="AP307" s="2"/>
      <c r="AQ307" s="2" t="str">
        <f t="shared" si="22"/>
        <v/>
      </c>
      <c r="AR307" s="2" t="str">
        <f>IF(ISNUMBER(AQ307),SUMIFS($AQ$2:AQ307,$A$2:A307,A307,$J$2:J307,J307,$D$2:D307,D307),"")</f>
        <v/>
      </c>
      <c r="AS307">
        <f t="shared" si="21"/>
        <v>3</v>
      </c>
    </row>
    <row r="308" spans="1:45" x14ac:dyDescent="0.25">
      <c r="A308" s="4" t="s">
        <v>3</v>
      </c>
      <c r="B308" s="4" t="s">
        <v>18</v>
      </c>
      <c r="C308" s="5">
        <v>35759</v>
      </c>
      <c r="D308" s="2">
        <v>1</v>
      </c>
      <c r="E308" s="2" t="s">
        <v>42</v>
      </c>
      <c r="F308" s="2"/>
      <c r="G308" s="2"/>
      <c r="H308" s="2"/>
      <c r="I308" s="2"/>
      <c r="J308" s="2" t="s">
        <v>101</v>
      </c>
      <c r="K308" s="2">
        <v>2</v>
      </c>
      <c r="L308" s="2">
        <v>2</v>
      </c>
      <c r="M308" s="2" t="s">
        <v>21</v>
      </c>
      <c r="N308" s="3">
        <f t="shared" si="19"/>
        <v>824.99999999999989</v>
      </c>
      <c r="O308" s="2">
        <v>82.499999999999986</v>
      </c>
      <c r="P308" s="2"/>
      <c r="Q308" s="2">
        <v>387.83000000000004</v>
      </c>
      <c r="R308" s="2">
        <f>IF(ISNUMBER(Q308),SUMIFS($Q$2:Q308,$A$2:A308,A308,$J$2:J308,J308,$D$2:D308,D308),"")</f>
        <v>865.66000000000008</v>
      </c>
      <c r="S308" s="2">
        <v>4.2000000000000003E-2</v>
      </c>
      <c r="T308" s="2">
        <v>3.3000000000000002E-2</v>
      </c>
      <c r="U308" s="2"/>
      <c r="V308" s="3"/>
      <c r="W308" s="3"/>
      <c r="X308" s="3">
        <v>0.16</v>
      </c>
      <c r="Y308" s="2"/>
      <c r="Z308" s="2"/>
      <c r="AA308" s="2"/>
      <c r="AB308" s="2"/>
      <c r="AC308" s="2"/>
      <c r="AD308" s="2"/>
      <c r="AE308" s="2"/>
      <c r="AF308" s="2"/>
      <c r="AG308" s="2"/>
      <c r="AH308" s="2" t="str">
        <f t="shared" si="20"/>
        <v/>
      </c>
      <c r="AI308" s="2"/>
      <c r="AJ308" s="2">
        <v>4.0591604651162794E-2</v>
      </c>
      <c r="AK308" s="2"/>
      <c r="AL308" s="2"/>
      <c r="AM308" s="2"/>
      <c r="AN308" s="7">
        <v>1</v>
      </c>
      <c r="AO308" s="2"/>
      <c r="AP308" s="2"/>
      <c r="AQ308" s="2">
        <f t="shared" si="22"/>
        <v>15.743</v>
      </c>
      <c r="AR308" s="2">
        <f>IF(ISNUMBER(AQ308),SUMIFS($AQ$2:AQ308,$A$2:A308,A308,$J$2:J308,J308,$D$2:D308,D308),"")</f>
        <v>37.235999999999997</v>
      </c>
      <c r="AS308">
        <f t="shared" si="21"/>
        <v>10</v>
      </c>
    </row>
    <row r="309" spans="1:45" x14ac:dyDescent="0.25">
      <c r="A309" s="4" t="s">
        <v>3</v>
      </c>
      <c r="B309" s="4" t="s">
        <v>18</v>
      </c>
      <c r="C309" s="5">
        <v>35766</v>
      </c>
      <c r="D309" s="2">
        <v>1</v>
      </c>
      <c r="E309" s="2" t="s">
        <v>42</v>
      </c>
      <c r="F309" s="2"/>
      <c r="G309" s="2"/>
      <c r="H309" s="2"/>
      <c r="I309" s="2"/>
      <c r="J309" s="2" t="s">
        <v>101</v>
      </c>
      <c r="K309" s="2">
        <v>2</v>
      </c>
      <c r="L309" s="2">
        <v>3</v>
      </c>
      <c r="M309" s="2" t="s">
        <v>19</v>
      </c>
      <c r="N309" s="3">
        <f t="shared" si="19"/>
        <v>1735</v>
      </c>
      <c r="O309" s="2">
        <v>173.5</v>
      </c>
      <c r="P309" s="2"/>
      <c r="Q309" s="2"/>
      <c r="R309" s="2" t="str">
        <f>IF(ISNUMBER(Q309),SUMIFS($Q$2:Q309,$A$2:A309,A309,$J$2:J309,J309,$D$2:D309,D309),"")</f>
        <v/>
      </c>
      <c r="S309" s="2">
        <v>4.1000000000000002E-2</v>
      </c>
      <c r="T309" s="2">
        <v>3.2000000000000001E-2</v>
      </c>
      <c r="U309" s="2"/>
      <c r="V309" s="3"/>
      <c r="W309" s="3"/>
      <c r="X309" s="3">
        <v>0.16</v>
      </c>
      <c r="Y309" s="2"/>
      <c r="Z309" s="2"/>
      <c r="AA309" s="2"/>
      <c r="AB309" s="2"/>
      <c r="AC309" s="2"/>
      <c r="AD309" s="2"/>
      <c r="AE309" s="2"/>
      <c r="AF309" s="2"/>
      <c r="AG309" s="2"/>
      <c r="AH309" s="2" t="str">
        <f t="shared" si="20"/>
        <v/>
      </c>
      <c r="AI309" s="2"/>
      <c r="AJ309" s="2">
        <v>3.9560000000000005E-2</v>
      </c>
      <c r="AK309" s="2"/>
      <c r="AL309" s="2"/>
      <c r="AM309" s="2"/>
      <c r="AN309" s="7">
        <v>1</v>
      </c>
      <c r="AO309" s="2"/>
      <c r="AP309" s="2"/>
      <c r="AQ309" s="2" t="str">
        <f t="shared" si="22"/>
        <v/>
      </c>
      <c r="AR309" s="2" t="str">
        <f>IF(ISNUMBER(AQ309),SUMIFS($AQ$2:AQ309,$A$2:A309,A309,$J$2:J309,J309,$D$2:D309,D309),"")</f>
        <v/>
      </c>
      <c r="AS309">
        <f t="shared" si="21"/>
        <v>6</v>
      </c>
    </row>
    <row r="310" spans="1:45" x14ac:dyDescent="0.25">
      <c r="A310" s="4" t="s">
        <v>3</v>
      </c>
      <c r="B310" s="4" t="s">
        <v>18</v>
      </c>
      <c r="C310" s="5">
        <v>35773</v>
      </c>
      <c r="D310" s="2">
        <v>1</v>
      </c>
      <c r="E310" s="2" t="s">
        <v>42</v>
      </c>
      <c r="F310" s="2"/>
      <c r="G310" s="2"/>
      <c r="H310" s="2"/>
      <c r="I310" s="2"/>
      <c r="J310" s="2" t="s">
        <v>101</v>
      </c>
      <c r="K310" s="2">
        <v>2</v>
      </c>
      <c r="L310" s="2">
        <v>3</v>
      </c>
      <c r="M310" s="2" t="s">
        <v>19</v>
      </c>
      <c r="N310" s="3">
        <f t="shared" si="19"/>
        <v>2300</v>
      </c>
      <c r="O310" s="2">
        <v>230</v>
      </c>
      <c r="P310" s="2"/>
      <c r="Q310" s="2"/>
      <c r="R310" s="2" t="str">
        <f>IF(ISNUMBER(Q310),SUMIFS($Q$2:Q310,$A$2:A310,A310,$J$2:J310,J310,$D$2:D310,D310),"")</f>
        <v/>
      </c>
      <c r="S310" s="2">
        <v>0.04</v>
      </c>
      <c r="T310" s="2">
        <v>3.1E-2</v>
      </c>
      <c r="U310" s="2"/>
      <c r="V310" s="3"/>
      <c r="W310" s="3"/>
      <c r="X310" s="3">
        <v>0.16</v>
      </c>
      <c r="Y310" s="2"/>
      <c r="Z310" s="2"/>
      <c r="AA310" s="2"/>
      <c r="AB310" s="2"/>
      <c r="AC310" s="2"/>
      <c r="AD310" s="2"/>
      <c r="AE310" s="2"/>
      <c r="AF310" s="2"/>
      <c r="AG310" s="2"/>
      <c r="AH310" s="2" t="str">
        <f t="shared" si="20"/>
        <v/>
      </c>
      <c r="AI310" s="2"/>
      <c r="AJ310" s="2">
        <v>3.8553347826086964E-2</v>
      </c>
      <c r="AK310" s="2"/>
      <c r="AL310" s="2"/>
      <c r="AM310" s="2"/>
      <c r="AN310" s="7">
        <v>1</v>
      </c>
      <c r="AO310" s="2"/>
      <c r="AP310" s="2"/>
      <c r="AQ310" s="2" t="str">
        <f t="shared" si="22"/>
        <v/>
      </c>
      <c r="AR310" s="2" t="str">
        <f>IF(ISNUMBER(AQ310),SUMIFS($AQ$2:AQ310,$A$2:A310,A310,$J$2:J310,J310,$D$2:D310,D310),"")</f>
        <v/>
      </c>
      <c r="AS310">
        <f t="shared" si="21"/>
        <v>6</v>
      </c>
    </row>
    <row r="311" spans="1:45" x14ac:dyDescent="0.25">
      <c r="A311" s="4" t="s">
        <v>3</v>
      </c>
      <c r="B311" s="4" t="s">
        <v>18</v>
      </c>
      <c r="C311" s="5">
        <v>35781</v>
      </c>
      <c r="D311" s="2">
        <v>1</v>
      </c>
      <c r="E311" s="2" t="s">
        <v>42</v>
      </c>
      <c r="F311" s="2"/>
      <c r="G311" s="2"/>
      <c r="H311" s="2"/>
      <c r="I311" s="2"/>
      <c r="J311" s="2" t="s">
        <v>101</v>
      </c>
      <c r="K311" s="2">
        <v>2</v>
      </c>
      <c r="L311" s="2">
        <v>3</v>
      </c>
      <c r="M311" s="2" t="s">
        <v>19</v>
      </c>
      <c r="N311" s="3">
        <f t="shared" si="19"/>
        <v>3190</v>
      </c>
      <c r="O311" s="2">
        <v>319</v>
      </c>
      <c r="P311" s="2"/>
      <c r="Q311" s="2"/>
      <c r="R311" s="2" t="str">
        <f>IF(ISNUMBER(Q311),SUMIFS($Q$2:Q311,$A$2:A311,A311,$J$2:J311,J311,$D$2:D311,D311),"")</f>
        <v/>
      </c>
      <c r="S311" s="2">
        <v>3.9E-2</v>
      </c>
      <c r="T311" s="2">
        <v>3.1E-2</v>
      </c>
      <c r="U311" s="2"/>
      <c r="V311" s="3"/>
      <c r="W311" s="3"/>
      <c r="X311" s="3">
        <v>0.16</v>
      </c>
      <c r="Y311" s="2"/>
      <c r="Z311" s="2"/>
      <c r="AA311" s="2"/>
      <c r="AB311" s="2"/>
      <c r="AC311" s="2"/>
      <c r="AD311" s="2"/>
      <c r="AE311" s="2"/>
      <c r="AF311" s="2"/>
      <c r="AG311" s="2"/>
      <c r="AH311" s="2" t="str">
        <f t="shared" si="20"/>
        <v/>
      </c>
      <c r="AI311" s="2"/>
      <c r="AJ311" s="2">
        <v>3.7714984326018809E-2</v>
      </c>
      <c r="AK311" s="2"/>
      <c r="AL311" s="2"/>
      <c r="AM311" s="2"/>
      <c r="AN311" s="7">
        <v>1</v>
      </c>
      <c r="AO311" s="2"/>
      <c r="AP311" s="2"/>
      <c r="AQ311" s="2" t="str">
        <f t="shared" si="22"/>
        <v/>
      </c>
      <c r="AR311" s="2" t="str">
        <f>IF(ISNUMBER(AQ311),SUMIFS($AQ$2:AQ311,$A$2:A311,A311,$J$2:J311,J311,$D$2:D311,D311),"")</f>
        <v/>
      </c>
      <c r="AS311">
        <f t="shared" si="21"/>
        <v>6</v>
      </c>
    </row>
    <row r="312" spans="1:45" x14ac:dyDescent="0.25">
      <c r="A312" s="4" t="s">
        <v>3</v>
      </c>
      <c r="B312" s="4" t="s">
        <v>18</v>
      </c>
      <c r="C312" s="5">
        <v>35787</v>
      </c>
      <c r="D312" s="2">
        <v>1</v>
      </c>
      <c r="E312" s="2" t="s">
        <v>42</v>
      </c>
      <c r="F312" s="2"/>
      <c r="G312" s="2"/>
      <c r="H312" s="2"/>
      <c r="I312" s="2"/>
      <c r="J312" s="2" t="s">
        <v>101</v>
      </c>
      <c r="K312" s="2">
        <v>2</v>
      </c>
      <c r="L312" s="2">
        <v>3</v>
      </c>
      <c r="M312" s="2" t="s">
        <v>20</v>
      </c>
      <c r="N312" s="3">
        <f t="shared" si="19"/>
        <v>4070</v>
      </c>
      <c r="O312" s="2">
        <v>407</v>
      </c>
      <c r="P312" s="2"/>
      <c r="Q312" s="2"/>
      <c r="R312" s="2" t="str">
        <f>IF(ISNUMBER(Q312),SUMIFS($Q$2:Q312,$A$2:A312,A312,$J$2:J312,J312,$D$2:D312,D312),"")</f>
        <v/>
      </c>
      <c r="S312" s="2"/>
      <c r="T312" s="2"/>
      <c r="U312" s="2"/>
      <c r="V312" s="3"/>
      <c r="W312" s="3"/>
      <c r="X312" s="3">
        <v>0.16</v>
      </c>
      <c r="Y312" s="2"/>
      <c r="Z312" s="2"/>
      <c r="AA312" s="2"/>
      <c r="AB312" s="2"/>
      <c r="AC312" s="2"/>
      <c r="AD312" s="2"/>
      <c r="AE312" s="2"/>
      <c r="AF312" s="2"/>
      <c r="AG312" s="2"/>
      <c r="AH312" s="2" t="str">
        <f t="shared" si="20"/>
        <v/>
      </c>
      <c r="AI312" s="2"/>
      <c r="AJ312" s="2"/>
      <c r="AK312" s="2"/>
      <c r="AL312" s="2"/>
      <c r="AM312" s="2"/>
      <c r="AN312" s="7">
        <v>1</v>
      </c>
      <c r="AO312" s="2"/>
      <c r="AP312" s="2"/>
      <c r="AQ312" s="2" t="str">
        <f t="shared" si="22"/>
        <v/>
      </c>
      <c r="AR312" s="2" t="str">
        <f>IF(ISNUMBER(AQ312),SUMIFS($AQ$2:AQ312,$A$2:A312,A312,$J$2:J312,J312,$D$2:D312,D312),"")</f>
        <v/>
      </c>
      <c r="AS312">
        <f t="shared" si="21"/>
        <v>3</v>
      </c>
    </row>
    <row r="313" spans="1:45" x14ac:dyDescent="0.25">
      <c r="A313" s="4" t="s">
        <v>3</v>
      </c>
      <c r="B313" s="4" t="s">
        <v>18</v>
      </c>
      <c r="C313" s="5">
        <v>35793</v>
      </c>
      <c r="D313" s="2">
        <v>1</v>
      </c>
      <c r="E313" s="2" t="s">
        <v>42</v>
      </c>
      <c r="F313" s="2"/>
      <c r="G313" s="2"/>
      <c r="H313" s="2"/>
      <c r="I313" s="2"/>
      <c r="J313" s="2" t="s">
        <v>101</v>
      </c>
      <c r="K313" s="2">
        <v>2</v>
      </c>
      <c r="L313" s="2">
        <v>3</v>
      </c>
      <c r="M313" s="2" t="s">
        <v>21</v>
      </c>
      <c r="N313" s="3">
        <f t="shared" si="19"/>
        <v>608</v>
      </c>
      <c r="O313" s="2">
        <v>60.8</v>
      </c>
      <c r="P313" s="2"/>
      <c r="Q313" s="2">
        <v>434.2</v>
      </c>
      <c r="R313" s="2">
        <f>IF(ISNUMBER(Q313),SUMIFS($Q$2:Q313,$A$2:A313,A313,$J$2:J313,J313,$D$2:D313,D313),"")</f>
        <v>1299.8600000000001</v>
      </c>
      <c r="S313" s="2">
        <v>3.9E-2</v>
      </c>
      <c r="T313" s="2">
        <v>0.03</v>
      </c>
      <c r="U313" s="2"/>
      <c r="V313" s="3"/>
      <c r="W313" s="3"/>
      <c r="X313" s="3">
        <v>0.16</v>
      </c>
      <c r="Y313" s="2"/>
      <c r="Z313" s="2"/>
      <c r="AA313" s="2"/>
      <c r="AB313" s="2"/>
      <c r="AC313" s="2"/>
      <c r="AD313" s="2"/>
      <c r="AE313" s="2"/>
      <c r="AF313" s="2"/>
      <c r="AG313" s="2"/>
      <c r="AH313" s="2" t="str">
        <f t="shared" si="20"/>
        <v/>
      </c>
      <c r="AI313" s="2"/>
      <c r="AJ313" s="2">
        <v>3.7561326781326787E-2</v>
      </c>
      <c r="AK313" s="2"/>
      <c r="AL313" s="2"/>
      <c r="AM313" s="2"/>
      <c r="AN313" s="7">
        <v>1</v>
      </c>
      <c r="AO313" s="2"/>
      <c r="AP313" s="2"/>
      <c r="AQ313" s="2">
        <f t="shared" si="22"/>
        <v>16.309000000000001</v>
      </c>
      <c r="AR313" s="2">
        <f>IF(ISNUMBER(AQ313),SUMIFS($AQ$2:AQ313,$A$2:A313,A313,$J$2:J313,J313,$D$2:D313,D313),"")</f>
        <v>53.545000000000002</v>
      </c>
      <c r="AS313">
        <f t="shared" si="21"/>
        <v>10</v>
      </c>
    </row>
    <row r="314" spans="1:45" x14ac:dyDescent="0.25">
      <c r="A314" s="4" t="s">
        <v>3</v>
      </c>
      <c r="B314" s="4" t="s">
        <v>18</v>
      </c>
      <c r="C314" s="5">
        <v>35803</v>
      </c>
      <c r="D314" s="2">
        <v>1</v>
      </c>
      <c r="E314" s="2" t="s">
        <v>42</v>
      </c>
      <c r="F314" s="2"/>
      <c r="G314" s="2"/>
      <c r="H314" s="2"/>
      <c r="I314" s="2"/>
      <c r="J314" s="2" t="s">
        <v>101</v>
      </c>
      <c r="K314" s="2">
        <v>2</v>
      </c>
      <c r="L314" s="2">
        <v>4</v>
      </c>
      <c r="M314" s="2" t="s">
        <v>19</v>
      </c>
      <c r="N314" s="3">
        <f t="shared" si="19"/>
        <v>880</v>
      </c>
      <c r="O314" s="2">
        <v>88</v>
      </c>
      <c r="P314" s="2"/>
      <c r="Q314" s="2"/>
      <c r="R314" s="2" t="str">
        <f>IF(ISNUMBER(Q314),SUMIFS($Q$2:Q314,$A$2:A314,A314,$J$2:J314,J314,$D$2:D314,D314),"")</f>
        <v/>
      </c>
      <c r="S314" s="2">
        <v>3.7999999999999999E-2</v>
      </c>
      <c r="T314" s="2">
        <v>2.9000000000000001E-2</v>
      </c>
      <c r="U314" s="2"/>
      <c r="V314" s="3"/>
      <c r="W314" s="3"/>
      <c r="X314" s="3">
        <v>0.15</v>
      </c>
      <c r="Y314" s="2"/>
      <c r="Z314" s="2"/>
      <c r="AA314" s="2"/>
      <c r="AB314" s="2"/>
      <c r="AC314" s="2"/>
      <c r="AD314" s="2"/>
      <c r="AE314" s="2"/>
      <c r="AF314" s="2"/>
      <c r="AG314" s="2"/>
      <c r="AH314" s="2" t="str">
        <f t="shared" si="20"/>
        <v/>
      </c>
      <c r="AI314" s="2"/>
      <c r="AJ314" s="2">
        <v>3.660602272727273E-2</v>
      </c>
      <c r="AK314" s="2"/>
      <c r="AL314" s="2"/>
      <c r="AM314" s="2"/>
      <c r="AN314" s="7">
        <v>1</v>
      </c>
      <c r="AO314" s="2"/>
      <c r="AP314" s="2"/>
      <c r="AQ314" s="2" t="str">
        <f t="shared" si="22"/>
        <v/>
      </c>
      <c r="AR314" s="2" t="str">
        <f>IF(ISNUMBER(AQ314),SUMIFS($AQ$2:AQ314,$A$2:A314,A314,$J$2:J314,J314,$D$2:D314,D314),"")</f>
        <v/>
      </c>
      <c r="AS314">
        <f t="shared" si="21"/>
        <v>6</v>
      </c>
    </row>
    <row r="315" spans="1:45" x14ac:dyDescent="0.25">
      <c r="A315" s="4" t="s">
        <v>3</v>
      </c>
      <c r="B315" s="4" t="s">
        <v>18</v>
      </c>
      <c r="C315" s="5">
        <v>35810</v>
      </c>
      <c r="D315" s="2">
        <v>1</v>
      </c>
      <c r="E315" s="2" t="s">
        <v>42</v>
      </c>
      <c r="F315" s="2"/>
      <c r="G315" s="2"/>
      <c r="H315" s="2"/>
      <c r="I315" s="2"/>
      <c r="J315" s="2" t="s">
        <v>101</v>
      </c>
      <c r="K315" s="2">
        <v>2</v>
      </c>
      <c r="L315" s="2">
        <v>4</v>
      </c>
      <c r="M315" s="2" t="s">
        <v>19</v>
      </c>
      <c r="N315" s="3">
        <f t="shared" si="19"/>
        <v>1525</v>
      </c>
      <c r="O315" s="2">
        <v>152.5</v>
      </c>
      <c r="P315" s="2"/>
      <c r="Q315" s="2"/>
      <c r="R315" s="2" t="str">
        <f>IF(ISNUMBER(Q315),SUMIFS($Q$2:Q315,$A$2:A315,A315,$J$2:J315,J315,$D$2:D315,D315),"")</f>
        <v/>
      </c>
      <c r="S315" s="2">
        <v>3.6999999999999998E-2</v>
      </c>
      <c r="T315" s="2">
        <v>2.9000000000000001E-2</v>
      </c>
      <c r="U315" s="2"/>
      <c r="V315" s="3"/>
      <c r="W315" s="3"/>
      <c r="X315" s="3">
        <v>0.15</v>
      </c>
      <c r="Y315" s="2"/>
      <c r="Z315" s="2"/>
      <c r="AA315" s="2"/>
      <c r="AB315" s="2"/>
      <c r="AC315" s="2"/>
      <c r="AD315" s="2"/>
      <c r="AE315" s="2"/>
      <c r="AF315" s="2"/>
      <c r="AG315" s="2"/>
      <c r="AH315" s="2" t="str">
        <f t="shared" si="20"/>
        <v/>
      </c>
      <c r="AI315" s="2"/>
      <c r="AJ315" s="2">
        <v>3.5787672131147544E-2</v>
      </c>
      <c r="AK315" s="2"/>
      <c r="AL315" s="2"/>
      <c r="AM315" s="2"/>
      <c r="AN315" s="7">
        <v>1</v>
      </c>
      <c r="AO315" s="2"/>
      <c r="AP315" s="2"/>
      <c r="AQ315" s="2" t="str">
        <f t="shared" si="22"/>
        <v/>
      </c>
      <c r="AR315" s="2" t="str">
        <f>IF(ISNUMBER(AQ315),SUMIFS($AQ$2:AQ315,$A$2:A315,A315,$J$2:J315,J315,$D$2:D315,D315),"")</f>
        <v/>
      </c>
      <c r="AS315">
        <f t="shared" si="21"/>
        <v>6</v>
      </c>
    </row>
    <row r="316" spans="1:45" x14ac:dyDescent="0.25">
      <c r="A316" s="4" t="s">
        <v>3</v>
      </c>
      <c r="B316" s="4" t="s">
        <v>18</v>
      </c>
      <c r="C316" s="5">
        <v>35817</v>
      </c>
      <c r="D316" s="2">
        <v>1</v>
      </c>
      <c r="E316" s="2" t="s">
        <v>42</v>
      </c>
      <c r="F316" s="2"/>
      <c r="G316" s="2"/>
      <c r="H316" s="2"/>
      <c r="I316" s="2"/>
      <c r="J316" s="2" t="s">
        <v>101</v>
      </c>
      <c r="K316" s="2">
        <v>2</v>
      </c>
      <c r="L316" s="2">
        <v>4</v>
      </c>
      <c r="M316" s="2" t="s">
        <v>19</v>
      </c>
      <c r="N316" s="3">
        <f t="shared" si="19"/>
        <v>2575</v>
      </c>
      <c r="O316" s="2">
        <v>257.5</v>
      </c>
      <c r="P316" s="2"/>
      <c r="Q316" s="2"/>
      <c r="R316" s="2" t="str">
        <f>IF(ISNUMBER(Q316),SUMIFS($Q$2:Q316,$A$2:A316,A316,$J$2:J316,J316,$D$2:D316,D316),"")</f>
        <v/>
      </c>
      <c r="S316" s="2">
        <v>3.6999999999999998E-2</v>
      </c>
      <c r="T316" s="2">
        <v>2.8000000000000001E-2</v>
      </c>
      <c r="U316" s="2"/>
      <c r="V316" s="3"/>
      <c r="W316" s="3"/>
      <c r="X316" s="3">
        <v>0.15</v>
      </c>
      <c r="Y316" s="2"/>
      <c r="Z316" s="2"/>
      <c r="AA316" s="2"/>
      <c r="AB316" s="2"/>
      <c r="AC316" s="2"/>
      <c r="AD316" s="2"/>
      <c r="AE316" s="2"/>
      <c r="AF316" s="2"/>
      <c r="AG316" s="2"/>
      <c r="AH316" s="2" t="str">
        <f t="shared" si="20"/>
        <v/>
      </c>
      <c r="AI316" s="2"/>
      <c r="AJ316" s="2">
        <v>3.5672893203883498E-2</v>
      </c>
      <c r="AK316" s="2"/>
      <c r="AL316" s="2"/>
      <c r="AM316" s="2"/>
      <c r="AN316" s="7">
        <v>1</v>
      </c>
      <c r="AO316" s="2"/>
      <c r="AP316" s="2"/>
      <c r="AQ316" s="2" t="str">
        <f t="shared" si="22"/>
        <v/>
      </c>
      <c r="AR316" s="2" t="str">
        <f>IF(ISNUMBER(AQ316),SUMIFS($AQ$2:AQ316,$A$2:A316,A316,$J$2:J316,J316,$D$2:D316,D316),"")</f>
        <v/>
      </c>
      <c r="AS316">
        <f t="shared" si="21"/>
        <v>6</v>
      </c>
    </row>
    <row r="317" spans="1:45" x14ac:dyDescent="0.25">
      <c r="A317" s="4" t="s">
        <v>3</v>
      </c>
      <c r="B317" s="4" t="s">
        <v>18</v>
      </c>
      <c r="C317" s="5">
        <v>35824</v>
      </c>
      <c r="D317" s="2">
        <v>1</v>
      </c>
      <c r="E317" s="2" t="s">
        <v>42</v>
      </c>
      <c r="F317" s="2"/>
      <c r="G317" s="2"/>
      <c r="H317" s="2"/>
      <c r="I317" s="2"/>
      <c r="J317" s="2" t="s">
        <v>101</v>
      </c>
      <c r="K317" s="2">
        <v>2</v>
      </c>
      <c r="L317" s="2">
        <v>4</v>
      </c>
      <c r="M317" s="2" t="s">
        <v>19</v>
      </c>
      <c r="N317" s="3">
        <f t="shared" si="19"/>
        <v>3139.9999999999995</v>
      </c>
      <c r="O317" s="2">
        <v>313.99999999999994</v>
      </c>
      <c r="P317" s="2"/>
      <c r="Q317" s="2"/>
      <c r="R317" s="2" t="str">
        <f>IF(ISNUMBER(Q317),SUMIFS($Q$2:Q317,$A$2:A317,A317,$J$2:J317,J317,$D$2:D317,D317),"")</f>
        <v/>
      </c>
      <c r="S317" s="2">
        <v>3.6999999999999998E-2</v>
      </c>
      <c r="T317" s="2">
        <v>2.8000000000000001E-2</v>
      </c>
      <c r="U317" s="2"/>
      <c r="V317" s="3"/>
      <c r="W317" s="3"/>
      <c r="X317" s="3">
        <v>0.14000000000000001</v>
      </c>
      <c r="Y317" s="2"/>
      <c r="Z317" s="2"/>
      <c r="AA317" s="2"/>
      <c r="AB317" s="2"/>
      <c r="AC317" s="2"/>
      <c r="AD317" s="2"/>
      <c r="AE317" s="2"/>
      <c r="AF317" s="2"/>
      <c r="AG317" s="2"/>
      <c r="AH317" s="2" t="str">
        <f t="shared" si="20"/>
        <v/>
      </c>
      <c r="AI317" s="2"/>
      <c r="AJ317" s="2">
        <v>3.5715063694267517E-2</v>
      </c>
      <c r="AK317" s="2"/>
      <c r="AL317" s="2"/>
      <c r="AM317" s="2"/>
      <c r="AN317" s="7">
        <v>1</v>
      </c>
      <c r="AO317" s="2"/>
      <c r="AP317" s="2"/>
      <c r="AQ317" s="2" t="str">
        <f t="shared" si="22"/>
        <v/>
      </c>
      <c r="AR317" s="2" t="str">
        <f>IF(ISNUMBER(AQ317),SUMIFS($AQ$2:AQ317,$A$2:A317,A317,$J$2:J317,J317,$D$2:D317,D317),"")</f>
        <v/>
      </c>
      <c r="AS317">
        <f t="shared" si="21"/>
        <v>6</v>
      </c>
    </row>
    <row r="318" spans="1:45" x14ac:dyDescent="0.25">
      <c r="A318" s="4" t="s">
        <v>3</v>
      </c>
      <c r="B318" s="4" t="s">
        <v>18</v>
      </c>
      <c r="C318" s="5">
        <v>35829</v>
      </c>
      <c r="D318" s="2">
        <v>1</v>
      </c>
      <c r="E318" s="2" t="s">
        <v>42</v>
      </c>
      <c r="F318" s="2"/>
      <c r="G318" s="2"/>
      <c r="H318" s="2"/>
      <c r="I318" s="2"/>
      <c r="J318" s="2" t="s">
        <v>101</v>
      </c>
      <c r="K318" s="2">
        <v>2</v>
      </c>
      <c r="L318" s="2">
        <v>4</v>
      </c>
      <c r="M318" s="2" t="s">
        <v>20</v>
      </c>
      <c r="N318" s="3">
        <f t="shared" si="19"/>
        <v>4045</v>
      </c>
      <c r="O318" s="2">
        <v>404.5</v>
      </c>
      <c r="P318" s="2"/>
      <c r="Q318" s="2"/>
      <c r="R318" s="2" t="str">
        <f>IF(ISNUMBER(Q318),SUMIFS($Q$2:Q318,$A$2:A318,A318,$J$2:J318,J318,$D$2:D318,D318),"")</f>
        <v/>
      </c>
      <c r="S318" s="2"/>
      <c r="T318" s="2"/>
      <c r="U318" s="2"/>
      <c r="V318" s="3"/>
      <c r="W318" s="3"/>
      <c r="X318" s="3">
        <v>0.14000000000000001</v>
      </c>
      <c r="Y318" s="2"/>
      <c r="Z318" s="2"/>
      <c r="AA318" s="2"/>
      <c r="AB318" s="2"/>
      <c r="AC318" s="2"/>
      <c r="AD318" s="2"/>
      <c r="AE318" s="2"/>
      <c r="AF318" s="2"/>
      <c r="AG318" s="2"/>
      <c r="AH318" s="2" t="str">
        <f t="shared" si="20"/>
        <v/>
      </c>
      <c r="AI318" s="2"/>
      <c r="AJ318" s="2"/>
      <c r="AK318" s="2"/>
      <c r="AL318" s="2"/>
      <c r="AM318" s="2"/>
      <c r="AN318" s="7">
        <v>1</v>
      </c>
      <c r="AO318" s="2"/>
      <c r="AP318" s="2"/>
      <c r="AQ318" s="2" t="str">
        <f t="shared" si="22"/>
        <v/>
      </c>
      <c r="AR318" s="2" t="str">
        <f>IF(ISNUMBER(AQ318),SUMIFS($AQ$2:AQ318,$A$2:A318,A318,$J$2:J318,J318,$D$2:D318,D318),"")</f>
        <v/>
      </c>
      <c r="AS318">
        <f t="shared" si="21"/>
        <v>3</v>
      </c>
    </row>
    <row r="319" spans="1:45" x14ac:dyDescent="0.25">
      <c r="A319" s="4" t="s">
        <v>3</v>
      </c>
      <c r="B319" s="4" t="s">
        <v>18</v>
      </c>
      <c r="C319" s="5">
        <v>35834</v>
      </c>
      <c r="D319" s="2">
        <v>1</v>
      </c>
      <c r="E319" s="2" t="s">
        <v>42</v>
      </c>
      <c r="F319" s="2"/>
      <c r="G319" s="2"/>
      <c r="H319" s="2"/>
      <c r="I319" s="2"/>
      <c r="J319" s="2" t="s">
        <v>101</v>
      </c>
      <c r="K319" s="2">
        <v>2</v>
      </c>
      <c r="L319" s="2">
        <v>4</v>
      </c>
      <c r="M319" s="2" t="s">
        <v>21</v>
      </c>
      <c r="N319" s="3">
        <f t="shared" si="19"/>
        <v>281</v>
      </c>
      <c r="O319" s="2">
        <v>28.1</v>
      </c>
      <c r="P319" s="2"/>
      <c r="Q319" s="2">
        <v>466.9</v>
      </c>
      <c r="R319" s="2">
        <f>IF(ISNUMBER(Q319),SUMIFS($Q$2:Q319,$A$2:A319,A319,$J$2:J319,J319,$D$2:D319,D319),"")</f>
        <v>1766.7600000000002</v>
      </c>
      <c r="S319" s="2">
        <v>4.5999999999999999E-2</v>
      </c>
      <c r="T319" s="2">
        <v>2.8000000000000001E-2</v>
      </c>
      <c r="U319" s="2"/>
      <c r="V319" s="3"/>
      <c r="W319" s="3"/>
      <c r="X319" s="3">
        <v>0.14000000000000001</v>
      </c>
      <c r="Y319" s="2"/>
      <c r="Z319" s="2"/>
      <c r="AA319" s="2"/>
      <c r="AB319" s="2"/>
      <c r="AC319" s="2"/>
      <c r="AD319" s="2"/>
      <c r="AE319" s="2"/>
      <c r="AF319" s="2"/>
      <c r="AG319" s="2"/>
      <c r="AH319" s="2" t="str">
        <f t="shared" si="20"/>
        <v/>
      </c>
      <c r="AI319" s="2"/>
      <c r="AJ319" s="2">
        <v>4.3496464771322622E-2</v>
      </c>
      <c r="AK319" s="2"/>
      <c r="AL319" s="2"/>
      <c r="AM319" s="2"/>
      <c r="AN319" s="7">
        <v>1</v>
      </c>
      <c r="AO319" s="2"/>
      <c r="AP319" s="2"/>
      <c r="AQ319" s="2">
        <f t="shared" si="22"/>
        <v>20.308</v>
      </c>
      <c r="AR319" s="2">
        <f>IF(ISNUMBER(AQ319),SUMIFS($AQ$2:AQ319,$A$2:A319,A319,$J$2:J319,J319,$D$2:D319,D319),"")</f>
        <v>73.853000000000009</v>
      </c>
      <c r="AS319">
        <f t="shared" si="21"/>
        <v>10</v>
      </c>
    </row>
    <row r="320" spans="1:45" x14ac:dyDescent="0.25">
      <c r="A320" s="4" t="s">
        <v>3</v>
      </c>
      <c r="B320" s="4" t="s">
        <v>18</v>
      </c>
      <c r="C320" s="5">
        <v>35845</v>
      </c>
      <c r="D320" s="2">
        <v>1</v>
      </c>
      <c r="E320" s="2" t="s">
        <v>42</v>
      </c>
      <c r="F320" s="2"/>
      <c r="G320" s="2"/>
      <c r="H320" s="2"/>
      <c r="I320" s="2"/>
      <c r="J320" s="2" t="s">
        <v>101</v>
      </c>
      <c r="K320" s="2">
        <v>2</v>
      </c>
      <c r="L320" s="2">
        <v>5</v>
      </c>
      <c r="M320" s="2" t="s">
        <v>19</v>
      </c>
      <c r="N320" s="3">
        <f t="shared" si="19"/>
        <v>214.00000000000003</v>
      </c>
      <c r="O320" s="2">
        <v>21.400000000000002</v>
      </c>
      <c r="P320" s="2"/>
      <c r="Q320" s="2"/>
      <c r="R320" s="2" t="str">
        <f>IF(ISNUMBER(Q320),SUMIFS($Q$2:Q320,$A$2:A320,A320,$J$2:J320,J320,$D$2:D320,D320),"")</f>
        <v/>
      </c>
      <c r="S320" s="2">
        <v>3.6999999999999998E-2</v>
      </c>
      <c r="T320" s="2">
        <v>2.8000000000000001E-2</v>
      </c>
      <c r="U320" s="2"/>
      <c r="V320" s="3"/>
      <c r="W320" s="3"/>
      <c r="X320" s="3">
        <v>0.13</v>
      </c>
      <c r="Y320" s="2"/>
      <c r="Z320" s="2"/>
      <c r="AA320" s="2"/>
      <c r="AB320" s="2"/>
      <c r="AC320" s="2"/>
      <c r="AD320" s="2"/>
      <c r="AE320" s="2"/>
      <c r="AF320" s="2"/>
      <c r="AG320" s="2"/>
      <c r="AH320" s="2" t="str">
        <f t="shared" si="20"/>
        <v/>
      </c>
      <c r="AI320" s="2"/>
      <c r="AJ320" s="2">
        <v>3.5868691588785043E-2</v>
      </c>
      <c r="AK320" s="2"/>
      <c r="AL320" s="2"/>
      <c r="AM320" s="2"/>
      <c r="AN320" s="7">
        <v>1</v>
      </c>
      <c r="AO320" s="2"/>
      <c r="AP320" s="2"/>
      <c r="AQ320" s="2" t="str">
        <f t="shared" si="22"/>
        <v/>
      </c>
      <c r="AR320" s="2" t="str">
        <f>IF(ISNUMBER(AQ320),SUMIFS($AQ$2:AQ320,$A$2:A320,A320,$J$2:J320,J320,$D$2:D320,D320),"")</f>
        <v/>
      </c>
      <c r="AS320">
        <f t="shared" si="21"/>
        <v>6</v>
      </c>
    </row>
    <row r="321" spans="1:45" x14ac:dyDescent="0.25">
      <c r="A321" s="4" t="s">
        <v>3</v>
      </c>
      <c r="B321" s="4" t="s">
        <v>18</v>
      </c>
      <c r="C321" s="5">
        <v>35852</v>
      </c>
      <c r="D321" s="2">
        <v>1</v>
      </c>
      <c r="E321" s="2" t="s">
        <v>42</v>
      </c>
      <c r="F321" s="2"/>
      <c r="G321" s="2"/>
      <c r="H321" s="2"/>
      <c r="I321" s="2"/>
      <c r="J321" s="2" t="s">
        <v>101</v>
      </c>
      <c r="K321" s="2">
        <v>2</v>
      </c>
      <c r="L321" s="2">
        <v>5</v>
      </c>
      <c r="M321" s="2" t="s">
        <v>19</v>
      </c>
      <c r="N321" s="3">
        <f t="shared" si="19"/>
        <v>565.00000000000011</v>
      </c>
      <c r="O321" s="2">
        <v>56.500000000000007</v>
      </c>
      <c r="P321" s="2"/>
      <c r="Q321" s="2"/>
      <c r="R321" s="2" t="str">
        <f>IF(ISNUMBER(Q321),SUMIFS($Q$2:Q321,$A$2:A321,A321,$J$2:J321,J321,$D$2:D321,D321),"")</f>
        <v/>
      </c>
      <c r="S321" s="2">
        <v>3.6999999999999998E-2</v>
      </c>
      <c r="T321" s="2">
        <v>2.8000000000000001E-2</v>
      </c>
      <c r="U321" s="2"/>
      <c r="V321" s="3"/>
      <c r="W321" s="3"/>
      <c r="X321" s="3">
        <v>0.12</v>
      </c>
      <c r="Y321" s="2"/>
      <c r="Z321" s="2"/>
      <c r="AA321" s="2"/>
      <c r="AB321" s="2"/>
      <c r="AC321" s="2"/>
      <c r="AD321" s="2"/>
      <c r="AE321" s="2"/>
      <c r="AF321" s="2"/>
      <c r="AG321" s="2"/>
      <c r="AH321" s="2" t="str">
        <f t="shared" si="20"/>
        <v/>
      </c>
      <c r="AI321" s="2"/>
      <c r="AJ321" s="2">
        <v>3.5926371681415929E-2</v>
      </c>
      <c r="AK321" s="2"/>
      <c r="AL321" s="2"/>
      <c r="AM321" s="2"/>
      <c r="AN321" s="7">
        <v>1</v>
      </c>
      <c r="AO321" s="2"/>
      <c r="AP321" s="2"/>
      <c r="AQ321" s="2" t="str">
        <f t="shared" si="22"/>
        <v/>
      </c>
      <c r="AR321" s="2" t="str">
        <f>IF(ISNUMBER(AQ321),SUMIFS($AQ$2:AQ321,$A$2:A321,A321,$J$2:J321,J321,$D$2:D321,D321),"")</f>
        <v/>
      </c>
      <c r="AS321">
        <f t="shared" si="21"/>
        <v>6</v>
      </c>
    </row>
    <row r="322" spans="1:45" x14ac:dyDescent="0.25">
      <c r="A322" s="4" t="s">
        <v>3</v>
      </c>
      <c r="B322" s="4" t="s">
        <v>18</v>
      </c>
      <c r="C322" s="5">
        <v>35859</v>
      </c>
      <c r="D322" s="2">
        <v>1</v>
      </c>
      <c r="E322" s="2" t="s">
        <v>42</v>
      </c>
      <c r="F322" s="2"/>
      <c r="G322" s="2"/>
      <c r="H322" s="2"/>
      <c r="I322" s="2"/>
      <c r="J322" s="2" t="s">
        <v>101</v>
      </c>
      <c r="K322" s="2">
        <v>2</v>
      </c>
      <c r="L322" s="2">
        <v>5</v>
      </c>
      <c r="M322" s="2" t="s">
        <v>19</v>
      </c>
      <c r="N322" s="3">
        <f t="shared" ref="N322:N385" si="23">IF(ISNUMBER(O322),O322*10,"")</f>
        <v>994.99999999999989</v>
      </c>
      <c r="O322" s="2">
        <v>99.499999999999986</v>
      </c>
      <c r="P322" s="2"/>
      <c r="Q322" s="2"/>
      <c r="R322" s="2" t="str">
        <f>IF(ISNUMBER(Q322),SUMIFS($Q$2:Q322,$A$2:A322,A322,$J$2:J322,J322,$D$2:D322,D322),"")</f>
        <v/>
      </c>
      <c r="S322" s="2">
        <v>3.6999999999999998E-2</v>
      </c>
      <c r="T322" s="2">
        <v>2.8000000000000001E-2</v>
      </c>
      <c r="U322" s="2"/>
      <c r="V322" s="3"/>
      <c r="W322" s="3"/>
      <c r="X322" s="3">
        <v>0.11</v>
      </c>
      <c r="Y322" s="2"/>
      <c r="Z322" s="2"/>
      <c r="AA322" s="2"/>
      <c r="AB322" s="2"/>
      <c r="AC322" s="2"/>
      <c r="AD322" s="2"/>
      <c r="AE322" s="2"/>
      <c r="AF322" s="2"/>
      <c r="AG322" s="2"/>
      <c r="AH322" s="2" t="str">
        <f t="shared" ref="AH322:AH385" si="24">IF(ISNUMBER(AI322),AI322,"")</f>
        <v/>
      </c>
      <c r="AI322" s="2"/>
      <c r="AJ322" s="2">
        <v>3.5986030150753773E-2</v>
      </c>
      <c r="AK322" s="2"/>
      <c r="AL322" s="2"/>
      <c r="AM322" s="2"/>
      <c r="AN322" s="7">
        <v>1</v>
      </c>
      <c r="AO322" s="2"/>
      <c r="AP322" s="2"/>
      <c r="AQ322" s="2" t="str">
        <f t="shared" si="22"/>
        <v/>
      </c>
      <c r="AR322" s="2" t="str">
        <f>IF(ISNUMBER(AQ322),SUMIFS($AQ$2:AQ322,$A$2:A322,A322,$J$2:J322,J322,$D$2:D322,D322),"")</f>
        <v/>
      </c>
      <c r="AS322">
        <f t="shared" si="21"/>
        <v>6</v>
      </c>
    </row>
    <row r="323" spans="1:45" x14ac:dyDescent="0.25">
      <c r="A323" s="4" t="s">
        <v>3</v>
      </c>
      <c r="B323" s="4" t="s">
        <v>18</v>
      </c>
      <c r="C323" s="5">
        <v>35866</v>
      </c>
      <c r="D323" s="2">
        <v>1</v>
      </c>
      <c r="E323" s="2" t="s">
        <v>42</v>
      </c>
      <c r="F323" s="2"/>
      <c r="G323" s="2"/>
      <c r="H323" s="2"/>
      <c r="I323" s="2"/>
      <c r="J323" s="2" t="s">
        <v>101</v>
      </c>
      <c r="K323" s="2">
        <v>2</v>
      </c>
      <c r="L323" s="2">
        <v>5</v>
      </c>
      <c r="M323" s="2" t="s">
        <v>20</v>
      </c>
      <c r="N323" s="3">
        <f t="shared" si="23"/>
        <v>1425</v>
      </c>
      <c r="O323" s="2">
        <v>142.5</v>
      </c>
      <c r="P323" s="2"/>
      <c r="Q323" s="2"/>
      <c r="R323" s="2" t="str">
        <f>IF(ISNUMBER(Q323),SUMIFS($Q$2:Q323,$A$2:A323,A323,$J$2:J323,J323,$D$2:D323,D323),"")</f>
        <v/>
      </c>
      <c r="S323" s="2"/>
      <c r="T323" s="2"/>
      <c r="U323" s="2"/>
      <c r="V323" s="3"/>
      <c r="W323" s="3"/>
      <c r="X323" s="3">
        <v>0.11</v>
      </c>
      <c r="Y323" s="2"/>
      <c r="Z323" s="2"/>
      <c r="AA323" s="2"/>
      <c r="AB323" s="2"/>
      <c r="AC323" s="2"/>
      <c r="AD323" s="2"/>
      <c r="AE323" s="2"/>
      <c r="AF323" s="2"/>
      <c r="AG323" s="2"/>
      <c r="AH323" s="2" t="str">
        <f t="shared" si="24"/>
        <v/>
      </c>
      <c r="AI323" s="2"/>
      <c r="AJ323" s="2"/>
      <c r="AK323" s="2"/>
      <c r="AL323" s="2"/>
      <c r="AM323" s="2"/>
      <c r="AN323" s="7">
        <v>1</v>
      </c>
      <c r="AO323" s="2"/>
      <c r="AP323" s="2"/>
      <c r="AQ323" s="2" t="str">
        <f t="shared" si="22"/>
        <v/>
      </c>
      <c r="AR323" s="2" t="str">
        <f>IF(ISNUMBER(AQ323),SUMIFS($AQ$2:AQ323,$A$2:A323,A323,$J$2:J323,J323,$D$2:D323,D323),"")</f>
        <v/>
      </c>
      <c r="AS323">
        <f t="shared" ref="AS323:AS386" si="25">COUNT(O323:AR323)</f>
        <v>3</v>
      </c>
    </row>
    <row r="324" spans="1:45" x14ac:dyDescent="0.25">
      <c r="A324" s="4" t="s">
        <v>3</v>
      </c>
      <c r="B324" s="4" t="s">
        <v>18</v>
      </c>
      <c r="C324" s="5">
        <v>35871</v>
      </c>
      <c r="D324" s="2">
        <v>1</v>
      </c>
      <c r="E324" s="2" t="s">
        <v>42</v>
      </c>
      <c r="F324" s="2"/>
      <c r="G324" s="2"/>
      <c r="H324" s="2"/>
      <c r="I324" s="2"/>
      <c r="J324" s="2" t="s">
        <v>101</v>
      </c>
      <c r="K324" s="2">
        <v>2</v>
      </c>
      <c r="L324" s="2">
        <v>5</v>
      </c>
      <c r="M324" s="2" t="s">
        <v>21</v>
      </c>
      <c r="N324" s="3" t="str">
        <f t="shared" si="23"/>
        <v/>
      </c>
      <c r="O324" s="2"/>
      <c r="P324" s="2"/>
      <c r="Q324" s="2">
        <v>172.3</v>
      </c>
      <c r="R324" s="2">
        <f>IF(ISNUMBER(Q324),SUMIFS($Q$2:Q324,$A$2:A324,A324,$J$2:J324,J324,$D$2:D324,D324),"")</f>
        <v>1939.0600000000002</v>
      </c>
      <c r="S324" s="2">
        <v>4.5999999999999999E-2</v>
      </c>
      <c r="T324" s="2">
        <v>2.9000000000000001E-2</v>
      </c>
      <c r="U324" s="2"/>
      <c r="V324" s="3"/>
      <c r="W324" s="3"/>
      <c r="X324" s="3"/>
      <c r="Y324" s="2"/>
      <c r="Z324" s="2"/>
      <c r="AA324" s="2"/>
      <c r="AB324" s="2"/>
      <c r="AC324" s="2"/>
      <c r="AD324" s="2"/>
      <c r="AE324" s="2"/>
      <c r="AF324" s="2"/>
      <c r="AG324" s="2"/>
      <c r="AH324" s="2" t="str">
        <f t="shared" si="24"/>
        <v/>
      </c>
      <c r="AI324" s="2"/>
      <c r="AJ324" s="2">
        <v>4.4198596491228072E-2</v>
      </c>
      <c r="AK324" s="2"/>
      <c r="AL324" s="2"/>
      <c r="AM324" s="2"/>
      <c r="AN324" s="7">
        <v>1</v>
      </c>
      <c r="AO324" s="2"/>
      <c r="AP324" s="2"/>
      <c r="AQ324" s="2">
        <f t="shared" si="22"/>
        <v>7.6150000000000002</v>
      </c>
      <c r="AR324" s="2">
        <f>IF(ISNUMBER(AQ324),SUMIFS($AQ$2:AQ324,$A$2:A324,A324,$J$2:J324,J324,$D$2:D324,D324),"")</f>
        <v>81.468000000000004</v>
      </c>
      <c r="AS324">
        <f t="shared" si="25"/>
        <v>8</v>
      </c>
    </row>
    <row r="325" spans="1:45" x14ac:dyDescent="0.25">
      <c r="A325" s="4" t="s">
        <v>3</v>
      </c>
      <c r="B325" s="4" t="s">
        <v>18</v>
      </c>
      <c r="C325" s="5">
        <v>35882</v>
      </c>
      <c r="D325" s="2">
        <v>1</v>
      </c>
      <c r="E325" s="2" t="s">
        <v>42</v>
      </c>
      <c r="F325" s="2"/>
      <c r="G325" s="2"/>
      <c r="H325" s="2"/>
      <c r="I325" s="2"/>
      <c r="J325" s="2" t="s">
        <v>101</v>
      </c>
      <c r="K325" s="2">
        <v>2</v>
      </c>
      <c r="L325" s="2">
        <v>6</v>
      </c>
      <c r="M325" s="2" t="s">
        <v>19</v>
      </c>
      <c r="N325" s="3">
        <f t="shared" si="23"/>
        <v>279</v>
      </c>
      <c r="O325" s="2">
        <v>27.9</v>
      </c>
      <c r="P325" s="2"/>
      <c r="Q325" s="2"/>
      <c r="R325" s="2" t="str">
        <f>IF(ISNUMBER(Q325),SUMIFS($Q$2:Q325,$A$2:A325,A325,$J$2:J325,J325,$D$2:D325,D325),"")</f>
        <v/>
      </c>
      <c r="S325" s="2">
        <v>3.7999999999999999E-2</v>
      </c>
      <c r="T325" s="2">
        <v>0.03</v>
      </c>
      <c r="U325" s="2"/>
      <c r="V325" s="3"/>
      <c r="W325" s="3"/>
      <c r="X325" s="3">
        <v>0.09</v>
      </c>
      <c r="Y325" s="2"/>
      <c r="Z325" s="2"/>
      <c r="AA325" s="2"/>
      <c r="AB325" s="2"/>
      <c r="AC325" s="2"/>
      <c r="AD325" s="2"/>
      <c r="AE325" s="2"/>
      <c r="AF325" s="2"/>
      <c r="AG325" s="2"/>
      <c r="AH325" s="2" t="str">
        <f t="shared" si="24"/>
        <v/>
      </c>
      <c r="AI325" s="2"/>
      <c r="AJ325" s="2">
        <v>3.7274551971326168E-2</v>
      </c>
      <c r="AK325" s="2"/>
      <c r="AL325" s="2"/>
      <c r="AM325" s="2"/>
      <c r="AN325" s="7">
        <v>1</v>
      </c>
      <c r="AO325" s="2"/>
      <c r="AP325" s="2"/>
      <c r="AQ325" s="2" t="str">
        <f t="shared" si="22"/>
        <v/>
      </c>
      <c r="AR325" s="2" t="str">
        <f>IF(ISNUMBER(AQ325),SUMIFS($AQ$2:AQ325,$A$2:A325,A325,$J$2:J325,J325,$D$2:D325,D325),"")</f>
        <v/>
      </c>
      <c r="AS325">
        <f t="shared" si="25"/>
        <v>6</v>
      </c>
    </row>
    <row r="326" spans="1:45" x14ac:dyDescent="0.25">
      <c r="A326" s="4" t="s">
        <v>3</v>
      </c>
      <c r="B326" s="4" t="s">
        <v>18</v>
      </c>
      <c r="C326" s="5">
        <v>35894</v>
      </c>
      <c r="D326" s="2">
        <v>1</v>
      </c>
      <c r="E326" s="2" t="s">
        <v>42</v>
      </c>
      <c r="F326" s="2"/>
      <c r="G326" s="2"/>
      <c r="H326" s="2"/>
      <c r="I326" s="2"/>
      <c r="J326" s="2" t="s">
        <v>101</v>
      </c>
      <c r="K326" s="2">
        <v>2</v>
      </c>
      <c r="L326" s="2">
        <v>6</v>
      </c>
      <c r="M326" s="2" t="s">
        <v>19</v>
      </c>
      <c r="N326" s="3">
        <f t="shared" si="23"/>
        <v>609.99999999999989</v>
      </c>
      <c r="O326" s="2">
        <v>60.999999999999993</v>
      </c>
      <c r="P326" s="2"/>
      <c r="Q326" s="2"/>
      <c r="R326" s="2" t="str">
        <f>IF(ISNUMBER(Q326),SUMIFS($Q$2:Q326,$A$2:A326,A326,$J$2:J326,J326,$D$2:D326,D326),"")</f>
        <v/>
      </c>
      <c r="S326" s="2">
        <v>3.9E-2</v>
      </c>
      <c r="T326" s="2">
        <v>3.1E-2</v>
      </c>
      <c r="U326" s="2"/>
      <c r="V326" s="3"/>
      <c r="W326" s="3"/>
      <c r="X326" s="3">
        <v>0.08</v>
      </c>
      <c r="Y326" s="2"/>
      <c r="Z326" s="2"/>
      <c r="AA326" s="2"/>
      <c r="AB326" s="2"/>
      <c r="AC326" s="2"/>
      <c r="AD326" s="2"/>
      <c r="AE326" s="2"/>
      <c r="AF326" s="2"/>
      <c r="AG326" s="2"/>
      <c r="AH326" s="2" t="str">
        <f t="shared" si="24"/>
        <v/>
      </c>
      <c r="AI326" s="2"/>
      <c r="AJ326" s="2">
        <v>3.8361311475409839E-2</v>
      </c>
      <c r="AK326" s="2"/>
      <c r="AL326" s="2"/>
      <c r="AM326" s="2"/>
      <c r="AN326" s="7">
        <v>1</v>
      </c>
      <c r="AO326" s="2"/>
      <c r="AP326" s="2"/>
      <c r="AQ326" s="2" t="str">
        <f t="shared" si="22"/>
        <v/>
      </c>
      <c r="AR326" s="2" t="str">
        <f>IF(ISNUMBER(AQ326),SUMIFS($AQ$2:AQ326,$A$2:A326,A326,$J$2:J326,J326,$D$2:D326,D326),"")</f>
        <v/>
      </c>
      <c r="AS326">
        <f t="shared" si="25"/>
        <v>6</v>
      </c>
    </row>
    <row r="327" spans="1:45" x14ac:dyDescent="0.25">
      <c r="A327" s="4" t="s">
        <v>3</v>
      </c>
      <c r="B327" s="4" t="s">
        <v>18</v>
      </c>
      <c r="C327" s="5">
        <v>35912</v>
      </c>
      <c r="D327" s="2">
        <v>1</v>
      </c>
      <c r="E327" s="2" t="s">
        <v>42</v>
      </c>
      <c r="F327" s="2"/>
      <c r="G327" s="2"/>
      <c r="H327" s="2"/>
      <c r="I327" s="2"/>
      <c r="J327" s="2" t="s">
        <v>101</v>
      </c>
      <c r="K327" s="2">
        <v>2</v>
      </c>
      <c r="L327" s="2">
        <v>6</v>
      </c>
      <c r="M327" s="2" t="s">
        <v>19</v>
      </c>
      <c r="N327" s="3">
        <f t="shared" si="23"/>
        <v>1195</v>
      </c>
      <c r="O327" s="2">
        <v>119.5</v>
      </c>
      <c r="P327" s="2"/>
      <c r="Q327" s="2"/>
      <c r="R327" s="2" t="str">
        <f>IF(ISNUMBER(Q327),SUMIFS($Q$2:Q327,$A$2:A327,A327,$J$2:J327,J327,$D$2:D327,D327),"")</f>
        <v/>
      </c>
      <c r="S327" s="2">
        <v>4.1000000000000002E-2</v>
      </c>
      <c r="T327" s="2">
        <v>3.2000000000000001E-2</v>
      </c>
      <c r="U327" s="2"/>
      <c r="V327" s="3"/>
      <c r="W327" s="3"/>
      <c r="X327" s="3">
        <v>7.0000000000000007E-2</v>
      </c>
      <c r="Y327" s="2"/>
      <c r="Z327" s="2"/>
      <c r="AA327" s="2"/>
      <c r="AB327" s="2"/>
      <c r="AC327" s="2"/>
      <c r="AD327" s="2"/>
      <c r="AE327" s="2"/>
      <c r="AF327" s="2"/>
      <c r="AG327" s="2"/>
      <c r="AH327" s="2" t="str">
        <f t="shared" si="24"/>
        <v/>
      </c>
      <c r="AI327" s="2"/>
      <c r="AJ327" s="2">
        <v>4.0408786610878662E-2</v>
      </c>
      <c r="AK327" s="2"/>
      <c r="AL327" s="2"/>
      <c r="AM327" s="2"/>
      <c r="AN327" s="7">
        <v>1</v>
      </c>
      <c r="AO327" s="2"/>
      <c r="AP327" s="2"/>
      <c r="AQ327" s="2" t="str">
        <f t="shared" si="22"/>
        <v/>
      </c>
      <c r="AR327" s="2" t="str">
        <f>IF(ISNUMBER(AQ327),SUMIFS($AQ$2:AQ327,$A$2:A327,A327,$J$2:J327,J327,$D$2:D327,D327),"")</f>
        <v/>
      </c>
      <c r="AS327">
        <f t="shared" si="25"/>
        <v>6</v>
      </c>
    </row>
    <row r="328" spans="1:45" x14ac:dyDescent="0.25">
      <c r="A328" s="4" t="s">
        <v>3</v>
      </c>
      <c r="B328" s="4" t="s">
        <v>18</v>
      </c>
      <c r="C328" s="5">
        <v>35930</v>
      </c>
      <c r="D328" s="2">
        <v>1</v>
      </c>
      <c r="E328" s="2" t="s">
        <v>42</v>
      </c>
      <c r="F328" s="2"/>
      <c r="G328" s="2"/>
      <c r="H328" s="2"/>
      <c r="I328" s="2"/>
      <c r="J328" s="2" t="s">
        <v>101</v>
      </c>
      <c r="K328" s="2">
        <v>2</v>
      </c>
      <c r="L328" s="2">
        <v>6</v>
      </c>
      <c r="M328" s="2" t="s">
        <v>19</v>
      </c>
      <c r="N328" s="3">
        <f t="shared" si="23"/>
        <v>1075</v>
      </c>
      <c r="O328" s="2">
        <v>107.5</v>
      </c>
      <c r="P328" s="2"/>
      <c r="Q328" s="2"/>
      <c r="R328" s="2" t="str">
        <f>IF(ISNUMBER(Q328),SUMIFS($Q$2:Q328,$A$2:A328,A328,$J$2:J328,J328,$D$2:D328,D328),"")</f>
        <v/>
      </c>
      <c r="S328" s="2">
        <v>4.2999999999999997E-2</v>
      </c>
      <c r="T328" s="2">
        <v>3.4000000000000002E-2</v>
      </c>
      <c r="U328" s="2"/>
      <c r="V328" s="3"/>
      <c r="W328" s="3"/>
      <c r="X328" s="3">
        <v>0.06</v>
      </c>
      <c r="Y328" s="2"/>
      <c r="Z328" s="2"/>
      <c r="AA328" s="2"/>
      <c r="AB328" s="2"/>
      <c r="AC328" s="2"/>
      <c r="AD328" s="2"/>
      <c r="AE328" s="2"/>
      <c r="AF328" s="2"/>
      <c r="AG328" s="2"/>
      <c r="AH328" s="2" t="str">
        <f t="shared" si="24"/>
        <v/>
      </c>
      <c r="AI328" s="2"/>
      <c r="AJ328" s="2">
        <v>4.2502697674418596E-2</v>
      </c>
      <c r="AK328" s="2"/>
      <c r="AL328" s="2"/>
      <c r="AM328" s="2"/>
      <c r="AN328" s="7">
        <v>1</v>
      </c>
      <c r="AO328" s="2"/>
      <c r="AP328" s="2"/>
      <c r="AQ328" s="2" t="str">
        <f t="shared" si="22"/>
        <v/>
      </c>
      <c r="AR328" s="2" t="str">
        <f>IF(ISNUMBER(AQ328),SUMIFS($AQ$2:AQ328,$A$2:A328,A328,$J$2:J328,J328,$D$2:D328,D328),"")</f>
        <v/>
      </c>
      <c r="AS328">
        <f t="shared" si="25"/>
        <v>6</v>
      </c>
    </row>
    <row r="329" spans="1:45" x14ac:dyDescent="0.25">
      <c r="A329" s="4" t="s">
        <v>3</v>
      </c>
      <c r="B329" s="4" t="s">
        <v>18</v>
      </c>
      <c r="C329" s="5">
        <v>35944</v>
      </c>
      <c r="D329" s="2">
        <v>1</v>
      </c>
      <c r="E329" s="2" t="s">
        <v>42</v>
      </c>
      <c r="F329" s="2"/>
      <c r="G329" s="2"/>
      <c r="H329" s="2"/>
      <c r="I329" s="2"/>
      <c r="J329" s="2" t="s">
        <v>101</v>
      </c>
      <c r="K329" s="2">
        <v>2</v>
      </c>
      <c r="L329" s="2">
        <v>6</v>
      </c>
      <c r="M329" s="2" t="s">
        <v>20</v>
      </c>
      <c r="N329" s="3">
        <f t="shared" si="23"/>
        <v>1770</v>
      </c>
      <c r="O329" s="2">
        <v>177</v>
      </c>
      <c r="P329" s="2"/>
      <c r="Q329" s="2"/>
      <c r="R329" s="2" t="str">
        <f>IF(ISNUMBER(Q329),SUMIFS($Q$2:Q329,$A$2:A329,A329,$J$2:J329,J329,$D$2:D329,D329),"")</f>
        <v/>
      </c>
      <c r="S329" s="2"/>
      <c r="T329" s="2"/>
      <c r="U329" s="2"/>
      <c r="V329" s="3"/>
      <c r="W329" s="3"/>
      <c r="X329" s="3">
        <v>0.05</v>
      </c>
      <c r="Y329" s="2"/>
      <c r="Z329" s="2"/>
      <c r="AA329" s="2"/>
      <c r="AB329" s="2"/>
      <c r="AC329" s="2"/>
      <c r="AD329" s="2"/>
      <c r="AE329" s="2"/>
      <c r="AF329" s="2"/>
      <c r="AG329" s="2"/>
      <c r="AH329" s="2" t="str">
        <f t="shared" si="24"/>
        <v/>
      </c>
      <c r="AI329" s="2"/>
      <c r="AJ329" s="2"/>
      <c r="AK329" s="2"/>
      <c r="AL329" s="2"/>
      <c r="AM329" s="2"/>
      <c r="AN329" s="7">
        <v>1</v>
      </c>
      <c r="AO329" s="2"/>
      <c r="AP329" s="2"/>
      <c r="AQ329" s="2" t="str">
        <f t="shared" si="22"/>
        <v/>
      </c>
      <c r="AR329" s="2" t="str">
        <f>IF(ISNUMBER(AQ329),SUMIFS($AQ$2:AQ329,$A$2:A329,A329,$J$2:J329,J329,$D$2:D329,D329),"")</f>
        <v/>
      </c>
      <c r="AS329">
        <f t="shared" si="25"/>
        <v>3</v>
      </c>
    </row>
    <row r="330" spans="1:45" x14ac:dyDescent="0.25">
      <c r="A330" s="4" t="s">
        <v>3</v>
      </c>
      <c r="B330" s="4" t="s">
        <v>18</v>
      </c>
      <c r="C330" s="5">
        <v>35949</v>
      </c>
      <c r="D330" s="2">
        <v>1</v>
      </c>
      <c r="E330" s="2" t="s">
        <v>42</v>
      </c>
      <c r="F330" s="2"/>
      <c r="G330" s="2"/>
      <c r="H330" s="2"/>
      <c r="I330" s="2"/>
      <c r="J330" s="2" t="s">
        <v>101</v>
      </c>
      <c r="K330" s="2">
        <v>2</v>
      </c>
      <c r="L330" s="2">
        <v>6</v>
      </c>
      <c r="M330" s="2" t="s">
        <v>21</v>
      </c>
      <c r="N330" s="3" t="str">
        <f t="shared" si="23"/>
        <v/>
      </c>
      <c r="O330" s="2"/>
      <c r="P330" s="2"/>
      <c r="Q330" s="2">
        <v>199.85999999999999</v>
      </c>
      <c r="R330" s="2">
        <f>IF(ISNUMBER(Q330),SUMIFS($Q$2:Q330,$A$2:A330,A330,$J$2:J330,J330,$D$2:D330,D330),"")</f>
        <v>2138.92</v>
      </c>
      <c r="S330" s="2">
        <v>4.3999999999999997E-2</v>
      </c>
      <c r="T330" s="2">
        <v>3.5999999999999997E-2</v>
      </c>
      <c r="U330" s="2"/>
      <c r="V330" s="3"/>
      <c r="W330" s="3"/>
      <c r="X330" s="3"/>
      <c r="Y330" s="2"/>
      <c r="Z330" s="2"/>
      <c r="AA330" s="2"/>
      <c r="AB330" s="2"/>
      <c r="AC330" s="2"/>
      <c r="AD330" s="2"/>
      <c r="AE330" s="2"/>
      <c r="AF330" s="2"/>
      <c r="AG330" s="2"/>
      <c r="AH330" s="2" t="str">
        <f t="shared" si="24"/>
        <v/>
      </c>
      <c r="AI330" s="2"/>
      <c r="AJ330" s="2">
        <v>4.3597288135593215E-2</v>
      </c>
      <c r="AK330" s="2"/>
      <c r="AL330" s="2"/>
      <c r="AM330" s="2"/>
      <c r="AN330" s="7"/>
      <c r="AO330" s="2"/>
      <c r="AP330" s="2"/>
      <c r="AQ330" s="2">
        <f t="shared" si="22"/>
        <v>8.7129999999999992</v>
      </c>
      <c r="AR330" s="2">
        <f>IF(ISNUMBER(AQ330),SUMIFS($AQ$2:AQ330,$A$2:A330,A330,$J$2:J330,J330,$D$2:D330,D330),"")</f>
        <v>90.180999999999997</v>
      </c>
      <c r="AS330">
        <f t="shared" si="25"/>
        <v>7</v>
      </c>
    </row>
    <row r="331" spans="1:45" x14ac:dyDescent="0.25">
      <c r="A331" s="4" t="s">
        <v>3</v>
      </c>
      <c r="B331" s="4" t="s">
        <v>18</v>
      </c>
      <c r="C331" s="5">
        <v>36003</v>
      </c>
      <c r="D331" s="2">
        <v>1</v>
      </c>
      <c r="E331" s="2" t="s">
        <v>42</v>
      </c>
      <c r="F331" s="2"/>
      <c r="G331" s="2"/>
      <c r="H331" s="2"/>
      <c r="I331" s="2"/>
      <c r="J331" s="2" t="s">
        <v>102</v>
      </c>
      <c r="K331" s="2">
        <v>3</v>
      </c>
      <c r="L331" s="2">
        <v>1</v>
      </c>
      <c r="M331" s="2" t="s">
        <v>19</v>
      </c>
      <c r="N331" s="3">
        <f t="shared" si="23"/>
        <v>274</v>
      </c>
      <c r="O331" s="2">
        <v>27.4</v>
      </c>
      <c r="P331" s="2"/>
      <c r="Q331" s="2"/>
      <c r="R331" s="2" t="str">
        <f>IF(ISNUMBER(Q331),SUMIFS($Q$2:Q331,$A$2:A331,A331,$J$2:J331,J331,$D$2:D331,D331),"")</f>
        <v/>
      </c>
      <c r="S331" s="2">
        <v>4.8000000000000001E-2</v>
      </c>
      <c r="T331" s="2">
        <v>0.04</v>
      </c>
      <c r="U331" s="2"/>
      <c r="V331" s="3"/>
      <c r="W331" s="3"/>
      <c r="X331" s="3">
        <v>0.06</v>
      </c>
      <c r="Y331" s="2"/>
      <c r="Z331" s="2"/>
      <c r="AA331" s="2"/>
      <c r="AB331" s="2"/>
      <c r="AC331" s="2"/>
      <c r="AD331" s="2"/>
      <c r="AE331" s="2"/>
      <c r="AF331" s="2"/>
      <c r="AG331" s="2"/>
      <c r="AH331" s="2" t="str">
        <f t="shared" si="24"/>
        <v/>
      </c>
      <c r="AI331" s="2"/>
      <c r="AJ331" s="2">
        <v>4.7486131386861308E-2</v>
      </c>
      <c r="AK331" s="2"/>
      <c r="AL331" s="2"/>
      <c r="AM331" s="2"/>
      <c r="AN331" s="7">
        <v>1</v>
      </c>
      <c r="AO331" s="2"/>
      <c r="AP331" s="2"/>
      <c r="AQ331" s="2" t="str">
        <f t="shared" si="22"/>
        <v/>
      </c>
      <c r="AR331" s="2" t="str">
        <f>IF(ISNUMBER(AQ331),SUMIFS($AQ$2:AQ331,$A$2:A331,A331,$J$2:J331,J331,$D$2:D331,D331),"")</f>
        <v/>
      </c>
      <c r="AS331">
        <f t="shared" si="25"/>
        <v>6</v>
      </c>
    </row>
    <row r="332" spans="1:45" x14ac:dyDescent="0.25">
      <c r="A332" s="4" t="s">
        <v>3</v>
      </c>
      <c r="B332" s="4" t="s">
        <v>18</v>
      </c>
      <c r="C332" s="5">
        <v>36022</v>
      </c>
      <c r="D332" s="2">
        <v>1</v>
      </c>
      <c r="E332" s="2" t="s">
        <v>42</v>
      </c>
      <c r="F332" s="2"/>
      <c r="G332" s="2"/>
      <c r="H332" s="2"/>
      <c r="I332" s="2"/>
      <c r="J332" s="2" t="s">
        <v>102</v>
      </c>
      <c r="K332" s="2">
        <v>3</v>
      </c>
      <c r="L332" s="2">
        <v>1</v>
      </c>
      <c r="M332" s="2" t="s">
        <v>19</v>
      </c>
      <c r="N332" s="3">
        <f t="shared" si="23"/>
        <v>611</v>
      </c>
      <c r="O332" s="2">
        <v>61.099999999999994</v>
      </c>
      <c r="P332" s="2"/>
      <c r="Q332" s="2"/>
      <c r="R332" s="2" t="str">
        <f>IF(ISNUMBER(Q332),SUMIFS($Q$2:Q332,$A$2:A332,A332,$J$2:J332,J332,$D$2:D332,D332),"")</f>
        <v/>
      </c>
      <c r="S332" s="2">
        <v>4.8000000000000001E-2</v>
      </c>
      <c r="T332" s="2">
        <v>0.04</v>
      </c>
      <c r="U332" s="2"/>
      <c r="V332" s="3"/>
      <c r="W332" s="3"/>
      <c r="X332" s="3">
        <v>0.08</v>
      </c>
      <c r="Y332" s="2"/>
      <c r="Z332" s="2"/>
      <c r="AA332" s="2"/>
      <c r="AB332" s="2"/>
      <c r="AC332" s="2"/>
      <c r="AD332" s="2"/>
      <c r="AE332" s="2"/>
      <c r="AF332" s="2"/>
      <c r="AG332" s="2"/>
      <c r="AH332" s="2" t="str">
        <f t="shared" si="24"/>
        <v/>
      </c>
      <c r="AI332" s="2"/>
      <c r="AJ332" s="2">
        <v>4.7368903436988546E-2</v>
      </c>
      <c r="AK332" s="2"/>
      <c r="AL332" s="2"/>
      <c r="AM332" s="2"/>
      <c r="AN332" s="7">
        <v>1</v>
      </c>
      <c r="AO332" s="2"/>
      <c r="AP332" s="2"/>
      <c r="AQ332" s="2" t="str">
        <f t="shared" si="22"/>
        <v/>
      </c>
      <c r="AR332" s="2" t="str">
        <f>IF(ISNUMBER(AQ332),SUMIFS($AQ$2:AQ332,$A$2:A332,A332,$J$2:J332,J332,$D$2:D332,D332),"")</f>
        <v/>
      </c>
      <c r="AS332">
        <f t="shared" si="25"/>
        <v>6</v>
      </c>
    </row>
    <row r="333" spans="1:45" x14ac:dyDescent="0.25">
      <c r="A333" s="4" t="s">
        <v>3</v>
      </c>
      <c r="B333" s="4" t="s">
        <v>18</v>
      </c>
      <c r="C333" s="5">
        <v>36043</v>
      </c>
      <c r="D333" s="2">
        <v>1</v>
      </c>
      <c r="E333" s="2" t="s">
        <v>42</v>
      </c>
      <c r="F333" s="2"/>
      <c r="G333" s="2"/>
      <c r="H333" s="2"/>
      <c r="I333" s="2"/>
      <c r="J333" s="2" t="s">
        <v>102</v>
      </c>
      <c r="K333" s="2">
        <v>3</v>
      </c>
      <c r="L333" s="2">
        <v>1</v>
      </c>
      <c r="M333" s="2" t="s">
        <v>19</v>
      </c>
      <c r="N333" s="3">
        <f t="shared" si="23"/>
        <v>1664.5</v>
      </c>
      <c r="O333" s="2">
        <v>166.45</v>
      </c>
      <c r="P333" s="2"/>
      <c r="Q333" s="2"/>
      <c r="R333" s="2" t="str">
        <f>IF(ISNUMBER(Q333),SUMIFS($Q$2:Q333,$A$2:A333,A333,$J$2:J333,J333,$D$2:D333,D333),"")</f>
        <v/>
      </c>
      <c r="S333" s="2">
        <v>4.8000000000000001E-2</v>
      </c>
      <c r="T333" s="2">
        <v>0.04</v>
      </c>
      <c r="U333" s="2"/>
      <c r="V333" s="3"/>
      <c r="W333" s="3"/>
      <c r="X333" s="3">
        <v>0.1</v>
      </c>
      <c r="Y333" s="2"/>
      <c r="Z333" s="2"/>
      <c r="AA333" s="2"/>
      <c r="AB333" s="2"/>
      <c r="AC333" s="2"/>
      <c r="AD333" s="2"/>
      <c r="AE333" s="2"/>
      <c r="AF333" s="2"/>
      <c r="AG333" s="2"/>
      <c r="AH333" s="2" t="str">
        <f t="shared" si="24"/>
        <v/>
      </c>
      <c r="AI333" s="2"/>
      <c r="AJ333" s="2">
        <v>4.7214659056773807E-2</v>
      </c>
      <c r="AK333" s="2"/>
      <c r="AL333" s="2"/>
      <c r="AM333" s="2"/>
      <c r="AN333" s="7">
        <v>1</v>
      </c>
      <c r="AO333" s="2"/>
      <c r="AP333" s="2"/>
      <c r="AQ333" s="2" t="str">
        <f t="shared" si="22"/>
        <v/>
      </c>
      <c r="AR333" s="2" t="str">
        <f>IF(ISNUMBER(AQ333),SUMIFS($AQ$2:AQ333,$A$2:A333,A333,$J$2:J333,J333,$D$2:D333,D333),"")</f>
        <v/>
      </c>
      <c r="AS333">
        <f t="shared" si="25"/>
        <v>6</v>
      </c>
    </row>
    <row r="334" spans="1:45" x14ac:dyDescent="0.25">
      <c r="A334" s="4" t="s">
        <v>3</v>
      </c>
      <c r="B334" s="4" t="s">
        <v>18</v>
      </c>
      <c r="C334" s="5">
        <v>36057</v>
      </c>
      <c r="D334" s="2">
        <v>1</v>
      </c>
      <c r="E334" s="2" t="s">
        <v>42</v>
      </c>
      <c r="F334" s="2"/>
      <c r="G334" s="2"/>
      <c r="H334" s="2"/>
      <c r="I334" s="2"/>
      <c r="J334" s="2" t="s">
        <v>102</v>
      </c>
      <c r="K334" s="2">
        <v>3</v>
      </c>
      <c r="L334" s="2">
        <v>1</v>
      </c>
      <c r="M334" s="2" t="s">
        <v>19</v>
      </c>
      <c r="N334" s="3">
        <f t="shared" si="23"/>
        <v>2344</v>
      </c>
      <c r="O334" s="2">
        <v>234.4</v>
      </c>
      <c r="P334" s="2"/>
      <c r="Q334" s="2"/>
      <c r="R334" s="2" t="str">
        <f>IF(ISNUMBER(Q334),SUMIFS($Q$2:Q334,$A$2:A334,A334,$J$2:J334,J334,$D$2:D334,D334),"")</f>
        <v/>
      </c>
      <c r="S334" s="2">
        <v>4.7E-2</v>
      </c>
      <c r="T334" s="2">
        <v>3.9E-2</v>
      </c>
      <c r="U334" s="2"/>
      <c r="V334" s="3"/>
      <c r="W334" s="3"/>
      <c r="X334" s="3">
        <v>0.11</v>
      </c>
      <c r="Y334" s="2"/>
      <c r="Z334" s="2"/>
      <c r="AA334" s="2"/>
      <c r="AB334" s="2"/>
      <c r="AC334" s="2"/>
      <c r="AD334" s="2"/>
      <c r="AE334" s="2"/>
      <c r="AF334" s="2"/>
      <c r="AG334" s="2"/>
      <c r="AH334" s="2" t="str">
        <f t="shared" si="24"/>
        <v/>
      </c>
      <c r="AI334" s="2"/>
      <c r="AJ334" s="2">
        <v>4.6106825938566555E-2</v>
      </c>
      <c r="AK334" s="2"/>
      <c r="AL334" s="2"/>
      <c r="AM334" s="2"/>
      <c r="AN334" s="7">
        <v>1</v>
      </c>
      <c r="AO334" s="2"/>
      <c r="AP334" s="2"/>
      <c r="AQ334" s="2" t="str">
        <f t="shared" si="22"/>
        <v/>
      </c>
      <c r="AR334" s="2" t="str">
        <f>IF(ISNUMBER(AQ334),SUMIFS($AQ$2:AQ334,$A$2:A334,A334,$J$2:J334,J334,$D$2:D334,D334),"")</f>
        <v/>
      </c>
      <c r="AS334">
        <f t="shared" si="25"/>
        <v>6</v>
      </c>
    </row>
    <row r="335" spans="1:45" x14ac:dyDescent="0.25">
      <c r="A335" s="4" t="s">
        <v>3</v>
      </c>
      <c r="B335" s="4" t="s">
        <v>18</v>
      </c>
      <c r="C335" s="5">
        <v>36067</v>
      </c>
      <c r="D335" s="2">
        <v>1</v>
      </c>
      <c r="E335" s="2" t="s">
        <v>42</v>
      </c>
      <c r="F335" s="2"/>
      <c r="G335" s="2"/>
      <c r="H335" s="2"/>
      <c r="I335" s="2"/>
      <c r="J335" s="2" t="s">
        <v>102</v>
      </c>
      <c r="K335" s="2">
        <v>3</v>
      </c>
      <c r="L335" s="2">
        <v>1</v>
      </c>
      <c r="M335" s="2" t="s">
        <v>20</v>
      </c>
      <c r="N335" s="3">
        <f t="shared" si="23"/>
        <v>3250</v>
      </c>
      <c r="O335" s="2">
        <v>325</v>
      </c>
      <c r="P335" s="2"/>
      <c r="Q335" s="2"/>
      <c r="R335" s="2" t="str">
        <f>IF(ISNUMBER(Q335),SUMIFS($Q$2:Q335,$A$2:A335,A335,$J$2:J335,J335,$D$2:D335,D335),"")</f>
        <v/>
      </c>
      <c r="S335" s="2"/>
      <c r="T335" s="2"/>
      <c r="U335" s="2"/>
      <c r="V335" s="3"/>
      <c r="W335" s="3"/>
      <c r="X335" s="3">
        <v>0.12</v>
      </c>
      <c r="Y335" s="2"/>
      <c r="Z335" s="2"/>
      <c r="AA335" s="2"/>
      <c r="AB335" s="2"/>
      <c r="AC335" s="2"/>
      <c r="AD335" s="2"/>
      <c r="AE335" s="2"/>
      <c r="AF335" s="2"/>
      <c r="AG335" s="2"/>
      <c r="AH335" s="2" t="str">
        <f t="shared" si="24"/>
        <v/>
      </c>
      <c r="AI335" s="2"/>
      <c r="AJ335" s="2"/>
      <c r="AK335" s="2"/>
      <c r="AL335" s="2"/>
      <c r="AM335" s="2"/>
      <c r="AN335" s="7">
        <v>1</v>
      </c>
      <c r="AO335" s="2"/>
      <c r="AP335" s="2"/>
      <c r="AQ335" s="2" t="str">
        <f t="shared" si="22"/>
        <v/>
      </c>
      <c r="AR335" s="2" t="str">
        <f>IF(ISNUMBER(AQ335),SUMIFS($AQ$2:AQ335,$A$2:A335,A335,$J$2:J335,J335,$D$2:D335,D335),"")</f>
        <v/>
      </c>
      <c r="AS335">
        <f t="shared" si="25"/>
        <v>3</v>
      </c>
    </row>
    <row r="336" spans="1:45" x14ac:dyDescent="0.25">
      <c r="A336" s="4" t="s">
        <v>3</v>
      </c>
      <c r="B336" s="4" t="s">
        <v>18</v>
      </c>
      <c r="C336" s="5">
        <v>36077</v>
      </c>
      <c r="D336" s="2">
        <v>1</v>
      </c>
      <c r="E336" s="2" t="s">
        <v>42</v>
      </c>
      <c r="F336" s="2"/>
      <c r="G336" s="2"/>
      <c r="H336" s="2"/>
      <c r="I336" s="2"/>
      <c r="J336" s="2" t="s">
        <v>102</v>
      </c>
      <c r="K336" s="2">
        <v>3</v>
      </c>
      <c r="L336" s="2">
        <v>1</v>
      </c>
      <c r="M336" s="2" t="s">
        <v>21</v>
      </c>
      <c r="N336" s="3">
        <f t="shared" si="23"/>
        <v>930</v>
      </c>
      <c r="O336" s="2">
        <v>93</v>
      </c>
      <c r="P336" s="2"/>
      <c r="Q336" s="2">
        <v>322.60000000000002</v>
      </c>
      <c r="R336" s="2">
        <f>IF(ISNUMBER(Q336),SUMIFS($Q$2:Q336,$A$2:A336,A336,$J$2:J336,J336,$D$2:D336,D336),"")</f>
        <v>322.60000000000002</v>
      </c>
      <c r="S336" s="2">
        <v>4.5999999999999999E-2</v>
      </c>
      <c r="T336" s="2">
        <v>3.9E-2</v>
      </c>
      <c r="U336" s="2"/>
      <c r="V336" s="3"/>
      <c r="W336" s="3"/>
      <c r="X336" s="3">
        <v>0.13</v>
      </c>
      <c r="Y336" s="2"/>
      <c r="Z336" s="2"/>
      <c r="AA336" s="2"/>
      <c r="AB336" s="2"/>
      <c r="AC336" s="2"/>
      <c r="AD336" s="2"/>
      <c r="AE336" s="2"/>
      <c r="AF336" s="2"/>
      <c r="AG336" s="2"/>
      <c r="AH336" s="2" t="str">
        <f t="shared" si="24"/>
        <v/>
      </c>
      <c r="AI336" s="2"/>
      <c r="AJ336" s="2">
        <v>4.5152461538461537E-2</v>
      </c>
      <c r="AK336" s="2"/>
      <c r="AL336" s="2"/>
      <c r="AM336" s="2"/>
      <c r="AN336" s="7">
        <v>1</v>
      </c>
      <c r="AO336" s="2"/>
      <c r="AP336" s="2"/>
      <c r="AQ336" s="2">
        <f t="shared" si="22"/>
        <v>14.566000000000001</v>
      </c>
      <c r="AR336" s="2">
        <f>IF(ISNUMBER(AQ336),SUMIFS($AQ$2:AQ336,$A$2:A336,A336,$J$2:J336,J336,$D$2:D336,D336),"")</f>
        <v>14.566000000000001</v>
      </c>
      <c r="AS336">
        <f t="shared" si="25"/>
        <v>10</v>
      </c>
    </row>
    <row r="337" spans="1:45" x14ac:dyDescent="0.25">
      <c r="A337" s="4" t="s">
        <v>3</v>
      </c>
      <c r="B337" s="4" t="s">
        <v>18</v>
      </c>
      <c r="C337" s="5">
        <v>36091</v>
      </c>
      <c r="D337" s="2">
        <v>1</v>
      </c>
      <c r="E337" s="2" t="s">
        <v>42</v>
      </c>
      <c r="F337" s="2"/>
      <c r="G337" s="2"/>
      <c r="H337" s="2"/>
      <c r="I337" s="2"/>
      <c r="J337" s="2" t="s">
        <v>102</v>
      </c>
      <c r="K337" s="2">
        <v>3</v>
      </c>
      <c r="L337" s="2">
        <v>2</v>
      </c>
      <c r="M337" s="2" t="s">
        <v>19</v>
      </c>
      <c r="N337" s="3">
        <f t="shared" si="23"/>
        <v>970</v>
      </c>
      <c r="O337" s="2">
        <v>97</v>
      </c>
      <c r="P337" s="2"/>
      <c r="Q337" s="2"/>
      <c r="R337" s="2" t="str">
        <f>IF(ISNUMBER(Q337),SUMIFS($Q$2:Q337,$A$2:A337,A337,$J$2:J337,J337,$D$2:D337,D337),"")</f>
        <v/>
      </c>
      <c r="S337" s="2">
        <v>4.3999999999999997E-2</v>
      </c>
      <c r="T337" s="2">
        <v>3.5999999999999997E-2</v>
      </c>
      <c r="U337" s="2"/>
      <c r="V337" s="3"/>
      <c r="W337" s="3"/>
      <c r="X337" s="3">
        <v>0.14000000000000001</v>
      </c>
      <c r="Y337" s="2"/>
      <c r="Z337" s="2"/>
      <c r="AA337" s="2"/>
      <c r="AB337" s="2"/>
      <c r="AC337" s="2"/>
      <c r="AD337" s="2"/>
      <c r="AE337" s="2"/>
      <c r="AF337" s="2"/>
      <c r="AG337" s="2"/>
      <c r="AH337" s="2" t="str">
        <f t="shared" si="24"/>
        <v/>
      </c>
      <c r="AI337" s="2"/>
      <c r="AJ337" s="2">
        <v>4.2870103092783496E-2</v>
      </c>
      <c r="AK337" s="2"/>
      <c r="AL337" s="2"/>
      <c r="AM337" s="2"/>
      <c r="AN337" s="7">
        <v>1</v>
      </c>
      <c r="AO337" s="2"/>
      <c r="AP337" s="2"/>
      <c r="AQ337" s="2" t="str">
        <f t="shared" si="22"/>
        <v/>
      </c>
      <c r="AR337" s="2" t="str">
        <f>IF(ISNUMBER(AQ337),SUMIFS($AQ$2:AQ337,$A$2:A337,A337,$J$2:J337,J337,$D$2:D337,D337),"")</f>
        <v/>
      </c>
      <c r="AS337">
        <f t="shared" si="25"/>
        <v>6</v>
      </c>
    </row>
    <row r="338" spans="1:45" x14ac:dyDescent="0.25">
      <c r="A338" s="4" t="s">
        <v>3</v>
      </c>
      <c r="B338" s="4" t="s">
        <v>18</v>
      </c>
      <c r="C338" s="5">
        <v>36098</v>
      </c>
      <c r="D338" s="2">
        <v>1</v>
      </c>
      <c r="E338" s="2" t="s">
        <v>42</v>
      </c>
      <c r="F338" s="2"/>
      <c r="G338" s="2"/>
      <c r="H338" s="2"/>
      <c r="I338" s="2"/>
      <c r="J338" s="2" t="s">
        <v>102</v>
      </c>
      <c r="K338" s="2">
        <v>3</v>
      </c>
      <c r="L338" s="2">
        <v>2</v>
      </c>
      <c r="M338" s="2" t="s">
        <v>19</v>
      </c>
      <c r="N338" s="3">
        <f t="shared" si="23"/>
        <v>2180</v>
      </c>
      <c r="O338" s="2">
        <v>218</v>
      </c>
      <c r="P338" s="2"/>
      <c r="Q338" s="2"/>
      <c r="R338" s="2" t="str">
        <f>IF(ISNUMBER(Q338),SUMIFS($Q$2:Q338,$A$2:A338,A338,$J$2:J338,J338,$D$2:D338,D338),"")</f>
        <v/>
      </c>
      <c r="S338" s="2">
        <v>4.3999999999999997E-2</v>
      </c>
      <c r="T338" s="2">
        <v>3.5999999999999997E-2</v>
      </c>
      <c r="U338" s="2"/>
      <c r="V338" s="3"/>
      <c r="W338" s="3"/>
      <c r="X338" s="3">
        <v>0.15</v>
      </c>
      <c r="Y338" s="2"/>
      <c r="Z338" s="2"/>
      <c r="AA338" s="2"/>
      <c r="AB338" s="2"/>
      <c r="AC338" s="2"/>
      <c r="AD338" s="2"/>
      <c r="AE338" s="2"/>
      <c r="AF338" s="2"/>
      <c r="AG338" s="2"/>
      <c r="AH338" s="2" t="str">
        <f t="shared" si="24"/>
        <v/>
      </c>
      <c r="AI338" s="2"/>
      <c r="AJ338" s="2">
        <v>4.2831192660550459E-2</v>
      </c>
      <c r="AK338" s="2"/>
      <c r="AL338" s="2"/>
      <c r="AM338" s="2"/>
      <c r="AN338" s="7">
        <v>1</v>
      </c>
      <c r="AO338" s="2"/>
      <c r="AP338" s="2"/>
      <c r="AQ338" s="2" t="str">
        <f t="shared" si="22"/>
        <v/>
      </c>
      <c r="AR338" s="2" t="str">
        <f>IF(ISNUMBER(AQ338),SUMIFS($AQ$2:AQ338,$A$2:A338,A338,$J$2:J338,J338,$D$2:D338,D338),"")</f>
        <v/>
      </c>
      <c r="AS338">
        <f t="shared" si="25"/>
        <v>6</v>
      </c>
    </row>
    <row r="339" spans="1:45" x14ac:dyDescent="0.25">
      <c r="A339" s="4" t="s">
        <v>3</v>
      </c>
      <c r="B339" s="4" t="s">
        <v>18</v>
      </c>
      <c r="C339" s="5">
        <v>36102</v>
      </c>
      <c r="D339" s="2">
        <v>1</v>
      </c>
      <c r="E339" s="2" t="s">
        <v>42</v>
      </c>
      <c r="F339" s="2"/>
      <c r="G339" s="2"/>
      <c r="H339" s="2"/>
      <c r="I339" s="2"/>
      <c r="J339" s="2" t="s">
        <v>102</v>
      </c>
      <c r="K339" s="2">
        <v>3</v>
      </c>
      <c r="L339" s="2">
        <v>2</v>
      </c>
      <c r="M339" s="2" t="s">
        <v>19</v>
      </c>
      <c r="N339" s="3">
        <f t="shared" si="23"/>
        <v>2310</v>
      </c>
      <c r="O339" s="2">
        <v>231</v>
      </c>
      <c r="P339" s="2"/>
      <c r="Q339" s="2"/>
      <c r="R339" s="2" t="str">
        <f>IF(ISNUMBER(Q339),SUMIFS($Q$2:Q339,$A$2:A339,A339,$J$2:J339,J339,$D$2:D339,D339),"")</f>
        <v/>
      </c>
      <c r="S339" s="2">
        <v>4.2999999999999997E-2</v>
      </c>
      <c r="T339" s="2">
        <v>3.5000000000000003E-2</v>
      </c>
      <c r="U339" s="2"/>
      <c r="V339" s="3"/>
      <c r="W339" s="3"/>
      <c r="X339" s="3">
        <v>0.15</v>
      </c>
      <c r="Y339" s="2"/>
      <c r="Z339" s="2"/>
      <c r="AA339" s="2"/>
      <c r="AB339" s="2"/>
      <c r="AC339" s="2"/>
      <c r="AD339" s="2"/>
      <c r="AE339" s="2"/>
      <c r="AF339" s="2"/>
      <c r="AG339" s="2"/>
      <c r="AH339" s="2" t="str">
        <f t="shared" si="24"/>
        <v/>
      </c>
      <c r="AI339" s="2"/>
      <c r="AJ339" s="2">
        <v>4.1811082251082259E-2</v>
      </c>
      <c r="AK339" s="2"/>
      <c r="AL339" s="2"/>
      <c r="AM339" s="2"/>
      <c r="AN339" s="7">
        <v>1</v>
      </c>
      <c r="AO339" s="2"/>
      <c r="AP339" s="2"/>
      <c r="AQ339" s="2" t="str">
        <f t="shared" si="22"/>
        <v/>
      </c>
      <c r="AR339" s="2" t="str">
        <f>IF(ISNUMBER(AQ339),SUMIFS($AQ$2:AQ339,$A$2:A339,A339,$J$2:J339,J339,$D$2:D339,D339),"")</f>
        <v/>
      </c>
      <c r="AS339">
        <f t="shared" si="25"/>
        <v>6</v>
      </c>
    </row>
    <row r="340" spans="1:45" x14ac:dyDescent="0.25">
      <c r="A340" s="4" t="s">
        <v>3</v>
      </c>
      <c r="B340" s="4" t="s">
        <v>18</v>
      </c>
      <c r="C340" s="5">
        <v>36110</v>
      </c>
      <c r="D340" s="2">
        <v>1</v>
      </c>
      <c r="E340" s="2" t="s">
        <v>42</v>
      </c>
      <c r="F340" s="2"/>
      <c r="G340" s="2"/>
      <c r="H340" s="2"/>
      <c r="I340" s="2"/>
      <c r="J340" s="2" t="s">
        <v>102</v>
      </c>
      <c r="K340" s="2">
        <v>3</v>
      </c>
      <c r="L340" s="2">
        <v>2</v>
      </c>
      <c r="M340" s="2" t="s">
        <v>20</v>
      </c>
      <c r="N340" s="3">
        <f t="shared" si="23"/>
        <v>3105</v>
      </c>
      <c r="O340" s="2">
        <v>310.5</v>
      </c>
      <c r="P340" s="2"/>
      <c r="Q340" s="2"/>
      <c r="R340" s="2" t="str">
        <f>IF(ISNUMBER(Q340),SUMIFS($Q$2:Q340,$A$2:A340,A340,$J$2:J340,J340,$D$2:D340,D340),"")</f>
        <v/>
      </c>
      <c r="S340" s="2"/>
      <c r="T340" s="2"/>
      <c r="U340" s="2"/>
      <c r="V340" s="3"/>
      <c r="W340" s="3"/>
      <c r="X340" s="3">
        <v>0.15</v>
      </c>
      <c r="Y340" s="2"/>
      <c r="Z340" s="2"/>
      <c r="AA340" s="2"/>
      <c r="AB340" s="2"/>
      <c r="AC340" s="2"/>
      <c r="AD340" s="2"/>
      <c r="AE340" s="2"/>
      <c r="AF340" s="2"/>
      <c r="AG340" s="2"/>
      <c r="AH340" s="2" t="str">
        <f t="shared" si="24"/>
        <v/>
      </c>
      <c r="AI340" s="2"/>
      <c r="AJ340" s="2"/>
      <c r="AK340" s="2"/>
      <c r="AL340" s="2"/>
      <c r="AM340" s="2"/>
      <c r="AN340" s="7">
        <v>1</v>
      </c>
      <c r="AO340" s="2"/>
      <c r="AP340" s="2"/>
      <c r="AQ340" s="2" t="str">
        <f t="shared" si="22"/>
        <v/>
      </c>
      <c r="AR340" s="2" t="str">
        <f>IF(ISNUMBER(AQ340),SUMIFS($AQ$2:AQ340,$A$2:A340,A340,$J$2:J340,J340,$D$2:D340,D340),"")</f>
        <v/>
      </c>
      <c r="AS340">
        <f t="shared" si="25"/>
        <v>3</v>
      </c>
    </row>
    <row r="341" spans="1:45" x14ac:dyDescent="0.25">
      <c r="A341" s="4" t="s">
        <v>3</v>
      </c>
      <c r="B341" s="4" t="s">
        <v>18</v>
      </c>
      <c r="C341" s="5">
        <v>36115</v>
      </c>
      <c r="D341" s="2">
        <v>1</v>
      </c>
      <c r="E341" s="2" t="s">
        <v>42</v>
      </c>
      <c r="F341" s="2"/>
      <c r="G341" s="2"/>
      <c r="H341" s="2"/>
      <c r="I341" s="2"/>
      <c r="J341" s="2" t="s">
        <v>102</v>
      </c>
      <c r="K341" s="2">
        <v>3</v>
      </c>
      <c r="L341" s="2">
        <v>2</v>
      </c>
      <c r="M341" s="2" t="s">
        <v>21</v>
      </c>
      <c r="N341" s="3">
        <f t="shared" si="23"/>
        <v>1016.5</v>
      </c>
      <c r="O341" s="2">
        <v>101.65</v>
      </c>
      <c r="P341" s="2"/>
      <c r="Q341" s="2">
        <v>258.54000000000002</v>
      </c>
      <c r="R341" s="2">
        <f>IF(ISNUMBER(Q341),SUMIFS($Q$2:Q341,$A$2:A341,A341,$J$2:J341,J341,$D$2:D341,D341),"")</f>
        <v>581.1400000000001</v>
      </c>
      <c r="S341" s="2">
        <v>3.6999999999999998E-2</v>
      </c>
      <c r="T341" s="2">
        <v>3.4000000000000002E-2</v>
      </c>
      <c r="U341" s="2"/>
      <c r="V341" s="3"/>
      <c r="W341" s="3"/>
      <c r="X341" s="3">
        <v>0.16</v>
      </c>
      <c r="Y341" s="2"/>
      <c r="Z341" s="2"/>
      <c r="AA341" s="2"/>
      <c r="AB341" s="2"/>
      <c r="AC341" s="2"/>
      <c r="AD341" s="2"/>
      <c r="AE341" s="2"/>
      <c r="AF341" s="2"/>
      <c r="AG341" s="2"/>
      <c r="AH341" s="2" t="str">
        <f t="shared" si="24"/>
        <v/>
      </c>
      <c r="AI341" s="2"/>
      <c r="AJ341" s="2">
        <v>3.6540966183574879E-2</v>
      </c>
      <c r="AK341" s="2"/>
      <c r="AL341" s="2"/>
      <c r="AM341" s="2"/>
      <c r="AN341" s="7">
        <v>1</v>
      </c>
      <c r="AO341" s="2"/>
      <c r="AP341" s="2"/>
      <c r="AQ341" s="2">
        <f t="shared" si="22"/>
        <v>9.4469999999999992</v>
      </c>
      <c r="AR341" s="2">
        <f>IF(ISNUMBER(AQ341),SUMIFS($AQ$2:AQ341,$A$2:A341,A341,$J$2:J341,J341,$D$2:D341,D341),"")</f>
        <v>24.012999999999998</v>
      </c>
      <c r="AS341">
        <f t="shared" si="25"/>
        <v>10</v>
      </c>
    </row>
    <row r="342" spans="1:45" x14ac:dyDescent="0.25">
      <c r="A342" s="4" t="s">
        <v>3</v>
      </c>
      <c r="B342" s="4" t="s">
        <v>18</v>
      </c>
      <c r="C342" s="5">
        <v>36133</v>
      </c>
      <c r="D342" s="2">
        <v>1</v>
      </c>
      <c r="E342" s="2" t="s">
        <v>42</v>
      </c>
      <c r="F342" s="2"/>
      <c r="G342" s="2"/>
      <c r="H342" s="2"/>
      <c r="I342" s="2"/>
      <c r="J342" s="2" t="s">
        <v>102</v>
      </c>
      <c r="K342" s="2">
        <v>3</v>
      </c>
      <c r="L342" s="2">
        <v>3</v>
      </c>
      <c r="M342" s="2" t="s">
        <v>19</v>
      </c>
      <c r="N342" s="3">
        <f t="shared" si="23"/>
        <v>1613.5000000000002</v>
      </c>
      <c r="O342" s="2">
        <v>161.35000000000002</v>
      </c>
      <c r="P342" s="2"/>
      <c r="Q342" s="2"/>
      <c r="R342" s="2" t="str">
        <f>IF(ISNUMBER(Q342),SUMIFS($Q$2:Q342,$A$2:A342,A342,$J$2:J342,J342,$D$2:D342,D342),"")</f>
        <v/>
      </c>
      <c r="S342" s="2">
        <v>0.04</v>
      </c>
      <c r="T342" s="2">
        <v>3.2000000000000001E-2</v>
      </c>
      <c r="U342" s="2"/>
      <c r="V342" s="3"/>
      <c r="W342" s="3"/>
      <c r="X342" s="3">
        <v>0.16</v>
      </c>
      <c r="Y342" s="2"/>
      <c r="Z342" s="2"/>
      <c r="AA342" s="2"/>
      <c r="AB342" s="2"/>
      <c r="AC342" s="2"/>
      <c r="AD342" s="2"/>
      <c r="AE342" s="2"/>
      <c r="AF342" s="2"/>
      <c r="AG342" s="2"/>
      <c r="AH342" s="2" t="str">
        <f t="shared" si="24"/>
        <v/>
      </c>
      <c r="AI342" s="2"/>
      <c r="AJ342" s="2">
        <v>3.8717818407189339E-2</v>
      </c>
      <c r="AK342" s="2"/>
      <c r="AL342" s="2"/>
      <c r="AM342" s="2"/>
      <c r="AN342" s="7">
        <v>1</v>
      </c>
      <c r="AO342" s="2"/>
      <c r="AP342" s="2"/>
      <c r="AQ342" s="2" t="str">
        <f t="shared" si="22"/>
        <v/>
      </c>
      <c r="AR342" s="2" t="str">
        <f>IF(ISNUMBER(AQ342),SUMIFS($AQ$2:AQ342,$A$2:A342,A342,$J$2:J342,J342,$D$2:D342,D342),"")</f>
        <v/>
      </c>
      <c r="AS342">
        <f t="shared" si="25"/>
        <v>6</v>
      </c>
    </row>
    <row r="343" spans="1:45" x14ac:dyDescent="0.25">
      <c r="A343" s="4" t="s">
        <v>3</v>
      </c>
      <c r="B343" s="4" t="s">
        <v>18</v>
      </c>
      <c r="C343" s="5">
        <v>36140</v>
      </c>
      <c r="D343" s="2">
        <v>1</v>
      </c>
      <c r="E343" s="2" t="s">
        <v>42</v>
      </c>
      <c r="F343" s="2"/>
      <c r="G343" s="2"/>
      <c r="H343" s="2"/>
      <c r="I343" s="2"/>
      <c r="J343" s="2" t="s">
        <v>102</v>
      </c>
      <c r="K343" s="2">
        <v>3</v>
      </c>
      <c r="L343" s="2">
        <v>3</v>
      </c>
      <c r="M343" s="2" t="s">
        <v>19</v>
      </c>
      <c r="N343" s="3">
        <f t="shared" si="23"/>
        <v>2366.5</v>
      </c>
      <c r="O343" s="2">
        <v>236.65</v>
      </c>
      <c r="P343" s="2"/>
      <c r="Q343" s="2"/>
      <c r="R343" s="2" t="str">
        <f>IF(ISNUMBER(Q343),SUMIFS($Q$2:Q343,$A$2:A343,A343,$J$2:J343,J343,$D$2:D343,D343),"")</f>
        <v/>
      </c>
      <c r="S343" s="2">
        <v>0.04</v>
      </c>
      <c r="T343" s="2">
        <v>3.1E-2</v>
      </c>
      <c r="U343" s="2"/>
      <c r="V343" s="3"/>
      <c r="W343" s="3"/>
      <c r="X343" s="3">
        <v>0.16</v>
      </c>
      <c r="Y343" s="2"/>
      <c r="Z343" s="2"/>
      <c r="AA343" s="2"/>
      <c r="AB343" s="2"/>
      <c r="AC343" s="2"/>
      <c r="AD343" s="2"/>
      <c r="AE343" s="2"/>
      <c r="AF343" s="2"/>
      <c r="AG343" s="2"/>
      <c r="AH343" s="2" t="str">
        <f t="shared" si="24"/>
        <v/>
      </c>
      <c r="AI343" s="2"/>
      <c r="AJ343" s="2">
        <v>3.8552545953940413E-2</v>
      </c>
      <c r="AK343" s="2"/>
      <c r="AL343" s="2"/>
      <c r="AM343" s="2"/>
      <c r="AN343" s="7">
        <v>1</v>
      </c>
      <c r="AO343" s="2"/>
      <c r="AP343" s="2"/>
      <c r="AQ343" s="2" t="str">
        <f t="shared" si="22"/>
        <v/>
      </c>
      <c r="AR343" s="2" t="str">
        <f>IF(ISNUMBER(AQ343),SUMIFS($AQ$2:AQ343,$A$2:A343,A343,$J$2:J343,J343,$D$2:D343,D343),"")</f>
        <v/>
      </c>
      <c r="AS343">
        <f t="shared" si="25"/>
        <v>6</v>
      </c>
    </row>
    <row r="344" spans="1:45" x14ac:dyDescent="0.25">
      <c r="A344" s="4" t="s">
        <v>3</v>
      </c>
      <c r="B344" s="4" t="s">
        <v>18</v>
      </c>
      <c r="C344" s="5">
        <v>36144</v>
      </c>
      <c r="D344" s="2">
        <v>1</v>
      </c>
      <c r="E344" s="2" t="s">
        <v>42</v>
      </c>
      <c r="F344" s="2"/>
      <c r="G344" s="2"/>
      <c r="H344" s="2"/>
      <c r="I344" s="2"/>
      <c r="J344" s="2" t="s">
        <v>102</v>
      </c>
      <c r="K344" s="2">
        <v>3</v>
      </c>
      <c r="L344" s="2">
        <v>3</v>
      </c>
      <c r="M344" s="2" t="s">
        <v>20</v>
      </c>
      <c r="N344" s="3">
        <f t="shared" si="23"/>
        <v>3695</v>
      </c>
      <c r="O344" s="2">
        <v>369.5</v>
      </c>
      <c r="P344" s="2"/>
      <c r="Q344" s="2"/>
      <c r="R344" s="2" t="str">
        <f>IF(ISNUMBER(Q344),SUMIFS($Q$2:Q344,$A$2:A344,A344,$J$2:J344,J344,$D$2:D344,D344),"")</f>
        <v/>
      </c>
      <c r="S344" s="2"/>
      <c r="T344" s="2"/>
      <c r="U344" s="2"/>
      <c r="V344" s="3"/>
      <c r="W344" s="3"/>
      <c r="X344" s="3">
        <v>0.16</v>
      </c>
      <c r="Y344" s="2"/>
      <c r="Z344" s="2"/>
      <c r="AA344" s="2"/>
      <c r="AB344" s="2"/>
      <c r="AC344" s="2"/>
      <c r="AD344" s="2"/>
      <c r="AE344" s="2"/>
      <c r="AF344" s="2"/>
      <c r="AG344" s="2"/>
      <c r="AH344" s="2" t="str">
        <f t="shared" si="24"/>
        <v/>
      </c>
      <c r="AI344" s="2"/>
      <c r="AJ344" s="2"/>
      <c r="AK344" s="2"/>
      <c r="AL344" s="2"/>
      <c r="AM344" s="2"/>
      <c r="AN344" s="7">
        <v>1</v>
      </c>
      <c r="AO344" s="2"/>
      <c r="AP344" s="2"/>
      <c r="AQ344" s="2" t="str">
        <f t="shared" si="22"/>
        <v/>
      </c>
      <c r="AR344" s="2" t="str">
        <f>IF(ISNUMBER(AQ344),SUMIFS($AQ$2:AQ344,$A$2:A344,A344,$J$2:J344,J344,$D$2:D344,D344),"")</f>
        <v/>
      </c>
      <c r="AS344">
        <f t="shared" si="25"/>
        <v>3</v>
      </c>
    </row>
    <row r="345" spans="1:45" x14ac:dyDescent="0.25">
      <c r="A345" s="4" t="s">
        <v>3</v>
      </c>
      <c r="B345" s="4" t="s">
        <v>18</v>
      </c>
      <c r="C345" s="5">
        <v>36151</v>
      </c>
      <c r="D345" s="2">
        <v>1</v>
      </c>
      <c r="E345" s="2" t="s">
        <v>42</v>
      </c>
      <c r="F345" s="2"/>
      <c r="G345" s="2"/>
      <c r="H345" s="2"/>
      <c r="I345" s="2"/>
      <c r="J345" s="2" t="s">
        <v>102</v>
      </c>
      <c r="K345" s="2">
        <v>3</v>
      </c>
      <c r="L345" s="2">
        <v>3</v>
      </c>
      <c r="M345" s="2" t="s">
        <v>21</v>
      </c>
      <c r="N345" s="3">
        <f t="shared" si="23"/>
        <v>482.5</v>
      </c>
      <c r="O345" s="2">
        <v>48.25</v>
      </c>
      <c r="P345" s="2"/>
      <c r="Q345" s="2">
        <v>553.74</v>
      </c>
      <c r="R345" s="2">
        <f>IF(ISNUMBER(Q345),SUMIFS($Q$2:Q345,$A$2:A345,A345,$J$2:J345,J345,$D$2:D345,D345),"")</f>
        <v>1134.8800000000001</v>
      </c>
      <c r="S345" s="2">
        <v>3.9E-2</v>
      </c>
      <c r="T345" s="2">
        <v>3.1E-2</v>
      </c>
      <c r="U345" s="2"/>
      <c r="V345" s="3"/>
      <c r="W345" s="3"/>
      <c r="X345" s="3">
        <v>0.16</v>
      </c>
      <c r="Y345" s="2"/>
      <c r="Z345" s="2"/>
      <c r="AA345" s="2"/>
      <c r="AB345" s="2"/>
      <c r="AC345" s="2"/>
      <c r="AD345" s="2"/>
      <c r="AE345" s="2"/>
      <c r="AF345" s="2"/>
      <c r="AG345" s="2"/>
      <c r="AH345" s="2" t="str">
        <f t="shared" si="24"/>
        <v/>
      </c>
      <c r="AI345" s="2"/>
      <c r="AJ345" s="2">
        <v>3.7713937753721248E-2</v>
      </c>
      <c r="AK345" s="2"/>
      <c r="AL345" s="2"/>
      <c r="AM345" s="2"/>
      <c r="AN345" s="7">
        <v>1</v>
      </c>
      <c r="AO345" s="2"/>
      <c r="AP345" s="2"/>
      <c r="AQ345" s="2">
        <f t="shared" si="22"/>
        <v>20.884</v>
      </c>
      <c r="AR345" s="2">
        <f>IF(ISNUMBER(AQ345),SUMIFS($AQ$2:AQ345,$A$2:A345,A345,$J$2:J345,J345,$D$2:D345,D345),"")</f>
        <v>44.896999999999998</v>
      </c>
      <c r="AS345">
        <f t="shared" si="25"/>
        <v>10</v>
      </c>
    </row>
    <row r="346" spans="1:45" x14ac:dyDescent="0.25">
      <c r="A346" s="4" t="s">
        <v>3</v>
      </c>
      <c r="B346" s="4" t="s">
        <v>18</v>
      </c>
      <c r="C346" s="5">
        <v>36162</v>
      </c>
      <c r="D346" s="2">
        <v>1</v>
      </c>
      <c r="E346" s="2" t="s">
        <v>42</v>
      </c>
      <c r="F346" s="2"/>
      <c r="G346" s="2"/>
      <c r="H346" s="2"/>
      <c r="I346" s="2"/>
      <c r="J346" s="2" t="s">
        <v>102</v>
      </c>
      <c r="K346" s="2">
        <v>3</v>
      </c>
      <c r="L346" s="2">
        <v>4</v>
      </c>
      <c r="M346" s="2" t="s">
        <v>19</v>
      </c>
      <c r="N346" s="3" t="str">
        <f t="shared" si="23"/>
        <v/>
      </c>
      <c r="O346" s="2"/>
      <c r="P346" s="2"/>
      <c r="Q346" s="2"/>
      <c r="R346" s="2" t="str">
        <f>IF(ISNUMBER(Q346),SUMIFS($Q$2:Q346,$A$2:A346,A346,$J$2:J346,J346,$D$2:D346,D346),"")</f>
        <v/>
      </c>
      <c r="S346" s="2"/>
      <c r="T346" s="2"/>
      <c r="U346" s="2"/>
      <c r="V346" s="3"/>
      <c r="W346" s="3"/>
      <c r="X346" s="3"/>
      <c r="Y346" s="2"/>
      <c r="Z346" s="2"/>
      <c r="AA346" s="2"/>
      <c r="AB346" s="2"/>
      <c r="AC346" s="2"/>
      <c r="AD346" s="2"/>
      <c r="AE346" s="2"/>
      <c r="AF346" s="2"/>
      <c r="AG346" s="2"/>
      <c r="AH346" s="2" t="str">
        <f t="shared" si="24"/>
        <v/>
      </c>
      <c r="AI346" s="2"/>
      <c r="AJ346" s="2"/>
      <c r="AK346" s="2"/>
      <c r="AL346" s="2"/>
      <c r="AM346" s="2"/>
      <c r="AN346" s="7"/>
      <c r="AO346" s="2"/>
      <c r="AP346" s="2"/>
      <c r="AQ346" s="2" t="str">
        <f t="shared" si="22"/>
        <v/>
      </c>
      <c r="AR346" s="2" t="str">
        <f>IF(ISNUMBER(AQ346),SUMIFS($AQ$2:AQ346,$A$2:A346,A346,$J$2:J346,J346,$D$2:D346,D346),"")</f>
        <v/>
      </c>
      <c r="AS346">
        <f t="shared" si="25"/>
        <v>0</v>
      </c>
    </row>
    <row r="347" spans="1:45" x14ac:dyDescent="0.25">
      <c r="A347" s="4" t="s">
        <v>3</v>
      </c>
      <c r="B347" s="4" t="s">
        <v>18</v>
      </c>
      <c r="C347" s="5">
        <v>36171</v>
      </c>
      <c r="D347" s="2">
        <v>1</v>
      </c>
      <c r="E347" s="2" t="s">
        <v>42</v>
      </c>
      <c r="F347" s="2"/>
      <c r="G347" s="2"/>
      <c r="H347" s="2"/>
      <c r="I347" s="2"/>
      <c r="J347" s="2" t="s">
        <v>102</v>
      </c>
      <c r="K347" s="2">
        <v>3</v>
      </c>
      <c r="L347" s="2">
        <v>4</v>
      </c>
      <c r="M347" s="2" t="s">
        <v>20</v>
      </c>
      <c r="N347" s="3">
        <f t="shared" si="23"/>
        <v>2064</v>
      </c>
      <c r="O347" s="2">
        <v>206.39999999999998</v>
      </c>
      <c r="P347" s="2"/>
      <c r="Q347" s="2"/>
      <c r="R347" s="2" t="str">
        <f>IF(ISNUMBER(Q347),SUMIFS($Q$2:Q347,$A$2:A347,A347,$J$2:J347,J347,$D$2:D347,D347),"")</f>
        <v/>
      </c>
      <c r="S347" s="2"/>
      <c r="T347" s="2"/>
      <c r="U347" s="2"/>
      <c r="V347" s="3"/>
      <c r="W347" s="3"/>
      <c r="X347" s="3">
        <v>0.15</v>
      </c>
      <c r="Y347" s="2"/>
      <c r="Z347" s="2"/>
      <c r="AA347" s="2"/>
      <c r="AB347" s="2"/>
      <c r="AC347" s="2"/>
      <c r="AD347" s="2"/>
      <c r="AE347" s="2"/>
      <c r="AF347" s="2"/>
      <c r="AG347" s="2"/>
      <c r="AH347" s="2" t="str">
        <f t="shared" si="24"/>
        <v/>
      </c>
      <c r="AI347" s="2"/>
      <c r="AJ347" s="2"/>
      <c r="AK347" s="2"/>
      <c r="AL347" s="2"/>
      <c r="AM347" s="2"/>
      <c r="AN347" s="7">
        <v>1</v>
      </c>
      <c r="AO347" s="2"/>
      <c r="AP347" s="2"/>
      <c r="AQ347" s="2" t="str">
        <f t="shared" si="22"/>
        <v/>
      </c>
      <c r="AR347" s="2" t="str">
        <f>IF(ISNUMBER(AQ347),SUMIFS($AQ$2:AQ347,$A$2:A347,A347,$J$2:J347,J347,$D$2:D347,D347),"")</f>
        <v/>
      </c>
      <c r="AS347">
        <f t="shared" si="25"/>
        <v>3</v>
      </c>
    </row>
    <row r="348" spans="1:45" x14ac:dyDescent="0.25">
      <c r="A348" s="4" t="s">
        <v>3</v>
      </c>
      <c r="B348" s="4" t="s">
        <v>18</v>
      </c>
      <c r="C348" s="5">
        <v>36179</v>
      </c>
      <c r="D348" s="2">
        <v>1</v>
      </c>
      <c r="E348" s="2" t="s">
        <v>42</v>
      </c>
      <c r="F348" s="2"/>
      <c r="G348" s="2"/>
      <c r="H348" s="2"/>
      <c r="I348" s="2"/>
      <c r="J348" s="2" t="s">
        <v>102</v>
      </c>
      <c r="K348" s="2">
        <v>3</v>
      </c>
      <c r="L348" s="2">
        <v>4</v>
      </c>
      <c r="M348" s="2" t="s">
        <v>21</v>
      </c>
      <c r="N348" s="3" t="str">
        <f t="shared" si="23"/>
        <v/>
      </c>
      <c r="O348" s="2"/>
      <c r="P348" s="2"/>
      <c r="Q348" s="2">
        <v>377.06</v>
      </c>
      <c r="R348" s="2">
        <f>IF(ISNUMBER(Q348),SUMIFS($Q$2:Q348,$A$2:A348,A348,$J$2:J348,J348,$D$2:D348,D348),"")</f>
        <v>1511.94</v>
      </c>
      <c r="S348" s="2">
        <v>3.7999999999999999E-2</v>
      </c>
      <c r="T348" s="2">
        <v>2.9000000000000001E-2</v>
      </c>
      <c r="U348" s="2"/>
      <c r="V348" s="3"/>
      <c r="W348" s="3"/>
      <c r="X348" s="3"/>
      <c r="Y348" s="2"/>
      <c r="Z348" s="2"/>
      <c r="AA348" s="2"/>
      <c r="AB348" s="2"/>
      <c r="AC348" s="2"/>
      <c r="AD348" s="2"/>
      <c r="AE348" s="2"/>
      <c r="AF348" s="2"/>
      <c r="AG348" s="2"/>
      <c r="AH348" s="2" t="str">
        <f t="shared" si="24"/>
        <v/>
      </c>
      <c r="AI348" s="2"/>
      <c r="AJ348" s="2">
        <v>3.6618168604651162E-2</v>
      </c>
      <c r="AK348" s="2"/>
      <c r="AL348" s="2"/>
      <c r="AM348" s="2"/>
      <c r="AN348" s="7">
        <v>1</v>
      </c>
      <c r="AO348" s="2"/>
      <c r="AP348" s="2"/>
      <c r="AQ348" s="2">
        <f t="shared" si="22"/>
        <v>13.807</v>
      </c>
      <c r="AR348" s="2">
        <f>IF(ISNUMBER(AQ348),SUMIFS($AQ$2:AQ348,$A$2:A348,A348,$J$2:J348,J348,$D$2:D348,D348),"")</f>
        <v>58.704000000000001</v>
      </c>
      <c r="AS348">
        <f t="shared" si="25"/>
        <v>8</v>
      </c>
    </row>
    <row r="349" spans="1:45" x14ac:dyDescent="0.25">
      <c r="A349" s="4" t="s">
        <v>3</v>
      </c>
      <c r="B349" s="4" t="s">
        <v>18</v>
      </c>
      <c r="C349" s="5">
        <v>36187</v>
      </c>
      <c r="D349" s="2">
        <v>1</v>
      </c>
      <c r="E349" s="2" t="s">
        <v>42</v>
      </c>
      <c r="F349" s="2"/>
      <c r="G349" s="2"/>
      <c r="H349" s="2"/>
      <c r="I349" s="2"/>
      <c r="J349" s="2" t="s">
        <v>102</v>
      </c>
      <c r="K349" s="2">
        <v>3</v>
      </c>
      <c r="L349" s="2">
        <v>5</v>
      </c>
      <c r="M349" s="2" t="s">
        <v>19</v>
      </c>
      <c r="N349" s="3">
        <f t="shared" si="23"/>
        <v>500</v>
      </c>
      <c r="O349" s="2">
        <v>50</v>
      </c>
      <c r="P349" s="2"/>
      <c r="Q349" s="2"/>
      <c r="R349" s="2" t="str">
        <f>IF(ISNUMBER(Q349),SUMIFS($Q$2:Q349,$A$2:A349,A349,$J$2:J349,J349,$D$2:D349,D349),"")</f>
        <v/>
      </c>
      <c r="S349" s="2">
        <v>3.6999999999999998E-2</v>
      </c>
      <c r="T349" s="2">
        <v>2.8000000000000001E-2</v>
      </c>
      <c r="U349" s="2"/>
      <c r="V349" s="3"/>
      <c r="W349" s="3"/>
      <c r="X349" s="3">
        <v>0.14000000000000001</v>
      </c>
      <c r="Y349" s="2"/>
      <c r="Z349" s="2"/>
      <c r="AA349" s="2"/>
      <c r="AB349" s="2"/>
      <c r="AC349" s="2"/>
      <c r="AD349" s="2"/>
      <c r="AE349" s="2"/>
      <c r="AF349" s="2"/>
      <c r="AG349" s="2"/>
      <c r="AH349" s="2" t="str">
        <f t="shared" si="24"/>
        <v/>
      </c>
      <c r="AI349" s="2"/>
      <c r="AJ349" s="2">
        <v>3.5702199999999996E-2</v>
      </c>
      <c r="AK349" s="2"/>
      <c r="AL349" s="2"/>
      <c r="AM349" s="2"/>
      <c r="AN349" s="7">
        <v>1</v>
      </c>
      <c r="AO349" s="2"/>
      <c r="AP349" s="2"/>
      <c r="AQ349" s="2" t="str">
        <f t="shared" si="22"/>
        <v/>
      </c>
      <c r="AR349" s="2" t="str">
        <f>IF(ISNUMBER(AQ349),SUMIFS($AQ$2:AQ349,$A$2:A349,A349,$J$2:J349,J349,$D$2:D349,D349),"")</f>
        <v/>
      </c>
      <c r="AS349">
        <f t="shared" si="25"/>
        <v>6</v>
      </c>
    </row>
    <row r="350" spans="1:45" x14ac:dyDescent="0.25">
      <c r="A350" s="4" t="s">
        <v>3</v>
      </c>
      <c r="B350" s="4" t="s">
        <v>18</v>
      </c>
      <c r="C350" s="5">
        <v>36193</v>
      </c>
      <c r="D350" s="2">
        <v>1</v>
      </c>
      <c r="E350" s="2" t="s">
        <v>42</v>
      </c>
      <c r="F350" s="2"/>
      <c r="G350" s="2"/>
      <c r="H350" s="2"/>
      <c r="I350" s="2"/>
      <c r="J350" s="2" t="s">
        <v>102</v>
      </c>
      <c r="K350" s="2">
        <v>3</v>
      </c>
      <c r="L350" s="2">
        <v>5</v>
      </c>
      <c r="M350" s="2" t="s">
        <v>19</v>
      </c>
      <c r="N350" s="3">
        <f t="shared" si="23"/>
        <v>600</v>
      </c>
      <c r="O350" s="2">
        <v>60</v>
      </c>
      <c r="P350" s="2"/>
      <c r="Q350" s="2"/>
      <c r="R350" s="2" t="str">
        <f>IF(ISNUMBER(Q350),SUMIFS($Q$2:Q350,$A$2:A350,A350,$J$2:J350,J350,$D$2:D350,D350),"")</f>
        <v/>
      </c>
      <c r="S350" s="2">
        <v>3.6999999999999998E-2</v>
      </c>
      <c r="T350" s="2">
        <v>2.8000000000000001E-2</v>
      </c>
      <c r="U350" s="2"/>
      <c r="V350" s="3"/>
      <c r="W350" s="3"/>
      <c r="X350" s="3">
        <v>0.14000000000000001</v>
      </c>
      <c r="Y350" s="2"/>
      <c r="Z350" s="2"/>
      <c r="AA350" s="2"/>
      <c r="AB350" s="2"/>
      <c r="AC350" s="2"/>
      <c r="AD350" s="2"/>
      <c r="AE350" s="2"/>
      <c r="AF350" s="2"/>
      <c r="AG350" s="2"/>
      <c r="AH350" s="2" t="str">
        <f t="shared" si="24"/>
        <v/>
      </c>
      <c r="AI350" s="2"/>
      <c r="AJ350" s="2">
        <v>3.5741500000000002E-2</v>
      </c>
      <c r="AK350" s="2"/>
      <c r="AL350" s="2"/>
      <c r="AM350" s="2"/>
      <c r="AN350" s="7">
        <v>1</v>
      </c>
      <c r="AO350" s="2"/>
      <c r="AP350" s="2"/>
      <c r="AQ350" s="2" t="str">
        <f t="shared" si="22"/>
        <v/>
      </c>
      <c r="AR350" s="2" t="str">
        <f>IF(ISNUMBER(AQ350),SUMIFS($AQ$2:AQ350,$A$2:A350,A350,$J$2:J350,J350,$D$2:D350,D350),"")</f>
        <v/>
      </c>
      <c r="AS350">
        <f t="shared" si="25"/>
        <v>6</v>
      </c>
    </row>
    <row r="351" spans="1:45" x14ac:dyDescent="0.25">
      <c r="A351" s="4" t="s">
        <v>3</v>
      </c>
      <c r="B351" s="4" t="s">
        <v>18</v>
      </c>
      <c r="C351" s="5">
        <v>36203</v>
      </c>
      <c r="D351" s="2">
        <v>1</v>
      </c>
      <c r="E351" s="2" t="s">
        <v>42</v>
      </c>
      <c r="F351" s="2"/>
      <c r="G351" s="2"/>
      <c r="H351" s="2"/>
      <c r="I351" s="2"/>
      <c r="J351" s="2" t="s">
        <v>102</v>
      </c>
      <c r="K351" s="2">
        <v>3</v>
      </c>
      <c r="L351" s="2">
        <v>5</v>
      </c>
      <c r="M351" s="2" t="s">
        <v>19</v>
      </c>
      <c r="N351" s="3">
        <f t="shared" si="23"/>
        <v>1600</v>
      </c>
      <c r="O351" s="2">
        <v>160</v>
      </c>
      <c r="P351" s="2"/>
      <c r="Q351" s="2"/>
      <c r="R351" s="2" t="str">
        <f>IF(ISNUMBER(Q351),SUMIFS($Q$2:Q351,$A$2:A351,A351,$J$2:J351,J351,$D$2:D351,D351),"")</f>
        <v/>
      </c>
      <c r="S351" s="2">
        <v>3.6999999999999998E-2</v>
      </c>
      <c r="T351" s="2">
        <v>2.8000000000000001E-2</v>
      </c>
      <c r="U351" s="2"/>
      <c r="V351" s="3"/>
      <c r="W351" s="3"/>
      <c r="X351" s="3">
        <v>0.13</v>
      </c>
      <c r="Y351" s="2"/>
      <c r="Z351" s="2"/>
      <c r="AA351" s="2"/>
      <c r="AB351" s="2"/>
      <c r="AC351" s="2"/>
      <c r="AD351" s="2"/>
      <c r="AE351" s="2"/>
      <c r="AF351" s="2"/>
      <c r="AG351" s="2"/>
      <c r="AH351" s="2" t="str">
        <f t="shared" si="24"/>
        <v/>
      </c>
      <c r="AI351" s="2"/>
      <c r="AJ351" s="2">
        <v>3.5813687499999997E-2</v>
      </c>
      <c r="AK351" s="2"/>
      <c r="AL351" s="2"/>
      <c r="AM351" s="2"/>
      <c r="AN351" s="7">
        <v>1</v>
      </c>
      <c r="AO351" s="2"/>
      <c r="AP351" s="2"/>
      <c r="AQ351" s="2" t="str">
        <f t="shared" si="22"/>
        <v/>
      </c>
      <c r="AR351" s="2" t="str">
        <f>IF(ISNUMBER(AQ351),SUMIFS($AQ$2:AQ351,$A$2:A351,A351,$J$2:J351,J351,$D$2:D351,D351),"")</f>
        <v/>
      </c>
      <c r="AS351">
        <f t="shared" si="25"/>
        <v>6</v>
      </c>
    </row>
    <row r="352" spans="1:45" x14ac:dyDescent="0.25">
      <c r="A352" s="4" t="s">
        <v>3</v>
      </c>
      <c r="B352" s="4" t="s">
        <v>18</v>
      </c>
      <c r="C352" s="5">
        <v>36208</v>
      </c>
      <c r="D352" s="2">
        <v>1</v>
      </c>
      <c r="E352" s="2" t="s">
        <v>42</v>
      </c>
      <c r="F352" s="2"/>
      <c r="G352" s="2"/>
      <c r="H352" s="2"/>
      <c r="I352" s="2"/>
      <c r="J352" s="2" t="s">
        <v>102</v>
      </c>
      <c r="K352" s="2">
        <v>3</v>
      </c>
      <c r="L352" s="2">
        <v>5</v>
      </c>
      <c r="M352" s="2" t="s">
        <v>20</v>
      </c>
      <c r="N352" s="3">
        <f t="shared" si="23"/>
        <v>1248</v>
      </c>
      <c r="O352" s="2">
        <v>124.80000000000001</v>
      </c>
      <c r="P352" s="2"/>
      <c r="Q352" s="2"/>
      <c r="R352" s="2" t="str">
        <f>IF(ISNUMBER(Q352),SUMIFS($Q$2:Q352,$A$2:A352,A352,$J$2:J352,J352,$D$2:D352,D352),"")</f>
        <v/>
      </c>
      <c r="S352" s="2"/>
      <c r="T352" s="2"/>
      <c r="U352" s="2"/>
      <c r="V352" s="3"/>
      <c r="W352" s="3"/>
      <c r="X352" s="3">
        <v>0.13</v>
      </c>
      <c r="Y352" s="2"/>
      <c r="Z352" s="2"/>
      <c r="AA352" s="2"/>
      <c r="AB352" s="2"/>
      <c r="AC352" s="2"/>
      <c r="AD352" s="2"/>
      <c r="AE352" s="2"/>
      <c r="AF352" s="2"/>
      <c r="AG352" s="2"/>
      <c r="AH352" s="2" t="str">
        <f t="shared" si="24"/>
        <v/>
      </c>
      <c r="AI352" s="2"/>
      <c r="AJ352" s="2"/>
      <c r="AK352" s="2"/>
      <c r="AL352" s="2"/>
      <c r="AM352" s="2"/>
      <c r="AN352" s="7">
        <v>1</v>
      </c>
      <c r="AO352" s="2"/>
      <c r="AP352" s="2"/>
      <c r="AQ352" s="2" t="str">
        <f t="shared" si="22"/>
        <v/>
      </c>
      <c r="AR352" s="2" t="str">
        <f>IF(ISNUMBER(AQ352),SUMIFS($AQ$2:AQ352,$A$2:A352,A352,$J$2:J352,J352,$D$2:D352,D352),"")</f>
        <v/>
      </c>
      <c r="AS352">
        <f t="shared" si="25"/>
        <v>3</v>
      </c>
    </row>
    <row r="353" spans="1:45" x14ac:dyDescent="0.25">
      <c r="A353" s="4" t="s">
        <v>3</v>
      </c>
      <c r="B353" s="4" t="s">
        <v>18</v>
      </c>
      <c r="C353" s="5">
        <v>36215</v>
      </c>
      <c r="D353" s="2">
        <v>1</v>
      </c>
      <c r="E353" s="2" t="s">
        <v>42</v>
      </c>
      <c r="F353" s="2"/>
      <c r="G353" s="2"/>
      <c r="H353" s="2"/>
      <c r="I353" s="2"/>
      <c r="J353" s="2" t="s">
        <v>102</v>
      </c>
      <c r="K353" s="2">
        <v>3</v>
      </c>
      <c r="L353" s="2">
        <v>5</v>
      </c>
      <c r="M353" s="2" t="s">
        <v>21</v>
      </c>
      <c r="N353" s="3" t="str">
        <f t="shared" si="23"/>
        <v/>
      </c>
      <c r="O353" s="2"/>
      <c r="P353" s="2"/>
      <c r="Q353" s="2">
        <v>121.75999999999999</v>
      </c>
      <c r="R353" s="2">
        <f>IF(ISNUMBER(Q353),SUMIFS($Q$2:Q353,$A$2:A353,A353,$J$2:J353,J353,$D$2:D353,D353),"")</f>
        <v>1633.7</v>
      </c>
      <c r="S353" s="2">
        <v>0.04</v>
      </c>
      <c r="T353" s="2">
        <v>2.8000000000000001E-2</v>
      </c>
      <c r="U353" s="2"/>
      <c r="V353" s="3"/>
      <c r="W353" s="3"/>
      <c r="X353" s="3"/>
      <c r="Y353" s="2"/>
      <c r="Z353" s="2"/>
      <c r="AA353" s="2"/>
      <c r="AB353" s="2"/>
      <c r="AC353" s="2"/>
      <c r="AD353" s="2"/>
      <c r="AE353" s="2"/>
      <c r="AF353" s="2"/>
      <c r="AG353" s="2"/>
      <c r="AH353" s="2" t="str">
        <f t="shared" si="24"/>
        <v/>
      </c>
      <c r="AI353" s="2"/>
      <c r="AJ353" s="2">
        <v>3.8470192307692309E-2</v>
      </c>
      <c r="AK353" s="2"/>
      <c r="AL353" s="2"/>
      <c r="AM353" s="2"/>
      <c r="AN353" s="7">
        <v>1</v>
      </c>
      <c r="AO353" s="2"/>
      <c r="AP353" s="2"/>
      <c r="AQ353" s="2">
        <f t="shared" si="22"/>
        <v>4.6840000000000002</v>
      </c>
      <c r="AR353" s="2">
        <f>IF(ISNUMBER(AQ353),SUMIFS($AQ$2:AQ353,$A$2:A353,A353,$J$2:J353,J353,$D$2:D353,D353),"")</f>
        <v>63.387999999999998</v>
      </c>
      <c r="AS353">
        <f t="shared" si="25"/>
        <v>8</v>
      </c>
    </row>
    <row r="354" spans="1:45" x14ac:dyDescent="0.25">
      <c r="A354" s="4" t="s">
        <v>3</v>
      </c>
      <c r="B354" s="4" t="s">
        <v>18</v>
      </c>
      <c r="C354" s="5">
        <v>36230</v>
      </c>
      <c r="D354" s="2">
        <v>1</v>
      </c>
      <c r="E354" s="2" t="s">
        <v>42</v>
      </c>
      <c r="F354" s="2"/>
      <c r="G354" s="2"/>
      <c r="H354" s="2"/>
      <c r="I354" s="2"/>
      <c r="J354" s="2" t="s">
        <v>102</v>
      </c>
      <c r="K354" s="2">
        <v>3</v>
      </c>
      <c r="L354" s="2">
        <v>6</v>
      </c>
      <c r="M354" s="2" t="s">
        <v>19</v>
      </c>
      <c r="N354" s="3">
        <f t="shared" si="23"/>
        <v>299.5</v>
      </c>
      <c r="O354" s="2">
        <v>29.95</v>
      </c>
      <c r="P354" s="2"/>
      <c r="Q354" s="2"/>
      <c r="R354" s="2" t="str">
        <f>IF(ISNUMBER(Q354),SUMIFS($Q$2:Q354,$A$2:A354,A354,$J$2:J354,J354,$D$2:D354,D354),"")</f>
        <v/>
      </c>
      <c r="S354" s="2">
        <v>3.6999999999999998E-2</v>
      </c>
      <c r="T354" s="2">
        <v>2.9000000000000001E-2</v>
      </c>
      <c r="U354" s="2"/>
      <c r="V354" s="3"/>
      <c r="W354" s="3"/>
      <c r="X354" s="3">
        <v>0.11</v>
      </c>
      <c r="Y354" s="2"/>
      <c r="Z354" s="2"/>
      <c r="AA354" s="2"/>
      <c r="AB354" s="2"/>
      <c r="AC354" s="2"/>
      <c r="AD354" s="2"/>
      <c r="AE354" s="2"/>
      <c r="AF354" s="2"/>
      <c r="AG354" s="2"/>
      <c r="AH354" s="2" t="str">
        <f t="shared" si="24"/>
        <v/>
      </c>
      <c r="AI354" s="2"/>
      <c r="AJ354" s="2">
        <v>3.6145242070116858E-2</v>
      </c>
      <c r="AK354" s="2"/>
      <c r="AL354" s="2"/>
      <c r="AM354" s="2"/>
      <c r="AN354" s="7">
        <v>1</v>
      </c>
      <c r="AO354" s="2"/>
      <c r="AP354" s="2"/>
      <c r="AQ354" s="2" t="str">
        <f t="shared" si="22"/>
        <v/>
      </c>
      <c r="AR354" s="2" t="str">
        <f>IF(ISNUMBER(AQ354),SUMIFS($AQ$2:AQ354,$A$2:A354,A354,$J$2:J354,J354,$D$2:D354,D354),"")</f>
        <v/>
      </c>
      <c r="AS354">
        <f t="shared" si="25"/>
        <v>6</v>
      </c>
    </row>
    <row r="355" spans="1:45" x14ac:dyDescent="0.25">
      <c r="A355" s="4" t="s">
        <v>3</v>
      </c>
      <c r="B355" s="4" t="s">
        <v>18</v>
      </c>
      <c r="C355" s="5">
        <v>36238</v>
      </c>
      <c r="D355" s="2">
        <v>1</v>
      </c>
      <c r="E355" s="2" t="s">
        <v>42</v>
      </c>
      <c r="F355" s="2"/>
      <c r="G355" s="2"/>
      <c r="H355" s="2"/>
      <c r="I355" s="2"/>
      <c r="J355" s="2" t="s">
        <v>102</v>
      </c>
      <c r="K355" s="2">
        <v>3</v>
      </c>
      <c r="L355" s="2">
        <v>6</v>
      </c>
      <c r="M355" s="2" t="s">
        <v>19</v>
      </c>
      <c r="N355" s="3">
        <f t="shared" si="23"/>
        <v>559.5</v>
      </c>
      <c r="O355" s="2">
        <v>55.949999999999996</v>
      </c>
      <c r="P355" s="2"/>
      <c r="Q355" s="2"/>
      <c r="R355" s="2" t="str">
        <f>IF(ISNUMBER(Q355),SUMIFS($Q$2:Q355,$A$2:A355,A355,$J$2:J355,J355,$D$2:D355,D355),"")</f>
        <v/>
      </c>
      <c r="S355" s="2">
        <v>3.7999999999999999E-2</v>
      </c>
      <c r="T355" s="2">
        <v>2.9000000000000001E-2</v>
      </c>
      <c r="U355" s="2"/>
      <c r="V355" s="3"/>
      <c r="W355" s="3"/>
      <c r="X355" s="3">
        <v>0.1</v>
      </c>
      <c r="Y355" s="2"/>
      <c r="Z355" s="2"/>
      <c r="AA355" s="2"/>
      <c r="AB355" s="2"/>
      <c r="AC355" s="2"/>
      <c r="AD355" s="2"/>
      <c r="AE355" s="2"/>
      <c r="AF355" s="2"/>
      <c r="AG355" s="2"/>
      <c r="AH355" s="2" t="str">
        <f t="shared" si="24"/>
        <v/>
      </c>
      <c r="AI355" s="2"/>
      <c r="AJ355" s="2">
        <v>3.7107238605898124E-2</v>
      </c>
      <c r="AK355" s="2"/>
      <c r="AL355" s="2"/>
      <c r="AM355" s="2"/>
      <c r="AN355" s="7">
        <v>1</v>
      </c>
      <c r="AO355" s="2"/>
      <c r="AP355" s="2"/>
      <c r="AQ355" s="2" t="str">
        <f t="shared" si="22"/>
        <v/>
      </c>
      <c r="AR355" s="2" t="str">
        <f>IF(ISNUMBER(AQ355),SUMIFS($AQ$2:AQ355,$A$2:A355,A355,$J$2:J355,J355,$D$2:D355,D355),"")</f>
        <v/>
      </c>
      <c r="AS355">
        <f t="shared" si="25"/>
        <v>6</v>
      </c>
    </row>
    <row r="356" spans="1:45" x14ac:dyDescent="0.25">
      <c r="A356" s="4" t="s">
        <v>3</v>
      </c>
      <c r="B356" s="4" t="s">
        <v>18</v>
      </c>
      <c r="C356" s="5">
        <v>36245</v>
      </c>
      <c r="D356" s="2">
        <v>1</v>
      </c>
      <c r="E356" s="2" t="s">
        <v>42</v>
      </c>
      <c r="F356" s="2"/>
      <c r="G356" s="2"/>
      <c r="H356" s="2"/>
      <c r="I356" s="2"/>
      <c r="J356" s="2" t="s">
        <v>102</v>
      </c>
      <c r="K356" s="2">
        <v>3</v>
      </c>
      <c r="L356" s="2">
        <v>6</v>
      </c>
      <c r="M356" s="2" t="s">
        <v>19</v>
      </c>
      <c r="N356" s="3">
        <f t="shared" si="23"/>
        <v>915</v>
      </c>
      <c r="O356" s="2">
        <v>91.5</v>
      </c>
      <c r="P356" s="2"/>
      <c r="Q356" s="2"/>
      <c r="R356" s="2" t="str">
        <f>IF(ISNUMBER(Q356),SUMIFS($Q$2:Q356,$A$2:A356,A356,$J$2:J356,J356,$D$2:D356,D356),"")</f>
        <v/>
      </c>
      <c r="S356" s="2">
        <v>3.7999999999999999E-2</v>
      </c>
      <c r="T356" s="2">
        <v>0.03</v>
      </c>
      <c r="U356" s="2"/>
      <c r="V356" s="3"/>
      <c r="W356" s="3"/>
      <c r="X356" s="3">
        <v>0.09</v>
      </c>
      <c r="Y356" s="2"/>
      <c r="Z356" s="2"/>
      <c r="AA356" s="2"/>
      <c r="AB356" s="2"/>
      <c r="AC356" s="2"/>
      <c r="AD356" s="2"/>
      <c r="AE356" s="2"/>
      <c r="AF356" s="2"/>
      <c r="AG356" s="2"/>
      <c r="AH356" s="2" t="str">
        <f t="shared" si="24"/>
        <v/>
      </c>
      <c r="AI356" s="2"/>
      <c r="AJ356" s="2">
        <v>3.7259453551912562E-2</v>
      </c>
      <c r="AK356" s="2"/>
      <c r="AL356" s="2"/>
      <c r="AM356" s="2"/>
      <c r="AN356" s="7">
        <v>1</v>
      </c>
      <c r="AO356" s="2"/>
      <c r="AP356" s="2"/>
      <c r="AQ356" s="2" t="str">
        <f t="shared" si="22"/>
        <v/>
      </c>
      <c r="AR356" s="2" t="str">
        <f>IF(ISNUMBER(AQ356),SUMIFS($AQ$2:AQ356,$A$2:A356,A356,$J$2:J356,J356,$D$2:D356,D356),"")</f>
        <v/>
      </c>
      <c r="AS356">
        <f t="shared" si="25"/>
        <v>6</v>
      </c>
    </row>
    <row r="357" spans="1:45" x14ac:dyDescent="0.25">
      <c r="A357" s="4" t="s">
        <v>3</v>
      </c>
      <c r="B357" s="4" t="s">
        <v>18</v>
      </c>
      <c r="C357" s="5">
        <v>36252</v>
      </c>
      <c r="D357" s="2">
        <v>1</v>
      </c>
      <c r="E357" s="2" t="s">
        <v>42</v>
      </c>
      <c r="F357" s="2"/>
      <c r="G357" s="2"/>
      <c r="H357" s="2"/>
      <c r="I357" s="2"/>
      <c r="J357" s="2" t="s">
        <v>102</v>
      </c>
      <c r="K357" s="2">
        <v>3</v>
      </c>
      <c r="L357" s="2">
        <v>6</v>
      </c>
      <c r="M357" s="2" t="s">
        <v>19</v>
      </c>
      <c r="N357" s="3">
        <f t="shared" si="23"/>
        <v>1641.5</v>
      </c>
      <c r="O357" s="2">
        <v>164.15</v>
      </c>
      <c r="P357" s="2"/>
      <c r="Q357" s="2"/>
      <c r="R357" s="2" t="str">
        <f>IF(ISNUMBER(Q357),SUMIFS($Q$2:Q357,$A$2:A357,A357,$J$2:J357,J357,$D$2:D357,D357),"")</f>
        <v/>
      </c>
      <c r="S357" s="2">
        <v>3.9E-2</v>
      </c>
      <c r="T357" s="2">
        <v>0.03</v>
      </c>
      <c r="U357" s="2"/>
      <c r="V357" s="3"/>
      <c r="W357" s="3"/>
      <c r="X357" s="3">
        <v>0.09</v>
      </c>
      <c r="Y357" s="2"/>
      <c r="Z357" s="2"/>
      <c r="AA357" s="2"/>
      <c r="AB357" s="2"/>
      <c r="AC357" s="2"/>
      <c r="AD357" s="2"/>
      <c r="AE357" s="2"/>
      <c r="AF357" s="2"/>
      <c r="AG357" s="2"/>
      <c r="AH357" s="2" t="str">
        <f t="shared" si="24"/>
        <v/>
      </c>
      <c r="AI357" s="2"/>
      <c r="AJ357" s="2">
        <v>3.8225830033505936E-2</v>
      </c>
      <c r="AK357" s="2"/>
      <c r="AL357" s="2"/>
      <c r="AM357" s="2"/>
      <c r="AN357" s="7">
        <v>1</v>
      </c>
      <c r="AO357" s="2"/>
      <c r="AP357" s="2"/>
      <c r="AQ357" s="2" t="str">
        <f t="shared" si="22"/>
        <v/>
      </c>
      <c r="AR357" s="2" t="str">
        <f>IF(ISNUMBER(AQ357),SUMIFS($AQ$2:AQ357,$A$2:A357,A357,$J$2:J357,J357,$D$2:D357,D357),"")</f>
        <v/>
      </c>
      <c r="AS357">
        <f t="shared" si="25"/>
        <v>6</v>
      </c>
    </row>
    <row r="358" spans="1:45" x14ac:dyDescent="0.25">
      <c r="A358" s="4" t="s">
        <v>3</v>
      </c>
      <c r="B358" s="4" t="s">
        <v>18</v>
      </c>
      <c r="C358" s="5">
        <v>36259</v>
      </c>
      <c r="D358" s="2">
        <v>1</v>
      </c>
      <c r="E358" s="2" t="s">
        <v>42</v>
      </c>
      <c r="F358" s="2"/>
      <c r="G358" s="2"/>
      <c r="H358" s="2"/>
      <c r="I358" s="2"/>
      <c r="J358" s="2" t="s">
        <v>102</v>
      </c>
      <c r="K358" s="2">
        <v>3</v>
      </c>
      <c r="L358" s="2">
        <v>6</v>
      </c>
      <c r="M358" s="2" t="s">
        <v>20</v>
      </c>
      <c r="N358" s="3">
        <f t="shared" si="23"/>
        <v>1682.6</v>
      </c>
      <c r="O358" s="2">
        <v>168.26</v>
      </c>
      <c r="P358" s="2"/>
      <c r="Q358" s="2"/>
      <c r="R358" s="2" t="str">
        <f>IF(ISNUMBER(Q358),SUMIFS($Q$2:Q358,$A$2:A358,A358,$J$2:J358,J358,$D$2:D358,D358),"")</f>
        <v/>
      </c>
      <c r="S358" s="2"/>
      <c r="T358" s="2"/>
      <c r="U358" s="2"/>
      <c r="V358" s="3"/>
      <c r="W358" s="3"/>
      <c r="X358" s="3">
        <v>0.08</v>
      </c>
      <c r="Y358" s="2"/>
      <c r="Z358" s="2"/>
      <c r="AA358" s="2"/>
      <c r="AB358" s="2"/>
      <c r="AC358" s="2"/>
      <c r="AD358" s="2"/>
      <c r="AE358" s="2"/>
      <c r="AF358" s="2"/>
      <c r="AG358" s="2"/>
      <c r="AH358" s="2" t="str">
        <f t="shared" si="24"/>
        <v/>
      </c>
      <c r="AI358" s="2"/>
      <c r="AJ358" s="2"/>
      <c r="AK358" s="2"/>
      <c r="AL358" s="2"/>
      <c r="AM358" s="2"/>
      <c r="AN358" s="7">
        <v>1</v>
      </c>
      <c r="AO358" s="2"/>
      <c r="AP358" s="2"/>
      <c r="AQ358" s="2" t="str">
        <f t="shared" si="22"/>
        <v/>
      </c>
      <c r="AR358" s="2" t="str">
        <f>IF(ISNUMBER(AQ358),SUMIFS($AQ$2:AQ358,$A$2:A358,A358,$J$2:J358,J358,$D$2:D358,D358),"")</f>
        <v/>
      </c>
      <c r="AS358">
        <f t="shared" si="25"/>
        <v>3</v>
      </c>
    </row>
    <row r="359" spans="1:45" x14ac:dyDescent="0.25">
      <c r="A359" s="4" t="s">
        <v>3</v>
      </c>
      <c r="B359" s="4" t="s">
        <v>18</v>
      </c>
      <c r="C359" s="5">
        <v>36272</v>
      </c>
      <c r="D359" s="2">
        <v>1</v>
      </c>
      <c r="E359" s="2" t="s">
        <v>42</v>
      </c>
      <c r="F359" s="2"/>
      <c r="G359" s="2"/>
      <c r="H359" s="2"/>
      <c r="I359" s="2"/>
      <c r="J359" s="2" t="s">
        <v>102</v>
      </c>
      <c r="K359" s="2">
        <v>3</v>
      </c>
      <c r="L359" s="2">
        <v>6</v>
      </c>
      <c r="M359" s="2" t="s">
        <v>21</v>
      </c>
      <c r="N359" s="3" t="str">
        <f t="shared" si="23"/>
        <v/>
      </c>
      <c r="O359" s="2"/>
      <c r="P359" s="2"/>
      <c r="Q359" s="2">
        <v>175.89000000000001</v>
      </c>
      <c r="R359" s="2">
        <f>IF(ISNUMBER(Q359),SUMIFS($Q$2:Q359,$A$2:A359,A359,$J$2:J359,J359,$D$2:D359,D359),"")</f>
        <v>1809.5900000000001</v>
      </c>
      <c r="S359" s="2">
        <v>3.5999999999999997E-2</v>
      </c>
      <c r="T359" s="2">
        <v>3.1E-2</v>
      </c>
      <c r="U359" s="2"/>
      <c r="V359" s="3"/>
      <c r="W359" s="3"/>
      <c r="X359" s="3"/>
      <c r="Y359" s="2"/>
      <c r="Z359" s="2"/>
      <c r="AA359" s="2"/>
      <c r="AB359" s="2"/>
      <c r="AC359" s="2"/>
      <c r="AD359" s="2"/>
      <c r="AE359" s="2"/>
      <c r="AF359" s="2"/>
      <c r="AG359" s="2"/>
      <c r="AH359" s="2" t="str">
        <f t="shared" si="24"/>
        <v/>
      </c>
      <c r="AI359" s="2"/>
      <c r="AJ359" s="2">
        <v>3.5600915250208011E-2</v>
      </c>
      <c r="AK359" s="2"/>
      <c r="AL359" s="2"/>
      <c r="AM359" s="2"/>
      <c r="AN359" s="7">
        <v>1</v>
      </c>
      <c r="AO359" s="2"/>
      <c r="AP359" s="2"/>
      <c r="AQ359" s="2">
        <f t="shared" si="22"/>
        <v>6.2619999999999996</v>
      </c>
      <c r="AR359" s="2">
        <f>IF(ISNUMBER(AQ359),SUMIFS($AQ$2:AQ359,$A$2:A359,A359,$J$2:J359,J359,$D$2:D359,D359),"")</f>
        <v>69.649999999999991</v>
      </c>
      <c r="AS359">
        <f t="shared" si="25"/>
        <v>8</v>
      </c>
    </row>
    <row r="360" spans="1:45" x14ac:dyDescent="0.25">
      <c r="A360" s="4" t="s">
        <v>3</v>
      </c>
      <c r="B360" s="4" t="s">
        <v>18</v>
      </c>
      <c r="C360" s="5">
        <v>36287</v>
      </c>
      <c r="D360" s="2">
        <v>1</v>
      </c>
      <c r="E360" s="2" t="s">
        <v>42</v>
      </c>
      <c r="F360" s="2"/>
      <c r="G360" s="2"/>
      <c r="H360" s="2"/>
      <c r="I360" s="2"/>
      <c r="J360" s="2" t="s">
        <v>102</v>
      </c>
      <c r="K360" s="2">
        <v>3</v>
      </c>
      <c r="L360" s="2">
        <v>7</v>
      </c>
      <c r="M360" s="2" t="s">
        <v>19</v>
      </c>
      <c r="N360" s="3">
        <f t="shared" si="23"/>
        <v>194.5</v>
      </c>
      <c r="O360" s="2">
        <v>19.45</v>
      </c>
      <c r="P360" s="2"/>
      <c r="Q360" s="2"/>
      <c r="R360" s="2" t="str">
        <f>IF(ISNUMBER(Q360),SUMIFS($Q$2:Q360,$A$2:A360,A360,$J$2:J360,J360,$D$2:D360,D360),"")</f>
        <v/>
      </c>
      <c r="S360" s="2">
        <v>4.2000000000000003E-2</v>
      </c>
      <c r="T360" s="2">
        <v>3.3000000000000002E-2</v>
      </c>
      <c r="U360" s="2"/>
      <c r="V360" s="3"/>
      <c r="W360" s="3"/>
      <c r="X360" s="3">
        <v>0.06</v>
      </c>
      <c r="Y360" s="2"/>
      <c r="Z360" s="2"/>
      <c r="AA360" s="2"/>
      <c r="AB360" s="2"/>
      <c r="AC360" s="2"/>
      <c r="AD360" s="2"/>
      <c r="AE360" s="2"/>
      <c r="AF360" s="2"/>
      <c r="AG360" s="2"/>
      <c r="AH360" s="2" t="str">
        <f t="shared" si="24"/>
        <v/>
      </c>
      <c r="AI360" s="2"/>
      <c r="AJ360" s="2">
        <v>4.1467866323907462E-2</v>
      </c>
      <c r="AK360" s="2"/>
      <c r="AL360" s="2"/>
      <c r="AM360" s="2"/>
      <c r="AN360" s="7">
        <v>1</v>
      </c>
      <c r="AO360" s="2"/>
      <c r="AP360" s="2"/>
      <c r="AQ360" s="2" t="str">
        <f t="shared" si="22"/>
        <v/>
      </c>
      <c r="AR360" s="2" t="str">
        <f>IF(ISNUMBER(AQ360),SUMIFS($AQ$2:AQ360,$A$2:A360,A360,$J$2:J360,J360,$D$2:D360,D360),"")</f>
        <v/>
      </c>
      <c r="AS360">
        <f t="shared" si="25"/>
        <v>6</v>
      </c>
    </row>
    <row r="361" spans="1:45" x14ac:dyDescent="0.25">
      <c r="A361" s="4" t="s">
        <v>3</v>
      </c>
      <c r="B361" s="4" t="s">
        <v>18</v>
      </c>
      <c r="C361" s="5">
        <v>36299</v>
      </c>
      <c r="D361" s="2">
        <v>1</v>
      </c>
      <c r="E361" s="2" t="s">
        <v>42</v>
      </c>
      <c r="F361" s="2"/>
      <c r="G361" s="2"/>
      <c r="H361" s="2"/>
      <c r="I361" s="2"/>
      <c r="J361" s="2" t="s">
        <v>102</v>
      </c>
      <c r="K361" s="2">
        <v>3</v>
      </c>
      <c r="L361" s="2">
        <v>7</v>
      </c>
      <c r="M361" s="2" t="s">
        <v>19</v>
      </c>
      <c r="N361" s="3">
        <f t="shared" si="23"/>
        <v>283.5</v>
      </c>
      <c r="O361" s="2">
        <v>28.35</v>
      </c>
      <c r="P361" s="2"/>
      <c r="Q361" s="2"/>
      <c r="R361" s="2" t="str">
        <f>IF(ISNUMBER(Q361),SUMIFS($Q$2:Q361,$A$2:A361,A361,$J$2:J361,J361,$D$2:D361,D361),"")</f>
        <v/>
      </c>
      <c r="S361" s="2">
        <v>4.2999999999999997E-2</v>
      </c>
      <c r="T361" s="2">
        <v>3.5000000000000003E-2</v>
      </c>
      <c r="U361" s="2"/>
      <c r="V361" s="3"/>
      <c r="W361" s="3"/>
      <c r="X361" s="3">
        <v>0.05</v>
      </c>
      <c r="Y361" s="2"/>
      <c r="Z361" s="2"/>
      <c r="AA361" s="2"/>
      <c r="AB361" s="2"/>
      <c r="AC361" s="2"/>
      <c r="AD361" s="2"/>
      <c r="AE361" s="2"/>
      <c r="AF361" s="2"/>
      <c r="AG361" s="2"/>
      <c r="AH361" s="2" t="str">
        <f t="shared" si="24"/>
        <v/>
      </c>
      <c r="AI361" s="2"/>
      <c r="AJ361" s="2">
        <v>4.2571075837742493E-2</v>
      </c>
      <c r="AK361" s="2"/>
      <c r="AL361" s="2"/>
      <c r="AM361" s="2"/>
      <c r="AN361" s="7">
        <v>1</v>
      </c>
      <c r="AO361" s="2"/>
      <c r="AP361" s="2"/>
      <c r="AQ361" s="2" t="str">
        <f t="shared" si="22"/>
        <v/>
      </c>
      <c r="AR361" s="2" t="str">
        <f>IF(ISNUMBER(AQ361),SUMIFS($AQ$2:AQ361,$A$2:A361,A361,$J$2:J361,J361,$D$2:D361,D361),"")</f>
        <v/>
      </c>
      <c r="AS361">
        <f t="shared" si="25"/>
        <v>6</v>
      </c>
    </row>
    <row r="362" spans="1:45" x14ac:dyDescent="0.25">
      <c r="A362" s="4" t="s">
        <v>3</v>
      </c>
      <c r="B362" s="4" t="s">
        <v>18</v>
      </c>
      <c r="C362" s="5">
        <v>36314</v>
      </c>
      <c r="D362" s="2">
        <v>1</v>
      </c>
      <c r="E362" s="2" t="s">
        <v>42</v>
      </c>
      <c r="F362" s="2"/>
      <c r="G362" s="2"/>
      <c r="H362" s="2"/>
      <c r="I362" s="2"/>
      <c r="J362" s="2" t="s">
        <v>102</v>
      </c>
      <c r="K362" s="2">
        <v>3</v>
      </c>
      <c r="L362" s="2">
        <v>7</v>
      </c>
      <c r="M362" s="2" t="s">
        <v>19</v>
      </c>
      <c r="N362" s="3">
        <f t="shared" si="23"/>
        <v>400</v>
      </c>
      <c r="O362" s="2">
        <v>40</v>
      </c>
      <c r="P362" s="2"/>
      <c r="Q362" s="2"/>
      <c r="R362" s="2" t="str">
        <f>IF(ISNUMBER(Q362),SUMIFS($Q$2:Q362,$A$2:A362,A362,$J$2:J362,J362,$D$2:D362,D362),"")</f>
        <v/>
      </c>
      <c r="S362" s="2">
        <v>4.4999999999999998E-2</v>
      </c>
      <c r="T362" s="2">
        <v>3.5999999999999997E-2</v>
      </c>
      <c r="U362" s="2"/>
      <c r="V362" s="3"/>
      <c r="W362" s="3"/>
      <c r="X362" s="3">
        <v>0.05</v>
      </c>
      <c r="Y362" s="2"/>
      <c r="Z362" s="2"/>
      <c r="AA362" s="2"/>
      <c r="AB362" s="2"/>
      <c r="AC362" s="2"/>
      <c r="AD362" s="2"/>
      <c r="AE362" s="2"/>
      <c r="AF362" s="2"/>
      <c r="AG362" s="2"/>
      <c r="AH362" s="2" t="str">
        <f t="shared" si="24"/>
        <v/>
      </c>
      <c r="AI362" s="2"/>
      <c r="AJ362" s="2">
        <v>4.4556749999999999E-2</v>
      </c>
      <c r="AK362" s="2"/>
      <c r="AL362" s="2"/>
      <c r="AM362" s="2"/>
      <c r="AN362" s="7">
        <v>1</v>
      </c>
      <c r="AO362" s="2"/>
      <c r="AP362" s="2"/>
      <c r="AQ362" s="2" t="str">
        <f t="shared" si="22"/>
        <v/>
      </c>
      <c r="AR362" s="2" t="str">
        <f>IF(ISNUMBER(AQ362),SUMIFS($AQ$2:AQ362,$A$2:A362,A362,$J$2:J362,J362,$D$2:D362,D362),"")</f>
        <v/>
      </c>
      <c r="AS362">
        <f t="shared" si="25"/>
        <v>6</v>
      </c>
    </row>
    <row r="363" spans="1:45" x14ac:dyDescent="0.25">
      <c r="A363" s="4" t="s">
        <v>3</v>
      </c>
      <c r="B363" s="4" t="s">
        <v>18</v>
      </c>
      <c r="C363" s="5">
        <v>36335</v>
      </c>
      <c r="D363" s="2">
        <v>1</v>
      </c>
      <c r="E363" s="2" t="s">
        <v>42</v>
      </c>
      <c r="F363" s="2"/>
      <c r="G363" s="2"/>
      <c r="H363" s="2"/>
      <c r="I363" s="2"/>
      <c r="J363" s="2" t="s">
        <v>102</v>
      </c>
      <c r="K363" s="2">
        <v>3</v>
      </c>
      <c r="L363" s="2">
        <v>7</v>
      </c>
      <c r="M363" s="2" t="s">
        <v>20</v>
      </c>
      <c r="N363" s="3">
        <f t="shared" si="23"/>
        <v>790</v>
      </c>
      <c r="O363" s="2">
        <v>79</v>
      </c>
      <c r="P363" s="2"/>
      <c r="Q363" s="2"/>
      <c r="R363" s="2" t="str">
        <f>IF(ISNUMBER(Q363),SUMIFS($Q$2:Q363,$A$2:A363,A363,$J$2:J363,J363,$D$2:D363,D363),"")</f>
        <v/>
      </c>
      <c r="S363" s="2"/>
      <c r="T363" s="2"/>
      <c r="U363" s="2"/>
      <c r="V363" s="3"/>
      <c r="W363" s="3"/>
      <c r="X363" s="3">
        <v>0.05</v>
      </c>
      <c r="Y363" s="2"/>
      <c r="Z363" s="2"/>
      <c r="AA363" s="2"/>
      <c r="AB363" s="2"/>
      <c r="AC363" s="2"/>
      <c r="AD363" s="2"/>
      <c r="AE363" s="2"/>
      <c r="AF363" s="2"/>
      <c r="AG363" s="2"/>
      <c r="AH363" s="2" t="str">
        <f t="shared" si="24"/>
        <v/>
      </c>
      <c r="AI363" s="2"/>
      <c r="AJ363" s="2"/>
      <c r="AK363" s="2"/>
      <c r="AL363" s="2"/>
      <c r="AM363" s="2"/>
      <c r="AN363" s="7">
        <v>1</v>
      </c>
      <c r="AO363" s="2"/>
      <c r="AP363" s="2"/>
      <c r="AQ363" s="2" t="str">
        <f t="shared" si="22"/>
        <v/>
      </c>
      <c r="AR363" s="2" t="str">
        <f>IF(ISNUMBER(AQ363),SUMIFS($AQ$2:AQ363,$A$2:A363,A363,$J$2:J363,J363,$D$2:D363,D363),"")</f>
        <v/>
      </c>
      <c r="AS363">
        <f t="shared" si="25"/>
        <v>3</v>
      </c>
    </row>
    <row r="364" spans="1:45" x14ac:dyDescent="0.25">
      <c r="A364" s="4" t="s">
        <v>3</v>
      </c>
      <c r="B364" s="4" t="s">
        <v>18</v>
      </c>
      <c r="C364" s="5">
        <v>36338</v>
      </c>
      <c r="D364" s="2">
        <v>1</v>
      </c>
      <c r="E364" s="2" t="s">
        <v>42</v>
      </c>
      <c r="F364" s="2"/>
      <c r="G364" s="2"/>
      <c r="H364" s="2"/>
      <c r="I364" s="2"/>
      <c r="J364" s="2" t="s">
        <v>102</v>
      </c>
      <c r="K364" s="2">
        <v>3</v>
      </c>
      <c r="L364" s="2">
        <v>7</v>
      </c>
      <c r="M364" s="2" t="s">
        <v>21</v>
      </c>
      <c r="N364" s="3" t="str">
        <f t="shared" si="23"/>
        <v/>
      </c>
      <c r="O364" s="2"/>
      <c r="P364" s="2"/>
      <c r="Q364" s="2">
        <v>82.52000000000001</v>
      </c>
      <c r="R364" s="2">
        <f>IF(ISNUMBER(Q364),SUMIFS($Q$2:Q364,$A$2:A364,A364,$J$2:J364,J364,$D$2:D364,D364),"")</f>
        <v>1892.1100000000001</v>
      </c>
      <c r="S364" s="2">
        <v>4.5999999999999999E-2</v>
      </c>
      <c r="T364" s="2">
        <v>3.7999999999999999E-2</v>
      </c>
      <c r="U364" s="2"/>
      <c r="V364" s="3"/>
      <c r="W364" s="3"/>
      <c r="X364" s="3"/>
      <c r="Y364" s="2"/>
      <c r="Z364" s="2"/>
      <c r="AA364" s="2"/>
      <c r="AB364" s="2"/>
      <c r="AC364" s="2"/>
      <c r="AD364" s="2"/>
      <c r="AE364" s="2"/>
      <c r="AF364" s="2"/>
      <c r="AG364" s="2"/>
      <c r="AH364" s="2" t="str">
        <f t="shared" si="24"/>
        <v/>
      </c>
      <c r="AI364" s="2"/>
      <c r="AJ364" s="2">
        <v>4.5603037974683548E-2</v>
      </c>
      <c r="AK364" s="2"/>
      <c r="AL364" s="2"/>
      <c r="AM364" s="2"/>
      <c r="AN364" s="7">
        <v>1</v>
      </c>
      <c r="AO364" s="2"/>
      <c r="AP364" s="2"/>
      <c r="AQ364" s="2">
        <f t="shared" si="22"/>
        <v>3.7629999999999999</v>
      </c>
      <c r="AR364" s="2">
        <f>IF(ISNUMBER(AQ364),SUMIFS($AQ$2:AQ364,$A$2:A364,A364,$J$2:J364,J364,$D$2:D364,D364),"")</f>
        <v>73.412999999999997</v>
      </c>
      <c r="AS364">
        <f t="shared" si="25"/>
        <v>8</v>
      </c>
    </row>
    <row r="365" spans="1:45" x14ac:dyDescent="0.25">
      <c r="A365" s="4" t="s">
        <v>3</v>
      </c>
      <c r="B365" s="4" t="s">
        <v>18</v>
      </c>
      <c r="C365" s="5">
        <v>36381</v>
      </c>
      <c r="D365" s="2">
        <v>1</v>
      </c>
      <c r="E365" s="2" t="s">
        <v>42</v>
      </c>
      <c r="F365" s="2"/>
      <c r="G365" s="2"/>
      <c r="H365" s="2"/>
      <c r="I365" s="2"/>
      <c r="J365" s="2" t="s">
        <v>103</v>
      </c>
      <c r="K365" s="2">
        <v>4</v>
      </c>
      <c r="L365" s="2">
        <v>1</v>
      </c>
      <c r="M365" s="2" t="s">
        <v>19</v>
      </c>
      <c r="N365" s="3">
        <f t="shared" si="23"/>
        <v>50</v>
      </c>
      <c r="O365" s="2">
        <v>5</v>
      </c>
      <c r="P365" s="2"/>
      <c r="Q365" s="2"/>
      <c r="R365" s="2" t="str">
        <f>IF(ISNUMBER(Q365),SUMIFS($Q$2:Q365,$A$2:A365,A365,$J$2:J365,J365,$D$2:D365,D365),"")</f>
        <v/>
      </c>
      <c r="S365" s="2">
        <v>4.8000000000000001E-2</v>
      </c>
      <c r="T365" s="2">
        <v>0.04</v>
      </c>
      <c r="U365" s="2"/>
      <c r="V365" s="3"/>
      <c r="W365" s="3"/>
      <c r="X365" s="3">
        <v>7.0000000000000007E-2</v>
      </c>
      <c r="Y365" s="2"/>
      <c r="Z365" s="2"/>
      <c r="AA365" s="2"/>
      <c r="AB365" s="2"/>
      <c r="AC365" s="2"/>
      <c r="AD365" s="2"/>
      <c r="AE365" s="2"/>
      <c r="AF365" s="2"/>
      <c r="AG365" s="2"/>
      <c r="AH365" s="2" t="str">
        <f t="shared" si="24"/>
        <v/>
      </c>
      <c r="AI365" s="2"/>
      <c r="AJ365" s="2">
        <v>4.7407999999999999E-2</v>
      </c>
      <c r="AK365" s="2"/>
      <c r="AL365" s="2"/>
      <c r="AM365" s="2"/>
      <c r="AN365" s="7">
        <v>0.26</v>
      </c>
      <c r="AO365" s="2"/>
      <c r="AP365" s="2"/>
      <c r="AQ365" s="2" t="str">
        <f t="shared" si="22"/>
        <v/>
      </c>
      <c r="AR365" s="2" t="str">
        <f>IF(ISNUMBER(AQ365),SUMIFS($AQ$2:AQ365,$A$2:A365,A365,$J$2:J365,J365,$D$2:D365,D365),"")</f>
        <v/>
      </c>
      <c r="AS365">
        <f t="shared" si="25"/>
        <v>6</v>
      </c>
    </row>
    <row r="366" spans="1:45" x14ac:dyDescent="0.25">
      <c r="A366" s="4" t="s">
        <v>3</v>
      </c>
      <c r="B366" s="4" t="s">
        <v>18</v>
      </c>
      <c r="C366" s="5">
        <v>36391</v>
      </c>
      <c r="D366" s="2">
        <v>1</v>
      </c>
      <c r="E366" s="2" t="s">
        <v>42</v>
      </c>
      <c r="F366" s="2"/>
      <c r="G366" s="2"/>
      <c r="H366" s="2"/>
      <c r="I366" s="2"/>
      <c r="J366" s="2" t="s">
        <v>103</v>
      </c>
      <c r="K366" s="2">
        <v>4</v>
      </c>
      <c r="L366" s="2">
        <v>1</v>
      </c>
      <c r="M366" s="2" t="s">
        <v>19</v>
      </c>
      <c r="N366" s="3">
        <f t="shared" si="23"/>
        <v>106</v>
      </c>
      <c r="O366" s="2">
        <v>10.6</v>
      </c>
      <c r="P366" s="2"/>
      <c r="Q366" s="2"/>
      <c r="R366" s="2" t="str">
        <f>IF(ISNUMBER(Q366),SUMIFS($Q$2:Q366,$A$2:A366,A366,$J$2:J366,J366,$D$2:D366,D366),"")</f>
        <v/>
      </c>
      <c r="S366" s="2">
        <v>4.8000000000000001E-2</v>
      </c>
      <c r="T366" s="2">
        <v>0.04</v>
      </c>
      <c r="U366" s="2"/>
      <c r="V366" s="3"/>
      <c r="W366" s="3"/>
      <c r="X366" s="3">
        <v>0.08</v>
      </c>
      <c r="Y366" s="2"/>
      <c r="Z366" s="2"/>
      <c r="AA366" s="2"/>
      <c r="AB366" s="2"/>
      <c r="AC366" s="2"/>
      <c r="AD366" s="2"/>
      <c r="AE366" s="2"/>
      <c r="AF366" s="2"/>
      <c r="AG366" s="2"/>
      <c r="AH366" s="2" t="str">
        <f t="shared" si="24"/>
        <v/>
      </c>
      <c r="AI366" s="2"/>
      <c r="AJ366" s="2">
        <v>4.7343396226415105E-2</v>
      </c>
      <c r="AK366" s="2"/>
      <c r="AL366" s="2"/>
      <c r="AM366" s="2"/>
      <c r="AN366" s="7">
        <v>0.26</v>
      </c>
      <c r="AO366" s="2"/>
      <c r="AP366" s="2"/>
      <c r="AQ366" s="2" t="str">
        <f t="shared" si="22"/>
        <v/>
      </c>
      <c r="AR366" s="2" t="str">
        <f>IF(ISNUMBER(AQ366),SUMIFS($AQ$2:AQ366,$A$2:A366,A366,$J$2:J366,J366,$D$2:D366,D366),"")</f>
        <v/>
      </c>
      <c r="AS366">
        <f t="shared" si="25"/>
        <v>6</v>
      </c>
    </row>
    <row r="367" spans="1:45" x14ac:dyDescent="0.25">
      <c r="A367" s="4" t="s">
        <v>3</v>
      </c>
      <c r="B367" s="4" t="s">
        <v>18</v>
      </c>
      <c r="C367" s="5">
        <v>36402</v>
      </c>
      <c r="D367" s="2">
        <v>1</v>
      </c>
      <c r="E367" s="2" t="s">
        <v>42</v>
      </c>
      <c r="F367" s="2"/>
      <c r="G367" s="2"/>
      <c r="H367" s="2"/>
      <c r="I367" s="2"/>
      <c r="J367" s="2" t="s">
        <v>103</v>
      </c>
      <c r="K367" s="2">
        <v>4</v>
      </c>
      <c r="L367" s="2">
        <v>1</v>
      </c>
      <c r="M367" s="2" t="s">
        <v>19</v>
      </c>
      <c r="N367" s="3">
        <f t="shared" si="23"/>
        <v>85</v>
      </c>
      <c r="O367" s="2">
        <v>8.5</v>
      </c>
      <c r="P367" s="2"/>
      <c r="Q367" s="2"/>
      <c r="R367" s="2" t="str">
        <f>IF(ISNUMBER(Q367),SUMIFS($Q$2:Q367,$A$2:A367,A367,$J$2:J367,J367,$D$2:D367,D367),"")</f>
        <v/>
      </c>
      <c r="S367" s="2">
        <v>4.8000000000000001E-2</v>
      </c>
      <c r="T367" s="2">
        <v>0.04</v>
      </c>
      <c r="U367" s="2"/>
      <c r="V367" s="3"/>
      <c r="W367" s="3"/>
      <c r="X367" s="3">
        <v>0.09</v>
      </c>
      <c r="Y367" s="2"/>
      <c r="Z367" s="2"/>
      <c r="AA367" s="2"/>
      <c r="AB367" s="2"/>
      <c r="AC367" s="2"/>
      <c r="AD367" s="2"/>
      <c r="AE367" s="2"/>
      <c r="AF367" s="2"/>
      <c r="AG367" s="2"/>
      <c r="AH367" s="2" t="str">
        <f t="shared" si="24"/>
        <v/>
      </c>
      <c r="AI367" s="2"/>
      <c r="AJ367" s="2">
        <v>4.7256470588235289E-2</v>
      </c>
      <c r="AK367" s="2"/>
      <c r="AL367" s="2"/>
      <c r="AM367" s="2"/>
      <c r="AN367" s="7">
        <v>0.26</v>
      </c>
      <c r="AO367" s="2"/>
      <c r="AP367" s="2"/>
      <c r="AQ367" s="2" t="str">
        <f t="shared" ref="AQ367:AQ430" si="26">IF(AND(OR(ISNUMBER(AI367),ISNUMBER(AJ367)),ISNUMBER(Q367)),ROUND(Q367*IF(ISNUMBER(AI367),AI367,AJ367),3),"")</f>
        <v/>
      </c>
      <c r="AR367" s="2" t="str">
        <f>IF(ISNUMBER(AQ367),SUMIFS($AQ$2:AQ367,$A$2:A367,A367,$J$2:J367,J367,$D$2:D367,D367),"")</f>
        <v/>
      </c>
      <c r="AS367">
        <f t="shared" si="25"/>
        <v>6</v>
      </c>
    </row>
    <row r="368" spans="1:45" x14ac:dyDescent="0.25">
      <c r="A368" s="4" t="s">
        <v>3</v>
      </c>
      <c r="B368" s="4" t="s">
        <v>18</v>
      </c>
      <c r="C368" s="5">
        <v>36410</v>
      </c>
      <c r="D368" s="2">
        <v>1</v>
      </c>
      <c r="E368" s="2" t="s">
        <v>42</v>
      </c>
      <c r="F368" s="2"/>
      <c r="G368" s="2"/>
      <c r="H368" s="2"/>
      <c r="I368" s="2"/>
      <c r="J368" s="2" t="s">
        <v>103</v>
      </c>
      <c r="K368" s="2">
        <v>4</v>
      </c>
      <c r="L368" s="2">
        <v>1</v>
      </c>
      <c r="M368" s="2" t="s">
        <v>19</v>
      </c>
      <c r="N368" s="3">
        <f t="shared" si="23"/>
        <v>200</v>
      </c>
      <c r="O368" s="2">
        <v>20</v>
      </c>
      <c r="P368" s="2"/>
      <c r="Q368" s="2"/>
      <c r="R368" s="2" t="str">
        <f>IF(ISNUMBER(Q368),SUMIFS($Q$2:Q368,$A$2:A368,A368,$J$2:J368,J368,$D$2:D368,D368),"")</f>
        <v/>
      </c>
      <c r="S368" s="2">
        <v>4.8000000000000001E-2</v>
      </c>
      <c r="T368" s="2">
        <v>0.04</v>
      </c>
      <c r="U368" s="2"/>
      <c r="V368" s="3"/>
      <c r="W368" s="3"/>
      <c r="X368" s="3">
        <v>0.1</v>
      </c>
      <c r="Y368" s="2"/>
      <c r="Z368" s="2"/>
      <c r="AA368" s="2"/>
      <c r="AB368" s="2"/>
      <c r="AC368" s="2"/>
      <c r="AD368" s="2"/>
      <c r="AE368" s="2"/>
      <c r="AF368" s="2"/>
      <c r="AG368" s="2"/>
      <c r="AH368" s="2" t="str">
        <f t="shared" si="24"/>
        <v/>
      </c>
      <c r="AI368" s="2"/>
      <c r="AJ368" s="2">
        <v>4.7199999999999999E-2</v>
      </c>
      <c r="AK368" s="2"/>
      <c r="AL368" s="2"/>
      <c r="AM368" s="2"/>
      <c r="AN368" s="7">
        <v>0.26</v>
      </c>
      <c r="AO368" s="2"/>
      <c r="AP368" s="2"/>
      <c r="AQ368" s="2" t="str">
        <f t="shared" si="26"/>
        <v/>
      </c>
      <c r="AR368" s="2" t="str">
        <f>IF(ISNUMBER(AQ368),SUMIFS($AQ$2:AQ368,$A$2:A368,A368,$J$2:J368,J368,$D$2:D368,D368),"")</f>
        <v/>
      </c>
      <c r="AS368">
        <f t="shared" si="25"/>
        <v>6</v>
      </c>
    </row>
    <row r="369" spans="1:45" x14ac:dyDescent="0.25">
      <c r="A369" s="4" t="s">
        <v>3</v>
      </c>
      <c r="B369" s="4" t="s">
        <v>18</v>
      </c>
      <c r="C369" s="5">
        <v>36418</v>
      </c>
      <c r="D369" s="2">
        <v>1</v>
      </c>
      <c r="E369" s="2" t="s">
        <v>42</v>
      </c>
      <c r="F369" s="2"/>
      <c r="G369" s="2"/>
      <c r="H369" s="2"/>
      <c r="I369" s="2"/>
      <c r="J369" s="2" t="s">
        <v>103</v>
      </c>
      <c r="K369" s="2">
        <v>4</v>
      </c>
      <c r="L369" s="2">
        <v>1</v>
      </c>
      <c r="M369" s="2" t="s">
        <v>19</v>
      </c>
      <c r="N369" s="3">
        <f t="shared" si="23"/>
        <v>620.00000000000011</v>
      </c>
      <c r="O369" s="2">
        <v>62.000000000000007</v>
      </c>
      <c r="P369" s="2"/>
      <c r="Q369" s="2"/>
      <c r="R369" s="2" t="str">
        <f>IF(ISNUMBER(Q369),SUMIFS($Q$2:Q369,$A$2:A369,A369,$J$2:J369,J369,$D$2:D369,D369),"")</f>
        <v/>
      </c>
      <c r="S369" s="2">
        <v>4.7E-2</v>
      </c>
      <c r="T369" s="2">
        <v>0.04</v>
      </c>
      <c r="U369" s="2"/>
      <c r="V369" s="3"/>
      <c r="W369" s="3"/>
      <c r="X369" s="3">
        <v>0.11</v>
      </c>
      <c r="Y369" s="2"/>
      <c r="Z369" s="2"/>
      <c r="AA369" s="2"/>
      <c r="AB369" s="2"/>
      <c r="AC369" s="2"/>
      <c r="AD369" s="2"/>
      <c r="AE369" s="2"/>
      <c r="AF369" s="2"/>
      <c r="AG369" s="2"/>
      <c r="AH369" s="2" t="str">
        <f t="shared" si="24"/>
        <v/>
      </c>
      <c r="AI369" s="2"/>
      <c r="AJ369" s="2">
        <v>4.62458064516129E-2</v>
      </c>
      <c r="AK369" s="2"/>
      <c r="AL369" s="2"/>
      <c r="AM369" s="2"/>
      <c r="AN369" s="7">
        <v>0.26</v>
      </c>
      <c r="AO369" s="2"/>
      <c r="AP369" s="2"/>
      <c r="AQ369" s="2" t="str">
        <f t="shared" si="26"/>
        <v/>
      </c>
      <c r="AR369" s="2" t="str">
        <f>IF(ISNUMBER(AQ369),SUMIFS($AQ$2:AQ369,$A$2:A369,A369,$J$2:J369,J369,$D$2:D369,D369),"")</f>
        <v/>
      </c>
      <c r="AS369">
        <f t="shared" si="25"/>
        <v>6</v>
      </c>
    </row>
    <row r="370" spans="1:45" x14ac:dyDescent="0.25">
      <c r="A370" s="4" t="s">
        <v>3</v>
      </c>
      <c r="B370" s="4" t="s">
        <v>18</v>
      </c>
      <c r="C370" s="5">
        <v>36425</v>
      </c>
      <c r="D370" s="2">
        <v>1</v>
      </c>
      <c r="E370" s="2" t="s">
        <v>42</v>
      </c>
      <c r="F370" s="2"/>
      <c r="G370" s="2"/>
      <c r="H370" s="2"/>
      <c r="I370" s="2"/>
      <c r="J370" s="2" t="s">
        <v>103</v>
      </c>
      <c r="K370" s="2">
        <v>4</v>
      </c>
      <c r="L370" s="2">
        <v>1</v>
      </c>
      <c r="M370" s="2" t="s">
        <v>19</v>
      </c>
      <c r="N370" s="3">
        <f t="shared" si="23"/>
        <v>255</v>
      </c>
      <c r="O370" s="2">
        <v>25.5</v>
      </c>
      <c r="P370" s="2"/>
      <c r="Q370" s="2"/>
      <c r="R370" s="2" t="str">
        <f>IF(ISNUMBER(Q370),SUMIFS($Q$2:Q370,$A$2:A370,A370,$J$2:J370,J370,$D$2:D370,D370),"")</f>
        <v/>
      </c>
      <c r="S370" s="2">
        <v>4.7E-2</v>
      </c>
      <c r="T370" s="2">
        <v>3.9E-2</v>
      </c>
      <c r="U370" s="2"/>
      <c r="V370" s="3"/>
      <c r="W370" s="3"/>
      <c r="X370" s="3">
        <v>0.11</v>
      </c>
      <c r="Y370" s="2"/>
      <c r="Z370" s="2"/>
      <c r="AA370" s="2"/>
      <c r="AB370" s="2"/>
      <c r="AC370" s="2"/>
      <c r="AD370" s="2"/>
      <c r="AE370" s="2"/>
      <c r="AF370" s="2"/>
      <c r="AG370" s="2"/>
      <c r="AH370" s="2" t="str">
        <f t="shared" si="24"/>
        <v/>
      </c>
      <c r="AI370" s="2"/>
      <c r="AJ370" s="2">
        <v>4.6083921568627451E-2</v>
      </c>
      <c r="AK370" s="2"/>
      <c r="AL370" s="2"/>
      <c r="AM370" s="2"/>
      <c r="AN370" s="7">
        <v>0.26</v>
      </c>
      <c r="AO370" s="2"/>
      <c r="AP370" s="2"/>
      <c r="AQ370" s="2" t="str">
        <f t="shared" si="26"/>
        <v/>
      </c>
      <c r="AR370" s="2" t="str">
        <f>IF(ISNUMBER(AQ370),SUMIFS($AQ$2:AQ370,$A$2:A370,A370,$J$2:J370,J370,$D$2:D370,D370),"")</f>
        <v/>
      </c>
      <c r="AS370">
        <f t="shared" si="25"/>
        <v>6</v>
      </c>
    </row>
    <row r="371" spans="1:45" x14ac:dyDescent="0.25">
      <c r="A371" s="4" t="s">
        <v>3</v>
      </c>
      <c r="B371" s="4" t="s">
        <v>18</v>
      </c>
      <c r="C371" s="5">
        <v>36432</v>
      </c>
      <c r="D371" s="2">
        <v>1</v>
      </c>
      <c r="E371" s="2" t="s">
        <v>42</v>
      </c>
      <c r="F371" s="2"/>
      <c r="G371" s="2"/>
      <c r="H371" s="2"/>
      <c r="I371" s="2"/>
      <c r="J371" s="2" t="s">
        <v>103</v>
      </c>
      <c r="K371" s="2">
        <v>4</v>
      </c>
      <c r="L371" s="2">
        <v>1</v>
      </c>
      <c r="M371" s="2" t="s">
        <v>20</v>
      </c>
      <c r="N371" s="3">
        <f t="shared" si="23"/>
        <v>463</v>
      </c>
      <c r="O371" s="2">
        <v>46.3</v>
      </c>
      <c r="P371" s="2"/>
      <c r="Q371" s="2"/>
      <c r="R371" s="2" t="str">
        <f>IF(ISNUMBER(Q371),SUMIFS($Q$2:Q371,$A$2:A371,A371,$J$2:J371,J371,$D$2:D371,D371),"")</f>
        <v/>
      </c>
      <c r="S371" s="2"/>
      <c r="T371" s="2"/>
      <c r="U371" s="2"/>
      <c r="V371" s="3"/>
      <c r="W371" s="3"/>
      <c r="X371" s="3">
        <v>0.12</v>
      </c>
      <c r="Y371" s="2"/>
      <c r="Z371" s="2"/>
      <c r="AA371" s="2"/>
      <c r="AB371" s="2"/>
      <c r="AC371" s="2"/>
      <c r="AD371" s="2"/>
      <c r="AE371" s="2"/>
      <c r="AF371" s="2"/>
      <c r="AG371" s="2"/>
      <c r="AH371" s="2" t="str">
        <f t="shared" si="24"/>
        <v/>
      </c>
      <c r="AI371" s="2"/>
      <c r="AJ371" s="2"/>
      <c r="AK371" s="2"/>
      <c r="AL371" s="2"/>
      <c r="AM371" s="2"/>
      <c r="AN371" s="7">
        <v>0.26</v>
      </c>
      <c r="AO371" s="2"/>
      <c r="AP371" s="2"/>
      <c r="AQ371" s="2" t="str">
        <f t="shared" si="26"/>
        <v/>
      </c>
      <c r="AR371" s="2" t="str">
        <f>IF(ISNUMBER(AQ371),SUMIFS($AQ$2:AQ371,$A$2:A371,A371,$J$2:J371,J371,$D$2:D371,D371),"")</f>
        <v/>
      </c>
      <c r="AS371">
        <f t="shared" si="25"/>
        <v>3</v>
      </c>
    </row>
    <row r="372" spans="1:45" x14ac:dyDescent="0.25">
      <c r="A372" s="4" t="s">
        <v>3</v>
      </c>
      <c r="B372" s="4" t="s">
        <v>18</v>
      </c>
      <c r="C372" s="5">
        <v>36439</v>
      </c>
      <c r="D372" s="2">
        <v>1</v>
      </c>
      <c r="E372" s="2" t="s">
        <v>42</v>
      </c>
      <c r="F372" s="2"/>
      <c r="G372" s="2"/>
      <c r="H372" s="2"/>
      <c r="I372" s="2"/>
      <c r="J372" s="2" t="s">
        <v>103</v>
      </c>
      <c r="K372" s="2">
        <v>4</v>
      </c>
      <c r="L372" s="2">
        <v>1</v>
      </c>
      <c r="M372" s="2" t="s">
        <v>21</v>
      </c>
      <c r="N372" s="3" t="str">
        <f t="shared" si="23"/>
        <v/>
      </c>
      <c r="O372" s="2"/>
      <c r="P372" s="2"/>
      <c r="Q372" s="2">
        <v>14.719999999999999</v>
      </c>
      <c r="R372" s="2">
        <f>IF(ISNUMBER(Q372),SUMIFS($Q$2:Q372,$A$2:A372,A372,$J$2:J372,J372,$D$2:D372,D372),"")</f>
        <v>14.719999999999999</v>
      </c>
      <c r="S372" s="2">
        <v>4.5999999999999999E-2</v>
      </c>
      <c r="T372" s="2">
        <v>3.9E-2</v>
      </c>
      <c r="U372" s="2"/>
      <c r="V372" s="3"/>
      <c r="W372" s="3"/>
      <c r="X372" s="3"/>
      <c r="Y372" s="2"/>
      <c r="Z372" s="2"/>
      <c r="AA372" s="2"/>
      <c r="AB372" s="2"/>
      <c r="AC372" s="2"/>
      <c r="AD372" s="2"/>
      <c r="AE372" s="2"/>
      <c r="AF372" s="2"/>
      <c r="AG372" s="2"/>
      <c r="AH372" s="2" t="str">
        <f t="shared" si="24"/>
        <v/>
      </c>
      <c r="AI372" s="2"/>
      <c r="AJ372" s="2">
        <v>4.5151835853131747E-2</v>
      </c>
      <c r="AK372" s="2"/>
      <c r="AL372" s="2"/>
      <c r="AM372" s="2"/>
      <c r="AN372" s="7"/>
      <c r="AO372" s="2"/>
      <c r="AP372" s="2"/>
      <c r="AQ372" s="2">
        <f t="shared" si="26"/>
        <v>0.66500000000000004</v>
      </c>
      <c r="AR372" s="2">
        <f>IF(ISNUMBER(AQ372),SUMIFS($AQ$2:AQ372,$A$2:A372,A372,$J$2:J372,J372,$D$2:D372,D372),"")</f>
        <v>0.66500000000000004</v>
      </c>
      <c r="AS372">
        <f t="shared" si="25"/>
        <v>7</v>
      </c>
    </row>
    <row r="373" spans="1:45" x14ac:dyDescent="0.25">
      <c r="A373" s="4" t="s">
        <v>3</v>
      </c>
      <c r="B373" s="4" t="s">
        <v>18</v>
      </c>
      <c r="C373" s="5">
        <v>36459</v>
      </c>
      <c r="D373" s="2">
        <v>1</v>
      </c>
      <c r="E373" s="2" t="s">
        <v>42</v>
      </c>
      <c r="F373" s="2"/>
      <c r="G373" s="2"/>
      <c r="H373" s="2"/>
      <c r="I373" s="2"/>
      <c r="J373" s="2" t="s">
        <v>103</v>
      </c>
      <c r="K373" s="2">
        <v>4</v>
      </c>
      <c r="L373" s="2">
        <v>2</v>
      </c>
      <c r="M373" s="2" t="s">
        <v>19</v>
      </c>
      <c r="N373" s="3">
        <f t="shared" si="23"/>
        <v>1300</v>
      </c>
      <c r="O373" s="2">
        <v>130</v>
      </c>
      <c r="P373" s="2"/>
      <c r="Q373" s="2"/>
      <c r="R373" s="2" t="str">
        <f>IF(ISNUMBER(Q373),SUMIFS($Q$2:Q373,$A$2:A373,A373,$J$2:J373,J373,$D$2:D373,D373),"")</f>
        <v/>
      </c>
      <c r="S373" s="2">
        <v>4.3999999999999997E-2</v>
      </c>
      <c r="T373" s="2">
        <v>3.5999999999999997E-2</v>
      </c>
      <c r="U373" s="2"/>
      <c r="V373" s="3"/>
      <c r="W373" s="3"/>
      <c r="X373" s="3">
        <v>0.14000000000000001</v>
      </c>
      <c r="Y373" s="2"/>
      <c r="Z373" s="2"/>
      <c r="AA373" s="2"/>
      <c r="AB373" s="2"/>
      <c r="AC373" s="2"/>
      <c r="AD373" s="2"/>
      <c r="AE373" s="2"/>
      <c r="AF373" s="2"/>
      <c r="AG373" s="2"/>
      <c r="AH373" s="2" t="str">
        <f t="shared" si="24"/>
        <v/>
      </c>
      <c r="AI373" s="2"/>
      <c r="AJ373" s="2">
        <v>4.2852923076923066E-2</v>
      </c>
      <c r="AK373" s="2"/>
      <c r="AL373" s="2"/>
      <c r="AM373" s="2"/>
      <c r="AN373" s="7">
        <v>0.23</v>
      </c>
      <c r="AO373" s="2"/>
      <c r="AP373" s="2"/>
      <c r="AQ373" s="2" t="str">
        <f t="shared" si="26"/>
        <v/>
      </c>
      <c r="AR373" s="2" t="str">
        <f>IF(ISNUMBER(AQ373),SUMIFS($AQ$2:AQ373,$A$2:A373,A373,$J$2:J373,J373,$D$2:D373,D373),"")</f>
        <v/>
      </c>
      <c r="AS373">
        <f t="shared" si="25"/>
        <v>6</v>
      </c>
    </row>
    <row r="374" spans="1:45" x14ac:dyDescent="0.25">
      <c r="A374" s="4" t="s">
        <v>3</v>
      </c>
      <c r="B374" s="4" t="s">
        <v>18</v>
      </c>
      <c r="C374" s="5">
        <v>36467</v>
      </c>
      <c r="D374" s="2">
        <v>1</v>
      </c>
      <c r="E374" s="2" t="s">
        <v>42</v>
      </c>
      <c r="F374" s="2"/>
      <c r="G374" s="2"/>
      <c r="H374" s="2"/>
      <c r="I374" s="2"/>
      <c r="J374" s="2" t="s">
        <v>103</v>
      </c>
      <c r="K374" s="2">
        <v>4</v>
      </c>
      <c r="L374" s="2">
        <v>2</v>
      </c>
      <c r="M374" s="2" t="s">
        <v>19</v>
      </c>
      <c r="N374" s="3">
        <f t="shared" si="23"/>
        <v>2021.5</v>
      </c>
      <c r="O374" s="2">
        <v>202.15</v>
      </c>
      <c r="P374" s="2"/>
      <c r="Q374" s="2"/>
      <c r="R374" s="2" t="str">
        <f>IF(ISNUMBER(Q374),SUMIFS($Q$2:Q374,$A$2:A374,A374,$J$2:J374,J374,$D$2:D374,D374),"")</f>
        <v/>
      </c>
      <c r="S374" s="2">
        <v>4.2999999999999997E-2</v>
      </c>
      <c r="T374" s="2">
        <v>3.5000000000000003E-2</v>
      </c>
      <c r="U374" s="2"/>
      <c r="V374" s="3"/>
      <c r="W374" s="3"/>
      <c r="X374" s="3">
        <v>0.15</v>
      </c>
      <c r="Y374" s="2"/>
      <c r="Z374" s="2"/>
      <c r="AA374" s="2"/>
      <c r="AB374" s="2"/>
      <c r="AC374" s="2"/>
      <c r="AD374" s="2"/>
      <c r="AE374" s="2"/>
      <c r="AF374" s="2"/>
      <c r="AG374" s="2"/>
      <c r="AH374" s="2" t="str">
        <f t="shared" si="24"/>
        <v/>
      </c>
      <c r="AI374" s="2"/>
      <c r="AJ374" s="2">
        <v>4.181078407123423E-2</v>
      </c>
      <c r="AK374" s="2"/>
      <c r="AL374" s="2"/>
      <c r="AM374" s="2"/>
      <c r="AN374" s="7">
        <v>0.44</v>
      </c>
      <c r="AO374" s="2"/>
      <c r="AP374" s="2"/>
      <c r="AQ374" s="2" t="str">
        <f t="shared" si="26"/>
        <v/>
      </c>
      <c r="AR374" s="2" t="str">
        <f>IF(ISNUMBER(AQ374),SUMIFS($AQ$2:AQ374,$A$2:A374,A374,$J$2:J374,J374,$D$2:D374,D374),"")</f>
        <v/>
      </c>
      <c r="AS374">
        <f t="shared" si="25"/>
        <v>6</v>
      </c>
    </row>
    <row r="375" spans="1:45" x14ac:dyDescent="0.25">
      <c r="A375" s="4" t="s">
        <v>3</v>
      </c>
      <c r="B375" s="4" t="s">
        <v>18</v>
      </c>
      <c r="C375" s="5">
        <v>36473</v>
      </c>
      <c r="D375" s="2">
        <v>1</v>
      </c>
      <c r="E375" s="2" t="s">
        <v>42</v>
      </c>
      <c r="F375" s="2"/>
      <c r="G375" s="2"/>
      <c r="H375" s="2"/>
      <c r="I375" s="2"/>
      <c r="J375" s="2" t="s">
        <v>103</v>
      </c>
      <c r="K375" s="2">
        <v>4</v>
      </c>
      <c r="L375" s="2">
        <v>2</v>
      </c>
      <c r="M375" s="2" t="s">
        <v>20</v>
      </c>
      <c r="N375" s="3">
        <f t="shared" si="23"/>
        <v>2105</v>
      </c>
      <c r="O375" s="2">
        <v>210.5</v>
      </c>
      <c r="P375" s="2"/>
      <c r="Q375" s="2"/>
      <c r="R375" s="2" t="str">
        <f>IF(ISNUMBER(Q375),SUMIFS($Q$2:Q375,$A$2:A375,A375,$J$2:J375,J375,$D$2:D375,D375),"")</f>
        <v/>
      </c>
      <c r="S375" s="2"/>
      <c r="T375" s="2"/>
      <c r="U375" s="2"/>
      <c r="V375" s="3"/>
      <c r="W375" s="3"/>
      <c r="X375" s="3">
        <v>0.15</v>
      </c>
      <c r="Y375" s="2"/>
      <c r="Z375" s="2"/>
      <c r="AA375" s="2"/>
      <c r="AB375" s="2"/>
      <c r="AC375" s="2"/>
      <c r="AD375" s="2"/>
      <c r="AE375" s="2"/>
      <c r="AF375" s="2"/>
      <c r="AG375" s="2"/>
      <c r="AH375" s="2" t="str">
        <f t="shared" si="24"/>
        <v/>
      </c>
      <c r="AI375" s="2"/>
      <c r="AJ375" s="2"/>
      <c r="AK375" s="2"/>
      <c r="AL375" s="2"/>
      <c r="AM375" s="2"/>
      <c r="AN375" s="7">
        <v>0.33</v>
      </c>
      <c r="AO375" s="2"/>
      <c r="AP375" s="2"/>
      <c r="AQ375" s="2" t="str">
        <f t="shared" si="26"/>
        <v/>
      </c>
      <c r="AR375" s="2" t="str">
        <f>IF(ISNUMBER(AQ375),SUMIFS($AQ$2:AQ375,$A$2:A375,A375,$J$2:J375,J375,$D$2:D375,D375),"")</f>
        <v/>
      </c>
      <c r="AS375">
        <f t="shared" si="25"/>
        <v>3</v>
      </c>
    </row>
    <row r="376" spans="1:45" x14ac:dyDescent="0.25">
      <c r="A376" s="4" t="s">
        <v>3</v>
      </c>
      <c r="B376" s="4" t="s">
        <v>18</v>
      </c>
      <c r="C376" s="5">
        <v>36481</v>
      </c>
      <c r="D376" s="2">
        <v>1</v>
      </c>
      <c r="E376" s="2" t="s">
        <v>42</v>
      </c>
      <c r="F376" s="2"/>
      <c r="G376" s="2"/>
      <c r="H376" s="2"/>
      <c r="I376" s="2"/>
      <c r="J376" s="2" t="s">
        <v>103</v>
      </c>
      <c r="K376" s="2">
        <v>4</v>
      </c>
      <c r="L376" s="2">
        <v>2</v>
      </c>
      <c r="M376" s="2" t="s">
        <v>21</v>
      </c>
      <c r="N376" s="3">
        <f t="shared" si="23"/>
        <v>1405</v>
      </c>
      <c r="O376" s="2">
        <v>140.5</v>
      </c>
      <c r="P376" s="2"/>
      <c r="Q376" s="2">
        <v>27.04</v>
      </c>
      <c r="R376" s="2">
        <f>IF(ISNUMBER(Q376),SUMIFS($Q$2:Q376,$A$2:A376,A376,$J$2:J376,J376,$D$2:D376,D376),"")</f>
        <v>41.76</v>
      </c>
      <c r="S376" s="2">
        <v>4.2999999999999997E-2</v>
      </c>
      <c r="T376" s="2">
        <v>3.5000000000000003E-2</v>
      </c>
      <c r="U376" s="2"/>
      <c r="V376" s="3"/>
      <c r="W376" s="3"/>
      <c r="X376" s="3">
        <v>0.16</v>
      </c>
      <c r="Y376" s="2"/>
      <c r="Z376" s="2"/>
      <c r="AA376" s="2"/>
      <c r="AB376" s="2"/>
      <c r="AC376" s="2"/>
      <c r="AD376" s="2"/>
      <c r="AE376" s="2"/>
      <c r="AF376" s="2"/>
      <c r="AG376" s="2"/>
      <c r="AH376" s="2" t="str">
        <f t="shared" si="24"/>
        <v/>
      </c>
      <c r="AI376" s="2"/>
      <c r="AJ376" s="2">
        <v>4.1783847980997629E-2</v>
      </c>
      <c r="AK376" s="2"/>
      <c r="AL376" s="2"/>
      <c r="AM376" s="2"/>
      <c r="AN376" s="7">
        <v>0.33</v>
      </c>
      <c r="AO376" s="2"/>
      <c r="AP376" s="2"/>
      <c r="AQ376" s="2">
        <f t="shared" si="26"/>
        <v>1.1299999999999999</v>
      </c>
      <c r="AR376" s="2">
        <f>IF(ISNUMBER(AQ376),SUMIFS($AQ$2:AQ376,$A$2:A376,A376,$J$2:J376,J376,$D$2:D376,D376),"")</f>
        <v>1.7949999999999999</v>
      </c>
      <c r="AS376">
        <f t="shared" si="25"/>
        <v>10</v>
      </c>
    </row>
    <row r="377" spans="1:45" x14ac:dyDescent="0.25">
      <c r="A377" s="4" t="s">
        <v>3</v>
      </c>
      <c r="B377" s="4" t="s">
        <v>18</v>
      </c>
      <c r="C377" s="5">
        <v>36496</v>
      </c>
      <c r="D377" s="2">
        <v>1</v>
      </c>
      <c r="E377" s="2" t="s">
        <v>42</v>
      </c>
      <c r="F377" s="2"/>
      <c r="G377" s="2"/>
      <c r="H377" s="2"/>
      <c r="I377" s="2"/>
      <c r="J377" s="2" t="s">
        <v>103</v>
      </c>
      <c r="K377" s="2">
        <v>4</v>
      </c>
      <c r="L377" s="2">
        <v>3</v>
      </c>
      <c r="M377" s="2" t="s">
        <v>19</v>
      </c>
      <c r="N377" s="3">
        <f t="shared" si="23"/>
        <v>760</v>
      </c>
      <c r="O377" s="2">
        <v>76</v>
      </c>
      <c r="P377" s="2"/>
      <c r="Q377" s="2"/>
      <c r="R377" s="2" t="str">
        <f>IF(ISNUMBER(Q377),SUMIFS($Q$2:Q377,$A$2:A377,A377,$J$2:J377,J377,$D$2:D377,D377),"")</f>
        <v/>
      </c>
      <c r="S377" s="2">
        <v>4.1000000000000002E-2</v>
      </c>
      <c r="T377" s="2">
        <v>3.2000000000000001E-2</v>
      </c>
      <c r="U377" s="2"/>
      <c r="V377" s="3"/>
      <c r="W377" s="3"/>
      <c r="X377" s="3">
        <v>0.16</v>
      </c>
      <c r="Y377" s="2"/>
      <c r="Z377" s="2"/>
      <c r="AA377" s="2"/>
      <c r="AB377" s="2"/>
      <c r="AC377" s="2"/>
      <c r="AD377" s="2"/>
      <c r="AE377" s="2"/>
      <c r="AF377" s="2"/>
      <c r="AG377" s="2"/>
      <c r="AH377" s="2" t="str">
        <f t="shared" si="24"/>
        <v/>
      </c>
      <c r="AI377" s="2"/>
      <c r="AJ377" s="2">
        <v>3.9559999999999998E-2</v>
      </c>
      <c r="AK377" s="2"/>
      <c r="AL377" s="2"/>
      <c r="AM377" s="2"/>
      <c r="AN377" s="7">
        <v>0.28000000000000003</v>
      </c>
      <c r="AO377" s="2"/>
      <c r="AP377" s="2"/>
      <c r="AQ377" s="2" t="str">
        <f t="shared" si="26"/>
        <v/>
      </c>
      <c r="AR377" s="2" t="str">
        <f>IF(ISNUMBER(AQ377),SUMIFS($AQ$2:AQ377,$A$2:A377,A377,$J$2:J377,J377,$D$2:D377,D377),"")</f>
        <v/>
      </c>
      <c r="AS377">
        <f t="shared" si="25"/>
        <v>6</v>
      </c>
    </row>
    <row r="378" spans="1:45" x14ac:dyDescent="0.25">
      <c r="A378" s="4" t="s">
        <v>3</v>
      </c>
      <c r="B378" s="4" t="s">
        <v>18</v>
      </c>
      <c r="C378" s="5">
        <v>36507</v>
      </c>
      <c r="D378" s="2">
        <v>1</v>
      </c>
      <c r="E378" s="2" t="s">
        <v>42</v>
      </c>
      <c r="F378" s="2"/>
      <c r="G378" s="2"/>
      <c r="H378" s="2"/>
      <c r="I378" s="2"/>
      <c r="J378" s="2" t="s">
        <v>103</v>
      </c>
      <c r="K378" s="2">
        <v>4</v>
      </c>
      <c r="L378" s="2">
        <v>3</v>
      </c>
      <c r="M378" s="2" t="s">
        <v>19</v>
      </c>
      <c r="N378" s="3">
        <f t="shared" si="23"/>
        <v>1590</v>
      </c>
      <c r="O378" s="2">
        <v>159</v>
      </c>
      <c r="P378" s="2"/>
      <c r="Q378" s="2"/>
      <c r="R378" s="2" t="str">
        <f>IF(ISNUMBER(Q378),SUMIFS($Q$2:Q378,$A$2:A378,A378,$J$2:J378,J378,$D$2:D378,D378),"")</f>
        <v/>
      </c>
      <c r="S378" s="2">
        <v>0.04</v>
      </c>
      <c r="T378" s="2">
        <v>3.1E-2</v>
      </c>
      <c r="U378" s="2"/>
      <c r="V378" s="3"/>
      <c r="W378" s="3"/>
      <c r="X378" s="3">
        <v>0.16</v>
      </c>
      <c r="Y378" s="2"/>
      <c r="Z378" s="2"/>
      <c r="AA378" s="2"/>
      <c r="AB378" s="2"/>
      <c r="AC378" s="2"/>
      <c r="AD378" s="2"/>
      <c r="AE378" s="2"/>
      <c r="AF378" s="2"/>
      <c r="AG378" s="2"/>
      <c r="AH378" s="2" t="str">
        <f t="shared" si="24"/>
        <v/>
      </c>
      <c r="AI378" s="2"/>
      <c r="AJ378" s="2">
        <v>3.8552641509433966E-2</v>
      </c>
      <c r="AK378" s="2"/>
      <c r="AL378" s="2"/>
      <c r="AM378" s="2"/>
      <c r="AN378" s="7">
        <v>0.28000000000000003</v>
      </c>
      <c r="AO378" s="2"/>
      <c r="AP378" s="2"/>
      <c r="AQ378" s="2" t="str">
        <f t="shared" si="26"/>
        <v/>
      </c>
      <c r="AR378" s="2" t="str">
        <f>IF(ISNUMBER(AQ378),SUMIFS($AQ$2:AQ378,$A$2:A378,A378,$J$2:J378,J378,$D$2:D378,D378),"")</f>
        <v/>
      </c>
      <c r="AS378">
        <f t="shared" si="25"/>
        <v>6</v>
      </c>
    </row>
    <row r="379" spans="1:45" x14ac:dyDescent="0.25">
      <c r="A379" s="4" t="s">
        <v>3</v>
      </c>
      <c r="B379" s="4" t="s">
        <v>18</v>
      </c>
      <c r="C379" s="5">
        <v>36514</v>
      </c>
      <c r="D379" s="2">
        <v>1</v>
      </c>
      <c r="E379" s="2" t="s">
        <v>42</v>
      </c>
      <c r="F379" s="2"/>
      <c r="G379" s="2"/>
      <c r="H379" s="2"/>
      <c r="I379" s="2"/>
      <c r="J379" s="2" t="s">
        <v>103</v>
      </c>
      <c r="K379" s="2">
        <v>4</v>
      </c>
      <c r="L379" s="2">
        <v>3</v>
      </c>
      <c r="M379" s="2" t="s">
        <v>20</v>
      </c>
      <c r="N379" s="3">
        <f t="shared" si="23"/>
        <v>3277.5</v>
      </c>
      <c r="O379" s="2">
        <v>327.75</v>
      </c>
      <c r="P379" s="2"/>
      <c r="Q379" s="2"/>
      <c r="R379" s="2" t="str">
        <f>IF(ISNUMBER(Q379),SUMIFS($Q$2:Q379,$A$2:A379,A379,$J$2:J379,J379,$D$2:D379,D379),"")</f>
        <v/>
      </c>
      <c r="S379" s="2"/>
      <c r="T379" s="2"/>
      <c r="U379" s="2"/>
      <c r="V379" s="3"/>
      <c r="W379" s="3"/>
      <c r="X379" s="3">
        <v>0.16</v>
      </c>
      <c r="Y379" s="2"/>
      <c r="Z379" s="2"/>
      <c r="AA379" s="2"/>
      <c r="AB379" s="2"/>
      <c r="AC379" s="2"/>
      <c r="AD379" s="2"/>
      <c r="AE379" s="2"/>
      <c r="AF379" s="2"/>
      <c r="AG379" s="2"/>
      <c r="AH379" s="2" t="str">
        <f t="shared" si="24"/>
        <v/>
      </c>
      <c r="AI379" s="2"/>
      <c r="AJ379" s="2"/>
      <c r="AK379" s="2"/>
      <c r="AL379" s="2"/>
      <c r="AM379" s="2"/>
      <c r="AN379" s="7">
        <v>0.28000000000000003</v>
      </c>
      <c r="AO379" s="2"/>
      <c r="AP379" s="2"/>
      <c r="AQ379" s="2" t="str">
        <f t="shared" si="26"/>
        <v/>
      </c>
      <c r="AR379" s="2" t="str">
        <f>IF(ISNUMBER(AQ379),SUMIFS($AQ$2:AQ379,$A$2:A379,A379,$J$2:J379,J379,$D$2:D379,D379),"")</f>
        <v/>
      </c>
      <c r="AS379">
        <f t="shared" si="25"/>
        <v>3</v>
      </c>
    </row>
    <row r="380" spans="1:45" x14ac:dyDescent="0.25">
      <c r="A380" s="4" t="s">
        <v>3</v>
      </c>
      <c r="B380" s="4" t="s">
        <v>18</v>
      </c>
      <c r="C380" s="5">
        <v>36520</v>
      </c>
      <c r="D380" s="2">
        <v>1</v>
      </c>
      <c r="E380" s="2" t="s">
        <v>42</v>
      </c>
      <c r="F380" s="2"/>
      <c r="G380" s="2"/>
      <c r="H380" s="2"/>
      <c r="I380" s="2"/>
      <c r="J380" s="2" t="s">
        <v>103</v>
      </c>
      <c r="K380" s="2">
        <v>4</v>
      </c>
      <c r="L380" s="2">
        <v>3</v>
      </c>
      <c r="M380" s="2" t="s">
        <v>21</v>
      </c>
      <c r="N380" s="3" t="str">
        <f t="shared" si="23"/>
        <v/>
      </c>
      <c r="O380" s="2"/>
      <c r="P380" s="2"/>
      <c r="Q380" s="2">
        <v>117.62</v>
      </c>
      <c r="R380" s="2">
        <f>IF(ISNUMBER(Q380),SUMIFS($Q$2:Q380,$A$2:A380,A380,$J$2:J380,J380,$D$2:D380,D380),"")</f>
        <v>159.38</v>
      </c>
      <c r="S380" s="2">
        <v>3.9E-2</v>
      </c>
      <c r="T380" s="2">
        <v>0.03</v>
      </c>
      <c r="U380" s="2"/>
      <c r="V380" s="3"/>
      <c r="W380" s="3"/>
      <c r="X380" s="3"/>
      <c r="Y380" s="2"/>
      <c r="Z380" s="2"/>
      <c r="AA380" s="2"/>
      <c r="AB380" s="2"/>
      <c r="AC380" s="2"/>
      <c r="AD380" s="2"/>
      <c r="AE380" s="2"/>
      <c r="AF380" s="2"/>
      <c r="AG380" s="2"/>
      <c r="AH380" s="2" t="str">
        <f t="shared" si="24"/>
        <v/>
      </c>
      <c r="AI380" s="2"/>
      <c r="AJ380" s="2">
        <v>3.7557254004576657E-2</v>
      </c>
      <c r="AK380" s="2"/>
      <c r="AL380" s="2"/>
      <c r="AM380" s="2"/>
      <c r="AN380" s="7"/>
      <c r="AO380" s="2"/>
      <c r="AP380" s="2"/>
      <c r="AQ380" s="2">
        <f t="shared" si="26"/>
        <v>4.4169999999999998</v>
      </c>
      <c r="AR380" s="2">
        <f>IF(ISNUMBER(AQ380),SUMIFS($AQ$2:AQ380,$A$2:A380,A380,$J$2:J380,J380,$D$2:D380,D380),"")</f>
        <v>6.2119999999999997</v>
      </c>
      <c r="AS380">
        <f t="shared" si="25"/>
        <v>7</v>
      </c>
    </row>
    <row r="381" spans="1:45" x14ac:dyDescent="0.25">
      <c r="A381" s="4" t="s">
        <v>3</v>
      </c>
      <c r="B381" s="4" t="s">
        <v>18</v>
      </c>
      <c r="C381" s="5">
        <v>36537</v>
      </c>
      <c r="D381" s="2">
        <v>1</v>
      </c>
      <c r="E381" s="2" t="s">
        <v>42</v>
      </c>
      <c r="F381" s="2"/>
      <c r="G381" s="2"/>
      <c r="H381" s="2"/>
      <c r="I381" s="2"/>
      <c r="J381" s="2" t="s">
        <v>103</v>
      </c>
      <c r="K381" s="2">
        <v>4</v>
      </c>
      <c r="L381" s="2">
        <v>4</v>
      </c>
      <c r="M381" s="2" t="s">
        <v>19</v>
      </c>
      <c r="N381" s="3">
        <f t="shared" si="23"/>
        <v>770.00000000000011</v>
      </c>
      <c r="O381" s="2">
        <v>77.000000000000014</v>
      </c>
      <c r="P381" s="2"/>
      <c r="Q381" s="2"/>
      <c r="R381" s="2" t="str">
        <f>IF(ISNUMBER(Q381),SUMIFS($Q$2:Q381,$A$2:A381,A381,$J$2:J381,J381,$D$2:D381,D381),"")</f>
        <v/>
      </c>
      <c r="S381" s="2">
        <v>3.7999999999999999E-2</v>
      </c>
      <c r="T381" s="2">
        <v>2.9000000000000001E-2</v>
      </c>
      <c r="U381" s="2"/>
      <c r="V381" s="3"/>
      <c r="W381" s="3"/>
      <c r="X381" s="3">
        <v>0.15</v>
      </c>
      <c r="Y381" s="2"/>
      <c r="Z381" s="2"/>
      <c r="AA381" s="2"/>
      <c r="AB381" s="2"/>
      <c r="AC381" s="2"/>
      <c r="AD381" s="2"/>
      <c r="AE381" s="2"/>
      <c r="AF381" s="2"/>
      <c r="AG381" s="2"/>
      <c r="AH381" s="2" t="str">
        <f t="shared" si="24"/>
        <v/>
      </c>
      <c r="AI381" s="2"/>
      <c r="AJ381" s="2">
        <v>3.6621948051948044E-2</v>
      </c>
      <c r="AK381" s="2"/>
      <c r="AL381" s="2"/>
      <c r="AM381" s="2"/>
      <c r="AN381" s="7">
        <v>0.45</v>
      </c>
      <c r="AO381" s="2"/>
      <c r="AP381" s="2"/>
      <c r="AQ381" s="2" t="str">
        <f t="shared" si="26"/>
        <v/>
      </c>
      <c r="AR381" s="2" t="str">
        <f>IF(ISNUMBER(AQ381),SUMIFS($AQ$2:AQ381,$A$2:A381,A381,$J$2:J381,J381,$D$2:D381,D381),"")</f>
        <v/>
      </c>
      <c r="AS381">
        <f t="shared" si="25"/>
        <v>6</v>
      </c>
    </row>
    <row r="382" spans="1:45" x14ac:dyDescent="0.25">
      <c r="A382" s="4" t="s">
        <v>3</v>
      </c>
      <c r="B382" s="4" t="s">
        <v>18</v>
      </c>
      <c r="C382" s="5">
        <v>36546</v>
      </c>
      <c r="D382" s="2">
        <v>1</v>
      </c>
      <c r="E382" s="2" t="s">
        <v>42</v>
      </c>
      <c r="F382" s="2"/>
      <c r="G382" s="2"/>
      <c r="H382" s="2"/>
      <c r="I382" s="2"/>
      <c r="J382" s="2" t="s">
        <v>103</v>
      </c>
      <c r="K382" s="2">
        <v>4</v>
      </c>
      <c r="L382" s="2">
        <v>4</v>
      </c>
      <c r="M382" s="2" t="s">
        <v>20</v>
      </c>
      <c r="N382" s="3">
        <f t="shared" si="23"/>
        <v>1722</v>
      </c>
      <c r="O382" s="2">
        <v>172.2</v>
      </c>
      <c r="P382" s="2"/>
      <c r="Q382" s="2"/>
      <c r="R382" s="2" t="str">
        <f>IF(ISNUMBER(Q382),SUMIFS($Q$2:Q382,$A$2:A382,A382,$J$2:J382,J382,$D$2:D382,D382),"")</f>
        <v/>
      </c>
      <c r="S382" s="2"/>
      <c r="T382" s="2"/>
      <c r="U382" s="2"/>
      <c r="V382" s="3"/>
      <c r="W382" s="3"/>
      <c r="X382" s="3">
        <v>0.15</v>
      </c>
      <c r="Y382" s="2"/>
      <c r="Z382" s="2"/>
      <c r="AA382" s="2"/>
      <c r="AB382" s="2"/>
      <c r="AC382" s="2"/>
      <c r="AD382" s="2"/>
      <c r="AE382" s="2"/>
      <c r="AF382" s="2"/>
      <c r="AG382" s="2"/>
      <c r="AH382" s="2" t="str">
        <f t="shared" si="24"/>
        <v/>
      </c>
      <c r="AI382" s="2"/>
      <c r="AJ382" s="2"/>
      <c r="AK382" s="2"/>
      <c r="AL382" s="2"/>
      <c r="AM382" s="2"/>
      <c r="AN382" s="7">
        <v>0.45</v>
      </c>
      <c r="AO382" s="2"/>
      <c r="AP382" s="2"/>
      <c r="AQ382" s="2" t="str">
        <f t="shared" si="26"/>
        <v/>
      </c>
      <c r="AR382" s="2" t="str">
        <f>IF(ISNUMBER(AQ382),SUMIFS($AQ$2:AQ382,$A$2:A382,A382,$J$2:J382,J382,$D$2:D382,D382),"")</f>
        <v/>
      </c>
      <c r="AS382">
        <f t="shared" si="25"/>
        <v>3</v>
      </c>
    </row>
    <row r="383" spans="1:45" x14ac:dyDescent="0.25">
      <c r="A383" s="4" t="s">
        <v>3</v>
      </c>
      <c r="B383" s="4" t="s">
        <v>18</v>
      </c>
      <c r="C383" s="5">
        <v>36551</v>
      </c>
      <c r="D383" s="2">
        <v>1</v>
      </c>
      <c r="E383" s="2" t="s">
        <v>42</v>
      </c>
      <c r="F383" s="2"/>
      <c r="G383" s="2"/>
      <c r="H383" s="2"/>
      <c r="I383" s="2"/>
      <c r="J383" s="2" t="s">
        <v>103</v>
      </c>
      <c r="K383" s="2">
        <v>4</v>
      </c>
      <c r="L383" s="2">
        <v>4</v>
      </c>
      <c r="M383" s="2" t="s">
        <v>21</v>
      </c>
      <c r="N383" s="3">
        <f t="shared" si="23"/>
        <v>321</v>
      </c>
      <c r="O383" s="2">
        <v>32.1</v>
      </c>
      <c r="P383" s="2"/>
      <c r="Q383" s="2">
        <v>87.679999999999993</v>
      </c>
      <c r="R383" s="2">
        <f>IF(ISNUMBER(Q383),SUMIFS($Q$2:Q383,$A$2:A383,A383,$J$2:J383,J383,$D$2:D383,D383),"")</f>
        <v>247.06</v>
      </c>
      <c r="S383" s="2">
        <v>3.6999999999999998E-2</v>
      </c>
      <c r="T383" s="2">
        <v>2.8000000000000001E-2</v>
      </c>
      <c r="U383" s="2"/>
      <c r="V383" s="3"/>
      <c r="W383" s="3"/>
      <c r="X383" s="3">
        <v>0.14000000000000001</v>
      </c>
      <c r="Y383" s="2"/>
      <c r="Z383" s="2"/>
      <c r="AA383" s="2"/>
      <c r="AB383" s="2"/>
      <c r="AC383" s="2"/>
      <c r="AD383" s="2"/>
      <c r="AE383" s="2"/>
      <c r="AF383" s="2"/>
      <c r="AG383" s="2"/>
      <c r="AH383" s="2" t="str">
        <f t="shared" si="24"/>
        <v/>
      </c>
      <c r="AI383" s="2"/>
      <c r="AJ383" s="2">
        <v>3.5667247386759582E-2</v>
      </c>
      <c r="AK383" s="2"/>
      <c r="AL383" s="2"/>
      <c r="AM383" s="2"/>
      <c r="AN383" s="7">
        <v>0.45</v>
      </c>
      <c r="AO383" s="2"/>
      <c r="AP383" s="2"/>
      <c r="AQ383" s="2">
        <f t="shared" si="26"/>
        <v>3.1269999999999998</v>
      </c>
      <c r="AR383" s="2">
        <f>IF(ISNUMBER(AQ383),SUMIFS($AQ$2:AQ383,$A$2:A383,A383,$J$2:J383,J383,$D$2:D383,D383),"")</f>
        <v>9.3389999999999986</v>
      </c>
      <c r="AS383">
        <f t="shared" si="25"/>
        <v>10</v>
      </c>
    </row>
    <row r="384" spans="1:45" x14ac:dyDescent="0.25">
      <c r="A384" s="4" t="s">
        <v>3</v>
      </c>
      <c r="B384" s="4" t="s">
        <v>18</v>
      </c>
      <c r="C384" s="5">
        <v>36584</v>
      </c>
      <c r="D384" s="2">
        <v>1</v>
      </c>
      <c r="E384" s="2" t="s">
        <v>42</v>
      </c>
      <c r="F384" s="2"/>
      <c r="G384" s="2"/>
      <c r="H384" s="2"/>
      <c r="I384" s="2"/>
      <c r="J384" s="2" t="s">
        <v>103</v>
      </c>
      <c r="K384" s="2">
        <v>4</v>
      </c>
      <c r="L384" s="2">
        <v>5</v>
      </c>
      <c r="M384" s="2" t="s">
        <v>19</v>
      </c>
      <c r="N384" s="3">
        <f t="shared" si="23"/>
        <v>2640</v>
      </c>
      <c r="O384" s="2">
        <v>264</v>
      </c>
      <c r="P384" s="2"/>
      <c r="Q384" s="2"/>
      <c r="R384" s="2" t="str">
        <f>IF(ISNUMBER(Q384),SUMIFS($Q$2:Q384,$A$2:A384,A384,$J$2:J384,J384,$D$2:D384,D384),"")</f>
        <v/>
      </c>
      <c r="S384" s="2">
        <v>3.6999999999999998E-2</v>
      </c>
      <c r="T384" s="2">
        <v>2.8000000000000001E-2</v>
      </c>
      <c r="U384" s="2"/>
      <c r="V384" s="3"/>
      <c r="W384" s="3"/>
      <c r="X384" s="3">
        <v>0.12</v>
      </c>
      <c r="Y384" s="2"/>
      <c r="Z384" s="2"/>
      <c r="AA384" s="2"/>
      <c r="AB384" s="2"/>
      <c r="AC384" s="2"/>
      <c r="AD384" s="2"/>
      <c r="AE384" s="2"/>
      <c r="AF384" s="2"/>
      <c r="AG384" s="2"/>
      <c r="AH384" s="2" t="str">
        <f t="shared" si="24"/>
        <v/>
      </c>
      <c r="AI384" s="2"/>
      <c r="AJ384" s="2">
        <v>3.5943181818181819E-2</v>
      </c>
      <c r="AK384" s="2"/>
      <c r="AL384" s="2"/>
      <c r="AM384" s="2"/>
      <c r="AN384" s="7">
        <v>0.43</v>
      </c>
      <c r="AO384" s="2"/>
      <c r="AP384" s="2"/>
      <c r="AQ384" s="2" t="str">
        <f t="shared" si="26"/>
        <v/>
      </c>
      <c r="AR384" s="2" t="str">
        <f>IF(ISNUMBER(AQ384),SUMIFS($AQ$2:AQ384,$A$2:A384,A384,$J$2:J384,J384,$D$2:D384,D384),"")</f>
        <v/>
      </c>
      <c r="AS384">
        <f t="shared" si="25"/>
        <v>6</v>
      </c>
    </row>
    <row r="385" spans="1:45" x14ac:dyDescent="0.25">
      <c r="A385" s="4" t="s">
        <v>3</v>
      </c>
      <c r="B385" s="4" t="s">
        <v>18</v>
      </c>
      <c r="C385" s="5">
        <v>36598</v>
      </c>
      <c r="D385" s="2">
        <v>1</v>
      </c>
      <c r="E385" s="2" t="s">
        <v>42</v>
      </c>
      <c r="F385" s="2"/>
      <c r="G385" s="2"/>
      <c r="H385" s="2"/>
      <c r="I385" s="2"/>
      <c r="J385" s="2" t="s">
        <v>103</v>
      </c>
      <c r="K385" s="2">
        <v>4</v>
      </c>
      <c r="L385" s="2">
        <v>5</v>
      </c>
      <c r="M385" s="2" t="s">
        <v>20</v>
      </c>
      <c r="N385" s="3">
        <f t="shared" si="23"/>
        <v>2435</v>
      </c>
      <c r="O385" s="2">
        <v>243.5</v>
      </c>
      <c r="P385" s="2"/>
      <c r="Q385" s="2"/>
      <c r="R385" s="2" t="str">
        <f>IF(ISNUMBER(Q385),SUMIFS($Q$2:Q385,$A$2:A385,A385,$J$2:J385,J385,$D$2:D385,D385),"")</f>
        <v/>
      </c>
      <c r="S385" s="2"/>
      <c r="T385" s="2"/>
      <c r="U385" s="2"/>
      <c r="V385" s="3"/>
      <c r="W385" s="3"/>
      <c r="X385" s="3">
        <v>0.1</v>
      </c>
      <c r="Y385" s="2"/>
      <c r="Z385" s="2"/>
      <c r="AA385" s="2"/>
      <c r="AB385" s="2"/>
      <c r="AC385" s="2"/>
      <c r="AD385" s="2"/>
      <c r="AE385" s="2"/>
      <c r="AF385" s="2"/>
      <c r="AG385" s="2"/>
      <c r="AH385" s="2" t="str">
        <f t="shared" si="24"/>
        <v/>
      </c>
      <c r="AI385" s="2"/>
      <c r="AJ385" s="2"/>
      <c r="AK385" s="2"/>
      <c r="AL385" s="2"/>
      <c r="AM385" s="2"/>
      <c r="AN385" s="7">
        <v>0.43</v>
      </c>
      <c r="AO385" s="2"/>
      <c r="AP385" s="2"/>
      <c r="AQ385" s="2" t="str">
        <f t="shared" si="26"/>
        <v/>
      </c>
      <c r="AR385" s="2" t="str">
        <f>IF(ISNUMBER(AQ385),SUMIFS($AQ$2:AQ385,$A$2:A385,A385,$J$2:J385,J385,$D$2:D385,D385),"")</f>
        <v/>
      </c>
      <c r="AS385">
        <f t="shared" si="25"/>
        <v>3</v>
      </c>
    </row>
    <row r="386" spans="1:45" x14ac:dyDescent="0.25">
      <c r="A386" s="4" t="s">
        <v>3</v>
      </c>
      <c r="B386" s="4" t="s">
        <v>18</v>
      </c>
      <c r="C386" s="5">
        <v>36603</v>
      </c>
      <c r="D386" s="2">
        <v>1</v>
      </c>
      <c r="E386" s="2" t="s">
        <v>42</v>
      </c>
      <c r="F386" s="2"/>
      <c r="G386" s="2"/>
      <c r="H386" s="2"/>
      <c r="I386" s="2"/>
      <c r="J386" s="2" t="s">
        <v>103</v>
      </c>
      <c r="K386" s="2">
        <v>4</v>
      </c>
      <c r="L386" s="2">
        <v>5</v>
      </c>
      <c r="M386" s="2" t="s">
        <v>21</v>
      </c>
      <c r="N386" s="3" t="str">
        <f t="shared" ref="N386:N449" si="27">IF(ISNUMBER(O386),O386*10,"")</f>
        <v/>
      </c>
      <c r="O386" s="2"/>
      <c r="P386" s="2"/>
      <c r="Q386" s="2">
        <v>103.83</v>
      </c>
      <c r="R386" s="2">
        <f>IF(ISNUMBER(Q386),SUMIFS($Q$2:Q386,$A$2:A386,A386,$J$2:J386,J386,$D$2:D386,D386),"")</f>
        <v>350.89</v>
      </c>
      <c r="S386" s="2">
        <v>3.7999999999999999E-2</v>
      </c>
      <c r="T386" s="2">
        <v>2.9000000000000001E-2</v>
      </c>
      <c r="U386" s="2"/>
      <c r="V386" s="3"/>
      <c r="W386" s="3"/>
      <c r="X386" s="3"/>
      <c r="Y386" s="2"/>
      <c r="Z386" s="2"/>
      <c r="AA386" s="2"/>
      <c r="AB386" s="2"/>
      <c r="AC386" s="2"/>
      <c r="AD386" s="2"/>
      <c r="AE386" s="2"/>
      <c r="AF386" s="2"/>
      <c r="AG386" s="2"/>
      <c r="AH386" s="2" t="str">
        <f t="shared" ref="AH386:AH449" si="28">IF(ISNUMBER(AI386),AI386,"")</f>
        <v/>
      </c>
      <c r="AI386" s="2"/>
      <c r="AJ386" s="2">
        <v>3.7063778234086242E-2</v>
      </c>
      <c r="AK386" s="2"/>
      <c r="AL386" s="2"/>
      <c r="AM386" s="2"/>
      <c r="AN386" s="7">
        <v>0.43</v>
      </c>
      <c r="AO386" s="2"/>
      <c r="AP386" s="2"/>
      <c r="AQ386" s="2">
        <f t="shared" si="26"/>
        <v>3.8479999999999999</v>
      </c>
      <c r="AR386" s="2">
        <f>IF(ISNUMBER(AQ386),SUMIFS($AQ$2:AQ386,$A$2:A386,A386,$J$2:J386,J386,$D$2:D386,D386),"")</f>
        <v>13.186999999999998</v>
      </c>
      <c r="AS386">
        <f t="shared" si="25"/>
        <v>8</v>
      </c>
    </row>
    <row r="387" spans="1:45" x14ac:dyDescent="0.25">
      <c r="A387" s="4" t="s">
        <v>3</v>
      </c>
      <c r="B387" s="4" t="s">
        <v>18</v>
      </c>
      <c r="C387" s="5">
        <v>36621</v>
      </c>
      <c r="D387" s="2">
        <v>1</v>
      </c>
      <c r="E387" s="2" t="s">
        <v>42</v>
      </c>
      <c r="F387" s="2"/>
      <c r="G387" s="2"/>
      <c r="H387" s="2"/>
      <c r="I387" s="2"/>
      <c r="J387" s="2" t="s">
        <v>103</v>
      </c>
      <c r="K387" s="2">
        <v>4</v>
      </c>
      <c r="L387" s="2">
        <v>6</v>
      </c>
      <c r="M387" s="2" t="s">
        <v>19</v>
      </c>
      <c r="N387" s="3">
        <f t="shared" si="27"/>
        <v>19.499999999999996</v>
      </c>
      <c r="O387" s="2">
        <v>1.9499999999999997</v>
      </c>
      <c r="P387" s="2"/>
      <c r="Q387" s="2"/>
      <c r="R387" s="2" t="str">
        <f>IF(ISNUMBER(Q387),SUMIFS($Q$2:Q387,$A$2:A387,A387,$J$2:J387,J387,$D$2:D387,D387),"")</f>
        <v/>
      </c>
      <c r="S387" s="2">
        <v>3.9E-2</v>
      </c>
      <c r="T387" s="2">
        <v>0.03</v>
      </c>
      <c r="U387" s="2"/>
      <c r="V387" s="3"/>
      <c r="W387" s="3"/>
      <c r="X387" s="3">
        <v>0.08</v>
      </c>
      <c r="Y387" s="2"/>
      <c r="Z387" s="2"/>
      <c r="AA387" s="2"/>
      <c r="AB387" s="2"/>
      <c r="AC387" s="2"/>
      <c r="AD387" s="2"/>
      <c r="AE387" s="2"/>
      <c r="AF387" s="2"/>
      <c r="AG387" s="2"/>
      <c r="AH387" s="2" t="str">
        <f t="shared" si="28"/>
        <v/>
      </c>
      <c r="AI387" s="2"/>
      <c r="AJ387" s="2">
        <v>3.8261538461538465E-2</v>
      </c>
      <c r="AK387" s="2"/>
      <c r="AL387" s="2"/>
      <c r="AM387" s="2"/>
      <c r="AN387" s="7">
        <v>0.43</v>
      </c>
      <c r="AO387" s="2"/>
      <c r="AP387" s="2"/>
      <c r="AQ387" s="2" t="str">
        <f t="shared" si="26"/>
        <v/>
      </c>
      <c r="AR387" s="2" t="str">
        <f>IF(ISNUMBER(AQ387),SUMIFS($AQ$2:AQ387,$A$2:A387,A387,$J$2:J387,J387,$D$2:D387,D387),"")</f>
        <v/>
      </c>
      <c r="AS387">
        <f t="shared" ref="AS387:AS450" si="29">COUNT(O387:AR387)</f>
        <v>6</v>
      </c>
    </row>
    <row r="388" spans="1:45" x14ac:dyDescent="0.25">
      <c r="A388" s="4" t="s">
        <v>3</v>
      </c>
      <c r="B388" s="4" t="s">
        <v>18</v>
      </c>
      <c r="C388" s="5">
        <v>36628</v>
      </c>
      <c r="D388" s="2">
        <v>1</v>
      </c>
      <c r="E388" s="2" t="s">
        <v>42</v>
      </c>
      <c r="F388" s="2"/>
      <c r="G388" s="2"/>
      <c r="H388" s="2"/>
      <c r="I388" s="2"/>
      <c r="J388" s="2" t="s">
        <v>103</v>
      </c>
      <c r="K388" s="2">
        <v>4</v>
      </c>
      <c r="L388" s="2">
        <v>6</v>
      </c>
      <c r="M388" s="2" t="s">
        <v>19</v>
      </c>
      <c r="N388" s="3" t="str">
        <f t="shared" si="27"/>
        <v/>
      </c>
      <c r="O388" s="2"/>
      <c r="P388" s="2"/>
      <c r="Q388" s="2"/>
      <c r="R388" s="2" t="str">
        <f>IF(ISNUMBER(Q388),SUMIFS($Q$2:Q388,$A$2:A388,A388,$J$2:J388,J388,$D$2:D388,D388),"")</f>
        <v/>
      </c>
      <c r="S388" s="2"/>
      <c r="T388" s="2"/>
      <c r="U388" s="2"/>
      <c r="V388" s="3"/>
      <c r="W388" s="3"/>
      <c r="X388" s="3"/>
      <c r="Y388" s="2"/>
      <c r="Z388" s="2"/>
      <c r="AA388" s="2"/>
      <c r="AB388" s="2"/>
      <c r="AC388" s="2"/>
      <c r="AD388" s="2"/>
      <c r="AE388" s="2"/>
      <c r="AF388" s="2"/>
      <c r="AG388" s="2"/>
      <c r="AH388" s="2" t="str">
        <f t="shared" si="28"/>
        <v/>
      </c>
      <c r="AI388" s="2"/>
      <c r="AJ388" s="2"/>
      <c r="AK388" s="2"/>
      <c r="AL388" s="2"/>
      <c r="AM388" s="2"/>
      <c r="AN388" s="7"/>
      <c r="AO388" s="2"/>
      <c r="AP388" s="2"/>
      <c r="AQ388" s="2" t="str">
        <f t="shared" si="26"/>
        <v/>
      </c>
      <c r="AR388" s="2" t="str">
        <f>IF(ISNUMBER(AQ388),SUMIFS($AQ$2:AQ388,$A$2:A388,A388,$J$2:J388,J388,$D$2:D388,D388),"")</f>
        <v/>
      </c>
      <c r="AS388">
        <f t="shared" si="29"/>
        <v>0</v>
      </c>
    </row>
    <row r="389" spans="1:45" x14ac:dyDescent="0.25">
      <c r="A389" s="4" t="s">
        <v>3</v>
      </c>
      <c r="B389" s="4" t="s">
        <v>18</v>
      </c>
      <c r="C389" s="5">
        <v>36637</v>
      </c>
      <c r="D389" s="2">
        <v>1</v>
      </c>
      <c r="E389" s="2" t="s">
        <v>42</v>
      </c>
      <c r="F389" s="2"/>
      <c r="G389" s="2"/>
      <c r="H389" s="2"/>
      <c r="I389" s="2"/>
      <c r="J389" s="2" t="s">
        <v>103</v>
      </c>
      <c r="K389" s="2">
        <v>4</v>
      </c>
      <c r="L389" s="2">
        <v>6</v>
      </c>
      <c r="M389" s="2" t="s">
        <v>19</v>
      </c>
      <c r="N389" s="3" t="str">
        <f t="shared" si="27"/>
        <v/>
      </c>
      <c r="O389" s="2"/>
      <c r="P389" s="2"/>
      <c r="Q389" s="2"/>
      <c r="R389" s="2" t="str">
        <f>IF(ISNUMBER(Q389),SUMIFS($Q$2:Q389,$A$2:A389,A389,$J$2:J389,J389,$D$2:D389,D389),"")</f>
        <v/>
      </c>
      <c r="S389" s="2"/>
      <c r="T389" s="2"/>
      <c r="U389" s="2"/>
      <c r="V389" s="3"/>
      <c r="W389" s="3"/>
      <c r="X389" s="3"/>
      <c r="Y389" s="2"/>
      <c r="Z389" s="2"/>
      <c r="AA389" s="2"/>
      <c r="AB389" s="2"/>
      <c r="AC389" s="2"/>
      <c r="AD389" s="2"/>
      <c r="AE389" s="2"/>
      <c r="AF389" s="2"/>
      <c r="AG389" s="2"/>
      <c r="AH389" s="2" t="str">
        <f t="shared" si="28"/>
        <v/>
      </c>
      <c r="AI389" s="2"/>
      <c r="AJ389" s="2"/>
      <c r="AK389" s="2"/>
      <c r="AL389" s="2"/>
      <c r="AM389" s="2"/>
      <c r="AN389" s="7"/>
      <c r="AO389" s="2"/>
      <c r="AP389" s="2"/>
      <c r="AQ389" s="2" t="str">
        <f t="shared" si="26"/>
        <v/>
      </c>
      <c r="AR389" s="2" t="str">
        <f>IF(ISNUMBER(AQ389),SUMIFS($AQ$2:AQ389,$A$2:A389,A389,$J$2:J389,J389,$D$2:D389,D389),"")</f>
        <v/>
      </c>
      <c r="AS389">
        <f t="shared" si="29"/>
        <v>0</v>
      </c>
    </row>
    <row r="390" spans="1:45" x14ac:dyDescent="0.25">
      <c r="A390" s="4" t="s">
        <v>3</v>
      </c>
      <c r="B390" s="4" t="s">
        <v>18</v>
      </c>
      <c r="C390" s="5">
        <v>36647</v>
      </c>
      <c r="D390" s="2">
        <v>1</v>
      </c>
      <c r="E390" s="2" t="s">
        <v>42</v>
      </c>
      <c r="F390" s="2"/>
      <c r="G390" s="2"/>
      <c r="H390" s="2"/>
      <c r="I390" s="2"/>
      <c r="J390" s="2" t="s">
        <v>103</v>
      </c>
      <c r="K390" s="2">
        <v>4</v>
      </c>
      <c r="L390" s="2">
        <v>6</v>
      </c>
      <c r="M390" s="2" t="s">
        <v>19</v>
      </c>
      <c r="N390" s="3" t="str">
        <f t="shared" si="27"/>
        <v/>
      </c>
      <c r="O390" s="2"/>
      <c r="P390" s="2"/>
      <c r="Q390" s="2"/>
      <c r="R390" s="2" t="str">
        <f>IF(ISNUMBER(Q390),SUMIFS($Q$2:Q390,$A$2:A390,A390,$J$2:J390,J390,$D$2:D390,D390),"")</f>
        <v/>
      </c>
      <c r="S390" s="2"/>
      <c r="T390" s="2"/>
      <c r="U390" s="2"/>
      <c r="V390" s="3"/>
      <c r="W390" s="3"/>
      <c r="X390" s="3"/>
      <c r="Y390" s="2"/>
      <c r="Z390" s="2"/>
      <c r="AA390" s="2"/>
      <c r="AB390" s="2"/>
      <c r="AC390" s="2"/>
      <c r="AD390" s="2"/>
      <c r="AE390" s="2"/>
      <c r="AF390" s="2"/>
      <c r="AG390" s="2"/>
      <c r="AH390" s="2" t="str">
        <f t="shared" si="28"/>
        <v/>
      </c>
      <c r="AI390" s="2"/>
      <c r="AJ390" s="2"/>
      <c r="AK390" s="2"/>
      <c r="AL390" s="2"/>
      <c r="AM390" s="2"/>
      <c r="AN390" s="7"/>
      <c r="AO390" s="2"/>
      <c r="AP390" s="2"/>
      <c r="AQ390" s="2" t="str">
        <f t="shared" si="26"/>
        <v/>
      </c>
      <c r="AR390" s="2" t="str">
        <f>IF(ISNUMBER(AQ390),SUMIFS($AQ$2:AQ390,$A$2:A390,A390,$J$2:J390,J390,$D$2:D390,D390),"")</f>
        <v/>
      </c>
      <c r="AS390">
        <f t="shared" si="29"/>
        <v>0</v>
      </c>
    </row>
    <row r="391" spans="1:45" x14ac:dyDescent="0.25">
      <c r="A391" s="4" t="s">
        <v>3</v>
      </c>
      <c r="B391" s="4" t="s">
        <v>18</v>
      </c>
      <c r="C391" s="5">
        <v>36656</v>
      </c>
      <c r="D391" s="2">
        <v>1</v>
      </c>
      <c r="E391" s="2" t="s">
        <v>42</v>
      </c>
      <c r="F391" s="2"/>
      <c r="G391" s="2"/>
      <c r="H391" s="2"/>
      <c r="I391" s="2"/>
      <c r="J391" s="2" t="s">
        <v>103</v>
      </c>
      <c r="K391" s="2">
        <v>4</v>
      </c>
      <c r="L391" s="2">
        <v>6</v>
      </c>
      <c r="M391" s="2" t="s">
        <v>19</v>
      </c>
      <c r="N391" s="3" t="str">
        <f t="shared" si="27"/>
        <v/>
      </c>
      <c r="O391" s="2"/>
      <c r="P391" s="2"/>
      <c r="Q391" s="2"/>
      <c r="R391" s="2" t="str">
        <f>IF(ISNUMBER(Q391),SUMIFS($Q$2:Q391,$A$2:A391,A391,$J$2:J391,J391,$D$2:D391,D391),"")</f>
        <v/>
      </c>
      <c r="S391" s="2"/>
      <c r="T391" s="2"/>
      <c r="U391" s="2"/>
      <c r="V391" s="3"/>
      <c r="W391" s="3"/>
      <c r="X391" s="3"/>
      <c r="Y391" s="2"/>
      <c r="Z391" s="2"/>
      <c r="AA391" s="2"/>
      <c r="AB391" s="2"/>
      <c r="AC391" s="2"/>
      <c r="AD391" s="2"/>
      <c r="AE391" s="2"/>
      <c r="AF391" s="2"/>
      <c r="AG391" s="2"/>
      <c r="AH391" s="2" t="str">
        <f t="shared" si="28"/>
        <v/>
      </c>
      <c r="AI391" s="2"/>
      <c r="AJ391" s="2"/>
      <c r="AK391" s="2"/>
      <c r="AL391" s="2"/>
      <c r="AM391" s="2"/>
      <c r="AN391" s="7"/>
      <c r="AO391" s="2"/>
      <c r="AP391" s="2"/>
      <c r="AQ391" s="2" t="str">
        <f t="shared" si="26"/>
        <v/>
      </c>
      <c r="AR391" s="2" t="str">
        <f>IF(ISNUMBER(AQ391),SUMIFS($AQ$2:AQ391,$A$2:A391,A391,$J$2:J391,J391,$D$2:D391,D391),"")</f>
        <v/>
      </c>
      <c r="AS391">
        <f t="shared" si="29"/>
        <v>0</v>
      </c>
    </row>
    <row r="392" spans="1:45" x14ac:dyDescent="0.25">
      <c r="A392" s="4" t="s">
        <v>3</v>
      </c>
      <c r="B392" s="4" t="s">
        <v>18</v>
      </c>
      <c r="C392" s="5">
        <v>36671</v>
      </c>
      <c r="D392" s="2">
        <v>1</v>
      </c>
      <c r="E392" s="2" t="s">
        <v>42</v>
      </c>
      <c r="F392" s="2"/>
      <c r="G392" s="2"/>
      <c r="H392" s="2"/>
      <c r="I392" s="2"/>
      <c r="J392" s="2" t="s">
        <v>103</v>
      </c>
      <c r="K392" s="2">
        <v>4</v>
      </c>
      <c r="L392" s="2">
        <v>6</v>
      </c>
      <c r="M392" s="2" t="s">
        <v>20</v>
      </c>
      <c r="N392" s="3">
        <f t="shared" si="27"/>
        <v>1306.5</v>
      </c>
      <c r="O392" s="2">
        <v>130.65</v>
      </c>
      <c r="P392" s="2"/>
      <c r="Q392" s="2"/>
      <c r="R392" s="2" t="str">
        <f>IF(ISNUMBER(Q392),SUMIFS($Q$2:Q392,$A$2:A392,A392,$J$2:J392,J392,$D$2:D392,D392),"")</f>
        <v/>
      </c>
      <c r="S392" s="2"/>
      <c r="T392" s="2"/>
      <c r="U392" s="2"/>
      <c r="V392" s="3"/>
      <c r="W392" s="3"/>
      <c r="X392" s="3">
        <v>0.05</v>
      </c>
      <c r="Y392" s="2"/>
      <c r="Z392" s="2"/>
      <c r="AA392" s="2"/>
      <c r="AB392" s="2"/>
      <c r="AC392" s="2"/>
      <c r="AD392" s="2"/>
      <c r="AE392" s="2"/>
      <c r="AF392" s="2"/>
      <c r="AG392" s="2"/>
      <c r="AH392" s="2" t="str">
        <f t="shared" si="28"/>
        <v/>
      </c>
      <c r="AI392" s="2"/>
      <c r="AJ392" s="2"/>
      <c r="AK392" s="2"/>
      <c r="AL392" s="2"/>
      <c r="AM392" s="2"/>
      <c r="AN392" s="7">
        <v>7.0000000000000007E-2</v>
      </c>
      <c r="AO392" s="2"/>
      <c r="AP392" s="2"/>
      <c r="AQ392" s="2" t="str">
        <f t="shared" si="26"/>
        <v/>
      </c>
      <c r="AR392" s="2" t="str">
        <f>IF(ISNUMBER(AQ392),SUMIFS($AQ$2:AQ392,$A$2:A392,A392,$J$2:J392,J392,$D$2:D392,D392),"")</f>
        <v/>
      </c>
      <c r="AS392">
        <f t="shared" si="29"/>
        <v>3</v>
      </c>
    </row>
    <row r="393" spans="1:45" x14ac:dyDescent="0.25">
      <c r="A393" s="4" t="s">
        <v>3</v>
      </c>
      <c r="B393" s="4" t="s">
        <v>18</v>
      </c>
      <c r="C393" s="5">
        <v>36675</v>
      </c>
      <c r="D393" s="2">
        <v>1</v>
      </c>
      <c r="E393" s="2" t="s">
        <v>42</v>
      </c>
      <c r="F393" s="2"/>
      <c r="G393" s="2"/>
      <c r="H393" s="2"/>
      <c r="I393" s="2"/>
      <c r="J393" s="2" t="s">
        <v>103</v>
      </c>
      <c r="K393" s="2">
        <v>4</v>
      </c>
      <c r="L393" s="2">
        <v>6</v>
      </c>
      <c r="M393" s="2" t="s">
        <v>21</v>
      </c>
      <c r="N393" s="3" t="str">
        <f t="shared" si="27"/>
        <v/>
      </c>
      <c r="O393" s="2"/>
      <c r="P393" s="2"/>
      <c r="Q393" s="2">
        <v>27.99</v>
      </c>
      <c r="R393" s="2">
        <f>IF(ISNUMBER(Q393),SUMIFS($Q$2:Q393,$A$2:A393,A393,$J$2:J393,J393,$D$2:D393,D393),"")</f>
        <v>378.88</v>
      </c>
      <c r="S393" s="2">
        <v>4.3999999999999997E-2</v>
      </c>
      <c r="T393" s="2">
        <v>3.5999999999999997E-2</v>
      </c>
      <c r="U393" s="2"/>
      <c r="V393" s="3"/>
      <c r="W393" s="3"/>
      <c r="X393" s="3"/>
      <c r="Y393" s="2"/>
      <c r="Z393" s="2"/>
      <c r="AA393" s="2"/>
      <c r="AB393" s="2"/>
      <c r="AC393" s="2"/>
      <c r="AD393" s="2"/>
      <c r="AE393" s="2"/>
      <c r="AF393" s="2"/>
      <c r="AG393" s="2"/>
      <c r="AH393" s="2" t="str">
        <f t="shared" si="28"/>
        <v/>
      </c>
      <c r="AI393" s="2"/>
      <c r="AJ393" s="2">
        <v>4.3590968235744348E-2</v>
      </c>
      <c r="AK393" s="2"/>
      <c r="AL393" s="2"/>
      <c r="AM393" s="2"/>
      <c r="AN393" s="7"/>
      <c r="AO393" s="2"/>
      <c r="AP393" s="2"/>
      <c r="AQ393" s="2">
        <f t="shared" si="26"/>
        <v>1.22</v>
      </c>
      <c r="AR393" s="2">
        <f>IF(ISNUMBER(AQ393),SUMIFS($AQ$2:AQ393,$A$2:A393,A393,$J$2:J393,J393,$D$2:D393,D393),"")</f>
        <v>14.406999999999998</v>
      </c>
      <c r="AS393">
        <f t="shared" si="29"/>
        <v>7</v>
      </c>
    </row>
    <row r="394" spans="1:45" x14ac:dyDescent="0.25">
      <c r="A394" s="4" t="s">
        <v>3</v>
      </c>
      <c r="B394" s="4" t="s">
        <v>18</v>
      </c>
      <c r="C394" s="5">
        <v>35458</v>
      </c>
      <c r="D394" s="2">
        <v>2</v>
      </c>
      <c r="E394" s="2" t="s">
        <v>42</v>
      </c>
      <c r="F394" s="2"/>
      <c r="G394" s="2"/>
      <c r="H394" s="2"/>
      <c r="I394" s="2"/>
      <c r="J394" s="2" t="s">
        <v>100</v>
      </c>
      <c r="K394" s="2">
        <v>1</v>
      </c>
      <c r="L394" s="2">
        <v>1</v>
      </c>
      <c r="M394" s="2" t="s">
        <v>19</v>
      </c>
      <c r="N394" s="3">
        <f t="shared" si="27"/>
        <v>4746.5999999999995</v>
      </c>
      <c r="O394" s="2">
        <v>474.65999999999997</v>
      </c>
      <c r="P394" s="2"/>
      <c r="Q394" s="2"/>
      <c r="R394" s="2" t="str">
        <f>IF(ISNUMBER(Q394),SUMIFS($Q$2:Q394,$A$2:A394,A394,$J$2:J394,J394,$D$2:D394,D394),"")</f>
        <v/>
      </c>
      <c r="S394" s="2">
        <v>3.6999999999999998E-2</v>
      </c>
      <c r="T394" s="2">
        <v>2.8000000000000001E-2</v>
      </c>
      <c r="U394" s="2"/>
      <c r="V394" s="3"/>
      <c r="W394" s="3"/>
      <c r="X394" s="3">
        <v>0.14000000000000001</v>
      </c>
      <c r="Y394" s="2"/>
      <c r="Z394" s="2"/>
      <c r="AA394" s="2"/>
      <c r="AB394" s="2"/>
      <c r="AC394" s="2"/>
      <c r="AD394" s="2"/>
      <c r="AE394" s="2"/>
      <c r="AF394" s="2"/>
      <c r="AG394" s="2"/>
      <c r="AH394" s="2" t="str">
        <f t="shared" si="28"/>
        <v/>
      </c>
      <c r="AI394" s="2"/>
      <c r="AJ394" s="2">
        <v>3.5708759954493748E-2</v>
      </c>
      <c r="AK394" s="2"/>
      <c r="AL394" s="2"/>
      <c r="AM394" s="2"/>
      <c r="AN394" s="7">
        <v>1</v>
      </c>
      <c r="AO394" s="2"/>
      <c r="AP394" s="2"/>
      <c r="AQ394" s="2" t="str">
        <f t="shared" si="26"/>
        <v/>
      </c>
      <c r="AR394" s="2" t="str">
        <f>IF(ISNUMBER(AQ394),SUMIFS($AQ$2:AQ394,$A$2:A394,A394,$J$2:J394,J394,$D$2:D394,D394),"")</f>
        <v/>
      </c>
      <c r="AS394">
        <f t="shared" si="29"/>
        <v>6</v>
      </c>
    </row>
    <row r="395" spans="1:45" x14ac:dyDescent="0.25">
      <c r="A395" s="4" t="s">
        <v>3</v>
      </c>
      <c r="B395" s="4" t="s">
        <v>18</v>
      </c>
      <c r="C395" s="5">
        <v>35482</v>
      </c>
      <c r="D395" s="2">
        <v>2</v>
      </c>
      <c r="E395" s="2" t="s">
        <v>42</v>
      </c>
      <c r="F395" s="2"/>
      <c r="G395" s="2"/>
      <c r="H395" s="2"/>
      <c r="I395" s="2"/>
      <c r="J395" s="2" t="s">
        <v>100</v>
      </c>
      <c r="K395" s="2">
        <v>1</v>
      </c>
      <c r="L395" s="2">
        <v>1</v>
      </c>
      <c r="M395" s="2" t="s">
        <v>20</v>
      </c>
      <c r="N395" s="3">
        <f t="shared" si="27"/>
        <v>7150</v>
      </c>
      <c r="O395" s="2">
        <v>715</v>
      </c>
      <c r="P395" s="2"/>
      <c r="Q395" s="2"/>
      <c r="R395" s="2" t="str">
        <f>IF(ISNUMBER(Q395),SUMIFS($Q$2:Q395,$A$2:A395,A395,$J$2:J395,J395,$D$2:D395,D395),"")</f>
        <v/>
      </c>
      <c r="S395" s="2"/>
      <c r="T395" s="2"/>
      <c r="U395" s="2"/>
      <c r="V395" s="3"/>
      <c r="W395" s="3"/>
      <c r="X395" s="3">
        <v>0.12</v>
      </c>
      <c r="Y395" s="2"/>
      <c r="Z395" s="2"/>
      <c r="AA395" s="2"/>
      <c r="AB395" s="2"/>
      <c r="AC395" s="2"/>
      <c r="AD395" s="2"/>
      <c r="AE395" s="2"/>
      <c r="AF395" s="2"/>
      <c r="AG395" s="2"/>
      <c r="AH395" s="2" t="str">
        <f t="shared" si="28"/>
        <v/>
      </c>
      <c r="AI395" s="2"/>
      <c r="AJ395" s="2"/>
      <c r="AK395" s="2"/>
      <c r="AL395" s="2"/>
      <c r="AM395" s="2"/>
      <c r="AN395" s="7">
        <v>1</v>
      </c>
      <c r="AO395" s="2"/>
      <c r="AP395" s="2"/>
      <c r="AQ395" s="2" t="str">
        <f t="shared" si="26"/>
        <v/>
      </c>
      <c r="AR395" s="2" t="str">
        <f>IF(ISNUMBER(AQ395),SUMIFS($AQ$2:AQ395,$A$2:A395,A395,$J$2:J395,J395,$D$2:D395,D395),"")</f>
        <v/>
      </c>
      <c r="AS395">
        <f t="shared" si="29"/>
        <v>3</v>
      </c>
    </row>
    <row r="396" spans="1:45" x14ac:dyDescent="0.25">
      <c r="A396" s="4" t="s">
        <v>3</v>
      </c>
      <c r="B396" s="4" t="s">
        <v>18</v>
      </c>
      <c r="C396" s="5">
        <v>35491</v>
      </c>
      <c r="D396" s="2">
        <v>2</v>
      </c>
      <c r="E396" s="2" t="s">
        <v>42</v>
      </c>
      <c r="F396" s="2"/>
      <c r="G396" s="2"/>
      <c r="H396" s="2"/>
      <c r="I396" s="2"/>
      <c r="J396" s="2" t="s">
        <v>100</v>
      </c>
      <c r="K396" s="2">
        <v>1</v>
      </c>
      <c r="L396" s="2">
        <v>1</v>
      </c>
      <c r="M396" s="2" t="s">
        <v>21</v>
      </c>
      <c r="N396" s="3" t="str">
        <f t="shared" si="27"/>
        <v/>
      </c>
      <c r="O396" s="2"/>
      <c r="P396" s="2"/>
      <c r="Q396" s="2">
        <v>776.86</v>
      </c>
      <c r="R396" s="2">
        <f>IF(ISNUMBER(Q396),SUMIFS($Q$2:Q396,$A$2:A396,A396,$J$2:J396,J396,$D$2:D396,D396),"")</f>
        <v>776.86</v>
      </c>
      <c r="S396" s="2">
        <v>3.6999999999999998E-2</v>
      </c>
      <c r="T396" s="2">
        <v>2.8000000000000001E-2</v>
      </c>
      <c r="U396" s="2"/>
      <c r="V396" s="3"/>
      <c r="W396" s="3"/>
      <c r="X396" s="3"/>
      <c r="Y396" s="2"/>
      <c r="Z396" s="2"/>
      <c r="AA396" s="2"/>
      <c r="AB396" s="2"/>
      <c r="AC396" s="2"/>
      <c r="AD396" s="2"/>
      <c r="AE396" s="2"/>
      <c r="AF396" s="2"/>
      <c r="AG396" s="2"/>
      <c r="AH396" s="2" t="str">
        <f t="shared" si="28"/>
        <v/>
      </c>
      <c r="AI396" s="2"/>
      <c r="AJ396" s="2">
        <v>3.5884755244755241E-2</v>
      </c>
      <c r="AK396" s="2"/>
      <c r="AL396" s="2"/>
      <c r="AM396" s="2"/>
      <c r="AN396" s="7"/>
      <c r="AO396" s="2"/>
      <c r="AP396" s="2"/>
      <c r="AQ396" s="2">
        <f t="shared" si="26"/>
        <v>27.876999999999999</v>
      </c>
      <c r="AR396" s="2">
        <f>IF(ISNUMBER(AQ396),SUMIFS($AQ$2:AQ396,$A$2:A396,A396,$J$2:J396,J396,$D$2:D396,D396),"")</f>
        <v>27.876999999999999</v>
      </c>
      <c r="AS396">
        <f t="shared" si="29"/>
        <v>7</v>
      </c>
    </row>
    <row r="397" spans="1:45" x14ac:dyDescent="0.25">
      <c r="A397" s="4" t="s">
        <v>3</v>
      </c>
      <c r="B397" s="4" t="s">
        <v>18</v>
      </c>
      <c r="C397" s="5">
        <v>35586</v>
      </c>
      <c r="D397" s="2">
        <v>2</v>
      </c>
      <c r="E397" s="2" t="s">
        <v>42</v>
      </c>
      <c r="F397" s="2"/>
      <c r="G397" s="2"/>
      <c r="H397" s="2"/>
      <c r="I397" s="2"/>
      <c r="J397" s="2" t="s">
        <v>100</v>
      </c>
      <c r="K397" s="2">
        <v>1</v>
      </c>
      <c r="L397" s="2">
        <v>2</v>
      </c>
      <c r="M397" s="2" t="s">
        <v>20</v>
      </c>
      <c r="N397" s="3">
        <f t="shared" si="27"/>
        <v>5200</v>
      </c>
      <c r="O397" s="2">
        <v>520</v>
      </c>
      <c r="P397" s="2"/>
      <c r="Q397" s="2"/>
      <c r="R397" s="2" t="str">
        <f>IF(ISNUMBER(Q397),SUMIFS($Q$2:Q397,$A$2:A397,A397,$J$2:J397,J397,$D$2:D397,D397),"")</f>
        <v/>
      </c>
      <c r="S397" s="2"/>
      <c r="T397" s="2"/>
      <c r="U397" s="2"/>
      <c r="V397" s="3"/>
      <c r="W397" s="3"/>
      <c r="X397" s="3">
        <v>0.05</v>
      </c>
      <c r="Y397" s="2"/>
      <c r="Z397" s="2"/>
      <c r="AA397" s="2"/>
      <c r="AB397" s="2"/>
      <c r="AC397" s="2"/>
      <c r="AD397" s="2"/>
      <c r="AE397" s="2"/>
      <c r="AF397" s="2"/>
      <c r="AG397" s="2"/>
      <c r="AH397" s="2" t="str">
        <f t="shared" si="28"/>
        <v/>
      </c>
      <c r="AI397" s="2"/>
      <c r="AJ397" s="2"/>
      <c r="AK397" s="2"/>
      <c r="AL397" s="2"/>
      <c r="AM397" s="2"/>
      <c r="AN397" s="7">
        <v>1</v>
      </c>
      <c r="AO397" s="2"/>
      <c r="AP397" s="2"/>
      <c r="AQ397" s="2" t="str">
        <f t="shared" si="26"/>
        <v/>
      </c>
      <c r="AR397" s="2" t="str">
        <f>IF(ISNUMBER(AQ397),SUMIFS($AQ$2:AQ397,$A$2:A397,A397,$J$2:J397,J397,$D$2:D397,D397),"")</f>
        <v/>
      </c>
      <c r="AS397">
        <f t="shared" si="29"/>
        <v>3</v>
      </c>
    </row>
    <row r="398" spans="1:45" x14ac:dyDescent="0.25">
      <c r="A398" s="4" t="s">
        <v>3</v>
      </c>
      <c r="B398" s="4" t="s">
        <v>18</v>
      </c>
      <c r="C398" s="5">
        <v>35591</v>
      </c>
      <c r="D398" s="2">
        <v>2</v>
      </c>
      <c r="E398" s="2" t="s">
        <v>42</v>
      </c>
      <c r="F398" s="2"/>
      <c r="G398" s="2"/>
      <c r="H398" s="2"/>
      <c r="I398" s="2"/>
      <c r="J398" s="2" t="s">
        <v>100</v>
      </c>
      <c r="K398" s="2">
        <v>1</v>
      </c>
      <c r="L398" s="2">
        <v>2</v>
      </c>
      <c r="M398" s="2" t="s">
        <v>21</v>
      </c>
      <c r="N398" s="3" t="str">
        <f t="shared" si="27"/>
        <v/>
      </c>
      <c r="O398" s="2"/>
      <c r="P398" s="2"/>
      <c r="Q398" s="2">
        <v>536.46</v>
      </c>
      <c r="R398" s="2">
        <f>IF(ISNUMBER(Q398),SUMIFS($Q$2:Q398,$A$2:A398,A398,$J$2:J398,J398,$D$2:D398,D398),"")</f>
        <v>1313.3200000000002</v>
      </c>
      <c r="S398" s="2">
        <v>4.4999999999999998E-2</v>
      </c>
      <c r="T398" s="2">
        <v>3.6999999999999998E-2</v>
      </c>
      <c r="U398" s="2"/>
      <c r="V398" s="3"/>
      <c r="W398" s="3"/>
      <c r="X398" s="3"/>
      <c r="Y398" s="2"/>
      <c r="Z398" s="2"/>
      <c r="AA398" s="2"/>
      <c r="AB398" s="2"/>
      <c r="AC398" s="2"/>
      <c r="AD398" s="2"/>
      <c r="AE398" s="2"/>
      <c r="AF398" s="2"/>
      <c r="AG398" s="2"/>
      <c r="AH398" s="2" t="str">
        <f t="shared" si="28"/>
        <v/>
      </c>
      <c r="AI398" s="2"/>
      <c r="AJ398" s="2">
        <v>4.4607538461538455E-2</v>
      </c>
      <c r="AK398" s="2"/>
      <c r="AL398" s="2"/>
      <c r="AM398" s="2"/>
      <c r="AN398" s="7"/>
      <c r="AO398" s="2"/>
      <c r="AP398" s="2"/>
      <c r="AQ398" s="2">
        <f t="shared" si="26"/>
        <v>23.93</v>
      </c>
      <c r="AR398" s="2">
        <f>IF(ISNUMBER(AQ398),SUMIFS($AQ$2:AQ398,$A$2:A398,A398,$J$2:J398,J398,$D$2:D398,D398),"")</f>
        <v>51.807000000000002</v>
      </c>
      <c r="AS398">
        <f t="shared" si="29"/>
        <v>7</v>
      </c>
    </row>
    <row r="399" spans="1:45" x14ac:dyDescent="0.25">
      <c r="A399" s="4" t="s">
        <v>3</v>
      </c>
      <c r="B399" s="4" t="s">
        <v>18</v>
      </c>
      <c r="C399" s="5">
        <v>35657</v>
      </c>
      <c r="D399" s="2">
        <v>2</v>
      </c>
      <c r="E399" s="2" t="s">
        <v>42</v>
      </c>
      <c r="F399" s="2"/>
      <c r="G399" s="2"/>
      <c r="H399" s="2"/>
      <c r="I399" s="2"/>
      <c r="J399" s="2" t="s">
        <v>101</v>
      </c>
      <c r="K399" s="2">
        <v>1</v>
      </c>
      <c r="L399" s="2">
        <v>2</v>
      </c>
      <c r="M399" s="2" t="s">
        <v>19</v>
      </c>
      <c r="N399" s="3" t="str">
        <f t="shared" si="27"/>
        <v/>
      </c>
      <c r="O399" s="2"/>
      <c r="P399" s="2"/>
      <c r="Q399" s="2"/>
      <c r="R399" s="2" t="str">
        <f>IF(ISNUMBER(Q399),SUMIFS($Q$2:Q399,$A$2:A399,A399,$J$2:J399,J399,$D$2:D399,D399),"")</f>
        <v/>
      </c>
      <c r="S399" s="2"/>
      <c r="T399" s="2"/>
      <c r="U399" s="2"/>
      <c r="V399" s="3"/>
      <c r="W399" s="3"/>
      <c r="X399" s="3"/>
      <c r="Y399" s="2"/>
      <c r="Z399" s="2"/>
      <c r="AA399" s="2"/>
      <c r="AB399" s="2"/>
      <c r="AC399" s="2"/>
      <c r="AD399" s="2"/>
      <c r="AE399" s="2"/>
      <c r="AF399" s="2"/>
      <c r="AG399" s="2"/>
      <c r="AH399" s="2" t="str">
        <f t="shared" si="28"/>
        <v/>
      </c>
      <c r="AI399" s="2"/>
      <c r="AJ399" s="2"/>
      <c r="AK399" s="2"/>
      <c r="AL399" s="2"/>
      <c r="AM399" s="2"/>
      <c r="AN399" s="7"/>
      <c r="AO399" s="2"/>
      <c r="AP399" s="2"/>
      <c r="AQ399" s="2" t="str">
        <f t="shared" si="26"/>
        <v/>
      </c>
      <c r="AR399" s="2" t="str">
        <f>IF(ISNUMBER(AQ399),SUMIFS($AQ$2:AQ399,$A$2:A399,A399,$J$2:J399,J399,$D$2:D399,D399),"")</f>
        <v/>
      </c>
      <c r="AS399">
        <f t="shared" si="29"/>
        <v>0</v>
      </c>
    </row>
    <row r="400" spans="1:45" x14ac:dyDescent="0.25">
      <c r="A400" s="4" t="s">
        <v>3</v>
      </c>
      <c r="B400" s="4" t="s">
        <v>18</v>
      </c>
      <c r="C400" s="5">
        <v>35709</v>
      </c>
      <c r="D400" s="2">
        <v>2</v>
      </c>
      <c r="E400" s="2" t="s">
        <v>42</v>
      </c>
      <c r="F400" s="2"/>
      <c r="G400" s="2"/>
      <c r="H400" s="2"/>
      <c r="I400" s="2"/>
      <c r="J400" s="2" t="s">
        <v>101</v>
      </c>
      <c r="K400" s="2">
        <v>2</v>
      </c>
      <c r="L400" s="2">
        <v>1</v>
      </c>
      <c r="M400" s="2" t="s">
        <v>20</v>
      </c>
      <c r="N400" s="3">
        <f t="shared" si="27"/>
        <v>5250</v>
      </c>
      <c r="O400" s="2">
        <v>525</v>
      </c>
      <c r="P400" s="2"/>
      <c r="Q400" s="2"/>
      <c r="R400" s="2" t="str">
        <f>IF(ISNUMBER(Q400),SUMIFS($Q$2:Q400,$A$2:A400,A400,$J$2:J400,J400,$D$2:D400,D400),"")</f>
        <v/>
      </c>
      <c r="S400" s="2"/>
      <c r="T400" s="2"/>
      <c r="U400" s="2"/>
      <c r="V400" s="3"/>
      <c r="W400" s="3"/>
      <c r="X400" s="3">
        <v>0.13</v>
      </c>
      <c r="Y400" s="2"/>
      <c r="Z400" s="2"/>
      <c r="AA400" s="2"/>
      <c r="AB400" s="2"/>
      <c r="AC400" s="2"/>
      <c r="AD400" s="2"/>
      <c r="AE400" s="2"/>
      <c r="AF400" s="2"/>
      <c r="AG400" s="2"/>
      <c r="AH400" s="2" t="str">
        <f t="shared" si="28"/>
        <v/>
      </c>
      <c r="AI400" s="2"/>
      <c r="AJ400" s="2"/>
      <c r="AK400" s="2"/>
      <c r="AL400" s="2"/>
      <c r="AM400" s="2"/>
      <c r="AN400" s="7">
        <v>1</v>
      </c>
      <c r="AO400" s="2"/>
      <c r="AP400" s="2"/>
      <c r="AQ400" s="2" t="str">
        <f t="shared" si="26"/>
        <v/>
      </c>
      <c r="AR400" s="2" t="str">
        <f>IF(ISNUMBER(AQ400),SUMIFS($AQ$2:AQ400,$A$2:A400,A400,$J$2:J400,J400,$D$2:D400,D400),"")</f>
        <v/>
      </c>
      <c r="AS400">
        <f t="shared" si="29"/>
        <v>3</v>
      </c>
    </row>
    <row r="401" spans="1:45" x14ac:dyDescent="0.25">
      <c r="A401" s="4" t="s">
        <v>3</v>
      </c>
      <c r="B401" s="4" t="s">
        <v>18</v>
      </c>
      <c r="C401" s="5">
        <v>35715</v>
      </c>
      <c r="D401" s="2">
        <v>2</v>
      </c>
      <c r="E401" s="2" t="s">
        <v>42</v>
      </c>
      <c r="F401" s="2"/>
      <c r="G401" s="2"/>
      <c r="H401" s="2"/>
      <c r="I401" s="2"/>
      <c r="J401" s="2" t="s">
        <v>101</v>
      </c>
      <c r="K401" s="2">
        <v>2</v>
      </c>
      <c r="L401" s="2">
        <v>1</v>
      </c>
      <c r="M401" s="2" t="s">
        <v>21</v>
      </c>
      <c r="N401" s="3" t="str">
        <f t="shared" si="27"/>
        <v/>
      </c>
      <c r="O401" s="2"/>
      <c r="P401" s="2"/>
      <c r="Q401" s="2">
        <v>464.56000000000006</v>
      </c>
      <c r="R401" s="2">
        <f>IF(ISNUMBER(Q401),SUMIFS($Q$2:Q401,$A$2:A401,A401,$J$2:J401,J401,$D$2:D401,D401),"")</f>
        <v>464.56000000000006</v>
      </c>
      <c r="S401" s="2">
        <v>4.5999999999999999E-2</v>
      </c>
      <c r="T401" s="2">
        <v>3.7999999999999999E-2</v>
      </c>
      <c r="U401" s="2"/>
      <c r="V401" s="3"/>
      <c r="W401" s="3"/>
      <c r="X401" s="3"/>
      <c r="Y401" s="2"/>
      <c r="Z401" s="2"/>
      <c r="AA401" s="2"/>
      <c r="AB401" s="2"/>
      <c r="AC401" s="2"/>
      <c r="AD401" s="2"/>
      <c r="AE401" s="2"/>
      <c r="AF401" s="2"/>
      <c r="AG401" s="2"/>
      <c r="AH401" s="2" t="str">
        <f t="shared" si="28"/>
        <v/>
      </c>
      <c r="AI401" s="2"/>
      <c r="AJ401" s="2">
        <v>4.4980571428571432E-2</v>
      </c>
      <c r="AK401" s="2"/>
      <c r="AL401" s="2"/>
      <c r="AM401" s="2"/>
      <c r="AN401" s="7"/>
      <c r="AO401" s="2"/>
      <c r="AP401" s="2"/>
      <c r="AQ401" s="2">
        <f t="shared" si="26"/>
        <v>20.896000000000001</v>
      </c>
      <c r="AR401" s="2">
        <f>IF(ISNUMBER(AQ401),SUMIFS($AQ$2:AQ401,$A$2:A401,A401,$J$2:J401,J401,$D$2:D401,D401),"")</f>
        <v>20.896000000000001</v>
      </c>
      <c r="AS401">
        <f t="shared" si="29"/>
        <v>7</v>
      </c>
    </row>
    <row r="402" spans="1:45" x14ac:dyDescent="0.25">
      <c r="A402" s="4" t="s">
        <v>3</v>
      </c>
      <c r="B402" s="4" t="s">
        <v>18</v>
      </c>
      <c r="C402" s="5">
        <v>35731</v>
      </c>
      <c r="D402" s="2">
        <v>2</v>
      </c>
      <c r="E402" s="2" t="s">
        <v>42</v>
      </c>
      <c r="F402" s="2"/>
      <c r="G402" s="2"/>
      <c r="H402" s="2"/>
      <c r="I402" s="2"/>
      <c r="J402" s="2" t="s">
        <v>101</v>
      </c>
      <c r="K402" s="2">
        <v>2</v>
      </c>
      <c r="L402" s="2">
        <v>2</v>
      </c>
      <c r="M402" s="2" t="s">
        <v>19</v>
      </c>
      <c r="N402" s="3">
        <f t="shared" si="27"/>
        <v>1765</v>
      </c>
      <c r="O402" s="2">
        <v>176.5</v>
      </c>
      <c r="P402" s="2"/>
      <c r="Q402" s="2"/>
      <c r="R402" s="2" t="str">
        <f>IF(ISNUMBER(Q402),SUMIFS($Q$2:Q402,$A$2:A402,A402,$J$2:J402,J402,$D$2:D402,D402),"")</f>
        <v/>
      </c>
      <c r="S402" s="2">
        <v>4.3999999999999997E-2</v>
      </c>
      <c r="T402" s="2">
        <v>3.5999999999999997E-2</v>
      </c>
      <c r="U402" s="2"/>
      <c r="V402" s="3"/>
      <c r="W402" s="3"/>
      <c r="X402" s="3">
        <v>0.14000000000000001</v>
      </c>
      <c r="Y402" s="2"/>
      <c r="Z402" s="2"/>
      <c r="AA402" s="2"/>
      <c r="AB402" s="2"/>
      <c r="AC402" s="2"/>
      <c r="AD402" s="2"/>
      <c r="AE402" s="2"/>
      <c r="AF402" s="2"/>
      <c r="AG402" s="2"/>
      <c r="AH402" s="2" t="str">
        <f t="shared" si="28"/>
        <v/>
      </c>
      <c r="AI402" s="2"/>
      <c r="AJ402" s="2">
        <v>4.2841473087818695E-2</v>
      </c>
      <c r="AK402" s="2"/>
      <c r="AL402" s="2"/>
      <c r="AM402" s="2"/>
      <c r="AN402" s="7">
        <v>1</v>
      </c>
      <c r="AO402" s="2"/>
      <c r="AP402" s="2"/>
      <c r="AQ402" s="2" t="str">
        <f t="shared" si="26"/>
        <v/>
      </c>
      <c r="AR402" s="2" t="str">
        <f>IF(ISNUMBER(AQ402),SUMIFS($AQ$2:AQ402,$A$2:A402,A402,$J$2:J402,J402,$D$2:D402,D402),"")</f>
        <v/>
      </c>
      <c r="AS402">
        <f t="shared" si="29"/>
        <v>6</v>
      </c>
    </row>
    <row r="403" spans="1:45" x14ac:dyDescent="0.25">
      <c r="A403" s="4" t="s">
        <v>3</v>
      </c>
      <c r="B403" s="4" t="s">
        <v>18</v>
      </c>
      <c r="C403" s="5">
        <v>35737</v>
      </c>
      <c r="D403" s="2">
        <v>2</v>
      </c>
      <c r="E403" s="2" t="s">
        <v>42</v>
      </c>
      <c r="F403" s="2"/>
      <c r="G403" s="2"/>
      <c r="H403" s="2"/>
      <c r="I403" s="2"/>
      <c r="J403" s="2" t="s">
        <v>101</v>
      </c>
      <c r="K403" s="2">
        <v>2</v>
      </c>
      <c r="L403" s="2">
        <v>2</v>
      </c>
      <c r="M403" s="2" t="s">
        <v>19</v>
      </c>
      <c r="N403" s="3">
        <f t="shared" si="27"/>
        <v>3065</v>
      </c>
      <c r="O403" s="2">
        <v>306.5</v>
      </c>
      <c r="P403" s="2"/>
      <c r="Q403" s="2"/>
      <c r="R403" s="2" t="str">
        <f>IF(ISNUMBER(Q403),SUMIFS($Q$2:Q403,$A$2:A403,A403,$J$2:J403,J403,$D$2:D403,D403),"")</f>
        <v/>
      </c>
      <c r="S403" s="2">
        <v>4.2999999999999997E-2</v>
      </c>
      <c r="T403" s="2">
        <v>3.5000000000000003E-2</v>
      </c>
      <c r="U403" s="2"/>
      <c r="V403" s="3"/>
      <c r="W403" s="3"/>
      <c r="X403" s="3">
        <v>0.15</v>
      </c>
      <c r="Y403" s="2"/>
      <c r="Z403" s="2"/>
      <c r="AA403" s="2"/>
      <c r="AB403" s="2"/>
      <c r="AC403" s="2"/>
      <c r="AD403" s="2"/>
      <c r="AE403" s="2"/>
      <c r="AF403" s="2"/>
      <c r="AG403" s="2"/>
      <c r="AH403" s="2" t="str">
        <f t="shared" si="28"/>
        <v/>
      </c>
      <c r="AI403" s="2"/>
      <c r="AJ403" s="2">
        <v>4.1811092985318106E-2</v>
      </c>
      <c r="AK403" s="2"/>
      <c r="AL403" s="2"/>
      <c r="AM403" s="2"/>
      <c r="AN403" s="7">
        <v>1</v>
      </c>
      <c r="AO403" s="2"/>
      <c r="AP403" s="2"/>
      <c r="AQ403" s="2" t="str">
        <f t="shared" si="26"/>
        <v/>
      </c>
      <c r="AR403" s="2" t="str">
        <f>IF(ISNUMBER(AQ403),SUMIFS($AQ$2:AQ403,$A$2:A403,A403,$J$2:J403,J403,$D$2:D403,D403),"")</f>
        <v/>
      </c>
      <c r="AS403">
        <f t="shared" si="29"/>
        <v>6</v>
      </c>
    </row>
    <row r="404" spans="1:45" x14ac:dyDescent="0.25">
      <c r="A404" s="4" t="s">
        <v>3</v>
      </c>
      <c r="B404" s="4" t="s">
        <v>18</v>
      </c>
      <c r="C404" s="5">
        <v>35744</v>
      </c>
      <c r="D404" s="2">
        <v>2</v>
      </c>
      <c r="E404" s="2" t="s">
        <v>42</v>
      </c>
      <c r="F404" s="2"/>
      <c r="G404" s="2"/>
      <c r="H404" s="2"/>
      <c r="I404" s="2"/>
      <c r="J404" s="2" t="s">
        <v>101</v>
      </c>
      <c r="K404" s="2">
        <v>2</v>
      </c>
      <c r="L404" s="2">
        <v>2</v>
      </c>
      <c r="M404" s="2" t="s">
        <v>19</v>
      </c>
      <c r="N404" s="3">
        <f t="shared" si="27"/>
        <v>3500</v>
      </c>
      <c r="O404" s="2">
        <v>350</v>
      </c>
      <c r="P404" s="2"/>
      <c r="Q404" s="2"/>
      <c r="R404" s="2" t="str">
        <f>IF(ISNUMBER(Q404),SUMIFS($Q$2:Q404,$A$2:A404,A404,$J$2:J404,J404,$D$2:D404,D404),"")</f>
        <v/>
      </c>
      <c r="S404" s="2">
        <v>4.2999999999999997E-2</v>
      </c>
      <c r="T404" s="2">
        <v>3.4000000000000002E-2</v>
      </c>
      <c r="U404" s="2"/>
      <c r="V404" s="3"/>
      <c r="W404" s="3"/>
      <c r="X404" s="3">
        <v>0.15</v>
      </c>
      <c r="Y404" s="2"/>
      <c r="Z404" s="2"/>
      <c r="AA404" s="2"/>
      <c r="AB404" s="2"/>
      <c r="AC404" s="2"/>
      <c r="AD404" s="2"/>
      <c r="AE404" s="2"/>
      <c r="AF404" s="2"/>
      <c r="AG404" s="2"/>
      <c r="AH404" s="2" t="str">
        <f t="shared" si="28"/>
        <v/>
      </c>
      <c r="AI404" s="2"/>
      <c r="AJ404" s="2">
        <v>4.1627371428571425E-2</v>
      </c>
      <c r="AK404" s="2"/>
      <c r="AL404" s="2"/>
      <c r="AM404" s="2"/>
      <c r="AN404" s="7">
        <v>1</v>
      </c>
      <c r="AO404" s="2"/>
      <c r="AP404" s="2"/>
      <c r="AQ404" s="2" t="str">
        <f t="shared" si="26"/>
        <v/>
      </c>
      <c r="AR404" s="2" t="str">
        <f>IF(ISNUMBER(AQ404),SUMIFS($AQ$2:AQ404,$A$2:A404,A404,$J$2:J404,J404,$D$2:D404,D404),"")</f>
        <v/>
      </c>
      <c r="AS404">
        <f t="shared" si="29"/>
        <v>6</v>
      </c>
    </row>
    <row r="405" spans="1:45" x14ac:dyDescent="0.25">
      <c r="A405" s="4" t="s">
        <v>3</v>
      </c>
      <c r="B405" s="4" t="s">
        <v>18</v>
      </c>
      <c r="C405" s="5">
        <v>35753</v>
      </c>
      <c r="D405" s="2">
        <v>2</v>
      </c>
      <c r="E405" s="2" t="s">
        <v>42</v>
      </c>
      <c r="F405" s="2"/>
      <c r="G405" s="2"/>
      <c r="H405" s="2"/>
      <c r="I405" s="2"/>
      <c r="J405" s="2" t="s">
        <v>101</v>
      </c>
      <c r="K405" s="2">
        <v>2</v>
      </c>
      <c r="L405" s="2">
        <v>2</v>
      </c>
      <c r="M405" s="2" t="s">
        <v>20</v>
      </c>
      <c r="N405" s="3">
        <f t="shared" si="27"/>
        <v>4300</v>
      </c>
      <c r="O405" s="2">
        <v>430</v>
      </c>
      <c r="P405" s="2"/>
      <c r="Q405" s="2"/>
      <c r="R405" s="2" t="str">
        <f>IF(ISNUMBER(Q405),SUMIFS($Q$2:Q405,$A$2:A405,A405,$J$2:J405,J405,$D$2:D405,D405),"")</f>
        <v/>
      </c>
      <c r="S405" s="2"/>
      <c r="T405" s="2"/>
      <c r="U405" s="2"/>
      <c r="V405" s="3"/>
      <c r="W405" s="3"/>
      <c r="X405" s="3">
        <v>0.16</v>
      </c>
      <c r="Y405" s="2"/>
      <c r="Z405" s="2"/>
      <c r="AA405" s="2"/>
      <c r="AB405" s="2"/>
      <c r="AC405" s="2"/>
      <c r="AD405" s="2"/>
      <c r="AE405" s="2"/>
      <c r="AF405" s="2"/>
      <c r="AG405" s="2"/>
      <c r="AH405" s="2" t="str">
        <f t="shared" si="28"/>
        <v/>
      </c>
      <c r="AI405" s="2"/>
      <c r="AJ405" s="2"/>
      <c r="AK405" s="2"/>
      <c r="AL405" s="2"/>
      <c r="AM405" s="2"/>
      <c r="AN405" s="7">
        <v>1</v>
      </c>
      <c r="AO405" s="2"/>
      <c r="AP405" s="2"/>
      <c r="AQ405" s="2" t="str">
        <f t="shared" si="26"/>
        <v/>
      </c>
      <c r="AR405" s="2" t="str">
        <f>IF(ISNUMBER(AQ405),SUMIFS($AQ$2:AQ405,$A$2:A405,A405,$J$2:J405,J405,$D$2:D405,D405),"")</f>
        <v/>
      </c>
      <c r="AS405">
        <f t="shared" si="29"/>
        <v>3</v>
      </c>
    </row>
    <row r="406" spans="1:45" x14ac:dyDescent="0.25">
      <c r="A406" s="4" t="s">
        <v>3</v>
      </c>
      <c r="B406" s="4" t="s">
        <v>18</v>
      </c>
      <c r="C406" s="5">
        <v>35759</v>
      </c>
      <c r="D406" s="2">
        <v>2</v>
      </c>
      <c r="E406" s="2" t="s">
        <v>42</v>
      </c>
      <c r="F406" s="2"/>
      <c r="G406" s="2"/>
      <c r="H406" s="2"/>
      <c r="I406" s="2"/>
      <c r="J406" s="2" t="s">
        <v>101</v>
      </c>
      <c r="K406" s="2">
        <v>2</v>
      </c>
      <c r="L406" s="2">
        <v>2</v>
      </c>
      <c r="M406" s="2" t="s">
        <v>21</v>
      </c>
      <c r="N406" s="3">
        <f t="shared" si="27"/>
        <v>560</v>
      </c>
      <c r="O406" s="2">
        <v>56</v>
      </c>
      <c r="P406" s="2"/>
      <c r="Q406" s="2">
        <v>427.33000000000004</v>
      </c>
      <c r="R406" s="2">
        <f>IF(ISNUMBER(Q406),SUMIFS($Q$2:Q406,$A$2:A406,A406,$J$2:J406,J406,$D$2:D406,D406),"")</f>
        <v>891.8900000000001</v>
      </c>
      <c r="S406" s="2">
        <v>4.2000000000000003E-2</v>
      </c>
      <c r="T406" s="2">
        <v>3.3000000000000002E-2</v>
      </c>
      <c r="U406" s="2"/>
      <c r="V406" s="3"/>
      <c r="W406" s="3"/>
      <c r="X406" s="3">
        <v>0.16</v>
      </c>
      <c r="Y406" s="2"/>
      <c r="Z406" s="2"/>
      <c r="AA406" s="2"/>
      <c r="AB406" s="2"/>
      <c r="AC406" s="2"/>
      <c r="AD406" s="2"/>
      <c r="AE406" s="2"/>
      <c r="AF406" s="2"/>
      <c r="AG406" s="2"/>
      <c r="AH406" s="2" t="str">
        <f t="shared" si="28"/>
        <v/>
      </c>
      <c r="AI406" s="2"/>
      <c r="AJ406" s="2">
        <v>4.0591604651162794E-2</v>
      </c>
      <c r="AK406" s="2"/>
      <c r="AL406" s="2"/>
      <c r="AM406" s="2"/>
      <c r="AN406" s="7">
        <v>1</v>
      </c>
      <c r="AO406" s="2"/>
      <c r="AP406" s="2"/>
      <c r="AQ406" s="2">
        <f t="shared" si="26"/>
        <v>17.346</v>
      </c>
      <c r="AR406" s="2">
        <f>IF(ISNUMBER(AQ406),SUMIFS($AQ$2:AQ406,$A$2:A406,A406,$J$2:J406,J406,$D$2:D406,D406),"")</f>
        <v>38.242000000000004</v>
      </c>
      <c r="AS406">
        <f t="shared" si="29"/>
        <v>10</v>
      </c>
    </row>
    <row r="407" spans="1:45" x14ac:dyDescent="0.25">
      <c r="A407" s="4" t="s">
        <v>3</v>
      </c>
      <c r="B407" s="4" t="s">
        <v>18</v>
      </c>
      <c r="C407" s="5">
        <v>35766</v>
      </c>
      <c r="D407" s="2">
        <v>2</v>
      </c>
      <c r="E407" s="2" t="s">
        <v>42</v>
      </c>
      <c r="F407" s="2"/>
      <c r="G407" s="2"/>
      <c r="H407" s="2"/>
      <c r="I407" s="2"/>
      <c r="J407" s="2" t="s">
        <v>101</v>
      </c>
      <c r="K407" s="2">
        <v>2</v>
      </c>
      <c r="L407" s="2">
        <v>3</v>
      </c>
      <c r="M407" s="2" t="s">
        <v>19</v>
      </c>
      <c r="N407" s="3">
        <f t="shared" si="27"/>
        <v>1205</v>
      </c>
      <c r="O407" s="2">
        <v>120.5</v>
      </c>
      <c r="P407" s="2"/>
      <c r="Q407" s="2"/>
      <c r="R407" s="2" t="str">
        <f>IF(ISNUMBER(Q407),SUMIFS($Q$2:Q407,$A$2:A407,A407,$J$2:J407,J407,$D$2:D407,D407),"")</f>
        <v/>
      </c>
      <c r="S407" s="2">
        <v>4.1000000000000002E-2</v>
      </c>
      <c r="T407" s="2">
        <v>3.2000000000000001E-2</v>
      </c>
      <c r="U407" s="2"/>
      <c r="V407" s="3"/>
      <c r="W407" s="3"/>
      <c r="X407" s="3">
        <v>0.16</v>
      </c>
      <c r="Y407" s="2"/>
      <c r="Z407" s="2"/>
      <c r="AA407" s="2"/>
      <c r="AB407" s="2"/>
      <c r="AC407" s="2"/>
      <c r="AD407" s="2"/>
      <c r="AE407" s="2"/>
      <c r="AF407" s="2"/>
      <c r="AG407" s="2"/>
      <c r="AH407" s="2" t="str">
        <f t="shared" si="28"/>
        <v/>
      </c>
      <c r="AI407" s="2"/>
      <c r="AJ407" s="2">
        <v>3.9560000000000005E-2</v>
      </c>
      <c r="AK407" s="2"/>
      <c r="AL407" s="2"/>
      <c r="AM407" s="2"/>
      <c r="AN407" s="7">
        <v>1</v>
      </c>
      <c r="AO407" s="2"/>
      <c r="AP407" s="2"/>
      <c r="AQ407" s="2" t="str">
        <f t="shared" si="26"/>
        <v/>
      </c>
      <c r="AR407" s="2" t="str">
        <f>IF(ISNUMBER(AQ407),SUMIFS($AQ$2:AQ407,$A$2:A407,A407,$J$2:J407,J407,$D$2:D407,D407),"")</f>
        <v/>
      </c>
      <c r="AS407">
        <f t="shared" si="29"/>
        <v>6</v>
      </c>
    </row>
    <row r="408" spans="1:45" x14ac:dyDescent="0.25">
      <c r="A408" s="4" t="s">
        <v>3</v>
      </c>
      <c r="B408" s="4" t="s">
        <v>18</v>
      </c>
      <c r="C408" s="5">
        <v>35773</v>
      </c>
      <c r="D408" s="2">
        <v>2</v>
      </c>
      <c r="E408" s="2" t="s">
        <v>42</v>
      </c>
      <c r="F408" s="2"/>
      <c r="G408" s="2"/>
      <c r="H408" s="2"/>
      <c r="I408" s="2"/>
      <c r="J408" s="2" t="s">
        <v>101</v>
      </c>
      <c r="K408" s="2">
        <v>2</v>
      </c>
      <c r="L408" s="2">
        <v>3</v>
      </c>
      <c r="M408" s="2" t="s">
        <v>19</v>
      </c>
      <c r="N408" s="3">
        <f t="shared" si="27"/>
        <v>1560.0000000000002</v>
      </c>
      <c r="O408" s="2">
        <v>156.00000000000003</v>
      </c>
      <c r="P408" s="2"/>
      <c r="Q408" s="2"/>
      <c r="R408" s="2" t="str">
        <f>IF(ISNUMBER(Q408),SUMIFS($Q$2:Q408,$A$2:A408,A408,$J$2:J408,J408,$D$2:D408,D408),"")</f>
        <v/>
      </c>
      <c r="S408" s="2">
        <v>0.04</v>
      </c>
      <c r="T408" s="2">
        <v>3.1E-2</v>
      </c>
      <c r="U408" s="2"/>
      <c r="V408" s="3"/>
      <c r="W408" s="3"/>
      <c r="X408" s="3">
        <v>0.16</v>
      </c>
      <c r="Y408" s="2"/>
      <c r="Z408" s="2"/>
      <c r="AA408" s="2"/>
      <c r="AB408" s="2"/>
      <c r="AC408" s="2"/>
      <c r="AD408" s="2"/>
      <c r="AE408" s="2"/>
      <c r="AF408" s="2"/>
      <c r="AG408" s="2"/>
      <c r="AH408" s="2" t="str">
        <f t="shared" si="28"/>
        <v/>
      </c>
      <c r="AI408" s="2"/>
      <c r="AJ408" s="2">
        <v>3.8553076923076919E-2</v>
      </c>
      <c r="AK408" s="2"/>
      <c r="AL408" s="2"/>
      <c r="AM408" s="2"/>
      <c r="AN408" s="7">
        <v>1</v>
      </c>
      <c r="AO408" s="2"/>
      <c r="AP408" s="2"/>
      <c r="AQ408" s="2" t="str">
        <f t="shared" si="26"/>
        <v/>
      </c>
      <c r="AR408" s="2" t="str">
        <f>IF(ISNUMBER(AQ408),SUMIFS($AQ$2:AQ408,$A$2:A408,A408,$J$2:J408,J408,$D$2:D408,D408),"")</f>
        <v/>
      </c>
      <c r="AS408">
        <f t="shared" si="29"/>
        <v>6</v>
      </c>
    </row>
    <row r="409" spans="1:45" x14ac:dyDescent="0.25">
      <c r="A409" s="4" t="s">
        <v>3</v>
      </c>
      <c r="B409" s="4" t="s">
        <v>18</v>
      </c>
      <c r="C409" s="5">
        <v>35781</v>
      </c>
      <c r="D409" s="2">
        <v>2</v>
      </c>
      <c r="E409" s="2" t="s">
        <v>42</v>
      </c>
      <c r="F409" s="2"/>
      <c r="G409" s="2"/>
      <c r="H409" s="2"/>
      <c r="I409" s="2"/>
      <c r="J409" s="2" t="s">
        <v>101</v>
      </c>
      <c r="K409" s="2">
        <v>2</v>
      </c>
      <c r="L409" s="2">
        <v>3</v>
      </c>
      <c r="M409" s="2" t="s">
        <v>19</v>
      </c>
      <c r="N409" s="3">
        <f t="shared" si="27"/>
        <v>3430</v>
      </c>
      <c r="O409" s="2">
        <v>343</v>
      </c>
      <c r="P409" s="2"/>
      <c r="Q409" s="2"/>
      <c r="R409" s="2" t="str">
        <f>IF(ISNUMBER(Q409),SUMIFS($Q$2:Q409,$A$2:A409,A409,$J$2:J409,J409,$D$2:D409,D409),"")</f>
        <v/>
      </c>
      <c r="S409" s="2">
        <v>3.9E-2</v>
      </c>
      <c r="T409" s="2">
        <v>3.1E-2</v>
      </c>
      <c r="U409" s="2"/>
      <c r="V409" s="3"/>
      <c r="W409" s="3"/>
      <c r="X409" s="3">
        <v>0.16</v>
      </c>
      <c r="Y409" s="2"/>
      <c r="Z409" s="2"/>
      <c r="AA409" s="2"/>
      <c r="AB409" s="2"/>
      <c r="AC409" s="2"/>
      <c r="AD409" s="2"/>
      <c r="AE409" s="2"/>
      <c r="AF409" s="2"/>
      <c r="AG409" s="2"/>
      <c r="AH409" s="2" t="str">
        <f t="shared" si="28"/>
        <v/>
      </c>
      <c r="AI409" s="2"/>
      <c r="AJ409" s="2">
        <v>3.7714868804664722E-2</v>
      </c>
      <c r="AK409" s="2"/>
      <c r="AL409" s="2"/>
      <c r="AM409" s="2"/>
      <c r="AN409" s="7">
        <v>1</v>
      </c>
      <c r="AO409" s="2"/>
      <c r="AP409" s="2"/>
      <c r="AQ409" s="2" t="str">
        <f t="shared" si="26"/>
        <v/>
      </c>
      <c r="AR409" s="2" t="str">
        <f>IF(ISNUMBER(AQ409),SUMIFS($AQ$2:AQ409,$A$2:A409,A409,$J$2:J409,J409,$D$2:D409,D409),"")</f>
        <v/>
      </c>
      <c r="AS409">
        <f t="shared" si="29"/>
        <v>6</v>
      </c>
    </row>
    <row r="410" spans="1:45" x14ac:dyDescent="0.25">
      <c r="A410" s="4" t="s">
        <v>3</v>
      </c>
      <c r="B410" s="4" t="s">
        <v>18</v>
      </c>
      <c r="C410" s="5">
        <v>35787</v>
      </c>
      <c r="D410" s="2">
        <v>2</v>
      </c>
      <c r="E410" s="2" t="s">
        <v>42</v>
      </c>
      <c r="F410" s="2"/>
      <c r="G410" s="2"/>
      <c r="H410" s="2"/>
      <c r="I410" s="2"/>
      <c r="J410" s="2" t="s">
        <v>101</v>
      </c>
      <c r="K410" s="2">
        <v>2</v>
      </c>
      <c r="L410" s="2">
        <v>3</v>
      </c>
      <c r="M410" s="2" t="s">
        <v>20</v>
      </c>
      <c r="N410" s="3">
        <f t="shared" si="27"/>
        <v>4420</v>
      </c>
      <c r="O410" s="2">
        <v>442</v>
      </c>
      <c r="P410" s="2"/>
      <c r="Q410" s="2"/>
      <c r="R410" s="2" t="str">
        <f>IF(ISNUMBER(Q410),SUMIFS($Q$2:Q410,$A$2:A410,A410,$J$2:J410,J410,$D$2:D410,D410),"")</f>
        <v/>
      </c>
      <c r="S410" s="2"/>
      <c r="T410" s="2"/>
      <c r="U410" s="2"/>
      <c r="V410" s="3"/>
      <c r="W410" s="3"/>
      <c r="X410" s="3">
        <v>0.16</v>
      </c>
      <c r="Y410" s="2"/>
      <c r="Z410" s="2"/>
      <c r="AA410" s="2"/>
      <c r="AB410" s="2"/>
      <c r="AC410" s="2"/>
      <c r="AD410" s="2"/>
      <c r="AE410" s="2"/>
      <c r="AF410" s="2"/>
      <c r="AG410" s="2"/>
      <c r="AH410" s="2" t="str">
        <f t="shared" si="28"/>
        <v/>
      </c>
      <c r="AI410" s="2"/>
      <c r="AJ410" s="2"/>
      <c r="AK410" s="2"/>
      <c r="AL410" s="2"/>
      <c r="AM410" s="2"/>
      <c r="AN410" s="7">
        <v>1</v>
      </c>
      <c r="AO410" s="2"/>
      <c r="AP410" s="2"/>
      <c r="AQ410" s="2" t="str">
        <f t="shared" si="26"/>
        <v/>
      </c>
      <c r="AR410" s="2" t="str">
        <f>IF(ISNUMBER(AQ410),SUMIFS($AQ$2:AQ410,$A$2:A410,A410,$J$2:J410,J410,$D$2:D410,D410),"")</f>
        <v/>
      </c>
      <c r="AS410">
        <f t="shared" si="29"/>
        <v>3</v>
      </c>
    </row>
    <row r="411" spans="1:45" x14ac:dyDescent="0.25">
      <c r="A411" s="4" t="s">
        <v>3</v>
      </c>
      <c r="B411" s="4" t="s">
        <v>18</v>
      </c>
      <c r="C411" s="5">
        <v>35793</v>
      </c>
      <c r="D411" s="2">
        <v>2</v>
      </c>
      <c r="E411" s="2" t="s">
        <v>42</v>
      </c>
      <c r="F411" s="2"/>
      <c r="G411" s="2"/>
      <c r="H411" s="2"/>
      <c r="I411" s="2"/>
      <c r="J411" s="2" t="s">
        <v>101</v>
      </c>
      <c r="K411" s="2">
        <v>2</v>
      </c>
      <c r="L411" s="2">
        <v>3</v>
      </c>
      <c r="M411" s="2" t="s">
        <v>21</v>
      </c>
      <c r="N411" s="3">
        <f t="shared" si="27"/>
        <v>210.5</v>
      </c>
      <c r="O411" s="2">
        <v>21.05</v>
      </c>
      <c r="P411" s="2"/>
      <c r="Q411" s="2">
        <v>519.95000000000005</v>
      </c>
      <c r="R411" s="2">
        <f>IF(ISNUMBER(Q411),SUMIFS($Q$2:Q411,$A$2:A411,A411,$J$2:J411,J411,$D$2:D411,D411),"")</f>
        <v>1411.8400000000001</v>
      </c>
      <c r="S411" s="2">
        <v>3.9E-2</v>
      </c>
      <c r="T411" s="2">
        <v>0.03</v>
      </c>
      <c r="U411" s="2"/>
      <c r="V411" s="3"/>
      <c r="W411" s="3"/>
      <c r="X411" s="3">
        <v>0.16</v>
      </c>
      <c r="Y411" s="2"/>
      <c r="Z411" s="2"/>
      <c r="AA411" s="2"/>
      <c r="AB411" s="2"/>
      <c r="AC411" s="2"/>
      <c r="AD411" s="2"/>
      <c r="AE411" s="2"/>
      <c r="AF411" s="2"/>
      <c r="AG411" s="2"/>
      <c r="AH411" s="2" t="str">
        <f t="shared" si="28"/>
        <v/>
      </c>
      <c r="AI411" s="2"/>
      <c r="AJ411" s="2">
        <v>3.7561425339366517E-2</v>
      </c>
      <c r="AK411" s="2"/>
      <c r="AL411" s="2"/>
      <c r="AM411" s="2"/>
      <c r="AN411" s="7">
        <v>1</v>
      </c>
      <c r="AO411" s="2"/>
      <c r="AP411" s="2"/>
      <c r="AQ411" s="2">
        <f t="shared" si="26"/>
        <v>19.53</v>
      </c>
      <c r="AR411" s="2">
        <f>IF(ISNUMBER(AQ411),SUMIFS($AQ$2:AQ411,$A$2:A411,A411,$J$2:J411,J411,$D$2:D411,D411),"")</f>
        <v>57.772000000000006</v>
      </c>
      <c r="AS411">
        <f t="shared" si="29"/>
        <v>10</v>
      </c>
    </row>
    <row r="412" spans="1:45" x14ac:dyDescent="0.25">
      <c r="A412" s="4" t="s">
        <v>3</v>
      </c>
      <c r="B412" s="4" t="s">
        <v>18</v>
      </c>
      <c r="C412" s="5">
        <v>35803</v>
      </c>
      <c r="D412" s="2">
        <v>2</v>
      </c>
      <c r="E412" s="2" t="s">
        <v>42</v>
      </c>
      <c r="F412" s="2"/>
      <c r="G412" s="2"/>
      <c r="H412" s="2"/>
      <c r="I412" s="2"/>
      <c r="J412" s="2" t="s">
        <v>101</v>
      </c>
      <c r="K412" s="2">
        <v>2</v>
      </c>
      <c r="L412" s="2">
        <v>4</v>
      </c>
      <c r="M412" s="2" t="s">
        <v>19</v>
      </c>
      <c r="N412" s="3">
        <f t="shared" si="27"/>
        <v>400</v>
      </c>
      <c r="O412" s="2">
        <v>40</v>
      </c>
      <c r="P412" s="2"/>
      <c r="Q412" s="2"/>
      <c r="R412" s="2" t="str">
        <f>IF(ISNUMBER(Q412),SUMIFS($Q$2:Q412,$A$2:A412,A412,$J$2:J412,J412,$D$2:D412,D412),"")</f>
        <v/>
      </c>
      <c r="S412" s="2">
        <v>3.7999999999999999E-2</v>
      </c>
      <c r="T412" s="2">
        <v>2.9000000000000001E-2</v>
      </c>
      <c r="U412" s="2"/>
      <c r="V412" s="3"/>
      <c r="W412" s="3"/>
      <c r="X412" s="3">
        <v>0.15</v>
      </c>
      <c r="Y412" s="2"/>
      <c r="Z412" s="2"/>
      <c r="AA412" s="2"/>
      <c r="AB412" s="2"/>
      <c r="AC412" s="2"/>
      <c r="AD412" s="2"/>
      <c r="AE412" s="2"/>
      <c r="AF412" s="2"/>
      <c r="AG412" s="2"/>
      <c r="AH412" s="2" t="str">
        <f t="shared" si="28"/>
        <v/>
      </c>
      <c r="AI412" s="2"/>
      <c r="AJ412" s="2">
        <v>3.6604999999999992E-2</v>
      </c>
      <c r="AK412" s="2"/>
      <c r="AL412" s="2"/>
      <c r="AM412" s="2"/>
      <c r="AN412" s="7">
        <v>1</v>
      </c>
      <c r="AO412" s="2"/>
      <c r="AP412" s="2"/>
      <c r="AQ412" s="2" t="str">
        <f t="shared" si="26"/>
        <v/>
      </c>
      <c r="AR412" s="2" t="str">
        <f>IF(ISNUMBER(AQ412),SUMIFS($AQ$2:AQ412,$A$2:A412,A412,$J$2:J412,J412,$D$2:D412,D412),"")</f>
        <v/>
      </c>
      <c r="AS412">
        <f t="shared" si="29"/>
        <v>6</v>
      </c>
    </row>
    <row r="413" spans="1:45" x14ac:dyDescent="0.25">
      <c r="A413" s="4" t="s">
        <v>3</v>
      </c>
      <c r="B413" s="4" t="s">
        <v>18</v>
      </c>
      <c r="C413" s="5">
        <v>35810</v>
      </c>
      <c r="D413" s="2">
        <v>2</v>
      </c>
      <c r="E413" s="2" t="s">
        <v>42</v>
      </c>
      <c r="F413" s="2"/>
      <c r="G413" s="2"/>
      <c r="H413" s="2"/>
      <c r="I413" s="2"/>
      <c r="J413" s="2" t="s">
        <v>101</v>
      </c>
      <c r="K413" s="2">
        <v>2</v>
      </c>
      <c r="L413" s="2">
        <v>4</v>
      </c>
      <c r="M413" s="2" t="s">
        <v>19</v>
      </c>
      <c r="N413" s="3">
        <f t="shared" si="27"/>
        <v>1100</v>
      </c>
      <c r="O413" s="2">
        <v>110</v>
      </c>
      <c r="P413" s="2"/>
      <c r="Q413" s="2"/>
      <c r="R413" s="2" t="str">
        <f>IF(ISNUMBER(Q413),SUMIFS($Q$2:Q413,$A$2:A413,A413,$J$2:J413,J413,$D$2:D413,D413),"")</f>
        <v/>
      </c>
      <c r="S413" s="2">
        <v>3.6999999999999998E-2</v>
      </c>
      <c r="T413" s="2">
        <v>2.9000000000000001E-2</v>
      </c>
      <c r="U413" s="2"/>
      <c r="V413" s="3"/>
      <c r="W413" s="3"/>
      <c r="X413" s="3">
        <v>0.15</v>
      </c>
      <c r="Y413" s="2"/>
      <c r="Z413" s="2"/>
      <c r="AA413" s="2"/>
      <c r="AB413" s="2"/>
      <c r="AC413" s="2"/>
      <c r="AD413" s="2"/>
      <c r="AE413" s="2"/>
      <c r="AF413" s="2"/>
      <c r="AG413" s="2"/>
      <c r="AH413" s="2" t="str">
        <f t="shared" si="28"/>
        <v/>
      </c>
      <c r="AI413" s="2"/>
      <c r="AJ413" s="2">
        <v>3.5787636363636362E-2</v>
      </c>
      <c r="AK413" s="2"/>
      <c r="AL413" s="2"/>
      <c r="AM413" s="2"/>
      <c r="AN413" s="7">
        <v>1</v>
      </c>
      <c r="AO413" s="2"/>
      <c r="AP413" s="2"/>
      <c r="AQ413" s="2" t="str">
        <f t="shared" si="26"/>
        <v/>
      </c>
      <c r="AR413" s="2" t="str">
        <f>IF(ISNUMBER(AQ413),SUMIFS($AQ$2:AQ413,$A$2:A413,A413,$J$2:J413,J413,$D$2:D413,D413),"")</f>
        <v/>
      </c>
      <c r="AS413">
        <f t="shared" si="29"/>
        <v>6</v>
      </c>
    </row>
    <row r="414" spans="1:45" x14ac:dyDescent="0.25">
      <c r="A414" s="4" t="s">
        <v>3</v>
      </c>
      <c r="B414" s="4" t="s">
        <v>18</v>
      </c>
      <c r="C414" s="5">
        <v>35817</v>
      </c>
      <c r="D414" s="2">
        <v>2</v>
      </c>
      <c r="E414" s="2" t="s">
        <v>42</v>
      </c>
      <c r="F414" s="2"/>
      <c r="G414" s="2"/>
      <c r="H414" s="2"/>
      <c r="I414" s="2"/>
      <c r="J414" s="2" t="s">
        <v>101</v>
      </c>
      <c r="K414" s="2">
        <v>2</v>
      </c>
      <c r="L414" s="2">
        <v>4</v>
      </c>
      <c r="M414" s="2" t="s">
        <v>19</v>
      </c>
      <c r="N414" s="3">
        <f t="shared" si="27"/>
        <v>1100</v>
      </c>
      <c r="O414" s="2">
        <v>110</v>
      </c>
      <c r="P414" s="2"/>
      <c r="Q414" s="2"/>
      <c r="R414" s="2" t="str">
        <f>IF(ISNUMBER(Q414),SUMIFS($Q$2:Q414,$A$2:A414,A414,$J$2:J414,J414,$D$2:D414,D414),"")</f>
        <v/>
      </c>
      <c r="S414" s="2">
        <v>3.6999999999999998E-2</v>
      </c>
      <c r="T414" s="2">
        <v>2.8000000000000001E-2</v>
      </c>
      <c r="U414" s="2"/>
      <c r="V414" s="3"/>
      <c r="W414" s="3"/>
      <c r="X414" s="3">
        <v>0.15</v>
      </c>
      <c r="Y414" s="2"/>
      <c r="Z414" s="2"/>
      <c r="AA414" s="2"/>
      <c r="AB414" s="2"/>
      <c r="AC414" s="2"/>
      <c r="AD414" s="2"/>
      <c r="AE414" s="2"/>
      <c r="AF414" s="2"/>
      <c r="AG414" s="2"/>
      <c r="AH414" s="2" t="str">
        <f t="shared" si="28"/>
        <v/>
      </c>
      <c r="AI414" s="2"/>
      <c r="AJ414" s="2">
        <v>3.5672909090909088E-2</v>
      </c>
      <c r="AK414" s="2"/>
      <c r="AL414" s="2"/>
      <c r="AM414" s="2"/>
      <c r="AN414" s="7">
        <v>1</v>
      </c>
      <c r="AO414" s="2"/>
      <c r="AP414" s="2"/>
      <c r="AQ414" s="2" t="str">
        <f t="shared" si="26"/>
        <v/>
      </c>
      <c r="AR414" s="2" t="str">
        <f>IF(ISNUMBER(AQ414),SUMIFS($AQ$2:AQ414,$A$2:A414,A414,$J$2:J414,J414,$D$2:D414,D414),"")</f>
        <v/>
      </c>
      <c r="AS414">
        <f t="shared" si="29"/>
        <v>6</v>
      </c>
    </row>
    <row r="415" spans="1:45" x14ac:dyDescent="0.25">
      <c r="A415" s="4" t="s">
        <v>3</v>
      </c>
      <c r="B415" s="4" t="s">
        <v>18</v>
      </c>
      <c r="C415" s="5">
        <v>35824</v>
      </c>
      <c r="D415" s="2">
        <v>2</v>
      </c>
      <c r="E415" s="2" t="s">
        <v>42</v>
      </c>
      <c r="F415" s="2"/>
      <c r="G415" s="2"/>
      <c r="H415" s="2"/>
      <c r="I415" s="2"/>
      <c r="J415" s="2" t="s">
        <v>101</v>
      </c>
      <c r="K415" s="2">
        <v>2</v>
      </c>
      <c r="L415" s="2">
        <v>4</v>
      </c>
      <c r="M415" s="2" t="s">
        <v>19</v>
      </c>
      <c r="N415" s="3">
        <f t="shared" si="27"/>
        <v>2775</v>
      </c>
      <c r="O415" s="2">
        <v>277.5</v>
      </c>
      <c r="P415" s="2"/>
      <c r="Q415" s="2"/>
      <c r="R415" s="2" t="str">
        <f>IF(ISNUMBER(Q415),SUMIFS($Q$2:Q415,$A$2:A415,A415,$J$2:J415,J415,$D$2:D415,D415),"")</f>
        <v/>
      </c>
      <c r="S415" s="2">
        <v>3.6999999999999998E-2</v>
      </c>
      <c r="T415" s="2">
        <v>2.8000000000000001E-2</v>
      </c>
      <c r="U415" s="2"/>
      <c r="V415" s="3"/>
      <c r="W415" s="3"/>
      <c r="X415" s="3">
        <v>0.14000000000000001</v>
      </c>
      <c r="Y415" s="2"/>
      <c r="Z415" s="2"/>
      <c r="AA415" s="2"/>
      <c r="AB415" s="2"/>
      <c r="AC415" s="2"/>
      <c r="AD415" s="2"/>
      <c r="AE415" s="2"/>
      <c r="AF415" s="2"/>
      <c r="AG415" s="2"/>
      <c r="AH415" s="2" t="str">
        <f t="shared" si="28"/>
        <v/>
      </c>
      <c r="AI415" s="2"/>
      <c r="AJ415" s="2">
        <v>3.571502702702703E-2</v>
      </c>
      <c r="AK415" s="2"/>
      <c r="AL415" s="2"/>
      <c r="AM415" s="2"/>
      <c r="AN415" s="7">
        <v>1</v>
      </c>
      <c r="AO415" s="2"/>
      <c r="AP415" s="2"/>
      <c r="AQ415" s="2" t="str">
        <f t="shared" si="26"/>
        <v/>
      </c>
      <c r="AR415" s="2" t="str">
        <f>IF(ISNUMBER(AQ415),SUMIFS($AQ$2:AQ415,$A$2:A415,A415,$J$2:J415,J415,$D$2:D415,D415),"")</f>
        <v/>
      </c>
      <c r="AS415">
        <f t="shared" si="29"/>
        <v>6</v>
      </c>
    </row>
    <row r="416" spans="1:45" x14ac:dyDescent="0.25">
      <c r="A416" s="4" t="s">
        <v>3</v>
      </c>
      <c r="B416" s="4" t="s">
        <v>18</v>
      </c>
      <c r="C416" s="5">
        <v>35829</v>
      </c>
      <c r="D416" s="2">
        <v>2</v>
      </c>
      <c r="E416" s="2" t="s">
        <v>42</v>
      </c>
      <c r="F416" s="2"/>
      <c r="G416" s="2"/>
      <c r="H416" s="2"/>
      <c r="I416" s="2"/>
      <c r="J416" s="2" t="s">
        <v>101</v>
      </c>
      <c r="K416" s="2">
        <v>2</v>
      </c>
      <c r="L416" s="2">
        <v>4</v>
      </c>
      <c r="M416" s="2" t="s">
        <v>20</v>
      </c>
      <c r="N416" s="3">
        <f t="shared" si="27"/>
        <v>4765</v>
      </c>
      <c r="O416" s="2">
        <v>476.5</v>
      </c>
      <c r="P416" s="2"/>
      <c r="Q416" s="2"/>
      <c r="R416" s="2" t="str">
        <f>IF(ISNUMBER(Q416),SUMIFS($Q$2:Q416,$A$2:A416,A416,$J$2:J416,J416,$D$2:D416,D416),"")</f>
        <v/>
      </c>
      <c r="S416" s="2"/>
      <c r="T416" s="2"/>
      <c r="U416" s="2"/>
      <c r="V416" s="3"/>
      <c r="W416" s="3"/>
      <c r="X416" s="3">
        <v>0.14000000000000001</v>
      </c>
      <c r="Y416" s="2"/>
      <c r="Z416" s="2"/>
      <c r="AA416" s="2"/>
      <c r="AB416" s="2"/>
      <c r="AC416" s="2"/>
      <c r="AD416" s="2"/>
      <c r="AE416" s="2"/>
      <c r="AF416" s="2"/>
      <c r="AG416" s="2"/>
      <c r="AH416" s="2" t="str">
        <f t="shared" si="28"/>
        <v/>
      </c>
      <c r="AI416" s="2"/>
      <c r="AJ416" s="2"/>
      <c r="AK416" s="2"/>
      <c r="AL416" s="2"/>
      <c r="AM416" s="2"/>
      <c r="AN416" s="7">
        <v>1</v>
      </c>
      <c r="AO416" s="2"/>
      <c r="AP416" s="2"/>
      <c r="AQ416" s="2" t="str">
        <f t="shared" si="26"/>
        <v/>
      </c>
      <c r="AR416" s="2" t="str">
        <f>IF(ISNUMBER(AQ416),SUMIFS($AQ$2:AQ416,$A$2:A416,A416,$J$2:J416,J416,$D$2:D416,D416),"")</f>
        <v/>
      </c>
      <c r="AS416">
        <f t="shared" si="29"/>
        <v>3</v>
      </c>
    </row>
    <row r="417" spans="1:45" x14ac:dyDescent="0.25">
      <c r="A417" s="4" t="s">
        <v>3</v>
      </c>
      <c r="B417" s="4" t="s">
        <v>18</v>
      </c>
      <c r="C417" s="5">
        <v>35834</v>
      </c>
      <c r="D417" s="2">
        <v>2</v>
      </c>
      <c r="E417" s="2" t="s">
        <v>42</v>
      </c>
      <c r="F417" s="2"/>
      <c r="G417" s="2"/>
      <c r="H417" s="2"/>
      <c r="I417" s="2"/>
      <c r="J417" s="2" t="s">
        <v>101</v>
      </c>
      <c r="K417" s="2">
        <v>2</v>
      </c>
      <c r="L417" s="2">
        <v>4</v>
      </c>
      <c r="M417" s="2" t="s">
        <v>21</v>
      </c>
      <c r="N417" s="3">
        <f t="shared" si="27"/>
        <v>135.5</v>
      </c>
      <c r="O417" s="2">
        <v>13.55</v>
      </c>
      <c r="P417" s="2"/>
      <c r="Q417" s="2">
        <v>661.95</v>
      </c>
      <c r="R417" s="2">
        <f>IF(ISNUMBER(Q417),SUMIFS($Q$2:Q417,$A$2:A417,A417,$J$2:J417,J417,$D$2:D417,D417),"")</f>
        <v>2073.79</v>
      </c>
      <c r="S417" s="2">
        <v>4.5999999999999999E-2</v>
      </c>
      <c r="T417" s="2">
        <v>2.8000000000000001E-2</v>
      </c>
      <c r="U417" s="2"/>
      <c r="V417" s="3"/>
      <c r="W417" s="3"/>
      <c r="X417" s="3">
        <v>0.14000000000000001</v>
      </c>
      <c r="Y417" s="2"/>
      <c r="Z417" s="2"/>
      <c r="AA417" s="2"/>
      <c r="AB417" s="2"/>
      <c r="AC417" s="2"/>
      <c r="AD417" s="2"/>
      <c r="AE417" s="2"/>
      <c r="AF417" s="2"/>
      <c r="AG417" s="2"/>
      <c r="AH417" s="2" t="str">
        <f t="shared" si="28"/>
        <v/>
      </c>
      <c r="AI417" s="2"/>
      <c r="AJ417" s="2">
        <v>4.3496621196222454E-2</v>
      </c>
      <c r="AK417" s="2"/>
      <c r="AL417" s="2"/>
      <c r="AM417" s="2"/>
      <c r="AN417" s="7">
        <v>1</v>
      </c>
      <c r="AO417" s="2"/>
      <c r="AP417" s="2"/>
      <c r="AQ417" s="2">
        <f t="shared" si="26"/>
        <v>28.792999999999999</v>
      </c>
      <c r="AR417" s="2">
        <f>IF(ISNUMBER(AQ417),SUMIFS($AQ$2:AQ417,$A$2:A417,A417,$J$2:J417,J417,$D$2:D417,D417),"")</f>
        <v>86.564999999999998</v>
      </c>
      <c r="AS417">
        <f t="shared" si="29"/>
        <v>10</v>
      </c>
    </row>
    <row r="418" spans="1:45" x14ac:dyDescent="0.25">
      <c r="A418" s="4" t="s">
        <v>3</v>
      </c>
      <c r="B418" s="4" t="s">
        <v>18</v>
      </c>
      <c r="C418" s="5">
        <v>35845</v>
      </c>
      <c r="D418" s="2">
        <v>2</v>
      </c>
      <c r="E418" s="2" t="s">
        <v>42</v>
      </c>
      <c r="F418" s="2"/>
      <c r="G418" s="2"/>
      <c r="H418" s="2"/>
      <c r="I418" s="2"/>
      <c r="J418" s="2" t="s">
        <v>101</v>
      </c>
      <c r="K418" s="2">
        <v>2</v>
      </c>
      <c r="L418" s="2">
        <v>5</v>
      </c>
      <c r="M418" s="2" t="s">
        <v>19</v>
      </c>
      <c r="N418" s="3">
        <f t="shared" si="27"/>
        <v>211.50000000000003</v>
      </c>
      <c r="O418" s="2">
        <v>21.150000000000002</v>
      </c>
      <c r="P418" s="2"/>
      <c r="Q418" s="2"/>
      <c r="R418" s="2" t="str">
        <f>IF(ISNUMBER(Q418),SUMIFS($Q$2:Q418,$A$2:A418,A418,$J$2:J418,J418,$D$2:D418,D418),"")</f>
        <v/>
      </c>
      <c r="S418" s="2">
        <v>3.6999999999999998E-2</v>
      </c>
      <c r="T418" s="2">
        <v>2.8000000000000001E-2</v>
      </c>
      <c r="U418" s="2"/>
      <c r="V418" s="3"/>
      <c r="W418" s="3"/>
      <c r="X418" s="3">
        <v>0.13</v>
      </c>
      <c r="Y418" s="2"/>
      <c r="Z418" s="2"/>
      <c r="AA418" s="2"/>
      <c r="AB418" s="2"/>
      <c r="AC418" s="2"/>
      <c r="AD418" s="2"/>
      <c r="AE418" s="2"/>
      <c r="AF418" s="2"/>
      <c r="AG418" s="2"/>
      <c r="AH418" s="2" t="str">
        <f t="shared" si="28"/>
        <v/>
      </c>
      <c r="AI418" s="2"/>
      <c r="AJ418" s="2">
        <v>3.5868085106382973E-2</v>
      </c>
      <c r="AK418" s="2"/>
      <c r="AL418" s="2"/>
      <c r="AM418" s="2"/>
      <c r="AN418" s="7">
        <v>1</v>
      </c>
      <c r="AO418" s="2"/>
      <c r="AP418" s="2"/>
      <c r="AQ418" s="2" t="str">
        <f t="shared" si="26"/>
        <v/>
      </c>
      <c r="AR418" s="2" t="str">
        <f>IF(ISNUMBER(AQ418),SUMIFS($AQ$2:AQ418,$A$2:A418,A418,$J$2:J418,J418,$D$2:D418,D418),"")</f>
        <v/>
      </c>
      <c r="AS418">
        <f t="shared" si="29"/>
        <v>6</v>
      </c>
    </row>
    <row r="419" spans="1:45" x14ac:dyDescent="0.25">
      <c r="A419" s="4" t="s">
        <v>3</v>
      </c>
      <c r="B419" s="4" t="s">
        <v>18</v>
      </c>
      <c r="C419" s="5">
        <v>35852</v>
      </c>
      <c r="D419" s="2">
        <v>2</v>
      </c>
      <c r="E419" s="2" t="s">
        <v>42</v>
      </c>
      <c r="F419" s="2"/>
      <c r="G419" s="2"/>
      <c r="H419" s="2"/>
      <c r="I419" s="2"/>
      <c r="J419" s="2" t="s">
        <v>101</v>
      </c>
      <c r="K419" s="2">
        <v>2</v>
      </c>
      <c r="L419" s="2">
        <v>5</v>
      </c>
      <c r="M419" s="2" t="s">
        <v>19</v>
      </c>
      <c r="N419" s="3">
        <f t="shared" si="27"/>
        <v>845</v>
      </c>
      <c r="O419" s="2">
        <v>84.5</v>
      </c>
      <c r="P419" s="2"/>
      <c r="Q419" s="2"/>
      <c r="R419" s="2" t="str">
        <f>IF(ISNUMBER(Q419),SUMIFS($Q$2:Q419,$A$2:A419,A419,$J$2:J419,J419,$D$2:D419,D419),"")</f>
        <v/>
      </c>
      <c r="S419" s="2">
        <v>3.6999999999999998E-2</v>
      </c>
      <c r="T419" s="2">
        <v>2.8000000000000001E-2</v>
      </c>
      <c r="U419" s="2"/>
      <c r="V419" s="3"/>
      <c r="W419" s="3"/>
      <c r="X419" s="3">
        <v>0.12</v>
      </c>
      <c r="Y419" s="2"/>
      <c r="Z419" s="2"/>
      <c r="AA419" s="2"/>
      <c r="AB419" s="2"/>
      <c r="AC419" s="2"/>
      <c r="AD419" s="2"/>
      <c r="AE419" s="2"/>
      <c r="AF419" s="2"/>
      <c r="AG419" s="2"/>
      <c r="AH419" s="2" t="str">
        <f t="shared" si="28"/>
        <v/>
      </c>
      <c r="AI419" s="2"/>
      <c r="AJ419" s="2">
        <v>3.5926390532544379E-2</v>
      </c>
      <c r="AK419" s="2"/>
      <c r="AL419" s="2"/>
      <c r="AM419" s="2"/>
      <c r="AN419" s="7">
        <v>1</v>
      </c>
      <c r="AO419" s="2"/>
      <c r="AP419" s="2"/>
      <c r="AQ419" s="2" t="str">
        <f t="shared" si="26"/>
        <v/>
      </c>
      <c r="AR419" s="2" t="str">
        <f>IF(ISNUMBER(AQ419),SUMIFS($AQ$2:AQ419,$A$2:A419,A419,$J$2:J419,J419,$D$2:D419,D419),"")</f>
        <v/>
      </c>
      <c r="AS419">
        <f t="shared" si="29"/>
        <v>6</v>
      </c>
    </row>
    <row r="420" spans="1:45" x14ac:dyDescent="0.25">
      <c r="A420" s="4" t="s">
        <v>3</v>
      </c>
      <c r="B420" s="4" t="s">
        <v>18</v>
      </c>
      <c r="C420" s="5">
        <v>35859</v>
      </c>
      <c r="D420" s="2">
        <v>2</v>
      </c>
      <c r="E420" s="2" t="s">
        <v>42</v>
      </c>
      <c r="F420" s="2"/>
      <c r="G420" s="2"/>
      <c r="H420" s="2"/>
      <c r="I420" s="2"/>
      <c r="J420" s="2" t="s">
        <v>101</v>
      </c>
      <c r="K420" s="2">
        <v>2</v>
      </c>
      <c r="L420" s="2">
        <v>5</v>
      </c>
      <c r="M420" s="2" t="s">
        <v>19</v>
      </c>
      <c r="N420" s="3">
        <f t="shared" si="27"/>
        <v>1360</v>
      </c>
      <c r="O420" s="2">
        <v>136</v>
      </c>
      <c r="P420" s="2"/>
      <c r="Q420" s="2"/>
      <c r="R420" s="2" t="str">
        <f>IF(ISNUMBER(Q420),SUMIFS($Q$2:Q420,$A$2:A420,A420,$J$2:J420,J420,$D$2:D420,D420),"")</f>
        <v/>
      </c>
      <c r="S420" s="2">
        <v>3.6999999999999998E-2</v>
      </c>
      <c r="T420" s="2">
        <v>2.8000000000000001E-2</v>
      </c>
      <c r="U420" s="2"/>
      <c r="V420" s="3"/>
      <c r="W420" s="3"/>
      <c r="X420" s="3">
        <v>0.11</v>
      </c>
      <c r="Y420" s="2"/>
      <c r="Z420" s="2"/>
      <c r="AA420" s="2"/>
      <c r="AB420" s="2"/>
      <c r="AC420" s="2"/>
      <c r="AD420" s="2"/>
      <c r="AE420" s="2"/>
      <c r="AF420" s="2"/>
      <c r="AG420" s="2"/>
      <c r="AH420" s="2" t="str">
        <f t="shared" si="28"/>
        <v/>
      </c>
      <c r="AI420" s="2"/>
      <c r="AJ420" s="2">
        <v>3.5985514705882349E-2</v>
      </c>
      <c r="AK420" s="2"/>
      <c r="AL420" s="2"/>
      <c r="AM420" s="2"/>
      <c r="AN420" s="7">
        <v>1</v>
      </c>
      <c r="AO420" s="2"/>
      <c r="AP420" s="2"/>
      <c r="AQ420" s="2" t="str">
        <f t="shared" si="26"/>
        <v/>
      </c>
      <c r="AR420" s="2" t="str">
        <f>IF(ISNUMBER(AQ420),SUMIFS($AQ$2:AQ420,$A$2:A420,A420,$J$2:J420,J420,$D$2:D420,D420),"")</f>
        <v/>
      </c>
      <c r="AS420">
        <f t="shared" si="29"/>
        <v>6</v>
      </c>
    </row>
    <row r="421" spans="1:45" x14ac:dyDescent="0.25">
      <c r="A421" s="4" t="s">
        <v>3</v>
      </c>
      <c r="B421" s="4" t="s">
        <v>18</v>
      </c>
      <c r="C421" s="5">
        <v>35866</v>
      </c>
      <c r="D421" s="2">
        <v>2</v>
      </c>
      <c r="E421" s="2" t="s">
        <v>42</v>
      </c>
      <c r="F421" s="2"/>
      <c r="G421" s="2"/>
      <c r="H421" s="2"/>
      <c r="I421" s="2"/>
      <c r="J421" s="2" t="s">
        <v>101</v>
      </c>
      <c r="K421" s="2">
        <v>2</v>
      </c>
      <c r="L421" s="2">
        <v>5</v>
      </c>
      <c r="M421" s="2" t="s">
        <v>20</v>
      </c>
      <c r="N421" s="3">
        <f t="shared" si="27"/>
        <v>1285</v>
      </c>
      <c r="O421" s="2">
        <v>128.5</v>
      </c>
      <c r="P421" s="2"/>
      <c r="Q421" s="2"/>
      <c r="R421" s="2" t="str">
        <f>IF(ISNUMBER(Q421),SUMIFS($Q$2:Q421,$A$2:A421,A421,$J$2:J421,J421,$D$2:D421,D421),"")</f>
        <v/>
      </c>
      <c r="S421" s="2"/>
      <c r="T421" s="2"/>
      <c r="U421" s="2"/>
      <c r="V421" s="3"/>
      <c r="W421" s="3"/>
      <c r="X421" s="3">
        <v>0.11</v>
      </c>
      <c r="Y421" s="2"/>
      <c r="Z421" s="2"/>
      <c r="AA421" s="2"/>
      <c r="AB421" s="2"/>
      <c r="AC421" s="2"/>
      <c r="AD421" s="2"/>
      <c r="AE421" s="2"/>
      <c r="AF421" s="2"/>
      <c r="AG421" s="2"/>
      <c r="AH421" s="2" t="str">
        <f t="shared" si="28"/>
        <v/>
      </c>
      <c r="AI421" s="2"/>
      <c r="AJ421" s="2"/>
      <c r="AK421" s="2"/>
      <c r="AL421" s="2"/>
      <c r="AM421" s="2"/>
      <c r="AN421" s="7">
        <v>1</v>
      </c>
      <c r="AO421" s="2"/>
      <c r="AP421" s="2"/>
      <c r="AQ421" s="2" t="str">
        <f t="shared" si="26"/>
        <v/>
      </c>
      <c r="AR421" s="2" t="str">
        <f>IF(ISNUMBER(AQ421),SUMIFS($AQ$2:AQ421,$A$2:A421,A421,$J$2:J421,J421,$D$2:D421,D421),"")</f>
        <v/>
      </c>
      <c r="AS421">
        <f t="shared" si="29"/>
        <v>3</v>
      </c>
    </row>
    <row r="422" spans="1:45" x14ac:dyDescent="0.25">
      <c r="A422" s="4" t="s">
        <v>3</v>
      </c>
      <c r="B422" s="4" t="s">
        <v>18</v>
      </c>
      <c r="C422" s="5">
        <v>35871</v>
      </c>
      <c r="D422" s="2">
        <v>2</v>
      </c>
      <c r="E422" s="2" t="s">
        <v>42</v>
      </c>
      <c r="F422" s="2"/>
      <c r="G422" s="2"/>
      <c r="H422" s="2"/>
      <c r="I422" s="2"/>
      <c r="J422" s="2" t="s">
        <v>101</v>
      </c>
      <c r="K422" s="2">
        <v>2</v>
      </c>
      <c r="L422" s="2">
        <v>5</v>
      </c>
      <c r="M422" s="2" t="s">
        <v>21</v>
      </c>
      <c r="N422" s="3" t="str">
        <f t="shared" si="27"/>
        <v/>
      </c>
      <c r="O422" s="2"/>
      <c r="P422" s="2"/>
      <c r="Q422" s="2">
        <v>127.67999999999999</v>
      </c>
      <c r="R422" s="2">
        <f>IF(ISNUMBER(Q422),SUMIFS($Q$2:Q422,$A$2:A422,A422,$J$2:J422,J422,$D$2:D422,D422),"")</f>
        <v>2201.4699999999998</v>
      </c>
      <c r="S422" s="2">
        <v>4.5999999999999999E-2</v>
      </c>
      <c r="T422" s="2">
        <v>2.9000000000000001E-2</v>
      </c>
      <c r="U422" s="2"/>
      <c r="V422" s="3"/>
      <c r="W422" s="3"/>
      <c r="X422" s="3"/>
      <c r="Y422" s="2"/>
      <c r="Z422" s="2"/>
      <c r="AA422" s="2"/>
      <c r="AB422" s="2"/>
      <c r="AC422" s="2"/>
      <c r="AD422" s="2"/>
      <c r="AE422" s="2"/>
      <c r="AF422" s="2"/>
      <c r="AG422" s="2"/>
      <c r="AH422" s="2" t="str">
        <f t="shared" si="28"/>
        <v/>
      </c>
      <c r="AI422" s="2"/>
      <c r="AJ422" s="2">
        <v>4.4198132295719846E-2</v>
      </c>
      <c r="AK422" s="2"/>
      <c r="AL422" s="2"/>
      <c r="AM422" s="2"/>
      <c r="AN422" s="7">
        <v>1</v>
      </c>
      <c r="AO422" s="2"/>
      <c r="AP422" s="2"/>
      <c r="AQ422" s="2">
        <f t="shared" si="26"/>
        <v>5.6429999999999998</v>
      </c>
      <c r="AR422" s="2">
        <f>IF(ISNUMBER(AQ422),SUMIFS($AQ$2:AQ422,$A$2:A422,A422,$J$2:J422,J422,$D$2:D422,D422),"")</f>
        <v>92.207999999999998</v>
      </c>
      <c r="AS422">
        <f t="shared" si="29"/>
        <v>8</v>
      </c>
    </row>
    <row r="423" spans="1:45" x14ac:dyDescent="0.25">
      <c r="A423" s="4" t="s">
        <v>3</v>
      </c>
      <c r="B423" s="4" t="s">
        <v>18</v>
      </c>
      <c r="C423" s="5">
        <v>35882</v>
      </c>
      <c r="D423" s="2">
        <v>2</v>
      </c>
      <c r="E423" s="2" t="s">
        <v>42</v>
      </c>
      <c r="F423" s="2"/>
      <c r="G423" s="2"/>
      <c r="H423" s="2"/>
      <c r="I423" s="2"/>
      <c r="J423" s="2" t="s">
        <v>101</v>
      </c>
      <c r="K423" s="2">
        <v>2</v>
      </c>
      <c r="L423" s="2">
        <v>6</v>
      </c>
      <c r="M423" s="2" t="s">
        <v>19</v>
      </c>
      <c r="N423" s="3">
        <f t="shared" si="27"/>
        <v>214.5</v>
      </c>
      <c r="O423" s="2">
        <v>21.45</v>
      </c>
      <c r="P423" s="2"/>
      <c r="Q423" s="2"/>
      <c r="R423" s="2" t="str">
        <f>IF(ISNUMBER(Q423),SUMIFS($Q$2:Q423,$A$2:A423,A423,$J$2:J423,J423,$D$2:D423,D423),"")</f>
        <v/>
      </c>
      <c r="S423" s="2">
        <v>3.7999999999999999E-2</v>
      </c>
      <c r="T423" s="2">
        <v>0.03</v>
      </c>
      <c r="U423" s="2"/>
      <c r="V423" s="3"/>
      <c r="W423" s="3"/>
      <c r="X423" s="3">
        <v>0.09</v>
      </c>
      <c r="Y423" s="2"/>
      <c r="Z423" s="2"/>
      <c r="AA423" s="2"/>
      <c r="AB423" s="2"/>
      <c r="AC423" s="2"/>
      <c r="AD423" s="2"/>
      <c r="AE423" s="2"/>
      <c r="AF423" s="2"/>
      <c r="AG423" s="2"/>
      <c r="AH423" s="2" t="str">
        <f t="shared" si="28"/>
        <v/>
      </c>
      <c r="AI423" s="2"/>
      <c r="AJ423" s="2">
        <v>3.7276456876456879E-2</v>
      </c>
      <c r="AK423" s="2"/>
      <c r="AL423" s="2"/>
      <c r="AM423" s="2"/>
      <c r="AN423" s="7">
        <v>1</v>
      </c>
      <c r="AO423" s="2"/>
      <c r="AP423" s="2"/>
      <c r="AQ423" s="2" t="str">
        <f t="shared" si="26"/>
        <v/>
      </c>
      <c r="AR423" s="2" t="str">
        <f>IF(ISNUMBER(AQ423),SUMIFS($AQ$2:AQ423,$A$2:A423,A423,$J$2:J423,J423,$D$2:D423,D423),"")</f>
        <v/>
      </c>
      <c r="AS423">
        <f t="shared" si="29"/>
        <v>6</v>
      </c>
    </row>
    <row r="424" spans="1:45" x14ac:dyDescent="0.25">
      <c r="A424" s="4" t="s">
        <v>3</v>
      </c>
      <c r="B424" s="4" t="s">
        <v>18</v>
      </c>
      <c r="C424" s="5">
        <v>35894</v>
      </c>
      <c r="D424" s="2">
        <v>2</v>
      </c>
      <c r="E424" s="2" t="s">
        <v>42</v>
      </c>
      <c r="F424" s="2"/>
      <c r="G424" s="2"/>
      <c r="H424" s="2"/>
      <c r="I424" s="2"/>
      <c r="J424" s="2" t="s">
        <v>101</v>
      </c>
      <c r="K424" s="2">
        <v>2</v>
      </c>
      <c r="L424" s="2">
        <v>6</v>
      </c>
      <c r="M424" s="2" t="s">
        <v>19</v>
      </c>
      <c r="N424" s="3">
        <f t="shared" si="27"/>
        <v>680</v>
      </c>
      <c r="O424" s="2">
        <v>68</v>
      </c>
      <c r="P424" s="2"/>
      <c r="Q424" s="2"/>
      <c r="R424" s="2" t="str">
        <f>IF(ISNUMBER(Q424),SUMIFS($Q$2:Q424,$A$2:A424,A424,$J$2:J424,J424,$D$2:D424,D424),"")</f>
        <v/>
      </c>
      <c r="S424" s="2">
        <v>3.9E-2</v>
      </c>
      <c r="T424" s="2">
        <v>3.1E-2</v>
      </c>
      <c r="U424" s="2"/>
      <c r="V424" s="3"/>
      <c r="W424" s="3"/>
      <c r="X424" s="3">
        <v>0.08</v>
      </c>
      <c r="Y424" s="2"/>
      <c r="Z424" s="2"/>
      <c r="AA424" s="2"/>
      <c r="AB424" s="2"/>
      <c r="AC424" s="2"/>
      <c r="AD424" s="2"/>
      <c r="AE424" s="2"/>
      <c r="AF424" s="2"/>
      <c r="AG424" s="2"/>
      <c r="AH424" s="2" t="str">
        <f t="shared" si="28"/>
        <v/>
      </c>
      <c r="AI424" s="2"/>
      <c r="AJ424" s="2">
        <v>3.8361176470588239E-2</v>
      </c>
      <c r="AK424" s="2"/>
      <c r="AL424" s="2"/>
      <c r="AM424" s="2"/>
      <c r="AN424" s="7">
        <v>1</v>
      </c>
      <c r="AO424" s="2"/>
      <c r="AP424" s="2"/>
      <c r="AQ424" s="2" t="str">
        <f t="shared" si="26"/>
        <v/>
      </c>
      <c r="AR424" s="2" t="str">
        <f>IF(ISNUMBER(AQ424),SUMIFS($AQ$2:AQ424,$A$2:A424,A424,$J$2:J424,J424,$D$2:D424,D424),"")</f>
        <v/>
      </c>
      <c r="AS424">
        <f t="shared" si="29"/>
        <v>6</v>
      </c>
    </row>
    <row r="425" spans="1:45" x14ac:dyDescent="0.25">
      <c r="A425" s="4" t="s">
        <v>3</v>
      </c>
      <c r="B425" s="4" t="s">
        <v>18</v>
      </c>
      <c r="C425" s="5">
        <v>35912</v>
      </c>
      <c r="D425" s="2">
        <v>2</v>
      </c>
      <c r="E425" s="2" t="s">
        <v>42</v>
      </c>
      <c r="F425" s="2"/>
      <c r="G425" s="2"/>
      <c r="H425" s="2"/>
      <c r="I425" s="2"/>
      <c r="J425" s="2" t="s">
        <v>101</v>
      </c>
      <c r="K425" s="2">
        <v>2</v>
      </c>
      <c r="L425" s="2">
        <v>6</v>
      </c>
      <c r="M425" s="2" t="s">
        <v>19</v>
      </c>
      <c r="N425" s="3">
        <f t="shared" si="27"/>
        <v>1414.9999999999998</v>
      </c>
      <c r="O425" s="2">
        <v>141.49999999999997</v>
      </c>
      <c r="P425" s="2"/>
      <c r="Q425" s="2"/>
      <c r="R425" s="2" t="str">
        <f>IF(ISNUMBER(Q425),SUMIFS($Q$2:Q425,$A$2:A425,A425,$J$2:J425,J425,$D$2:D425,D425),"")</f>
        <v/>
      </c>
      <c r="S425" s="2">
        <v>4.1000000000000002E-2</v>
      </c>
      <c r="T425" s="2">
        <v>3.2000000000000001E-2</v>
      </c>
      <c r="U425" s="2"/>
      <c r="V425" s="3"/>
      <c r="W425" s="3"/>
      <c r="X425" s="3">
        <v>7.0000000000000007E-2</v>
      </c>
      <c r="Y425" s="2"/>
      <c r="Z425" s="2"/>
      <c r="AA425" s="2"/>
      <c r="AB425" s="2"/>
      <c r="AC425" s="2"/>
      <c r="AD425" s="2"/>
      <c r="AE425" s="2"/>
      <c r="AF425" s="2"/>
      <c r="AG425" s="2"/>
      <c r="AH425" s="2" t="str">
        <f t="shared" si="28"/>
        <v/>
      </c>
      <c r="AI425" s="2"/>
      <c r="AJ425" s="2">
        <v>4.0409116607773854E-2</v>
      </c>
      <c r="AK425" s="2"/>
      <c r="AL425" s="2"/>
      <c r="AM425" s="2"/>
      <c r="AN425" s="7">
        <v>1</v>
      </c>
      <c r="AO425" s="2"/>
      <c r="AP425" s="2"/>
      <c r="AQ425" s="2" t="str">
        <f t="shared" si="26"/>
        <v/>
      </c>
      <c r="AR425" s="2" t="str">
        <f>IF(ISNUMBER(AQ425),SUMIFS($AQ$2:AQ425,$A$2:A425,A425,$J$2:J425,J425,$D$2:D425,D425),"")</f>
        <v/>
      </c>
      <c r="AS425">
        <f t="shared" si="29"/>
        <v>6</v>
      </c>
    </row>
    <row r="426" spans="1:45" x14ac:dyDescent="0.25">
      <c r="A426" s="4" t="s">
        <v>3</v>
      </c>
      <c r="B426" s="4" t="s">
        <v>18</v>
      </c>
      <c r="C426" s="5">
        <v>35930</v>
      </c>
      <c r="D426" s="2">
        <v>2</v>
      </c>
      <c r="E426" s="2" t="s">
        <v>42</v>
      </c>
      <c r="F426" s="2"/>
      <c r="G426" s="2"/>
      <c r="H426" s="2"/>
      <c r="I426" s="2"/>
      <c r="J426" s="2" t="s">
        <v>101</v>
      </c>
      <c r="K426" s="2">
        <v>2</v>
      </c>
      <c r="L426" s="2">
        <v>6</v>
      </c>
      <c r="M426" s="2" t="s">
        <v>19</v>
      </c>
      <c r="N426" s="3">
        <f t="shared" si="27"/>
        <v>1360</v>
      </c>
      <c r="O426" s="2">
        <v>136</v>
      </c>
      <c r="P426" s="2"/>
      <c r="Q426" s="2"/>
      <c r="R426" s="2" t="str">
        <f>IF(ISNUMBER(Q426),SUMIFS($Q$2:Q426,$A$2:A426,A426,$J$2:J426,J426,$D$2:D426,D426),"")</f>
        <v/>
      </c>
      <c r="S426" s="2">
        <v>4.2999999999999997E-2</v>
      </c>
      <c r="T426" s="2">
        <v>3.4000000000000002E-2</v>
      </c>
      <c r="U426" s="2"/>
      <c r="V426" s="3"/>
      <c r="W426" s="3"/>
      <c r="X426" s="3">
        <v>0.06</v>
      </c>
      <c r="Y426" s="2"/>
      <c r="Z426" s="2"/>
      <c r="AA426" s="2"/>
      <c r="AB426" s="2"/>
      <c r="AC426" s="2"/>
      <c r="AD426" s="2"/>
      <c r="AE426" s="2"/>
      <c r="AF426" s="2"/>
      <c r="AG426" s="2"/>
      <c r="AH426" s="2" t="str">
        <f t="shared" si="28"/>
        <v/>
      </c>
      <c r="AI426" s="2"/>
      <c r="AJ426" s="2">
        <v>4.2503014705882358E-2</v>
      </c>
      <c r="AK426" s="2"/>
      <c r="AL426" s="2"/>
      <c r="AM426" s="2"/>
      <c r="AN426" s="7">
        <v>1</v>
      </c>
      <c r="AO426" s="2"/>
      <c r="AP426" s="2"/>
      <c r="AQ426" s="2" t="str">
        <f t="shared" si="26"/>
        <v/>
      </c>
      <c r="AR426" s="2" t="str">
        <f>IF(ISNUMBER(AQ426),SUMIFS($AQ$2:AQ426,$A$2:A426,A426,$J$2:J426,J426,$D$2:D426,D426),"")</f>
        <v/>
      </c>
      <c r="AS426">
        <f t="shared" si="29"/>
        <v>6</v>
      </c>
    </row>
    <row r="427" spans="1:45" x14ac:dyDescent="0.25">
      <c r="A427" s="4" t="s">
        <v>3</v>
      </c>
      <c r="B427" s="4" t="s">
        <v>18</v>
      </c>
      <c r="C427" s="5">
        <v>35944</v>
      </c>
      <c r="D427" s="2">
        <v>2</v>
      </c>
      <c r="E427" s="2" t="s">
        <v>42</v>
      </c>
      <c r="F427" s="2"/>
      <c r="G427" s="2"/>
      <c r="H427" s="2"/>
      <c r="I427" s="2"/>
      <c r="J427" s="2" t="s">
        <v>101</v>
      </c>
      <c r="K427" s="2">
        <v>2</v>
      </c>
      <c r="L427" s="2">
        <v>6</v>
      </c>
      <c r="M427" s="2" t="s">
        <v>20</v>
      </c>
      <c r="N427" s="3">
        <f t="shared" si="27"/>
        <v>1715</v>
      </c>
      <c r="O427" s="2">
        <v>171.5</v>
      </c>
      <c r="P427" s="2"/>
      <c r="Q427" s="2"/>
      <c r="R427" s="2" t="str">
        <f>IF(ISNUMBER(Q427),SUMIFS($Q$2:Q427,$A$2:A427,A427,$J$2:J427,J427,$D$2:D427,D427),"")</f>
        <v/>
      </c>
      <c r="S427" s="2"/>
      <c r="T427" s="2"/>
      <c r="U427" s="2"/>
      <c r="V427" s="3"/>
      <c r="W427" s="3"/>
      <c r="X427" s="3">
        <v>0.05</v>
      </c>
      <c r="Y427" s="2"/>
      <c r="Z427" s="2"/>
      <c r="AA427" s="2"/>
      <c r="AB427" s="2"/>
      <c r="AC427" s="2"/>
      <c r="AD427" s="2"/>
      <c r="AE427" s="2"/>
      <c r="AF427" s="2"/>
      <c r="AG427" s="2"/>
      <c r="AH427" s="2" t="str">
        <f t="shared" si="28"/>
        <v/>
      </c>
      <c r="AI427" s="2"/>
      <c r="AJ427" s="2"/>
      <c r="AK427" s="2"/>
      <c r="AL427" s="2"/>
      <c r="AM427" s="2"/>
      <c r="AN427" s="7">
        <v>1</v>
      </c>
      <c r="AO427" s="2"/>
      <c r="AP427" s="2"/>
      <c r="AQ427" s="2" t="str">
        <f t="shared" si="26"/>
        <v/>
      </c>
      <c r="AR427" s="2" t="str">
        <f>IF(ISNUMBER(AQ427),SUMIFS($AQ$2:AQ427,$A$2:A427,A427,$J$2:J427,J427,$D$2:D427,D427),"")</f>
        <v/>
      </c>
      <c r="AS427">
        <f t="shared" si="29"/>
        <v>3</v>
      </c>
    </row>
    <row r="428" spans="1:45" x14ac:dyDescent="0.25">
      <c r="A428" s="4" t="s">
        <v>3</v>
      </c>
      <c r="B428" s="4" t="s">
        <v>18</v>
      </c>
      <c r="C428" s="5">
        <v>35949</v>
      </c>
      <c r="D428" s="2">
        <v>2</v>
      </c>
      <c r="E428" s="2" t="s">
        <v>42</v>
      </c>
      <c r="F428" s="2"/>
      <c r="G428" s="2"/>
      <c r="H428" s="2"/>
      <c r="I428" s="2"/>
      <c r="J428" s="2" t="s">
        <v>101</v>
      </c>
      <c r="K428" s="2">
        <v>2</v>
      </c>
      <c r="L428" s="2">
        <v>6</v>
      </c>
      <c r="M428" s="2" t="s">
        <v>21</v>
      </c>
      <c r="N428" s="3" t="str">
        <f t="shared" si="27"/>
        <v/>
      </c>
      <c r="O428" s="2"/>
      <c r="P428" s="2"/>
      <c r="Q428" s="2">
        <v>182.28</v>
      </c>
      <c r="R428" s="2">
        <f>IF(ISNUMBER(Q428),SUMIFS($Q$2:Q428,$A$2:A428,A428,$J$2:J428,J428,$D$2:D428,D428),"")</f>
        <v>2383.75</v>
      </c>
      <c r="S428" s="2">
        <v>4.3999999999999997E-2</v>
      </c>
      <c r="T428" s="2">
        <v>3.5999999999999997E-2</v>
      </c>
      <c r="U428" s="2"/>
      <c r="V428" s="3"/>
      <c r="W428" s="3"/>
      <c r="X428" s="3"/>
      <c r="Y428" s="2"/>
      <c r="Z428" s="2"/>
      <c r="AA428" s="2"/>
      <c r="AB428" s="2"/>
      <c r="AC428" s="2"/>
      <c r="AD428" s="2"/>
      <c r="AE428" s="2"/>
      <c r="AF428" s="2"/>
      <c r="AG428" s="2"/>
      <c r="AH428" s="2" t="str">
        <f t="shared" si="28"/>
        <v/>
      </c>
      <c r="AI428" s="2"/>
      <c r="AJ428" s="2">
        <v>4.3597434402332359E-2</v>
      </c>
      <c r="AK428" s="2"/>
      <c r="AL428" s="2"/>
      <c r="AM428" s="2"/>
      <c r="AN428" s="7"/>
      <c r="AO428" s="2"/>
      <c r="AP428" s="2"/>
      <c r="AQ428" s="2">
        <f t="shared" si="26"/>
        <v>7.9470000000000001</v>
      </c>
      <c r="AR428" s="2">
        <f>IF(ISNUMBER(AQ428),SUMIFS($AQ$2:AQ428,$A$2:A428,A428,$J$2:J428,J428,$D$2:D428,D428),"")</f>
        <v>100.155</v>
      </c>
      <c r="AS428">
        <f t="shared" si="29"/>
        <v>7</v>
      </c>
    </row>
    <row r="429" spans="1:45" x14ac:dyDescent="0.25">
      <c r="A429" s="4" t="s">
        <v>3</v>
      </c>
      <c r="B429" s="4" t="s">
        <v>18</v>
      </c>
      <c r="C429" s="5">
        <v>36003</v>
      </c>
      <c r="D429" s="2">
        <v>2</v>
      </c>
      <c r="E429" s="2" t="s">
        <v>42</v>
      </c>
      <c r="F429" s="2"/>
      <c r="G429" s="2"/>
      <c r="H429" s="2"/>
      <c r="I429" s="2"/>
      <c r="J429" s="2" t="s">
        <v>102</v>
      </c>
      <c r="K429" s="2">
        <v>3</v>
      </c>
      <c r="L429" s="2">
        <v>1</v>
      </c>
      <c r="M429" s="2" t="s">
        <v>19</v>
      </c>
      <c r="N429" s="3">
        <f t="shared" si="27"/>
        <v>281.99999999999994</v>
      </c>
      <c r="O429" s="2">
        <v>28.199999999999996</v>
      </c>
      <c r="P429" s="2"/>
      <c r="Q429" s="2"/>
      <c r="R429" s="2" t="str">
        <f>IF(ISNUMBER(Q429),SUMIFS($Q$2:Q429,$A$2:A429,A429,$J$2:J429,J429,$D$2:D429,D429),"")</f>
        <v/>
      </c>
      <c r="S429" s="2">
        <v>4.8000000000000001E-2</v>
      </c>
      <c r="T429" s="2">
        <v>0.04</v>
      </c>
      <c r="U429" s="2"/>
      <c r="V429" s="3"/>
      <c r="W429" s="3"/>
      <c r="X429" s="3">
        <v>0.06</v>
      </c>
      <c r="Y429" s="2"/>
      <c r="Z429" s="2"/>
      <c r="AA429" s="2"/>
      <c r="AB429" s="2"/>
      <c r="AC429" s="2"/>
      <c r="AD429" s="2"/>
      <c r="AE429" s="2"/>
      <c r="AF429" s="2"/>
      <c r="AG429" s="2"/>
      <c r="AH429" s="2" t="str">
        <f t="shared" si="28"/>
        <v/>
      </c>
      <c r="AI429" s="2"/>
      <c r="AJ429" s="2">
        <v>4.7486524822695039E-2</v>
      </c>
      <c r="AK429" s="2"/>
      <c r="AL429" s="2"/>
      <c r="AM429" s="2"/>
      <c r="AN429" s="7">
        <v>1</v>
      </c>
      <c r="AO429" s="2"/>
      <c r="AP429" s="2"/>
      <c r="AQ429" s="2" t="str">
        <f t="shared" si="26"/>
        <v/>
      </c>
      <c r="AR429" s="2" t="str">
        <f>IF(ISNUMBER(AQ429),SUMIFS($AQ$2:AQ429,$A$2:A429,A429,$J$2:J429,J429,$D$2:D429,D429),"")</f>
        <v/>
      </c>
      <c r="AS429">
        <f t="shared" si="29"/>
        <v>6</v>
      </c>
    </row>
    <row r="430" spans="1:45" x14ac:dyDescent="0.25">
      <c r="A430" s="4" t="s">
        <v>3</v>
      </c>
      <c r="B430" s="4" t="s">
        <v>18</v>
      </c>
      <c r="C430" s="5">
        <v>36022</v>
      </c>
      <c r="D430" s="2">
        <v>2</v>
      </c>
      <c r="E430" s="2" t="s">
        <v>42</v>
      </c>
      <c r="F430" s="2"/>
      <c r="G430" s="2"/>
      <c r="H430" s="2"/>
      <c r="I430" s="2"/>
      <c r="J430" s="2" t="s">
        <v>102</v>
      </c>
      <c r="K430" s="2">
        <v>3</v>
      </c>
      <c r="L430" s="2">
        <v>1</v>
      </c>
      <c r="M430" s="2" t="s">
        <v>19</v>
      </c>
      <c r="N430" s="3">
        <f t="shared" si="27"/>
        <v>629.5</v>
      </c>
      <c r="O430" s="2">
        <v>62.949999999999996</v>
      </c>
      <c r="P430" s="2"/>
      <c r="Q430" s="2"/>
      <c r="R430" s="2" t="str">
        <f>IF(ISNUMBER(Q430),SUMIFS($Q$2:Q430,$A$2:A430,A430,$J$2:J430,J430,$D$2:D430,D430),"")</f>
        <v/>
      </c>
      <c r="S430" s="2">
        <v>4.8000000000000001E-2</v>
      </c>
      <c r="T430" s="2">
        <v>0.04</v>
      </c>
      <c r="U430" s="2"/>
      <c r="V430" s="3"/>
      <c r="W430" s="3"/>
      <c r="X430" s="3">
        <v>0.08</v>
      </c>
      <c r="Y430" s="2"/>
      <c r="Z430" s="2"/>
      <c r="AA430" s="2"/>
      <c r="AB430" s="2"/>
      <c r="AC430" s="2"/>
      <c r="AD430" s="2"/>
      <c r="AE430" s="2"/>
      <c r="AF430" s="2"/>
      <c r="AG430" s="2"/>
      <c r="AH430" s="2" t="str">
        <f t="shared" si="28"/>
        <v/>
      </c>
      <c r="AI430" s="2"/>
      <c r="AJ430" s="2">
        <v>4.7369658459094514E-2</v>
      </c>
      <c r="AK430" s="2"/>
      <c r="AL430" s="2"/>
      <c r="AM430" s="2"/>
      <c r="AN430" s="7">
        <v>1</v>
      </c>
      <c r="AO430" s="2"/>
      <c r="AP430" s="2"/>
      <c r="AQ430" s="2" t="str">
        <f t="shared" si="26"/>
        <v/>
      </c>
      <c r="AR430" s="2" t="str">
        <f>IF(ISNUMBER(AQ430),SUMIFS($AQ$2:AQ430,$A$2:A430,A430,$J$2:J430,J430,$D$2:D430,D430),"")</f>
        <v/>
      </c>
      <c r="AS430">
        <f t="shared" si="29"/>
        <v>6</v>
      </c>
    </row>
    <row r="431" spans="1:45" x14ac:dyDescent="0.25">
      <c r="A431" s="4" t="s">
        <v>3</v>
      </c>
      <c r="B431" s="4" t="s">
        <v>18</v>
      </c>
      <c r="C431" s="5">
        <v>36043</v>
      </c>
      <c r="D431" s="2">
        <v>2</v>
      </c>
      <c r="E431" s="2" t="s">
        <v>42</v>
      </c>
      <c r="F431" s="2"/>
      <c r="G431" s="2"/>
      <c r="H431" s="2"/>
      <c r="I431" s="2"/>
      <c r="J431" s="2" t="s">
        <v>102</v>
      </c>
      <c r="K431" s="2">
        <v>3</v>
      </c>
      <c r="L431" s="2">
        <v>1</v>
      </c>
      <c r="M431" s="2" t="s">
        <v>19</v>
      </c>
      <c r="N431" s="3">
        <f t="shared" si="27"/>
        <v>1714.5000000000002</v>
      </c>
      <c r="O431" s="2">
        <v>171.45000000000002</v>
      </c>
      <c r="P431" s="2"/>
      <c r="Q431" s="2"/>
      <c r="R431" s="2" t="str">
        <f>IF(ISNUMBER(Q431),SUMIFS($Q$2:Q431,$A$2:A431,A431,$J$2:J431,J431,$D$2:D431,D431),"")</f>
        <v/>
      </c>
      <c r="S431" s="2">
        <v>4.8000000000000001E-2</v>
      </c>
      <c r="T431" s="2">
        <v>0.04</v>
      </c>
      <c r="U431" s="2"/>
      <c r="V431" s="3"/>
      <c r="W431" s="3"/>
      <c r="X431" s="3">
        <v>0.1</v>
      </c>
      <c r="Y431" s="2"/>
      <c r="Z431" s="2"/>
      <c r="AA431" s="2"/>
      <c r="AB431" s="2"/>
      <c r="AC431" s="2"/>
      <c r="AD431" s="2"/>
      <c r="AE431" s="2"/>
      <c r="AF431" s="2"/>
      <c r="AG431" s="2"/>
      <c r="AH431" s="2" t="str">
        <f t="shared" si="28"/>
        <v/>
      </c>
      <c r="AI431" s="2"/>
      <c r="AJ431" s="2">
        <v>4.7214698162729656E-2</v>
      </c>
      <c r="AK431" s="2"/>
      <c r="AL431" s="2"/>
      <c r="AM431" s="2"/>
      <c r="AN431" s="7">
        <v>1</v>
      </c>
      <c r="AO431" s="2"/>
      <c r="AP431" s="2"/>
      <c r="AQ431" s="2" t="str">
        <f t="shared" ref="AQ431:AQ494" si="30">IF(AND(OR(ISNUMBER(AI431),ISNUMBER(AJ431)),ISNUMBER(Q431)),ROUND(Q431*IF(ISNUMBER(AI431),AI431,AJ431),3),"")</f>
        <v/>
      </c>
      <c r="AR431" s="2" t="str">
        <f>IF(ISNUMBER(AQ431),SUMIFS($AQ$2:AQ431,$A$2:A431,A431,$J$2:J431,J431,$D$2:D431,D431),"")</f>
        <v/>
      </c>
      <c r="AS431">
        <f t="shared" si="29"/>
        <v>6</v>
      </c>
    </row>
    <row r="432" spans="1:45" x14ac:dyDescent="0.25">
      <c r="A432" s="4" t="s">
        <v>3</v>
      </c>
      <c r="B432" s="4" t="s">
        <v>18</v>
      </c>
      <c r="C432" s="5">
        <v>36057</v>
      </c>
      <c r="D432" s="2">
        <v>2</v>
      </c>
      <c r="E432" s="2" t="s">
        <v>42</v>
      </c>
      <c r="F432" s="2"/>
      <c r="G432" s="2"/>
      <c r="H432" s="2"/>
      <c r="I432" s="2"/>
      <c r="J432" s="2" t="s">
        <v>102</v>
      </c>
      <c r="K432" s="2">
        <v>3</v>
      </c>
      <c r="L432" s="2">
        <v>1</v>
      </c>
      <c r="M432" s="2" t="s">
        <v>19</v>
      </c>
      <c r="N432" s="3">
        <f t="shared" si="27"/>
        <v>2414</v>
      </c>
      <c r="O432" s="2">
        <v>241.39999999999998</v>
      </c>
      <c r="P432" s="2"/>
      <c r="Q432" s="2"/>
      <c r="R432" s="2" t="str">
        <f>IF(ISNUMBER(Q432),SUMIFS($Q$2:Q432,$A$2:A432,A432,$J$2:J432,J432,$D$2:D432,D432),"")</f>
        <v/>
      </c>
      <c r="S432" s="2">
        <v>4.7E-2</v>
      </c>
      <c r="T432" s="2">
        <v>3.9E-2</v>
      </c>
      <c r="U432" s="2"/>
      <c r="V432" s="3"/>
      <c r="W432" s="3"/>
      <c r="X432" s="3">
        <v>0.11</v>
      </c>
      <c r="Y432" s="2"/>
      <c r="Z432" s="2"/>
      <c r="AA432" s="2"/>
      <c r="AB432" s="2"/>
      <c r="AC432" s="2"/>
      <c r="AD432" s="2"/>
      <c r="AE432" s="2"/>
      <c r="AF432" s="2"/>
      <c r="AG432" s="2"/>
      <c r="AH432" s="2" t="str">
        <f t="shared" si="28"/>
        <v/>
      </c>
      <c r="AI432" s="2"/>
      <c r="AJ432" s="2">
        <v>4.6106876553438279E-2</v>
      </c>
      <c r="AK432" s="2"/>
      <c r="AL432" s="2"/>
      <c r="AM432" s="2"/>
      <c r="AN432" s="7">
        <v>1</v>
      </c>
      <c r="AO432" s="2"/>
      <c r="AP432" s="2"/>
      <c r="AQ432" s="2" t="str">
        <f t="shared" si="30"/>
        <v/>
      </c>
      <c r="AR432" s="2" t="str">
        <f>IF(ISNUMBER(AQ432),SUMIFS($AQ$2:AQ432,$A$2:A432,A432,$J$2:J432,J432,$D$2:D432,D432),"")</f>
        <v/>
      </c>
      <c r="AS432">
        <f t="shared" si="29"/>
        <v>6</v>
      </c>
    </row>
    <row r="433" spans="1:45" x14ac:dyDescent="0.25">
      <c r="A433" s="4" t="s">
        <v>3</v>
      </c>
      <c r="B433" s="4" t="s">
        <v>18</v>
      </c>
      <c r="C433" s="5">
        <v>36067</v>
      </c>
      <c r="D433" s="2">
        <v>2</v>
      </c>
      <c r="E433" s="2" t="s">
        <v>42</v>
      </c>
      <c r="F433" s="2"/>
      <c r="G433" s="2"/>
      <c r="H433" s="2"/>
      <c r="I433" s="2"/>
      <c r="J433" s="2" t="s">
        <v>102</v>
      </c>
      <c r="K433" s="2">
        <v>3</v>
      </c>
      <c r="L433" s="2">
        <v>1</v>
      </c>
      <c r="M433" s="2" t="s">
        <v>20</v>
      </c>
      <c r="N433" s="3">
        <f t="shared" si="27"/>
        <v>2715</v>
      </c>
      <c r="O433" s="2">
        <v>271.5</v>
      </c>
      <c r="P433" s="2"/>
      <c r="Q433" s="2"/>
      <c r="R433" s="2" t="str">
        <f>IF(ISNUMBER(Q433),SUMIFS($Q$2:Q433,$A$2:A433,A433,$J$2:J433,J433,$D$2:D433,D433),"")</f>
        <v/>
      </c>
      <c r="S433" s="2"/>
      <c r="T433" s="2"/>
      <c r="U433" s="2"/>
      <c r="V433" s="3"/>
      <c r="W433" s="3"/>
      <c r="X433" s="3">
        <v>0.12</v>
      </c>
      <c r="Y433" s="2"/>
      <c r="Z433" s="2"/>
      <c r="AA433" s="2"/>
      <c r="AB433" s="2"/>
      <c r="AC433" s="2"/>
      <c r="AD433" s="2"/>
      <c r="AE433" s="2"/>
      <c r="AF433" s="2"/>
      <c r="AG433" s="2"/>
      <c r="AH433" s="2" t="str">
        <f t="shared" si="28"/>
        <v/>
      </c>
      <c r="AI433" s="2"/>
      <c r="AJ433" s="2"/>
      <c r="AK433" s="2"/>
      <c r="AL433" s="2"/>
      <c r="AM433" s="2"/>
      <c r="AN433" s="7">
        <v>1</v>
      </c>
      <c r="AO433" s="2"/>
      <c r="AP433" s="2"/>
      <c r="AQ433" s="2" t="str">
        <f t="shared" si="30"/>
        <v/>
      </c>
      <c r="AR433" s="2" t="str">
        <f>IF(ISNUMBER(AQ433),SUMIFS($AQ$2:AQ433,$A$2:A433,A433,$J$2:J433,J433,$D$2:D433,D433),"")</f>
        <v/>
      </c>
      <c r="AS433">
        <f t="shared" si="29"/>
        <v>3</v>
      </c>
    </row>
    <row r="434" spans="1:45" x14ac:dyDescent="0.25">
      <c r="A434" s="4" t="s">
        <v>3</v>
      </c>
      <c r="B434" s="4" t="s">
        <v>18</v>
      </c>
      <c r="C434" s="5">
        <v>36077</v>
      </c>
      <c r="D434" s="2">
        <v>2</v>
      </c>
      <c r="E434" s="2" t="s">
        <v>42</v>
      </c>
      <c r="F434" s="2"/>
      <c r="G434" s="2"/>
      <c r="H434" s="2"/>
      <c r="I434" s="2"/>
      <c r="J434" s="2" t="s">
        <v>102</v>
      </c>
      <c r="K434" s="2">
        <v>3</v>
      </c>
      <c r="L434" s="2">
        <v>1</v>
      </c>
      <c r="M434" s="2" t="s">
        <v>21</v>
      </c>
      <c r="N434" s="3">
        <f t="shared" si="27"/>
        <v>650</v>
      </c>
      <c r="O434" s="2">
        <v>65</v>
      </c>
      <c r="P434" s="2"/>
      <c r="Q434" s="2">
        <v>236.6</v>
      </c>
      <c r="R434" s="2">
        <f>IF(ISNUMBER(Q434),SUMIFS($Q$2:Q434,$A$2:A434,A434,$J$2:J434,J434,$D$2:D434,D434),"")</f>
        <v>236.6</v>
      </c>
      <c r="S434" s="2">
        <v>4.5999999999999999E-2</v>
      </c>
      <c r="T434" s="2">
        <v>3.9E-2</v>
      </c>
      <c r="U434" s="2"/>
      <c r="V434" s="3"/>
      <c r="W434" s="3"/>
      <c r="X434" s="3">
        <v>0.13</v>
      </c>
      <c r="Y434" s="2"/>
      <c r="Z434" s="2"/>
      <c r="AA434" s="2"/>
      <c r="AB434" s="2"/>
      <c r="AC434" s="2"/>
      <c r="AD434" s="2"/>
      <c r="AE434" s="2"/>
      <c r="AF434" s="2"/>
      <c r="AG434" s="2"/>
      <c r="AH434" s="2" t="str">
        <f t="shared" si="28"/>
        <v/>
      </c>
      <c r="AI434" s="2"/>
      <c r="AJ434" s="2">
        <v>4.5152265193370164E-2</v>
      </c>
      <c r="AK434" s="2"/>
      <c r="AL434" s="2"/>
      <c r="AM434" s="2"/>
      <c r="AN434" s="7">
        <v>1</v>
      </c>
      <c r="AO434" s="2"/>
      <c r="AP434" s="2"/>
      <c r="AQ434" s="2">
        <f t="shared" si="30"/>
        <v>10.683</v>
      </c>
      <c r="AR434" s="2">
        <f>IF(ISNUMBER(AQ434),SUMIFS($AQ$2:AQ434,$A$2:A434,A434,$J$2:J434,J434,$D$2:D434,D434),"")</f>
        <v>10.683</v>
      </c>
      <c r="AS434">
        <f t="shared" si="29"/>
        <v>10</v>
      </c>
    </row>
    <row r="435" spans="1:45" x14ac:dyDescent="0.25">
      <c r="A435" s="4" t="s">
        <v>3</v>
      </c>
      <c r="B435" s="4" t="s">
        <v>18</v>
      </c>
      <c r="C435" s="5">
        <v>36091</v>
      </c>
      <c r="D435" s="2">
        <v>2</v>
      </c>
      <c r="E435" s="2" t="s">
        <v>42</v>
      </c>
      <c r="F435" s="2"/>
      <c r="G435" s="2"/>
      <c r="H435" s="2"/>
      <c r="I435" s="2"/>
      <c r="J435" s="2" t="s">
        <v>102</v>
      </c>
      <c r="K435" s="2">
        <v>3</v>
      </c>
      <c r="L435" s="2">
        <v>2</v>
      </c>
      <c r="M435" s="2" t="s">
        <v>19</v>
      </c>
      <c r="N435" s="3">
        <f t="shared" si="27"/>
        <v>1575</v>
      </c>
      <c r="O435" s="2">
        <v>157.5</v>
      </c>
      <c r="P435" s="2"/>
      <c r="Q435" s="2"/>
      <c r="R435" s="2" t="str">
        <f>IF(ISNUMBER(Q435),SUMIFS($Q$2:Q435,$A$2:A435,A435,$J$2:J435,J435,$D$2:D435,D435),"")</f>
        <v/>
      </c>
      <c r="S435" s="2">
        <v>4.3999999999999997E-2</v>
      </c>
      <c r="T435" s="2">
        <v>3.5999999999999997E-2</v>
      </c>
      <c r="U435" s="2"/>
      <c r="V435" s="3"/>
      <c r="W435" s="3"/>
      <c r="X435" s="3">
        <v>0.14000000000000001</v>
      </c>
      <c r="Y435" s="2"/>
      <c r="Z435" s="2"/>
      <c r="AA435" s="2"/>
      <c r="AB435" s="2"/>
      <c r="AC435" s="2"/>
      <c r="AD435" s="2"/>
      <c r="AE435" s="2"/>
      <c r="AF435" s="2"/>
      <c r="AG435" s="2"/>
      <c r="AH435" s="2" t="str">
        <f t="shared" si="28"/>
        <v/>
      </c>
      <c r="AI435" s="2"/>
      <c r="AJ435" s="2">
        <v>4.2869841269841266E-2</v>
      </c>
      <c r="AK435" s="2"/>
      <c r="AL435" s="2"/>
      <c r="AM435" s="2"/>
      <c r="AN435" s="7">
        <v>1</v>
      </c>
      <c r="AO435" s="2"/>
      <c r="AP435" s="2"/>
      <c r="AQ435" s="2" t="str">
        <f t="shared" si="30"/>
        <v/>
      </c>
      <c r="AR435" s="2" t="str">
        <f>IF(ISNUMBER(AQ435),SUMIFS($AQ$2:AQ435,$A$2:A435,A435,$J$2:J435,J435,$D$2:D435,D435),"")</f>
        <v/>
      </c>
      <c r="AS435">
        <f t="shared" si="29"/>
        <v>6</v>
      </c>
    </row>
    <row r="436" spans="1:45" x14ac:dyDescent="0.25">
      <c r="A436" s="4" t="s">
        <v>3</v>
      </c>
      <c r="B436" s="4" t="s">
        <v>18</v>
      </c>
      <c r="C436" s="5">
        <v>36098</v>
      </c>
      <c r="D436" s="2">
        <v>2</v>
      </c>
      <c r="E436" s="2" t="s">
        <v>42</v>
      </c>
      <c r="F436" s="2"/>
      <c r="G436" s="2"/>
      <c r="H436" s="2"/>
      <c r="I436" s="2"/>
      <c r="J436" s="2" t="s">
        <v>102</v>
      </c>
      <c r="K436" s="2">
        <v>3</v>
      </c>
      <c r="L436" s="2">
        <v>2</v>
      </c>
      <c r="M436" s="2" t="s">
        <v>19</v>
      </c>
      <c r="N436" s="3">
        <f t="shared" si="27"/>
        <v>2660</v>
      </c>
      <c r="O436" s="2">
        <v>266</v>
      </c>
      <c r="P436" s="2"/>
      <c r="Q436" s="2"/>
      <c r="R436" s="2" t="str">
        <f>IF(ISNUMBER(Q436),SUMIFS($Q$2:Q436,$A$2:A436,A436,$J$2:J436,J436,$D$2:D436,D436),"")</f>
        <v/>
      </c>
      <c r="S436" s="2">
        <v>4.3999999999999997E-2</v>
      </c>
      <c r="T436" s="2">
        <v>3.5999999999999997E-2</v>
      </c>
      <c r="U436" s="2"/>
      <c r="V436" s="3"/>
      <c r="W436" s="3"/>
      <c r="X436" s="3">
        <v>0.15</v>
      </c>
      <c r="Y436" s="2"/>
      <c r="Z436" s="2"/>
      <c r="AA436" s="2"/>
      <c r="AB436" s="2"/>
      <c r="AC436" s="2"/>
      <c r="AD436" s="2"/>
      <c r="AE436" s="2"/>
      <c r="AF436" s="2"/>
      <c r="AG436" s="2"/>
      <c r="AH436" s="2" t="str">
        <f t="shared" si="28"/>
        <v/>
      </c>
      <c r="AI436" s="2"/>
      <c r="AJ436" s="2">
        <v>4.2830977443609017E-2</v>
      </c>
      <c r="AK436" s="2"/>
      <c r="AL436" s="2"/>
      <c r="AM436" s="2"/>
      <c r="AN436" s="7">
        <v>1</v>
      </c>
      <c r="AO436" s="2"/>
      <c r="AP436" s="2"/>
      <c r="AQ436" s="2" t="str">
        <f t="shared" si="30"/>
        <v/>
      </c>
      <c r="AR436" s="2" t="str">
        <f>IF(ISNUMBER(AQ436),SUMIFS($AQ$2:AQ436,$A$2:A436,A436,$J$2:J436,J436,$D$2:D436,D436),"")</f>
        <v/>
      </c>
      <c r="AS436">
        <f t="shared" si="29"/>
        <v>6</v>
      </c>
    </row>
    <row r="437" spans="1:45" x14ac:dyDescent="0.25">
      <c r="A437" s="4" t="s">
        <v>3</v>
      </c>
      <c r="B437" s="4" t="s">
        <v>18</v>
      </c>
      <c r="C437" s="5">
        <v>36102</v>
      </c>
      <c r="D437" s="2">
        <v>2</v>
      </c>
      <c r="E437" s="2" t="s">
        <v>42</v>
      </c>
      <c r="F437" s="2"/>
      <c r="G437" s="2"/>
      <c r="H437" s="2"/>
      <c r="I437" s="2"/>
      <c r="J437" s="2" t="s">
        <v>102</v>
      </c>
      <c r="K437" s="2">
        <v>3</v>
      </c>
      <c r="L437" s="2">
        <v>2</v>
      </c>
      <c r="M437" s="2" t="s">
        <v>19</v>
      </c>
      <c r="N437" s="3">
        <f t="shared" si="27"/>
        <v>2580</v>
      </c>
      <c r="O437" s="2">
        <v>258</v>
      </c>
      <c r="P437" s="2"/>
      <c r="Q437" s="2"/>
      <c r="R437" s="2" t="str">
        <f>IF(ISNUMBER(Q437),SUMIFS($Q$2:Q437,$A$2:A437,A437,$J$2:J437,J437,$D$2:D437,D437),"")</f>
        <v/>
      </c>
      <c r="S437" s="2">
        <v>4.2999999999999997E-2</v>
      </c>
      <c r="T437" s="2">
        <v>3.5000000000000003E-2</v>
      </c>
      <c r="U437" s="2"/>
      <c r="V437" s="3"/>
      <c r="W437" s="3"/>
      <c r="X437" s="3">
        <v>0.15</v>
      </c>
      <c r="Y437" s="2"/>
      <c r="Z437" s="2"/>
      <c r="AA437" s="2"/>
      <c r="AB437" s="2"/>
      <c r="AC437" s="2"/>
      <c r="AD437" s="2"/>
      <c r="AE437" s="2"/>
      <c r="AF437" s="2"/>
      <c r="AG437" s="2"/>
      <c r="AH437" s="2" t="str">
        <f t="shared" si="28"/>
        <v/>
      </c>
      <c r="AI437" s="2"/>
      <c r="AJ437" s="2">
        <v>4.181085271317829E-2</v>
      </c>
      <c r="AK437" s="2"/>
      <c r="AL437" s="2"/>
      <c r="AM437" s="2"/>
      <c r="AN437" s="7">
        <v>1</v>
      </c>
      <c r="AO437" s="2"/>
      <c r="AP437" s="2"/>
      <c r="AQ437" s="2" t="str">
        <f t="shared" si="30"/>
        <v/>
      </c>
      <c r="AR437" s="2" t="str">
        <f>IF(ISNUMBER(AQ437),SUMIFS($AQ$2:AQ437,$A$2:A437,A437,$J$2:J437,J437,$D$2:D437,D437),"")</f>
        <v/>
      </c>
      <c r="AS437">
        <f t="shared" si="29"/>
        <v>6</v>
      </c>
    </row>
    <row r="438" spans="1:45" x14ac:dyDescent="0.25">
      <c r="A438" s="4" t="s">
        <v>3</v>
      </c>
      <c r="B438" s="4" t="s">
        <v>18</v>
      </c>
      <c r="C438" s="5">
        <v>36110</v>
      </c>
      <c r="D438" s="2">
        <v>2</v>
      </c>
      <c r="E438" s="2" t="s">
        <v>42</v>
      </c>
      <c r="F438" s="2"/>
      <c r="G438" s="2"/>
      <c r="H438" s="2"/>
      <c r="I438" s="2"/>
      <c r="J438" s="2" t="s">
        <v>102</v>
      </c>
      <c r="K438" s="2">
        <v>3</v>
      </c>
      <c r="L438" s="2">
        <v>2</v>
      </c>
      <c r="M438" s="2" t="s">
        <v>20</v>
      </c>
      <c r="N438" s="3">
        <f t="shared" si="27"/>
        <v>4520</v>
      </c>
      <c r="O438" s="2">
        <v>452</v>
      </c>
      <c r="P438" s="2"/>
      <c r="Q438" s="2"/>
      <c r="R438" s="2" t="str">
        <f>IF(ISNUMBER(Q438),SUMIFS($Q$2:Q438,$A$2:A438,A438,$J$2:J438,J438,$D$2:D438,D438),"")</f>
        <v/>
      </c>
      <c r="S438" s="2"/>
      <c r="T438" s="2"/>
      <c r="U438" s="2"/>
      <c r="V438" s="3"/>
      <c r="W438" s="3"/>
      <c r="X438" s="3">
        <v>0.15</v>
      </c>
      <c r="Y438" s="2"/>
      <c r="Z438" s="2"/>
      <c r="AA438" s="2"/>
      <c r="AB438" s="2"/>
      <c r="AC438" s="2"/>
      <c r="AD438" s="2"/>
      <c r="AE438" s="2"/>
      <c r="AF438" s="2"/>
      <c r="AG438" s="2"/>
      <c r="AH438" s="2" t="str">
        <f t="shared" si="28"/>
        <v/>
      </c>
      <c r="AI438" s="2"/>
      <c r="AJ438" s="2"/>
      <c r="AK438" s="2"/>
      <c r="AL438" s="2"/>
      <c r="AM438" s="2"/>
      <c r="AN438" s="7">
        <v>1</v>
      </c>
      <c r="AO438" s="2"/>
      <c r="AP438" s="2"/>
      <c r="AQ438" s="2" t="str">
        <f t="shared" si="30"/>
        <v/>
      </c>
      <c r="AR438" s="2" t="str">
        <f>IF(ISNUMBER(AQ438),SUMIFS($AQ$2:AQ438,$A$2:A438,A438,$J$2:J438,J438,$D$2:D438,D438),"")</f>
        <v/>
      </c>
      <c r="AS438">
        <f t="shared" si="29"/>
        <v>3</v>
      </c>
    </row>
    <row r="439" spans="1:45" x14ac:dyDescent="0.25">
      <c r="A439" s="4" t="s">
        <v>3</v>
      </c>
      <c r="B439" s="4" t="s">
        <v>18</v>
      </c>
      <c r="C439" s="5">
        <v>36115</v>
      </c>
      <c r="D439" s="2">
        <v>2</v>
      </c>
      <c r="E439" s="2" t="s">
        <v>42</v>
      </c>
      <c r="F439" s="2"/>
      <c r="G439" s="2"/>
      <c r="H439" s="2"/>
      <c r="I439" s="2"/>
      <c r="J439" s="2" t="s">
        <v>102</v>
      </c>
      <c r="K439" s="2">
        <v>3</v>
      </c>
      <c r="L439" s="2">
        <v>2</v>
      </c>
      <c r="M439" s="2" t="s">
        <v>21</v>
      </c>
      <c r="N439" s="3">
        <f t="shared" si="27"/>
        <v>1540</v>
      </c>
      <c r="O439" s="2">
        <v>154</v>
      </c>
      <c r="P439" s="2"/>
      <c r="Q439" s="2">
        <v>419.25</v>
      </c>
      <c r="R439" s="2">
        <f>IF(ISNUMBER(Q439),SUMIFS($Q$2:Q439,$A$2:A439,A439,$J$2:J439,J439,$D$2:D439,D439),"")</f>
        <v>655.85</v>
      </c>
      <c r="S439" s="2">
        <v>3.6999999999999998E-2</v>
      </c>
      <c r="T439" s="2">
        <v>3.4000000000000002E-2</v>
      </c>
      <c r="U439" s="2"/>
      <c r="V439" s="3"/>
      <c r="W439" s="3"/>
      <c r="X439" s="3">
        <v>0.16</v>
      </c>
      <c r="Y439" s="2"/>
      <c r="Z439" s="2"/>
      <c r="AA439" s="2"/>
      <c r="AB439" s="2"/>
      <c r="AC439" s="2"/>
      <c r="AD439" s="2"/>
      <c r="AE439" s="2"/>
      <c r="AF439" s="2"/>
      <c r="AG439" s="2"/>
      <c r="AH439" s="2" t="str">
        <f t="shared" si="28"/>
        <v/>
      </c>
      <c r="AI439" s="2"/>
      <c r="AJ439" s="2">
        <v>3.6540973451327431E-2</v>
      </c>
      <c r="AK439" s="2"/>
      <c r="AL439" s="2"/>
      <c r="AM439" s="2"/>
      <c r="AN439" s="7">
        <v>1</v>
      </c>
      <c r="AO439" s="2"/>
      <c r="AP439" s="2"/>
      <c r="AQ439" s="2">
        <f t="shared" si="30"/>
        <v>15.32</v>
      </c>
      <c r="AR439" s="2">
        <f>IF(ISNUMBER(AQ439),SUMIFS($AQ$2:AQ439,$A$2:A439,A439,$J$2:J439,J439,$D$2:D439,D439),"")</f>
        <v>26.003</v>
      </c>
      <c r="AS439">
        <f t="shared" si="29"/>
        <v>10</v>
      </c>
    </row>
    <row r="440" spans="1:45" x14ac:dyDescent="0.25">
      <c r="A440" s="4" t="s">
        <v>3</v>
      </c>
      <c r="B440" s="4" t="s">
        <v>18</v>
      </c>
      <c r="C440" s="5">
        <v>36133</v>
      </c>
      <c r="D440" s="2">
        <v>2</v>
      </c>
      <c r="E440" s="2" t="s">
        <v>42</v>
      </c>
      <c r="F440" s="2"/>
      <c r="G440" s="2"/>
      <c r="H440" s="2"/>
      <c r="I440" s="2"/>
      <c r="J440" s="2" t="s">
        <v>102</v>
      </c>
      <c r="K440" s="2">
        <v>3</v>
      </c>
      <c r="L440" s="2">
        <v>3</v>
      </c>
      <c r="M440" s="2" t="s">
        <v>19</v>
      </c>
      <c r="N440" s="3">
        <f t="shared" si="27"/>
        <v>1294.5</v>
      </c>
      <c r="O440" s="2">
        <v>129.44999999999999</v>
      </c>
      <c r="P440" s="2"/>
      <c r="Q440" s="2"/>
      <c r="R440" s="2" t="str">
        <f>IF(ISNUMBER(Q440),SUMIFS($Q$2:Q440,$A$2:A440,A440,$J$2:J440,J440,$D$2:D440,D440),"")</f>
        <v/>
      </c>
      <c r="S440" s="2">
        <v>0.04</v>
      </c>
      <c r="T440" s="2">
        <v>3.2000000000000001E-2</v>
      </c>
      <c r="U440" s="2"/>
      <c r="V440" s="3"/>
      <c r="W440" s="3"/>
      <c r="X440" s="3">
        <v>0.16</v>
      </c>
      <c r="Y440" s="2"/>
      <c r="Z440" s="2"/>
      <c r="AA440" s="2"/>
      <c r="AB440" s="2"/>
      <c r="AC440" s="2"/>
      <c r="AD440" s="2"/>
      <c r="AE440" s="2"/>
      <c r="AF440" s="2"/>
      <c r="AG440" s="2"/>
      <c r="AH440" s="2" t="str">
        <f t="shared" si="28"/>
        <v/>
      </c>
      <c r="AI440" s="2"/>
      <c r="AJ440" s="2">
        <v>3.8717651602935499E-2</v>
      </c>
      <c r="AK440" s="2"/>
      <c r="AL440" s="2"/>
      <c r="AM440" s="2"/>
      <c r="AN440" s="7">
        <v>1</v>
      </c>
      <c r="AO440" s="2"/>
      <c r="AP440" s="2"/>
      <c r="AQ440" s="2" t="str">
        <f t="shared" si="30"/>
        <v/>
      </c>
      <c r="AR440" s="2" t="str">
        <f>IF(ISNUMBER(AQ440),SUMIFS($AQ$2:AQ440,$A$2:A440,A440,$J$2:J440,J440,$D$2:D440,D440),"")</f>
        <v/>
      </c>
      <c r="AS440">
        <f t="shared" si="29"/>
        <v>6</v>
      </c>
    </row>
    <row r="441" spans="1:45" x14ac:dyDescent="0.25">
      <c r="A441" s="4" t="s">
        <v>3</v>
      </c>
      <c r="B441" s="4" t="s">
        <v>18</v>
      </c>
      <c r="C441" s="5">
        <v>36140</v>
      </c>
      <c r="D441" s="2">
        <v>2</v>
      </c>
      <c r="E441" s="2" t="s">
        <v>42</v>
      </c>
      <c r="F441" s="2"/>
      <c r="G441" s="2"/>
      <c r="H441" s="2"/>
      <c r="I441" s="2"/>
      <c r="J441" s="2" t="s">
        <v>102</v>
      </c>
      <c r="K441" s="2">
        <v>3</v>
      </c>
      <c r="L441" s="2">
        <v>3</v>
      </c>
      <c r="M441" s="2" t="s">
        <v>19</v>
      </c>
      <c r="N441" s="3">
        <f t="shared" si="27"/>
        <v>2883</v>
      </c>
      <c r="O441" s="2">
        <v>288.3</v>
      </c>
      <c r="P441" s="2"/>
      <c r="Q441" s="2"/>
      <c r="R441" s="2" t="str">
        <f>IF(ISNUMBER(Q441),SUMIFS($Q$2:Q441,$A$2:A441,A441,$J$2:J441,J441,$D$2:D441,D441),"")</f>
        <v/>
      </c>
      <c r="S441" s="2">
        <v>0.04</v>
      </c>
      <c r="T441" s="2">
        <v>3.1E-2</v>
      </c>
      <c r="U441" s="2"/>
      <c r="V441" s="3"/>
      <c r="W441" s="3"/>
      <c r="X441" s="3">
        <v>0.16</v>
      </c>
      <c r="Y441" s="2"/>
      <c r="Z441" s="2"/>
      <c r="AA441" s="2"/>
      <c r="AB441" s="2"/>
      <c r="AC441" s="2"/>
      <c r="AD441" s="2"/>
      <c r="AE441" s="2"/>
      <c r="AF441" s="2"/>
      <c r="AG441" s="2"/>
      <c r="AH441" s="2" t="str">
        <f t="shared" si="28"/>
        <v/>
      </c>
      <c r="AI441" s="2"/>
      <c r="AJ441" s="2">
        <v>3.8552445369406864E-2</v>
      </c>
      <c r="AK441" s="2"/>
      <c r="AL441" s="2"/>
      <c r="AM441" s="2"/>
      <c r="AN441" s="7">
        <v>1</v>
      </c>
      <c r="AO441" s="2"/>
      <c r="AP441" s="2"/>
      <c r="AQ441" s="2" t="str">
        <f t="shared" si="30"/>
        <v/>
      </c>
      <c r="AR441" s="2" t="str">
        <f>IF(ISNUMBER(AQ441),SUMIFS($AQ$2:AQ441,$A$2:A441,A441,$J$2:J441,J441,$D$2:D441,D441),"")</f>
        <v/>
      </c>
      <c r="AS441">
        <f t="shared" si="29"/>
        <v>6</v>
      </c>
    </row>
    <row r="442" spans="1:45" x14ac:dyDescent="0.25">
      <c r="A442" s="4" t="s">
        <v>3</v>
      </c>
      <c r="B442" s="4" t="s">
        <v>18</v>
      </c>
      <c r="C442" s="5">
        <v>36144</v>
      </c>
      <c r="D442" s="2">
        <v>2</v>
      </c>
      <c r="E442" s="2" t="s">
        <v>42</v>
      </c>
      <c r="F442" s="2"/>
      <c r="G442" s="2"/>
      <c r="H442" s="2"/>
      <c r="I442" s="2"/>
      <c r="J442" s="2" t="s">
        <v>102</v>
      </c>
      <c r="K442" s="2">
        <v>3</v>
      </c>
      <c r="L442" s="2">
        <v>3</v>
      </c>
      <c r="M442" s="2" t="s">
        <v>20</v>
      </c>
      <c r="N442" s="3">
        <f t="shared" si="27"/>
        <v>2720</v>
      </c>
      <c r="O442" s="2">
        <v>272</v>
      </c>
      <c r="P442" s="2"/>
      <c r="Q442" s="2"/>
      <c r="R442" s="2" t="str">
        <f>IF(ISNUMBER(Q442),SUMIFS($Q$2:Q442,$A$2:A442,A442,$J$2:J442,J442,$D$2:D442,D442),"")</f>
        <v/>
      </c>
      <c r="S442" s="2"/>
      <c r="T442" s="2"/>
      <c r="U442" s="2"/>
      <c r="V442" s="3"/>
      <c r="W442" s="3"/>
      <c r="X442" s="3">
        <v>0.16</v>
      </c>
      <c r="Y442" s="2"/>
      <c r="Z442" s="2"/>
      <c r="AA442" s="2"/>
      <c r="AB442" s="2"/>
      <c r="AC442" s="2"/>
      <c r="AD442" s="2"/>
      <c r="AE442" s="2"/>
      <c r="AF442" s="2"/>
      <c r="AG442" s="2"/>
      <c r="AH442" s="2" t="str">
        <f t="shared" si="28"/>
        <v/>
      </c>
      <c r="AI442" s="2"/>
      <c r="AJ442" s="2"/>
      <c r="AK442" s="2"/>
      <c r="AL442" s="2"/>
      <c r="AM442" s="2"/>
      <c r="AN442" s="7">
        <v>1</v>
      </c>
      <c r="AO442" s="2"/>
      <c r="AP442" s="2"/>
      <c r="AQ442" s="2" t="str">
        <f t="shared" si="30"/>
        <v/>
      </c>
      <c r="AR442" s="2" t="str">
        <f>IF(ISNUMBER(AQ442),SUMIFS($AQ$2:AQ442,$A$2:A442,A442,$J$2:J442,J442,$D$2:D442,D442),"")</f>
        <v/>
      </c>
      <c r="AS442">
        <f t="shared" si="29"/>
        <v>3</v>
      </c>
    </row>
    <row r="443" spans="1:45" x14ac:dyDescent="0.25">
      <c r="A443" s="4" t="s">
        <v>3</v>
      </c>
      <c r="B443" s="4" t="s">
        <v>18</v>
      </c>
      <c r="C443" s="5">
        <v>36151</v>
      </c>
      <c r="D443" s="2">
        <v>2</v>
      </c>
      <c r="E443" s="2" t="s">
        <v>42</v>
      </c>
      <c r="F443" s="2"/>
      <c r="G443" s="2"/>
      <c r="H443" s="2"/>
      <c r="I443" s="2"/>
      <c r="J443" s="2" t="s">
        <v>102</v>
      </c>
      <c r="K443" s="2">
        <v>3</v>
      </c>
      <c r="L443" s="2">
        <v>3</v>
      </c>
      <c r="M443" s="2" t="s">
        <v>21</v>
      </c>
      <c r="N443" s="3">
        <f t="shared" si="27"/>
        <v>353</v>
      </c>
      <c r="O443" s="2">
        <v>35.299999999999997</v>
      </c>
      <c r="P443" s="2"/>
      <c r="Q443" s="2">
        <v>236.7</v>
      </c>
      <c r="R443" s="2">
        <f>IF(ISNUMBER(Q443),SUMIFS($Q$2:Q443,$A$2:A443,A443,$J$2:J443,J443,$D$2:D443,D443),"")</f>
        <v>892.55</v>
      </c>
      <c r="S443" s="2">
        <v>3.9E-2</v>
      </c>
      <c r="T443" s="2">
        <v>3.1E-2</v>
      </c>
      <c r="U443" s="2"/>
      <c r="V443" s="3"/>
      <c r="W443" s="3"/>
      <c r="X443" s="3">
        <v>0.16</v>
      </c>
      <c r="Y443" s="2"/>
      <c r="Z443" s="2"/>
      <c r="AA443" s="2"/>
      <c r="AB443" s="2"/>
      <c r="AC443" s="2"/>
      <c r="AD443" s="2"/>
      <c r="AE443" s="2"/>
      <c r="AF443" s="2"/>
      <c r="AG443" s="2"/>
      <c r="AH443" s="2" t="str">
        <f t="shared" si="28"/>
        <v/>
      </c>
      <c r="AI443" s="2"/>
      <c r="AJ443" s="2">
        <v>3.7713823529411758E-2</v>
      </c>
      <c r="AK443" s="2"/>
      <c r="AL443" s="2"/>
      <c r="AM443" s="2"/>
      <c r="AN443" s="7">
        <v>1</v>
      </c>
      <c r="AO443" s="2"/>
      <c r="AP443" s="2"/>
      <c r="AQ443" s="2">
        <f t="shared" si="30"/>
        <v>8.9269999999999996</v>
      </c>
      <c r="AR443" s="2">
        <f>IF(ISNUMBER(AQ443),SUMIFS($AQ$2:AQ443,$A$2:A443,A443,$J$2:J443,J443,$D$2:D443,D443),"")</f>
        <v>34.93</v>
      </c>
      <c r="AS443">
        <f t="shared" si="29"/>
        <v>10</v>
      </c>
    </row>
    <row r="444" spans="1:45" x14ac:dyDescent="0.25">
      <c r="A444" s="4" t="s">
        <v>3</v>
      </c>
      <c r="B444" s="4" t="s">
        <v>18</v>
      </c>
      <c r="C444" s="5">
        <v>36162</v>
      </c>
      <c r="D444" s="2">
        <v>2</v>
      </c>
      <c r="E444" s="2" t="s">
        <v>42</v>
      </c>
      <c r="F444" s="2"/>
      <c r="G444" s="2"/>
      <c r="H444" s="2"/>
      <c r="I444" s="2"/>
      <c r="J444" s="2" t="s">
        <v>102</v>
      </c>
      <c r="K444" s="2">
        <v>3</v>
      </c>
      <c r="L444" s="2">
        <v>4</v>
      </c>
      <c r="M444" s="2" t="s">
        <v>19</v>
      </c>
      <c r="N444" s="3" t="str">
        <f t="shared" si="27"/>
        <v/>
      </c>
      <c r="O444" s="2"/>
      <c r="P444" s="2"/>
      <c r="Q444" s="2"/>
      <c r="R444" s="2" t="str">
        <f>IF(ISNUMBER(Q444),SUMIFS($Q$2:Q444,$A$2:A444,A444,$J$2:J444,J444,$D$2:D444,D444),"")</f>
        <v/>
      </c>
      <c r="S444" s="2"/>
      <c r="T444" s="2"/>
      <c r="U444" s="2"/>
      <c r="V444" s="3"/>
      <c r="W444" s="3"/>
      <c r="X444" s="3"/>
      <c r="Y444" s="2"/>
      <c r="Z444" s="2"/>
      <c r="AA444" s="2"/>
      <c r="AB444" s="2"/>
      <c r="AC444" s="2"/>
      <c r="AD444" s="2"/>
      <c r="AE444" s="2"/>
      <c r="AF444" s="2"/>
      <c r="AG444" s="2"/>
      <c r="AH444" s="2" t="str">
        <f t="shared" si="28"/>
        <v/>
      </c>
      <c r="AI444" s="2"/>
      <c r="AJ444" s="2"/>
      <c r="AK444" s="2"/>
      <c r="AL444" s="2"/>
      <c r="AM444" s="2"/>
      <c r="AN444" s="7"/>
      <c r="AO444" s="2"/>
      <c r="AP444" s="2"/>
      <c r="AQ444" s="2" t="str">
        <f t="shared" si="30"/>
        <v/>
      </c>
      <c r="AR444" s="2" t="str">
        <f>IF(ISNUMBER(AQ444),SUMIFS($AQ$2:AQ444,$A$2:A444,A444,$J$2:J444,J444,$D$2:D444,D444),"")</f>
        <v/>
      </c>
      <c r="AS444">
        <f t="shared" si="29"/>
        <v>0</v>
      </c>
    </row>
    <row r="445" spans="1:45" x14ac:dyDescent="0.25">
      <c r="A445" s="4" t="s">
        <v>3</v>
      </c>
      <c r="B445" s="4" t="s">
        <v>18</v>
      </c>
      <c r="C445" s="5">
        <v>36171</v>
      </c>
      <c r="D445" s="2">
        <v>2</v>
      </c>
      <c r="E445" s="2" t="s">
        <v>42</v>
      </c>
      <c r="F445" s="2"/>
      <c r="G445" s="2"/>
      <c r="H445" s="2"/>
      <c r="I445" s="2"/>
      <c r="J445" s="2" t="s">
        <v>102</v>
      </c>
      <c r="K445" s="2">
        <v>3</v>
      </c>
      <c r="L445" s="2">
        <v>4</v>
      </c>
      <c r="M445" s="2" t="s">
        <v>20</v>
      </c>
      <c r="N445" s="3">
        <f t="shared" si="27"/>
        <v>2173.5</v>
      </c>
      <c r="O445" s="2">
        <v>217.35</v>
      </c>
      <c r="P445" s="2"/>
      <c r="Q445" s="2"/>
      <c r="R445" s="2" t="str">
        <f>IF(ISNUMBER(Q445),SUMIFS($Q$2:Q445,$A$2:A445,A445,$J$2:J445,J445,$D$2:D445,D445),"")</f>
        <v/>
      </c>
      <c r="S445" s="2"/>
      <c r="T445" s="2"/>
      <c r="U445" s="2"/>
      <c r="V445" s="3"/>
      <c r="W445" s="3"/>
      <c r="X445" s="3">
        <v>0.15</v>
      </c>
      <c r="Y445" s="2"/>
      <c r="Z445" s="2"/>
      <c r="AA445" s="2"/>
      <c r="AB445" s="2"/>
      <c r="AC445" s="2"/>
      <c r="AD445" s="2"/>
      <c r="AE445" s="2"/>
      <c r="AF445" s="2"/>
      <c r="AG445" s="2"/>
      <c r="AH445" s="2" t="str">
        <f t="shared" si="28"/>
        <v/>
      </c>
      <c r="AI445" s="2"/>
      <c r="AJ445" s="2"/>
      <c r="AK445" s="2"/>
      <c r="AL445" s="2"/>
      <c r="AM445" s="2"/>
      <c r="AN445" s="7">
        <v>1</v>
      </c>
      <c r="AO445" s="2"/>
      <c r="AP445" s="2"/>
      <c r="AQ445" s="2" t="str">
        <f t="shared" si="30"/>
        <v/>
      </c>
      <c r="AR445" s="2" t="str">
        <f>IF(ISNUMBER(AQ445),SUMIFS($AQ$2:AQ445,$A$2:A445,A445,$J$2:J445,J445,$D$2:D445,D445),"")</f>
        <v/>
      </c>
      <c r="AS445">
        <f t="shared" si="29"/>
        <v>3</v>
      </c>
    </row>
    <row r="446" spans="1:45" x14ac:dyDescent="0.25">
      <c r="A446" s="4" t="s">
        <v>3</v>
      </c>
      <c r="B446" s="4" t="s">
        <v>18</v>
      </c>
      <c r="C446" s="5">
        <v>36179</v>
      </c>
      <c r="D446" s="2">
        <v>2</v>
      </c>
      <c r="E446" s="2" t="s">
        <v>42</v>
      </c>
      <c r="F446" s="2"/>
      <c r="G446" s="2"/>
      <c r="H446" s="2"/>
      <c r="I446" s="2"/>
      <c r="J446" s="2" t="s">
        <v>102</v>
      </c>
      <c r="K446" s="2">
        <v>3</v>
      </c>
      <c r="L446" s="2">
        <v>4</v>
      </c>
      <c r="M446" s="2" t="s">
        <v>21</v>
      </c>
      <c r="N446" s="3" t="str">
        <f t="shared" si="27"/>
        <v/>
      </c>
      <c r="O446" s="2"/>
      <c r="P446" s="2"/>
      <c r="Q446" s="2">
        <v>397.06</v>
      </c>
      <c r="R446" s="2">
        <f>IF(ISNUMBER(Q446),SUMIFS($Q$2:Q446,$A$2:A446,A446,$J$2:J446,J446,$D$2:D446,D446),"")</f>
        <v>1289.6099999999999</v>
      </c>
      <c r="S446" s="2">
        <v>3.7999999999999999E-2</v>
      </c>
      <c r="T446" s="2">
        <v>2.9000000000000001E-2</v>
      </c>
      <c r="U446" s="2"/>
      <c r="V446" s="3"/>
      <c r="W446" s="3"/>
      <c r="X446" s="3"/>
      <c r="Y446" s="2"/>
      <c r="Z446" s="2"/>
      <c r="AA446" s="2"/>
      <c r="AB446" s="2"/>
      <c r="AC446" s="2"/>
      <c r="AD446" s="2"/>
      <c r="AE446" s="2"/>
      <c r="AF446" s="2"/>
      <c r="AG446" s="2"/>
      <c r="AH446" s="2" t="str">
        <f t="shared" si="28"/>
        <v/>
      </c>
      <c r="AI446" s="2"/>
      <c r="AJ446" s="2">
        <v>3.6618219461697722E-2</v>
      </c>
      <c r="AK446" s="2"/>
      <c r="AL446" s="2"/>
      <c r="AM446" s="2"/>
      <c r="AN446" s="7">
        <v>1</v>
      </c>
      <c r="AO446" s="2"/>
      <c r="AP446" s="2"/>
      <c r="AQ446" s="2">
        <f t="shared" si="30"/>
        <v>14.54</v>
      </c>
      <c r="AR446" s="2">
        <f>IF(ISNUMBER(AQ446),SUMIFS($AQ$2:AQ446,$A$2:A446,A446,$J$2:J446,J446,$D$2:D446,D446),"")</f>
        <v>49.47</v>
      </c>
      <c r="AS446">
        <f t="shared" si="29"/>
        <v>8</v>
      </c>
    </row>
    <row r="447" spans="1:45" x14ac:dyDescent="0.25">
      <c r="A447" s="4" t="s">
        <v>3</v>
      </c>
      <c r="B447" s="4" t="s">
        <v>18</v>
      </c>
      <c r="C447" s="5">
        <v>36187</v>
      </c>
      <c r="D447" s="2">
        <v>2</v>
      </c>
      <c r="E447" s="2" t="s">
        <v>42</v>
      </c>
      <c r="F447" s="2"/>
      <c r="G447" s="2"/>
      <c r="H447" s="2"/>
      <c r="I447" s="2"/>
      <c r="J447" s="2" t="s">
        <v>102</v>
      </c>
      <c r="K447" s="2">
        <v>3</v>
      </c>
      <c r="L447" s="2">
        <v>5</v>
      </c>
      <c r="M447" s="2" t="s">
        <v>19</v>
      </c>
      <c r="N447" s="3">
        <f t="shared" si="27"/>
        <v>500</v>
      </c>
      <c r="O447" s="2">
        <v>50</v>
      </c>
      <c r="P447" s="2"/>
      <c r="Q447" s="2"/>
      <c r="R447" s="2" t="str">
        <f>IF(ISNUMBER(Q447),SUMIFS($Q$2:Q447,$A$2:A447,A447,$J$2:J447,J447,$D$2:D447,D447),"")</f>
        <v/>
      </c>
      <c r="S447" s="2">
        <v>3.6999999999999998E-2</v>
      </c>
      <c r="T447" s="2">
        <v>2.8000000000000001E-2</v>
      </c>
      <c r="U447" s="2"/>
      <c r="V447" s="3"/>
      <c r="W447" s="3"/>
      <c r="X447" s="3">
        <v>0.14000000000000001</v>
      </c>
      <c r="Y447" s="2"/>
      <c r="Z447" s="2"/>
      <c r="AA447" s="2"/>
      <c r="AB447" s="2"/>
      <c r="AC447" s="2"/>
      <c r="AD447" s="2"/>
      <c r="AE447" s="2"/>
      <c r="AF447" s="2"/>
      <c r="AG447" s="2"/>
      <c r="AH447" s="2" t="str">
        <f t="shared" si="28"/>
        <v/>
      </c>
      <c r="AI447" s="2"/>
      <c r="AJ447" s="2">
        <v>3.5702199999999996E-2</v>
      </c>
      <c r="AK447" s="2"/>
      <c r="AL447" s="2"/>
      <c r="AM447" s="2"/>
      <c r="AN447" s="7">
        <v>1</v>
      </c>
      <c r="AO447" s="2"/>
      <c r="AP447" s="2"/>
      <c r="AQ447" s="2" t="str">
        <f t="shared" si="30"/>
        <v/>
      </c>
      <c r="AR447" s="2" t="str">
        <f>IF(ISNUMBER(AQ447),SUMIFS($AQ$2:AQ447,$A$2:A447,A447,$J$2:J447,J447,$D$2:D447,D447),"")</f>
        <v/>
      </c>
      <c r="AS447">
        <f t="shared" si="29"/>
        <v>6</v>
      </c>
    </row>
    <row r="448" spans="1:45" x14ac:dyDescent="0.25">
      <c r="A448" s="4" t="s">
        <v>3</v>
      </c>
      <c r="B448" s="4" t="s">
        <v>18</v>
      </c>
      <c r="C448" s="5">
        <v>36193</v>
      </c>
      <c r="D448" s="2">
        <v>2</v>
      </c>
      <c r="E448" s="2" t="s">
        <v>42</v>
      </c>
      <c r="F448" s="2"/>
      <c r="G448" s="2"/>
      <c r="H448" s="2"/>
      <c r="I448" s="2"/>
      <c r="J448" s="2" t="s">
        <v>102</v>
      </c>
      <c r="K448" s="2">
        <v>3</v>
      </c>
      <c r="L448" s="2">
        <v>5</v>
      </c>
      <c r="M448" s="2" t="s">
        <v>19</v>
      </c>
      <c r="N448" s="3">
        <f t="shared" si="27"/>
        <v>825.00000000000011</v>
      </c>
      <c r="O448" s="2">
        <v>82.500000000000014</v>
      </c>
      <c r="P448" s="2"/>
      <c r="Q448" s="2"/>
      <c r="R448" s="2" t="str">
        <f>IF(ISNUMBER(Q448),SUMIFS($Q$2:Q448,$A$2:A448,A448,$J$2:J448,J448,$D$2:D448,D448),"")</f>
        <v/>
      </c>
      <c r="S448" s="2">
        <v>3.6999999999999998E-2</v>
      </c>
      <c r="T448" s="2">
        <v>2.8000000000000001E-2</v>
      </c>
      <c r="U448" s="2"/>
      <c r="V448" s="3"/>
      <c r="W448" s="3"/>
      <c r="X448" s="3">
        <v>0.14000000000000001</v>
      </c>
      <c r="Y448" s="2"/>
      <c r="Z448" s="2"/>
      <c r="AA448" s="2"/>
      <c r="AB448" s="2"/>
      <c r="AC448" s="2"/>
      <c r="AD448" s="2"/>
      <c r="AE448" s="2"/>
      <c r="AF448" s="2"/>
      <c r="AG448" s="2"/>
      <c r="AH448" s="2" t="str">
        <f t="shared" si="28"/>
        <v/>
      </c>
      <c r="AI448" s="2"/>
      <c r="AJ448" s="2">
        <v>3.5741090909090903E-2</v>
      </c>
      <c r="AK448" s="2"/>
      <c r="AL448" s="2"/>
      <c r="AM448" s="2"/>
      <c r="AN448" s="7">
        <v>1</v>
      </c>
      <c r="AO448" s="2"/>
      <c r="AP448" s="2"/>
      <c r="AQ448" s="2" t="str">
        <f t="shared" si="30"/>
        <v/>
      </c>
      <c r="AR448" s="2" t="str">
        <f>IF(ISNUMBER(AQ448),SUMIFS($AQ$2:AQ448,$A$2:A448,A448,$J$2:J448,J448,$D$2:D448,D448),"")</f>
        <v/>
      </c>
      <c r="AS448">
        <f t="shared" si="29"/>
        <v>6</v>
      </c>
    </row>
    <row r="449" spans="1:45" x14ac:dyDescent="0.25">
      <c r="A449" s="4" t="s">
        <v>3</v>
      </c>
      <c r="B449" s="4" t="s">
        <v>18</v>
      </c>
      <c r="C449" s="5">
        <v>36203</v>
      </c>
      <c r="D449" s="2">
        <v>2</v>
      </c>
      <c r="E449" s="2" t="s">
        <v>42</v>
      </c>
      <c r="F449" s="2"/>
      <c r="G449" s="2"/>
      <c r="H449" s="2"/>
      <c r="I449" s="2"/>
      <c r="J449" s="2" t="s">
        <v>102</v>
      </c>
      <c r="K449" s="2">
        <v>3</v>
      </c>
      <c r="L449" s="2">
        <v>5</v>
      </c>
      <c r="M449" s="2" t="s">
        <v>19</v>
      </c>
      <c r="N449" s="3">
        <f t="shared" si="27"/>
        <v>1650</v>
      </c>
      <c r="O449" s="2">
        <v>165</v>
      </c>
      <c r="P449" s="2"/>
      <c r="Q449" s="2"/>
      <c r="R449" s="2" t="str">
        <f>IF(ISNUMBER(Q449),SUMIFS($Q$2:Q449,$A$2:A449,A449,$J$2:J449,J449,$D$2:D449,D449),"")</f>
        <v/>
      </c>
      <c r="S449" s="2">
        <v>3.6999999999999998E-2</v>
      </c>
      <c r="T449" s="2">
        <v>2.8000000000000001E-2</v>
      </c>
      <c r="U449" s="2"/>
      <c r="V449" s="3"/>
      <c r="W449" s="3"/>
      <c r="X449" s="3">
        <v>0.13</v>
      </c>
      <c r="Y449" s="2"/>
      <c r="Z449" s="2"/>
      <c r="AA449" s="2"/>
      <c r="AB449" s="2"/>
      <c r="AC449" s="2"/>
      <c r="AD449" s="2"/>
      <c r="AE449" s="2"/>
      <c r="AF449" s="2"/>
      <c r="AG449" s="2"/>
      <c r="AH449" s="2" t="str">
        <f t="shared" si="28"/>
        <v/>
      </c>
      <c r="AI449" s="2"/>
      <c r="AJ449" s="2">
        <v>3.5813636363636367E-2</v>
      </c>
      <c r="AK449" s="2"/>
      <c r="AL449" s="2"/>
      <c r="AM449" s="2"/>
      <c r="AN449" s="7">
        <v>1</v>
      </c>
      <c r="AO449" s="2"/>
      <c r="AP449" s="2"/>
      <c r="AQ449" s="2" t="str">
        <f t="shared" si="30"/>
        <v/>
      </c>
      <c r="AR449" s="2" t="str">
        <f>IF(ISNUMBER(AQ449),SUMIFS($AQ$2:AQ449,$A$2:A449,A449,$J$2:J449,J449,$D$2:D449,D449),"")</f>
        <v/>
      </c>
      <c r="AS449">
        <f t="shared" si="29"/>
        <v>6</v>
      </c>
    </row>
    <row r="450" spans="1:45" x14ac:dyDescent="0.25">
      <c r="A450" s="4" t="s">
        <v>3</v>
      </c>
      <c r="B450" s="4" t="s">
        <v>18</v>
      </c>
      <c r="C450" s="5">
        <v>36208</v>
      </c>
      <c r="D450" s="2">
        <v>2</v>
      </c>
      <c r="E450" s="2" t="s">
        <v>42</v>
      </c>
      <c r="F450" s="2"/>
      <c r="G450" s="2"/>
      <c r="H450" s="2"/>
      <c r="I450" s="2"/>
      <c r="J450" s="2" t="s">
        <v>102</v>
      </c>
      <c r="K450" s="2">
        <v>3</v>
      </c>
      <c r="L450" s="2">
        <v>5</v>
      </c>
      <c r="M450" s="2" t="s">
        <v>20</v>
      </c>
      <c r="N450" s="3">
        <f t="shared" ref="N450:N513" si="31">IF(ISNUMBER(O450),O450*10,"")</f>
        <v>1168</v>
      </c>
      <c r="O450" s="2">
        <v>116.8</v>
      </c>
      <c r="P450" s="2"/>
      <c r="Q450" s="2"/>
      <c r="R450" s="2" t="str">
        <f>IF(ISNUMBER(Q450),SUMIFS($Q$2:Q450,$A$2:A450,A450,$J$2:J450,J450,$D$2:D450,D450),"")</f>
        <v/>
      </c>
      <c r="S450" s="2"/>
      <c r="T450" s="2"/>
      <c r="U450" s="2"/>
      <c r="V450" s="3"/>
      <c r="W450" s="3"/>
      <c r="X450" s="3">
        <v>0.13</v>
      </c>
      <c r="Y450" s="2"/>
      <c r="Z450" s="2"/>
      <c r="AA450" s="2"/>
      <c r="AB450" s="2"/>
      <c r="AC450" s="2"/>
      <c r="AD450" s="2"/>
      <c r="AE450" s="2"/>
      <c r="AF450" s="2"/>
      <c r="AG450" s="2"/>
      <c r="AH450" s="2" t="str">
        <f t="shared" ref="AH450:AH513" si="32">IF(ISNUMBER(AI450),AI450,"")</f>
        <v/>
      </c>
      <c r="AI450" s="2"/>
      <c r="AJ450" s="2"/>
      <c r="AK450" s="2"/>
      <c r="AL450" s="2"/>
      <c r="AM450" s="2"/>
      <c r="AN450" s="7">
        <v>1</v>
      </c>
      <c r="AO450" s="2"/>
      <c r="AP450" s="2"/>
      <c r="AQ450" s="2" t="str">
        <f t="shared" si="30"/>
        <v/>
      </c>
      <c r="AR450" s="2" t="str">
        <f>IF(ISNUMBER(AQ450),SUMIFS($AQ$2:AQ450,$A$2:A450,A450,$J$2:J450,J450,$D$2:D450,D450),"")</f>
        <v/>
      </c>
      <c r="AS450">
        <f t="shared" si="29"/>
        <v>3</v>
      </c>
    </row>
    <row r="451" spans="1:45" x14ac:dyDescent="0.25">
      <c r="A451" s="4" t="s">
        <v>3</v>
      </c>
      <c r="B451" s="4" t="s">
        <v>18</v>
      </c>
      <c r="C451" s="5">
        <v>36215</v>
      </c>
      <c r="D451" s="2">
        <v>2</v>
      </c>
      <c r="E451" s="2" t="s">
        <v>42</v>
      </c>
      <c r="F451" s="2"/>
      <c r="G451" s="2"/>
      <c r="H451" s="2"/>
      <c r="I451" s="2"/>
      <c r="J451" s="2" t="s">
        <v>102</v>
      </c>
      <c r="K451" s="2">
        <v>3</v>
      </c>
      <c r="L451" s="2">
        <v>5</v>
      </c>
      <c r="M451" s="2" t="s">
        <v>21</v>
      </c>
      <c r="N451" s="3" t="str">
        <f t="shared" si="31"/>
        <v/>
      </c>
      <c r="O451" s="2"/>
      <c r="P451" s="2"/>
      <c r="Q451" s="2">
        <v>113.96</v>
      </c>
      <c r="R451" s="2">
        <f>IF(ISNUMBER(Q451),SUMIFS($Q$2:Q451,$A$2:A451,A451,$J$2:J451,J451,$D$2:D451,D451),"")</f>
        <v>1403.57</v>
      </c>
      <c r="S451" s="2">
        <v>0.04</v>
      </c>
      <c r="T451" s="2">
        <v>2.8000000000000001E-2</v>
      </c>
      <c r="U451" s="2"/>
      <c r="V451" s="3"/>
      <c r="W451" s="3"/>
      <c r="X451" s="3"/>
      <c r="Y451" s="2"/>
      <c r="Z451" s="2"/>
      <c r="AA451" s="2"/>
      <c r="AB451" s="2"/>
      <c r="AC451" s="2"/>
      <c r="AD451" s="2"/>
      <c r="AE451" s="2"/>
      <c r="AF451" s="2"/>
      <c r="AG451" s="2"/>
      <c r="AH451" s="2" t="str">
        <f t="shared" si="32"/>
        <v/>
      </c>
      <c r="AI451" s="2"/>
      <c r="AJ451" s="2">
        <v>3.8470205479452055E-2</v>
      </c>
      <c r="AK451" s="2"/>
      <c r="AL451" s="2"/>
      <c r="AM451" s="2"/>
      <c r="AN451" s="7">
        <v>1</v>
      </c>
      <c r="AO451" s="2"/>
      <c r="AP451" s="2"/>
      <c r="AQ451" s="2">
        <f t="shared" si="30"/>
        <v>4.3840000000000003</v>
      </c>
      <c r="AR451" s="2">
        <f>IF(ISNUMBER(AQ451),SUMIFS($AQ$2:AQ451,$A$2:A451,A451,$J$2:J451,J451,$D$2:D451,D451),"")</f>
        <v>53.853999999999999</v>
      </c>
      <c r="AS451">
        <f t="shared" ref="AS451:AS514" si="33">COUNT(O451:AR451)</f>
        <v>8</v>
      </c>
    </row>
    <row r="452" spans="1:45" x14ac:dyDescent="0.25">
      <c r="A452" s="4" t="s">
        <v>3</v>
      </c>
      <c r="B452" s="4" t="s">
        <v>18</v>
      </c>
      <c r="C452" s="5">
        <v>36230</v>
      </c>
      <c r="D452" s="2">
        <v>2</v>
      </c>
      <c r="E452" s="2" t="s">
        <v>42</v>
      </c>
      <c r="F452" s="2"/>
      <c r="G452" s="2"/>
      <c r="H452" s="2"/>
      <c r="I452" s="2"/>
      <c r="J452" s="2" t="s">
        <v>102</v>
      </c>
      <c r="K452" s="2">
        <v>3</v>
      </c>
      <c r="L452" s="2">
        <v>6</v>
      </c>
      <c r="M452" s="2" t="s">
        <v>19</v>
      </c>
      <c r="N452" s="3">
        <f t="shared" si="31"/>
        <v>221</v>
      </c>
      <c r="O452" s="2">
        <v>22.1</v>
      </c>
      <c r="P452" s="2"/>
      <c r="Q452" s="2"/>
      <c r="R452" s="2" t="str">
        <f>IF(ISNUMBER(Q452),SUMIFS($Q$2:Q452,$A$2:A452,A452,$J$2:J452,J452,$D$2:D452,D452),"")</f>
        <v/>
      </c>
      <c r="S452" s="2">
        <v>3.6999999999999998E-2</v>
      </c>
      <c r="T452" s="2">
        <v>2.9000000000000001E-2</v>
      </c>
      <c r="U452" s="2"/>
      <c r="V452" s="3"/>
      <c r="W452" s="3"/>
      <c r="X452" s="3">
        <v>0.11</v>
      </c>
      <c r="Y452" s="2"/>
      <c r="Z452" s="2"/>
      <c r="AA452" s="2"/>
      <c r="AB452" s="2"/>
      <c r="AC452" s="2"/>
      <c r="AD452" s="2"/>
      <c r="AE452" s="2"/>
      <c r="AF452" s="2"/>
      <c r="AG452" s="2"/>
      <c r="AH452" s="2" t="str">
        <f t="shared" si="32"/>
        <v/>
      </c>
      <c r="AI452" s="2"/>
      <c r="AJ452" s="2">
        <v>3.6145701357466066E-2</v>
      </c>
      <c r="AK452" s="2"/>
      <c r="AL452" s="2"/>
      <c r="AM452" s="2"/>
      <c r="AN452" s="7">
        <v>1</v>
      </c>
      <c r="AO452" s="2"/>
      <c r="AP452" s="2"/>
      <c r="AQ452" s="2" t="str">
        <f t="shared" si="30"/>
        <v/>
      </c>
      <c r="AR452" s="2" t="str">
        <f>IF(ISNUMBER(AQ452),SUMIFS($AQ$2:AQ452,$A$2:A452,A452,$J$2:J452,J452,$D$2:D452,D452),"")</f>
        <v/>
      </c>
      <c r="AS452">
        <f t="shared" si="33"/>
        <v>6</v>
      </c>
    </row>
    <row r="453" spans="1:45" x14ac:dyDescent="0.25">
      <c r="A453" s="4" t="s">
        <v>3</v>
      </c>
      <c r="B453" s="4" t="s">
        <v>18</v>
      </c>
      <c r="C453" s="5">
        <v>36238</v>
      </c>
      <c r="D453" s="2">
        <v>2</v>
      </c>
      <c r="E453" s="2" t="s">
        <v>42</v>
      </c>
      <c r="F453" s="2"/>
      <c r="G453" s="2"/>
      <c r="H453" s="2"/>
      <c r="I453" s="2"/>
      <c r="J453" s="2" t="s">
        <v>102</v>
      </c>
      <c r="K453" s="2">
        <v>3</v>
      </c>
      <c r="L453" s="2">
        <v>6</v>
      </c>
      <c r="M453" s="2" t="s">
        <v>19</v>
      </c>
      <c r="N453" s="3">
        <f t="shared" si="31"/>
        <v>698</v>
      </c>
      <c r="O453" s="2">
        <v>69.8</v>
      </c>
      <c r="P453" s="2"/>
      <c r="Q453" s="2"/>
      <c r="R453" s="2" t="str">
        <f>IF(ISNUMBER(Q453),SUMIFS($Q$2:Q453,$A$2:A453,A453,$J$2:J453,J453,$D$2:D453,D453),"")</f>
        <v/>
      </c>
      <c r="S453" s="2">
        <v>3.7999999999999999E-2</v>
      </c>
      <c r="T453" s="2">
        <v>2.9000000000000001E-2</v>
      </c>
      <c r="U453" s="2"/>
      <c r="V453" s="3"/>
      <c r="W453" s="3"/>
      <c r="X453" s="3">
        <v>0.1</v>
      </c>
      <c r="Y453" s="2"/>
      <c r="Z453" s="2"/>
      <c r="AA453" s="2"/>
      <c r="AB453" s="2"/>
      <c r="AC453" s="2"/>
      <c r="AD453" s="2"/>
      <c r="AE453" s="2"/>
      <c r="AF453" s="2"/>
      <c r="AG453" s="2"/>
      <c r="AH453" s="2" t="str">
        <f t="shared" si="32"/>
        <v/>
      </c>
      <c r="AI453" s="2"/>
      <c r="AJ453" s="2">
        <v>3.7107736389684814E-2</v>
      </c>
      <c r="AK453" s="2"/>
      <c r="AL453" s="2"/>
      <c r="AM453" s="2"/>
      <c r="AN453" s="7">
        <v>1</v>
      </c>
      <c r="AO453" s="2"/>
      <c r="AP453" s="2"/>
      <c r="AQ453" s="2" t="str">
        <f t="shared" si="30"/>
        <v/>
      </c>
      <c r="AR453" s="2" t="str">
        <f>IF(ISNUMBER(AQ453),SUMIFS($AQ$2:AQ453,$A$2:A453,A453,$J$2:J453,J453,$D$2:D453,D453),"")</f>
        <v/>
      </c>
      <c r="AS453">
        <f t="shared" si="33"/>
        <v>6</v>
      </c>
    </row>
    <row r="454" spans="1:45" x14ac:dyDescent="0.25">
      <c r="A454" s="4" t="s">
        <v>3</v>
      </c>
      <c r="B454" s="4" t="s">
        <v>18</v>
      </c>
      <c r="C454" s="5">
        <v>36245</v>
      </c>
      <c r="D454" s="2">
        <v>2</v>
      </c>
      <c r="E454" s="2" t="s">
        <v>42</v>
      </c>
      <c r="F454" s="2"/>
      <c r="G454" s="2"/>
      <c r="H454" s="2"/>
      <c r="I454" s="2"/>
      <c r="J454" s="2" t="s">
        <v>102</v>
      </c>
      <c r="K454" s="2">
        <v>3</v>
      </c>
      <c r="L454" s="2">
        <v>6</v>
      </c>
      <c r="M454" s="2" t="s">
        <v>19</v>
      </c>
      <c r="N454" s="3">
        <f t="shared" si="31"/>
        <v>1182</v>
      </c>
      <c r="O454" s="2">
        <v>118.19999999999999</v>
      </c>
      <c r="P454" s="2"/>
      <c r="Q454" s="2"/>
      <c r="R454" s="2" t="str">
        <f>IF(ISNUMBER(Q454),SUMIFS($Q$2:Q454,$A$2:A454,A454,$J$2:J454,J454,$D$2:D454,D454),"")</f>
        <v/>
      </c>
      <c r="S454" s="2">
        <v>3.7999999999999999E-2</v>
      </c>
      <c r="T454" s="2">
        <v>0.03</v>
      </c>
      <c r="U454" s="2"/>
      <c r="V454" s="3"/>
      <c r="W454" s="3"/>
      <c r="X454" s="3">
        <v>0.09</v>
      </c>
      <c r="Y454" s="2"/>
      <c r="Z454" s="2"/>
      <c r="AA454" s="2"/>
      <c r="AB454" s="2"/>
      <c r="AC454" s="2"/>
      <c r="AD454" s="2"/>
      <c r="AE454" s="2"/>
      <c r="AF454" s="2"/>
      <c r="AG454" s="2"/>
      <c r="AH454" s="2" t="str">
        <f t="shared" si="32"/>
        <v/>
      </c>
      <c r="AI454" s="2"/>
      <c r="AJ454" s="2">
        <v>3.7259560067681892E-2</v>
      </c>
      <c r="AK454" s="2"/>
      <c r="AL454" s="2"/>
      <c r="AM454" s="2"/>
      <c r="AN454" s="7">
        <v>1</v>
      </c>
      <c r="AO454" s="2"/>
      <c r="AP454" s="2"/>
      <c r="AQ454" s="2" t="str">
        <f t="shared" si="30"/>
        <v/>
      </c>
      <c r="AR454" s="2" t="str">
        <f>IF(ISNUMBER(AQ454),SUMIFS($AQ$2:AQ454,$A$2:A454,A454,$J$2:J454,J454,$D$2:D454,D454),"")</f>
        <v/>
      </c>
      <c r="AS454">
        <f t="shared" si="33"/>
        <v>6</v>
      </c>
    </row>
    <row r="455" spans="1:45" x14ac:dyDescent="0.25">
      <c r="A455" s="4" t="s">
        <v>3</v>
      </c>
      <c r="B455" s="4" t="s">
        <v>18</v>
      </c>
      <c r="C455" s="5">
        <v>36252</v>
      </c>
      <c r="D455" s="2">
        <v>2</v>
      </c>
      <c r="E455" s="2" t="s">
        <v>42</v>
      </c>
      <c r="F455" s="2"/>
      <c r="G455" s="2"/>
      <c r="H455" s="2"/>
      <c r="I455" s="2"/>
      <c r="J455" s="2" t="s">
        <v>102</v>
      </c>
      <c r="K455" s="2">
        <v>3</v>
      </c>
      <c r="L455" s="2">
        <v>6</v>
      </c>
      <c r="M455" s="2" t="s">
        <v>19</v>
      </c>
      <c r="N455" s="3">
        <f t="shared" si="31"/>
        <v>1751.4999999999998</v>
      </c>
      <c r="O455" s="2">
        <v>175.14999999999998</v>
      </c>
      <c r="P455" s="2"/>
      <c r="Q455" s="2"/>
      <c r="R455" s="2" t="str">
        <f>IF(ISNUMBER(Q455),SUMIFS($Q$2:Q455,$A$2:A455,A455,$J$2:J455,J455,$D$2:D455,D455),"")</f>
        <v/>
      </c>
      <c r="S455" s="2">
        <v>3.9E-2</v>
      </c>
      <c r="T455" s="2">
        <v>0.03</v>
      </c>
      <c r="U455" s="2"/>
      <c r="V455" s="3"/>
      <c r="W455" s="3"/>
      <c r="X455" s="3">
        <v>0.09</v>
      </c>
      <c r="Y455" s="2"/>
      <c r="Z455" s="2"/>
      <c r="AA455" s="2"/>
      <c r="AB455" s="2"/>
      <c r="AC455" s="2"/>
      <c r="AD455" s="2"/>
      <c r="AE455" s="2"/>
      <c r="AF455" s="2"/>
      <c r="AG455" s="2"/>
      <c r="AH455" s="2" t="str">
        <f t="shared" si="32"/>
        <v/>
      </c>
      <c r="AI455" s="2"/>
      <c r="AJ455" s="2">
        <v>3.8225635169854409E-2</v>
      </c>
      <c r="AK455" s="2"/>
      <c r="AL455" s="2"/>
      <c r="AM455" s="2"/>
      <c r="AN455" s="7">
        <v>1</v>
      </c>
      <c r="AO455" s="2"/>
      <c r="AP455" s="2"/>
      <c r="AQ455" s="2" t="str">
        <f t="shared" si="30"/>
        <v/>
      </c>
      <c r="AR455" s="2" t="str">
        <f>IF(ISNUMBER(AQ455),SUMIFS($AQ$2:AQ455,$A$2:A455,A455,$J$2:J455,J455,$D$2:D455,D455),"")</f>
        <v/>
      </c>
      <c r="AS455">
        <f t="shared" si="33"/>
        <v>6</v>
      </c>
    </row>
    <row r="456" spans="1:45" x14ac:dyDescent="0.25">
      <c r="A456" s="4" t="s">
        <v>3</v>
      </c>
      <c r="B456" s="4" t="s">
        <v>18</v>
      </c>
      <c r="C456" s="5">
        <v>36259</v>
      </c>
      <c r="D456" s="2">
        <v>2</v>
      </c>
      <c r="E456" s="2" t="s">
        <v>42</v>
      </c>
      <c r="F456" s="2"/>
      <c r="G456" s="2"/>
      <c r="H456" s="2"/>
      <c r="I456" s="2"/>
      <c r="J456" s="2" t="s">
        <v>102</v>
      </c>
      <c r="K456" s="2">
        <v>3</v>
      </c>
      <c r="L456" s="2">
        <v>6</v>
      </c>
      <c r="M456" s="2" t="s">
        <v>20</v>
      </c>
      <c r="N456" s="3">
        <f t="shared" si="31"/>
        <v>2002.5</v>
      </c>
      <c r="O456" s="2">
        <v>200.25</v>
      </c>
      <c r="P456" s="2"/>
      <c r="Q456" s="2"/>
      <c r="R456" s="2" t="str">
        <f>IF(ISNUMBER(Q456),SUMIFS($Q$2:Q456,$A$2:A456,A456,$J$2:J456,J456,$D$2:D456,D456),"")</f>
        <v/>
      </c>
      <c r="S456" s="2"/>
      <c r="T456" s="2"/>
      <c r="U456" s="2"/>
      <c r="V456" s="3"/>
      <c r="W456" s="3"/>
      <c r="X456" s="3">
        <v>0.08</v>
      </c>
      <c r="Y456" s="2"/>
      <c r="Z456" s="2"/>
      <c r="AA456" s="2"/>
      <c r="AB456" s="2"/>
      <c r="AC456" s="2"/>
      <c r="AD456" s="2"/>
      <c r="AE456" s="2"/>
      <c r="AF456" s="2"/>
      <c r="AG456" s="2"/>
      <c r="AH456" s="2" t="str">
        <f t="shared" si="32"/>
        <v/>
      </c>
      <c r="AI456" s="2"/>
      <c r="AJ456" s="2"/>
      <c r="AK456" s="2"/>
      <c r="AL456" s="2"/>
      <c r="AM456" s="2"/>
      <c r="AN456" s="7">
        <v>1</v>
      </c>
      <c r="AO456" s="2"/>
      <c r="AP456" s="2"/>
      <c r="AQ456" s="2" t="str">
        <f t="shared" si="30"/>
        <v/>
      </c>
      <c r="AR456" s="2" t="str">
        <f>IF(ISNUMBER(AQ456),SUMIFS($AQ$2:AQ456,$A$2:A456,A456,$J$2:J456,J456,$D$2:D456,D456),"")</f>
        <v/>
      </c>
      <c r="AS456">
        <f t="shared" si="33"/>
        <v>3</v>
      </c>
    </row>
    <row r="457" spans="1:45" x14ac:dyDescent="0.25">
      <c r="A457" s="4" t="s">
        <v>3</v>
      </c>
      <c r="B457" s="4" t="s">
        <v>18</v>
      </c>
      <c r="C457" s="5">
        <v>36272</v>
      </c>
      <c r="D457" s="2">
        <v>2</v>
      </c>
      <c r="E457" s="2" t="s">
        <v>42</v>
      </c>
      <c r="F457" s="2"/>
      <c r="G457" s="2"/>
      <c r="H457" s="2"/>
      <c r="I457" s="2"/>
      <c r="J457" s="2" t="s">
        <v>102</v>
      </c>
      <c r="K457" s="2">
        <v>3</v>
      </c>
      <c r="L457" s="2">
        <v>6</v>
      </c>
      <c r="M457" s="2" t="s">
        <v>21</v>
      </c>
      <c r="N457" s="3" t="str">
        <f t="shared" si="31"/>
        <v/>
      </c>
      <c r="O457" s="2"/>
      <c r="P457" s="2"/>
      <c r="Q457" s="2">
        <v>246.85999999999999</v>
      </c>
      <c r="R457" s="2">
        <f>IF(ISNUMBER(Q457),SUMIFS($Q$2:Q457,$A$2:A457,A457,$J$2:J457,J457,$D$2:D457,D457),"")</f>
        <v>1650.4299999999998</v>
      </c>
      <c r="S457" s="2">
        <v>3.5999999999999997E-2</v>
      </c>
      <c r="T457" s="2">
        <v>3.1E-2</v>
      </c>
      <c r="U457" s="2"/>
      <c r="V457" s="3"/>
      <c r="W457" s="3"/>
      <c r="X457" s="3"/>
      <c r="Y457" s="2"/>
      <c r="Z457" s="2"/>
      <c r="AA457" s="2"/>
      <c r="AB457" s="2"/>
      <c r="AC457" s="2"/>
      <c r="AD457" s="2"/>
      <c r="AE457" s="2"/>
      <c r="AF457" s="2"/>
      <c r="AG457" s="2"/>
      <c r="AH457" s="2" t="str">
        <f t="shared" si="32"/>
        <v/>
      </c>
      <c r="AI457" s="2"/>
      <c r="AJ457" s="2">
        <v>3.5600998751560552E-2</v>
      </c>
      <c r="AK457" s="2"/>
      <c r="AL457" s="2"/>
      <c r="AM457" s="2"/>
      <c r="AN457" s="7">
        <v>1</v>
      </c>
      <c r="AO457" s="2"/>
      <c r="AP457" s="2"/>
      <c r="AQ457" s="2">
        <f t="shared" si="30"/>
        <v>8.7880000000000003</v>
      </c>
      <c r="AR457" s="2">
        <f>IF(ISNUMBER(AQ457),SUMIFS($AQ$2:AQ457,$A$2:A457,A457,$J$2:J457,J457,$D$2:D457,D457),"")</f>
        <v>62.641999999999996</v>
      </c>
      <c r="AS457">
        <f t="shared" si="33"/>
        <v>8</v>
      </c>
    </row>
    <row r="458" spans="1:45" x14ac:dyDescent="0.25">
      <c r="A458" s="4" t="s">
        <v>3</v>
      </c>
      <c r="B458" s="4" t="s">
        <v>18</v>
      </c>
      <c r="C458" s="5">
        <v>36287</v>
      </c>
      <c r="D458" s="2">
        <v>2</v>
      </c>
      <c r="E458" s="2" t="s">
        <v>42</v>
      </c>
      <c r="F458" s="2"/>
      <c r="G458" s="2"/>
      <c r="H458" s="2"/>
      <c r="I458" s="2"/>
      <c r="J458" s="2" t="s">
        <v>102</v>
      </c>
      <c r="K458" s="2">
        <v>3</v>
      </c>
      <c r="L458" s="2">
        <v>7</v>
      </c>
      <c r="M458" s="2" t="s">
        <v>19</v>
      </c>
      <c r="N458" s="3">
        <f t="shared" si="31"/>
        <v>238</v>
      </c>
      <c r="O458" s="2">
        <v>23.8</v>
      </c>
      <c r="P458" s="2"/>
      <c r="Q458" s="2"/>
      <c r="R458" s="2" t="str">
        <f>IF(ISNUMBER(Q458),SUMIFS($Q$2:Q458,$A$2:A458,A458,$J$2:J458,J458,$D$2:D458,D458),"")</f>
        <v/>
      </c>
      <c r="S458" s="2">
        <v>4.2000000000000003E-2</v>
      </c>
      <c r="T458" s="2">
        <v>3.3000000000000002E-2</v>
      </c>
      <c r="U458" s="2"/>
      <c r="V458" s="3"/>
      <c r="W458" s="3"/>
      <c r="X458" s="3">
        <v>0.06</v>
      </c>
      <c r="Y458" s="2"/>
      <c r="Z458" s="2"/>
      <c r="AA458" s="2"/>
      <c r="AB458" s="2"/>
      <c r="AC458" s="2"/>
      <c r="AD458" s="2"/>
      <c r="AE458" s="2"/>
      <c r="AF458" s="2"/>
      <c r="AG458" s="2"/>
      <c r="AH458" s="2" t="str">
        <f t="shared" si="32"/>
        <v/>
      </c>
      <c r="AI458" s="2"/>
      <c r="AJ458" s="2">
        <v>4.1466806722689077E-2</v>
      </c>
      <c r="AK458" s="2"/>
      <c r="AL458" s="2"/>
      <c r="AM458" s="2"/>
      <c r="AN458" s="7">
        <v>1</v>
      </c>
      <c r="AO458" s="2"/>
      <c r="AP458" s="2"/>
      <c r="AQ458" s="2" t="str">
        <f t="shared" si="30"/>
        <v/>
      </c>
      <c r="AR458" s="2" t="str">
        <f>IF(ISNUMBER(AQ458),SUMIFS($AQ$2:AQ458,$A$2:A458,A458,$J$2:J458,J458,$D$2:D458,D458),"")</f>
        <v/>
      </c>
      <c r="AS458">
        <f t="shared" si="33"/>
        <v>6</v>
      </c>
    </row>
    <row r="459" spans="1:45" x14ac:dyDescent="0.25">
      <c r="A459" s="4" t="s">
        <v>3</v>
      </c>
      <c r="B459" s="4" t="s">
        <v>18</v>
      </c>
      <c r="C459" s="5">
        <v>36299</v>
      </c>
      <c r="D459" s="2">
        <v>2</v>
      </c>
      <c r="E459" s="2" t="s">
        <v>42</v>
      </c>
      <c r="F459" s="2"/>
      <c r="G459" s="2"/>
      <c r="H459" s="2"/>
      <c r="I459" s="2"/>
      <c r="J459" s="2" t="s">
        <v>102</v>
      </c>
      <c r="K459" s="2">
        <v>3</v>
      </c>
      <c r="L459" s="2">
        <v>7</v>
      </c>
      <c r="M459" s="2" t="s">
        <v>19</v>
      </c>
      <c r="N459" s="3">
        <f t="shared" si="31"/>
        <v>395.5</v>
      </c>
      <c r="O459" s="2">
        <v>39.549999999999997</v>
      </c>
      <c r="P459" s="2"/>
      <c r="Q459" s="2"/>
      <c r="R459" s="2" t="str">
        <f>IF(ISNUMBER(Q459),SUMIFS($Q$2:Q459,$A$2:A459,A459,$J$2:J459,J459,$D$2:D459,D459),"")</f>
        <v/>
      </c>
      <c r="S459" s="2">
        <v>4.2999999999999997E-2</v>
      </c>
      <c r="T459" s="2">
        <v>3.5000000000000003E-2</v>
      </c>
      <c r="U459" s="2"/>
      <c r="V459" s="3"/>
      <c r="W459" s="3"/>
      <c r="X459" s="3">
        <v>0.05</v>
      </c>
      <c r="Y459" s="2"/>
      <c r="Z459" s="2"/>
      <c r="AA459" s="2"/>
      <c r="AB459" s="2"/>
      <c r="AC459" s="2"/>
      <c r="AD459" s="2"/>
      <c r="AE459" s="2"/>
      <c r="AF459" s="2"/>
      <c r="AG459" s="2"/>
      <c r="AH459" s="2" t="str">
        <f t="shared" si="32"/>
        <v/>
      </c>
      <c r="AI459" s="2"/>
      <c r="AJ459" s="2">
        <v>4.2571175726927937E-2</v>
      </c>
      <c r="AK459" s="2"/>
      <c r="AL459" s="2"/>
      <c r="AM459" s="2"/>
      <c r="AN459" s="7">
        <v>1</v>
      </c>
      <c r="AO459" s="2"/>
      <c r="AP459" s="2"/>
      <c r="AQ459" s="2" t="str">
        <f t="shared" si="30"/>
        <v/>
      </c>
      <c r="AR459" s="2" t="str">
        <f>IF(ISNUMBER(AQ459),SUMIFS($AQ$2:AQ459,$A$2:A459,A459,$J$2:J459,J459,$D$2:D459,D459),"")</f>
        <v/>
      </c>
      <c r="AS459">
        <f t="shared" si="33"/>
        <v>6</v>
      </c>
    </row>
    <row r="460" spans="1:45" x14ac:dyDescent="0.25">
      <c r="A460" s="4" t="s">
        <v>3</v>
      </c>
      <c r="B460" s="4" t="s">
        <v>18</v>
      </c>
      <c r="C460" s="5">
        <v>36314</v>
      </c>
      <c r="D460" s="2">
        <v>2</v>
      </c>
      <c r="E460" s="2" t="s">
        <v>42</v>
      </c>
      <c r="F460" s="2"/>
      <c r="G460" s="2"/>
      <c r="H460" s="2"/>
      <c r="I460" s="2"/>
      <c r="J460" s="2" t="s">
        <v>102</v>
      </c>
      <c r="K460" s="2">
        <v>3</v>
      </c>
      <c r="L460" s="2">
        <v>7</v>
      </c>
      <c r="M460" s="2" t="s">
        <v>19</v>
      </c>
      <c r="N460" s="3">
        <f t="shared" si="31"/>
        <v>735</v>
      </c>
      <c r="O460" s="2">
        <v>73.5</v>
      </c>
      <c r="P460" s="2"/>
      <c r="Q460" s="2"/>
      <c r="R460" s="2" t="str">
        <f>IF(ISNUMBER(Q460),SUMIFS($Q$2:Q460,$A$2:A460,A460,$J$2:J460,J460,$D$2:D460,D460),"")</f>
        <v/>
      </c>
      <c r="S460" s="2">
        <v>4.4999999999999998E-2</v>
      </c>
      <c r="T460" s="2">
        <v>3.5999999999999997E-2</v>
      </c>
      <c r="U460" s="2"/>
      <c r="V460" s="3"/>
      <c r="W460" s="3"/>
      <c r="X460" s="3">
        <v>0.05</v>
      </c>
      <c r="Y460" s="2"/>
      <c r="Z460" s="2"/>
      <c r="AA460" s="2"/>
      <c r="AB460" s="2"/>
      <c r="AC460" s="2"/>
      <c r="AD460" s="2"/>
      <c r="AE460" s="2"/>
      <c r="AF460" s="2"/>
      <c r="AG460" s="2"/>
      <c r="AH460" s="2" t="str">
        <f t="shared" si="32"/>
        <v/>
      </c>
      <c r="AI460" s="2"/>
      <c r="AJ460" s="2">
        <v>4.4555510204081633E-2</v>
      </c>
      <c r="AK460" s="2"/>
      <c r="AL460" s="2"/>
      <c r="AM460" s="2"/>
      <c r="AN460" s="7">
        <v>1</v>
      </c>
      <c r="AO460" s="2"/>
      <c r="AP460" s="2"/>
      <c r="AQ460" s="2" t="str">
        <f t="shared" si="30"/>
        <v/>
      </c>
      <c r="AR460" s="2" t="str">
        <f>IF(ISNUMBER(AQ460),SUMIFS($AQ$2:AQ460,$A$2:A460,A460,$J$2:J460,J460,$D$2:D460,D460),"")</f>
        <v/>
      </c>
      <c r="AS460">
        <f t="shared" si="33"/>
        <v>6</v>
      </c>
    </row>
    <row r="461" spans="1:45" x14ac:dyDescent="0.25">
      <c r="A461" s="4" t="s">
        <v>3</v>
      </c>
      <c r="B461" s="4" t="s">
        <v>18</v>
      </c>
      <c r="C461" s="5">
        <v>36335</v>
      </c>
      <c r="D461" s="2">
        <v>2</v>
      </c>
      <c r="E461" s="2" t="s">
        <v>42</v>
      </c>
      <c r="F461" s="2"/>
      <c r="G461" s="2"/>
      <c r="H461" s="2"/>
      <c r="I461" s="2"/>
      <c r="J461" s="2" t="s">
        <v>102</v>
      </c>
      <c r="K461" s="2">
        <v>3</v>
      </c>
      <c r="L461" s="2">
        <v>7</v>
      </c>
      <c r="M461" s="2" t="s">
        <v>20</v>
      </c>
      <c r="N461" s="3">
        <f t="shared" si="31"/>
        <v>1206.5</v>
      </c>
      <c r="O461" s="2">
        <v>120.64999999999999</v>
      </c>
      <c r="P461" s="2"/>
      <c r="Q461" s="2"/>
      <c r="R461" s="2" t="str">
        <f>IF(ISNUMBER(Q461),SUMIFS($Q$2:Q461,$A$2:A461,A461,$J$2:J461,J461,$D$2:D461,D461),"")</f>
        <v/>
      </c>
      <c r="S461" s="2"/>
      <c r="T461" s="2"/>
      <c r="U461" s="2"/>
      <c r="V461" s="3"/>
      <c r="W461" s="3"/>
      <c r="X461" s="3">
        <v>0.05</v>
      </c>
      <c r="Y461" s="2"/>
      <c r="Z461" s="2"/>
      <c r="AA461" s="2"/>
      <c r="AB461" s="2"/>
      <c r="AC461" s="2"/>
      <c r="AD461" s="2"/>
      <c r="AE461" s="2"/>
      <c r="AF461" s="2"/>
      <c r="AG461" s="2"/>
      <c r="AH461" s="2" t="str">
        <f t="shared" si="32"/>
        <v/>
      </c>
      <c r="AI461" s="2"/>
      <c r="AJ461" s="2"/>
      <c r="AK461" s="2"/>
      <c r="AL461" s="2"/>
      <c r="AM461" s="2"/>
      <c r="AN461" s="7">
        <v>1</v>
      </c>
      <c r="AO461" s="2"/>
      <c r="AP461" s="2"/>
      <c r="AQ461" s="2" t="str">
        <f t="shared" si="30"/>
        <v/>
      </c>
      <c r="AR461" s="2" t="str">
        <f>IF(ISNUMBER(AQ461),SUMIFS($AQ$2:AQ461,$A$2:A461,A461,$J$2:J461,J461,$D$2:D461,D461),"")</f>
        <v/>
      </c>
      <c r="AS461">
        <f t="shared" si="33"/>
        <v>3</v>
      </c>
    </row>
    <row r="462" spans="1:45" x14ac:dyDescent="0.25">
      <c r="A462" s="4" t="s">
        <v>3</v>
      </c>
      <c r="B462" s="4" t="s">
        <v>18</v>
      </c>
      <c r="C462" s="5">
        <v>36338</v>
      </c>
      <c r="D462" s="2">
        <v>2</v>
      </c>
      <c r="E462" s="2" t="s">
        <v>42</v>
      </c>
      <c r="F462" s="2"/>
      <c r="G462" s="2"/>
      <c r="H462" s="2"/>
      <c r="I462" s="2"/>
      <c r="J462" s="2" t="s">
        <v>102</v>
      </c>
      <c r="K462" s="2">
        <v>3</v>
      </c>
      <c r="L462" s="2">
        <v>7</v>
      </c>
      <c r="M462" s="2" t="s">
        <v>21</v>
      </c>
      <c r="N462" s="3" t="str">
        <f t="shared" si="31"/>
        <v/>
      </c>
      <c r="O462" s="2"/>
      <c r="P462" s="2"/>
      <c r="Q462" s="2">
        <v>124.25</v>
      </c>
      <c r="R462" s="2">
        <f>IF(ISNUMBER(Q462),SUMIFS($Q$2:Q462,$A$2:A462,A462,$J$2:J462,J462,$D$2:D462,D462),"")</f>
        <v>1774.6799999999998</v>
      </c>
      <c r="S462" s="2">
        <v>4.5999999999999999E-2</v>
      </c>
      <c r="T462" s="2">
        <v>3.7999999999999999E-2</v>
      </c>
      <c r="U462" s="2"/>
      <c r="V462" s="3"/>
      <c r="W462" s="3"/>
      <c r="X462" s="3"/>
      <c r="Y462" s="2"/>
      <c r="Z462" s="2"/>
      <c r="AA462" s="2"/>
      <c r="AB462" s="2"/>
      <c r="AC462" s="2"/>
      <c r="AD462" s="2"/>
      <c r="AE462" s="2"/>
      <c r="AF462" s="2"/>
      <c r="AG462" s="2"/>
      <c r="AH462" s="2" t="str">
        <f t="shared" si="32"/>
        <v/>
      </c>
      <c r="AI462" s="2"/>
      <c r="AJ462" s="2">
        <v>4.5602818068794029E-2</v>
      </c>
      <c r="AK462" s="2"/>
      <c r="AL462" s="2"/>
      <c r="AM462" s="2"/>
      <c r="AN462" s="7">
        <v>1</v>
      </c>
      <c r="AO462" s="2"/>
      <c r="AP462" s="2"/>
      <c r="AQ462" s="2">
        <f t="shared" si="30"/>
        <v>5.6660000000000004</v>
      </c>
      <c r="AR462" s="2">
        <f>IF(ISNUMBER(AQ462),SUMIFS($AQ$2:AQ462,$A$2:A462,A462,$J$2:J462,J462,$D$2:D462,D462),"")</f>
        <v>68.307999999999993</v>
      </c>
      <c r="AS462">
        <f t="shared" si="33"/>
        <v>8</v>
      </c>
    </row>
    <row r="463" spans="1:45" x14ac:dyDescent="0.25">
      <c r="A463" s="4" t="s">
        <v>3</v>
      </c>
      <c r="B463" s="4" t="s">
        <v>18</v>
      </c>
      <c r="C463" s="5">
        <v>36381</v>
      </c>
      <c r="D463" s="2">
        <v>2</v>
      </c>
      <c r="E463" s="2" t="s">
        <v>42</v>
      </c>
      <c r="F463" s="2"/>
      <c r="G463" s="2"/>
      <c r="H463" s="2"/>
      <c r="I463" s="2"/>
      <c r="J463" s="2" t="s">
        <v>103</v>
      </c>
      <c r="K463" s="2">
        <v>4</v>
      </c>
      <c r="L463" s="2">
        <v>1</v>
      </c>
      <c r="M463" s="2" t="s">
        <v>19</v>
      </c>
      <c r="N463" s="3">
        <f t="shared" si="31"/>
        <v>50</v>
      </c>
      <c r="O463" s="2">
        <v>5</v>
      </c>
      <c r="P463" s="2"/>
      <c r="Q463" s="2"/>
      <c r="R463" s="2" t="str">
        <f>IF(ISNUMBER(Q463),SUMIFS($Q$2:Q463,$A$2:A463,A463,$J$2:J463,J463,$D$2:D463,D463),"")</f>
        <v/>
      </c>
      <c r="S463" s="2">
        <v>4.8000000000000001E-2</v>
      </c>
      <c r="T463" s="2">
        <v>0.04</v>
      </c>
      <c r="U463" s="2"/>
      <c r="V463" s="3"/>
      <c r="W463" s="3"/>
      <c r="X463" s="3">
        <v>7.0000000000000007E-2</v>
      </c>
      <c r="Y463" s="2"/>
      <c r="Z463" s="2"/>
      <c r="AA463" s="2"/>
      <c r="AB463" s="2"/>
      <c r="AC463" s="2"/>
      <c r="AD463" s="2"/>
      <c r="AE463" s="2"/>
      <c r="AF463" s="2"/>
      <c r="AG463" s="2"/>
      <c r="AH463" s="2" t="str">
        <f t="shared" si="32"/>
        <v/>
      </c>
      <c r="AI463" s="2"/>
      <c r="AJ463" s="2">
        <v>4.7407999999999999E-2</v>
      </c>
      <c r="AK463" s="2"/>
      <c r="AL463" s="2"/>
      <c r="AM463" s="2"/>
      <c r="AN463" s="7">
        <v>0.26</v>
      </c>
      <c r="AO463" s="2"/>
      <c r="AP463" s="2"/>
      <c r="AQ463" s="2" t="str">
        <f t="shared" si="30"/>
        <v/>
      </c>
      <c r="AR463" s="2" t="str">
        <f>IF(ISNUMBER(AQ463),SUMIFS($AQ$2:AQ463,$A$2:A463,A463,$J$2:J463,J463,$D$2:D463,D463),"")</f>
        <v/>
      </c>
      <c r="AS463">
        <f t="shared" si="33"/>
        <v>6</v>
      </c>
    </row>
    <row r="464" spans="1:45" x14ac:dyDescent="0.25">
      <c r="A464" s="4" t="s">
        <v>3</v>
      </c>
      <c r="B464" s="4" t="s">
        <v>18</v>
      </c>
      <c r="C464" s="5">
        <v>36391</v>
      </c>
      <c r="D464" s="2">
        <v>2</v>
      </c>
      <c r="E464" s="2" t="s">
        <v>42</v>
      </c>
      <c r="F464" s="2"/>
      <c r="G464" s="2"/>
      <c r="H464" s="2"/>
      <c r="I464" s="2"/>
      <c r="J464" s="2" t="s">
        <v>103</v>
      </c>
      <c r="K464" s="2">
        <v>4</v>
      </c>
      <c r="L464" s="2">
        <v>1</v>
      </c>
      <c r="M464" s="2" t="s">
        <v>19</v>
      </c>
      <c r="N464" s="3">
        <f t="shared" si="31"/>
        <v>128</v>
      </c>
      <c r="O464" s="2">
        <v>12.8</v>
      </c>
      <c r="P464" s="2"/>
      <c r="Q464" s="2"/>
      <c r="R464" s="2" t="str">
        <f>IF(ISNUMBER(Q464),SUMIFS($Q$2:Q464,$A$2:A464,A464,$J$2:J464,J464,$D$2:D464,D464),"")</f>
        <v/>
      </c>
      <c r="S464" s="2">
        <v>4.8000000000000001E-2</v>
      </c>
      <c r="T464" s="2">
        <v>0.04</v>
      </c>
      <c r="U464" s="2"/>
      <c r="V464" s="3"/>
      <c r="W464" s="3"/>
      <c r="X464" s="3">
        <v>0.08</v>
      </c>
      <c r="Y464" s="2"/>
      <c r="Z464" s="2"/>
      <c r="AA464" s="2"/>
      <c r="AB464" s="2"/>
      <c r="AC464" s="2"/>
      <c r="AD464" s="2"/>
      <c r="AE464" s="2"/>
      <c r="AF464" s="2"/>
      <c r="AG464" s="2"/>
      <c r="AH464" s="2" t="str">
        <f t="shared" si="32"/>
        <v/>
      </c>
      <c r="AI464" s="2"/>
      <c r="AJ464" s="2">
        <v>4.7343750000000004E-2</v>
      </c>
      <c r="AK464" s="2"/>
      <c r="AL464" s="2"/>
      <c r="AM464" s="2"/>
      <c r="AN464" s="7">
        <v>0.26</v>
      </c>
      <c r="AO464" s="2"/>
      <c r="AP464" s="2"/>
      <c r="AQ464" s="2" t="str">
        <f t="shared" si="30"/>
        <v/>
      </c>
      <c r="AR464" s="2" t="str">
        <f>IF(ISNUMBER(AQ464),SUMIFS($AQ$2:AQ464,$A$2:A464,A464,$J$2:J464,J464,$D$2:D464,D464),"")</f>
        <v/>
      </c>
      <c r="AS464">
        <f t="shared" si="33"/>
        <v>6</v>
      </c>
    </row>
    <row r="465" spans="1:45" x14ac:dyDescent="0.25">
      <c r="A465" s="4" t="s">
        <v>3</v>
      </c>
      <c r="B465" s="4" t="s">
        <v>18</v>
      </c>
      <c r="C465" s="5">
        <v>36402</v>
      </c>
      <c r="D465" s="2">
        <v>2</v>
      </c>
      <c r="E465" s="2" t="s">
        <v>42</v>
      </c>
      <c r="F465" s="2"/>
      <c r="G465" s="2"/>
      <c r="H465" s="2"/>
      <c r="I465" s="2"/>
      <c r="J465" s="2" t="s">
        <v>103</v>
      </c>
      <c r="K465" s="2">
        <v>4</v>
      </c>
      <c r="L465" s="2">
        <v>1</v>
      </c>
      <c r="M465" s="2" t="s">
        <v>19</v>
      </c>
      <c r="N465" s="3">
        <f t="shared" si="31"/>
        <v>345</v>
      </c>
      <c r="O465" s="2">
        <v>34.5</v>
      </c>
      <c r="P465" s="2"/>
      <c r="Q465" s="2"/>
      <c r="R465" s="2" t="str">
        <f>IF(ISNUMBER(Q465),SUMIFS($Q$2:Q465,$A$2:A465,A465,$J$2:J465,J465,$D$2:D465,D465),"")</f>
        <v/>
      </c>
      <c r="S465" s="2">
        <v>4.8000000000000001E-2</v>
      </c>
      <c r="T465" s="2">
        <v>0.04</v>
      </c>
      <c r="U465" s="2"/>
      <c r="V465" s="3"/>
      <c r="W465" s="3"/>
      <c r="X465" s="3">
        <v>0.09</v>
      </c>
      <c r="Y465" s="2"/>
      <c r="Z465" s="2"/>
      <c r="AA465" s="2"/>
      <c r="AB465" s="2"/>
      <c r="AC465" s="2"/>
      <c r="AD465" s="2"/>
      <c r="AE465" s="2"/>
      <c r="AF465" s="2"/>
      <c r="AG465" s="2"/>
      <c r="AH465" s="2" t="str">
        <f t="shared" si="32"/>
        <v/>
      </c>
      <c r="AI465" s="2"/>
      <c r="AJ465" s="2">
        <v>4.7260289855072468E-2</v>
      </c>
      <c r="AK465" s="2"/>
      <c r="AL465" s="2"/>
      <c r="AM465" s="2"/>
      <c r="AN465" s="7">
        <v>0.26</v>
      </c>
      <c r="AO465" s="2"/>
      <c r="AP465" s="2"/>
      <c r="AQ465" s="2" t="str">
        <f t="shared" si="30"/>
        <v/>
      </c>
      <c r="AR465" s="2" t="str">
        <f>IF(ISNUMBER(AQ465),SUMIFS($AQ$2:AQ465,$A$2:A465,A465,$J$2:J465,J465,$D$2:D465,D465),"")</f>
        <v/>
      </c>
      <c r="AS465">
        <f t="shared" si="33"/>
        <v>6</v>
      </c>
    </row>
    <row r="466" spans="1:45" x14ac:dyDescent="0.25">
      <c r="A466" s="4" t="s">
        <v>3</v>
      </c>
      <c r="B466" s="4" t="s">
        <v>18</v>
      </c>
      <c r="C466" s="5">
        <v>36410</v>
      </c>
      <c r="D466" s="2">
        <v>2</v>
      </c>
      <c r="E466" s="2" t="s">
        <v>42</v>
      </c>
      <c r="F466" s="2"/>
      <c r="G466" s="2"/>
      <c r="H466" s="2"/>
      <c r="I466" s="2"/>
      <c r="J466" s="2" t="s">
        <v>103</v>
      </c>
      <c r="K466" s="2">
        <v>4</v>
      </c>
      <c r="L466" s="2">
        <v>1</v>
      </c>
      <c r="M466" s="2" t="s">
        <v>19</v>
      </c>
      <c r="N466" s="3">
        <f t="shared" si="31"/>
        <v>460</v>
      </c>
      <c r="O466" s="2">
        <v>46</v>
      </c>
      <c r="P466" s="2"/>
      <c r="Q466" s="2"/>
      <c r="R466" s="2" t="str">
        <f>IF(ISNUMBER(Q466),SUMIFS($Q$2:Q466,$A$2:A466,A466,$J$2:J466,J466,$D$2:D466,D466),"")</f>
        <v/>
      </c>
      <c r="S466" s="2">
        <v>4.8000000000000001E-2</v>
      </c>
      <c r="T466" s="2">
        <v>0.04</v>
      </c>
      <c r="U466" s="2"/>
      <c r="V466" s="3"/>
      <c r="W466" s="3"/>
      <c r="X466" s="3">
        <v>0.1</v>
      </c>
      <c r="Y466" s="2"/>
      <c r="Z466" s="2"/>
      <c r="AA466" s="2"/>
      <c r="AB466" s="2"/>
      <c r="AC466" s="2"/>
      <c r="AD466" s="2"/>
      <c r="AE466" s="2"/>
      <c r="AF466" s="2"/>
      <c r="AG466" s="2"/>
      <c r="AH466" s="2" t="str">
        <f t="shared" si="32"/>
        <v/>
      </c>
      <c r="AI466" s="2"/>
      <c r="AJ466" s="2">
        <v>4.7200000000000006E-2</v>
      </c>
      <c r="AK466" s="2"/>
      <c r="AL466" s="2"/>
      <c r="AM466" s="2"/>
      <c r="AN466" s="7">
        <v>0.26</v>
      </c>
      <c r="AO466" s="2"/>
      <c r="AP466" s="2"/>
      <c r="AQ466" s="2" t="str">
        <f t="shared" si="30"/>
        <v/>
      </c>
      <c r="AR466" s="2" t="str">
        <f>IF(ISNUMBER(AQ466),SUMIFS($AQ$2:AQ466,$A$2:A466,A466,$J$2:J466,J466,$D$2:D466,D466),"")</f>
        <v/>
      </c>
      <c r="AS466">
        <f t="shared" si="33"/>
        <v>6</v>
      </c>
    </row>
    <row r="467" spans="1:45" x14ac:dyDescent="0.25">
      <c r="A467" s="4" t="s">
        <v>3</v>
      </c>
      <c r="B467" s="4" t="s">
        <v>18</v>
      </c>
      <c r="C467" s="5">
        <v>36418</v>
      </c>
      <c r="D467" s="2">
        <v>2</v>
      </c>
      <c r="E467" s="2" t="s">
        <v>42</v>
      </c>
      <c r="F467" s="2"/>
      <c r="G467" s="2"/>
      <c r="H467" s="2"/>
      <c r="I467" s="2"/>
      <c r="J467" s="2" t="s">
        <v>103</v>
      </c>
      <c r="K467" s="2">
        <v>4</v>
      </c>
      <c r="L467" s="2">
        <v>1</v>
      </c>
      <c r="M467" s="2" t="s">
        <v>19</v>
      </c>
      <c r="N467" s="3">
        <f t="shared" si="31"/>
        <v>599.99999999999989</v>
      </c>
      <c r="O467" s="2">
        <v>59.999999999999993</v>
      </c>
      <c r="P467" s="2"/>
      <c r="Q467" s="2"/>
      <c r="R467" s="2" t="str">
        <f>IF(ISNUMBER(Q467),SUMIFS($Q$2:Q467,$A$2:A467,A467,$J$2:J467,J467,$D$2:D467,D467),"")</f>
        <v/>
      </c>
      <c r="S467" s="2">
        <v>4.7E-2</v>
      </c>
      <c r="T467" s="2">
        <v>0.04</v>
      </c>
      <c r="U467" s="2"/>
      <c r="V467" s="3"/>
      <c r="W467" s="3"/>
      <c r="X467" s="3">
        <v>0.11</v>
      </c>
      <c r="Y467" s="2"/>
      <c r="Z467" s="2"/>
      <c r="AA467" s="2"/>
      <c r="AB467" s="2"/>
      <c r="AC467" s="2"/>
      <c r="AD467" s="2"/>
      <c r="AE467" s="2"/>
      <c r="AF467" s="2"/>
      <c r="AG467" s="2"/>
      <c r="AH467" s="2" t="str">
        <f t="shared" si="32"/>
        <v/>
      </c>
      <c r="AI467" s="2"/>
      <c r="AJ467" s="2">
        <v>4.6245166666666671E-2</v>
      </c>
      <c r="AK467" s="2"/>
      <c r="AL467" s="2"/>
      <c r="AM467" s="2"/>
      <c r="AN467" s="7">
        <v>0.26</v>
      </c>
      <c r="AO467" s="2"/>
      <c r="AP467" s="2"/>
      <c r="AQ467" s="2" t="str">
        <f t="shared" si="30"/>
        <v/>
      </c>
      <c r="AR467" s="2" t="str">
        <f>IF(ISNUMBER(AQ467),SUMIFS($AQ$2:AQ467,$A$2:A467,A467,$J$2:J467,J467,$D$2:D467,D467),"")</f>
        <v/>
      </c>
      <c r="AS467">
        <f t="shared" si="33"/>
        <v>6</v>
      </c>
    </row>
    <row r="468" spans="1:45" x14ac:dyDescent="0.25">
      <c r="A468" s="4" t="s">
        <v>3</v>
      </c>
      <c r="B468" s="4" t="s">
        <v>18</v>
      </c>
      <c r="C468" s="5">
        <v>36425</v>
      </c>
      <c r="D468" s="2">
        <v>2</v>
      </c>
      <c r="E468" s="2" t="s">
        <v>42</v>
      </c>
      <c r="F468" s="2"/>
      <c r="G468" s="2"/>
      <c r="H468" s="2"/>
      <c r="I468" s="2"/>
      <c r="J468" s="2" t="s">
        <v>103</v>
      </c>
      <c r="K468" s="2">
        <v>4</v>
      </c>
      <c r="L468" s="2">
        <v>1</v>
      </c>
      <c r="M468" s="2" t="s">
        <v>19</v>
      </c>
      <c r="N468" s="3">
        <f t="shared" si="31"/>
        <v>990</v>
      </c>
      <c r="O468" s="2">
        <v>99</v>
      </c>
      <c r="P468" s="2"/>
      <c r="Q468" s="2"/>
      <c r="R468" s="2" t="str">
        <f>IF(ISNUMBER(Q468),SUMIFS($Q$2:Q468,$A$2:A468,A468,$J$2:J468,J468,$D$2:D468,D468),"")</f>
        <v/>
      </c>
      <c r="S468" s="2">
        <v>4.7E-2</v>
      </c>
      <c r="T468" s="2">
        <v>3.9E-2</v>
      </c>
      <c r="U468" s="2"/>
      <c r="V468" s="3"/>
      <c r="W468" s="3"/>
      <c r="X468" s="3">
        <v>0.11</v>
      </c>
      <c r="Y468" s="2"/>
      <c r="Z468" s="2"/>
      <c r="AA468" s="2"/>
      <c r="AB468" s="2"/>
      <c r="AC468" s="2"/>
      <c r="AD468" s="2"/>
      <c r="AE468" s="2"/>
      <c r="AF468" s="2"/>
      <c r="AG468" s="2"/>
      <c r="AH468" s="2" t="str">
        <f t="shared" si="32"/>
        <v/>
      </c>
      <c r="AI468" s="2"/>
      <c r="AJ468" s="2">
        <v>4.6083636363636368E-2</v>
      </c>
      <c r="AK468" s="2"/>
      <c r="AL468" s="2"/>
      <c r="AM468" s="2"/>
      <c r="AN468" s="7">
        <v>0.26</v>
      </c>
      <c r="AO468" s="2"/>
      <c r="AP468" s="2"/>
      <c r="AQ468" s="2" t="str">
        <f t="shared" si="30"/>
        <v/>
      </c>
      <c r="AR468" s="2" t="str">
        <f>IF(ISNUMBER(AQ468),SUMIFS($AQ$2:AQ468,$A$2:A468,A468,$J$2:J468,J468,$D$2:D468,D468),"")</f>
        <v/>
      </c>
      <c r="AS468">
        <f t="shared" si="33"/>
        <v>6</v>
      </c>
    </row>
    <row r="469" spans="1:45" x14ac:dyDescent="0.25">
      <c r="A469" s="4" t="s">
        <v>3</v>
      </c>
      <c r="B469" s="4" t="s">
        <v>18</v>
      </c>
      <c r="C469" s="5">
        <v>36432</v>
      </c>
      <c r="D469" s="2">
        <v>2</v>
      </c>
      <c r="E469" s="2" t="s">
        <v>42</v>
      </c>
      <c r="F469" s="2"/>
      <c r="G469" s="2"/>
      <c r="H469" s="2"/>
      <c r="I469" s="2"/>
      <c r="J469" s="2" t="s">
        <v>103</v>
      </c>
      <c r="K469" s="2">
        <v>4</v>
      </c>
      <c r="L469" s="2">
        <v>1</v>
      </c>
      <c r="M469" s="2" t="s">
        <v>20</v>
      </c>
      <c r="N469" s="3">
        <f t="shared" si="31"/>
        <v>1099.9999999999998</v>
      </c>
      <c r="O469" s="2">
        <v>109.99999999999999</v>
      </c>
      <c r="P469" s="2"/>
      <c r="Q469" s="2"/>
      <c r="R469" s="2" t="str">
        <f>IF(ISNUMBER(Q469),SUMIFS($Q$2:Q469,$A$2:A469,A469,$J$2:J469,J469,$D$2:D469,D469),"")</f>
        <v/>
      </c>
      <c r="S469" s="2"/>
      <c r="T469" s="2"/>
      <c r="U469" s="2"/>
      <c r="V469" s="3"/>
      <c r="W469" s="3"/>
      <c r="X469" s="3">
        <v>0.12</v>
      </c>
      <c r="Y469" s="2"/>
      <c r="Z469" s="2"/>
      <c r="AA469" s="2"/>
      <c r="AB469" s="2"/>
      <c r="AC469" s="2"/>
      <c r="AD469" s="2"/>
      <c r="AE469" s="2"/>
      <c r="AF469" s="2"/>
      <c r="AG469" s="2"/>
      <c r="AH469" s="2" t="str">
        <f t="shared" si="32"/>
        <v/>
      </c>
      <c r="AI469" s="2"/>
      <c r="AJ469" s="2"/>
      <c r="AK469" s="2"/>
      <c r="AL469" s="2"/>
      <c r="AM469" s="2"/>
      <c r="AN469" s="7">
        <v>0.26</v>
      </c>
      <c r="AO469" s="2"/>
      <c r="AP469" s="2"/>
      <c r="AQ469" s="2" t="str">
        <f t="shared" si="30"/>
        <v/>
      </c>
      <c r="AR469" s="2" t="str">
        <f>IF(ISNUMBER(AQ469),SUMIFS($AQ$2:AQ469,$A$2:A469,A469,$J$2:J469,J469,$D$2:D469,D469),"")</f>
        <v/>
      </c>
      <c r="AS469">
        <f t="shared" si="33"/>
        <v>3</v>
      </c>
    </row>
    <row r="470" spans="1:45" x14ac:dyDescent="0.25">
      <c r="A470" s="4" t="s">
        <v>3</v>
      </c>
      <c r="B470" s="4" t="s">
        <v>18</v>
      </c>
      <c r="C470" s="5">
        <v>36439</v>
      </c>
      <c r="D470" s="2">
        <v>2</v>
      </c>
      <c r="E470" s="2" t="s">
        <v>42</v>
      </c>
      <c r="F470" s="2"/>
      <c r="G470" s="2"/>
      <c r="H470" s="2"/>
      <c r="I470" s="2"/>
      <c r="J470" s="2" t="s">
        <v>103</v>
      </c>
      <c r="K470" s="2">
        <v>4</v>
      </c>
      <c r="L470" s="2">
        <v>1</v>
      </c>
      <c r="M470" s="2" t="s">
        <v>21</v>
      </c>
      <c r="N470" s="3" t="str">
        <f t="shared" si="31"/>
        <v/>
      </c>
      <c r="O470" s="2"/>
      <c r="P470" s="2"/>
      <c r="Q470" s="2">
        <v>24.98</v>
      </c>
      <c r="R470" s="2">
        <f>IF(ISNUMBER(Q470),SUMIFS($Q$2:Q470,$A$2:A470,A470,$J$2:J470,J470,$D$2:D470,D470),"")</f>
        <v>24.98</v>
      </c>
      <c r="S470" s="2">
        <v>4.5999999999999999E-2</v>
      </c>
      <c r="T470" s="2">
        <v>3.9E-2</v>
      </c>
      <c r="U470" s="2"/>
      <c r="V470" s="3"/>
      <c r="W470" s="3"/>
      <c r="X470" s="3"/>
      <c r="Y470" s="2"/>
      <c r="Z470" s="2"/>
      <c r="AA470" s="2"/>
      <c r="AB470" s="2"/>
      <c r="AC470" s="2"/>
      <c r="AD470" s="2"/>
      <c r="AE470" s="2"/>
      <c r="AF470" s="2"/>
      <c r="AG470" s="2"/>
      <c r="AH470" s="2" t="str">
        <f t="shared" si="32"/>
        <v/>
      </c>
      <c r="AI470" s="2"/>
      <c r="AJ470" s="2">
        <v>4.5152363636363629E-2</v>
      </c>
      <c r="AK470" s="2"/>
      <c r="AL470" s="2"/>
      <c r="AM470" s="2"/>
      <c r="AN470" s="7"/>
      <c r="AO470" s="2"/>
      <c r="AP470" s="2"/>
      <c r="AQ470" s="2">
        <f t="shared" si="30"/>
        <v>1.1279999999999999</v>
      </c>
      <c r="AR470" s="2">
        <f>IF(ISNUMBER(AQ470),SUMIFS($AQ$2:AQ470,$A$2:A470,A470,$J$2:J470,J470,$D$2:D470,D470),"")</f>
        <v>1.1279999999999999</v>
      </c>
      <c r="AS470">
        <f t="shared" si="33"/>
        <v>7</v>
      </c>
    </row>
    <row r="471" spans="1:45" x14ac:dyDescent="0.25">
      <c r="A471" s="4" t="s">
        <v>3</v>
      </c>
      <c r="B471" s="4" t="s">
        <v>18</v>
      </c>
      <c r="C471" s="5">
        <v>36459</v>
      </c>
      <c r="D471" s="2">
        <v>2</v>
      </c>
      <c r="E471" s="2" t="s">
        <v>42</v>
      </c>
      <c r="F471" s="2"/>
      <c r="G471" s="2"/>
      <c r="H471" s="2"/>
      <c r="I471" s="2"/>
      <c r="J471" s="2" t="s">
        <v>103</v>
      </c>
      <c r="K471" s="2">
        <v>4</v>
      </c>
      <c r="L471" s="2">
        <v>2</v>
      </c>
      <c r="M471" s="2" t="s">
        <v>19</v>
      </c>
      <c r="N471" s="3">
        <f t="shared" si="31"/>
        <v>1382</v>
      </c>
      <c r="O471" s="2">
        <v>138.19999999999999</v>
      </c>
      <c r="P471" s="2"/>
      <c r="Q471" s="2"/>
      <c r="R471" s="2" t="str">
        <f>IF(ISNUMBER(Q471),SUMIFS($Q$2:Q471,$A$2:A471,A471,$J$2:J471,J471,$D$2:D471,D471),"")</f>
        <v/>
      </c>
      <c r="S471" s="2">
        <v>4.3999999999999997E-2</v>
      </c>
      <c r="T471" s="2">
        <v>3.5999999999999997E-2</v>
      </c>
      <c r="U471" s="2"/>
      <c r="V471" s="3"/>
      <c r="W471" s="3"/>
      <c r="X471" s="3">
        <v>0.14000000000000001</v>
      </c>
      <c r="Y471" s="2"/>
      <c r="Z471" s="2"/>
      <c r="AA471" s="2"/>
      <c r="AB471" s="2"/>
      <c r="AC471" s="2"/>
      <c r="AD471" s="2"/>
      <c r="AE471" s="2"/>
      <c r="AF471" s="2"/>
      <c r="AG471" s="2"/>
      <c r="AH471" s="2" t="str">
        <f t="shared" si="32"/>
        <v/>
      </c>
      <c r="AI471" s="2"/>
      <c r="AJ471" s="2">
        <v>4.2852677279305355E-2</v>
      </c>
      <c r="AK471" s="2"/>
      <c r="AL471" s="2"/>
      <c r="AM471" s="2"/>
      <c r="AN471" s="7">
        <v>0.83</v>
      </c>
      <c r="AO471" s="2"/>
      <c r="AP471" s="2"/>
      <c r="AQ471" s="2" t="str">
        <f t="shared" si="30"/>
        <v/>
      </c>
      <c r="AR471" s="2" t="str">
        <f>IF(ISNUMBER(AQ471),SUMIFS($AQ$2:AQ471,$A$2:A471,A471,$J$2:J471,J471,$D$2:D471,D471),"")</f>
        <v/>
      </c>
      <c r="AS471">
        <f t="shared" si="33"/>
        <v>6</v>
      </c>
    </row>
    <row r="472" spans="1:45" x14ac:dyDescent="0.25">
      <c r="A472" s="4" t="s">
        <v>3</v>
      </c>
      <c r="B472" s="4" t="s">
        <v>18</v>
      </c>
      <c r="C472" s="5">
        <v>36467</v>
      </c>
      <c r="D472" s="2">
        <v>2</v>
      </c>
      <c r="E472" s="2" t="s">
        <v>42</v>
      </c>
      <c r="F472" s="2"/>
      <c r="G472" s="2"/>
      <c r="H472" s="2"/>
      <c r="I472" s="2"/>
      <c r="J472" s="2" t="s">
        <v>103</v>
      </c>
      <c r="K472" s="2">
        <v>4</v>
      </c>
      <c r="L472" s="2">
        <v>2</v>
      </c>
      <c r="M472" s="2" t="s">
        <v>19</v>
      </c>
      <c r="N472" s="3">
        <f t="shared" si="31"/>
        <v>1514</v>
      </c>
      <c r="O472" s="2">
        <v>151.4</v>
      </c>
      <c r="P472" s="2"/>
      <c r="Q472" s="2"/>
      <c r="R472" s="2" t="str">
        <f>IF(ISNUMBER(Q472),SUMIFS($Q$2:Q472,$A$2:A472,A472,$J$2:J472,J472,$D$2:D472,D472),"")</f>
        <v/>
      </c>
      <c r="S472" s="2">
        <v>4.2999999999999997E-2</v>
      </c>
      <c r="T472" s="2">
        <v>3.5000000000000003E-2</v>
      </c>
      <c r="U472" s="2"/>
      <c r="V472" s="3"/>
      <c r="W472" s="3"/>
      <c r="X472" s="3">
        <v>0.15</v>
      </c>
      <c r="Y472" s="2"/>
      <c r="Z472" s="2"/>
      <c r="AA472" s="2"/>
      <c r="AB472" s="2"/>
      <c r="AC472" s="2"/>
      <c r="AD472" s="2"/>
      <c r="AE472" s="2"/>
      <c r="AF472" s="2"/>
      <c r="AG472" s="2"/>
      <c r="AH472" s="2" t="str">
        <f t="shared" si="32"/>
        <v/>
      </c>
      <c r="AI472" s="2"/>
      <c r="AJ472" s="2">
        <v>4.1811096433289292E-2</v>
      </c>
      <c r="AK472" s="2"/>
      <c r="AL472" s="2"/>
      <c r="AM472" s="2"/>
      <c r="AN472" s="7">
        <v>0.35</v>
      </c>
      <c r="AO472" s="2"/>
      <c r="AP472" s="2"/>
      <c r="AQ472" s="2" t="str">
        <f t="shared" si="30"/>
        <v/>
      </c>
      <c r="AR472" s="2" t="str">
        <f>IF(ISNUMBER(AQ472),SUMIFS($AQ$2:AQ472,$A$2:A472,A472,$J$2:J472,J472,$D$2:D472,D472),"")</f>
        <v/>
      </c>
      <c r="AS472">
        <f t="shared" si="33"/>
        <v>6</v>
      </c>
    </row>
    <row r="473" spans="1:45" x14ac:dyDescent="0.25">
      <c r="A473" s="4" t="s">
        <v>3</v>
      </c>
      <c r="B473" s="4" t="s">
        <v>18</v>
      </c>
      <c r="C473" s="5">
        <v>36473</v>
      </c>
      <c r="D473" s="2">
        <v>2</v>
      </c>
      <c r="E473" s="2" t="s">
        <v>42</v>
      </c>
      <c r="F473" s="2"/>
      <c r="G473" s="2"/>
      <c r="H473" s="2"/>
      <c r="I473" s="2"/>
      <c r="J473" s="2" t="s">
        <v>103</v>
      </c>
      <c r="K473" s="2">
        <v>4</v>
      </c>
      <c r="L473" s="2">
        <v>2</v>
      </c>
      <c r="M473" s="2" t="s">
        <v>20</v>
      </c>
      <c r="N473" s="3">
        <f t="shared" si="31"/>
        <v>2835</v>
      </c>
      <c r="O473" s="2">
        <v>283.5</v>
      </c>
      <c r="P473" s="2"/>
      <c r="Q473" s="2"/>
      <c r="R473" s="2" t="str">
        <f>IF(ISNUMBER(Q473),SUMIFS($Q$2:Q473,$A$2:A473,A473,$J$2:J473,J473,$D$2:D473,D473),"")</f>
        <v/>
      </c>
      <c r="S473" s="2"/>
      <c r="T473" s="2"/>
      <c r="U473" s="2"/>
      <c r="V473" s="3"/>
      <c r="W473" s="3"/>
      <c r="X473" s="3">
        <v>0.15</v>
      </c>
      <c r="Y473" s="2"/>
      <c r="Z473" s="2"/>
      <c r="AA473" s="2"/>
      <c r="AB473" s="2"/>
      <c r="AC473" s="2"/>
      <c r="AD473" s="2"/>
      <c r="AE473" s="2"/>
      <c r="AF473" s="2"/>
      <c r="AG473" s="2"/>
      <c r="AH473" s="2" t="str">
        <f t="shared" si="32"/>
        <v/>
      </c>
      <c r="AI473" s="2"/>
      <c r="AJ473" s="2"/>
      <c r="AK473" s="2"/>
      <c r="AL473" s="2"/>
      <c r="AM473" s="2"/>
      <c r="AN473" s="7">
        <v>0.42</v>
      </c>
      <c r="AO473" s="2"/>
      <c r="AP473" s="2"/>
      <c r="AQ473" s="2" t="str">
        <f t="shared" si="30"/>
        <v/>
      </c>
      <c r="AR473" s="2" t="str">
        <f>IF(ISNUMBER(AQ473),SUMIFS($AQ$2:AQ473,$A$2:A473,A473,$J$2:J473,J473,$D$2:D473,D473),"")</f>
        <v/>
      </c>
      <c r="AS473">
        <f t="shared" si="33"/>
        <v>3</v>
      </c>
    </row>
    <row r="474" spans="1:45" x14ac:dyDescent="0.25">
      <c r="A474" s="4" t="s">
        <v>3</v>
      </c>
      <c r="B474" s="4" t="s">
        <v>18</v>
      </c>
      <c r="C474" s="5">
        <v>36481</v>
      </c>
      <c r="D474" s="2">
        <v>2</v>
      </c>
      <c r="E474" s="2" t="s">
        <v>42</v>
      </c>
      <c r="F474" s="2"/>
      <c r="G474" s="2"/>
      <c r="H474" s="2"/>
      <c r="I474" s="2"/>
      <c r="J474" s="2" t="s">
        <v>103</v>
      </c>
      <c r="K474" s="2">
        <v>4</v>
      </c>
      <c r="L474" s="2">
        <v>2</v>
      </c>
      <c r="M474" s="2" t="s">
        <v>21</v>
      </c>
      <c r="N474" s="3">
        <f t="shared" si="31"/>
        <v>550</v>
      </c>
      <c r="O474" s="2">
        <v>55</v>
      </c>
      <c r="P474" s="2"/>
      <c r="Q474" s="2">
        <v>171.3</v>
      </c>
      <c r="R474" s="2">
        <f>IF(ISNUMBER(Q474),SUMIFS($Q$2:Q474,$A$2:A474,A474,$J$2:J474,J474,$D$2:D474,D474),"")</f>
        <v>196.28</v>
      </c>
      <c r="S474" s="2">
        <v>4.2999999999999997E-2</v>
      </c>
      <c r="T474" s="2">
        <v>3.5000000000000003E-2</v>
      </c>
      <c r="U474" s="2"/>
      <c r="V474" s="3"/>
      <c r="W474" s="3"/>
      <c r="X474" s="3">
        <v>0.16</v>
      </c>
      <c r="Y474" s="2"/>
      <c r="Z474" s="2"/>
      <c r="AA474" s="2"/>
      <c r="AB474" s="2"/>
      <c r="AC474" s="2"/>
      <c r="AD474" s="2"/>
      <c r="AE474" s="2"/>
      <c r="AF474" s="2"/>
      <c r="AG474" s="2"/>
      <c r="AH474" s="2" t="str">
        <f t="shared" si="32"/>
        <v/>
      </c>
      <c r="AI474" s="2"/>
      <c r="AJ474" s="2">
        <v>4.178405643738977E-2</v>
      </c>
      <c r="AK474" s="2"/>
      <c r="AL474" s="2"/>
      <c r="AM474" s="2"/>
      <c r="AN474" s="7">
        <v>0.42</v>
      </c>
      <c r="AO474" s="2"/>
      <c r="AP474" s="2"/>
      <c r="AQ474" s="2">
        <f t="shared" si="30"/>
        <v>7.1580000000000004</v>
      </c>
      <c r="AR474" s="2">
        <f>IF(ISNUMBER(AQ474),SUMIFS($AQ$2:AQ474,$A$2:A474,A474,$J$2:J474,J474,$D$2:D474,D474),"")</f>
        <v>8.2859999999999996</v>
      </c>
      <c r="AS474">
        <f t="shared" si="33"/>
        <v>10</v>
      </c>
    </row>
    <row r="475" spans="1:45" x14ac:dyDescent="0.25">
      <c r="A475" s="4" t="s">
        <v>3</v>
      </c>
      <c r="B475" s="4" t="s">
        <v>18</v>
      </c>
      <c r="C475" s="5">
        <v>36496</v>
      </c>
      <c r="D475" s="2">
        <v>2</v>
      </c>
      <c r="E475" s="2" t="s">
        <v>42</v>
      </c>
      <c r="F475" s="2"/>
      <c r="G475" s="2"/>
      <c r="H475" s="2"/>
      <c r="I475" s="2"/>
      <c r="J475" s="2" t="s">
        <v>103</v>
      </c>
      <c r="K475" s="2">
        <v>4</v>
      </c>
      <c r="L475" s="2">
        <v>3</v>
      </c>
      <c r="M475" s="2" t="s">
        <v>19</v>
      </c>
      <c r="N475" s="3">
        <f t="shared" si="31"/>
        <v>1055</v>
      </c>
      <c r="O475" s="2">
        <v>105.5</v>
      </c>
      <c r="P475" s="2"/>
      <c r="Q475" s="2"/>
      <c r="R475" s="2" t="str">
        <f>IF(ISNUMBER(Q475),SUMIFS($Q$2:Q475,$A$2:A475,A475,$J$2:J475,J475,$D$2:D475,D475),"")</f>
        <v/>
      </c>
      <c r="S475" s="2">
        <v>4.1000000000000002E-2</v>
      </c>
      <c r="T475" s="2">
        <v>3.2000000000000001E-2</v>
      </c>
      <c r="U475" s="2"/>
      <c r="V475" s="3"/>
      <c r="W475" s="3"/>
      <c r="X475" s="3">
        <v>0.16</v>
      </c>
      <c r="Y475" s="2"/>
      <c r="Z475" s="2"/>
      <c r="AA475" s="2"/>
      <c r="AB475" s="2"/>
      <c r="AC475" s="2"/>
      <c r="AD475" s="2"/>
      <c r="AE475" s="2"/>
      <c r="AF475" s="2"/>
      <c r="AG475" s="2"/>
      <c r="AH475" s="2" t="str">
        <f t="shared" si="32"/>
        <v/>
      </c>
      <c r="AI475" s="2"/>
      <c r="AJ475" s="2">
        <v>3.9560000000000005E-2</v>
      </c>
      <c r="AK475" s="2"/>
      <c r="AL475" s="2"/>
      <c r="AM475" s="2"/>
      <c r="AN475" s="7">
        <v>0.38</v>
      </c>
      <c r="AO475" s="2"/>
      <c r="AP475" s="2"/>
      <c r="AQ475" s="2" t="str">
        <f t="shared" si="30"/>
        <v/>
      </c>
      <c r="AR475" s="2" t="str">
        <f>IF(ISNUMBER(AQ475),SUMIFS($AQ$2:AQ475,$A$2:A475,A475,$J$2:J475,J475,$D$2:D475,D475),"")</f>
        <v/>
      </c>
      <c r="AS475">
        <f t="shared" si="33"/>
        <v>6</v>
      </c>
    </row>
    <row r="476" spans="1:45" x14ac:dyDescent="0.25">
      <c r="A476" s="4" t="s">
        <v>3</v>
      </c>
      <c r="B476" s="4" t="s">
        <v>18</v>
      </c>
      <c r="C476" s="5">
        <v>36507</v>
      </c>
      <c r="D476" s="2">
        <v>2</v>
      </c>
      <c r="E476" s="2" t="s">
        <v>42</v>
      </c>
      <c r="F476" s="2"/>
      <c r="G476" s="2"/>
      <c r="H476" s="2"/>
      <c r="I476" s="2"/>
      <c r="J476" s="2" t="s">
        <v>103</v>
      </c>
      <c r="K476" s="2">
        <v>4</v>
      </c>
      <c r="L476" s="2">
        <v>3</v>
      </c>
      <c r="M476" s="2" t="s">
        <v>19</v>
      </c>
      <c r="N476" s="3">
        <f t="shared" si="31"/>
        <v>1475</v>
      </c>
      <c r="O476" s="2">
        <v>147.5</v>
      </c>
      <c r="P476" s="2"/>
      <c r="Q476" s="2"/>
      <c r="R476" s="2" t="str">
        <f>IF(ISNUMBER(Q476),SUMIFS($Q$2:Q476,$A$2:A476,A476,$J$2:J476,J476,$D$2:D476,D476),"")</f>
        <v/>
      </c>
      <c r="S476" s="2">
        <v>0.04</v>
      </c>
      <c r="T476" s="2">
        <v>3.1E-2</v>
      </c>
      <c r="U476" s="2"/>
      <c r="V476" s="3"/>
      <c r="W476" s="3"/>
      <c r="X476" s="3">
        <v>0.16</v>
      </c>
      <c r="Y476" s="2"/>
      <c r="Z476" s="2"/>
      <c r="AA476" s="2"/>
      <c r="AB476" s="2"/>
      <c r="AC476" s="2"/>
      <c r="AD476" s="2"/>
      <c r="AE476" s="2"/>
      <c r="AF476" s="2"/>
      <c r="AG476" s="2"/>
      <c r="AH476" s="2" t="str">
        <f t="shared" si="32"/>
        <v/>
      </c>
      <c r="AI476" s="2"/>
      <c r="AJ476" s="2">
        <v>3.8552677966101692E-2</v>
      </c>
      <c r="AK476" s="2"/>
      <c r="AL476" s="2"/>
      <c r="AM476" s="2"/>
      <c r="AN476" s="7">
        <v>0.38</v>
      </c>
      <c r="AO476" s="2"/>
      <c r="AP476" s="2"/>
      <c r="AQ476" s="2" t="str">
        <f t="shared" si="30"/>
        <v/>
      </c>
      <c r="AR476" s="2" t="str">
        <f>IF(ISNUMBER(AQ476),SUMIFS($AQ$2:AQ476,$A$2:A476,A476,$J$2:J476,J476,$D$2:D476,D476),"")</f>
        <v/>
      </c>
      <c r="AS476">
        <f t="shared" si="33"/>
        <v>6</v>
      </c>
    </row>
    <row r="477" spans="1:45" x14ac:dyDescent="0.25">
      <c r="A477" s="4" t="s">
        <v>3</v>
      </c>
      <c r="B477" s="4" t="s">
        <v>18</v>
      </c>
      <c r="C477" s="5">
        <v>36514</v>
      </c>
      <c r="D477" s="2">
        <v>2</v>
      </c>
      <c r="E477" s="2" t="s">
        <v>42</v>
      </c>
      <c r="F477" s="2"/>
      <c r="G477" s="2"/>
      <c r="H477" s="2"/>
      <c r="I477" s="2"/>
      <c r="J477" s="2" t="s">
        <v>103</v>
      </c>
      <c r="K477" s="2">
        <v>4</v>
      </c>
      <c r="L477" s="2">
        <v>3</v>
      </c>
      <c r="M477" s="2" t="s">
        <v>20</v>
      </c>
      <c r="N477" s="3">
        <f t="shared" si="31"/>
        <v>2942.5</v>
      </c>
      <c r="O477" s="2">
        <v>294.25</v>
      </c>
      <c r="P477" s="2"/>
      <c r="Q477" s="2"/>
      <c r="R477" s="2" t="str">
        <f>IF(ISNUMBER(Q477),SUMIFS($Q$2:Q477,$A$2:A477,A477,$J$2:J477,J477,$D$2:D477,D477),"")</f>
        <v/>
      </c>
      <c r="S477" s="2"/>
      <c r="T477" s="2"/>
      <c r="U477" s="2"/>
      <c r="V477" s="3"/>
      <c r="W477" s="3"/>
      <c r="X477" s="3">
        <v>0.16</v>
      </c>
      <c r="Y477" s="2"/>
      <c r="Z477" s="2"/>
      <c r="AA477" s="2"/>
      <c r="AB477" s="2"/>
      <c r="AC477" s="2"/>
      <c r="AD477" s="2"/>
      <c r="AE477" s="2"/>
      <c r="AF477" s="2"/>
      <c r="AG477" s="2"/>
      <c r="AH477" s="2" t="str">
        <f t="shared" si="32"/>
        <v/>
      </c>
      <c r="AI477" s="2"/>
      <c r="AJ477" s="2"/>
      <c r="AK477" s="2"/>
      <c r="AL477" s="2"/>
      <c r="AM477" s="2"/>
      <c r="AN477" s="7">
        <v>0.38</v>
      </c>
      <c r="AO477" s="2"/>
      <c r="AP477" s="2"/>
      <c r="AQ477" s="2" t="str">
        <f t="shared" si="30"/>
        <v/>
      </c>
      <c r="AR477" s="2" t="str">
        <f>IF(ISNUMBER(AQ477),SUMIFS($AQ$2:AQ477,$A$2:A477,A477,$J$2:J477,J477,$D$2:D477,D477),"")</f>
        <v/>
      </c>
      <c r="AS477">
        <f t="shared" si="33"/>
        <v>3</v>
      </c>
    </row>
    <row r="478" spans="1:45" x14ac:dyDescent="0.25">
      <c r="A478" s="4" t="s">
        <v>3</v>
      </c>
      <c r="B478" s="4" t="s">
        <v>18</v>
      </c>
      <c r="C478" s="5">
        <v>36520</v>
      </c>
      <c r="D478" s="2">
        <v>2</v>
      </c>
      <c r="E478" s="2" t="s">
        <v>42</v>
      </c>
      <c r="F478" s="2"/>
      <c r="G478" s="2"/>
      <c r="H478" s="2"/>
      <c r="I478" s="2"/>
      <c r="J478" s="2" t="s">
        <v>103</v>
      </c>
      <c r="K478" s="2">
        <v>4</v>
      </c>
      <c r="L478" s="2">
        <v>3</v>
      </c>
      <c r="M478" s="2" t="s">
        <v>21</v>
      </c>
      <c r="N478" s="3" t="str">
        <f t="shared" si="31"/>
        <v/>
      </c>
      <c r="O478" s="2"/>
      <c r="P478" s="2"/>
      <c r="Q478" s="2">
        <v>142.24</v>
      </c>
      <c r="R478" s="2">
        <f>IF(ISNUMBER(Q478),SUMIFS($Q$2:Q478,$A$2:A478,A478,$J$2:J478,J478,$D$2:D478,D478),"")</f>
        <v>338.52</v>
      </c>
      <c r="S478" s="2">
        <v>3.9E-2</v>
      </c>
      <c r="T478" s="2">
        <v>0.03</v>
      </c>
      <c r="U478" s="2"/>
      <c r="V478" s="3"/>
      <c r="W478" s="3"/>
      <c r="X478" s="3"/>
      <c r="Y478" s="2"/>
      <c r="Z478" s="2"/>
      <c r="AA478" s="2"/>
      <c r="AB478" s="2"/>
      <c r="AC478" s="2"/>
      <c r="AD478" s="2"/>
      <c r="AE478" s="2"/>
      <c r="AF478" s="2"/>
      <c r="AG478" s="2"/>
      <c r="AH478" s="2" t="str">
        <f t="shared" si="32"/>
        <v/>
      </c>
      <c r="AI478" s="2"/>
      <c r="AJ478" s="2">
        <v>3.7557247238742569E-2</v>
      </c>
      <c r="AK478" s="2"/>
      <c r="AL478" s="2"/>
      <c r="AM478" s="2"/>
      <c r="AN478" s="7"/>
      <c r="AO478" s="2"/>
      <c r="AP478" s="2"/>
      <c r="AQ478" s="2">
        <f t="shared" si="30"/>
        <v>5.3419999999999996</v>
      </c>
      <c r="AR478" s="2">
        <f>IF(ISNUMBER(AQ478),SUMIFS($AQ$2:AQ478,$A$2:A478,A478,$J$2:J478,J478,$D$2:D478,D478),"")</f>
        <v>13.628</v>
      </c>
      <c r="AS478">
        <f t="shared" si="33"/>
        <v>7</v>
      </c>
    </row>
    <row r="479" spans="1:45" x14ac:dyDescent="0.25">
      <c r="A479" s="4" t="s">
        <v>3</v>
      </c>
      <c r="B479" s="4" t="s">
        <v>18</v>
      </c>
      <c r="C479" s="5">
        <v>36537</v>
      </c>
      <c r="D479" s="2">
        <v>2</v>
      </c>
      <c r="E479" s="2" t="s">
        <v>42</v>
      </c>
      <c r="F479" s="2"/>
      <c r="G479" s="2"/>
      <c r="H479" s="2"/>
      <c r="I479" s="2"/>
      <c r="J479" s="2" t="s">
        <v>103</v>
      </c>
      <c r="K479" s="2">
        <v>4</v>
      </c>
      <c r="L479" s="2">
        <v>4</v>
      </c>
      <c r="M479" s="2" t="s">
        <v>19</v>
      </c>
      <c r="N479" s="3">
        <f t="shared" si="31"/>
        <v>885</v>
      </c>
      <c r="O479" s="2">
        <v>88.5</v>
      </c>
      <c r="P479" s="2"/>
      <c r="Q479" s="2"/>
      <c r="R479" s="2" t="str">
        <f>IF(ISNUMBER(Q479),SUMIFS($Q$2:Q479,$A$2:A479,A479,$J$2:J479,J479,$D$2:D479,D479),"")</f>
        <v/>
      </c>
      <c r="S479" s="2">
        <v>3.7999999999999999E-2</v>
      </c>
      <c r="T479" s="2">
        <v>2.9000000000000001E-2</v>
      </c>
      <c r="U479" s="2"/>
      <c r="V479" s="3"/>
      <c r="W479" s="3"/>
      <c r="X479" s="3">
        <v>0.15</v>
      </c>
      <c r="Y479" s="2"/>
      <c r="Z479" s="2"/>
      <c r="AA479" s="2"/>
      <c r="AB479" s="2"/>
      <c r="AC479" s="2"/>
      <c r="AD479" s="2"/>
      <c r="AE479" s="2"/>
      <c r="AF479" s="2"/>
      <c r="AG479" s="2"/>
      <c r="AH479" s="2" t="str">
        <f t="shared" si="32"/>
        <v/>
      </c>
      <c r="AI479" s="2"/>
      <c r="AJ479" s="2">
        <v>3.6622033898305081E-2</v>
      </c>
      <c r="AK479" s="2"/>
      <c r="AL479" s="2"/>
      <c r="AM479" s="2"/>
      <c r="AN479" s="7">
        <v>0.53</v>
      </c>
      <c r="AO479" s="2"/>
      <c r="AP479" s="2"/>
      <c r="AQ479" s="2" t="str">
        <f t="shared" si="30"/>
        <v/>
      </c>
      <c r="AR479" s="2" t="str">
        <f>IF(ISNUMBER(AQ479),SUMIFS($AQ$2:AQ479,$A$2:A479,A479,$J$2:J479,J479,$D$2:D479,D479),"")</f>
        <v/>
      </c>
      <c r="AS479">
        <f t="shared" si="33"/>
        <v>6</v>
      </c>
    </row>
    <row r="480" spans="1:45" x14ac:dyDescent="0.25">
      <c r="A480" s="4" t="s">
        <v>3</v>
      </c>
      <c r="B480" s="4" t="s">
        <v>18</v>
      </c>
      <c r="C480" s="5">
        <v>36546</v>
      </c>
      <c r="D480" s="2">
        <v>2</v>
      </c>
      <c r="E480" s="2" t="s">
        <v>42</v>
      </c>
      <c r="F480" s="2"/>
      <c r="G480" s="2"/>
      <c r="H480" s="2"/>
      <c r="I480" s="2"/>
      <c r="J480" s="2" t="s">
        <v>103</v>
      </c>
      <c r="K480" s="2">
        <v>4</v>
      </c>
      <c r="L480" s="2">
        <v>4</v>
      </c>
      <c r="M480" s="2" t="s">
        <v>20</v>
      </c>
      <c r="N480" s="3">
        <f t="shared" si="31"/>
        <v>2015.4999999999998</v>
      </c>
      <c r="O480" s="2">
        <v>201.54999999999998</v>
      </c>
      <c r="P480" s="2"/>
      <c r="Q480" s="2"/>
      <c r="R480" s="2" t="str">
        <f>IF(ISNUMBER(Q480),SUMIFS($Q$2:Q480,$A$2:A480,A480,$J$2:J480,J480,$D$2:D480,D480),"")</f>
        <v/>
      </c>
      <c r="S480" s="2"/>
      <c r="T480" s="2"/>
      <c r="U480" s="2"/>
      <c r="V480" s="3"/>
      <c r="W480" s="3"/>
      <c r="X480" s="3">
        <v>0.15</v>
      </c>
      <c r="Y480" s="2"/>
      <c r="Z480" s="2"/>
      <c r="AA480" s="2"/>
      <c r="AB480" s="2"/>
      <c r="AC480" s="2"/>
      <c r="AD480" s="2"/>
      <c r="AE480" s="2"/>
      <c r="AF480" s="2"/>
      <c r="AG480" s="2"/>
      <c r="AH480" s="2" t="str">
        <f t="shared" si="32"/>
        <v/>
      </c>
      <c r="AI480" s="2"/>
      <c r="AJ480" s="2"/>
      <c r="AK480" s="2"/>
      <c r="AL480" s="2"/>
      <c r="AM480" s="2"/>
      <c r="AN480" s="7">
        <v>0.53</v>
      </c>
      <c r="AO480" s="2"/>
      <c r="AP480" s="2"/>
      <c r="AQ480" s="2" t="str">
        <f t="shared" si="30"/>
        <v/>
      </c>
      <c r="AR480" s="2" t="str">
        <f>IF(ISNUMBER(AQ480),SUMIFS($AQ$2:AQ480,$A$2:A480,A480,$J$2:J480,J480,$D$2:D480,D480),"")</f>
        <v/>
      </c>
      <c r="AS480">
        <f t="shared" si="33"/>
        <v>3</v>
      </c>
    </row>
    <row r="481" spans="1:45" x14ac:dyDescent="0.25">
      <c r="A481" s="4" t="s">
        <v>3</v>
      </c>
      <c r="B481" s="4" t="s">
        <v>18</v>
      </c>
      <c r="C481" s="5">
        <v>36551</v>
      </c>
      <c r="D481" s="2">
        <v>2</v>
      </c>
      <c r="E481" s="2" t="s">
        <v>42</v>
      </c>
      <c r="F481" s="2"/>
      <c r="G481" s="2"/>
      <c r="H481" s="2"/>
      <c r="I481" s="2"/>
      <c r="J481" s="2" t="s">
        <v>103</v>
      </c>
      <c r="K481" s="2">
        <v>4</v>
      </c>
      <c r="L481" s="2">
        <v>4</v>
      </c>
      <c r="M481" s="2" t="s">
        <v>21</v>
      </c>
      <c r="N481" s="3">
        <f t="shared" si="31"/>
        <v>220</v>
      </c>
      <c r="O481" s="2">
        <v>22</v>
      </c>
      <c r="P481" s="2"/>
      <c r="Q481" s="2">
        <v>128.35</v>
      </c>
      <c r="R481" s="2">
        <f>IF(ISNUMBER(Q481),SUMIFS($Q$2:Q481,$A$2:A481,A481,$J$2:J481,J481,$D$2:D481,D481),"")</f>
        <v>466.87</v>
      </c>
      <c r="S481" s="2">
        <v>3.6999999999999998E-2</v>
      </c>
      <c r="T481" s="2">
        <v>2.8000000000000001E-2</v>
      </c>
      <c r="U481" s="2"/>
      <c r="V481" s="3"/>
      <c r="W481" s="3"/>
      <c r="X481" s="3">
        <v>0.14000000000000001</v>
      </c>
      <c r="Y481" s="2"/>
      <c r="Z481" s="2"/>
      <c r="AA481" s="2"/>
      <c r="AB481" s="2"/>
      <c r="AC481" s="2"/>
      <c r="AD481" s="2"/>
      <c r="AE481" s="2"/>
      <c r="AF481" s="2"/>
      <c r="AG481" s="2"/>
      <c r="AH481" s="2" t="str">
        <f t="shared" si="32"/>
        <v/>
      </c>
      <c r="AI481" s="2"/>
      <c r="AJ481" s="2">
        <v>3.5667526668320515E-2</v>
      </c>
      <c r="AK481" s="2"/>
      <c r="AL481" s="2"/>
      <c r="AM481" s="2"/>
      <c r="AN481" s="7">
        <v>0.53</v>
      </c>
      <c r="AO481" s="2"/>
      <c r="AP481" s="2"/>
      <c r="AQ481" s="2">
        <f t="shared" si="30"/>
        <v>4.5780000000000003</v>
      </c>
      <c r="AR481" s="2">
        <f>IF(ISNUMBER(AQ481),SUMIFS($AQ$2:AQ481,$A$2:A481,A481,$J$2:J481,J481,$D$2:D481,D481),"")</f>
        <v>18.206</v>
      </c>
      <c r="AS481">
        <f t="shared" si="33"/>
        <v>10</v>
      </c>
    </row>
    <row r="482" spans="1:45" x14ac:dyDescent="0.25">
      <c r="A482" s="4" t="s">
        <v>3</v>
      </c>
      <c r="B482" s="4" t="s">
        <v>18</v>
      </c>
      <c r="C482" s="5">
        <v>36584</v>
      </c>
      <c r="D482" s="2">
        <v>2</v>
      </c>
      <c r="E482" s="2" t="s">
        <v>42</v>
      </c>
      <c r="F482" s="2"/>
      <c r="G482" s="2"/>
      <c r="H482" s="2"/>
      <c r="I482" s="2"/>
      <c r="J482" s="2" t="s">
        <v>103</v>
      </c>
      <c r="K482" s="2">
        <v>4</v>
      </c>
      <c r="L482" s="2">
        <v>5</v>
      </c>
      <c r="M482" s="2" t="s">
        <v>19</v>
      </c>
      <c r="N482" s="3">
        <f t="shared" si="31"/>
        <v>1370</v>
      </c>
      <c r="O482" s="2">
        <v>137</v>
      </c>
      <c r="P482" s="2"/>
      <c r="Q482" s="2"/>
      <c r="R482" s="2" t="str">
        <f>IF(ISNUMBER(Q482),SUMIFS($Q$2:Q482,$A$2:A482,A482,$J$2:J482,J482,$D$2:D482,D482),"")</f>
        <v/>
      </c>
      <c r="S482" s="2">
        <v>3.6999999999999998E-2</v>
      </c>
      <c r="T482" s="2">
        <v>2.8000000000000001E-2</v>
      </c>
      <c r="U482" s="2"/>
      <c r="V482" s="3"/>
      <c r="W482" s="3"/>
      <c r="X482" s="3">
        <v>0.12</v>
      </c>
      <c r="Y482" s="2"/>
      <c r="Z482" s="2"/>
      <c r="AA482" s="2"/>
      <c r="AB482" s="2"/>
      <c r="AC482" s="2"/>
      <c r="AD482" s="2"/>
      <c r="AE482" s="2"/>
      <c r="AF482" s="2"/>
      <c r="AG482" s="2"/>
      <c r="AH482" s="2" t="str">
        <f t="shared" si="32"/>
        <v/>
      </c>
      <c r="AI482" s="2"/>
      <c r="AJ482" s="2">
        <v>3.5942992700729925E-2</v>
      </c>
      <c r="AK482" s="2"/>
      <c r="AL482" s="2"/>
      <c r="AM482" s="2"/>
      <c r="AN482" s="7">
        <v>0.15</v>
      </c>
      <c r="AO482" s="2"/>
      <c r="AP482" s="2"/>
      <c r="AQ482" s="2" t="str">
        <f t="shared" si="30"/>
        <v/>
      </c>
      <c r="AR482" s="2" t="str">
        <f>IF(ISNUMBER(AQ482),SUMIFS($AQ$2:AQ482,$A$2:A482,A482,$J$2:J482,J482,$D$2:D482,D482),"")</f>
        <v/>
      </c>
      <c r="AS482">
        <f t="shared" si="33"/>
        <v>6</v>
      </c>
    </row>
    <row r="483" spans="1:45" x14ac:dyDescent="0.25">
      <c r="A483" s="4" t="s">
        <v>3</v>
      </c>
      <c r="B483" s="4" t="s">
        <v>18</v>
      </c>
      <c r="C483" s="5">
        <v>36598</v>
      </c>
      <c r="D483" s="2">
        <v>2</v>
      </c>
      <c r="E483" s="2" t="s">
        <v>42</v>
      </c>
      <c r="F483" s="2"/>
      <c r="G483" s="2"/>
      <c r="H483" s="2"/>
      <c r="I483" s="2"/>
      <c r="J483" s="2" t="s">
        <v>103</v>
      </c>
      <c r="K483" s="2">
        <v>4</v>
      </c>
      <c r="L483" s="2">
        <v>5</v>
      </c>
      <c r="M483" s="2" t="s">
        <v>20</v>
      </c>
      <c r="N483" s="3">
        <f t="shared" si="31"/>
        <v>1840</v>
      </c>
      <c r="O483" s="2">
        <v>184</v>
      </c>
      <c r="P483" s="2"/>
      <c r="Q483" s="2"/>
      <c r="R483" s="2" t="str">
        <f>IF(ISNUMBER(Q483),SUMIFS($Q$2:Q483,$A$2:A483,A483,$J$2:J483,J483,$D$2:D483,D483),"")</f>
        <v/>
      </c>
      <c r="S483" s="2"/>
      <c r="T483" s="2"/>
      <c r="U483" s="2"/>
      <c r="V483" s="3"/>
      <c r="W483" s="3"/>
      <c r="X483" s="3">
        <v>0.1</v>
      </c>
      <c r="Y483" s="2"/>
      <c r="Z483" s="2"/>
      <c r="AA483" s="2"/>
      <c r="AB483" s="2"/>
      <c r="AC483" s="2"/>
      <c r="AD483" s="2"/>
      <c r="AE483" s="2"/>
      <c r="AF483" s="2"/>
      <c r="AG483" s="2"/>
      <c r="AH483" s="2" t="str">
        <f t="shared" si="32"/>
        <v/>
      </c>
      <c r="AI483" s="2"/>
      <c r="AJ483" s="2"/>
      <c r="AK483" s="2"/>
      <c r="AL483" s="2"/>
      <c r="AM483" s="2"/>
      <c r="AN483" s="7">
        <v>0.15</v>
      </c>
      <c r="AO483" s="2"/>
      <c r="AP483" s="2"/>
      <c r="AQ483" s="2" t="str">
        <f t="shared" si="30"/>
        <v/>
      </c>
      <c r="AR483" s="2" t="str">
        <f>IF(ISNUMBER(AQ483),SUMIFS($AQ$2:AQ483,$A$2:A483,A483,$J$2:J483,J483,$D$2:D483,D483),"")</f>
        <v/>
      </c>
      <c r="AS483">
        <f t="shared" si="33"/>
        <v>3</v>
      </c>
    </row>
    <row r="484" spans="1:45" x14ac:dyDescent="0.25">
      <c r="A484" s="4" t="s">
        <v>3</v>
      </c>
      <c r="B484" s="4" t="s">
        <v>18</v>
      </c>
      <c r="C484" s="5">
        <v>36603</v>
      </c>
      <c r="D484" s="2">
        <v>2</v>
      </c>
      <c r="E484" s="2" t="s">
        <v>42</v>
      </c>
      <c r="F484" s="2"/>
      <c r="G484" s="2"/>
      <c r="H484" s="2"/>
      <c r="I484" s="2"/>
      <c r="J484" s="2" t="s">
        <v>103</v>
      </c>
      <c r="K484" s="2">
        <v>4</v>
      </c>
      <c r="L484" s="2">
        <v>5</v>
      </c>
      <c r="M484" s="2" t="s">
        <v>21</v>
      </c>
      <c r="N484" s="3" t="str">
        <f t="shared" si="31"/>
        <v/>
      </c>
      <c r="O484" s="2"/>
      <c r="P484" s="2"/>
      <c r="Q484" s="2">
        <v>30.410000000000004</v>
      </c>
      <c r="R484" s="2">
        <f>IF(ISNUMBER(Q484),SUMIFS($Q$2:Q484,$A$2:A484,A484,$J$2:J484,J484,$D$2:D484,D484),"")</f>
        <v>497.28000000000003</v>
      </c>
      <c r="S484" s="2">
        <v>3.7999999999999999E-2</v>
      </c>
      <c r="T484" s="2">
        <v>2.9000000000000001E-2</v>
      </c>
      <c r="U484" s="2"/>
      <c r="V484" s="3"/>
      <c r="W484" s="3"/>
      <c r="X484" s="3"/>
      <c r="Y484" s="2"/>
      <c r="Z484" s="2"/>
      <c r="AA484" s="2"/>
      <c r="AB484" s="2"/>
      <c r="AC484" s="2"/>
      <c r="AD484" s="2"/>
      <c r="AE484" s="2"/>
      <c r="AF484" s="2"/>
      <c r="AG484" s="2"/>
      <c r="AH484" s="2" t="str">
        <f t="shared" si="32"/>
        <v/>
      </c>
      <c r="AI484" s="2"/>
      <c r="AJ484" s="2">
        <v>3.7063804347826086E-2</v>
      </c>
      <c r="AK484" s="2"/>
      <c r="AL484" s="2"/>
      <c r="AM484" s="2"/>
      <c r="AN484" s="7">
        <v>0.15</v>
      </c>
      <c r="AO484" s="2"/>
      <c r="AP484" s="2"/>
      <c r="AQ484" s="2">
        <f t="shared" si="30"/>
        <v>1.127</v>
      </c>
      <c r="AR484" s="2">
        <f>IF(ISNUMBER(AQ484),SUMIFS($AQ$2:AQ484,$A$2:A484,A484,$J$2:J484,J484,$D$2:D484,D484),"")</f>
        <v>19.332999999999998</v>
      </c>
      <c r="AS484">
        <f t="shared" si="33"/>
        <v>8</v>
      </c>
    </row>
    <row r="485" spans="1:45" x14ac:dyDescent="0.25">
      <c r="A485" s="4" t="s">
        <v>3</v>
      </c>
      <c r="B485" s="4" t="s">
        <v>18</v>
      </c>
      <c r="C485" s="5">
        <v>36621</v>
      </c>
      <c r="D485" s="2">
        <v>2</v>
      </c>
      <c r="E485" s="2" t="s">
        <v>42</v>
      </c>
      <c r="F485" s="2"/>
      <c r="G485" s="2"/>
      <c r="H485" s="2"/>
      <c r="I485" s="2"/>
      <c r="J485" s="2" t="s">
        <v>103</v>
      </c>
      <c r="K485" s="2">
        <v>4</v>
      </c>
      <c r="L485" s="2">
        <v>6</v>
      </c>
      <c r="M485" s="2" t="s">
        <v>19</v>
      </c>
      <c r="N485" s="3">
        <f t="shared" si="31"/>
        <v>28</v>
      </c>
      <c r="O485" s="2">
        <v>2.8</v>
      </c>
      <c r="P485" s="2"/>
      <c r="Q485" s="2"/>
      <c r="R485" s="2" t="str">
        <f>IF(ISNUMBER(Q485),SUMIFS($Q$2:Q485,$A$2:A485,A485,$J$2:J485,J485,$D$2:D485,D485),"")</f>
        <v/>
      </c>
      <c r="S485" s="2">
        <v>3.9E-2</v>
      </c>
      <c r="T485" s="2">
        <v>0.03</v>
      </c>
      <c r="U485" s="2"/>
      <c r="V485" s="3"/>
      <c r="W485" s="3"/>
      <c r="X485" s="3">
        <v>0.08</v>
      </c>
      <c r="Y485" s="2"/>
      <c r="Z485" s="2"/>
      <c r="AA485" s="2"/>
      <c r="AB485" s="2"/>
      <c r="AC485" s="2"/>
      <c r="AD485" s="2"/>
      <c r="AE485" s="2"/>
      <c r="AF485" s="2"/>
      <c r="AG485" s="2"/>
      <c r="AH485" s="2" t="str">
        <f t="shared" si="32"/>
        <v/>
      </c>
      <c r="AI485" s="2"/>
      <c r="AJ485" s="2">
        <v>3.8260714285714287E-2</v>
      </c>
      <c r="AK485" s="2"/>
      <c r="AL485" s="2"/>
      <c r="AM485" s="2"/>
      <c r="AN485" s="7">
        <v>0.15</v>
      </c>
      <c r="AO485" s="2"/>
      <c r="AP485" s="2"/>
      <c r="AQ485" s="2" t="str">
        <f t="shared" si="30"/>
        <v/>
      </c>
      <c r="AR485" s="2" t="str">
        <f>IF(ISNUMBER(AQ485),SUMIFS($AQ$2:AQ485,$A$2:A485,A485,$J$2:J485,J485,$D$2:D485,D485),"")</f>
        <v/>
      </c>
      <c r="AS485">
        <f t="shared" si="33"/>
        <v>6</v>
      </c>
    </row>
    <row r="486" spans="1:45" x14ac:dyDescent="0.25">
      <c r="A486" s="4" t="s">
        <v>3</v>
      </c>
      <c r="B486" s="4" t="s">
        <v>18</v>
      </c>
      <c r="C486" s="5">
        <v>36628</v>
      </c>
      <c r="D486" s="2">
        <v>2</v>
      </c>
      <c r="E486" s="2" t="s">
        <v>42</v>
      </c>
      <c r="F486" s="2"/>
      <c r="G486" s="2"/>
      <c r="H486" s="2"/>
      <c r="I486" s="2"/>
      <c r="J486" s="2" t="s">
        <v>103</v>
      </c>
      <c r="K486" s="2">
        <v>4</v>
      </c>
      <c r="L486" s="2">
        <v>6</v>
      </c>
      <c r="M486" s="2" t="s">
        <v>19</v>
      </c>
      <c r="N486" s="3" t="str">
        <f t="shared" si="31"/>
        <v/>
      </c>
      <c r="O486" s="2"/>
      <c r="P486" s="2"/>
      <c r="Q486" s="2"/>
      <c r="R486" s="2" t="str">
        <f>IF(ISNUMBER(Q486),SUMIFS($Q$2:Q486,$A$2:A486,A486,$J$2:J486,J486,$D$2:D486,D486),"")</f>
        <v/>
      </c>
      <c r="S486" s="2"/>
      <c r="T486" s="2"/>
      <c r="U486" s="2"/>
      <c r="V486" s="3"/>
      <c r="W486" s="3"/>
      <c r="X486" s="3"/>
      <c r="Y486" s="2"/>
      <c r="Z486" s="2"/>
      <c r="AA486" s="2"/>
      <c r="AB486" s="2"/>
      <c r="AC486" s="2"/>
      <c r="AD486" s="2"/>
      <c r="AE486" s="2"/>
      <c r="AF486" s="2"/>
      <c r="AG486" s="2"/>
      <c r="AH486" s="2" t="str">
        <f t="shared" si="32"/>
        <v/>
      </c>
      <c r="AI486" s="2"/>
      <c r="AJ486" s="2"/>
      <c r="AK486" s="2"/>
      <c r="AL486" s="2"/>
      <c r="AM486" s="2"/>
      <c r="AN486" s="7"/>
      <c r="AO486" s="2"/>
      <c r="AP486" s="2"/>
      <c r="AQ486" s="2" t="str">
        <f t="shared" si="30"/>
        <v/>
      </c>
      <c r="AR486" s="2" t="str">
        <f>IF(ISNUMBER(AQ486),SUMIFS($AQ$2:AQ486,$A$2:A486,A486,$J$2:J486,J486,$D$2:D486,D486),"")</f>
        <v/>
      </c>
      <c r="AS486">
        <f t="shared" si="33"/>
        <v>0</v>
      </c>
    </row>
    <row r="487" spans="1:45" x14ac:dyDescent="0.25">
      <c r="A487" s="4" t="s">
        <v>3</v>
      </c>
      <c r="B487" s="4" t="s">
        <v>18</v>
      </c>
      <c r="C487" s="5">
        <v>36637</v>
      </c>
      <c r="D487" s="2">
        <v>2</v>
      </c>
      <c r="E487" s="2" t="s">
        <v>42</v>
      </c>
      <c r="F487" s="2"/>
      <c r="G487" s="2"/>
      <c r="H487" s="2"/>
      <c r="I487" s="2"/>
      <c r="J487" s="2" t="s">
        <v>103</v>
      </c>
      <c r="K487" s="2">
        <v>4</v>
      </c>
      <c r="L487" s="2">
        <v>6</v>
      </c>
      <c r="M487" s="2" t="s">
        <v>19</v>
      </c>
      <c r="N487" s="3" t="str">
        <f t="shared" si="31"/>
        <v/>
      </c>
      <c r="O487" s="2"/>
      <c r="P487" s="2"/>
      <c r="Q487" s="2"/>
      <c r="R487" s="2" t="str">
        <f>IF(ISNUMBER(Q487),SUMIFS($Q$2:Q487,$A$2:A487,A487,$J$2:J487,J487,$D$2:D487,D487),"")</f>
        <v/>
      </c>
      <c r="S487" s="2"/>
      <c r="T487" s="2"/>
      <c r="U487" s="2"/>
      <c r="V487" s="3"/>
      <c r="W487" s="3"/>
      <c r="X487" s="3"/>
      <c r="Y487" s="2"/>
      <c r="Z487" s="2"/>
      <c r="AA487" s="2"/>
      <c r="AB487" s="2"/>
      <c r="AC487" s="2"/>
      <c r="AD487" s="2"/>
      <c r="AE487" s="2"/>
      <c r="AF487" s="2"/>
      <c r="AG487" s="2"/>
      <c r="AH487" s="2" t="str">
        <f t="shared" si="32"/>
        <v/>
      </c>
      <c r="AI487" s="2"/>
      <c r="AJ487" s="2"/>
      <c r="AK487" s="2"/>
      <c r="AL487" s="2"/>
      <c r="AM487" s="2"/>
      <c r="AN487" s="7"/>
      <c r="AO487" s="2"/>
      <c r="AP487" s="2"/>
      <c r="AQ487" s="2" t="str">
        <f t="shared" si="30"/>
        <v/>
      </c>
      <c r="AR487" s="2" t="str">
        <f>IF(ISNUMBER(AQ487),SUMIFS($AQ$2:AQ487,$A$2:A487,A487,$J$2:J487,J487,$D$2:D487,D487),"")</f>
        <v/>
      </c>
      <c r="AS487">
        <f t="shared" si="33"/>
        <v>0</v>
      </c>
    </row>
    <row r="488" spans="1:45" x14ac:dyDescent="0.25">
      <c r="A488" s="4" t="s">
        <v>3</v>
      </c>
      <c r="B488" s="4" t="s">
        <v>18</v>
      </c>
      <c r="C488" s="5">
        <v>36647</v>
      </c>
      <c r="D488" s="2">
        <v>2</v>
      </c>
      <c r="E488" s="2" t="s">
        <v>42</v>
      </c>
      <c r="F488" s="2"/>
      <c r="G488" s="2"/>
      <c r="H488" s="2"/>
      <c r="I488" s="2"/>
      <c r="J488" s="2" t="s">
        <v>103</v>
      </c>
      <c r="K488" s="2">
        <v>4</v>
      </c>
      <c r="L488" s="2">
        <v>6</v>
      </c>
      <c r="M488" s="2" t="s">
        <v>19</v>
      </c>
      <c r="N488" s="3" t="str">
        <f t="shared" si="31"/>
        <v/>
      </c>
      <c r="O488" s="2"/>
      <c r="P488" s="2"/>
      <c r="Q488" s="2"/>
      <c r="R488" s="2" t="str">
        <f>IF(ISNUMBER(Q488),SUMIFS($Q$2:Q488,$A$2:A488,A488,$J$2:J488,J488,$D$2:D488,D488),"")</f>
        <v/>
      </c>
      <c r="S488" s="2"/>
      <c r="T488" s="2"/>
      <c r="U488" s="2"/>
      <c r="V488" s="3"/>
      <c r="W488" s="3"/>
      <c r="X488" s="3"/>
      <c r="Y488" s="2"/>
      <c r="Z488" s="2"/>
      <c r="AA488" s="2"/>
      <c r="AB488" s="2"/>
      <c r="AC488" s="2"/>
      <c r="AD488" s="2"/>
      <c r="AE488" s="2"/>
      <c r="AF488" s="2"/>
      <c r="AG488" s="2"/>
      <c r="AH488" s="2" t="str">
        <f t="shared" si="32"/>
        <v/>
      </c>
      <c r="AI488" s="2"/>
      <c r="AJ488" s="2"/>
      <c r="AK488" s="2"/>
      <c r="AL488" s="2"/>
      <c r="AM488" s="2"/>
      <c r="AN488" s="7"/>
      <c r="AO488" s="2"/>
      <c r="AP488" s="2"/>
      <c r="AQ488" s="2" t="str">
        <f t="shared" si="30"/>
        <v/>
      </c>
      <c r="AR488" s="2" t="str">
        <f>IF(ISNUMBER(AQ488),SUMIFS($AQ$2:AQ488,$A$2:A488,A488,$J$2:J488,J488,$D$2:D488,D488),"")</f>
        <v/>
      </c>
      <c r="AS488">
        <f t="shared" si="33"/>
        <v>0</v>
      </c>
    </row>
    <row r="489" spans="1:45" x14ac:dyDescent="0.25">
      <c r="A489" s="4" t="s">
        <v>3</v>
      </c>
      <c r="B489" s="4" t="s">
        <v>18</v>
      </c>
      <c r="C489" s="5">
        <v>36656</v>
      </c>
      <c r="D489" s="2">
        <v>2</v>
      </c>
      <c r="E489" s="2" t="s">
        <v>42</v>
      </c>
      <c r="F489" s="2"/>
      <c r="G489" s="2"/>
      <c r="H489" s="2"/>
      <c r="I489" s="2"/>
      <c r="J489" s="2" t="s">
        <v>103</v>
      </c>
      <c r="K489" s="2">
        <v>4</v>
      </c>
      <c r="L489" s="2">
        <v>6</v>
      </c>
      <c r="M489" s="2" t="s">
        <v>19</v>
      </c>
      <c r="N489" s="3" t="str">
        <f t="shared" si="31"/>
        <v/>
      </c>
      <c r="O489" s="2"/>
      <c r="P489" s="2"/>
      <c r="Q489" s="2"/>
      <c r="R489" s="2" t="str">
        <f>IF(ISNUMBER(Q489),SUMIFS($Q$2:Q489,$A$2:A489,A489,$J$2:J489,J489,$D$2:D489,D489),"")</f>
        <v/>
      </c>
      <c r="S489" s="2"/>
      <c r="T489" s="2"/>
      <c r="U489" s="2"/>
      <c r="V489" s="3"/>
      <c r="W489" s="3"/>
      <c r="X489" s="3"/>
      <c r="Y489" s="2"/>
      <c r="Z489" s="2"/>
      <c r="AA489" s="2"/>
      <c r="AB489" s="2"/>
      <c r="AC489" s="2"/>
      <c r="AD489" s="2"/>
      <c r="AE489" s="2"/>
      <c r="AF489" s="2"/>
      <c r="AG489" s="2"/>
      <c r="AH489" s="2" t="str">
        <f t="shared" si="32"/>
        <v/>
      </c>
      <c r="AI489" s="2"/>
      <c r="AJ489" s="2"/>
      <c r="AK489" s="2"/>
      <c r="AL489" s="2"/>
      <c r="AM489" s="2"/>
      <c r="AN489" s="7"/>
      <c r="AO489" s="2"/>
      <c r="AP489" s="2"/>
      <c r="AQ489" s="2" t="str">
        <f t="shared" si="30"/>
        <v/>
      </c>
      <c r="AR489" s="2" t="str">
        <f>IF(ISNUMBER(AQ489),SUMIFS($AQ$2:AQ489,$A$2:A489,A489,$J$2:J489,J489,$D$2:D489,D489),"")</f>
        <v/>
      </c>
      <c r="AS489">
        <f t="shared" si="33"/>
        <v>0</v>
      </c>
    </row>
    <row r="490" spans="1:45" x14ac:dyDescent="0.25">
      <c r="A490" s="4" t="s">
        <v>3</v>
      </c>
      <c r="B490" s="4" t="s">
        <v>18</v>
      </c>
      <c r="C490" s="5">
        <v>36671</v>
      </c>
      <c r="D490" s="2">
        <v>2</v>
      </c>
      <c r="E490" s="2" t="s">
        <v>42</v>
      </c>
      <c r="F490" s="2"/>
      <c r="G490" s="2"/>
      <c r="H490" s="2"/>
      <c r="I490" s="2"/>
      <c r="J490" s="2" t="s">
        <v>103</v>
      </c>
      <c r="K490" s="2">
        <v>4</v>
      </c>
      <c r="L490" s="2">
        <v>6</v>
      </c>
      <c r="M490" s="2" t="s">
        <v>20</v>
      </c>
      <c r="N490" s="3">
        <f t="shared" si="31"/>
        <v>1580.0000000000002</v>
      </c>
      <c r="O490" s="2">
        <v>158.00000000000003</v>
      </c>
      <c r="P490" s="2"/>
      <c r="Q490" s="2"/>
      <c r="R490" s="2" t="str">
        <f>IF(ISNUMBER(Q490),SUMIFS($Q$2:Q490,$A$2:A490,A490,$J$2:J490,J490,$D$2:D490,D490),"")</f>
        <v/>
      </c>
      <c r="S490" s="2"/>
      <c r="T490" s="2"/>
      <c r="U490" s="2"/>
      <c r="V490" s="3"/>
      <c r="W490" s="3"/>
      <c r="X490" s="3">
        <v>0.05</v>
      </c>
      <c r="Y490" s="2"/>
      <c r="Z490" s="2"/>
      <c r="AA490" s="2"/>
      <c r="AB490" s="2"/>
      <c r="AC490" s="2"/>
      <c r="AD490" s="2"/>
      <c r="AE490" s="2"/>
      <c r="AF490" s="2"/>
      <c r="AG490" s="2"/>
      <c r="AH490" s="2" t="str">
        <f t="shared" si="32"/>
        <v/>
      </c>
      <c r="AI490" s="2"/>
      <c r="AJ490" s="2"/>
      <c r="AK490" s="2"/>
      <c r="AL490" s="2"/>
      <c r="AM490" s="2"/>
      <c r="AN490" s="7">
        <v>0</v>
      </c>
      <c r="AO490" s="2"/>
      <c r="AP490" s="2"/>
      <c r="AQ490" s="2" t="str">
        <f t="shared" si="30"/>
        <v/>
      </c>
      <c r="AR490" s="2" t="str">
        <f>IF(ISNUMBER(AQ490),SUMIFS($AQ$2:AQ490,$A$2:A490,A490,$J$2:J490,J490,$D$2:D490,D490),"")</f>
        <v/>
      </c>
      <c r="AS490">
        <f t="shared" si="33"/>
        <v>3</v>
      </c>
    </row>
    <row r="491" spans="1:45" x14ac:dyDescent="0.25">
      <c r="A491" s="4" t="s">
        <v>3</v>
      </c>
      <c r="B491" s="4" t="s">
        <v>18</v>
      </c>
      <c r="C491" s="5">
        <v>36675</v>
      </c>
      <c r="D491" s="2">
        <v>2</v>
      </c>
      <c r="E491" s="2" t="s">
        <v>42</v>
      </c>
      <c r="F491" s="2"/>
      <c r="G491" s="2"/>
      <c r="H491" s="2"/>
      <c r="I491" s="2"/>
      <c r="J491" s="2" t="s">
        <v>103</v>
      </c>
      <c r="K491" s="2">
        <v>4</v>
      </c>
      <c r="L491" s="2">
        <v>6</v>
      </c>
      <c r="M491" s="2" t="s">
        <v>21</v>
      </c>
      <c r="N491" s="3" t="str">
        <f t="shared" si="31"/>
        <v/>
      </c>
      <c r="O491" s="2"/>
      <c r="P491" s="2"/>
      <c r="Q491" s="2">
        <v>19.91</v>
      </c>
      <c r="R491" s="2">
        <f>IF(ISNUMBER(Q491),SUMIFS($Q$2:Q491,$A$2:A491,A491,$J$2:J491,J491,$D$2:D491,D491),"")</f>
        <v>517.19000000000005</v>
      </c>
      <c r="S491" s="2">
        <v>4.3999999999999997E-2</v>
      </c>
      <c r="T491" s="2">
        <v>3.5999999999999997E-2</v>
      </c>
      <c r="U491" s="2"/>
      <c r="V491" s="3"/>
      <c r="W491" s="3"/>
      <c r="X491" s="3"/>
      <c r="Y491" s="2"/>
      <c r="Z491" s="2"/>
      <c r="AA491" s="2"/>
      <c r="AB491" s="2"/>
      <c r="AC491" s="2"/>
      <c r="AD491" s="2"/>
      <c r="AE491" s="2"/>
      <c r="AF491" s="2"/>
      <c r="AG491" s="2"/>
      <c r="AH491" s="2" t="str">
        <f t="shared" si="32"/>
        <v/>
      </c>
      <c r="AI491" s="2"/>
      <c r="AJ491" s="2">
        <v>4.359088607594936E-2</v>
      </c>
      <c r="AK491" s="2"/>
      <c r="AL491" s="2"/>
      <c r="AM491" s="2"/>
      <c r="AN491" s="7"/>
      <c r="AO491" s="2"/>
      <c r="AP491" s="2"/>
      <c r="AQ491" s="2">
        <f t="shared" si="30"/>
        <v>0.86799999999999999</v>
      </c>
      <c r="AR491" s="2">
        <f>IF(ISNUMBER(AQ491),SUMIFS($AQ$2:AQ491,$A$2:A491,A491,$J$2:J491,J491,$D$2:D491,D491),"")</f>
        <v>20.200999999999997</v>
      </c>
      <c r="AS491">
        <f t="shared" si="33"/>
        <v>7</v>
      </c>
    </row>
    <row r="492" spans="1:45" x14ac:dyDescent="0.25">
      <c r="A492" s="4" t="s">
        <v>3</v>
      </c>
      <c r="B492" s="4" t="s">
        <v>18</v>
      </c>
      <c r="C492" s="5">
        <v>35458</v>
      </c>
      <c r="D492" s="2">
        <v>3</v>
      </c>
      <c r="E492" s="2" t="s">
        <v>42</v>
      </c>
      <c r="F492" s="2"/>
      <c r="G492" s="2"/>
      <c r="H492" s="2"/>
      <c r="I492" s="2"/>
      <c r="J492" s="2" t="s">
        <v>100</v>
      </c>
      <c r="K492" s="2">
        <v>1</v>
      </c>
      <c r="L492" s="2">
        <v>1</v>
      </c>
      <c r="M492" s="2" t="s">
        <v>19</v>
      </c>
      <c r="N492" s="3">
        <f t="shared" si="31"/>
        <v>4746.5999999999995</v>
      </c>
      <c r="O492" s="2">
        <v>474.65999999999997</v>
      </c>
      <c r="P492" s="2"/>
      <c r="Q492" s="2"/>
      <c r="R492" s="2" t="str">
        <f>IF(ISNUMBER(Q492),SUMIFS($Q$2:Q492,$A$2:A492,A492,$J$2:J492,J492,$D$2:D492,D492),"")</f>
        <v/>
      </c>
      <c r="S492" s="2">
        <v>3.6999999999999998E-2</v>
      </c>
      <c r="T492" s="2">
        <v>2.8000000000000001E-2</v>
      </c>
      <c r="U492" s="2"/>
      <c r="V492" s="3"/>
      <c r="W492" s="3"/>
      <c r="X492" s="3">
        <v>0.14000000000000001</v>
      </c>
      <c r="Y492" s="2"/>
      <c r="Z492" s="2"/>
      <c r="AA492" s="2"/>
      <c r="AB492" s="2"/>
      <c r="AC492" s="2"/>
      <c r="AD492" s="2"/>
      <c r="AE492" s="2"/>
      <c r="AF492" s="2"/>
      <c r="AG492" s="2"/>
      <c r="AH492" s="2" t="str">
        <f t="shared" si="32"/>
        <v/>
      </c>
      <c r="AI492" s="2"/>
      <c r="AJ492" s="2">
        <v>3.5708759954493748E-2</v>
      </c>
      <c r="AK492" s="2"/>
      <c r="AL492" s="2"/>
      <c r="AM492" s="2"/>
      <c r="AN492" s="7">
        <v>1</v>
      </c>
      <c r="AO492" s="2"/>
      <c r="AP492" s="2"/>
      <c r="AQ492" s="2" t="str">
        <f t="shared" si="30"/>
        <v/>
      </c>
      <c r="AR492" s="2" t="str">
        <f>IF(ISNUMBER(AQ492),SUMIFS($AQ$2:AQ492,$A$2:A492,A492,$J$2:J492,J492,$D$2:D492,D492),"")</f>
        <v/>
      </c>
      <c r="AS492">
        <f t="shared" si="33"/>
        <v>6</v>
      </c>
    </row>
    <row r="493" spans="1:45" x14ac:dyDescent="0.25">
      <c r="A493" s="4" t="s">
        <v>3</v>
      </c>
      <c r="B493" s="4" t="s">
        <v>18</v>
      </c>
      <c r="C493" s="5">
        <v>35482</v>
      </c>
      <c r="D493" s="2">
        <v>3</v>
      </c>
      <c r="E493" s="2" t="s">
        <v>42</v>
      </c>
      <c r="F493" s="2"/>
      <c r="G493" s="2"/>
      <c r="H493" s="2"/>
      <c r="I493" s="2"/>
      <c r="J493" s="2" t="s">
        <v>100</v>
      </c>
      <c r="K493" s="2">
        <v>1</v>
      </c>
      <c r="L493" s="2">
        <v>1</v>
      </c>
      <c r="M493" s="2" t="s">
        <v>20</v>
      </c>
      <c r="N493" s="3">
        <f t="shared" si="31"/>
        <v>7480</v>
      </c>
      <c r="O493" s="2">
        <v>748</v>
      </c>
      <c r="P493" s="2"/>
      <c r="Q493" s="2"/>
      <c r="R493" s="2" t="str">
        <f>IF(ISNUMBER(Q493),SUMIFS($Q$2:Q493,$A$2:A493,A493,$J$2:J493,J493,$D$2:D493,D493),"")</f>
        <v/>
      </c>
      <c r="S493" s="2"/>
      <c r="T493" s="2"/>
      <c r="U493" s="2"/>
      <c r="V493" s="3"/>
      <c r="W493" s="3"/>
      <c r="X493" s="3">
        <v>0.12</v>
      </c>
      <c r="Y493" s="2"/>
      <c r="Z493" s="2"/>
      <c r="AA493" s="2"/>
      <c r="AB493" s="2"/>
      <c r="AC493" s="2"/>
      <c r="AD493" s="2"/>
      <c r="AE493" s="2"/>
      <c r="AF493" s="2"/>
      <c r="AG493" s="2"/>
      <c r="AH493" s="2" t="str">
        <f t="shared" si="32"/>
        <v/>
      </c>
      <c r="AI493" s="2"/>
      <c r="AJ493" s="2"/>
      <c r="AK493" s="2"/>
      <c r="AL493" s="2"/>
      <c r="AM493" s="2"/>
      <c r="AN493" s="7">
        <v>1</v>
      </c>
      <c r="AO493" s="2"/>
      <c r="AP493" s="2"/>
      <c r="AQ493" s="2" t="str">
        <f t="shared" si="30"/>
        <v/>
      </c>
      <c r="AR493" s="2" t="str">
        <f>IF(ISNUMBER(AQ493),SUMIFS($AQ$2:AQ493,$A$2:A493,A493,$J$2:J493,J493,$D$2:D493,D493),"")</f>
        <v/>
      </c>
      <c r="AS493">
        <f t="shared" si="33"/>
        <v>3</v>
      </c>
    </row>
    <row r="494" spans="1:45" x14ac:dyDescent="0.25">
      <c r="A494" s="4" t="s">
        <v>3</v>
      </c>
      <c r="B494" s="4" t="s">
        <v>18</v>
      </c>
      <c r="C494" s="5">
        <v>35491</v>
      </c>
      <c r="D494" s="2">
        <v>3</v>
      </c>
      <c r="E494" s="2" t="s">
        <v>42</v>
      </c>
      <c r="F494" s="2"/>
      <c r="G494" s="2"/>
      <c r="H494" s="2"/>
      <c r="I494" s="2"/>
      <c r="J494" s="2" t="s">
        <v>100</v>
      </c>
      <c r="K494" s="2">
        <v>1</v>
      </c>
      <c r="L494" s="2">
        <v>1</v>
      </c>
      <c r="M494" s="2" t="s">
        <v>21</v>
      </c>
      <c r="N494" s="3" t="str">
        <f t="shared" si="31"/>
        <v/>
      </c>
      <c r="O494" s="2"/>
      <c r="P494" s="2"/>
      <c r="Q494" s="2">
        <v>820.93</v>
      </c>
      <c r="R494" s="2">
        <f>IF(ISNUMBER(Q494),SUMIFS($Q$2:Q494,$A$2:A494,A494,$J$2:J494,J494,$D$2:D494,D494),"")</f>
        <v>820.93</v>
      </c>
      <c r="S494" s="2">
        <v>3.6999999999999998E-2</v>
      </c>
      <c r="T494" s="2">
        <v>2.8000000000000001E-2</v>
      </c>
      <c r="U494" s="2"/>
      <c r="V494" s="3"/>
      <c r="W494" s="3"/>
      <c r="X494" s="3"/>
      <c r="Y494" s="2"/>
      <c r="Z494" s="2"/>
      <c r="AA494" s="2"/>
      <c r="AB494" s="2"/>
      <c r="AC494" s="2"/>
      <c r="AD494" s="2"/>
      <c r="AE494" s="2"/>
      <c r="AF494" s="2"/>
      <c r="AG494" s="2"/>
      <c r="AH494" s="2" t="str">
        <f t="shared" si="32"/>
        <v/>
      </c>
      <c r="AI494" s="2"/>
      <c r="AJ494" s="2">
        <v>3.5884745989304814E-2</v>
      </c>
      <c r="AK494" s="2"/>
      <c r="AL494" s="2"/>
      <c r="AM494" s="2"/>
      <c r="AN494" s="7"/>
      <c r="AO494" s="2"/>
      <c r="AP494" s="2"/>
      <c r="AQ494" s="2">
        <f t="shared" si="30"/>
        <v>29.459</v>
      </c>
      <c r="AR494" s="2">
        <f>IF(ISNUMBER(AQ494),SUMIFS($AQ$2:AQ494,$A$2:A494,A494,$J$2:J494,J494,$D$2:D494,D494),"")</f>
        <v>29.459</v>
      </c>
      <c r="AS494">
        <f t="shared" si="33"/>
        <v>7</v>
      </c>
    </row>
    <row r="495" spans="1:45" x14ac:dyDescent="0.25">
      <c r="A495" s="4" t="s">
        <v>3</v>
      </c>
      <c r="B495" s="4" t="s">
        <v>18</v>
      </c>
      <c r="C495" s="5">
        <v>35586</v>
      </c>
      <c r="D495" s="2">
        <v>3</v>
      </c>
      <c r="E495" s="2" t="s">
        <v>42</v>
      </c>
      <c r="F495" s="2"/>
      <c r="G495" s="2"/>
      <c r="H495" s="2"/>
      <c r="I495" s="2"/>
      <c r="J495" s="2" t="s">
        <v>100</v>
      </c>
      <c r="K495" s="2">
        <v>1</v>
      </c>
      <c r="L495" s="2">
        <v>2</v>
      </c>
      <c r="M495" s="2" t="s">
        <v>20</v>
      </c>
      <c r="N495" s="3">
        <f t="shared" si="31"/>
        <v>4800.0000000000009</v>
      </c>
      <c r="O495" s="2">
        <v>480.00000000000006</v>
      </c>
      <c r="P495" s="2"/>
      <c r="Q495" s="2"/>
      <c r="R495" s="2" t="str">
        <f>IF(ISNUMBER(Q495),SUMIFS($Q$2:Q495,$A$2:A495,A495,$J$2:J495,J495,$D$2:D495,D495),"")</f>
        <v/>
      </c>
      <c r="S495" s="2"/>
      <c r="T495" s="2"/>
      <c r="U495" s="2"/>
      <c r="V495" s="3"/>
      <c r="W495" s="3"/>
      <c r="X495" s="3">
        <v>0.05</v>
      </c>
      <c r="Y495" s="2"/>
      <c r="Z495" s="2"/>
      <c r="AA495" s="2"/>
      <c r="AB495" s="2"/>
      <c r="AC495" s="2"/>
      <c r="AD495" s="2"/>
      <c r="AE495" s="2"/>
      <c r="AF495" s="2"/>
      <c r="AG495" s="2"/>
      <c r="AH495" s="2" t="str">
        <f t="shared" si="32"/>
        <v/>
      </c>
      <c r="AI495" s="2"/>
      <c r="AJ495" s="2"/>
      <c r="AK495" s="2"/>
      <c r="AL495" s="2"/>
      <c r="AM495" s="2"/>
      <c r="AN495" s="7">
        <v>1</v>
      </c>
      <c r="AO495" s="2"/>
      <c r="AP495" s="2"/>
      <c r="AQ495" s="2" t="str">
        <f t="shared" ref="AQ495:AQ558" si="34">IF(AND(OR(ISNUMBER(AI495),ISNUMBER(AJ495)),ISNUMBER(Q495)),ROUND(Q495*IF(ISNUMBER(AI495),AI495,AJ495),3),"")</f>
        <v/>
      </c>
      <c r="AR495" s="2" t="str">
        <f>IF(ISNUMBER(AQ495),SUMIFS($AQ$2:AQ495,$A$2:A495,A495,$J$2:J495,J495,$D$2:D495,D495),"")</f>
        <v/>
      </c>
      <c r="AS495">
        <f t="shared" si="33"/>
        <v>3</v>
      </c>
    </row>
    <row r="496" spans="1:45" x14ac:dyDescent="0.25">
      <c r="A496" s="4" t="s">
        <v>3</v>
      </c>
      <c r="B496" s="4" t="s">
        <v>18</v>
      </c>
      <c r="C496" s="5">
        <v>35591</v>
      </c>
      <c r="D496" s="2">
        <v>3</v>
      </c>
      <c r="E496" s="2" t="s">
        <v>42</v>
      </c>
      <c r="F496" s="2"/>
      <c r="G496" s="2"/>
      <c r="H496" s="2"/>
      <c r="I496" s="2"/>
      <c r="J496" s="2" t="s">
        <v>100</v>
      </c>
      <c r="K496" s="2">
        <v>1</v>
      </c>
      <c r="L496" s="2">
        <v>2</v>
      </c>
      <c r="M496" s="2" t="s">
        <v>21</v>
      </c>
      <c r="N496" s="3" t="str">
        <f t="shared" si="31"/>
        <v/>
      </c>
      <c r="O496" s="2"/>
      <c r="P496" s="2"/>
      <c r="Q496" s="2">
        <v>495.18999999999994</v>
      </c>
      <c r="R496" s="2">
        <f>IF(ISNUMBER(Q496),SUMIFS($Q$2:Q496,$A$2:A496,A496,$J$2:J496,J496,$D$2:D496,D496),"")</f>
        <v>1316.12</v>
      </c>
      <c r="S496" s="2">
        <v>4.4999999999999998E-2</v>
      </c>
      <c r="T496" s="2">
        <v>3.6999999999999998E-2</v>
      </c>
      <c r="U496" s="2"/>
      <c r="V496" s="3"/>
      <c r="W496" s="3"/>
      <c r="X496" s="3"/>
      <c r="Y496" s="2"/>
      <c r="Z496" s="2"/>
      <c r="AA496" s="2"/>
      <c r="AB496" s="2"/>
      <c r="AC496" s="2"/>
      <c r="AD496" s="2"/>
      <c r="AE496" s="2"/>
      <c r="AF496" s="2"/>
      <c r="AG496" s="2"/>
      <c r="AH496" s="2" t="str">
        <f t="shared" si="32"/>
        <v/>
      </c>
      <c r="AI496" s="2"/>
      <c r="AJ496" s="2">
        <v>4.4607666666666664E-2</v>
      </c>
      <c r="AK496" s="2"/>
      <c r="AL496" s="2"/>
      <c r="AM496" s="2"/>
      <c r="AN496" s="7"/>
      <c r="AO496" s="2"/>
      <c r="AP496" s="2"/>
      <c r="AQ496" s="2">
        <f t="shared" si="34"/>
        <v>22.088999999999999</v>
      </c>
      <c r="AR496" s="2">
        <f>IF(ISNUMBER(AQ496),SUMIFS($AQ$2:AQ496,$A$2:A496,A496,$J$2:J496,J496,$D$2:D496,D496),"")</f>
        <v>51.548000000000002</v>
      </c>
      <c r="AS496">
        <f t="shared" si="33"/>
        <v>7</v>
      </c>
    </row>
    <row r="497" spans="1:45" x14ac:dyDescent="0.25">
      <c r="A497" s="4" t="s">
        <v>3</v>
      </c>
      <c r="B497" s="4" t="s">
        <v>18</v>
      </c>
      <c r="C497" s="5">
        <v>35657</v>
      </c>
      <c r="D497" s="2">
        <v>3</v>
      </c>
      <c r="E497" s="2" t="s">
        <v>42</v>
      </c>
      <c r="F497" s="2"/>
      <c r="G497" s="2"/>
      <c r="H497" s="2"/>
      <c r="I497" s="2"/>
      <c r="J497" s="2" t="s">
        <v>101</v>
      </c>
      <c r="K497" s="2">
        <v>1</v>
      </c>
      <c r="L497" s="2">
        <v>2</v>
      </c>
      <c r="M497" s="2" t="s">
        <v>19</v>
      </c>
      <c r="N497" s="3" t="str">
        <f t="shared" si="31"/>
        <v/>
      </c>
      <c r="O497" s="2"/>
      <c r="P497" s="2"/>
      <c r="Q497" s="2"/>
      <c r="R497" s="2" t="str">
        <f>IF(ISNUMBER(Q497),SUMIFS($Q$2:Q497,$A$2:A497,A497,$J$2:J497,J497,$D$2:D497,D497),"")</f>
        <v/>
      </c>
      <c r="S497" s="2"/>
      <c r="T497" s="2"/>
      <c r="U497" s="2"/>
      <c r="V497" s="3"/>
      <c r="W497" s="3"/>
      <c r="X497" s="3"/>
      <c r="Y497" s="2"/>
      <c r="Z497" s="2"/>
      <c r="AA497" s="2"/>
      <c r="AB497" s="2"/>
      <c r="AC497" s="2"/>
      <c r="AD497" s="2"/>
      <c r="AE497" s="2"/>
      <c r="AF497" s="2"/>
      <c r="AG497" s="2"/>
      <c r="AH497" s="2" t="str">
        <f t="shared" si="32"/>
        <v/>
      </c>
      <c r="AI497" s="2"/>
      <c r="AJ497" s="2"/>
      <c r="AK497" s="2"/>
      <c r="AL497" s="2"/>
      <c r="AM497" s="2"/>
      <c r="AN497" s="7"/>
      <c r="AO497" s="2"/>
      <c r="AP497" s="2"/>
      <c r="AQ497" s="2" t="str">
        <f t="shared" si="34"/>
        <v/>
      </c>
      <c r="AR497" s="2" t="str">
        <f>IF(ISNUMBER(AQ497),SUMIFS($AQ$2:AQ497,$A$2:A497,A497,$J$2:J497,J497,$D$2:D497,D497),"")</f>
        <v/>
      </c>
      <c r="AS497">
        <f t="shared" si="33"/>
        <v>0</v>
      </c>
    </row>
    <row r="498" spans="1:45" x14ac:dyDescent="0.25">
      <c r="A498" s="4" t="s">
        <v>3</v>
      </c>
      <c r="B498" s="4" t="s">
        <v>18</v>
      </c>
      <c r="C498" s="5">
        <v>35709</v>
      </c>
      <c r="D498" s="2">
        <v>3</v>
      </c>
      <c r="E498" s="2" t="s">
        <v>42</v>
      </c>
      <c r="F498" s="2"/>
      <c r="G498" s="2"/>
      <c r="H498" s="2"/>
      <c r="I498" s="2"/>
      <c r="J498" s="2" t="s">
        <v>101</v>
      </c>
      <c r="K498" s="2">
        <v>2</v>
      </c>
      <c r="L498" s="2">
        <v>1</v>
      </c>
      <c r="M498" s="2" t="s">
        <v>20</v>
      </c>
      <c r="N498" s="3">
        <f t="shared" si="31"/>
        <v>4800</v>
      </c>
      <c r="O498" s="2">
        <v>480</v>
      </c>
      <c r="P498" s="2"/>
      <c r="Q498" s="2"/>
      <c r="R498" s="2" t="str">
        <f>IF(ISNUMBER(Q498),SUMIFS($Q$2:Q498,$A$2:A498,A498,$J$2:J498,J498,$D$2:D498,D498),"")</f>
        <v/>
      </c>
      <c r="S498" s="2"/>
      <c r="T498" s="2"/>
      <c r="U498" s="2"/>
      <c r="V498" s="3"/>
      <c r="W498" s="3"/>
      <c r="X498" s="3">
        <v>0.13</v>
      </c>
      <c r="Y498" s="2"/>
      <c r="Z498" s="2"/>
      <c r="AA498" s="2"/>
      <c r="AB498" s="2"/>
      <c r="AC498" s="2"/>
      <c r="AD498" s="2"/>
      <c r="AE498" s="2"/>
      <c r="AF498" s="2"/>
      <c r="AG498" s="2"/>
      <c r="AH498" s="2" t="str">
        <f t="shared" si="32"/>
        <v/>
      </c>
      <c r="AI498" s="2"/>
      <c r="AJ498" s="2"/>
      <c r="AK498" s="2"/>
      <c r="AL498" s="2"/>
      <c r="AM498" s="2"/>
      <c r="AN498" s="7">
        <v>1</v>
      </c>
      <c r="AO498" s="2"/>
      <c r="AP498" s="2"/>
      <c r="AQ498" s="2" t="str">
        <f t="shared" si="34"/>
        <v/>
      </c>
      <c r="AR498" s="2" t="str">
        <f>IF(ISNUMBER(AQ498),SUMIFS($AQ$2:AQ498,$A$2:A498,A498,$J$2:J498,J498,$D$2:D498,D498),"")</f>
        <v/>
      </c>
      <c r="AS498">
        <f t="shared" si="33"/>
        <v>3</v>
      </c>
    </row>
    <row r="499" spans="1:45" x14ac:dyDescent="0.25">
      <c r="A499" s="4" t="s">
        <v>3</v>
      </c>
      <c r="B499" s="4" t="s">
        <v>18</v>
      </c>
      <c r="C499" s="5">
        <v>35715</v>
      </c>
      <c r="D499" s="2">
        <v>3</v>
      </c>
      <c r="E499" s="2" t="s">
        <v>42</v>
      </c>
      <c r="F499" s="2"/>
      <c r="G499" s="2"/>
      <c r="H499" s="2"/>
      <c r="I499" s="2"/>
      <c r="J499" s="2" t="s">
        <v>101</v>
      </c>
      <c r="K499" s="2">
        <v>2</v>
      </c>
      <c r="L499" s="2">
        <v>1</v>
      </c>
      <c r="M499" s="2" t="s">
        <v>21</v>
      </c>
      <c r="N499" s="3" t="str">
        <f t="shared" si="31"/>
        <v/>
      </c>
      <c r="O499" s="2"/>
      <c r="P499" s="2"/>
      <c r="Q499" s="2">
        <v>424.73999999999995</v>
      </c>
      <c r="R499" s="2">
        <f>IF(ISNUMBER(Q499),SUMIFS($Q$2:Q499,$A$2:A499,A499,$J$2:J499,J499,$D$2:D499,D499),"")</f>
        <v>424.73999999999995</v>
      </c>
      <c r="S499" s="2">
        <v>4.5999999999999999E-2</v>
      </c>
      <c r="T499" s="2">
        <v>3.7999999999999999E-2</v>
      </c>
      <c r="U499" s="2"/>
      <c r="V499" s="3"/>
      <c r="W499" s="3"/>
      <c r="X499" s="3"/>
      <c r="Y499" s="2"/>
      <c r="Z499" s="2"/>
      <c r="AA499" s="2"/>
      <c r="AB499" s="2"/>
      <c r="AC499" s="2"/>
      <c r="AD499" s="2"/>
      <c r="AE499" s="2"/>
      <c r="AF499" s="2"/>
      <c r="AG499" s="2"/>
      <c r="AH499" s="2" t="str">
        <f t="shared" si="32"/>
        <v/>
      </c>
      <c r="AI499" s="2"/>
      <c r="AJ499" s="2">
        <v>4.4980666666666662E-2</v>
      </c>
      <c r="AK499" s="2"/>
      <c r="AL499" s="2"/>
      <c r="AM499" s="2"/>
      <c r="AN499" s="7"/>
      <c r="AO499" s="2"/>
      <c r="AP499" s="2"/>
      <c r="AQ499" s="2">
        <f t="shared" si="34"/>
        <v>19.105</v>
      </c>
      <c r="AR499" s="2">
        <f>IF(ISNUMBER(AQ499),SUMIFS($AQ$2:AQ499,$A$2:A499,A499,$J$2:J499,J499,$D$2:D499,D499),"")</f>
        <v>19.105</v>
      </c>
      <c r="AS499">
        <f t="shared" si="33"/>
        <v>7</v>
      </c>
    </row>
    <row r="500" spans="1:45" x14ac:dyDescent="0.25">
      <c r="A500" s="4" t="s">
        <v>3</v>
      </c>
      <c r="B500" s="4" t="s">
        <v>18</v>
      </c>
      <c r="C500" s="5">
        <v>35731</v>
      </c>
      <c r="D500" s="2">
        <v>3</v>
      </c>
      <c r="E500" s="2" t="s">
        <v>42</v>
      </c>
      <c r="F500" s="2"/>
      <c r="G500" s="2"/>
      <c r="H500" s="2"/>
      <c r="I500" s="2"/>
      <c r="J500" s="2" t="s">
        <v>101</v>
      </c>
      <c r="K500" s="2">
        <v>2</v>
      </c>
      <c r="L500" s="2">
        <v>2</v>
      </c>
      <c r="M500" s="2" t="s">
        <v>19</v>
      </c>
      <c r="N500" s="3">
        <f t="shared" si="31"/>
        <v>825</v>
      </c>
      <c r="O500" s="2">
        <v>82.5</v>
      </c>
      <c r="P500" s="2"/>
      <c r="Q500" s="2"/>
      <c r="R500" s="2" t="str">
        <f>IF(ISNUMBER(Q500),SUMIFS($Q$2:Q500,$A$2:A500,A500,$J$2:J500,J500,$D$2:D500,D500),"")</f>
        <v/>
      </c>
      <c r="S500" s="2">
        <v>4.3999999999999997E-2</v>
      </c>
      <c r="T500" s="2">
        <v>3.5999999999999997E-2</v>
      </c>
      <c r="U500" s="2"/>
      <c r="V500" s="3"/>
      <c r="W500" s="3"/>
      <c r="X500" s="3">
        <v>0.14000000000000001</v>
      </c>
      <c r="Y500" s="2"/>
      <c r="Z500" s="2"/>
      <c r="AA500" s="2"/>
      <c r="AB500" s="2"/>
      <c r="AC500" s="2"/>
      <c r="AD500" s="2"/>
      <c r="AE500" s="2"/>
      <c r="AF500" s="2"/>
      <c r="AG500" s="2"/>
      <c r="AH500" s="2" t="str">
        <f t="shared" si="32"/>
        <v/>
      </c>
      <c r="AI500" s="2"/>
      <c r="AJ500" s="2">
        <v>4.284121212121212E-2</v>
      </c>
      <c r="AK500" s="2"/>
      <c r="AL500" s="2"/>
      <c r="AM500" s="2"/>
      <c r="AN500" s="7">
        <v>1</v>
      </c>
      <c r="AO500" s="2"/>
      <c r="AP500" s="2"/>
      <c r="AQ500" s="2" t="str">
        <f t="shared" si="34"/>
        <v/>
      </c>
      <c r="AR500" s="2" t="str">
        <f>IF(ISNUMBER(AQ500),SUMIFS($AQ$2:AQ500,$A$2:A500,A500,$J$2:J500,J500,$D$2:D500,D500),"")</f>
        <v/>
      </c>
      <c r="AS500">
        <f t="shared" si="33"/>
        <v>6</v>
      </c>
    </row>
    <row r="501" spans="1:45" x14ac:dyDescent="0.25">
      <c r="A501" s="4" t="s">
        <v>3</v>
      </c>
      <c r="B501" s="4" t="s">
        <v>18</v>
      </c>
      <c r="C501" s="5">
        <v>35737</v>
      </c>
      <c r="D501" s="2">
        <v>3</v>
      </c>
      <c r="E501" s="2" t="s">
        <v>42</v>
      </c>
      <c r="F501" s="2"/>
      <c r="G501" s="2"/>
      <c r="H501" s="2"/>
      <c r="I501" s="2"/>
      <c r="J501" s="2" t="s">
        <v>101</v>
      </c>
      <c r="K501" s="2">
        <v>2</v>
      </c>
      <c r="L501" s="2">
        <v>2</v>
      </c>
      <c r="M501" s="2" t="s">
        <v>19</v>
      </c>
      <c r="N501" s="3">
        <f t="shared" si="31"/>
        <v>1680</v>
      </c>
      <c r="O501" s="2">
        <v>168</v>
      </c>
      <c r="P501" s="2"/>
      <c r="Q501" s="2"/>
      <c r="R501" s="2" t="str">
        <f>IF(ISNUMBER(Q501),SUMIFS($Q$2:Q501,$A$2:A501,A501,$J$2:J501,J501,$D$2:D501,D501),"")</f>
        <v/>
      </c>
      <c r="S501" s="2">
        <v>4.2999999999999997E-2</v>
      </c>
      <c r="T501" s="2">
        <v>3.5000000000000003E-2</v>
      </c>
      <c r="U501" s="2"/>
      <c r="V501" s="3"/>
      <c r="W501" s="3"/>
      <c r="X501" s="3">
        <v>0.15</v>
      </c>
      <c r="Y501" s="2"/>
      <c r="Z501" s="2"/>
      <c r="AA501" s="2"/>
      <c r="AB501" s="2"/>
      <c r="AC501" s="2"/>
      <c r="AD501" s="2"/>
      <c r="AE501" s="2"/>
      <c r="AF501" s="2"/>
      <c r="AG501" s="2"/>
      <c r="AH501" s="2" t="str">
        <f t="shared" si="32"/>
        <v/>
      </c>
      <c r="AI501" s="2"/>
      <c r="AJ501" s="2">
        <v>4.1810952380952372E-2</v>
      </c>
      <c r="AK501" s="2"/>
      <c r="AL501" s="2"/>
      <c r="AM501" s="2"/>
      <c r="AN501" s="7">
        <v>1</v>
      </c>
      <c r="AO501" s="2"/>
      <c r="AP501" s="2"/>
      <c r="AQ501" s="2" t="str">
        <f t="shared" si="34"/>
        <v/>
      </c>
      <c r="AR501" s="2" t="str">
        <f>IF(ISNUMBER(AQ501),SUMIFS($AQ$2:AQ501,$A$2:A501,A501,$J$2:J501,J501,$D$2:D501,D501),"")</f>
        <v/>
      </c>
      <c r="AS501">
        <f t="shared" si="33"/>
        <v>6</v>
      </c>
    </row>
    <row r="502" spans="1:45" x14ac:dyDescent="0.25">
      <c r="A502" s="4" t="s">
        <v>3</v>
      </c>
      <c r="B502" s="4" t="s">
        <v>18</v>
      </c>
      <c r="C502" s="5">
        <v>35744</v>
      </c>
      <c r="D502" s="2">
        <v>3</v>
      </c>
      <c r="E502" s="2" t="s">
        <v>42</v>
      </c>
      <c r="F502" s="2"/>
      <c r="G502" s="2"/>
      <c r="H502" s="2"/>
      <c r="I502" s="2"/>
      <c r="J502" s="2" t="s">
        <v>101</v>
      </c>
      <c r="K502" s="2">
        <v>2</v>
      </c>
      <c r="L502" s="2">
        <v>2</v>
      </c>
      <c r="M502" s="2" t="s">
        <v>19</v>
      </c>
      <c r="N502" s="3">
        <f t="shared" si="31"/>
        <v>2895</v>
      </c>
      <c r="O502" s="2">
        <v>289.5</v>
      </c>
      <c r="P502" s="2"/>
      <c r="Q502" s="2"/>
      <c r="R502" s="2" t="str">
        <f>IF(ISNUMBER(Q502),SUMIFS($Q$2:Q502,$A$2:A502,A502,$J$2:J502,J502,$D$2:D502,D502),"")</f>
        <v/>
      </c>
      <c r="S502" s="2">
        <v>4.2999999999999997E-2</v>
      </c>
      <c r="T502" s="2">
        <v>3.4000000000000002E-2</v>
      </c>
      <c r="U502" s="2"/>
      <c r="V502" s="3"/>
      <c r="W502" s="3"/>
      <c r="X502" s="3">
        <v>0.15</v>
      </c>
      <c r="Y502" s="2"/>
      <c r="Z502" s="2"/>
      <c r="AA502" s="2"/>
      <c r="AB502" s="2"/>
      <c r="AC502" s="2"/>
      <c r="AD502" s="2"/>
      <c r="AE502" s="2"/>
      <c r="AF502" s="2"/>
      <c r="AG502" s="2"/>
      <c r="AH502" s="2" t="str">
        <f t="shared" si="32"/>
        <v/>
      </c>
      <c r="AI502" s="2"/>
      <c r="AJ502" s="2">
        <v>4.162746113989637E-2</v>
      </c>
      <c r="AK502" s="2"/>
      <c r="AL502" s="2"/>
      <c r="AM502" s="2"/>
      <c r="AN502" s="7">
        <v>1</v>
      </c>
      <c r="AO502" s="2"/>
      <c r="AP502" s="2"/>
      <c r="AQ502" s="2" t="str">
        <f t="shared" si="34"/>
        <v/>
      </c>
      <c r="AR502" s="2" t="str">
        <f>IF(ISNUMBER(AQ502),SUMIFS($AQ$2:AQ502,$A$2:A502,A502,$J$2:J502,J502,$D$2:D502,D502),"")</f>
        <v/>
      </c>
      <c r="AS502">
        <f t="shared" si="33"/>
        <v>6</v>
      </c>
    </row>
    <row r="503" spans="1:45" x14ac:dyDescent="0.25">
      <c r="A503" s="4" t="s">
        <v>3</v>
      </c>
      <c r="B503" s="4" t="s">
        <v>18</v>
      </c>
      <c r="C503" s="5">
        <v>35753</v>
      </c>
      <c r="D503" s="2">
        <v>3</v>
      </c>
      <c r="E503" s="2" t="s">
        <v>42</v>
      </c>
      <c r="F503" s="2"/>
      <c r="G503" s="2"/>
      <c r="H503" s="2"/>
      <c r="I503" s="2"/>
      <c r="J503" s="2" t="s">
        <v>101</v>
      </c>
      <c r="K503" s="2">
        <v>2</v>
      </c>
      <c r="L503" s="2">
        <v>2</v>
      </c>
      <c r="M503" s="2" t="s">
        <v>20</v>
      </c>
      <c r="N503" s="3">
        <f t="shared" si="31"/>
        <v>4305</v>
      </c>
      <c r="O503" s="2">
        <v>430.5</v>
      </c>
      <c r="P503" s="2"/>
      <c r="Q503" s="2"/>
      <c r="R503" s="2" t="str">
        <f>IF(ISNUMBER(Q503),SUMIFS($Q$2:Q503,$A$2:A503,A503,$J$2:J503,J503,$D$2:D503,D503),"")</f>
        <v/>
      </c>
      <c r="S503" s="2"/>
      <c r="T503" s="2"/>
      <c r="U503" s="2"/>
      <c r="V503" s="3"/>
      <c r="W503" s="3"/>
      <c r="X503" s="3">
        <v>0.16</v>
      </c>
      <c r="Y503" s="2"/>
      <c r="Z503" s="2"/>
      <c r="AA503" s="2"/>
      <c r="AB503" s="2"/>
      <c r="AC503" s="2"/>
      <c r="AD503" s="2"/>
      <c r="AE503" s="2"/>
      <c r="AF503" s="2"/>
      <c r="AG503" s="2"/>
      <c r="AH503" s="2" t="str">
        <f t="shared" si="32"/>
        <v/>
      </c>
      <c r="AI503" s="2"/>
      <c r="AJ503" s="2"/>
      <c r="AK503" s="2"/>
      <c r="AL503" s="2"/>
      <c r="AM503" s="2"/>
      <c r="AN503" s="7">
        <v>1</v>
      </c>
      <c r="AO503" s="2"/>
      <c r="AP503" s="2"/>
      <c r="AQ503" s="2" t="str">
        <f t="shared" si="34"/>
        <v/>
      </c>
      <c r="AR503" s="2" t="str">
        <f>IF(ISNUMBER(AQ503),SUMIFS($AQ$2:AQ503,$A$2:A503,A503,$J$2:J503,J503,$D$2:D503,D503),"")</f>
        <v/>
      </c>
      <c r="AS503">
        <f t="shared" si="33"/>
        <v>3</v>
      </c>
    </row>
    <row r="504" spans="1:45" x14ac:dyDescent="0.25">
      <c r="A504" s="4" t="s">
        <v>3</v>
      </c>
      <c r="B504" s="4" t="s">
        <v>18</v>
      </c>
      <c r="C504" s="5">
        <v>35759</v>
      </c>
      <c r="D504" s="2">
        <v>3</v>
      </c>
      <c r="E504" s="2" t="s">
        <v>42</v>
      </c>
      <c r="F504" s="2"/>
      <c r="G504" s="2"/>
      <c r="H504" s="2"/>
      <c r="I504" s="2"/>
      <c r="J504" s="2" t="s">
        <v>101</v>
      </c>
      <c r="K504" s="2">
        <v>2</v>
      </c>
      <c r="L504" s="2">
        <v>2</v>
      </c>
      <c r="M504" s="2" t="s">
        <v>21</v>
      </c>
      <c r="N504" s="3">
        <f t="shared" si="31"/>
        <v>266</v>
      </c>
      <c r="O504" s="2">
        <v>26.6</v>
      </c>
      <c r="P504" s="2"/>
      <c r="Q504" s="2">
        <v>497.9</v>
      </c>
      <c r="R504" s="2">
        <f>IF(ISNUMBER(Q504),SUMIFS($Q$2:Q504,$A$2:A504,A504,$J$2:J504,J504,$D$2:D504,D504),"")</f>
        <v>922.63999999999987</v>
      </c>
      <c r="S504" s="2">
        <v>4.2000000000000003E-2</v>
      </c>
      <c r="T504" s="2">
        <v>3.3000000000000002E-2</v>
      </c>
      <c r="U504" s="2"/>
      <c r="V504" s="3"/>
      <c r="W504" s="3"/>
      <c r="X504" s="3">
        <v>0.16</v>
      </c>
      <c r="Y504" s="2"/>
      <c r="Z504" s="2"/>
      <c r="AA504" s="2"/>
      <c r="AB504" s="2"/>
      <c r="AC504" s="2"/>
      <c r="AD504" s="2"/>
      <c r="AE504" s="2"/>
      <c r="AF504" s="2"/>
      <c r="AG504" s="2"/>
      <c r="AH504" s="2" t="str">
        <f t="shared" si="32"/>
        <v/>
      </c>
      <c r="AI504" s="2"/>
      <c r="AJ504" s="2">
        <v>4.0591777003484319E-2</v>
      </c>
      <c r="AK504" s="2"/>
      <c r="AL504" s="2"/>
      <c r="AM504" s="2"/>
      <c r="AN504" s="7">
        <v>1</v>
      </c>
      <c r="AO504" s="2"/>
      <c r="AP504" s="2"/>
      <c r="AQ504" s="2">
        <f t="shared" si="34"/>
        <v>20.210999999999999</v>
      </c>
      <c r="AR504" s="2">
        <f>IF(ISNUMBER(AQ504),SUMIFS($AQ$2:AQ504,$A$2:A504,A504,$J$2:J504,J504,$D$2:D504,D504),"")</f>
        <v>39.316000000000003</v>
      </c>
      <c r="AS504">
        <f t="shared" si="33"/>
        <v>10</v>
      </c>
    </row>
    <row r="505" spans="1:45" x14ac:dyDescent="0.25">
      <c r="A505" s="4" t="s">
        <v>3</v>
      </c>
      <c r="B505" s="4" t="s">
        <v>18</v>
      </c>
      <c r="C505" s="5">
        <v>35766</v>
      </c>
      <c r="D505" s="2">
        <v>3</v>
      </c>
      <c r="E505" s="2" t="s">
        <v>42</v>
      </c>
      <c r="F505" s="2"/>
      <c r="G505" s="2"/>
      <c r="H505" s="2"/>
      <c r="I505" s="2"/>
      <c r="J505" s="2" t="s">
        <v>101</v>
      </c>
      <c r="K505" s="2">
        <v>2</v>
      </c>
      <c r="L505" s="2">
        <v>3</v>
      </c>
      <c r="M505" s="2" t="s">
        <v>19</v>
      </c>
      <c r="N505" s="3">
        <f t="shared" si="31"/>
        <v>510</v>
      </c>
      <c r="O505" s="2">
        <v>51</v>
      </c>
      <c r="P505" s="2"/>
      <c r="Q505" s="2"/>
      <c r="R505" s="2" t="str">
        <f>IF(ISNUMBER(Q505),SUMIFS($Q$2:Q505,$A$2:A505,A505,$J$2:J505,J505,$D$2:D505,D505),"")</f>
        <v/>
      </c>
      <c r="S505" s="2">
        <v>4.1000000000000002E-2</v>
      </c>
      <c r="T505" s="2">
        <v>3.2000000000000001E-2</v>
      </c>
      <c r="U505" s="2"/>
      <c r="V505" s="3"/>
      <c r="W505" s="3"/>
      <c r="X505" s="3">
        <v>0.16</v>
      </c>
      <c r="Y505" s="2"/>
      <c r="Z505" s="2"/>
      <c r="AA505" s="2"/>
      <c r="AB505" s="2"/>
      <c r="AC505" s="2"/>
      <c r="AD505" s="2"/>
      <c r="AE505" s="2"/>
      <c r="AF505" s="2"/>
      <c r="AG505" s="2"/>
      <c r="AH505" s="2" t="str">
        <f t="shared" si="32"/>
        <v/>
      </c>
      <c r="AI505" s="2"/>
      <c r="AJ505" s="2">
        <v>3.9559999999999998E-2</v>
      </c>
      <c r="AK505" s="2"/>
      <c r="AL505" s="2"/>
      <c r="AM505" s="2"/>
      <c r="AN505" s="7">
        <v>1</v>
      </c>
      <c r="AO505" s="2"/>
      <c r="AP505" s="2"/>
      <c r="AQ505" s="2" t="str">
        <f t="shared" si="34"/>
        <v/>
      </c>
      <c r="AR505" s="2" t="str">
        <f>IF(ISNUMBER(AQ505),SUMIFS($AQ$2:AQ505,$A$2:A505,A505,$J$2:J505,J505,$D$2:D505,D505),"")</f>
        <v/>
      </c>
      <c r="AS505">
        <f t="shared" si="33"/>
        <v>6</v>
      </c>
    </row>
    <row r="506" spans="1:45" x14ac:dyDescent="0.25">
      <c r="A506" s="4" t="s">
        <v>3</v>
      </c>
      <c r="B506" s="4" t="s">
        <v>18</v>
      </c>
      <c r="C506" s="5">
        <v>35773</v>
      </c>
      <c r="D506" s="2">
        <v>3</v>
      </c>
      <c r="E506" s="2" t="s">
        <v>42</v>
      </c>
      <c r="F506" s="2"/>
      <c r="G506" s="2"/>
      <c r="H506" s="2"/>
      <c r="I506" s="2"/>
      <c r="J506" s="2" t="s">
        <v>101</v>
      </c>
      <c r="K506" s="2">
        <v>2</v>
      </c>
      <c r="L506" s="2">
        <v>3</v>
      </c>
      <c r="M506" s="2" t="s">
        <v>19</v>
      </c>
      <c r="N506" s="3">
        <f t="shared" si="31"/>
        <v>1635</v>
      </c>
      <c r="O506" s="2">
        <v>163.5</v>
      </c>
      <c r="P506" s="2"/>
      <c r="Q506" s="2"/>
      <c r="R506" s="2" t="str">
        <f>IF(ISNUMBER(Q506),SUMIFS($Q$2:Q506,$A$2:A506,A506,$J$2:J506,J506,$D$2:D506,D506),"")</f>
        <v/>
      </c>
      <c r="S506" s="2">
        <v>0.04</v>
      </c>
      <c r="T506" s="2">
        <v>3.1E-2</v>
      </c>
      <c r="U506" s="2"/>
      <c r="V506" s="3"/>
      <c r="W506" s="3"/>
      <c r="X506" s="3">
        <v>0.16</v>
      </c>
      <c r="Y506" s="2"/>
      <c r="Z506" s="2"/>
      <c r="AA506" s="2"/>
      <c r="AB506" s="2"/>
      <c r="AC506" s="2"/>
      <c r="AD506" s="2"/>
      <c r="AE506" s="2"/>
      <c r="AF506" s="2"/>
      <c r="AG506" s="2"/>
      <c r="AH506" s="2" t="str">
        <f t="shared" si="32"/>
        <v/>
      </c>
      <c r="AI506" s="2"/>
      <c r="AJ506" s="2">
        <v>3.8553394495412847E-2</v>
      </c>
      <c r="AK506" s="2"/>
      <c r="AL506" s="2"/>
      <c r="AM506" s="2"/>
      <c r="AN506" s="7">
        <v>1</v>
      </c>
      <c r="AO506" s="2"/>
      <c r="AP506" s="2"/>
      <c r="AQ506" s="2" t="str">
        <f t="shared" si="34"/>
        <v/>
      </c>
      <c r="AR506" s="2" t="str">
        <f>IF(ISNUMBER(AQ506),SUMIFS($AQ$2:AQ506,$A$2:A506,A506,$J$2:J506,J506,$D$2:D506,D506),"")</f>
        <v/>
      </c>
      <c r="AS506">
        <f t="shared" si="33"/>
        <v>6</v>
      </c>
    </row>
    <row r="507" spans="1:45" x14ac:dyDescent="0.25">
      <c r="A507" s="4" t="s">
        <v>3</v>
      </c>
      <c r="B507" s="4" t="s">
        <v>18</v>
      </c>
      <c r="C507" s="5">
        <v>35781</v>
      </c>
      <c r="D507" s="2">
        <v>3</v>
      </c>
      <c r="E507" s="2" t="s">
        <v>42</v>
      </c>
      <c r="F507" s="2"/>
      <c r="G507" s="2"/>
      <c r="H507" s="2"/>
      <c r="I507" s="2"/>
      <c r="J507" s="2" t="s">
        <v>101</v>
      </c>
      <c r="K507" s="2">
        <v>2</v>
      </c>
      <c r="L507" s="2">
        <v>3</v>
      </c>
      <c r="M507" s="2" t="s">
        <v>19</v>
      </c>
      <c r="N507" s="3">
        <f t="shared" si="31"/>
        <v>2265</v>
      </c>
      <c r="O507" s="2">
        <v>226.5</v>
      </c>
      <c r="P507" s="2"/>
      <c r="Q507" s="2"/>
      <c r="R507" s="2" t="str">
        <f>IF(ISNUMBER(Q507),SUMIFS($Q$2:Q507,$A$2:A507,A507,$J$2:J507,J507,$D$2:D507,D507),"")</f>
        <v/>
      </c>
      <c r="S507" s="2">
        <v>3.9E-2</v>
      </c>
      <c r="T507" s="2">
        <v>3.1E-2</v>
      </c>
      <c r="U507" s="2"/>
      <c r="V507" s="3"/>
      <c r="W507" s="3"/>
      <c r="X507" s="3">
        <v>0.16</v>
      </c>
      <c r="Y507" s="2"/>
      <c r="Z507" s="2"/>
      <c r="AA507" s="2"/>
      <c r="AB507" s="2"/>
      <c r="AC507" s="2"/>
      <c r="AD507" s="2"/>
      <c r="AE507" s="2"/>
      <c r="AF507" s="2"/>
      <c r="AG507" s="2"/>
      <c r="AH507" s="2" t="str">
        <f t="shared" si="32"/>
        <v/>
      </c>
      <c r="AI507" s="2"/>
      <c r="AJ507" s="2">
        <v>3.7715055187637972E-2</v>
      </c>
      <c r="AK507" s="2"/>
      <c r="AL507" s="2"/>
      <c r="AM507" s="2"/>
      <c r="AN507" s="7">
        <v>1</v>
      </c>
      <c r="AO507" s="2"/>
      <c r="AP507" s="2"/>
      <c r="AQ507" s="2" t="str">
        <f t="shared" si="34"/>
        <v/>
      </c>
      <c r="AR507" s="2" t="str">
        <f>IF(ISNUMBER(AQ507),SUMIFS($AQ$2:AQ507,$A$2:A507,A507,$J$2:J507,J507,$D$2:D507,D507),"")</f>
        <v/>
      </c>
      <c r="AS507">
        <f t="shared" si="33"/>
        <v>6</v>
      </c>
    </row>
    <row r="508" spans="1:45" x14ac:dyDescent="0.25">
      <c r="A508" s="4" t="s">
        <v>3</v>
      </c>
      <c r="B508" s="4" t="s">
        <v>18</v>
      </c>
      <c r="C508" s="5">
        <v>35787</v>
      </c>
      <c r="D508" s="2">
        <v>3</v>
      </c>
      <c r="E508" s="2" t="s">
        <v>42</v>
      </c>
      <c r="F508" s="2"/>
      <c r="G508" s="2"/>
      <c r="H508" s="2"/>
      <c r="I508" s="2"/>
      <c r="J508" s="2" t="s">
        <v>101</v>
      </c>
      <c r="K508" s="2">
        <v>2</v>
      </c>
      <c r="L508" s="2">
        <v>3</v>
      </c>
      <c r="M508" s="2" t="s">
        <v>20</v>
      </c>
      <c r="N508" s="3">
        <f t="shared" si="31"/>
        <v>3825</v>
      </c>
      <c r="O508" s="2">
        <v>382.5</v>
      </c>
      <c r="P508" s="2"/>
      <c r="Q508" s="2"/>
      <c r="R508" s="2" t="str">
        <f>IF(ISNUMBER(Q508),SUMIFS($Q$2:Q508,$A$2:A508,A508,$J$2:J508,J508,$D$2:D508,D508),"")</f>
        <v/>
      </c>
      <c r="S508" s="2"/>
      <c r="T508" s="2"/>
      <c r="U508" s="2"/>
      <c r="V508" s="3"/>
      <c r="W508" s="3"/>
      <c r="X508" s="3">
        <v>0.16</v>
      </c>
      <c r="Y508" s="2"/>
      <c r="Z508" s="2"/>
      <c r="AA508" s="2"/>
      <c r="AB508" s="2"/>
      <c r="AC508" s="2"/>
      <c r="AD508" s="2"/>
      <c r="AE508" s="2"/>
      <c r="AF508" s="2"/>
      <c r="AG508" s="2"/>
      <c r="AH508" s="2" t="str">
        <f t="shared" si="32"/>
        <v/>
      </c>
      <c r="AI508" s="2"/>
      <c r="AJ508" s="2"/>
      <c r="AK508" s="2"/>
      <c r="AL508" s="2"/>
      <c r="AM508" s="2"/>
      <c r="AN508" s="7">
        <v>1</v>
      </c>
      <c r="AO508" s="2"/>
      <c r="AP508" s="2"/>
      <c r="AQ508" s="2" t="str">
        <f t="shared" si="34"/>
        <v/>
      </c>
      <c r="AR508" s="2" t="str">
        <f>IF(ISNUMBER(AQ508),SUMIFS($AQ$2:AQ508,$A$2:A508,A508,$J$2:J508,J508,$D$2:D508,D508),"")</f>
        <v/>
      </c>
      <c r="AS508">
        <f t="shared" si="33"/>
        <v>3</v>
      </c>
    </row>
    <row r="509" spans="1:45" x14ac:dyDescent="0.25">
      <c r="A509" s="4" t="s">
        <v>3</v>
      </c>
      <c r="B509" s="4" t="s">
        <v>18</v>
      </c>
      <c r="C509" s="5">
        <v>35793</v>
      </c>
      <c r="D509" s="2">
        <v>3</v>
      </c>
      <c r="E509" s="2" t="s">
        <v>42</v>
      </c>
      <c r="F509" s="2"/>
      <c r="G509" s="2"/>
      <c r="H509" s="2"/>
      <c r="I509" s="2"/>
      <c r="J509" s="2" t="s">
        <v>101</v>
      </c>
      <c r="K509" s="2">
        <v>2</v>
      </c>
      <c r="L509" s="2">
        <v>3</v>
      </c>
      <c r="M509" s="2" t="s">
        <v>21</v>
      </c>
      <c r="N509" s="3">
        <f t="shared" si="31"/>
        <v>250</v>
      </c>
      <c r="O509" s="2">
        <v>25</v>
      </c>
      <c r="P509" s="2"/>
      <c r="Q509" s="2">
        <v>513.5</v>
      </c>
      <c r="R509" s="2">
        <f>IF(ISNUMBER(Q509),SUMIFS($Q$2:Q509,$A$2:A509,A509,$J$2:J509,J509,$D$2:D509,D509),"")</f>
        <v>1436.1399999999999</v>
      </c>
      <c r="S509" s="2">
        <v>3.9E-2</v>
      </c>
      <c r="T509" s="2">
        <v>0.03</v>
      </c>
      <c r="U509" s="2"/>
      <c r="V509" s="3"/>
      <c r="W509" s="3"/>
      <c r="X509" s="3">
        <v>0.16</v>
      </c>
      <c r="Y509" s="2"/>
      <c r="Z509" s="2"/>
      <c r="AA509" s="2"/>
      <c r="AB509" s="2"/>
      <c r="AC509" s="2"/>
      <c r="AD509" s="2"/>
      <c r="AE509" s="2"/>
      <c r="AF509" s="2"/>
      <c r="AG509" s="2"/>
      <c r="AH509" s="2" t="str">
        <f t="shared" si="32"/>
        <v/>
      </c>
      <c r="AI509" s="2"/>
      <c r="AJ509" s="2">
        <v>3.7561411764705878E-2</v>
      </c>
      <c r="AK509" s="2"/>
      <c r="AL509" s="2"/>
      <c r="AM509" s="2"/>
      <c r="AN509" s="7">
        <v>1</v>
      </c>
      <c r="AO509" s="2"/>
      <c r="AP509" s="2"/>
      <c r="AQ509" s="2">
        <f t="shared" si="34"/>
        <v>19.288</v>
      </c>
      <c r="AR509" s="2">
        <f>IF(ISNUMBER(AQ509),SUMIFS($AQ$2:AQ509,$A$2:A509,A509,$J$2:J509,J509,$D$2:D509,D509),"")</f>
        <v>58.603999999999999</v>
      </c>
      <c r="AS509">
        <f t="shared" si="33"/>
        <v>10</v>
      </c>
    </row>
    <row r="510" spans="1:45" x14ac:dyDescent="0.25">
      <c r="A510" s="4" t="s">
        <v>3</v>
      </c>
      <c r="B510" s="4" t="s">
        <v>18</v>
      </c>
      <c r="C510" s="5">
        <v>35803</v>
      </c>
      <c r="D510" s="2">
        <v>3</v>
      </c>
      <c r="E510" s="2" t="s">
        <v>42</v>
      </c>
      <c r="F510" s="2"/>
      <c r="G510" s="2"/>
      <c r="H510" s="2"/>
      <c r="I510" s="2"/>
      <c r="J510" s="2" t="s">
        <v>101</v>
      </c>
      <c r="K510" s="2">
        <v>2</v>
      </c>
      <c r="L510" s="2">
        <v>4</v>
      </c>
      <c r="M510" s="2" t="s">
        <v>19</v>
      </c>
      <c r="N510" s="3">
        <f t="shared" si="31"/>
        <v>640</v>
      </c>
      <c r="O510" s="2">
        <v>64</v>
      </c>
      <c r="P510" s="2"/>
      <c r="Q510" s="2"/>
      <c r="R510" s="2" t="str">
        <f>IF(ISNUMBER(Q510),SUMIFS($Q$2:Q510,$A$2:A510,A510,$J$2:J510,J510,$D$2:D510,D510),"")</f>
        <v/>
      </c>
      <c r="S510" s="2">
        <v>3.7999999999999999E-2</v>
      </c>
      <c r="T510" s="2">
        <v>2.9000000000000001E-2</v>
      </c>
      <c r="U510" s="2"/>
      <c r="V510" s="3"/>
      <c r="W510" s="3"/>
      <c r="X510" s="3">
        <v>0.15</v>
      </c>
      <c r="Y510" s="2"/>
      <c r="Z510" s="2"/>
      <c r="AA510" s="2"/>
      <c r="AB510" s="2"/>
      <c r="AC510" s="2"/>
      <c r="AD510" s="2"/>
      <c r="AE510" s="2"/>
      <c r="AF510" s="2"/>
      <c r="AG510" s="2"/>
      <c r="AH510" s="2" t="str">
        <f t="shared" si="32"/>
        <v/>
      </c>
      <c r="AI510" s="2"/>
      <c r="AJ510" s="2">
        <v>3.6606406250000001E-2</v>
      </c>
      <c r="AK510" s="2"/>
      <c r="AL510" s="2"/>
      <c r="AM510" s="2"/>
      <c r="AN510" s="7">
        <v>1</v>
      </c>
      <c r="AO510" s="2"/>
      <c r="AP510" s="2"/>
      <c r="AQ510" s="2" t="str">
        <f t="shared" si="34"/>
        <v/>
      </c>
      <c r="AR510" s="2" t="str">
        <f>IF(ISNUMBER(AQ510),SUMIFS($AQ$2:AQ510,$A$2:A510,A510,$J$2:J510,J510,$D$2:D510,D510),"")</f>
        <v/>
      </c>
      <c r="AS510">
        <f t="shared" si="33"/>
        <v>6</v>
      </c>
    </row>
    <row r="511" spans="1:45" x14ac:dyDescent="0.25">
      <c r="A511" s="4" t="s">
        <v>3</v>
      </c>
      <c r="B511" s="4" t="s">
        <v>18</v>
      </c>
      <c r="C511" s="5">
        <v>35810</v>
      </c>
      <c r="D511" s="2">
        <v>3</v>
      </c>
      <c r="E511" s="2" t="s">
        <v>42</v>
      </c>
      <c r="F511" s="2"/>
      <c r="G511" s="2"/>
      <c r="H511" s="2"/>
      <c r="I511" s="2"/>
      <c r="J511" s="2" t="s">
        <v>101</v>
      </c>
      <c r="K511" s="2">
        <v>2</v>
      </c>
      <c r="L511" s="2">
        <v>4</v>
      </c>
      <c r="M511" s="2" t="s">
        <v>19</v>
      </c>
      <c r="N511" s="3">
        <f t="shared" si="31"/>
        <v>1355</v>
      </c>
      <c r="O511" s="2">
        <v>135.5</v>
      </c>
      <c r="P511" s="2"/>
      <c r="Q511" s="2"/>
      <c r="R511" s="2" t="str">
        <f>IF(ISNUMBER(Q511),SUMIFS($Q$2:Q511,$A$2:A511,A511,$J$2:J511,J511,$D$2:D511,D511),"")</f>
        <v/>
      </c>
      <c r="S511" s="2">
        <v>3.6999999999999998E-2</v>
      </c>
      <c r="T511" s="2">
        <v>2.9000000000000001E-2</v>
      </c>
      <c r="U511" s="2"/>
      <c r="V511" s="3"/>
      <c r="W511" s="3"/>
      <c r="X511" s="3">
        <v>0.15</v>
      </c>
      <c r="Y511" s="2"/>
      <c r="Z511" s="2"/>
      <c r="AA511" s="2"/>
      <c r="AB511" s="2"/>
      <c r="AC511" s="2"/>
      <c r="AD511" s="2"/>
      <c r="AE511" s="2"/>
      <c r="AF511" s="2"/>
      <c r="AG511" s="2"/>
      <c r="AH511" s="2" t="str">
        <f t="shared" si="32"/>
        <v/>
      </c>
      <c r="AI511" s="2"/>
      <c r="AJ511" s="2">
        <v>3.5787896678966792E-2</v>
      </c>
      <c r="AK511" s="2"/>
      <c r="AL511" s="2"/>
      <c r="AM511" s="2"/>
      <c r="AN511" s="7">
        <v>1</v>
      </c>
      <c r="AO511" s="2"/>
      <c r="AP511" s="2"/>
      <c r="AQ511" s="2" t="str">
        <f t="shared" si="34"/>
        <v/>
      </c>
      <c r="AR511" s="2" t="str">
        <f>IF(ISNUMBER(AQ511),SUMIFS($AQ$2:AQ511,$A$2:A511,A511,$J$2:J511,J511,$D$2:D511,D511),"")</f>
        <v/>
      </c>
      <c r="AS511">
        <f t="shared" si="33"/>
        <v>6</v>
      </c>
    </row>
    <row r="512" spans="1:45" x14ac:dyDescent="0.25">
      <c r="A512" s="4" t="s">
        <v>3</v>
      </c>
      <c r="B512" s="4" t="s">
        <v>18</v>
      </c>
      <c r="C512" s="5">
        <v>35817</v>
      </c>
      <c r="D512" s="2">
        <v>3</v>
      </c>
      <c r="E512" s="2" t="s">
        <v>42</v>
      </c>
      <c r="F512" s="2"/>
      <c r="G512" s="2"/>
      <c r="H512" s="2"/>
      <c r="I512" s="2"/>
      <c r="J512" s="2" t="s">
        <v>101</v>
      </c>
      <c r="K512" s="2">
        <v>2</v>
      </c>
      <c r="L512" s="2">
        <v>4</v>
      </c>
      <c r="M512" s="2" t="s">
        <v>19</v>
      </c>
      <c r="N512" s="3">
        <f t="shared" si="31"/>
        <v>1990</v>
      </c>
      <c r="O512" s="2">
        <v>199</v>
      </c>
      <c r="P512" s="2"/>
      <c r="Q512" s="2"/>
      <c r="R512" s="2" t="str">
        <f>IF(ISNUMBER(Q512),SUMIFS($Q$2:Q512,$A$2:A512,A512,$J$2:J512,J512,$D$2:D512,D512),"")</f>
        <v/>
      </c>
      <c r="S512" s="2">
        <v>3.6999999999999998E-2</v>
      </c>
      <c r="T512" s="2">
        <v>2.8000000000000001E-2</v>
      </c>
      <c r="U512" s="2"/>
      <c r="V512" s="3"/>
      <c r="W512" s="3"/>
      <c r="X512" s="3">
        <v>0.15</v>
      </c>
      <c r="Y512" s="2"/>
      <c r="Z512" s="2"/>
      <c r="AA512" s="2"/>
      <c r="AB512" s="2"/>
      <c r="AC512" s="2"/>
      <c r="AD512" s="2"/>
      <c r="AE512" s="2"/>
      <c r="AF512" s="2"/>
      <c r="AG512" s="2"/>
      <c r="AH512" s="2" t="str">
        <f t="shared" si="32"/>
        <v/>
      </c>
      <c r="AI512" s="2"/>
      <c r="AJ512" s="2">
        <v>3.5673065326633162E-2</v>
      </c>
      <c r="AK512" s="2"/>
      <c r="AL512" s="2"/>
      <c r="AM512" s="2"/>
      <c r="AN512" s="7">
        <v>1</v>
      </c>
      <c r="AO512" s="2"/>
      <c r="AP512" s="2"/>
      <c r="AQ512" s="2" t="str">
        <f t="shared" si="34"/>
        <v/>
      </c>
      <c r="AR512" s="2" t="str">
        <f>IF(ISNUMBER(AQ512),SUMIFS($AQ$2:AQ512,$A$2:A512,A512,$J$2:J512,J512,$D$2:D512,D512),"")</f>
        <v/>
      </c>
      <c r="AS512">
        <f t="shared" si="33"/>
        <v>6</v>
      </c>
    </row>
    <row r="513" spans="1:45" x14ac:dyDescent="0.25">
      <c r="A513" s="4" t="s">
        <v>3</v>
      </c>
      <c r="B513" s="4" t="s">
        <v>18</v>
      </c>
      <c r="C513" s="5">
        <v>35824</v>
      </c>
      <c r="D513" s="2">
        <v>3</v>
      </c>
      <c r="E513" s="2" t="s">
        <v>42</v>
      </c>
      <c r="F513" s="2"/>
      <c r="G513" s="2"/>
      <c r="H513" s="2"/>
      <c r="I513" s="2"/>
      <c r="J513" s="2" t="s">
        <v>101</v>
      </c>
      <c r="K513" s="2">
        <v>2</v>
      </c>
      <c r="L513" s="2">
        <v>4</v>
      </c>
      <c r="M513" s="2" t="s">
        <v>19</v>
      </c>
      <c r="N513" s="3">
        <f t="shared" si="31"/>
        <v>2900</v>
      </c>
      <c r="O513" s="2">
        <v>290</v>
      </c>
      <c r="P513" s="2"/>
      <c r="Q513" s="2"/>
      <c r="R513" s="2" t="str">
        <f>IF(ISNUMBER(Q513),SUMIFS($Q$2:Q513,$A$2:A513,A513,$J$2:J513,J513,$D$2:D513,D513),"")</f>
        <v/>
      </c>
      <c r="S513" s="2">
        <v>3.6999999999999998E-2</v>
      </c>
      <c r="T513" s="2">
        <v>2.8000000000000001E-2</v>
      </c>
      <c r="U513" s="2"/>
      <c r="V513" s="3"/>
      <c r="W513" s="3"/>
      <c r="X513" s="3">
        <v>0.14000000000000001</v>
      </c>
      <c r="Y513" s="2"/>
      <c r="Z513" s="2"/>
      <c r="AA513" s="2"/>
      <c r="AB513" s="2"/>
      <c r="AC513" s="2"/>
      <c r="AD513" s="2"/>
      <c r="AE513" s="2"/>
      <c r="AF513" s="2"/>
      <c r="AG513" s="2"/>
      <c r="AH513" s="2" t="str">
        <f t="shared" si="32"/>
        <v/>
      </c>
      <c r="AI513" s="2"/>
      <c r="AJ513" s="2">
        <v>3.5715172413793107E-2</v>
      </c>
      <c r="AK513" s="2"/>
      <c r="AL513" s="2"/>
      <c r="AM513" s="2"/>
      <c r="AN513" s="7">
        <v>1</v>
      </c>
      <c r="AO513" s="2"/>
      <c r="AP513" s="2"/>
      <c r="AQ513" s="2" t="str">
        <f t="shared" si="34"/>
        <v/>
      </c>
      <c r="AR513" s="2" t="str">
        <f>IF(ISNUMBER(AQ513),SUMIFS($AQ$2:AQ513,$A$2:A513,A513,$J$2:J513,J513,$D$2:D513,D513),"")</f>
        <v/>
      </c>
      <c r="AS513">
        <f t="shared" si="33"/>
        <v>6</v>
      </c>
    </row>
    <row r="514" spans="1:45" x14ac:dyDescent="0.25">
      <c r="A514" s="4" t="s">
        <v>3</v>
      </c>
      <c r="B514" s="4" t="s">
        <v>18</v>
      </c>
      <c r="C514" s="5">
        <v>35829</v>
      </c>
      <c r="D514" s="2">
        <v>3</v>
      </c>
      <c r="E514" s="2" t="s">
        <v>42</v>
      </c>
      <c r="F514" s="2"/>
      <c r="G514" s="2"/>
      <c r="H514" s="2"/>
      <c r="I514" s="2"/>
      <c r="J514" s="2" t="s">
        <v>101</v>
      </c>
      <c r="K514" s="2">
        <v>2</v>
      </c>
      <c r="L514" s="2">
        <v>4</v>
      </c>
      <c r="M514" s="2" t="s">
        <v>20</v>
      </c>
      <c r="N514" s="3">
        <f t="shared" ref="N514:N577" si="35">IF(ISNUMBER(O514),O514*10,"")</f>
        <v>5054.9999999999991</v>
      </c>
      <c r="O514" s="2">
        <v>505.49999999999994</v>
      </c>
      <c r="P514" s="2"/>
      <c r="Q514" s="2"/>
      <c r="R514" s="2" t="str">
        <f>IF(ISNUMBER(Q514),SUMIFS($Q$2:Q514,$A$2:A514,A514,$J$2:J514,J514,$D$2:D514,D514),"")</f>
        <v/>
      </c>
      <c r="S514" s="2"/>
      <c r="T514" s="2"/>
      <c r="U514" s="2"/>
      <c r="V514" s="3"/>
      <c r="W514" s="3"/>
      <c r="X514" s="3">
        <v>0.14000000000000001</v>
      </c>
      <c r="Y514" s="2"/>
      <c r="Z514" s="2"/>
      <c r="AA514" s="2"/>
      <c r="AB514" s="2"/>
      <c r="AC514" s="2"/>
      <c r="AD514" s="2"/>
      <c r="AE514" s="2"/>
      <c r="AF514" s="2"/>
      <c r="AG514" s="2"/>
      <c r="AH514" s="2" t="str">
        <f t="shared" ref="AH514:AH577" si="36">IF(ISNUMBER(AI514),AI514,"")</f>
        <v/>
      </c>
      <c r="AI514" s="2"/>
      <c r="AJ514" s="2"/>
      <c r="AK514" s="2"/>
      <c r="AL514" s="2"/>
      <c r="AM514" s="2"/>
      <c r="AN514" s="7">
        <v>1</v>
      </c>
      <c r="AO514" s="2"/>
      <c r="AP514" s="2"/>
      <c r="AQ514" s="2" t="str">
        <f t="shared" si="34"/>
        <v/>
      </c>
      <c r="AR514" s="2" t="str">
        <f>IF(ISNUMBER(AQ514),SUMIFS($AQ$2:AQ514,$A$2:A514,A514,$J$2:J514,J514,$D$2:D514,D514),"")</f>
        <v/>
      </c>
      <c r="AS514">
        <f t="shared" si="33"/>
        <v>3</v>
      </c>
    </row>
    <row r="515" spans="1:45" x14ac:dyDescent="0.25">
      <c r="A515" s="4" t="s">
        <v>3</v>
      </c>
      <c r="B515" s="4" t="s">
        <v>18</v>
      </c>
      <c r="C515" s="5">
        <v>35834</v>
      </c>
      <c r="D515" s="2">
        <v>3</v>
      </c>
      <c r="E515" s="2" t="s">
        <v>42</v>
      </c>
      <c r="F515" s="2"/>
      <c r="G515" s="2"/>
      <c r="H515" s="2"/>
      <c r="I515" s="2"/>
      <c r="J515" s="2" t="s">
        <v>101</v>
      </c>
      <c r="K515" s="2">
        <v>2</v>
      </c>
      <c r="L515" s="2">
        <v>4</v>
      </c>
      <c r="M515" s="2" t="s">
        <v>21</v>
      </c>
      <c r="N515" s="3">
        <f t="shared" si="35"/>
        <v>210</v>
      </c>
      <c r="O515" s="2">
        <v>21</v>
      </c>
      <c r="P515" s="2"/>
      <c r="Q515" s="2">
        <v>700</v>
      </c>
      <c r="R515" s="2">
        <f>IF(ISNUMBER(Q515),SUMIFS($Q$2:Q515,$A$2:A515,A515,$J$2:J515,J515,$D$2:D515,D515),"")</f>
        <v>2136.14</v>
      </c>
      <c r="S515" s="2">
        <v>4.5999999999999999E-2</v>
      </c>
      <c r="T515" s="2">
        <v>2.8000000000000001E-2</v>
      </c>
      <c r="U515" s="2"/>
      <c r="V515" s="3"/>
      <c r="W515" s="3"/>
      <c r="X515" s="3">
        <v>0.14000000000000001</v>
      </c>
      <c r="Y515" s="2"/>
      <c r="Z515" s="2"/>
      <c r="AA515" s="2"/>
      <c r="AB515" s="2"/>
      <c r="AC515" s="2"/>
      <c r="AD515" s="2"/>
      <c r="AE515" s="2"/>
      <c r="AF515" s="2"/>
      <c r="AG515" s="2"/>
      <c r="AH515" s="2" t="str">
        <f t="shared" si="36"/>
        <v/>
      </c>
      <c r="AI515" s="2"/>
      <c r="AJ515" s="2">
        <v>4.3496379821958454E-2</v>
      </c>
      <c r="AK515" s="2"/>
      <c r="AL515" s="2"/>
      <c r="AM515" s="2"/>
      <c r="AN515" s="7">
        <v>1</v>
      </c>
      <c r="AO515" s="2"/>
      <c r="AP515" s="2"/>
      <c r="AQ515" s="2">
        <f t="shared" si="34"/>
        <v>30.446999999999999</v>
      </c>
      <c r="AR515" s="2">
        <f>IF(ISNUMBER(AQ515),SUMIFS($AQ$2:AQ515,$A$2:A515,A515,$J$2:J515,J515,$D$2:D515,D515),"")</f>
        <v>89.051000000000002</v>
      </c>
      <c r="AS515">
        <f t="shared" ref="AS515:AS578" si="37">COUNT(O515:AR515)</f>
        <v>10</v>
      </c>
    </row>
    <row r="516" spans="1:45" x14ac:dyDescent="0.25">
      <c r="A516" s="4" t="s">
        <v>3</v>
      </c>
      <c r="B516" s="4" t="s">
        <v>18</v>
      </c>
      <c r="C516" s="5">
        <v>35845</v>
      </c>
      <c r="D516" s="2">
        <v>3</v>
      </c>
      <c r="E516" s="2" t="s">
        <v>42</v>
      </c>
      <c r="F516" s="2"/>
      <c r="G516" s="2"/>
      <c r="H516" s="2"/>
      <c r="I516" s="2"/>
      <c r="J516" s="2" t="s">
        <v>101</v>
      </c>
      <c r="K516" s="2">
        <v>2</v>
      </c>
      <c r="L516" s="2">
        <v>5</v>
      </c>
      <c r="M516" s="2" t="s">
        <v>19</v>
      </c>
      <c r="N516" s="3">
        <f t="shared" si="35"/>
        <v>121</v>
      </c>
      <c r="O516" s="2">
        <v>12.1</v>
      </c>
      <c r="P516" s="2"/>
      <c r="Q516" s="2"/>
      <c r="R516" s="2" t="str">
        <f>IF(ISNUMBER(Q516),SUMIFS($Q$2:Q516,$A$2:A516,A516,$J$2:J516,J516,$D$2:D516,D516),"")</f>
        <v/>
      </c>
      <c r="S516" s="2">
        <v>3.6999999999999998E-2</v>
      </c>
      <c r="T516" s="2">
        <v>2.8000000000000001E-2</v>
      </c>
      <c r="U516" s="2"/>
      <c r="V516" s="3"/>
      <c r="W516" s="3"/>
      <c r="X516" s="3">
        <v>0.13</v>
      </c>
      <c r="Y516" s="2"/>
      <c r="Z516" s="2"/>
      <c r="AA516" s="2"/>
      <c r="AB516" s="2"/>
      <c r="AC516" s="2"/>
      <c r="AD516" s="2"/>
      <c r="AE516" s="2"/>
      <c r="AF516" s="2"/>
      <c r="AG516" s="2"/>
      <c r="AH516" s="2" t="str">
        <f t="shared" si="36"/>
        <v/>
      </c>
      <c r="AI516" s="2"/>
      <c r="AJ516" s="2">
        <v>3.5869421487603304E-2</v>
      </c>
      <c r="AK516" s="2"/>
      <c r="AL516" s="2"/>
      <c r="AM516" s="2"/>
      <c r="AN516" s="7">
        <v>1</v>
      </c>
      <c r="AO516" s="2"/>
      <c r="AP516" s="2"/>
      <c r="AQ516" s="2" t="str">
        <f t="shared" si="34"/>
        <v/>
      </c>
      <c r="AR516" s="2" t="str">
        <f>IF(ISNUMBER(AQ516),SUMIFS($AQ$2:AQ516,$A$2:A516,A516,$J$2:J516,J516,$D$2:D516,D516),"")</f>
        <v/>
      </c>
      <c r="AS516">
        <f t="shared" si="37"/>
        <v>6</v>
      </c>
    </row>
    <row r="517" spans="1:45" x14ac:dyDescent="0.25">
      <c r="A517" s="4" t="s">
        <v>3</v>
      </c>
      <c r="B517" s="4" t="s">
        <v>18</v>
      </c>
      <c r="C517" s="5">
        <v>35852</v>
      </c>
      <c r="D517" s="2">
        <v>3</v>
      </c>
      <c r="E517" s="2" t="s">
        <v>42</v>
      </c>
      <c r="F517" s="2"/>
      <c r="G517" s="2"/>
      <c r="H517" s="2"/>
      <c r="I517" s="2"/>
      <c r="J517" s="2" t="s">
        <v>101</v>
      </c>
      <c r="K517" s="2">
        <v>2</v>
      </c>
      <c r="L517" s="2">
        <v>5</v>
      </c>
      <c r="M517" s="2" t="s">
        <v>19</v>
      </c>
      <c r="N517" s="3">
        <f t="shared" si="35"/>
        <v>406.5</v>
      </c>
      <c r="O517" s="2">
        <v>40.65</v>
      </c>
      <c r="P517" s="2"/>
      <c r="Q517" s="2"/>
      <c r="R517" s="2" t="str">
        <f>IF(ISNUMBER(Q517),SUMIFS($Q$2:Q517,$A$2:A517,A517,$J$2:J517,J517,$D$2:D517,D517),"")</f>
        <v/>
      </c>
      <c r="S517" s="2">
        <v>3.6999999999999998E-2</v>
      </c>
      <c r="T517" s="2">
        <v>2.8000000000000001E-2</v>
      </c>
      <c r="U517" s="2"/>
      <c r="V517" s="3"/>
      <c r="W517" s="3"/>
      <c r="X517" s="3">
        <v>0.12</v>
      </c>
      <c r="Y517" s="2"/>
      <c r="Z517" s="2"/>
      <c r="AA517" s="2"/>
      <c r="AB517" s="2"/>
      <c r="AC517" s="2"/>
      <c r="AD517" s="2"/>
      <c r="AE517" s="2"/>
      <c r="AF517" s="2"/>
      <c r="AG517" s="2"/>
      <c r="AH517" s="2" t="str">
        <f t="shared" si="36"/>
        <v/>
      </c>
      <c r="AI517" s="2"/>
      <c r="AJ517" s="2">
        <v>3.5926199261992614E-2</v>
      </c>
      <c r="AK517" s="2"/>
      <c r="AL517" s="2"/>
      <c r="AM517" s="2"/>
      <c r="AN517" s="7">
        <v>1</v>
      </c>
      <c r="AO517" s="2"/>
      <c r="AP517" s="2"/>
      <c r="AQ517" s="2" t="str">
        <f t="shared" si="34"/>
        <v/>
      </c>
      <c r="AR517" s="2" t="str">
        <f>IF(ISNUMBER(AQ517),SUMIFS($AQ$2:AQ517,$A$2:A517,A517,$J$2:J517,J517,$D$2:D517,D517),"")</f>
        <v/>
      </c>
      <c r="AS517">
        <f t="shared" si="37"/>
        <v>6</v>
      </c>
    </row>
    <row r="518" spans="1:45" x14ac:dyDescent="0.25">
      <c r="A518" s="4" t="s">
        <v>3</v>
      </c>
      <c r="B518" s="4" t="s">
        <v>18</v>
      </c>
      <c r="C518" s="5">
        <v>35859</v>
      </c>
      <c r="D518" s="2">
        <v>3</v>
      </c>
      <c r="E518" s="2" t="s">
        <v>42</v>
      </c>
      <c r="F518" s="2"/>
      <c r="G518" s="2"/>
      <c r="H518" s="2"/>
      <c r="I518" s="2"/>
      <c r="J518" s="2" t="s">
        <v>101</v>
      </c>
      <c r="K518" s="2">
        <v>2</v>
      </c>
      <c r="L518" s="2">
        <v>5</v>
      </c>
      <c r="M518" s="2" t="s">
        <v>19</v>
      </c>
      <c r="N518" s="3">
        <f t="shared" si="35"/>
        <v>515</v>
      </c>
      <c r="O518" s="2">
        <v>51.5</v>
      </c>
      <c r="P518" s="2"/>
      <c r="Q518" s="2"/>
      <c r="R518" s="2" t="str">
        <f>IF(ISNUMBER(Q518),SUMIFS($Q$2:Q518,$A$2:A518,A518,$J$2:J518,J518,$D$2:D518,D518),"")</f>
        <v/>
      </c>
      <c r="S518" s="2">
        <v>3.6999999999999998E-2</v>
      </c>
      <c r="T518" s="2">
        <v>2.8000000000000001E-2</v>
      </c>
      <c r="U518" s="2"/>
      <c r="V518" s="3"/>
      <c r="W518" s="3"/>
      <c r="X518" s="3">
        <v>0.11</v>
      </c>
      <c r="Y518" s="2"/>
      <c r="Z518" s="2"/>
      <c r="AA518" s="2"/>
      <c r="AB518" s="2"/>
      <c r="AC518" s="2"/>
      <c r="AD518" s="2"/>
      <c r="AE518" s="2"/>
      <c r="AF518" s="2"/>
      <c r="AG518" s="2"/>
      <c r="AH518" s="2" t="str">
        <f t="shared" si="36"/>
        <v/>
      </c>
      <c r="AI518" s="2"/>
      <c r="AJ518" s="2">
        <v>3.5986407766990289E-2</v>
      </c>
      <c r="AK518" s="2"/>
      <c r="AL518" s="2"/>
      <c r="AM518" s="2"/>
      <c r="AN518" s="7">
        <v>1</v>
      </c>
      <c r="AO518" s="2"/>
      <c r="AP518" s="2"/>
      <c r="AQ518" s="2" t="str">
        <f t="shared" si="34"/>
        <v/>
      </c>
      <c r="AR518" s="2" t="str">
        <f>IF(ISNUMBER(AQ518),SUMIFS($AQ$2:AQ518,$A$2:A518,A518,$J$2:J518,J518,$D$2:D518,D518),"")</f>
        <v/>
      </c>
      <c r="AS518">
        <f t="shared" si="37"/>
        <v>6</v>
      </c>
    </row>
    <row r="519" spans="1:45" x14ac:dyDescent="0.25">
      <c r="A519" s="4" t="s">
        <v>3</v>
      </c>
      <c r="B519" s="4" t="s">
        <v>18</v>
      </c>
      <c r="C519" s="5">
        <v>35866</v>
      </c>
      <c r="D519" s="2">
        <v>3</v>
      </c>
      <c r="E519" s="2" t="s">
        <v>42</v>
      </c>
      <c r="F519" s="2"/>
      <c r="G519" s="2"/>
      <c r="H519" s="2"/>
      <c r="I519" s="2"/>
      <c r="J519" s="2" t="s">
        <v>101</v>
      </c>
      <c r="K519" s="2">
        <v>2</v>
      </c>
      <c r="L519" s="2">
        <v>5</v>
      </c>
      <c r="M519" s="2" t="s">
        <v>20</v>
      </c>
      <c r="N519" s="3">
        <f t="shared" si="35"/>
        <v>890</v>
      </c>
      <c r="O519" s="2">
        <v>89</v>
      </c>
      <c r="P519" s="2"/>
      <c r="Q519" s="2"/>
      <c r="R519" s="2" t="str">
        <f>IF(ISNUMBER(Q519),SUMIFS($Q$2:Q519,$A$2:A519,A519,$J$2:J519,J519,$D$2:D519,D519),"")</f>
        <v/>
      </c>
      <c r="S519" s="2"/>
      <c r="T519" s="2"/>
      <c r="U519" s="2"/>
      <c r="V519" s="3"/>
      <c r="W519" s="3"/>
      <c r="X519" s="3">
        <v>0.11</v>
      </c>
      <c r="Y519" s="2"/>
      <c r="Z519" s="2"/>
      <c r="AA519" s="2"/>
      <c r="AB519" s="2"/>
      <c r="AC519" s="2"/>
      <c r="AD519" s="2"/>
      <c r="AE519" s="2"/>
      <c r="AF519" s="2"/>
      <c r="AG519" s="2"/>
      <c r="AH519" s="2" t="str">
        <f t="shared" si="36"/>
        <v/>
      </c>
      <c r="AI519" s="2"/>
      <c r="AJ519" s="2"/>
      <c r="AK519" s="2"/>
      <c r="AL519" s="2"/>
      <c r="AM519" s="2"/>
      <c r="AN519" s="7">
        <v>1</v>
      </c>
      <c r="AO519" s="2"/>
      <c r="AP519" s="2"/>
      <c r="AQ519" s="2" t="str">
        <f t="shared" si="34"/>
        <v/>
      </c>
      <c r="AR519" s="2" t="str">
        <f>IF(ISNUMBER(AQ519),SUMIFS($AQ$2:AQ519,$A$2:A519,A519,$J$2:J519,J519,$D$2:D519,D519),"")</f>
        <v/>
      </c>
      <c r="AS519">
        <f t="shared" si="37"/>
        <v>3</v>
      </c>
    </row>
    <row r="520" spans="1:45" x14ac:dyDescent="0.25">
      <c r="A520" s="4" t="s">
        <v>3</v>
      </c>
      <c r="B520" s="4" t="s">
        <v>18</v>
      </c>
      <c r="C520" s="5">
        <v>35871</v>
      </c>
      <c r="D520" s="2">
        <v>3</v>
      </c>
      <c r="E520" s="2" t="s">
        <v>42</v>
      </c>
      <c r="F520" s="2"/>
      <c r="G520" s="2"/>
      <c r="H520" s="2"/>
      <c r="I520" s="2"/>
      <c r="J520" s="2" t="s">
        <v>101</v>
      </c>
      <c r="K520" s="2">
        <v>2</v>
      </c>
      <c r="L520" s="2">
        <v>5</v>
      </c>
      <c r="M520" s="2" t="s">
        <v>21</v>
      </c>
      <c r="N520" s="3" t="str">
        <f t="shared" si="35"/>
        <v/>
      </c>
      <c r="O520" s="2"/>
      <c r="P520" s="2"/>
      <c r="Q520" s="2">
        <v>115.22</v>
      </c>
      <c r="R520" s="2">
        <f>IF(ISNUMBER(Q520),SUMIFS($Q$2:Q520,$A$2:A520,A520,$J$2:J520,J520,$D$2:D520,D520),"")</f>
        <v>2251.3599999999997</v>
      </c>
      <c r="S520" s="2">
        <v>4.5999999999999999E-2</v>
      </c>
      <c r="T520" s="2">
        <v>2.9000000000000001E-2</v>
      </c>
      <c r="U520" s="2"/>
      <c r="V520" s="3"/>
      <c r="W520" s="3"/>
      <c r="X520" s="3"/>
      <c r="Y520" s="2"/>
      <c r="Z520" s="2"/>
      <c r="AA520" s="2"/>
      <c r="AB520" s="2"/>
      <c r="AC520" s="2"/>
      <c r="AD520" s="2"/>
      <c r="AE520" s="2"/>
      <c r="AF520" s="2"/>
      <c r="AG520" s="2"/>
      <c r="AH520" s="2" t="str">
        <f t="shared" si="36"/>
        <v/>
      </c>
      <c r="AI520" s="2"/>
      <c r="AJ520" s="2">
        <v>4.4198764044943821E-2</v>
      </c>
      <c r="AK520" s="2"/>
      <c r="AL520" s="2"/>
      <c r="AM520" s="2"/>
      <c r="AN520" s="7">
        <v>1</v>
      </c>
      <c r="AO520" s="2"/>
      <c r="AP520" s="2"/>
      <c r="AQ520" s="2">
        <f t="shared" si="34"/>
        <v>5.093</v>
      </c>
      <c r="AR520" s="2">
        <f>IF(ISNUMBER(AQ520),SUMIFS($AQ$2:AQ520,$A$2:A520,A520,$J$2:J520,J520,$D$2:D520,D520),"")</f>
        <v>94.144000000000005</v>
      </c>
      <c r="AS520">
        <f t="shared" si="37"/>
        <v>8</v>
      </c>
    </row>
    <row r="521" spans="1:45" x14ac:dyDescent="0.25">
      <c r="A521" s="4" t="s">
        <v>3</v>
      </c>
      <c r="B521" s="4" t="s">
        <v>18</v>
      </c>
      <c r="C521" s="5">
        <v>35882</v>
      </c>
      <c r="D521" s="2">
        <v>3</v>
      </c>
      <c r="E521" s="2" t="s">
        <v>42</v>
      </c>
      <c r="F521" s="2"/>
      <c r="G521" s="2"/>
      <c r="H521" s="2"/>
      <c r="I521" s="2"/>
      <c r="J521" s="2" t="s">
        <v>101</v>
      </c>
      <c r="K521" s="2">
        <v>2</v>
      </c>
      <c r="L521" s="2">
        <v>6</v>
      </c>
      <c r="M521" s="2" t="s">
        <v>19</v>
      </c>
      <c r="N521" s="3">
        <f t="shared" si="35"/>
        <v>221</v>
      </c>
      <c r="O521" s="2">
        <v>22.1</v>
      </c>
      <c r="P521" s="2"/>
      <c r="Q521" s="2"/>
      <c r="R521" s="2" t="str">
        <f>IF(ISNUMBER(Q521),SUMIFS($Q$2:Q521,$A$2:A521,A521,$J$2:J521,J521,$D$2:D521,D521),"")</f>
        <v/>
      </c>
      <c r="S521" s="2">
        <v>3.7999999999999999E-2</v>
      </c>
      <c r="T521" s="2">
        <v>0.03</v>
      </c>
      <c r="U521" s="2"/>
      <c r="V521" s="3"/>
      <c r="W521" s="3"/>
      <c r="X521" s="3">
        <v>0.09</v>
      </c>
      <c r="Y521" s="2"/>
      <c r="Z521" s="2"/>
      <c r="AA521" s="2"/>
      <c r="AB521" s="2"/>
      <c r="AC521" s="2"/>
      <c r="AD521" s="2"/>
      <c r="AE521" s="2"/>
      <c r="AF521" s="2"/>
      <c r="AG521" s="2"/>
      <c r="AH521" s="2" t="str">
        <f t="shared" si="36"/>
        <v/>
      </c>
      <c r="AI521" s="2"/>
      <c r="AJ521" s="2">
        <v>3.727601809954751E-2</v>
      </c>
      <c r="AK521" s="2"/>
      <c r="AL521" s="2"/>
      <c r="AM521" s="2"/>
      <c r="AN521" s="7">
        <v>1</v>
      </c>
      <c r="AO521" s="2"/>
      <c r="AP521" s="2"/>
      <c r="AQ521" s="2" t="str">
        <f t="shared" si="34"/>
        <v/>
      </c>
      <c r="AR521" s="2" t="str">
        <f>IF(ISNUMBER(AQ521),SUMIFS($AQ$2:AQ521,$A$2:A521,A521,$J$2:J521,J521,$D$2:D521,D521),"")</f>
        <v/>
      </c>
      <c r="AS521">
        <f t="shared" si="37"/>
        <v>6</v>
      </c>
    </row>
    <row r="522" spans="1:45" x14ac:dyDescent="0.25">
      <c r="A522" s="4" t="s">
        <v>3</v>
      </c>
      <c r="B522" s="4" t="s">
        <v>18</v>
      </c>
      <c r="C522" s="5">
        <v>35894</v>
      </c>
      <c r="D522" s="2">
        <v>3</v>
      </c>
      <c r="E522" s="2" t="s">
        <v>42</v>
      </c>
      <c r="F522" s="2"/>
      <c r="G522" s="2"/>
      <c r="H522" s="2"/>
      <c r="I522" s="2"/>
      <c r="J522" s="2" t="s">
        <v>101</v>
      </c>
      <c r="K522" s="2">
        <v>2</v>
      </c>
      <c r="L522" s="2">
        <v>6</v>
      </c>
      <c r="M522" s="2" t="s">
        <v>19</v>
      </c>
      <c r="N522" s="3">
        <f t="shared" si="35"/>
        <v>630.00000000000011</v>
      </c>
      <c r="O522" s="2">
        <v>63.000000000000007</v>
      </c>
      <c r="P522" s="2"/>
      <c r="Q522" s="2"/>
      <c r="R522" s="2" t="str">
        <f>IF(ISNUMBER(Q522),SUMIFS($Q$2:Q522,$A$2:A522,A522,$J$2:J522,J522,$D$2:D522,D522),"")</f>
        <v/>
      </c>
      <c r="S522" s="2">
        <v>3.9E-2</v>
      </c>
      <c r="T522" s="2">
        <v>3.1E-2</v>
      </c>
      <c r="U522" s="2"/>
      <c r="V522" s="3"/>
      <c r="W522" s="3"/>
      <c r="X522" s="3">
        <v>0.08</v>
      </c>
      <c r="Y522" s="2"/>
      <c r="Z522" s="2"/>
      <c r="AA522" s="2"/>
      <c r="AB522" s="2"/>
      <c r="AC522" s="2"/>
      <c r="AD522" s="2"/>
      <c r="AE522" s="2"/>
      <c r="AF522" s="2"/>
      <c r="AG522" s="2"/>
      <c r="AH522" s="2" t="str">
        <f t="shared" si="36"/>
        <v/>
      </c>
      <c r="AI522" s="2"/>
      <c r="AJ522" s="2">
        <v>3.8361269841269842E-2</v>
      </c>
      <c r="AK522" s="2"/>
      <c r="AL522" s="2"/>
      <c r="AM522" s="2"/>
      <c r="AN522" s="7">
        <v>1</v>
      </c>
      <c r="AO522" s="2"/>
      <c r="AP522" s="2"/>
      <c r="AQ522" s="2" t="str">
        <f t="shared" si="34"/>
        <v/>
      </c>
      <c r="AR522" s="2" t="str">
        <f>IF(ISNUMBER(AQ522),SUMIFS($AQ$2:AQ522,$A$2:A522,A522,$J$2:J522,J522,$D$2:D522,D522),"")</f>
        <v/>
      </c>
      <c r="AS522">
        <f t="shared" si="37"/>
        <v>6</v>
      </c>
    </row>
    <row r="523" spans="1:45" x14ac:dyDescent="0.25">
      <c r="A523" s="4" t="s">
        <v>3</v>
      </c>
      <c r="B523" s="4" t="s">
        <v>18</v>
      </c>
      <c r="C523" s="5">
        <v>35912</v>
      </c>
      <c r="D523" s="2">
        <v>3</v>
      </c>
      <c r="E523" s="2" t="s">
        <v>42</v>
      </c>
      <c r="F523" s="2"/>
      <c r="G523" s="2"/>
      <c r="H523" s="2"/>
      <c r="I523" s="2"/>
      <c r="J523" s="2" t="s">
        <v>101</v>
      </c>
      <c r="K523" s="2">
        <v>2</v>
      </c>
      <c r="L523" s="2">
        <v>6</v>
      </c>
      <c r="M523" s="2" t="s">
        <v>19</v>
      </c>
      <c r="N523" s="3">
        <f t="shared" si="35"/>
        <v>1245</v>
      </c>
      <c r="O523" s="2">
        <v>124.5</v>
      </c>
      <c r="P523" s="2"/>
      <c r="Q523" s="2"/>
      <c r="R523" s="2" t="str">
        <f>IF(ISNUMBER(Q523),SUMIFS($Q$2:Q523,$A$2:A523,A523,$J$2:J523,J523,$D$2:D523,D523),"")</f>
        <v/>
      </c>
      <c r="S523" s="2">
        <v>4.1000000000000002E-2</v>
      </c>
      <c r="T523" s="2">
        <v>3.2000000000000001E-2</v>
      </c>
      <c r="U523" s="2"/>
      <c r="V523" s="3"/>
      <c r="W523" s="3"/>
      <c r="X523" s="3">
        <v>7.0000000000000007E-2</v>
      </c>
      <c r="Y523" s="2"/>
      <c r="Z523" s="2"/>
      <c r="AA523" s="2"/>
      <c r="AB523" s="2"/>
      <c r="AC523" s="2"/>
      <c r="AD523" s="2"/>
      <c r="AE523" s="2"/>
      <c r="AF523" s="2"/>
      <c r="AG523" s="2"/>
      <c r="AH523" s="2" t="str">
        <f t="shared" si="36"/>
        <v/>
      </c>
      <c r="AI523" s="2"/>
      <c r="AJ523" s="2">
        <v>4.0409397590361454E-2</v>
      </c>
      <c r="AK523" s="2"/>
      <c r="AL523" s="2"/>
      <c r="AM523" s="2"/>
      <c r="AN523" s="7">
        <v>1</v>
      </c>
      <c r="AO523" s="2"/>
      <c r="AP523" s="2"/>
      <c r="AQ523" s="2" t="str">
        <f t="shared" si="34"/>
        <v/>
      </c>
      <c r="AR523" s="2" t="str">
        <f>IF(ISNUMBER(AQ523),SUMIFS($AQ$2:AQ523,$A$2:A523,A523,$J$2:J523,J523,$D$2:D523,D523),"")</f>
        <v/>
      </c>
      <c r="AS523">
        <f t="shared" si="37"/>
        <v>6</v>
      </c>
    </row>
    <row r="524" spans="1:45" x14ac:dyDescent="0.25">
      <c r="A524" s="4" t="s">
        <v>3</v>
      </c>
      <c r="B524" s="4" t="s">
        <v>18</v>
      </c>
      <c r="C524" s="5">
        <v>35930</v>
      </c>
      <c r="D524" s="2">
        <v>3</v>
      </c>
      <c r="E524" s="2" t="s">
        <v>42</v>
      </c>
      <c r="F524" s="2"/>
      <c r="G524" s="2"/>
      <c r="H524" s="2"/>
      <c r="I524" s="2"/>
      <c r="J524" s="2" t="s">
        <v>101</v>
      </c>
      <c r="K524" s="2">
        <v>2</v>
      </c>
      <c r="L524" s="2">
        <v>6</v>
      </c>
      <c r="M524" s="2" t="s">
        <v>19</v>
      </c>
      <c r="N524" s="3">
        <f t="shared" si="35"/>
        <v>1405</v>
      </c>
      <c r="O524" s="2">
        <v>140.5</v>
      </c>
      <c r="P524" s="2"/>
      <c r="Q524" s="2"/>
      <c r="R524" s="2" t="str">
        <f>IF(ISNUMBER(Q524),SUMIFS($Q$2:Q524,$A$2:A524,A524,$J$2:J524,J524,$D$2:D524,D524),"")</f>
        <v/>
      </c>
      <c r="S524" s="2">
        <v>4.2999999999999997E-2</v>
      </c>
      <c r="T524" s="2">
        <v>3.4000000000000002E-2</v>
      </c>
      <c r="U524" s="2"/>
      <c r="V524" s="3"/>
      <c r="W524" s="3"/>
      <c r="X524" s="3">
        <v>0.06</v>
      </c>
      <c r="Y524" s="2"/>
      <c r="Z524" s="2"/>
      <c r="AA524" s="2"/>
      <c r="AB524" s="2"/>
      <c r="AC524" s="2"/>
      <c r="AD524" s="2"/>
      <c r="AE524" s="2"/>
      <c r="AF524" s="2"/>
      <c r="AG524" s="2"/>
      <c r="AH524" s="2" t="str">
        <f t="shared" si="36"/>
        <v/>
      </c>
      <c r="AI524" s="2"/>
      <c r="AJ524" s="2">
        <v>4.250291814946619E-2</v>
      </c>
      <c r="AK524" s="2"/>
      <c r="AL524" s="2"/>
      <c r="AM524" s="2"/>
      <c r="AN524" s="7">
        <v>1</v>
      </c>
      <c r="AO524" s="2"/>
      <c r="AP524" s="2"/>
      <c r="AQ524" s="2" t="str">
        <f t="shared" si="34"/>
        <v/>
      </c>
      <c r="AR524" s="2" t="str">
        <f>IF(ISNUMBER(AQ524),SUMIFS($AQ$2:AQ524,$A$2:A524,A524,$J$2:J524,J524,$D$2:D524,D524),"")</f>
        <v/>
      </c>
      <c r="AS524">
        <f t="shared" si="37"/>
        <v>6</v>
      </c>
    </row>
    <row r="525" spans="1:45" x14ac:dyDescent="0.25">
      <c r="A525" s="4" t="s">
        <v>3</v>
      </c>
      <c r="B525" s="4" t="s">
        <v>18</v>
      </c>
      <c r="C525" s="5">
        <v>35944</v>
      </c>
      <c r="D525" s="2">
        <v>3</v>
      </c>
      <c r="E525" s="2" t="s">
        <v>42</v>
      </c>
      <c r="F525" s="2"/>
      <c r="G525" s="2"/>
      <c r="H525" s="2"/>
      <c r="I525" s="2"/>
      <c r="J525" s="2" t="s">
        <v>101</v>
      </c>
      <c r="K525" s="2">
        <v>2</v>
      </c>
      <c r="L525" s="2">
        <v>6</v>
      </c>
      <c r="M525" s="2" t="s">
        <v>20</v>
      </c>
      <c r="N525" s="3">
        <f t="shared" si="35"/>
        <v>1260</v>
      </c>
      <c r="O525" s="2">
        <v>126</v>
      </c>
      <c r="P525" s="2"/>
      <c r="Q525" s="2"/>
      <c r="R525" s="2" t="str">
        <f>IF(ISNUMBER(Q525),SUMIFS($Q$2:Q525,$A$2:A525,A525,$J$2:J525,J525,$D$2:D525,D525),"")</f>
        <v/>
      </c>
      <c r="S525" s="2"/>
      <c r="T525" s="2"/>
      <c r="U525" s="2"/>
      <c r="V525" s="3"/>
      <c r="W525" s="3"/>
      <c r="X525" s="3">
        <v>0.05</v>
      </c>
      <c r="Y525" s="2"/>
      <c r="Z525" s="2"/>
      <c r="AA525" s="2"/>
      <c r="AB525" s="2"/>
      <c r="AC525" s="2"/>
      <c r="AD525" s="2"/>
      <c r="AE525" s="2"/>
      <c r="AF525" s="2"/>
      <c r="AG525" s="2"/>
      <c r="AH525" s="2" t="str">
        <f t="shared" si="36"/>
        <v/>
      </c>
      <c r="AI525" s="2"/>
      <c r="AJ525" s="2"/>
      <c r="AK525" s="2"/>
      <c r="AL525" s="2"/>
      <c r="AM525" s="2"/>
      <c r="AN525" s="7">
        <v>1</v>
      </c>
      <c r="AO525" s="2"/>
      <c r="AP525" s="2"/>
      <c r="AQ525" s="2" t="str">
        <f t="shared" si="34"/>
        <v/>
      </c>
      <c r="AR525" s="2" t="str">
        <f>IF(ISNUMBER(AQ525),SUMIFS($AQ$2:AQ525,$A$2:A525,A525,$J$2:J525,J525,$D$2:D525,D525),"")</f>
        <v/>
      </c>
      <c r="AS525">
        <f t="shared" si="37"/>
        <v>3</v>
      </c>
    </row>
    <row r="526" spans="1:45" x14ac:dyDescent="0.25">
      <c r="A526" s="4" t="s">
        <v>3</v>
      </c>
      <c r="B526" s="4" t="s">
        <v>18</v>
      </c>
      <c r="C526" s="5">
        <v>35949</v>
      </c>
      <c r="D526" s="2">
        <v>3</v>
      </c>
      <c r="E526" s="2" t="s">
        <v>42</v>
      </c>
      <c r="F526" s="2"/>
      <c r="G526" s="2"/>
      <c r="H526" s="2"/>
      <c r="I526" s="2"/>
      <c r="J526" s="2" t="s">
        <v>101</v>
      </c>
      <c r="K526" s="2">
        <v>2</v>
      </c>
      <c r="L526" s="2">
        <v>6</v>
      </c>
      <c r="M526" s="2" t="s">
        <v>21</v>
      </c>
      <c r="N526" s="3" t="str">
        <f t="shared" si="35"/>
        <v/>
      </c>
      <c r="O526" s="2"/>
      <c r="P526" s="2"/>
      <c r="Q526" s="2">
        <v>124.6</v>
      </c>
      <c r="R526" s="2">
        <f>IF(ISNUMBER(Q526),SUMIFS($Q$2:Q526,$A$2:A526,A526,$J$2:J526,J526,$D$2:D526,D526),"")</f>
        <v>2375.9599999999996</v>
      </c>
      <c r="S526" s="2">
        <v>4.3999999999999997E-2</v>
      </c>
      <c r="T526" s="2">
        <v>3.5999999999999997E-2</v>
      </c>
      <c r="U526" s="2"/>
      <c r="V526" s="3"/>
      <c r="W526" s="3"/>
      <c r="X526" s="3"/>
      <c r="Y526" s="2"/>
      <c r="Z526" s="2"/>
      <c r="AA526" s="2"/>
      <c r="AB526" s="2"/>
      <c r="AC526" s="2"/>
      <c r="AD526" s="2"/>
      <c r="AE526" s="2"/>
      <c r="AF526" s="2"/>
      <c r="AG526" s="2"/>
      <c r="AH526" s="2" t="str">
        <f t="shared" si="36"/>
        <v/>
      </c>
      <c r="AI526" s="2"/>
      <c r="AJ526" s="2">
        <v>4.3597460317460313E-2</v>
      </c>
      <c r="AK526" s="2"/>
      <c r="AL526" s="2"/>
      <c r="AM526" s="2"/>
      <c r="AN526" s="7"/>
      <c r="AO526" s="2"/>
      <c r="AP526" s="2"/>
      <c r="AQ526" s="2">
        <f t="shared" si="34"/>
        <v>5.4320000000000004</v>
      </c>
      <c r="AR526" s="2">
        <f>IF(ISNUMBER(AQ526),SUMIFS($AQ$2:AQ526,$A$2:A526,A526,$J$2:J526,J526,$D$2:D526,D526),"")</f>
        <v>99.576000000000008</v>
      </c>
      <c r="AS526">
        <f t="shared" si="37"/>
        <v>7</v>
      </c>
    </row>
    <row r="527" spans="1:45" x14ac:dyDescent="0.25">
      <c r="A527" s="4" t="s">
        <v>3</v>
      </c>
      <c r="B527" s="4" t="s">
        <v>18</v>
      </c>
      <c r="C527" s="5">
        <v>36003</v>
      </c>
      <c r="D527" s="2">
        <v>3</v>
      </c>
      <c r="E527" s="2" t="s">
        <v>42</v>
      </c>
      <c r="F527" s="2"/>
      <c r="G527" s="2"/>
      <c r="H527" s="2"/>
      <c r="I527" s="2"/>
      <c r="J527" s="2" t="s">
        <v>102</v>
      </c>
      <c r="K527" s="2">
        <v>3</v>
      </c>
      <c r="L527" s="2">
        <v>1</v>
      </c>
      <c r="M527" s="2" t="s">
        <v>19</v>
      </c>
      <c r="N527" s="3">
        <f t="shared" si="35"/>
        <v>244.50000000000003</v>
      </c>
      <c r="O527" s="2">
        <v>24.450000000000003</v>
      </c>
      <c r="P527" s="2"/>
      <c r="Q527" s="2"/>
      <c r="R527" s="2" t="str">
        <f>IF(ISNUMBER(Q527),SUMIFS($Q$2:Q527,$A$2:A527,A527,$J$2:J527,J527,$D$2:D527,D527),"")</f>
        <v/>
      </c>
      <c r="S527" s="2">
        <v>4.8000000000000001E-2</v>
      </c>
      <c r="T527" s="2">
        <v>0.04</v>
      </c>
      <c r="U527" s="2"/>
      <c r="V527" s="3"/>
      <c r="W527" s="3"/>
      <c r="X527" s="3">
        <v>0.06</v>
      </c>
      <c r="Y527" s="2"/>
      <c r="Z527" s="2"/>
      <c r="AA527" s="2"/>
      <c r="AB527" s="2"/>
      <c r="AC527" s="2"/>
      <c r="AD527" s="2"/>
      <c r="AE527" s="2"/>
      <c r="AF527" s="2"/>
      <c r="AG527" s="2"/>
      <c r="AH527" s="2" t="str">
        <f t="shared" si="36"/>
        <v/>
      </c>
      <c r="AI527" s="2"/>
      <c r="AJ527" s="2">
        <v>4.7486298568507154E-2</v>
      </c>
      <c r="AK527" s="2"/>
      <c r="AL527" s="2"/>
      <c r="AM527" s="2"/>
      <c r="AN527" s="7">
        <v>1</v>
      </c>
      <c r="AO527" s="2"/>
      <c r="AP527" s="2"/>
      <c r="AQ527" s="2" t="str">
        <f t="shared" si="34"/>
        <v/>
      </c>
      <c r="AR527" s="2" t="str">
        <f>IF(ISNUMBER(AQ527),SUMIFS($AQ$2:AQ527,$A$2:A527,A527,$J$2:J527,J527,$D$2:D527,D527),"")</f>
        <v/>
      </c>
      <c r="AS527">
        <f t="shared" si="37"/>
        <v>6</v>
      </c>
    </row>
    <row r="528" spans="1:45" x14ac:dyDescent="0.25">
      <c r="A528" s="4" t="s">
        <v>3</v>
      </c>
      <c r="B528" s="4" t="s">
        <v>18</v>
      </c>
      <c r="C528" s="5">
        <v>36022</v>
      </c>
      <c r="D528" s="2">
        <v>3</v>
      </c>
      <c r="E528" s="2" t="s">
        <v>42</v>
      </c>
      <c r="F528" s="2"/>
      <c r="G528" s="2"/>
      <c r="H528" s="2"/>
      <c r="I528" s="2"/>
      <c r="J528" s="2" t="s">
        <v>102</v>
      </c>
      <c r="K528" s="2">
        <v>3</v>
      </c>
      <c r="L528" s="2">
        <v>1</v>
      </c>
      <c r="M528" s="2" t="s">
        <v>19</v>
      </c>
      <c r="N528" s="3">
        <f t="shared" si="35"/>
        <v>541</v>
      </c>
      <c r="O528" s="2">
        <v>54.1</v>
      </c>
      <c r="P528" s="2"/>
      <c r="Q528" s="2"/>
      <c r="R528" s="2" t="str">
        <f>IF(ISNUMBER(Q528),SUMIFS($Q$2:Q528,$A$2:A528,A528,$J$2:J528,J528,$D$2:D528,D528),"")</f>
        <v/>
      </c>
      <c r="S528" s="2">
        <v>4.8000000000000001E-2</v>
      </c>
      <c r="T528" s="2">
        <v>0.04</v>
      </c>
      <c r="U528" s="2"/>
      <c r="V528" s="3"/>
      <c r="W528" s="3"/>
      <c r="X528" s="3">
        <v>0.08</v>
      </c>
      <c r="Y528" s="2"/>
      <c r="Z528" s="2"/>
      <c r="AA528" s="2"/>
      <c r="AB528" s="2"/>
      <c r="AC528" s="2"/>
      <c r="AD528" s="2"/>
      <c r="AE528" s="2"/>
      <c r="AF528" s="2"/>
      <c r="AG528" s="2"/>
      <c r="AH528" s="2" t="str">
        <f t="shared" si="36"/>
        <v/>
      </c>
      <c r="AI528" s="2"/>
      <c r="AJ528" s="2">
        <v>4.7368576709796675E-2</v>
      </c>
      <c r="AK528" s="2"/>
      <c r="AL528" s="2"/>
      <c r="AM528" s="2"/>
      <c r="AN528" s="7">
        <v>1</v>
      </c>
      <c r="AO528" s="2"/>
      <c r="AP528" s="2"/>
      <c r="AQ528" s="2" t="str">
        <f t="shared" si="34"/>
        <v/>
      </c>
      <c r="AR528" s="2" t="str">
        <f>IF(ISNUMBER(AQ528),SUMIFS($AQ$2:AQ528,$A$2:A528,A528,$J$2:J528,J528,$D$2:D528,D528),"")</f>
        <v/>
      </c>
      <c r="AS528">
        <f t="shared" si="37"/>
        <v>6</v>
      </c>
    </row>
    <row r="529" spans="1:45" x14ac:dyDescent="0.25">
      <c r="A529" s="4" t="s">
        <v>3</v>
      </c>
      <c r="B529" s="4" t="s">
        <v>18</v>
      </c>
      <c r="C529" s="5">
        <v>36043</v>
      </c>
      <c r="D529" s="2">
        <v>3</v>
      </c>
      <c r="E529" s="2" t="s">
        <v>42</v>
      </c>
      <c r="F529" s="2"/>
      <c r="G529" s="2"/>
      <c r="H529" s="2"/>
      <c r="I529" s="2"/>
      <c r="J529" s="2" t="s">
        <v>102</v>
      </c>
      <c r="K529" s="2">
        <v>3</v>
      </c>
      <c r="L529" s="2">
        <v>1</v>
      </c>
      <c r="M529" s="2" t="s">
        <v>19</v>
      </c>
      <c r="N529" s="3">
        <f t="shared" si="35"/>
        <v>1473</v>
      </c>
      <c r="O529" s="2">
        <v>147.30000000000001</v>
      </c>
      <c r="P529" s="2"/>
      <c r="Q529" s="2"/>
      <c r="R529" s="2" t="str">
        <f>IF(ISNUMBER(Q529),SUMIFS($Q$2:Q529,$A$2:A529,A529,$J$2:J529,J529,$D$2:D529,D529),"")</f>
        <v/>
      </c>
      <c r="S529" s="2">
        <v>4.8000000000000001E-2</v>
      </c>
      <c r="T529" s="2">
        <v>0.04</v>
      </c>
      <c r="U529" s="2"/>
      <c r="V529" s="3"/>
      <c r="W529" s="3"/>
      <c r="X529" s="3">
        <v>0.1</v>
      </c>
      <c r="Y529" s="2"/>
      <c r="Z529" s="2"/>
      <c r="AA529" s="2"/>
      <c r="AB529" s="2"/>
      <c r="AC529" s="2"/>
      <c r="AD529" s="2"/>
      <c r="AE529" s="2"/>
      <c r="AF529" s="2"/>
      <c r="AG529" s="2"/>
      <c r="AH529" s="2" t="str">
        <f t="shared" si="36"/>
        <v/>
      </c>
      <c r="AI529" s="2"/>
      <c r="AJ529" s="2">
        <v>4.7214663951120166E-2</v>
      </c>
      <c r="AK529" s="2"/>
      <c r="AL529" s="2"/>
      <c r="AM529" s="2"/>
      <c r="AN529" s="7">
        <v>1</v>
      </c>
      <c r="AO529" s="2"/>
      <c r="AP529" s="2"/>
      <c r="AQ529" s="2" t="str">
        <f t="shared" si="34"/>
        <v/>
      </c>
      <c r="AR529" s="2" t="str">
        <f>IF(ISNUMBER(AQ529),SUMIFS($AQ$2:AQ529,$A$2:A529,A529,$J$2:J529,J529,$D$2:D529,D529),"")</f>
        <v/>
      </c>
      <c r="AS529">
        <f t="shared" si="37"/>
        <v>6</v>
      </c>
    </row>
    <row r="530" spans="1:45" x14ac:dyDescent="0.25">
      <c r="A530" s="4" t="s">
        <v>3</v>
      </c>
      <c r="B530" s="4" t="s">
        <v>18</v>
      </c>
      <c r="C530" s="5">
        <v>36057</v>
      </c>
      <c r="D530" s="2">
        <v>3</v>
      </c>
      <c r="E530" s="2" t="s">
        <v>42</v>
      </c>
      <c r="F530" s="2"/>
      <c r="G530" s="2"/>
      <c r="H530" s="2"/>
      <c r="I530" s="2"/>
      <c r="J530" s="2" t="s">
        <v>102</v>
      </c>
      <c r="K530" s="2">
        <v>3</v>
      </c>
      <c r="L530" s="2">
        <v>1</v>
      </c>
      <c r="M530" s="2" t="s">
        <v>19</v>
      </c>
      <c r="N530" s="3">
        <f t="shared" si="35"/>
        <v>2074.5</v>
      </c>
      <c r="O530" s="2">
        <v>207.45000000000002</v>
      </c>
      <c r="P530" s="2"/>
      <c r="Q530" s="2"/>
      <c r="R530" s="2" t="str">
        <f>IF(ISNUMBER(Q530),SUMIFS($Q$2:Q530,$A$2:A530,A530,$J$2:J530,J530,$D$2:D530,D530),"")</f>
        <v/>
      </c>
      <c r="S530" s="2">
        <v>4.7E-2</v>
      </c>
      <c r="T530" s="2">
        <v>3.9E-2</v>
      </c>
      <c r="U530" s="2"/>
      <c r="V530" s="3"/>
      <c r="W530" s="3"/>
      <c r="X530" s="3">
        <v>0.11</v>
      </c>
      <c r="Y530" s="2"/>
      <c r="Z530" s="2"/>
      <c r="AA530" s="2"/>
      <c r="AB530" s="2"/>
      <c r="AC530" s="2"/>
      <c r="AD530" s="2"/>
      <c r="AE530" s="2"/>
      <c r="AF530" s="2"/>
      <c r="AG530" s="2"/>
      <c r="AH530" s="2" t="str">
        <f t="shared" si="36"/>
        <v/>
      </c>
      <c r="AI530" s="2"/>
      <c r="AJ530" s="2">
        <v>4.6106869125090384E-2</v>
      </c>
      <c r="AK530" s="2"/>
      <c r="AL530" s="2"/>
      <c r="AM530" s="2"/>
      <c r="AN530" s="7">
        <v>1</v>
      </c>
      <c r="AO530" s="2"/>
      <c r="AP530" s="2"/>
      <c r="AQ530" s="2" t="str">
        <f t="shared" si="34"/>
        <v/>
      </c>
      <c r="AR530" s="2" t="str">
        <f>IF(ISNUMBER(AQ530),SUMIFS($AQ$2:AQ530,$A$2:A530,A530,$J$2:J530,J530,$D$2:D530,D530),"")</f>
        <v/>
      </c>
      <c r="AS530">
        <f t="shared" si="37"/>
        <v>6</v>
      </c>
    </row>
    <row r="531" spans="1:45" x14ac:dyDescent="0.25">
      <c r="A531" s="4" t="s">
        <v>3</v>
      </c>
      <c r="B531" s="4" t="s">
        <v>18</v>
      </c>
      <c r="C531" s="5">
        <v>36067</v>
      </c>
      <c r="D531" s="2">
        <v>3</v>
      </c>
      <c r="E531" s="2" t="s">
        <v>42</v>
      </c>
      <c r="F531" s="2"/>
      <c r="G531" s="2"/>
      <c r="H531" s="2"/>
      <c r="I531" s="2"/>
      <c r="J531" s="2" t="s">
        <v>102</v>
      </c>
      <c r="K531" s="2">
        <v>3</v>
      </c>
      <c r="L531" s="2">
        <v>1</v>
      </c>
      <c r="M531" s="2" t="s">
        <v>20</v>
      </c>
      <c r="N531" s="3">
        <f t="shared" si="35"/>
        <v>2225</v>
      </c>
      <c r="O531" s="2">
        <v>222.5</v>
      </c>
      <c r="P531" s="2"/>
      <c r="Q531" s="2"/>
      <c r="R531" s="2" t="str">
        <f>IF(ISNUMBER(Q531),SUMIFS($Q$2:Q531,$A$2:A531,A531,$J$2:J531,J531,$D$2:D531,D531),"")</f>
        <v/>
      </c>
      <c r="S531" s="2"/>
      <c r="T531" s="2"/>
      <c r="U531" s="2"/>
      <c r="V531" s="3"/>
      <c r="W531" s="3"/>
      <c r="X531" s="3">
        <v>0.12</v>
      </c>
      <c r="Y531" s="2"/>
      <c r="Z531" s="2"/>
      <c r="AA531" s="2"/>
      <c r="AB531" s="2"/>
      <c r="AC531" s="2"/>
      <c r="AD531" s="2"/>
      <c r="AE531" s="2"/>
      <c r="AF531" s="2"/>
      <c r="AG531" s="2"/>
      <c r="AH531" s="2" t="str">
        <f t="shared" si="36"/>
        <v/>
      </c>
      <c r="AI531" s="2"/>
      <c r="AJ531" s="2"/>
      <c r="AK531" s="2"/>
      <c r="AL531" s="2"/>
      <c r="AM531" s="2"/>
      <c r="AN531" s="7">
        <v>1</v>
      </c>
      <c r="AO531" s="2"/>
      <c r="AP531" s="2"/>
      <c r="AQ531" s="2" t="str">
        <f t="shared" si="34"/>
        <v/>
      </c>
      <c r="AR531" s="2" t="str">
        <f>IF(ISNUMBER(AQ531),SUMIFS($AQ$2:AQ531,$A$2:A531,A531,$J$2:J531,J531,$D$2:D531,D531),"")</f>
        <v/>
      </c>
      <c r="AS531">
        <f t="shared" si="37"/>
        <v>3</v>
      </c>
    </row>
    <row r="532" spans="1:45" x14ac:dyDescent="0.25">
      <c r="A532" s="4" t="s">
        <v>3</v>
      </c>
      <c r="B532" s="4" t="s">
        <v>18</v>
      </c>
      <c r="C532" s="5">
        <v>36077</v>
      </c>
      <c r="D532" s="2">
        <v>3</v>
      </c>
      <c r="E532" s="2" t="s">
        <v>42</v>
      </c>
      <c r="F532" s="2"/>
      <c r="G532" s="2"/>
      <c r="H532" s="2"/>
      <c r="I532" s="2"/>
      <c r="J532" s="2" t="s">
        <v>102</v>
      </c>
      <c r="K532" s="2">
        <v>3</v>
      </c>
      <c r="L532" s="2">
        <v>1</v>
      </c>
      <c r="M532" s="2" t="s">
        <v>21</v>
      </c>
      <c r="N532" s="3">
        <f t="shared" si="35"/>
        <v>810</v>
      </c>
      <c r="O532" s="2">
        <v>81</v>
      </c>
      <c r="P532" s="2"/>
      <c r="Q532" s="2">
        <v>156.55000000000001</v>
      </c>
      <c r="R532" s="2">
        <f>IF(ISNUMBER(Q532),SUMIFS($Q$2:Q532,$A$2:A532,A532,$J$2:J532,J532,$D$2:D532,D532),"")</f>
        <v>156.55000000000001</v>
      </c>
      <c r="S532" s="2">
        <v>4.5999999999999999E-2</v>
      </c>
      <c r="T532" s="2">
        <v>3.9E-2</v>
      </c>
      <c r="U532" s="2"/>
      <c r="V532" s="3"/>
      <c r="W532" s="3"/>
      <c r="X532" s="3">
        <v>0.13</v>
      </c>
      <c r="Y532" s="2"/>
      <c r="Z532" s="2"/>
      <c r="AA532" s="2"/>
      <c r="AB532" s="2"/>
      <c r="AC532" s="2"/>
      <c r="AD532" s="2"/>
      <c r="AE532" s="2"/>
      <c r="AF532" s="2"/>
      <c r="AG532" s="2"/>
      <c r="AH532" s="2" t="str">
        <f t="shared" si="36"/>
        <v/>
      </c>
      <c r="AI532" s="2"/>
      <c r="AJ532" s="2">
        <v>4.515244943820225E-2</v>
      </c>
      <c r="AK532" s="2"/>
      <c r="AL532" s="2"/>
      <c r="AM532" s="2"/>
      <c r="AN532" s="7">
        <v>1</v>
      </c>
      <c r="AO532" s="2"/>
      <c r="AP532" s="2"/>
      <c r="AQ532" s="2">
        <f t="shared" si="34"/>
        <v>7.069</v>
      </c>
      <c r="AR532" s="2">
        <f>IF(ISNUMBER(AQ532),SUMIFS($AQ$2:AQ532,$A$2:A532,A532,$J$2:J532,J532,$D$2:D532,D532),"")</f>
        <v>7.069</v>
      </c>
      <c r="AS532">
        <f t="shared" si="37"/>
        <v>10</v>
      </c>
    </row>
    <row r="533" spans="1:45" x14ac:dyDescent="0.25">
      <c r="A533" s="4" t="s">
        <v>3</v>
      </c>
      <c r="B533" s="4" t="s">
        <v>18</v>
      </c>
      <c r="C533" s="5">
        <v>36091</v>
      </c>
      <c r="D533" s="2">
        <v>3</v>
      </c>
      <c r="E533" s="2" t="s">
        <v>42</v>
      </c>
      <c r="F533" s="2"/>
      <c r="G533" s="2"/>
      <c r="H533" s="2"/>
      <c r="I533" s="2"/>
      <c r="J533" s="2" t="s">
        <v>102</v>
      </c>
      <c r="K533" s="2">
        <v>3</v>
      </c>
      <c r="L533" s="2">
        <v>2</v>
      </c>
      <c r="M533" s="2" t="s">
        <v>19</v>
      </c>
      <c r="N533" s="3">
        <f t="shared" si="35"/>
        <v>970</v>
      </c>
      <c r="O533" s="2">
        <v>97</v>
      </c>
      <c r="P533" s="2"/>
      <c r="Q533" s="2"/>
      <c r="R533" s="2" t="str">
        <f>IF(ISNUMBER(Q533),SUMIFS($Q$2:Q533,$A$2:A533,A533,$J$2:J533,J533,$D$2:D533,D533),"")</f>
        <v/>
      </c>
      <c r="S533" s="2">
        <v>4.3999999999999997E-2</v>
      </c>
      <c r="T533" s="2">
        <v>3.5999999999999997E-2</v>
      </c>
      <c r="U533" s="2"/>
      <c r="V533" s="3"/>
      <c r="W533" s="3"/>
      <c r="X533" s="3">
        <v>0.14000000000000001</v>
      </c>
      <c r="Y533" s="2"/>
      <c r="Z533" s="2"/>
      <c r="AA533" s="2"/>
      <c r="AB533" s="2"/>
      <c r="AC533" s="2"/>
      <c r="AD533" s="2"/>
      <c r="AE533" s="2"/>
      <c r="AF533" s="2"/>
      <c r="AG533" s="2"/>
      <c r="AH533" s="2" t="str">
        <f t="shared" si="36"/>
        <v/>
      </c>
      <c r="AI533" s="2"/>
      <c r="AJ533" s="2">
        <v>4.2870103092783496E-2</v>
      </c>
      <c r="AK533" s="2"/>
      <c r="AL533" s="2"/>
      <c r="AM533" s="2"/>
      <c r="AN533" s="7">
        <v>1</v>
      </c>
      <c r="AO533" s="2"/>
      <c r="AP533" s="2"/>
      <c r="AQ533" s="2" t="str">
        <f t="shared" si="34"/>
        <v/>
      </c>
      <c r="AR533" s="2" t="str">
        <f>IF(ISNUMBER(AQ533),SUMIFS($AQ$2:AQ533,$A$2:A533,A533,$J$2:J533,J533,$D$2:D533,D533),"")</f>
        <v/>
      </c>
      <c r="AS533">
        <f t="shared" si="37"/>
        <v>6</v>
      </c>
    </row>
    <row r="534" spans="1:45" x14ac:dyDescent="0.25">
      <c r="A534" s="4" t="s">
        <v>3</v>
      </c>
      <c r="B534" s="4" t="s">
        <v>18</v>
      </c>
      <c r="C534" s="5">
        <v>36098</v>
      </c>
      <c r="D534" s="2">
        <v>3</v>
      </c>
      <c r="E534" s="2" t="s">
        <v>42</v>
      </c>
      <c r="F534" s="2"/>
      <c r="G534" s="2"/>
      <c r="H534" s="2"/>
      <c r="I534" s="2"/>
      <c r="J534" s="2" t="s">
        <v>102</v>
      </c>
      <c r="K534" s="2">
        <v>3</v>
      </c>
      <c r="L534" s="2">
        <v>2</v>
      </c>
      <c r="M534" s="2" t="s">
        <v>19</v>
      </c>
      <c r="N534" s="3">
        <f t="shared" si="35"/>
        <v>2545</v>
      </c>
      <c r="O534" s="2">
        <v>254.5</v>
      </c>
      <c r="P534" s="2"/>
      <c r="Q534" s="2"/>
      <c r="R534" s="2" t="str">
        <f>IF(ISNUMBER(Q534),SUMIFS($Q$2:Q534,$A$2:A534,A534,$J$2:J534,J534,$D$2:D534,D534),"")</f>
        <v/>
      </c>
      <c r="S534" s="2">
        <v>4.3999999999999997E-2</v>
      </c>
      <c r="T534" s="2">
        <v>3.5999999999999997E-2</v>
      </c>
      <c r="U534" s="2"/>
      <c r="V534" s="3"/>
      <c r="W534" s="3"/>
      <c r="X534" s="3">
        <v>0.15</v>
      </c>
      <c r="Y534" s="2"/>
      <c r="Z534" s="2"/>
      <c r="AA534" s="2"/>
      <c r="AB534" s="2"/>
      <c r="AC534" s="2"/>
      <c r="AD534" s="2"/>
      <c r="AE534" s="2"/>
      <c r="AF534" s="2"/>
      <c r="AG534" s="2"/>
      <c r="AH534" s="2" t="str">
        <f t="shared" si="36"/>
        <v/>
      </c>
      <c r="AI534" s="2"/>
      <c r="AJ534" s="2">
        <v>4.2830962671905691E-2</v>
      </c>
      <c r="AK534" s="2"/>
      <c r="AL534" s="2"/>
      <c r="AM534" s="2"/>
      <c r="AN534" s="7">
        <v>1</v>
      </c>
      <c r="AO534" s="2"/>
      <c r="AP534" s="2"/>
      <c r="AQ534" s="2" t="str">
        <f t="shared" si="34"/>
        <v/>
      </c>
      <c r="AR534" s="2" t="str">
        <f>IF(ISNUMBER(AQ534),SUMIFS($AQ$2:AQ534,$A$2:A534,A534,$J$2:J534,J534,$D$2:D534,D534),"")</f>
        <v/>
      </c>
      <c r="AS534">
        <f t="shared" si="37"/>
        <v>6</v>
      </c>
    </row>
    <row r="535" spans="1:45" x14ac:dyDescent="0.25">
      <c r="A535" s="4" t="s">
        <v>3</v>
      </c>
      <c r="B535" s="4" t="s">
        <v>18</v>
      </c>
      <c r="C535" s="5">
        <v>36102</v>
      </c>
      <c r="D535" s="2">
        <v>3</v>
      </c>
      <c r="E535" s="2" t="s">
        <v>42</v>
      </c>
      <c r="F535" s="2"/>
      <c r="G535" s="2"/>
      <c r="H535" s="2"/>
      <c r="I535" s="2"/>
      <c r="J535" s="2" t="s">
        <v>102</v>
      </c>
      <c r="K535" s="2">
        <v>3</v>
      </c>
      <c r="L535" s="2">
        <v>2</v>
      </c>
      <c r="M535" s="2" t="s">
        <v>19</v>
      </c>
      <c r="N535" s="3">
        <f t="shared" si="35"/>
        <v>2370</v>
      </c>
      <c r="O535" s="2">
        <v>237</v>
      </c>
      <c r="P535" s="2"/>
      <c r="Q535" s="2"/>
      <c r="R535" s="2" t="str">
        <f>IF(ISNUMBER(Q535),SUMIFS($Q$2:Q535,$A$2:A535,A535,$J$2:J535,J535,$D$2:D535,D535),"")</f>
        <v/>
      </c>
      <c r="S535" s="2">
        <v>4.2999999999999997E-2</v>
      </c>
      <c r="T535" s="2">
        <v>3.5000000000000003E-2</v>
      </c>
      <c r="U535" s="2"/>
      <c r="V535" s="3"/>
      <c r="W535" s="3"/>
      <c r="X535" s="3">
        <v>0.15</v>
      </c>
      <c r="Y535" s="2"/>
      <c r="Z535" s="2"/>
      <c r="AA535" s="2"/>
      <c r="AB535" s="2"/>
      <c r="AC535" s="2"/>
      <c r="AD535" s="2"/>
      <c r="AE535" s="2"/>
      <c r="AF535" s="2"/>
      <c r="AG535" s="2"/>
      <c r="AH535" s="2" t="str">
        <f t="shared" si="36"/>
        <v/>
      </c>
      <c r="AI535" s="2"/>
      <c r="AJ535" s="2">
        <v>4.1810801687763716E-2</v>
      </c>
      <c r="AK535" s="2"/>
      <c r="AL535" s="2"/>
      <c r="AM535" s="2"/>
      <c r="AN535" s="7">
        <v>1</v>
      </c>
      <c r="AO535" s="2"/>
      <c r="AP535" s="2"/>
      <c r="AQ535" s="2" t="str">
        <f t="shared" si="34"/>
        <v/>
      </c>
      <c r="AR535" s="2" t="str">
        <f>IF(ISNUMBER(AQ535),SUMIFS($AQ$2:AQ535,$A$2:A535,A535,$J$2:J535,J535,$D$2:D535,D535),"")</f>
        <v/>
      </c>
      <c r="AS535">
        <f t="shared" si="37"/>
        <v>6</v>
      </c>
    </row>
    <row r="536" spans="1:45" x14ac:dyDescent="0.25">
      <c r="A536" s="4" t="s">
        <v>3</v>
      </c>
      <c r="B536" s="4" t="s">
        <v>18</v>
      </c>
      <c r="C536" s="5">
        <v>36110</v>
      </c>
      <c r="D536" s="2">
        <v>3</v>
      </c>
      <c r="E536" s="2" t="s">
        <v>42</v>
      </c>
      <c r="F536" s="2"/>
      <c r="G536" s="2"/>
      <c r="H536" s="2"/>
      <c r="I536" s="2"/>
      <c r="J536" s="2" t="s">
        <v>102</v>
      </c>
      <c r="K536" s="2">
        <v>3</v>
      </c>
      <c r="L536" s="2">
        <v>2</v>
      </c>
      <c r="M536" s="2" t="s">
        <v>20</v>
      </c>
      <c r="N536" s="3">
        <f t="shared" si="35"/>
        <v>4075</v>
      </c>
      <c r="O536" s="2">
        <v>407.5</v>
      </c>
      <c r="P536" s="2"/>
      <c r="Q536" s="2"/>
      <c r="R536" s="2" t="str">
        <f>IF(ISNUMBER(Q536),SUMIFS($Q$2:Q536,$A$2:A536,A536,$J$2:J536,J536,$D$2:D536,D536),"")</f>
        <v/>
      </c>
      <c r="S536" s="2"/>
      <c r="T536" s="2"/>
      <c r="U536" s="2"/>
      <c r="V536" s="3"/>
      <c r="W536" s="3"/>
      <c r="X536" s="3">
        <v>0.15</v>
      </c>
      <c r="Y536" s="2"/>
      <c r="Z536" s="2"/>
      <c r="AA536" s="2"/>
      <c r="AB536" s="2"/>
      <c r="AC536" s="2"/>
      <c r="AD536" s="2"/>
      <c r="AE536" s="2"/>
      <c r="AF536" s="2"/>
      <c r="AG536" s="2"/>
      <c r="AH536" s="2" t="str">
        <f t="shared" si="36"/>
        <v/>
      </c>
      <c r="AI536" s="2"/>
      <c r="AJ536" s="2"/>
      <c r="AK536" s="2"/>
      <c r="AL536" s="2"/>
      <c r="AM536" s="2"/>
      <c r="AN536" s="7">
        <v>1</v>
      </c>
      <c r="AO536" s="2"/>
      <c r="AP536" s="2"/>
      <c r="AQ536" s="2" t="str">
        <f t="shared" si="34"/>
        <v/>
      </c>
      <c r="AR536" s="2" t="str">
        <f>IF(ISNUMBER(AQ536),SUMIFS($AQ$2:AQ536,$A$2:A536,A536,$J$2:J536,J536,$D$2:D536,D536),"")</f>
        <v/>
      </c>
      <c r="AS536">
        <f t="shared" si="37"/>
        <v>3</v>
      </c>
    </row>
    <row r="537" spans="1:45" x14ac:dyDescent="0.25">
      <c r="A537" s="4" t="s">
        <v>3</v>
      </c>
      <c r="B537" s="4" t="s">
        <v>18</v>
      </c>
      <c r="C537" s="5">
        <v>36115</v>
      </c>
      <c r="D537" s="2">
        <v>3</v>
      </c>
      <c r="E537" s="2" t="s">
        <v>42</v>
      </c>
      <c r="F537" s="2"/>
      <c r="G537" s="2"/>
      <c r="H537" s="2"/>
      <c r="I537" s="2"/>
      <c r="J537" s="2" t="s">
        <v>102</v>
      </c>
      <c r="K537" s="2">
        <v>3</v>
      </c>
      <c r="L537" s="2">
        <v>2</v>
      </c>
      <c r="M537" s="2" t="s">
        <v>21</v>
      </c>
      <c r="N537" s="3">
        <f t="shared" si="35"/>
        <v>360</v>
      </c>
      <c r="O537" s="2">
        <v>36</v>
      </c>
      <c r="P537" s="2"/>
      <c r="Q537" s="2">
        <v>478.06000000000006</v>
      </c>
      <c r="R537" s="2">
        <f>IF(ISNUMBER(Q537),SUMIFS($Q$2:Q537,$A$2:A537,A537,$J$2:J537,J537,$D$2:D537,D537),"")</f>
        <v>634.61000000000013</v>
      </c>
      <c r="S537" s="2">
        <v>3.6999999999999998E-2</v>
      </c>
      <c r="T537" s="2">
        <v>3.4000000000000002E-2</v>
      </c>
      <c r="U537" s="2"/>
      <c r="V537" s="3"/>
      <c r="W537" s="3"/>
      <c r="X537" s="3">
        <v>0.16</v>
      </c>
      <c r="Y537" s="2"/>
      <c r="Z537" s="2"/>
      <c r="AA537" s="2"/>
      <c r="AB537" s="2"/>
      <c r="AC537" s="2"/>
      <c r="AD537" s="2"/>
      <c r="AE537" s="2"/>
      <c r="AF537" s="2"/>
      <c r="AG537" s="2"/>
      <c r="AH537" s="2" t="str">
        <f t="shared" si="36"/>
        <v/>
      </c>
      <c r="AI537" s="2"/>
      <c r="AJ537" s="2">
        <v>3.6540981595092017E-2</v>
      </c>
      <c r="AK537" s="2"/>
      <c r="AL537" s="2"/>
      <c r="AM537" s="2"/>
      <c r="AN537" s="7">
        <v>1</v>
      </c>
      <c r="AO537" s="2"/>
      <c r="AP537" s="2"/>
      <c r="AQ537" s="2">
        <f t="shared" si="34"/>
        <v>17.469000000000001</v>
      </c>
      <c r="AR537" s="2">
        <f>IF(ISNUMBER(AQ537),SUMIFS($AQ$2:AQ537,$A$2:A537,A537,$J$2:J537,J537,$D$2:D537,D537),"")</f>
        <v>24.538</v>
      </c>
      <c r="AS537">
        <f t="shared" si="37"/>
        <v>10</v>
      </c>
    </row>
    <row r="538" spans="1:45" x14ac:dyDescent="0.25">
      <c r="A538" s="4" t="s">
        <v>3</v>
      </c>
      <c r="B538" s="4" t="s">
        <v>18</v>
      </c>
      <c r="C538" s="5">
        <v>36133</v>
      </c>
      <c r="D538" s="2">
        <v>3</v>
      </c>
      <c r="E538" s="2" t="s">
        <v>42</v>
      </c>
      <c r="F538" s="2"/>
      <c r="G538" s="2"/>
      <c r="H538" s="2"/>
      <c r="I538" s="2"/>
      <c r="J538" s="2" t="s">
        <v>102</v>
      </c>
      <c r="K538" s="2">
        <v>3</v>
      </c>
      <c r="L538" s="2">
        <v>3</v>
      </c>
      <c r="M538" s="2" t="s">
        <v>19</v>
      </c>
      <c r="N538" s="3">
        <f t="shared" si="35"/>
        <v>1067.9999999999998</v>
      </c>
      <c r="O538" s="2">
        <v>106.79999999999998</v>
      </c>
      <c r="P538" s="2"/>
      <c r="Q538" s="2"/>
      <c r="R538" s="2" t="str">
        <f>IF(ISNUMBER(Q538),SUMIFS($Q$2:Q538,$A$2:A538,A538,$J$2:J538,J538,$D$2:D538,D538),"")</f>
        <v/>
      </c>
      <c r="S538" s="2">
        <v>0.04</v>
      </c>
      <c r="T538" s="2">
        <v>3.2000000000000001E-2</v>
      </c>
      <c r="U538" s="2"/>
      <c r="V538" s="3"/>
      <c r="W538" s="3"/>
      <c r="X538" s="3">
        <v>0.16</v>
      </c>
      <c r="Y538" s="2"/>
      <c r="Z538" s="2"/>
      <c r="AA538" s="2"/>
      <c r="AB538" s="2"/>
      <c r="AC538" s="2"/>
      <c r="AD538" s="2"/>
      <c r="AE538" s="2"/>
      <c r="AF538" s="2"/>
      <c r="AG538" s="2"/>
      <c r="AH538" s="2" t="str">
        <f t="shared" si="36"/>
        <v/>
      </c>
      <c r="AI538" s="2"/>
      <c r="AJ538" s="2">
        <v>3.8717602996254687E-2</v>
      </c>
      <c r="AK538" s="2"/>
      <c r="AL538" s="2"/>
      <c r="AM538" s="2"/>
      <c r="AN538" s="7">
        <v>1</v>
      </c>
      <c r="AO538" s="2"/>
      <c r="AP538" s="2"/>
      <c r="AQ538" s="2" t="str">
        <f t="shared" si="34"/>
        <v/>
      </c>
      <c r="AR538" s="2" t="str">
        <f>IF(ISNUMBER(AQ538),SUMIFS($AQ$2:AQ538,$A$2:A538,A538,$J$2:J538,J538,$D$2:D538,D538),"")</f>
        <v/>
      </c>
      <c r="AS538">
        <f t="shared" si="37"/>
        <v>6</v>
      </c>
    </row>
    <row r="539" spans="1:45" x14ac:dyDescent="0.25">
      <c r="A539" s="4" t="s">
        <v>3</v>
      </c>
      <c r="B539" s="4" t="s">
        <v>18</v>
      </c>
      <c r="C539" s="5">
        <v>36140</v>
      </c>
      <c r="D539" s="2">
        <v>3</v>
      </c>
      <c r="E539" s="2" t="s">
        <v>42</v>
      </c>
      <c r="F539" s="2"/>
      <c r="G539" s="2"/>
      <c r="H539" s="2"/>
      <c r="I539" s="2"/>
      <c r="J539" s="2" t="s">
        <v>102</v>
      </c>
      <c r="K539" s="2">
        <v>3</v>
      </c>
      <c r="L539" s="2">
        <v>3</v>
      </c>
      <c r="M539" s="2" t="s">
        <v>19</v>
      </c>
      <c r="N539" s="3">
        <f t="shared" si="35"/>
        <v>1702.5</v>
      </c>
      <c r="O539" s="2">
        <v>170.25</v>
      </c>
      <c r="P539" s="2"/>
      <c r="Q539" s="2"/>
      <c r="R539" s="2" t="str">
        <f>IF(ISNUMBER(Q539),SUMIFS($Q$2:Q539,$A$2:A539,A539,$J$2:J539,J539,$D$2:D539,D539),"")</f>
        <v/>
      </c>
      <c r="S539" s="2">
        <v>0.04</v>
      </c>
      <c r="T539" s="2">
        <v>3.1E-2</v>
      </c>
      <c r="U539" s="2"/>
      <c r="V539" s="3"/>
      <c r="W539" s="3"/>
      <c r="X539" s="3">
        <v>0.16</v>
      </c>
      <c r="Y539" s="2"/>
      <c r="Z539" s="2"/>
      <c r="AA539" s="2"/>
      <c r="AB539" s="2"/>
      <c r="AC539" s="2"/>
      <c r="AD539" s="2"/>
      <c r="AE539" s="2"/>
      <c r="AF539" s="2"/>
      <c r="AG539" s="2"/>
      <c r="AH539" s="2" t="str">
        <f t="shared" si="36"/>
        <v/>
      </c>
      <c r="AI539" s="2"/>
      <c r="AJ539" s="2">
        <v>3.8552599118942731E-2</v>
      </c>
      <c r="AK539" s="2"/>
      <c r="AL539" s="2"/>
      <c r="AM539" s="2"/>
      <c r="AN539" s="7">
        <v>1</v>
      </c>
      <c r="AO539" s="2"/>
      <c r="AP539" s="2"/>
      <c r="AQ539" s="2" t="str">
        <f t="shared" si="34"/>
        <v/>
      </c>
      <c r="AR539" s="2" t="str">
        <f>IF(ISNUMBER(AQ539),SUMIFS($AQ$2:AQ539,$A$2:A539,A539,$J$2:J539,J539,$D$2:D539,D539),"")</f>
        <v/>
      </c>
      <c r="AS539">
        <f t="shared" si="37"/>
        <v>6</v>
      </c>
    </row>
    <row r="540" spans="1:45" x14ac:dyDescent="0.25">
      <c r="A540" s="4" t="s">
        <v>3</v>
      </c>
      <c r="B540" s="4" t="s">
        <v>18</v>
      </c>
      <c r="C540" s="5">
        <v>36144</v>
      </c>
      <c r="D540" s="2">
        <v>3</v>
      </c>
      <c r="E540" s="2" t="s">
        <v>42</v>
      </c>
      <c r="F540" s="2"/>
      <c r="G540" s="2"/>
      <c r="H540" s="2"/>
      <c r="I540" s="2"/>
      <c r="J540" s="2" t="s">
        <v>102</v>
      </c>
      <c r="K540" s="2">
        <v>3</v>
      </c>
      <c r="L540" s="2">
        <v>3</v>
      </c>
      <c r="M540" s="2" t="s">
        <v>20</v>
      </c>
      <c r="N540" s="3">
        <f t="shared" si="35"/>
        <v>1660</v>
      </c>
      <c r="O540" s="2">
        <v>166</v>
      </c>
      <c r="P540" s="2"/>
      <c r="Q540" s="2"/>
      <c r="R540" s="2" t="str">
        <f>IF(ISNUMBER(Q540),SUMIFS($Q$2:Q540,$A$2:A540,A540,$J$2:J540,J540,$D$2:D540,D540),"")</f>
        <v/>
      </c>
      <c r="S540" s="2"/>
      <c r="T540" s="2"/>
      <c r="U540" s="2"/>
      <c r="V540" s="3"/>
      <c r="W540" s="3"/>
      <c r="X540" s="3">
        <v>0.16</v>
      </c>
      <c r="Y540" s="2"/>
      <c r="Z540" s="2"/>
      <c r="AA540" s="2"/>
      <c r="AB540" s="2"/>
      <c r="AC540" s="2"/>
      <c r="AD540" s="2"/>
      <c r="AE540" s="2"/>
      <c r="AF540" s="2"/>
      <c r="AG540" s="2"/>
      <c r="AH540" s="2" t="str">
        <f t="shared" si="36"/>
        <v/>
      </c>
      <c r="AI540" s="2"/>
      <c r="AJ540" s="2"/>
      <c r="AK540" s="2"/>
      <c r="AL540" s="2"/>
      <c r="AM540" s="2"/>
      <c r="AN540" s="7">
        <v>1</v>
      </c>
      <c r="AO540" s="2"/>
      <c r="AP540" s="2"/>
      <c r="AQ540" s="2" t="str">
        <f t="shared" si="34"/>
        <v/>
      </c>
      <c r="AR540" s="2" t="str">
        <f>IF(ISNUMBER(AQ540),SUMIFS($AQ$2:AQ540,$A$2:A540,A540,$J$2:J540,J540,$D$2:D540,D540),"")</f>
        <v/>
      </c>
      <c r="AS540">
        <f t="shared" si="37"/>
        <v>3</v>
      </c>
    </row>
    <row r="541" spans="1:45" x14ac:dyDescent="0.25">
      <c r="A541" s="4" t="s">
        <v>3</v>
      </c>
      <c r="B541" s="4" t="s">
        <v>18</v>
      </c>
      <c r="C541" s="5">
        <v>36151</v>
      </c>
      <c r="D541" s="2">
        <v>3</v>
      </c>
      <c r="E541" s="2" t="s">
        <v>42</v>
      </c>
      <c r="F541" s="2"/>
      <c r="G541" s="2"/>
      <c r="H541" s="2"/>
      <c r="I541" s="2"/>
      <c r="J541" s="2" t="s">
        <v>102</v>
      </c>
      <c r="K541" s="2">
        <v>3</v>
      </c>
      <c r="L541" s="2">
        <v>3</v>
      </c>
      <c r="M541" s="2" t="s">
        <v>21</v>
      </c>
      <c r="N541" s="3">
        <f t="shared" si="35"/>
        <v>409</v>
      </c>
      <c r="O541" s="2">
        <v>40.9</v>
      </c>
      <c r="P541" s="2"/>
      <c r="Q541" s="2">
        <v>125.1</v>
      </c>
      <c r="R541" s="2">
        <f>IF(ISNUMBER(Q541),SUMIFS($Q$2:Q541,$A$2:A541,A541,$J$2:J541,J541,$D$2:D541,D541),"")</f>
        <v>759.71000000000015</v>
      </c>
      <c r="S541" s="2">
        <v>3.9E-2</v>
      </c>
      <c r="T541" s="2">
        <v>3.1E-2</v>
      </c>
      <c r="U541" s="2"/>
      <c r="V541" s="3"/>
      <c r="W541" s="3"/>
      <c r="X541" s="3">
        <v>0.16</v>
      </c>
      <c r="Y541" s="2"/>
      <c r="Z541" s="2"/>
      <c r="AA541" s="2"/>
      <c r="AB541" s="2"/>
      <c r="AC541" s="2"/>
      <c r="AD541" s="2"/>
      <c r="AE541" s="2"/>
      <c r="AF541" s="2"/>
      <c r="AG541" s="2"/>
      <c r="AH541" s="2" t="str">
        <f t="shared" si="36"/>
        <v/>
      </c>
      <c r="AI541" s="2"/>
      <c r="AJ541" s="2">
        <v>3.771373493975904E-2</v>
      </c>
      <c r="AK541" s="2"/>
      <c r="AL541" s="2"/>
      <c r="AM541" s="2"/>
      <c r="AN541" s="7">
        <v>1</v>
      </c>
      <c r="AO541" s="2"/>
      <c r="AP541" s="2"/>
      <c r="AQ541" s="2">
        <f t="shared" si="34"/>
        <v>4.718</v>
      </c>
      <c r="AR541" s="2">
        <f>IF(ISNUMBER(AQ541),SUMIFS($AQ$2:AQ541,$A$2:A541,A541,$J$2:J541,J541,$D$2:D541,D541),"")</f>
        <v>29.256</v>
      </c>
      <c r="AS541">
        <f t="shared" si="37"/>
        <v>10</v>
      </c>
    </row>
    <row r="542" spans="1:45" x14ac:dyDescent="0.25">
      <c r="A542" s="4" t="s">
        <v>3</v>
      </c>
      <c r="B542" s="4" t="s">
        <v>18</v>
      </c>
      <c r="C542" s="5">
        <v>36162</v>
      </c>
      <c r="D542" s="2">
        <v>3</v>
      </c>
      <c r="E542" s="2" t="s">
        <v>42</v>
      </c>
      <c r="F542" s="2"/>
      <c r="G542" s="2"/>
      <c r="H542" s="2"/>
      <c r="I542" s="2"/>
      <c r="J542" s="2" t="s">
        <v>102</v>
      </c>
      <c r="K542" s="2">
        <v>3</v>
      </c>
      <c r="L542" s="2">
        <v>4</v>
      </c>
      <c r="M542" s="2" t="s">
        <v>19</v>
      </c>
      <c r="N542" s="3" t="str">
        <f t="shared" si="35"/>
        <v/>
      </c>
      <c r="O542" s="2"/>
      <c r="P542" s="2"/>
      <c r="Q542" s="2"/>
      <c r="R542" s="2" t="str">
        <f>IF(ISNUMBER(Q542),SUMIFS($Q$2:Q542,$A$2:A542,A542,$J$2:J542,J542,$D$2:D542,D542),"")</f>
        <v/>
      </c>
      <c r="S542" s="2"/>
      <c r="T542" s="2"/>
      <c r="U542" s="2"/>
      <c r="V542" s="3"/>
      <c r="W542" s="3"/>
      <c r="X542" s="3"/>
      <c r="Y542" s="2"/>
      <c r="Z542" s="2"/>
      <c r="AA542" s="2"/>
      <c r="AB542" s="2"/>
      <c r="AC542" s="2"/>
      <c r="AD542" s="2"/>
      <c r="AE542" s="2"/>
      <c r="AF542" s="2"/>
      <c r="AG542" s="2"/>
      <c r="AH542" s="2" t="str">
        <f t="shared" si="36"/>
        <v/>
      </c>
      <c r="AI542" s="2"/>
      <c r="AJ542" s="2"/>
      <c r="AK542" s="2"/>
      <c r="AL542" s="2"/>
      <c r="AM542" s="2"/>
      <c r="AN542" s="7"/>
      <c r="AO542" s="2"/>
      <c r="AP542" s="2"/>
      <c r="AQ542" s="2" t="str">
        <f t="shared" si="34"/>
        <v/>
      </c>
      <c r="AR542" s="2" t="str">
        <f>IF(ISNUMBER(AQ542),SUMIFS($AQ$2:AQ542,$A$2:A542,A542,$J$2:J542,J542,$D$2:D542,D542),"")</f>
        <v/>
      </c>
      <c r="AS542">
        <f t="shared" si="37"/>
        <v>0</v>
      </c>
    </row>
    <row r="543" spans="1:45" x14ac:dyDescent="0.25">
      <c r="A543" s="4" t="s">
        <v>3</v>
      </c>
      <c r="B543" s="4" t="s">
        <v>18</v>
      </c>
      <c r="C543" s="5">
        <v>36171</v>
      </c>
      <c r="D543" s="2">
        <v>3</v>
      </c>
      <c r="E543" s="2" t="s">
        <v>42</v>
      </c>
      <c r="F543" s="2"/>
      <c r="G543" s="2"/>
      <c r="H543" s="2"/>
      <c r="I543" s="2"/>
      <c r="J543" s="2" t="s">
        <v>102</v>
      </c>
      <c r="K543" s="2">
        <v>3</v>
      </c>
      <c r="L543" s="2">
        <v>4</v>
      </c>
      <c r="M543" s="2" t="s">
        <v>20</v>
      </c>
      <c r="N543" s="3">
        <f t="shared" si="35"/>
        <v>1946</v>
      </c>
      <c r="O543" s="2">
        <v>194.6</v>
      </c>
      <c r="P543" s="2"/>
      <c r="Q543" s="2"/>
      <c r="R543" s="2" t="str">
        <f>IF(ISNUMBER(Q543),SUMIFS($Q$2:Q543,$A$2:A543,A543,$J$2:J543,J543,$D$2:D543,D543),"")</f>
        <v/>
      </c>
      <c r="S543" s="2"/>
      <c r="T543" s="2"/>
      <c r="U543" s="2"/>
      <c r="V543" s="3"/>
      <c r="W543" s="3"/>
      <c r="X543" s="3">
        <v>0.15</v>
      </c>
      <c r="Y543" s="2"/>
      <c r="Z543" s="2"/>
      <c r="AA543" s="2"/>
      <c r="AB543" s="2"/>
      <c r="AC543" s="2"/>
      <c r="AD543" s="2"/>
      <c r="AE543" s="2"/>
      <c r="AF543" s="2"/>
      <c r="AG543" s="2"/>
      <c r="AH543" s="2" t="str">
        <f t="shared" si="36"/>
        <v/>
      </c>
      <c r="AI543" s="2"/>
      <c r="AJ543" s="2"/>
      <c r="AK543" s="2"/>
      <c r="AL543" s="2"/>
      <c r="AM543" s="2"/>
      <c r="AN543" s="7">
        <v>1</v>
      </c>
      <c r="AO543" s="2"/>
      <c r="AP543" s="2"/>
      <c r="AQ543" s="2" t="str">
        <f t="shared" si="34"/>
        <v/>
      </c>
      <c r="AR543" s="2" t="str">
        <f>IF(ISNUMBER(AQ543),SUMIFS($AQ$2:AQ543,$A$2:A543,A543,$J$2:J543,J543,$D$2:D543,D543),"")</f>
        <v/>
      </c>
      <c r="AS543">
        <f t="shared" si="37"/>
        <v>3</v>
      </c>
    </row>
    <row r="544" spans="1:45" x14ac:dyDescent="0.25">
      <c r="A544" s="4" t="s">
        <v>3</v>
      </c>
      <c r="B544" s="4" t="s">
        <v>18</v>
      </c>
      <c r="C544" s="5">
        <v>36179</v>
      </c>
      <c r="D544" s="2">
        <v>3</v>
      </c>
      <c r="E544" s="2" t="s">
        <v>42</v>
      </c>
      <c r="F544" s="2"/>
      <c r="G544" s="2"/>
      <c r="H544" s="2"/>
      <c r="I544" s="2"/>
      <c r="J544" s="2" t="s">
        <v>102</v>
      </c>
      <c r="K544" s="2">
        <v>3</v>
      </c>
      <c r="L544" s="2">
        <v>4</v>
      </c>
      <c r="M544" s="2" t="s">
        <v>21</v>
      </c>
      <c r="N544" s="3" t="str">
        <f t="shared" si="35"/>
        <v/>
      </c>
      <c r="O544" s="2"/>
      <c r="P544" s="2"/>
      <c r="Q544" s="2">
        <v>355.5</v>
      </c>
      <c r="R544" s="2">
        <f>IF(ISNUMBER(Q544),SUMIFS($Q$2:Q544,$A$2:A544,A544,$J$2:J544,J544,$D$2:D544,D544),"")</f>
        <v>1115.21</v>
      </c>
      <c r="S544" s="2">
        <v>3.7999999999999999E-2</v>
      </c>
      <c r="T544" s="2">
        <v>2.9000000000000001E-2</v>
      </c>
      <c r="U544" s="2"/>
      <c r="V544" s="3"/>
      <c r="W544" s="3"/>
      <c r="X544" s="3"/>
      <c r="Y544" s="2"/>
      <c r="Z544" s="2"/>
      <c r="AA544" s="2"/>
      <c r="AB544" s="2"/>
      <c r="AC544" s="2"/>
      <c r="AD544" s="2"/>
      <c r="AE544" s="2"/>
      <c r="AF544" s="2"/>
      <c r="AG544" s="2"/>
      <c r="AH544" s="2" t="str">
        <f t="shared" si="36"/>
        <v/>
      </c>
      <c r="AI544" s="2"/>
      <c r="AJ544" s="2">
        <v>3.6618088386433711E-2</v>
      </c>
      <c r="AK544" s="2"/>
      <c r="AL544" s="2"/>
      <c r="AM544" s="2"/>
      <c r="AN544" s="7">
        <v>1</v>
      </c>
      <c r="AO544" s="2"/>
      <c r="AP544" s="2"/>
      <c r="AQ544" s="2">
        <f t="shared" si="34"/>
        <v>13.018000000000001</v>
      </c>
      <c r="AR544" s="2">
        <f>IF(ISNUMBER(AQ544),SUMIFS($AQ$2:AQ544,$A$2:A544,A544,$J$2:J544,J544,$D$2:D544,D544),"")</f>
        <v>42.274000000000001</v>
      </c>
      <c r="AS544">
        <f t="shared" si="37"/>
        <v>8</v>
      </c>
    </row>
    <row r="545" spans="1:45" x14ac:dyDescent="0.25">
      <c r="A545" s="4" t="s">
        <v>3</v>
      </c>
      <c r="B545" s="4" t="s">
        <v>18</v>
      </c>
      <c r="C545" s="5">
        <v>36187</v>
      </c>
      <c r="D545" s="2">
        <v>3</v>
      </c>
      <c r="E545" s="2" t="s">
        <v>42</v>
      </c>
      <c r="F545" s="2"/>
      <c r="G545" s="2"/>
      <c r="H545" s="2"/>
      <c r="I545" s="2"/>
      <c r="J545" s="2" t="s">
        <v>102</v>
      </c>
      <c r="K545" s="2">
        <v>3</v>
      </c>
      <c r="L545" s="2">
        <v>5</v>
      </c>
      <c r="M545" s="2" t="s">
        <v>19</v>
      </c>
      <c r="N545" s="3">
        <f t="shared" si="35"/>
        <v>500</v>
      </c>
      <c r="O545" s="2">
        <v>50</v>
      </c>
      <c r="P545" s="2"/>
      <c r="Q545" s="2"/>
      <c r="R545" s="2" t="str">
        <f>IF(ISNUMBER(Q545),SUMIFS($Q$2:Q545,$A$2:A545,A545,$J$2:J545,J545,$D$2:D545,D545),"")</f>
        <v/>
      </c>
      <c r="S545" s="2">
        <v>3.6999999999999998E-2</v>
      </c>
      <c r="T545" s="2">
        <v>2.8000000000000001E-2</v>
      </c>
      <c r="U545" s="2"/>
      <c r="V545" s="3"/>
      <c r="W545" s="3"/>
      <c r="X545" s="3">
        <v>0.14000000000000001</v>
      </c>
      <c r="Y545" s="2"/>
      <c r="Z545" s="2"/>
      <c r="AA545" s="2"/>
      <c r="AB545" s="2"/>
      <c r="AC545" s="2"/>
      <c r="AD545" s="2"/>
      <c r="AE545" s="2"/>
      <c r="AF545" s="2"/>
      <c r="AG545" s="2"/>
      <c r="AH545" s="2" t="str">
        <f t="shared" si="36"/>
        <v/>
      </c>
      <c r="AI545" s="2"/>
      <c r="AJ545" s="2">
        <v>3.5702199999999996E-2</v>
      </c>
      <c r="AK545" s="2"/>
      <c r="AL545" s="2"/>
      <c r="AM545" s="2"/>
      <c r="AN545" s="7">
        <v>1</v>
      </c>
      <c r="AO545" s="2"/>
      <c r="AP545" s="2"/>
      <c r="AQ545" s="2" t="str">
        <f t="shared" si="34"/>
        <v/>
      </c>
      <c r="AR545" s="2" t="str">
        <f>IF(ISNUMBER(AQ545),SUMIFS($AQ$2:AQ545,$A$2:A545,A545,$J$2:J545,J545,$D$2:D545,D545),"")</f>
        <v/>
      </c>
      <c r="AS545">
        <f t="shared" si="37"/>
        <v>6</v>
      </c>
    </row>
    <row r="546" spans="1:45" x14ac:dyDescent="0.25">
      <c r="A546" s="4" t="s">
        <v>3</v>
      </c>
      <c r="B546" s="4" t="s">
        <v>18</v>
      </c>
      <c r="C546" s="5">
        <v>36193</v>
      </c>
      <c r="D546" s="2">
        <v>3</v>
      </c>
      <c r="E546" s="2" t="s">
        <v>42</v>
      </c>
      <c r="F546" s="2"/>
      <c r="G546" s="2"/>
      <c r="H546" s="2"/>
      <c r="I546" s="2"/>
      <c r="J546" s="2" t="s">
        <v>102</v>
      </c>
      <c r="K546" s="2">
        <v>3</v>
      </c>
      <c r="L546" s="2">
        <v>5</v>
      </c>
      <c r="M546" s="2" t="s">
        <v>19</v>
      </c>
      <c r="N546" s="3">
        <f t="shared" si="35"/>
        <v>175</v>
      </c>
      <c r="O546" s="2">
        <v>17.5</v>
      </c>
      <c r="P546" s="2"/>
      <c r="Q546" s="2"/>
      <c r="R546" s="2" t="str">
        <f>IF(ISNUMBER(Q546),SUMIFS($Q$2:Q546,$A$2:A546,A546,$J$2:J546,J546,$D$2:D546,D546),"")</f>
        <v/>
      </c>
      <c r="S546" s="2">
        <v>3.6999999999999998E-2</v>
      </c>
      <c r="T546" s="2">
        <v>2.8000000000000001E-2</v>
      </c>
      <c r="U546" s="2"/>
      <c r="V546" s="3"/>
      <c r="W546" s="3"/>
      <c r="X546" s="3">
        <v>0.14000000000000001</v>
      </c>
      <c r="Y546" s="2"/>
      <c r="Z546" s="2"/>
      <c r="AA546" s="2"/>
      <c r="AB546" s="2"/>
      <c r="AC546" s="2"/>
      <c r="AD546" s="2"/>
      <c r="AE546" s="2"/>
      <c r="AF546" s="2"/>
      <c r="AG546" s="2"/>
      <c r="AH546" s="2" t="str">
        <f t="shared" si="36"/>
        <v/>
      </c>
      <c r="AI546" s="2"/>
      <c r="AJ546" s="2">
        <v>3.5739999999999994E-2</v>
      </c>
      <c r="AK546" s="2"/>
      <c r="AL546" s="2"/>
      <c r="AM546" s="2"/>
      <c r="AN546" s="7">
        <v>1</v>
      </c>
      <c r="AO546" s="2"/>
      <c r="AP546" s="2"/>
      <c r="AQ546" s="2" t="str">
        <f t="shared" si="34"/>
        <v/>
      </c>
      <c r="AR546" s="2" t="str">
        <f>IF(ISNUMBER(AQ546),SUMIFS($AQ$2:AQ546,$A$2:A546,A546,$J$2:J546,J546,$D$2:D546,D546),"")</f>
        <v/>
      </c>
      <c r="AS546">
        <f t="shared" si="37"/>
        <v>6</v>
      </c>
    </row>
    <row r="547" spans="1:45" x14ac:dyDescent="0.25">
      <c r="A547" s="4" t="s">
        <v>3</v>
      </c>
      <c r="B547" s="4" t="s">
        <v>18</v>
      </c>
      <c r="C547" s="5">
        <v>36203</v>
      </c>
      <c r="D547" s="2">
        <v>3</v>
      </c>
      <c r="E547" s="2" t="s">
        <v>42</v>
      </c>
      <c r="F547" s="2"/>
      <c r="G547" s="2"/>
      <c r="H547" s="2"/>
      <c r="I547" s="2"/>
      <c r="J547" s="2" t="s">
        <v>102</v>
      </c>
      <c r="K547" s="2">
        <v>3</v>
      </c>
      <c r="L547" s="2">
        <v>5</v>
      </c>
      <c r="M547" s="2" t="s">
        <v>19</v>
      </c>
      <c r="N547" s="3">
        <f t="shared" si="35"/>
        <v>1624.9999999999998</v>
      </c>
      <c r="O547" s="2">
        <v>162.49999999999997</v>
      </c>
      <c r="P547" s="2"/>
      <c r="Q547" s="2"/>
      <c r="R547" s="2" t="str">
        <f>IF(ISNUMBER(Q547),SUMIFS($Q$2:Q547,$A$2:A547,A547,$J$2:J547,J547,$D$2:D547,D547),"")</f>
        <v/>
      </c>
      <c r="S547" s="2">
        <v>3.6999999999999998E-2</v>
      </c>
      <c r="T547" s="2">
        <v>2.8000000000000001E-2</v>
      </c>
      <c r="U547" s="2"/>
      <c r="V547" s="3"/>
      <c r="W547" s="3"/>
      <c r="X547" s="3">
        <v>0.13</v>
      </c>
      <c r="Y547" s="2"/>
      <c r="Z547" s="2"/>
      <c r="AA547" s="2"/>
      <c r="AB547" s="2"/>
      <c r="AC547" s="2"/>
      <c r="AD547" s="2"/>
      <c r="AE547" s="2"/>
      <c r="AF547" s="2"/>
      <c r="AG547" s="2"/>
      <c r="AH547" s="2" t="str">
        <f t="shared" si="36"/>
        <v/>
      </c>
      <c r="AI547" s="2"/>
      <c r="AJ547" s="2">
        <v>3.5813661538461543E-2</v>
      </c>
      <c r="AK547" s="2"/>
      <c r="AL547" s="2"/>
      <c r="AM547" s="2"/>
      <c r="AN547" s="7">
        <v>1</v>
      </c>
      <c r="AO547" s="2"/>
      <c r="AP547" s="2"/>
      <c r="AQ547" s="2" t="str">
        <f t="shared" si="34"/>
        <v/>
      </c>
      <c r="AR547" s="2" t="str">
        <f>IF(ISNUMBER(AQ547),SUMIFS($AQ$2:AQ547,$A$2:A547,A547,$J$2:J547,J547,$D$2:D547,D547),"")</f>
        <v/>
      </c>
      <c r="AS547">
        <f t="shared" si="37"/>
        <v>6</v>
      </c>
    </row>
    <row r="548" spans="1:45" x14ac:dyDescent="0.25">
      <c r="A548" s="4" t="s">
        <v>3</v>
      </c>
      <c r="B548" s="4" t="s">
        <v>18</v>
      </c>
      <c r="C548" s="5">
        <v>36208</v>
      </c>
      <c r="D548" s="2">
        <v>3</v>
      </c>
      <c r="E548" s="2" t="s">
        <v>42</v>
      </c>
      <c r="F548" s="2"/>
      <c r="G548" s="2"/>
      <c r="H548" s="2"/>
      <c r="I548" s="2"/>
      <c r="J548" s="2" t="s">
        <v>102</v>
      </c>
      <c r="K548" s="2">
        <v>3</v>
      </c>
      <c r="L548" s="2">
        <v>5</v>
      </c>
      <c r="M548" s="2" t="s">
        <v>20</v>
      </c>
      <c r="N548" s="3">
        <f t="shared" si="35"/>
        <v>1200</v>
      </c>
      <c r="O548" s="2">
        <v>120</v>
      </c>
      <c r="P548" s="2"/>
      <c r="Q548" s="2"/>
      <c r="R548" s="2" t="str">
        <f>IF(ISNUMBER(Q548),SUMIFS($Q$2:Q548,$A$2:A548,A548,$J$2:J548,J548,$D$2:D548,D548),"")</f>
        <v/>
      </c>
      <c r="S548" s="2"/>
      <c r="T548" s="2"/>
      <c r="U548" s="2"/>
      <c r="V548" s="3"/>
      <c r="W548" s="3"/>
      <c r="X548" s="3">
        <v>0.13</v>
      </c>
      <c r="Y548" s="2"/>
      <c r="Z548" s="2"/>
      <c r="AA548" s="2"/>
      <c r="AB548" s="2"/>
      <c r="AC548" s="2"/>
      <c r="AD548" s="2"/>
      <c r="AE548" s="2"/>
      <c r="AF548" s="2"/>
      <c r="AG548" s="2"/>
      <c r="AH548" s="2" t="str">
        <f t="shared" si="36"/>
        <v/>
      </c>
      <c r="AI548" s="2"/>
      <c r="AJ548" s="2"/>
      <c r="AK548" s="2"/>
      <c r="AL548" s="2"/>
      <c r="AM548" s="2"/>
      <c r="AN548" s="7">
        <v>1</v>
      </c>
      <c r="AO548" s="2"/>
      <c r="AP548" s="2"/>
      <c r="AQ548" s="2" t="str">
        <f t="shared" si="34"/>
        <v/>
      </c>
      <c r="AR548" s="2" t="str">
        <f>IF(ISNUMBER(AQ548),SUMIFS($AQ$2:AQ548,$A$2:A548,A548,$J$2:J548,J548,$D$2:D548,D548),"")</f>
        <v/>
      </c>
      <c r="AS548">
        <f t="shared" si="37"/>
        <v>3</v>
      </c>
    </row>
    <row r="549" spans="1:45" x14ac:dyDescent="0.25">
      <c r="A549" s="4" t="s">
        <v>3</v>
      </c>
      <c r="B549" s="4" t="s">
        <v>18</v>
      </c>
      <c r="C549" s="5">
        <v>36215</v>
      </c>
      <c r="D549" s="2">
        <v>3</v>
      </c>
      <c r="E549" s="2" t="s">
        <v>42</v>
      </c>
      <c r="F549" s="2"/>
      <c r="G549" s="2"/>
      <c r="H549" s="2"/>
      <c r="I549" s="2"/>
      <c r="J549" s="2" t="s">
        <v>102</v>
      </c>
      <c r="K549" s="2">
        <v>3</v>
      </c>
      <c r="L549" s="2">
        <v>5</v>
      </c>
      <c r="M549" s="2" t="s">
        <v>21</v>
      </c>
      <c r="N549" s="3" t="str">
        <f t="shared" si="35"/>
        <v/>
      </c>
      <c r="O549" s="2"/>
      <c r="P549" s="2"/>
      <c r="Q549" s="2">
        <v>117.08</v>
      </c>
      <c r="R549" s="2">
        <f>IF(ISNUMBER(Q549),SUMIFS($Q$2:Q549,$A$2:A549,A549,$J$2:J549,J549,$D$2:D549,D549),"")</f>
        <v>1232.29</v>
      </c>
      <c r="S549" s="2">
        <v>0.04</v>
      </c>
      <c r="T549" s="2">
        <v>2.8000000000000001E-2</v>
      </c>
      <c r="U549" s="2"/>
      <c r="V549" s="3"/>
      <c r="W549" s="3"/>
      <c r="X549" s="3"/>
      <c r="Y549" s="2"/>
      <c r="Z549" s="2"/>
      <c r="AA549" s="2"/>
      <c r="AB549" s="2"/>
      <c r="AC549" s="2"/>
      <c r="AD549" s="2"/>
      <c r="AE549" s="2"/>
      <c r="AF549" s="2"/>
      <c r="AG549" s="2"/>
      <c r="AH549" s="2" t="str">
        <f t="shared" si="36"/>
        <v/>
      </c>
      <c r="AI549" s="2"/>
      <c r="AJ549" s="2">
        <v>3.8470000000000004E-2</v>
      </c>
      <c r="AK549" s="2"/>
      <c r="AL549" s="2"/>
      <c r="AM549" s="2"/>
      <c r="AN549" s="7">
        <v>1</v>
      </c>
      <c r="AO549" s="2"/>
      <c r="AP549" s="2"/>
      <c r="AQ549" s="2">
        <f t="shared" si="34"/>
        <v>4.5039999999999996</v>
      </c>
      <c r="AR549" s="2">
        <f>IF(ISNUMBER(AQ549),SUMIFS($AQ$2:AQ549,$A$2:A549,A549,$J$2:J549,J549,$D$2:D549,D549),"")</f>
        <v>46.777999999999999</v>
      </c>
      <c r="AS549">
        <f t="shared" si="37"/>
        <v>8</v>
      </c>
    </row>
    <row r="550" spans="1:45" x14ac:dyDescent="0.25">
      <c r="A550" s="4" t="s">
        <v>3</v>
      </c>
      <c r="B550" s="4" t="s">
        <v>18</v>
      </c>
      <c r="C550" s="5">
        <v>36230</v>
      </c>
      <c r="D550" s="2">
        <v>3</v>
      </c>
      <c r="E550" s="2" t="s">
        <v>42</v>
      </c>
      <c r="F550" s="2"/>
      <c r="G550" s="2"/>
      <c r="H550" s="2"/>
      <c r="I550" s="2"/>
      <c r="J550" s="2" t="s">
        <v>102</v>
      </c>
      <c r="K550" s="2">
        <v>3</v>
      </c>
      <c r="L550" s="2">
        <v>6</v>
      </c>
      <c r="M550" s="2" t="s">
        <v>19</v>
      </c>
      <c r="N550" s="3">
        <f t="shared" si="35"/>
        <v>407</v>
      </c>
      <c r="O550" s="2">
        <v>40.700000000000003</v>
      </c>
      <c r="P550" s="2"/>
      <c r="Q550" s="2"/>
      <c r="R550" s="2" t="str">
        <f>IF(ISNUMBER(Q550),SUMIFS($Q$2:Q550,$A$2:A550,A550,$J$2:J550,J550,$D$2:D550,D550),"")</f>
        <v/>
      </c>
      <c r="S550" s="2">
        <v>3.6999999999999998E-2</v>
      </c>
      <c r="T550" s="2">
        <v>2.9000000000000001E-2</v>
      </c>
      <c r="U550" s="2"/>
      <c r="V550" s="3"/>
      <c r="W550" s="3"/>
      <c r="X550" s="3">
        <v>0.11</v>
      </c>
      <c r="Y550" s="2"/>
      <c r="Z550" s="2"/>
      <c r="AA550" s="2"/>
      <c r="AB550" s="2"/>
      <c r="AC550" s="2"/>
      <c r="AD550" s="2"/>
      <c r="AE550" s="2"/>
      <c r="AF550" s="2"/>
      <c r="AG550" s="2"/>
      <c r="AH550" s="2" t="str">
        <f t="shared" si="36"/>
        <v/>
      </c>
      <c r="AI550" s="2"/>
      <c r="AJ550" s="2">
        <v>3.6144963144963141E-2</v>
      </c>
      <c r="AK550" s="2"/>
      <c r="AL550" s="2"/>
      <c r="AM550" s="2"/>
      <c r="AN550" s="7">
        <v>1</v>
      </c>
      <c r="AO550" s="2"/>
      <c r="AP550" s="2"/>
      <c r="AQ550" s="2" t="str">
        <f t="shared" si="34"/>
        <v/>
      </c>
      <c r="AR550" s="2" t="str">
        <f>IF(ISNUMBER(AQ550),SUMIFS($AQ$2:AQ550,$A$2:A550,A550,$J$2:J550,J550,$D$2:D550,D550),"")</f>
        <v/>
      </c>
      <c r="AS550">
        <f t="shared" si="37"/>
        <v>6</v>
      </c>
    </row>
    <row r="551" spans="1:45" x14ac:dyDescent="0.25">
      <c r="A551" s="4" t="s">
        <v>3</v>
      </c>
      <c r="B551" s="4" t="s">
        <v>18</v>
      </c>
      <c r="C551" s="5">
        <v>36238</v>
      </c>
      <c r="D551" s="2">
        <v>3</v>
      </c>
      <c r="E551" s="2" t="s">
        <v>42</v>
      </c>
      <c r="F551" s="2"/>
      <c r="G551" s="2"/>
      <c r="H551" s="2"/>
      <c r="I551" s="2"/>
      <c r="J551" s="2" t="s">
        <v>102</v>
      </c>
      <c r="K551" s="2">
        <v>3</v>
      </c>
      <c r="L551" s="2">
        <v>6</v>
      </c>
      <c r="M551" s="2" t="s">
        <v>19</v>
      </c>
      <c r="N551" s="3" t="str">
        <f t="shared" si="35"/>
        <v/>
      </c>
      <c r="O551" s="2"/>
      <c r="P551" s="2"/>
      <c r="Q551" s="2"/>
      <c r="R551" s="2" t="str">
        <f>IF(ISNUMBER(Q551),SUMIFS($Q$2:Q551,$A$2:A551,A551,$J$2:J551,J551,$D$2:D551,D551),"")</f>
        <v/>
      </c>
      <c r="S551" s="2"/>
      <c r="T551" s="2"/>
      <c r="U551" s="2"/>
      <c r="V551" s="3"/>
      <c r="W551" s="3"/>
      <c r="X551" s="3"/>
      <c r="Y551" s="2"/>
      <c r="Z551" s="2"/>
      <c r="AA551" s="2"/>
      <c r="AB551" s="2"/>
      <c r="AC551" s="2"/>
      <c r="AD551" s="2"/>
      <c r="AE551" s="2"/>
      <c r="AF551" s="2"/>
      <c r="AG551" s="2"/>
      <c r="AH551" s="2" t="str">
        <f t="shared" si="36"/>
        <v/>
      </c>
      <c r="AI551" s="2"/>
      <c r="AJ551" s="2"/>
      <c r="AK551" s="2"/>
      <c r="AL551" s="2"/>
      <c r="AM551" s="2"/>
      <c r="AN551" s="7"/>
      <c r="AO551" s="2"/>
      <c r="AP551" s="2"/>
      <c r="AQ551" s="2" t="str">
        <f t="shared" si="34"/>
        <v/>
      </c>
      <c r="AR551" s="2" t="str">
        <f>IF(ISNUMBER(AQ551),SUMIFS($AQ$2:AQ551,$A$2:A551,A551,$J$2:J551,J551,$D$2:D551,D551),"")</f>
        <v/>
      </c>
      <c r="AS551">
        <f t="shared" si="37"/>
        <v>0</v>
      </c>
    </row>
    <row r="552" spans="1:45" x14ac:dyDescent="0.25">
      <c r="A552" s="4" t="s">
        <v>3</v>
      </c>
      <c r="B552" s="4" t="s">
        <v>18</v>
      </c>
      <c r="C552" s="5">
        <v>36245</v>
      </c>
      <c r="D552" s="2">
        <v>3</v>
      </c>
      <c r="E552" s="2" t="s">
        <v>42</v>
      </c>
      <c r="F552" s="2"/>
      <c r="G552" s="2"/>
      <c r="H552" s="2"/>
      <c r="I552" s="2"/>
      <c r="J552" s="2" t="s">
        <v>102</v>
      </c>
      <c r="K552" s="2">
        <v>3</v>
      </c>
      <c r="L552" s="2">
        <v>6</v>
      </c>
      <c r="M552" s="2" t="s">
        <v>19</v>
      </c>
      <c r="N552" s="3" t="str">
        <f t="shared" si="35"/>
        <v/>
      </c>
      <c r="O552" s="2"/>
      <c r="P552" s="2"/>
      <c r="Q552" s="2"/>
      <c r="R552" s="2" t="str">
        <f>IF(ISNUMBER(Q552),SUMIFS($Q$2:Q552,$A$2:A552,A552,$J$2:J552,J552,$D$2:D552,D552),"")</f>
        <v/>
      </c>
      <c r="S552" s="2"/>
      <c r="T552" s="2"/>
      <c r="U552" s="2"/>
      <c r="V552" s="3"/>
      <c r="W552" s="3"/>
      <c r="X552" s="3"/>
      <c r="Y552" s="2"/>
      <c r="Z552" s="2"/>
      <c r="AA552" s="2"/>
      <c r="AB552" s="2"/>
      <c r="AC552" s="2"/>
      <c r="AD552" s="2"/>
      <c r="AE552" s="2"/>
      <c r="AF552" s="2"/>
      <c r="AG552" s="2"/>
      <c r="AH552" s="2" t="str">
        <f t="shared" si="36"/>
        <v/>
      </c>
      <c r="AI552" s="2"/>
      <c r="AJ552" s="2"/>
      <c r="AK552" s="2"/>
      <c r="AL552" s="2"/>
      <c r="AM552" s="2"/>
      <c r="AN552" s="7"/>
      <c r="AO552" s="2"/>
      <c r="AP552" s="2"/>
      <c r="AQ552" s="2" t="str">
        <f t="shared" si="34"/>
        <v/>
      </c>
      <c r="AR552" s="2" t="str">
        <f>IF(ISNUMBER(AQ552),SUMIFS($AQ$2:AQ552,$A$2:A552,A552,$J$2:J552,J552,$D$2:D552,D552),"")</f>
        <v/>
      </c>
      <c r="AS552">
        <f t="shared" si="37"/>
        <v>0</v>
      </c>
    </row>
    <row r="553" spans="1:45" x14ac:dyDescent="0.25">
      <c r="A553" s="4" t="s">
        <v>3</v>
      </c>
      <c r="B553" s="4" t="s">
        <v>18</v>
      </c>
      <c r="C553" s="5">
        <v>36252</v>
      </c>
      <c r="D553" s="2">
        <v>3</v>
      </c>
      <c r="E553" s="2" t="s">
        <v>42</v>
      </c>
      <c r="F553" s="2"/>
      <c r="G553" s="2"/>
      <c r="H553" s="2"/>
      <c r="I553" s="2"/>
      <c r="J553" s="2" t="s">
        <v>102</v>
      </c>
      <c r="K553" s="2">
        <v>3</v>
      </c>
      <c r="L553" s="2">
        <v>6</v>
      </c>
      <c r="M553" s="2" t="s">
        <v>19</v>
      </c>
      <c r="N553" s="3" t="str">
        <f t="shared" si="35"/>
        <v/>
      </c>
      <c r="O553" s="2"/>
      <c r="P553" s="2"/>
      <c r="Q553" s="2"/>
      <c r="R553" s="2" t="str">
        <f>IF(ISNUMBER(Q553),SUMIFS($Q$2:Q553,$A$2:A553,A553,$J$2:J553,J553,$D$2:D553,D553),"")</f>
        <v/>
      </c>
      <c r="S553" s="2"/>
      <c r="T553" s="2"/>
      <c r="U553" s="2"/>
      <c r="V553" s="3"/>
      <c r="W553" s="3"/>
      <c r="X553" s="3"/>
      <c r="Y553" s="2"/>
      <c r="Z553" s="2"/>
      <c r="AA553" s="2"/>
      <c r="AB553" s="2"/>
      <c r="AC553" s="2"/>
      <c r="AD553" s="2"/>
      <c r="AE553" s="2"/>
      <c r="AF553" s="2"/>
      <c r="AG553" s="2"/>
      <c r="AH553" s="2" t="str">
        <f t="shared" si="36"/>
        <v/>
      </c>
      <c r="AI553" s="2"/>
      <c r="AJ553" s="2"/>
      <c r="AK553" s="2"/>
      <c r="AL553" s="2"/>
      <c r="AM553" s="2"/>
      <c r="AN553" s="7"/>
      <c r="AO553" s="2"/>
      <c r="AP553" s="2"/>
      <c r="AQ553" s="2" t="str">
        <f t="shared" si="34"/>
        <v/>
      </c>
      <c r="AR553" s="2" t="str">
        <f>IF(ISNUMBER(AQ553),SUMIFS($AQ$2:AQ553,$A$2:A553,A553,$J$2:J553,J553,$D$2:D553,D553),"")</f>
        <v/>
      </c>
      <c r="AS553">
        <f t="shared" si="37"/>
        <v>0</v>
      </c>
    </row>
    <row r="554" spans="1:45" x14ac:dyDescent="0.25">
      <c r="A554" s="4" t="s">
        <v>3</v>
      </c>
      <c r="B554" s="4" t="s">
        <v>18</v>
      </c>
      <c r="C554" s="5">
        <v>36259</v>
      </c>
      <c r="D554" s="2">
        <v>3</v>
      </c>
      <c r="E554" s="2" t="s">
        <v>42</v>
      </c>
      <c r="F554" s="2"/>
      <c r="G554" s="2"/>
      <c r="H554" s="2"/>
      <c r="I554" s="2"/>
      <c r="J554" s="2" t="s">
        <v>102</v>
      </c>
      <c r="K554" s="2">
        <v>3</v>
      </c>
      <c r="L554" s="2">
        <v>6</v>
      </c>
      <c r="M554" s="2" t="s">
        <v>20</v>
      </c>
      <c r="N554" s="3">
        <f t="shared" si="35"/>
        <v>1800</v>
      </c>
      <c r="O554" s="2">
        <v>180</v>
      </c>
      <c r="P554" s="2"/>
      <c r="Q554" s="2"/>
      <c r="R554" s="2" t="str">
        <f>IF(ISNUMBER(Q554),SUMIFS($Q$2:Q554,$A$2:A554,A554,$J$2:J554,J554,$D$2:D554,D554),"")</f>
        <v/>
      </c>
      <c r="S554" s="2"/>
      <c r="T554" s="2"/>
      <c r="U554" s="2"/>
      <c r="V554" s="3"/>
      <c r="W554" s="3"/>
      <c r="X554" s="3">
        <v>0.08</v>
      </c>
      <c r="Y554" s="2"/>
      <c r="Z554" s="2"/>
      <c r="AA554" s="2"/>
      <c r="AB554" s="2"/>
      <c r="AC554" s="2"/>
      <c r="AD554" s="2"/>
      <c r="AE554" s="2"/>
      <c r="AF554" s="2"/>
      <c r="AG554" s="2"/>
      <c r="AH554" s="2" t="str">
        <f t="shared" si="36"/>
        <v/>
      </c>
      <c r="AI554" s="2"/>
      <c r="AJ554" s="2"/>
      <c r="AK554" s="2"/>
      <c r="AL554" s="2"/>
      <c r="AM554" s="2"/>
      <c r="AN554" s="7">
        <v>1</v>
      </c>
      <c r="AO554" s="2"/>
      <c r="AP554" s="2"/>
      <c r="AQ554" s="2" t="str">
        <f t="shared" si="34"/>
        <v/>
      </c>
      <c r="AR554" s="2" t="str">
        <f>IF(ISNUMBER(AQ554),SUMIFS($AQ$2:AQ554,$A$2:A554,A554,$J$2:J554,J554,$D$2:D554,D554),"")</f>
        <v/>
      </c>
      <c r="AS554">
        <f t="shared" si="37"/>
        <v>3</v>
      </c>
    </row>
    <row r="555" spans="1:45" x14ac:dyDescent="0.25">
      <c r="A555" s="4" t="s">
        <v>3</v>
      </c>
      <c r="B555" s="4" t="s">
        <v>18</v>
      </c>
      <c r="C555" s="5">
        <v>36272</v>
      </c>
      <c r="D555" s="2">
        <v>3</v>
      </c>
      <c r="E555" s="2" t="s">
        <v>42</v>
      </c>
      <c r="F555" s="2"/>
      <c r="G555" s="2"/>
      <c r="H555" s="2"/>
      <c r="I555" s="2"/>
      <c r="J555" s="2" t="s">
        <v>102</v>
      </c>
      <c r="K555" s="2">
        <v>3</v>
      </c>
      <c r="L555" s="2">
        <v>6</v>
      </c>
      <c r="M555" s="2" t="s">
        <v>21</v>
      </c>
      <c r="N555" s="3" t="str">
        <f t="shared" si="35"/>
        <v/>
      </c>
      <c r="O555" s="2"/>
      <c r="P555" s="2"/>
      <c r="Q555" s="2">
        <v>514.29</v>
      </c>
      <c r="R555" s="2">
        <f>IF(ISNUMBER(Q555),SUMIFS($Q$2:Q555,$A$2:A555,A555,$J$2:J555,J555,$D$2:D555,D555),"")</f>
        <v>1746.58</v>
      </c>
      <c r="S555" s="2">
        <v>3.5999999999999997E-2</v>
      </c>
      <c r="T555" s="2">
        <v>3.1E-2</v>
      </c>
      <c r="U555" s="2"/>
      <c r="V555" s="3"/>
      <c r="W555" s="3"/>
      <c r="X555" s="3"/>
      <c r="Y555" s="2"/>
      <c r="Z555" s="2"/>
      <c r="AA555" s="2"/>
      <c r="AB555" s="2"/>
      <c r="AC555" s="2"/>
      <c r="AD555" s="2"/>
      <c r="AE555" s="2"/>
      <c r="AF555" s="2"/>
      <c r="AG555" s="2"/>
      <c r="AH555" s="2" t="str">
        <f t="shared" si="36"/>
        <v/>
      </c>
      <c r="AI555" s="2"/>
      <c r="AJ555" s="2">
        <v>3.5601111111111118E-2</v>
      </c>
      <c r="AK555" s="2"/>
      <c r="AL555" s="2"/>
      <c r="AM555" s="2"/>
      <c r="AN555" s="7"/>
      <c r="AO555" s="2"/>
      <c r="AP555" s="2"/>
      <c r="AQ555" s="2">
        <f t="shared" si="34"/>
        <v>18.309000000000001</v>
      </c>
      <c r="AR555" s="2">
        <f>IF(ISNUMBER(AQ555),SUMIFS($AQ$2:AQ555,$A$2:A555,A555,$J$2:J555,J555,$D$2:D555,D555),"")</f>
        <v>65.087000000000003</v>
      </c>
      <c r="AS555">
        <f t="shared" si="37"/>
        <v>7</v>
      </c>
    </row>
    <row r="556" spans="1:45" x14ac:dyDescent="0.25">
      <c r="A556" s="4" t="s">
        <v>3</v>
      </c>
      <c r="B556" s="4" t="s">
        <v>18</v>
      </c>
      <c r="C556" s="5">
        <v>36287</v>
      </c>
      <c r="D556" s="2">
        <v>3</v>
      </c>
      <c r="E556" s="2" t="s">
        <v>42</v>
      </c>
      <c r="F556" s="2"/>
      <c r="G556" s="2"/>
      <c r="H556" s="2"/>
      <c r="I556" s="2"/>
      <c r="J556" s="2" t="s">
        <v>102</v>
      </c>
      <c r="K556" s="2">
        <v>3</v>
      </c>
      <c r="L556" s="2">
        <v>7</v>
      </c>
      <c r="M556" s="2" t="s">
        <v>19</v>
      </c>
      <c r="N556" s="3" t="str">
        <f t="shared" si="35"/>
        <v/>
      </c>
      <c r="O556" s="2"/>
      <c r="P556" s="2"/>
      <c r="Q556" s="2"/>
      <c r="R556" s="2" t="str">
        <f>IF(ISNUMBER(Q556),SUMIFS($Q$2:Q556,$A$2:A556,A556,$J$2:J556,J556,$D$2:D556,D556),"")</f>
        <v/>
      </c>
      <c r="S556" s="2"/>
      <c r="T556" s="2"/>
      <c r="U556" s="2"/>
      <c r="V556" s="3"/>
      <c r="W556" s="3"/>
      <c r="X556" s="3"/>
      <c r="Y556" s="2"/>
      <c r="Z556" s="2"/>
      <c r="AA556" s="2"/>
      <c r="AB556" s="2"/>
      <c r="AC556" s="2"/>
      <c r="AD556" s="2"/>
      <c r="AE556" s="2"/>
      <c r="AF556" s="2"/>
      <c r="AG556" s="2"/>
      <c r="AH556" s="2" t="str">
        <f t="shared" si="36"/>
        <v/>
      </c>
      <c r="AI556" s="2"/>
      <c r="AJ556" s="2"/>
      <c r="AK556" s="2"/>
      <c r="AL556" s="2"/>
      <c r="AM556" s="2"/>
      <c r="AN556" s="7"/>
      <c r="AO556" s="2"/>
      <c r="AP556" s="2"/>
      <c r="AQ556" s="2" t="str">
        <f t="shared" si="34"/>
        <v/>
      </c>
      <c r="AR556" s="2" t="str">
        <f>IF(ISNUMBER(AQ556),SUMIFS($AQ$2:AQ556,$A$2:A556,A556,$J$2:J556,J556,$D$2:D556,D556),"")</f>
        <v/>
      </c>
      <c r="AS556">
        <f t="shared" si="37"/>
        <v>0</v>
      </c>
    </row>
    <row r="557" spans="1:45" x14ac:dyDescent="0.25">
      <c r="A557" s="4" t="s">
        <v>3</v>
      </c>
      <c r="B557" s="4" t="s">
        <v>18</v>
      </c>
      <c r="C557" s="5">
        <v>36299</v>
      </c>
      <c r="D557" s="2">
        <v>3</v>
      </c>
      <c r="E557" s="2" t="s">
        <v>42</v>
      </c>
      <c r="F557" s="2"/>
      <c r="G557" s="2"/>
      <c r="H557" s="2"/>
      <c r="I557" s="2"/>
      <c r="J557" s="2" t="s">
        <v>102</v>
      </c>
      <c r="K557" s="2">
        <v>3</v>
      </c>
      <c r="L557" s="2">
        <v>7</v>
      </c>
      <c r="M557" s="2" t="s">
        <v>19</v>
      </c>
      <c r="N557" s="3" t="str">
        <f t="shared" si="35"/>
        <v/>
      </c>
      <c r="O557" s="2"/>
      <c r="P557" s="2"/>
      <c r="Q557" s="2"/>
      <c r="R557" s="2" t="str">
        <f>IF(ISNUMBER(Q557),SUMIFS($Q$2:Q557,$A$2:A557,A557,$J$2:J557,J557,$D$2:D557,D557),"")</f>
        <v/>
      </c>
      <c r="S557" s="2"/>
      <c r="T557" s="2"/>
      <c r="U557" s="2"/>
      <c r="V557" s="3"/>
      <c r="W557" s="3"/>
      <c r="X557" s="3"/>
      <c r="Y557" s="2"/>
      <c r="Z557" s="2"/>
      <c r="AA557" s="2"/>
      <c r="AB557" s="2"/>
      <c r="AC557" s="2"/>
      <c r="AD557" s="2"/>
      <c r="AE557" s="2"/>
      <c r="AF557" s="2"/>
      <c r="AG557" s="2"/>
      <c r="AH557" s="2" t="str">
        <f t="shared" si="36"/>
        <v/>
      </c>
      <c r="AI557" s="2"/>
      <c r="AJ557" s="2"/>
      <c r="AK557" s="2"/>
      <c r="AL557" s="2"/>
      <c r="AM557" s="2"/>
      <c r="AN557" s="7"/>
      <c r="AO557" s="2"/>
      <c r="AP557" s="2"/>
      <c r="AQ557" s="2" t="str">
        <f t="shared" si="34"/>
        <v/>
      </c>
      <c r="AR557" s="2" t="str">
        <f>IF(ISNUMBER(AQ557),SUMIFS($AQ$2:AQ557,$A$2:A557,A557,$J$2:J557,J557,$D$2:D557,D557),"")</f>
        <v/>
      </c>
      <c r="AS557">
        <f t="shared" si="37"/>
        <v>0</v>
      </c>
    </row>
    <row r="558" spans="1:45" x14ac:dyDescent="0.25">
      <c r="A558" s="4" t="s">
        <v>3</v>
      </c>
      <c r="B558" s="4" t="s">
        <v>18</v>
      </c>
      <c r="C558" s="5">
        <v>36314</v>
      </c>
      <c r="D558" s="2">
        <v>3</v>
      </c>
      <c r="E558" s="2" t="s">
        <v>42</v>
      </c>
      <c r="F558" s="2"/>
      <c r="G558" s="2"/>
      <c r="H558" s="2"/>
      <c r="I558" s="2"/>
      <c r="J558" s="2" t="s">
        <v>102</v>
      </c>
      <c r="K558" s="2">
        <v>3</v>
      </c>
      <c r="L558" s="2">
        <v>7</v>
      </c>
      <c r="M558" s="2" t="s">
        <v>19</v>
      </c>
      <c r="N558" s="3" t="str">
        <f t="shared" si="35"/>
        <v/>
      </c>
      <c r="O558" s="2"/>
      <c r="P558" s="2"/>
      <c r="Q558" s="2"/>
      <c r="R558" s="2" t="str">
        <f>IF(ISNUMBER(Q558),SUMIFS($Q$2:Q558,$A$2:A558,A558,$J$2:J558,J558,$D$2:D558,D558),"")</f>
        <v/>
      </c>
      <c r="S558" s="2"/>
      <c r="T558" s="2"/>
      <c r="U558" s="2"/>
      <c r="V558" s="3"/>
      <c r="W558" s="3"/>
      <c r="X558" s="3"/>
      <c r="Y558" s="2"/>
      <c r="Z558" s="2"/>
      <c r="AA558" s="2"/>
      <c r="AB558" s="2"/>
      <c r="AC558" s="2"/>
      <c r="AD558" s="2"/>
      <c r="AE558" s="2"/>
      <c r="AF558" s="2"/>
      <c r="AG558" s="2"/>
      <c r="AH558" s="2" t="str">
        <f t="shared" si="36"/>
        <v/>
      </c>
      <c r="AI558" s="2"/>
      <c r="AJ558" s="2"/>
      <c r="AK558" s="2"/>
      <c r="AL558" s="2"/>
      <c r="AM558" s="2"/>
      <c r="AN558" s="7"/>
      <c r="AO558" s="2"/>
      <c r="AP558" s="2"/>
      <c r="AQ558" s="2" t="str">
        <f t="shared" si="34"/>
        <v/>
      </c>
      <c r="AR558" s="2" t="str">
        <f>IF(ISNUMBER(AQ558),SUMIFS($AQ$2:AQ558,$A$2:A558,A558,$J$2:J558,J558,$D$2:D558,D558),"")</f>
        <v/>
      </c>
      <c r="AS558">
        <f t="shared" si="37"/>
        <v>0</v>
      </c>
    </row>
    <row r="559" spans="1:45" x14ac:dyDescent="0.25">
      <c r="A559" s="4" t="s">
        <v>3</v>
      </c>
      <c r="B559" s="4" t="s">
        <v>18</v>
      </c>
      <c r="C559" s="5">
        <v>36335</v>
      </c>
      <c r="D559" s="2">
        <v>3</v>
      </c>
      <c r="E559" s="2" t="s">
        <v>42</v>
      </c>
      <c r="F559" s="2"/>
      <c r="G559" s="2"/>
      <c r="H559" s="2"/>
      <c r="I559" s="2"/>
      <c r="J559" s="2" t="s">
        <v>102</v>
      </c>
      <c r="K559" s="2">
        <v>3</v>
      </c>
      <c r="L559" s="2">
        <v>7</v>
      </c>
      <c r="M559" s="2" t="s">
        <v>20</v>
      </c>
      <c r="N559" s="3">
        <f t="shared" si="35"/>
        <v>1000</v>
      </c>
      <c r="O559" s="2">
        <v>100</v>
      </c>
      <c r="P559" s="2"/>
      <c r="Q559" s="2"/>
      <c r="R559" s="2" t="str">
        <f>IF(ISNUMBER(Q559),SUMIFS($Q$2:Q559,$A$2:A559,A559,$J$2:J559,J559,$D$2:D559,D559),"")</f>
        <v/>
      </c>
      <c r="S559" s="2"/>
      <c r="T559" s="2"/>
      <c r="U559" s="2"/>
      <c r="V559" s="3"/>
      <c r="W559" s="3"/>
      <c r="X559" s="3">
        <v>0.05</v>
      </c>
      <c r="Y559" s="2"/>
      <c r="Z559" s="2"/>
      <c r="AA559" s="2"/>
      <c r="AB559" s="2"/>
      <c r="AC559" s="2"/>
      <c r="AD559" s="2"/>
      <c r="AE559" s="2"/>
      <c r="AF559" s="2"/>
      <c r="AG559" s="2"/>
      <c r="AH559" s="2" t="str">
        <f t="shared" si="36"/>
        <v/>
      </c>
      <c r="AI559" s="2"/>
      <c r="AJ559" s="2"/>
      <c r="AK559" s="2"/>
      <c r="AL559" s="2"/>
      <c r="AM559" s="2"/>
      <c r="AN559" s="7">
        <v>1</v>
      </c>
      <c r="AO559" s="2"/>
      <c r="AP559" s="2"/>
      <c r="AQ559" s="2" t="str">
        <f t="shared" ref="AQ559:AQ622" si="38">IF(AND(OR(ISNUMBER(AI559),ISNUMBER(AJ559)),ISNUMBER(Q559)),ROUND(Q559*IF(ISNUMBER(AI559),AI559,AJ559),3),"")</f>
        <v/>
      </c>
      <c r="AR559" s="2" t="str">
        <f>IF(ISNUMBER(AQ559),SUMIFS($AQ$2:AQ559,$A$2:A559,A559,$J$2:J559,J559,$D$2:D559,D559),"")</f>
        <v/>
      </c>
      <c r="AS559">
        <f t="shared" si="37"/>
        <v>3</v>
      </c>
    </row>
    <row r="560" spans="1:45" x14ac:dyDescent="0.25">
      <c r="A560" s="4" t="s">
        <v>3</v>
      </c>
      <c r="B560" s="4" t="s">
        <v>18</v>
      </c>
      <c r="C560" s="5">
        <v>36338</v>
      </c>
      <c r="D560" s="2">
        <v>3</v>
      </c>
      <c r="E560" s="2" t="s">
        <v>42</v>
      </c>
      <c r="F560" s="2"/>
      <c r="G560" s="2"/>
      <c r="H560" s="2"/>
      <c r="I560" s="2"/>
      <c r="J560" s="2" t="s">
        <v>102</v>
      </c>
      <c r="K560" s="2">
        <v>3</v>
      </c>
      <c r="L560" s="2">
        <v>7</v>
      </c>
      <c r="M560" s="2" t="s">
        <v>21</v>
      </c>
      <c r="N560" s="3" t="str">
        <f t="shared" si="35"/>
        <v/>
      </c>
      <c r="O560" s="2"/>
      <c r="P560" s="2"/>
      <c r="Q560" s="2">
        <v>111.69000000000001</v>
      </c>
      <c r="R560" s="2">
        <f>IF(ISNUMBER(Q560),SUMIFS($Q$2:Q560,$A$2:A560,A560,$J$2:J560,J560,$D$2:D560,D560),"")</f>
        <v>1858.27</v>
      </c>
      <c r="S560" s="2">
        <v>4.5999999999999999E-2</v>
      </c>
      <c r="T560" s="2">
        <v>3.7999999999999999E-2</v>
      </c>
      <c r="U560" s="2"/>
      <c r="V560" s="3"/>
      <c r="W560" s="3"/>
      <c r="X560" s="3"/>
      <c r="Y560" s="2"/>
      <c r="Z560" s="2"/>
      <c r="AA560" s="2"/>
      <c r="AB560" s="2"/>
      <c r="AC560" s="2"/>
      <c r="AD560" s="2"/>
      <c r="AE560" s="2"/>
      <c r="AF560" s="2"/>
      <c r="AG560" s="2"/>
      <c r="AH560" s="2" t="str">
        <f t="shared" si="36"/>
        <v/>
      </c>
      <c r="AI560" s="2"/>
      <c r="AJ560" s="2">
        <v>4.5602400000000001E-2</v>
      </c>
      <c r="AK560" s="2"/>
      <c r="AL560" s="2"/>
      <c r="AM560" s="2"/>
      <c r="AN560" s="7">
        <v>1</v>
      </c>
      <c r="AO560" s="2"/>
      <c r="AP560" s="2"/>
      <c r="AQ560" s="2">
        <f t="shared" si="38"/>
        <v>5.093</v>
      </c>
      <c r="AR560" s="2">
        <f>IF(ISNUMBER(AQ560),SUMIFS($AQ$2:AQ560,$A$2:A560,A560,$J$2:J560,J560,$D$2:D560,D560),"")</f>
        <v>70.180000000000007</v>
      </c>
      <c r="AS560">
        <f t="shared" si="37"/>
        <v>8</v>
      </c>
    </row>
    <row r="561" spans="1:45" x14ac:dyDescent="0.25">
      <c r="A561" s="4" t="s">
        <v>3</v>
      </c>
      <c r="B561" s="4" t="s">
        <v>18</v>
      </c>
      <c r="C561" s="5">
        <v>36381</v>
      </c>
      <c r="D561" s="2">
        <v>3</v>
      </c>
      <c r="E561" s="2" t="s">
        <v>42</v>
      </c>
      <c r="F561" s="2"/>
      <c r="G561" s="2"/>
      <c r="H561" s="2"/>
      <c r="I561" s="2"/>
      <c r="J561" s="2" t="s">
        <v>103</v>
      </c>
      <c r="K561" s="2">
        <v>4</v>
      </c>
      <c r="L561" s="2">
        <v>1</v>
      </c>
      <c r="M561" s="2" t="s">
        <v>19</v>
      </c>
      <c r="N561" s="3">
        <f t="shared" si="35"/>
        <v>50</v>
      </c>
      <c r="O561" s="2">
        <v>5</v>
      </c>
      <c r="P561" s="2"/>
      <c r="Q561" s="2"/>
      <c r="R561" s="2" t="str">
        <f>IF(ISNUMBER(Q561),SUMIFS($Q$2:Q561,$A$2:A561,A561,$J$2:J561,J561,$D$2:D561,D561),"")</f>
        <v/>
      </c>
      <c r="S561" s="2">
        <v>4.8000000000000001E-2</v>
      </c>
      <c r="T561" s="2">
        <v>0.04</v>
      </c>
      <c r="U561" s="2"/>
      <c r="V561" s="3"/>
      <c r="W561" s="3"/>
      <c r="X561" s="3">
        <v>7.0000000000000007E-2</v>
      </c>
      <c r="Y561" s="2"/>
      <c r="Z561" s="2"/>
      <c r="AA561" s="2"/>
      <c r="AB561" s="2"/>
      <c r="AC561" s="2"/>
      <c r="AD561" s="2"/>
      <c r="AE561" s="2"/>
      <c r="AF561" s="2"/>
      <c r="AG561" s="2"/>
      <c r="AH561" s="2" t="str">
        <f t="shared" si="36"/>
        <v/>
      </c>
      <c r="AI561" s="2"/>
      <c r="AJ561" s="2">
        <v>4.7407999999999999E-2</v>
      </c>
      <c r="AK561" s="2"/>
      <c r="AL561" s="2"/>
      <c r="AM561" s="2"/>
      <c r="AN561" s="7">
        <v>0.26</v>
      </c>
      <c r="AO561" s="2"/>
      <c r="AP561" s="2"/>
      <c r="AQ561" s="2" t="str">
        <f t="shared" si="38"/>
        <v/>
      </c>
      <c r="AR561" s="2" t="str">
        <f>IF(ISNUMBER(AQ561),SUMIFS($AQ$2:AQ561,$A$2:A561,A561,$J$2:J561,J561,$D$2:D561,D561),"")</f>
        <v/>
      </c>
      <c r="AS561">
        <f t="shared" si="37"/>
        <v>6</v>
      </c>
    </row>
    <row r="562" spans="1:45" x14ac:dyDescent="0.25">
      <c r="A562" s="4" t="s">
        <v>3</v>
      </c>
      <c r="B562" s="4" t="s">
        <v>18</v>
      </c>
      <c r="C562" s="5">
        <v>36391</v>
      </c>
      <c r="D562" s="2">
        <v>3</v>
      </c>
      <c r="E562" s="2" t="s">
        <v>42</v>
      </c>
      <c r="F562" s="2"/>
      <c r="G562" s="2"/>
      <c r="H562" s="2"/>
      <c r="I562" s="2"/>
      <c r="J562" s="2" t="s">
        <v>103</v>
      </c>
      <c r="K562" s="2">
        <v>4</v>
      </c>
      <c r="L562" s="2">
        <v>1</v>
      </c>
      <c r="M562" s="2" t="s">
        <v>19</v>
      </c>
      <c r="N562" s="3">
        <f t="shared" si="35"/>
        <v>200</v>
      </c>
      <c r="O562" s="2">
        <v>20</v>
      </c>
      <c r="P562" s="2"/>
      <c r="Q562" s="2"/>
      <c r="R562" s="2" t="str">
        <f>IF(ISNUMBER(Q562),SUMIFS($Q$2:Q562,$A$2:A562,A562,$J$2:J562,J562,$D$2:D562,D562),"")</f>
        <v/>
      </c>
      <c r="S562" s="2">
        <v>4.8000000000000001E-2</v>
      </c>
      <c r="T562" s="2">
        <v>0.04</v>
      </c>
      <c r="U562" s="2"/>
      <c r="V562" s="3"/>
      <c r="W562" s="3"/>
      <c r="X562" s="3">
        <v>0.08</v>
      </c>
      <c r="Y562" s="2"/>
      <c r="Z562" s="2"/>
      <c r="AA562" s="2"/>
      <c r="AB562" s="2"/>
      <c r="AC562" s="2"/>
      <c r="AD562" s="2"/>
      <c r="AE562" s="2"/>
      <c r="AF562" s="2"/>
      <c r="AG562" s="2"/>
      <c r="AH562" s="2" t="str">
        <f t="shared" si="36"/>
        <v/>
      </c>
      <c r="AI562" s="2"/>
      <c r="AJ562" s="2">
        <v>4.7340000000000007E-2</v>
      </c>
      <c r="AK562" s="2"/>
      <c r="AL562" s="2"/>
      <c r="AM562" s="2"/>
      <c r="AN562" s="7">
        <v>0.26</v>
      </c>
      <c r="AO562" s="2"/>
      <c r="AP562" s="2"/>
      <c r="AQ562" s="2" t="str">
        <f t="shared" si="38"/>
        <v/>
      </c>
      <c r="AR562" s="2" t="str">
        <f>IF(ISNUMBER(AQ562),SUMIFS($AQ$2:AQ562,$A$2:A562,A562,$J$2:J562,J562,$D$2:D562,D562),"")</f>
        <v/>
      </c>
      <c r="AS562">
        <f t="shared" si="37"/>
        <v>6</v>
      </c>
    </row>
    <row r="563" spans="1:45" x14ac:dyDescent="0.25">
      <c r="A563" s="4" t="s">
        <v>3</v>
      </c>
      <c r="B563" s="4" t="s">
        <v>18</v>
      </c>
      <c r="C563" s="5">
        <v>36402</v>
      </c>
      <c r="D563" s="2">
        <v>3</v>
      </c>
      <c r="E563" s="2" t="s">
        <v>42</v>
      </c>
      <c r="F563" s="2"/>
      <c r="G563" s="2"/>
      <c r="H563" s="2"/>
      <c r="I563" s="2"/>
      <c r="J563" s="2" t="s">
        <v>103</v>
      </c>
      <c r="K563" s="2">
        <v>4</v>
      </c>
      <c r="L563" s="2">
        <v>1</v>
      </c>
      <c r="M563" s="2" t="s">
        <v>19</v>
      </c>
      <c r="N563" s="3">
        <f t="shared" si="35"/>
        <v>265</v>
      </c>
      <c r="O563" s="2">
        <v>26.5</v>
      </c>
      <c r="P563" s="2"/>
      <c r="Q563" s="2"/>
      <c r="R563" s="2" t="str">
        <f>IF(ISNUMBER(Q563),SUMIFS($Q$2:Q563,$A$2:A563,A563,$J$2:J563,J563,$D$2:D563,D563),"")</f>
        <v/>
      </c>
      <c r="S563" s="2">
        <v>4.8000000000000001E-2</v>
      </c>
      <c r="T563" s="2">
        <v>0.04</v>
      </c>
      <c r="U563" s="2"/>
      <c r="V563" s="3"/>
      <c r="W563" s="3"/>
      <c r="X563" s="3">
        <v>0.09</v>
      </c>
      <c r="Y563" s="2"/>
      <c r="Z563" s="2"/>
      <c r="AA563" s="2"/>
      <c r="AB563" s="2"/>
      <c r="AC563" s="2"/>
      <c r="AD563" s="2"/>
      <c r="AE563" s="2"/>
      <c r="AF563" s="2"/>
      <c r="AG563" s="2"/>
      <c r="AH563" s="2" t="str">
        <f t="shared" si="36"/>
        <v/>
      </c>
      <c r="AI563" s="2"/>
      <c r="AJ563" s="2">
        <v>4.726037735849057E-2</v>
      </c>
      <c r="AK563" s="2"/>
      <c r="AL563" s="2"/>
      <c r="AM563" s="2"/>
      <c r="AN563" s="7">
        <v>0.26</v>
      </c>
      <c r="AO563" s="2"/>
      <c r="AP563" s="2"/>
      <c r="AQ563" s="2" t="str">
        <f t="shared" si="38"/>
        <v/>
      </c>
      <c r="AR563" s="2" t="str">
        <f>IF(ISNUMBER(AQ563),SUMIFS($AQ$2:AQ563,$A$2:A563,A563,$J$2:J563,J563,$D$2:D563,D563),"")</f>
        <v/>
      </c>
      <c r="AS563">
        <f t="shared" si="37"/>
        <v>6</v>
      </c>
    </row>
    <row r="564" spans="1:45" x14ac:dyDescent="0.25">
      <c r="A564" s="4" t="s">
        <v>3</v>
      </c>
      <c r="B564" s="4" t="s">
        <v>18</v>
      </c>
      <c r="C564" s="5">
        <v>36410</v>
      </c>
      <c r="D564" s="2">
        <v>3</v>
      </c>
      <c r="E564" s="2" t="s">
        <v>42</v>
      </c>
      <c r="F564" s="2"/>
      <c r="G564" s="2"/>
      <c r="H564" s="2"/>
      <c r="I564" s="2"/>
      <c r="J564" s="2" t="s">
        <v>103</v>
      </c>
      <c r="K564" s="2">
        <v>4</v>
      </c>
      <c r="L564" s="2">
        <v>1</v>
      </c>
      <c r="M564" s="2" t="s">
        <v>19</v>
      </c>
      <c r="N564" s="3">
        <f t="shared" si="35"/>
        <v>150</v>
      </c>
      <c r="O564" s="2">
        <v>15</v>
      </c>
      <c r="P564" s="2"/>
      <c r="Q564" s="2"/>
      <c r="R564" s="2" t="str">
        <f>IF(ISNUMBER(Q564),SUMIFS($Q$2:Q564,$A$2:A564,A564,$J$2:J564,J564,$D$2:D564,D564),"")</f>
        <v/>
      </c>
      <c r="S564" s="2">
        <v>4.8000000000000001E-2</v>
      </c>
      <c r="T564" s="2">
        <v>0.04</v>
      </c>
      <c r="U564" s="2"/>
      <c r="V564" s="3"/>
      <c r="W564" s="3"/>
      <c r="X564" s="3">
        <v>0.1</v>
      </c>
      <c r="Y564" s="2"/>
      <c r="Z564" s="2"/>
      <c r="AA564" s="2"/>
      <c r="AB564" s="2"/>
      <c r="AC564" s="2"/>
      <c r="AD564" s="2"/>
      <c r="AE564" s="2"/>
      <c r="AF564" s="2"/>
      <c r="AG564" s="2"/>
      <c r="AH564" s="2" t="str">
        <f t="shared" si="36"/>
        <v/>
      </c>
      <c r="AI564" s="2"/>
      <c r="AJ564" s="2">
        <v>4.7199999999999999E-2</v>
      </c>
      <c r="AK564" s="2"/>
      <c r="AL564" s="2"/>
      <c r="AM564" s="2"/>
      <c r="AN564" s="7">
        <v>0.26</v>
      </c>
      <c r="AO564" s="2"/>
      <c r="AP564" s="2"/>
      <c r="AQ564" s="2" t="str">
        <f t="shared" si="38"/>
        <v/>
      </c>
      <c r="AR564" s="2" t="str">
        <f>IF(ISNUMBER(AQ564),SUMIFS($AQ$2:AQ564,$A$2:A564,A564,$J$2:J564,J564,$D$2:D564,D564),"")</f>
        <v/>
      </c>
      <c r="AS564">
        <f t="shared" si="37"/>
        <v>6</v>
      </c>
    </row>
    <row r="565" spans="1:45" x14ac:dyDescent="0.25">
      <c r="A565" s="4" t="s">
        <v>3</v>
      </c>
      <c r="B565" s="4" t="s">
        <v>18</v>
      </c>
      <c r="C565" s="5">
        <v>36418</v>
      </c>
      <c r="D565" s="2">
        <v>3</v>
      </c>
      <c r="E565" s="2" t="s">
        <v>42</v>
      </c>
      <c r="F565" s="2"/>
      <c r="G565" s="2"/>
      <c r="H565" s="2"/>
      <c r="I565" s="2"/>
      <c r="J565" s="2" t="s">
        <v>103</v>
      </c>
      <c r="K565" s="2">
        <v>4</v>
      </c>
      <c r="L565" s="2">
        <v>1</v>
      </c>
      <c r="M565" s="2" t="s">
        <v>19</v>
      </c>
      <c r="N565" s="3">
        <f t="shared" si="35"/>
        <v>554.99999999999989</v>
      </c>
      <c r="O565" s="2">
        <v>55.499999999999993</v>
      </c>
      <c r="P565" s="2"/>
      <c r="Q565" s="2"/>
      <c r="R565" s="2" t="str">
        <f>IF(ISNUMBER(Q565),SUMIFS($Q$2:Q565,$A$2:A565,A565,$J$2:J565,J565,$D$2:D565,D565),"")</f>
        <v/>
      </c>
      <c r="S565" s="2">
        <v>4.7E-2</v>
      </c>
      <c r="T565" s="2">
        <v>0.04</v>
      </c>
      <c r="U565" s="2"/>
      <c r="V565" s="3"/>
      <c r="W565" s="3"/>
      <c r="X565" s="3">
        <v>0.11</v>
      </c>
      <c r="Y565" s="2"/>
      <c r="Z565" s="2"/>
      <c r="AA565" s="2"/>
      <c r="AB565" s="2"/>
      <c r="AC565" s="2"/>
      <c r="AD565" s="2"/>
      <c r="AE565" s="2"/>
      <c r="AF565" s="2"/>
      <c r="AG565" s="2"/>
      <c r="AH565" s="2" t="str">
        <f t="shared" si="36"/>
        <v/>
      </c>
      <c r="AI565" s="2"/>
      <c r="AJ565" s="2">
        <v>4.6245765765765764E-2</v>
      </c>
      <c r="AK565" s="2"/>
      <c r="AL565" s="2"/>
      <c r="AM565" s="2"/>
      <c r="AN565" s="7">
        <v>0.26</v>
      </c>
      <c r="AO565" s="2"/>
      <c r="AP565" s="2"/>
      <c r="AQ565" s="2" t="str">
        <f t="shared" si="38"/>
        <v/>
      </c>
      <c r="AR565" s="2" t="str">
        <f>IF(ISNUMBER(AQ565),SUMIFS($AQ$2:AQ565,$A$2:A565,A565,$J$2:J565,J565,$D$2:D565,D565),"")</f>
        <v/>
      </c>
      <c r="AS565">
        <f t="shared" si="37"/>
        <v>6</v>
      </c>
    </row>
    <row r="566" spans="1:45" x14ac:dyDescent="0.25">
      <c r="A566" s="4" t="s">
        <v>3</v>
      </c>
      <c r="B566" s="4" t="s">
        <v>18</v>
      </c>
      <c r="C566" s="5">
        <v>36425</v>
      </c>
      <c r="D566" s="2">
        <v>3</v>
      </c>
      <c r="E566" s="2" t="s">
        <v>42</v>
      </c>
      <c r="F566" s="2"/>
      <c r="G566" s="2"/>
      <c r="H566" s="2"/>
      <c r="I566" s="2"/>
      <c r="J566" s="2" t="s">
        <v>103</v>
      </c>
      <c r="K566" s="2">
        <v>4</v>
      </c>
      <c r="L566" s="2">
        <v>1</v>
      </c>
      <c r="M566" s="2" t="s">
        <v>19</v>
      </c>
      <c r="N566" s="3">
        <f t="shared" si="35"/>
        <v>80</v>
      </c>
      <c r="O566" s="2">
        <v>8</v>
      </c>
      <c r="P566" s="2"/>
      <c r="Q566" s="2"/>
      <c r="R566" s="2" t="str">
        <f>IF(ISNUMBER(Q566),SUMIFS($Q$2:Q566,$A$2:A566,A566,$J$2:J566,J566,$D$2:D566,D566),"")</f>
        <v/>
      </c>
      <c r="S566" s="2">
        <v>4.7E-2</v>
      </c>
      <c r="T566" s="2">
        <v>3.9E-2</v>
      </c>
      <c r="U566" s="2"/>
      <c r="V566" s="3"/>
      <c r="W566" s="3"/>
      <c r="X566" s="3">
        <v>0.11</v>
      </c>
      <c r="Y566" s="2"/>
      <c r="Z566" s="2"/>
      <c r="AA566" s="2"/>
      <c r="AB566" s="2"/>
      <c r="AC566" s="2"/>
      <c r="AD566" s="2"/>
      <c r="AE566" s="2"/>
      <c r="AF566" s="2"/>
      <c r="AG566" s="2"/>
      <c r="AH566" s="2" t="str">
        <f t="shared" si="36"/>
        <v/>
      </c>
      <c r="AI566" s="2"/>
      <c r="AJ566" s="2">
        <v>4.6079999999999996E-2</v>
      </c>
      <c r="AK566" s="2"/>
      <c r="AL566" s="2"/>
      <c r="AM566" s="2"/>
      <c r="AN566" s="7">
        <v>0.26</v>
      </c>
      <c r="AO566" s="2"/>
      <c r="AP566" s="2"/>
      <c r="AQ566" s="2" t="str">
        <f t="shared" si="38"/>
        <v/>
      </c>
      <c r="AR566" s="2" t="str">
        <f>IF(ISNUMBER(AQ566),SUMIFS($AQ$2:AQ566,$A$2:A566,A566,$J$2:J566,J566,$D$2:D566,D566),"")</f>
        <v/>
      </c>
      <c r="AS566">
        <f t="shared" si="37"/>
        <v>6</v>
      </c>
    </row>
    <row r="567" spans="1:45" x14ac:dyDescent="0.25">
      <c r="A567" s="4" t="s">
        <v>3</v>
      </c>
      <c r="B567" s="4" t="s">
        <v>18</v>
      </c>
      <c r="C567" s="5">
        <v>36432</v>
      </c>
      <c r="D567" s="2">
        <v>3</v>
      </c>
      <c r="E567" s="2" t="s">
        <v>42</v>
      </c>
      <c r="F567" s="2"/>
      <c r="G567" s="2"/>
      <c r="H567" s="2"/>
      <c r="I567" s="2"/>
      <c r="J567" s="2" t="s">
        <v>103</v>
      </c>
      <c r="K567" s="2">
        <v>4</v>
      </c>
      <c r="L567" s="2">
        <v>1</v>
      </c>
      <c r="M567" s="2" t="s">
        <v>20</v>
      </c>
      <c r="N567" s="3">
        <f t="shared" si="35"/>
        <v>225</v>
      </c>
      <c r="O567" s="2">
        <v>22.5</v>
      </c>
      <c r="P567" s="2"/>
      <c r="Q567" s="2"/>
      <c r="R567" s="2" t="str">
        <f>IF(ISNUMBER(Q567),SUMIFS($Q$2:Q567,$A$2:A567,A567,$J$2:J567,J567,$D$2:D567,D567),"")</f>
        <v/>
      </c>
      <c r="S567" s="2"/>
      <c r="T567" s="2"/>
      <c r="U567" s="2"/>
      <c r="V567" s="3"/>
      <c r="W567" s="3"/>
      <c r="X567" s="3">
        <v>0.12</v>
      </c>
      <c r="Y567" s="2"/>
      <c r="Z567" s="2"/>
      <c r="AA567" s="2"/>
      <c r="AB567" s="2"/>
      <c r="AC567" s="2"/>
      <c r="AD567" s="2"/>
      <c r="AE567" s="2"/>
      <c r="AF567" s="2"/>
      <c r="AG567" s="2"/>
      <c r="AH567" s="2" t="str">
        <f t="shared" si="36"/>
        <v/>
      </c>
      <c r="AI567" s="2"/>
      <c r="AJ567" s="2"/>
      <c r="AK567" s="2"/>
      <c r="AL567" s="2"/>
      <c r="AM567" s="2"/>
      <c r="AN567" s="7">
        <v>0.26</v>
      </c>
      <c r="AO567" s="2"/>
      <c r="AP567" s="2"/>
      <c r="AQ567" s="2" t="str">
        <f t="shared" si="38"/>
        <v/>
      </c>
      <c r="AR567" s="2" t="str">
        <f>IF(ISNUMBER(AQ567),SUMIFS($AQ$2:AQ567,$A$2:A567,A567,$J$2:J567,J567,$D$2:D567,D567),"")</f>
        <v/>
      </c>
      <c r="AS567">
        <f t="shared" si="37"/>
        <v>3</v>
      </c>
    </row>
    <row r="568" spans="1:45" x14ac:dyDescent="0.25">
      <c r="A568" s="4" t="s">
        <v>3</v>
      </c>
      <c r="B568" s="4" t="s">
        <v>18</v>
      </c>
      <c r="C568" s="5">
        <v>36439</v>
      </c>
      <c r="D568" s="2">
        <v>3</v>
      </c>
      <c r="E568" s="2" t="s">
        <v>42</v>
      </c>
      <c r="F568" s="2"/>
      <c r="G568" s="2"/>
      <c r="H568" s="2"/>
      <c r="I568" s="2"/>
      <c r="J568" s="2" t="s">
        <v>103</v>
      </c>
      <c r="K568" s="2">
        <v>4</v>
      </c>
      <c r="L568" s="2">
        <v>1</v>
      </c>
      <c r="M568" s="2" t="s">
        <v>21</v>
      </c>
      <c r="N568" s="3" t="str">
        <f t="shared" si="35"/>
        <v/>
      </c>
      <c r="O568" s="2"/>
      <c r="P568" s="2"/>
      <c r="Q568" s="2">
        <v>8.2900000000000009</v>
      </c>
      <c r="R568" s="2">
        <f>IF(ISNUMBER(Q568),SUMIFS($Q$2:Q568,$A$2:A568,A568,$J$2:J568,J568,$D$2:D568,D568),"")</f>
        <v>8.2900000000000009</v>
      </c>
      <c r="S568" s="2">
        <v>4.5999999999999999E-2</v>
      </c>
      <c r="T568" s="2">
        <v>3.9E-2</v>
      </c>
      <c r="U568" s="2"/>
      <c r="V568" s="3"/>
      <c r="W568" s="3"/>
      <c r="X568" s="3"/>
      <c r="Y568" s="2"/>
      <c r="Z568" s="2"/>
      <c r="AA568" s="2"/>
      <c r="AB568" s="2"/>
      <c r="AC568" s="2"/>
      <c r="AD568" s="2"/>
      <c r="AE568" s="2"/>
      <c r="AF568" s="2"/>
      <c r="AG568" s="2"/>
      <c r="AH568" s="2" t="str">
        <f t="shared" si="36"/>
        <v/>
      </c>
      <c r="AI568" s="2"/>
      <c r="AJ568" s="2">
        <v>4.5153777777777779E-2</v>
      </c>
      <c r="AK568" s="2"/>
      <c r="AL568" s="2"/>
      <c r="AM568" s="2"/>
      <c r="AN568" s="7"/>
      <c r="AO568" s="2"/>
      <c r="AP568" s="2"/>
      <c r="AQ568" s="2">
        <f t="shared" si="38"/>
        <v>0.374</v>
      </c>
      <c r="AR568" s="2">
        <f>IF(ISNUMBER(AQ568),SUMIFS($AQ$2:AQ568,$A$2:A568,A568,$J$2:J568,J568,$D$2:D568,D568),"")</f>
        <v>0.374</v>
      </c>
      <c r="AS568">
        <f t="shared" si="37"/>
        <v>7</v>
      </c>
    </row>
    <row r="569" spans="1:45" x14ac:dyDescent="0.25">
      <c r="A569" s="4" t="s">
        <v>3</v>
      </c>
      <c r="B569" s="4" t="s">
        <v>18</v>
      </c>
      <c r="C569" s="5">
        <v>36459</v>
      </c>
      <c r="D569" s="2">
        <v>3</v>
      </c>
      <c r="E569" s="2" t="s">
        <v>42</v>
      </c>
      <c r="F569" s="2"/>
      <c r="G569" s="2"/>
      <c r="H569" s="2"/>
      <c r="I569" s="2"/>
      <c r="J569" s="2" t="s">
        <v>103</v>
      </c>
      <c r="K569" s="2">
        <v>4</v>
      </c>
      <c r="L569" s="2">
        <v>2</v>
      </c>
      <c r="M569" s="2" t="s">
        <v>19</v>
      </c>
      <c r="N569" s="3">
        <f t="shared" si="35"/>
        <v>1025</v>
      </c>
      <c r="O569" s="2">
        <v>102.5</v>
      </c>
      <c r="P569" s="2"/>
      <c r="Q569" s="2"/>
      <c r="R569" s="2" t="str">
        <f>IF(ISNUMBER(Q569),SUMIFS($Q$2:Q569,$A$2:A569,A569,$J$2:J569,J569,$D$2:D569,D569),"")</f>
        <v/>
      </c>
      <c r="S569" s="2">
        <v>4.3999999999999997E-2</v>
      </c>
      <c r="T569" s="2">
        <v>3.5999999999999997E-2</v>
      </c>
      <c r="U569" s="2"/>
      <c r="V569" s="3"/>
      <c r="W569" s="3"/>
      <c r="X569" s="3">
        <v>0.14000000000000001</v>
      </c>
      <c r="Y569" s="2"/>
      <c r="Z569" s="2"/>
      <c r="AA569" s="2"/>
      <c r="AB569" s="2"/>
      <c r="AC569" s="2"/>
      <c r="AD569" s="2"/>
      <c r="AE569" s="2"/>
      <c r="AF569" s="2"/>
      <c r="AG569" s="2"/>
      <c r="AH569" s="2" t="str">
        <f t="shared" si="36"/>
        <v/>
      </c>
      <c r="AI569" s="2"/>
      <c r="AJ569" s="2">
        <v>4.2852682926829262E-2</v>
      </c>
      <c r="AK569" s="2"/>
      <c r="AL569" s="2"/>
      <c r="AM569" s="2"/>
      <c r="AN569" s="7">
        <v>0.11</v>
      </c>
      <c r="AO569" s="2"/>
      <c r="AP569" s="2"/>
      <c r="AQ569" s="2" t="str">
        <f t="shared" si="38"/>
        <v/>
      </c>
      <c r="AR569" s="2" t="str">
        <f>IF(ISNUMBER(AQ569),SUMIFS($AQ$2:AQ569,$A$2:A569,A569,$J$2:J569,J569,$D$2:D569,D569),"")</f>
        <v/>
      </c>
      <c r="AS569">
        <f t="shared" si="37"/>
        <v>6</v>
      </c>
    </row>
    <row r="570" spans="1:45" x14ac:dyDescent="0.25">
      <c r="A570" s="4" t="s">
        <v>3</v>
      </c>
      <c r="B570" s="4" t="s">
        <v>18</v>
      </c>
      <c r="C570" s="5">
        <v>36467</v>
      </c>
      <c r="D570" s="2">
        <v>3</v>
      </c>
      <c r="E570" s="2" t="s">
        <v>42</v>
      </c>
      <c r="F570" s="2"/>
      <c r="G570" s="2"/>
      <c r="H570" s="2"/>
      <c r="I570" s="2"/>
      <c r="J570" s="2" t="s">
        <v>103</v>
      </c>
      <c r="K570" s="2">
        <v>4</v>
      </c>
      <c r="L570" s="2">
        <v>2</v>
      </c>
      <c r="M570" s="2" t="s">
        <v>19</v>
      </c>
      <c r="N570" s="3">
        <f t="shared" si="35"/>
        <v>1943</v>
      </c>
      <c r="O570" s="2">
        <v>194.3</v>
      </c>
      <c r="P570" s="2"/>
      <c r="Q570" s="2"/>
      <c r="R570" s="2" t="str">
        <f>IF(ISNUMBER(Q570),SUMIFS($Q$2:Q570,$A$2:A570,A570,$J$2:J570,J570,$D$2:D570,D570),"")</f>
        <v/>
      </c>
      <c r="S570" s="2">
        <v>4.2999999999999997E-2</v>
      </c>
      <c r="T570" s="2">
        <v>3.5000000000000003E-2</v>
      </c>
      <c r="U570" s="2"/>
      <c r="V570" s="3"/>
      <c r="W570" s="3"/>
      <c r="X570" s="3">
        <v>0.15</v>
      </c>
      <c r="Y570" s="2"/>
      <c r="Z570" s="2"/>
      <c r="AA570" s="2"/>
      <c r="AB570" s="2"/>
      <c r="AC570" s="2"/>
      <c r="AD570" s="2"/>
      <c r="AE570" s="2"/>
      <c r="AF570" s="2"/>
      <c r="AG570" s="2"/>
      <c r="AH570" s="2" t="str">
        <f t="shared" si="36"/>
        <v/>
      </c>
      <c r="AI570" s="2"/>
      <c r="AJ570" s="2">
        <v>4.1810910962429233E-2</v>
      </c>
      <c r="AK570" s="2"/>
      <c r="AL570" s="2"/>
      <c r="AM570" s="2"/>
      <c r="AN570" s="7">
        <v>0.2</v>
      </c>
      <c r="AO570" s="2"/>
      <c r="AP570" s="2"/>
      <c r="AQ570" s="2" t="str">
        <f t="shared" si="38"/>
        <v/>
      </c>
      <c r="AR570" s="2" t="str">
        <f>IF(ISNUMBER(AQ570),SUMIFS($AQ$2:AQ570,$A$2:A570,A570,$J$2:J570,J570,$D$2:D570,D570),"")</f>
        <v/>
      </c>
      <c r="AS570">
        <f t="shared" si="37"/>
        <v>6</v>
      </c>
    </row>
    <row r="571" spans="1:45" x14ac:dyDescent="0.25">
      <c r="A571" s="4" t="s">
        <v>3</v>
      </c>
      <c r="B571" s="4" t="s">
        <v>18</v>
      </c>
      <c r="C571" s="5">
        <v>36473</v>
      </c>
      <c r="D571" s="2">
        <v>3</v>
      </c>
      <c r="E571" s="2" t="s">
        <v>42</v>
      </c>
      <c r="F571" s="2"/>
      <c r="G571" s="2"/>
      <c r="H571" s="2"/>
      <c r="I571" s="2"/>
      <c r="J571" s="2" t="s">
        <v>103</v>
      </c>
      <c r="K571" s="2">
        <v>4</v>
      </c>
      <c r="L571" s="2">
        <v>2</v>
      </c>
      <c r="M571" s="2" t="s">
        <v>20</v>
      </c>
      <c r="N571" s="3">
        <f t="shared" si="35"/>
        <v>2745</v>
      </c>
      <c r="O571" s="2">
        <v>274.5</v>
      </c>
      <c r="P571" s="2"/>
      <c r="Q571" s="2"/>
      <c r="R571" s="2" t="str">
        <f>IF(ISNUMBER(Q571),SUMIFS($Q$2:Q571,$A$2:A571,A571,$J$2:J571,J571,$D$2:D571,D571),"")</f>
        <v/>
      </c>
      <c r="S571" s="2"/>
      <c r="T571" s="2"/>
      <c r="U571" s="2"/>
      <c r="V571" s="3"/>
      <c r="W571" s="3"/>
      <c r="X571" s="3">
        <v>0.15</v>
      </c>
      <c r="Y571" s="2"/>
      <c r="Z571" s="2"/>
      <c r="AA571" s="2"/>
      <c r="AB571" s="2"/>
      <c r="AC571" s="2"/>
      <c r="AD571" s="2"/>
      <c r="AE571" s="2"/>
      <c r="AF571" s="2"/>
      <c r="AG571" s="2"/>
      <c r="AH571" s="2" t="str">
        <f t="shared" si="36"/>
        <v/>
      </c>
      <c r="AI571" s="2"/>
      <c r="AJ571" s="2"/>
      <c r="AK571" s="2"/>
      <c r="AL571" s="2"/>
      <c r="AM571" s="2"/>
      <c r="AN571" s="7">
        <v>0.03</v>
      </c>
      <c r="AO571" s="2"/>
      <c r="AP571" s="2"/>
      <c r="AQ571" s="2" t="str">
        <f t="shared" si="38"/>
        <v/>
      </c>
      <c r="AR571" s="2" t="str">
        <f>IF(ISNUMBER(AQ571),SUMIFS($AQ$2:AQ571,$A$2:A571,A571,$J$2:J571,J571,$D$2:D571,D571),"")</f>
        <v/>
      </c>
      <c r="AS571">
        <f t="shared" si="37"/>
        <v>3</v>
      </c>
    </row>
    <row r="572" spans="1:45" x14ac:dyDescent="0.25">
      <c r="A572" s="4" t="s">
        <v>3</v>
      </c>
      <c r="B572" s="4" t="s">
        <v>18</v>
      </c>
      <c r="C572" s="5">
        <v>36481</v>
      </c>
      <c r="D572" s="2">
        <v>3</v>
      </c>
      <c r="E572" s="2" t="s">
        <v>42</v>
      </c>
      <c r="F572" s="2"/>
      <c r="G572" s="2"/>
      <c r="H572" s="2"/>
      <c r="I572" s="2"/>
      <c r="J572" s="2" t="s">
        <v>103</v>
      </c>
      <c r="K572" s="2">
        <v>4</v>
      </c>
      <c r="L572" s="2">
        <v>2</v>
      </c>
      <c r="M572" s="2" t="s">
        <v>21</v>
      </c>
      <c r="N572" s="3">
        <f t="shared" si="35"/>
        <v>405</v>
      </c>
      <c r="O572" s="2">
        <v>40.5</v>
      </c>
      <c r="P572" s="2"/>
      <c r="Q572" s="2">
        <v>10.82</v>
      </c>
      <c r="R572" s="2">
        <f>IF(ISNUMBER(Q572),SUMIFS($Q$2:Q572,$A$2:A572,A572,$J$2:J572,J572,$D$2:D572,D572),"")</f>
        <v>19.11</v>
      </c>
      <c r="S572" s="2">
        <v>4.2999999999999997E-2</v>
      </c>
      <c r="T572" s="2">
        <v>3.5000000000000003E-2</v>
      </c>
      <c r="U572" s="2"/>
      <c r="V572" s="3"/>
      <c r="W572" s="3"/>
      <c r="X572" s="3">
        <v>0.16</v>
      </c>
      <c r="Y572" s="2"/>
      <c r="Z572" s="2"/>
      <c r="AA572" s="2"/>
      <c r="AB572" s="2"/>
      <c r="AC572" s="2"/>
      <c r="AD572" s="2"/>
      <c r="AE572" s="2"/>
      <c r="AF572" s="2"/>
      <c r="AG572" s="2"/>
      <c r="AH572" s="2" t="str">
        <f t="shared" si="36"/>
        <v/>
      </c>
      <c r="AI572" s="2"/>
      <c r="AJ572" s="2">
        <v>4.1784116575591994E-2</v>
      </c>
      <c r="AK572" s="2"/>
      <c r="AL572" s="2"/>
      <c r="AM572" s="2"/>
      <c r="AN572" s="7">
        <v>0.03</v>
      </c>
      <c r="AO572" s="2"/>
      <c r="AP572" s="2"/>
      <c r="AQ572" s="2">
        <f t="shared" si="38"/>
        <v>0.45200000000000001</v>
      </c>
      <c r="AR572" s="2">
        <f>IF(ISNUMBER(AQ572),SUMIFS($AQ$2:AQ572,$A$2:A572,A572,$J$2:J572,J572,$D$2:D572,D572),"")</f>
        <v>0.82600000000000007</v>
      </c>
      <c r="AS572">
        <f t="shared" si="37"/>
        <v>10</v>
      </c>
    </row>
    <row r="573" spans="1:45" x14ac:dyDescent="0.25">
      <c r="A573" s="4" t="s">
        <v>3</v>
      </c>
      <c r="B573" s="4" t="s">
        <v>18</v>
      </c>
      <c r="C573" s="5">
        <v>36496</v>
      </c>
      <c r="D573" s="2">
        <v>3</v>
      </c>
      <c r="E573" s="2" t="s">
        <v>42</v>
      </c>
      <c r="F573" s="2"/>
      <c r="G573" s="2"/>
      <c r="H573" s="2"/>
      <c r="I573" s="2"/>
      <c r="J573" s="2" t="s">
        <v>103</v>
      </c>
      <c r="K573" s="2">
        <v>4</v>
      </c>
      <c r="L573" s="2">
        <v>3</v>
      </c>
      <c r="M573" s="2" t="s">
        <v>19</v>
      </c>
      <c r="N573" s="3">
        <f t="shared" si="35"/>
        <v>455</v>
      </c>
      <c r="O573" s="2">
        <v>45.5</v>
      </c>
      <c r="P573" s="2"/>
      <c r="Q573" s="2"/>
      <c r="R573" s="2" t="str">
        <f>IF(ISNUMBER(Q573),SUMIFS($Q$2:Q573,$A$2:A573,A573,$J$2:J573,J573,$D$2:D573,D573),"")</f>
        <v/>
      </c>
      <c r="S573" s="2">
        <v>4.1000000000000002E-2</v>
      </c>
      <c r="T573" s="2">
        <v>3.2000000000000001E-2</v>
      </c>
      <c r="U573" s="2"/>
      <c r="V573" s="3"/>
      <c r="W573" s="3"/>
      <c r="X573" s="3">
        <v>0.16</v>
      </c>
      <c r="Y573" s="2"/>
      <c r="Z573" s="2"/>
      <c r="AA573" s="2"/>
      <c r="AB573" s="2"/>
      <c r="AC573" s="2"/>
      <c r="AD573" s="2"/>
      <c r="AE573" s="2"/>
      <c r="AF573" s="2"/>
      <c r="AG573" s="2"/>
      <c r="AH573" s="2" t="str">
        <f t="shared" si="36"/>
        <v/>
      </c>
      <c r="AI573" s="2"/>
      <c r="AJ573" s="2">
        <v>3.9560000000000005E-2</v>
      </c>
      <c r="AK573" s="2"/>
      <c r="AL573" s="2"/>
      <c r="AM573" s="2"/>
      <c r="AN573" s="7">
        <v>0.35</v>
      </c>
      <c r="AO573" s="2"/>
      <c r="AP573" s="2"/>
      <c r="AQ573" s="2" t="str">
        <f t="shared" si="38"/>
        <v/>
      </c>
      <c r="AR573" s="2" t="str">
        <f>IF(ISNUMBER(AQ573),SUMIFS($AQ$2:AQ573,$A$2:A573,A573,$J$2:J573,J573,$D$2:D573,D573),"")</f>
        <v/>
      </c>
      <c r="AS573">
        <f t="shared" si="37"/>
        <v>6</v>
      </c>
    </row>
    <row r="574" spans="1:45" x14ac:dyDescent="0.25">
      <c r="A574" s="4" t="s">
        <v>3</v>
      </c>
      <c r="B574" s="4" t="s">
        <v>18</v>
      </c>
      <c r="C574" s="5">
        <v>36507</v>
      </c>
      <c r="D574" s="2">
        <v>3</v>
      </c>
      <c r="E574" s="2" t="s">
        <v>42</v>
      </c>
      <c r="F574" s="2"/>
      <c r="G574" s="2"/>
      <c r="H574" s="2"/>
      <c r="I574" s="2"/>
      <c r="J574" s="2" t="s">
        <v>103</v>
      </c>
      <c r="K574" s="2">
        <v>4</v>
      </c>
      <c r="L574" s="2">
        <v>3</v>
      </c>
      <c r="M574" s="2" t="s">
        <v>19</v>
      </c>
      <c r="N574" s="3">
        <f t="shared" si="35"/>
        <v>1205</v>
      </c>
      <c r="O574" s="2">
        <v>120.5</v>
      </c>
      <c r="P574" s="2"/>
      <c r="Q574" s="2"/>
      <c r="R574" s="2" t="str">
        <f>IF(ISNUMBER(Q574),SUMIFS($Q$2:Q574,$A$2:A574,A574,$J$2:J574,J574,$D$2:D574,D574),"")</f>
        <v/>
      </c>
      <c r="S574" s="2">
        <v>0.04</v>
      </c>
      <c r="T574" s="2">
        <v>3.1E-2</v>
      </c>
      <c r="U574" s="2"/>
      <c r="V574" s="3"/>
      <c r="W574" s="3"/>
      <c r="X574" s="3">
        <v>0.16</v>
      </c>
      <c r="Y574" s="2"/>
      <c r="Z574" s="2"/>
      <c r="AA574" s="2"/>
      <c r="AB574" s="2"/>
      <c r="AC574" s="2"/>
      <c r="AD574" s="2"/>
      <c r="AE574" s="2"/>
      <c r="AF574" s="2"/>
      <c r="AG574" s="2"/>
      <c r="AH574" s="2" t="str">
        <f t="shared" si="36"/>
        <v/>
      </c>
      <c r="AI574" s="2"/>
      <c r="AJ574" s="2">
        <v>3.8552531120331954E-2</v>
      </c>
      <c r="AK574" s="2"/>
      <c r="AL574" s="2"/>
      <c r="AM574" s="2"/>
      <c r="AN574" s="7">
        <v>0.35</v>
      </c>
      <c r="AO574" s="2"/>
      <c r="AP574" s="2"/>
      <c r="AQ574" s="2" t="str">
        <f t="shared" si="38"/>
        <v/>
      </c>
      <c r="AR574" s="2" t="str">
        <f>IF(ISNUMBER(AQ574),SUMIFS($AQ$2:AQ574,$A$2:A574,A574,$J$2:J574,J574,$D$2:D574,D574),"")</f>
        <v/>
      </c>
      <c r="AS574">
        <f t="shared" si="37"/>
        <v>6</v>
      </c>
    </row>
    <row r="575" spans="1:45" x14ac:dyDescent="0.25">
      <c r="A575" s="4" t="s">
        <v>3</v>
      </c>
      <c r="B575" s="4" t="s">
        <v>18</v>
      </c>
      <c r="C575" s="5">
        <v>36514</v>
      </c>
      <c r="D575" s="2">
        <v>3</v>
      </c>
      <c r="E575" s="2" t="s">
        <v>42</v>
      </c>
      <c r="F575" s="2"/>
      <c r="G575" s="2"/>
      <c r="H575" s="2"/>
      <c r="I575" s="2"/>
      <c r="J575" s="2" t="s">
        <v>103</v>
      </c>
      <c r="K575" s="2">
        <v>4</v>
      </c>
      <c r="L575" s="2">
        <v>3</v>
      </c>
      <c r="M575" s="2" t="s">
        <v>20</v>
      </c>
      <c r="N575" s="3">
        <f t="shared" si="35"/>
        <v>2150</v>
      </c>
      <c r="O575" s="2">
        <v>215</v>
      </c>
      <c r="P575" s="2"/>
      <c r="Q575" s="2"/>
      <c r="R575" s="2" t="str">
        <f>IF(ISNUMBER(Q575),SUMIFS($Q$2:Q575,$A$2:A575,A575,$J$2:J575,J575,$D$2:D575,D575),"")</f>
        <v/>
      </c>
      <c r="S575" s="2"/>
      <c r="T575" s="2"/>
      <c r="U575" s="2"/>
      <c r="V575" s="3"/>
      <c r="W575" s="3"/>
      <c r="X575" s="3">
        <v>0.16</v>
      </c>
      <c r="Y575" s="2"/>
      <c r="Z575" s="2"/>
      <c r="AA575" s="2"/>
      <c r="AB575" s="2"/>
      <c r="AC575" s="2"/>
      <c r="AD575" s="2"/>
      <c r="AE575" s="2"/>
      <c r="AF575" s="2"/>
      <c r="AG575" s="2"/>
      <c r="AH575" s="2" t="str">
        <f t="shared" si="36"/>
        <v/>
      </c>
      <c r="AI575" s="2"/>
      <c r="AJ575" s="2"/>
      <c r="AK575" s="2"/>
      <c r="AL575" s="2"/>
      <c r="AM575" s="2"/>
      <c r="AN575" s="7">
        <v>0.34</v>
      </c>
      <c r="AO575" s="2"/>
      <c r="AP575" s="2"/>
      <c r="AQ575" s="2" t="str">
        <f t="shared" si="38"/>
        <v/>
      </c>
      <c r="AR575" s="2" t="str">
        <f>IF(ISNUMBER(AQ575),SUMIFS($AQ$2:AQ575,$A$2:A575,A575,$J$2:J575,J575,$D$2:D575,D575),"")</f>
        <v/>
      </c>
      <c r="AS575">
        <f t="shared" si="37"/>
        <v>3</v>
      </c>
    </row>
    <row r="576" spans="1:45" x14ac:dyDescent="0.25">
      <c r="A576" s="4" t="s">
        <v>3</v>
      </c>
      <c r="B576" s="4" t="s">
        <v>18</v>
      </c>
      <c r="C576" s="5">
        <v>36520</v>
      </c>
      <c r="D576" s="2">
        <v>3</v>
      </c>
      <c r="E576" s="2" t="s">
        <v>42</v>
      </c>
      <c r="F576" s="2"/>
      <c r="G576" s="2"/>
      <c r="H576" s="2"/>
      <c r="I576" s="2"/>
      <c r="J576" s="2" t="s">
        <v>103</v>
      </c>
      <c r="K576" s="2">
        <v>4</v>
      </c>
      <c r="L576" s="2">
        <v>3</v>
      </c>
      <c r="M576" s="2" t="s">
        <v>21</v>
      </c>
      <c r="N576" s="3" t="str">
        <f t="shared" si="35"/>
        <v/>
      </c>
      <c r="O576" s="2"/>
      <c r="P576" s="2"/>
      <c r="Q576" s="2">
        <v>88.539999999999992</v>
      </c>
      <c r="R576" s="2">
        <f>IF(ISNUMBER(Q576),SUMIFS($Q$2:Q576,$A$2:A576,A576,$J$2:J576,J576,$D$2:D576,D576),"")</f>
        <v>107.64999999999999</v>
      </c>
      <c r="S576" s="2">
        <v>3.9E-2</v>
      </c>
      <c r="T576" s="2">
        <v>0.03</v>
      </c>
      <c r="U576" s="2"/>
      <c r="V576" s="3"/>
      <c r="W576" s="3"/>
      <c r="X576" s="3"/>
      <c r="Y576" s="2"/>
      <c r="Z576" s="2"/>
      <c r="AA576" s="2"/>
      <c r="AB576" s="2"/>
      <c r="AC576" s="2"/>
      <c r="AD576" s="2"/>
      <c r="AE576" s="2"/>
      <c r="AF576" s="2"/>
      <c r="AG576" s="2"/>
      <c r="AH576" s="2" t="str">
        <f t="shared" si="36"/>
        <v/>
      </c>
      <c r="AI576" s="2"/>
      <c r="AJ576" s="2">
        <v>3.7557069767441865E-2</v>
      </c>
      <c r="AK576" s="2"/>
      <c r="AL576" s="2"/>
      <c r="AM576" s="2"/>
      <c r="AN576" s="7"/>
      <c r="AO576" s="2"/>
      <c r="AP576" s="2"/>
      <c r="AQ576" s="2">
        <f t="shared" si="38"/>
        <v>3.3250000000000002</v>
      </c>
      <c r="AR576" s="2">
        <f>IF(ISNUMBER(AQ576),SUMIFS($AQ$2:AQ576,$A$2:A576,A576,$J$2:J576,J576,$D$2:D576,D576),"")</f>
        <v>4.1509999999999998</v>
      </c>
      <c r="AS576">
        <f t="shared" si="37"/>
        <v>7</v>
      </c>
    </row>
    <row r="577" spans="1:45" x14ac:dyDescent="0.25">
      <c r="A577" s="4" t="s">
        <v>3</v>
      </c>
      <c r="B577" s="4" t="s">
        <v>18</v>
      </c>
      <c r="C577" s="5">
        <v>36537</v>
      </c>
      <c r="D577" s="2">
        <v>3</v>
      </c>
      <c r="E577" s="2" t="s">
        <v>42</v>
      </c>
      <c r="F577" s="2"/>
      <c r="G577" s="2"/>
      <c r="H577" s="2"/>
      <c r="I577" s="2"/>
      <c r="J577" s="2" t="s">
        <v>103</v>
      </c>
      <c r="K577" s="2">
        <v>4</v>
      </c>
      <c r="L577" s="2">
        <v>4</v>
      </c>
      <c r="M577" s="2" t="s">
        <v>19</v>
      </c>
      <c r="N577" s="3">
        <f t="shared" si="35"/>
        <v>575</v>
      </c>
      <c r="O577" s="2">
        <v>57.5</v>
      </c>
      <c r="P577" s="2"/>
      <c r="Q577" s="2"/>
      <c r="R577" s="2" t="str">
        <f>IF(ISNUMBER(Q577),SUMIFS($Q$2:Q577,$A$2:A577,A577,$J$2:J577,J577,$D$2:D577,D577),"")</f>
        <v/>
      </c>
      <c r="S577" s="2">
        <v>3.7999999999999999E-2</v>
      </c>
      <c r="T577" s="2">
        <v>2.9000000000000001E-2</v>
      </c>
      <c r="U577" s="2"/>
      <c r="V577" s="3"/>
      <c r="W577" s="3"/>
      <c r="X577" s="3">
        <v>0.15</v>
      </c>
      <c r="Y577" s="2"/>
      <c r="Z577" s="2"/>
      <c r="AA577" s="2"/>
      <c r="AB577" s="2"/>
      <c r="AC577" s="2"/>
      <c r="AD577" s="2"/>
      <c r="AE577" s="2"/>
      <c r="AF577" s="2"/>
      <c r="AG577" s="2"/>
      <c r="AH577" s="2" t="str">
        <f t="shared" si="36"/>
        <v/>
      </c>
      <c r="AI577" s="2"/>
      <c r="AJ577" s="2">
        <v>3.6622608695652169E-2</v>
      </c>
      <c r="AK577" s="2"/>
      <c r="AL577" s="2"/>
      <c r="AM577" s="2"/>
      <c r="AN577" s="7">
        <v>0.33</v>
      </c>
      <c r="AO577" s="2"/>
      <c r="AP577" s="2"/>
      <c r="AQ577" s="2" t="str">
        <f t="shared" si="38"/>
        <v/>
      </c>
      <c r="AR577" s="2" t="str">
        <f>IF(ISNUMBER(AQ577),SUMIFS($AQ$2:AQ577,$A$2:A577,A577,$J$2:J577,J577,$D$2:D577,D577),"")</f>
        <v/>
      </c>
      <c r="AS577">
        <f t="shared" si="37"/>
        <v>6</v>
      </c>
    </row>
    <row r="578" spans="1:45" x14ac:dyDescent="0.25">
      <c r="A578" s="4" t="s">
        <v>3</v>
      </c>
      <c r="B578" s="4" t="s">
        <v>18</v>
      </c>
      <c r="C578" s="5">
        <v>36546</v>
      </c>
      <c r="D578" s="2">
        <v>3</v>
      </c>
      <c r="E578" s="2" t="s">
        <v>42</v>
      </c>
      <c r="F578" s="2"/>
      <c r="G578" s="2"/>
      <c r="H578" s="2"/>
      <c r="I578" s="2"/>
      <c r="J578" s="2" t="s">
        <v>103</v>
      </c>
      <c r="K578" s="2">
        <v>4</v>
      </c>
      <c r="L578" s="2">
        <v>4</v>
      </c>
      <c r="M578" s="2" t="s">
        <v>20</v>
      </c>
      <c r="N578" s="3">
        <f t="shared" ref="N578:N595" si="39">IF(ISNUMBER(O578),O578*10,"")</f>
        <v>1532</v>
      </c>
      <c r="O578" s="2">
        <v>153.19999999999999</v>
      </c>
      <c r="P578" s="2"/>
      <c r="Q578" s="2"/>
      <c r="R578" s="2" t="str">
        <f>IF(ISNUMBER(Q578),SUMIFS($Q$2:Q578,$A$2:A578,A578,$J$2:J578,J578,$D$2:D578,D578),"")</f>
        <v/>
      </c>
      <c r="S578" s="2"/>
      <c r="T578" s="2"/>
      <c r="U578" s="2"/>
      <c r="V578" s="3"/>
      <c r="W578" s="3"/>
      <c r="X578" s="3">
        <v>0.15</v>
      </c>
      <c r="Y578" s="2"/>
      <c r="Z578" s="2"/>
      <c r="AA578" s="2"/>
      <c r="AB578" s="2"/>
      <c r="AC578" s="2"/>
      <c r="AD578" s="2"/>
      <c r="AE578" s="2"/>
      <c r="AF578" s="2"/>
      <c r="AG578" s="2"/>
      <c r="AH578" s="2" t="str">
        <f t="shared" ref="AH578:AH590" si="40">IF(ISNUMBER(AI578),AI578,"")</f>
        <v/>
      </c>
      <c r="AI578" s="2"/>
      <c r="AJ578" s="2"/>
      <c r="AK578" s="2"/>
      <c r="AL578" s="2"/>
      <c r="AM578" s="2"/>
      <c r="AN578" s="7">
        <v>0.33</v>
      </c>
      <c r="AO578" s="2"/>
      <c r="AP578" s="2"/>
      <c r="AQ578" s="2" t="str">
        <f t="shared" si="38"/>
        <v/>
      </c>
      <c r="AR578" s="2" t="str">
        <f>IF(ISNUMBER(AQ578),SUMIFS($AQ$2:AQ578,$A$2:A578,A578,$J$2:J578,J578,$D$2:D578,D578),"")</f>
        <v/>
      </c>
      <c r="AS578">
        <f t="shared" si="37"/>
        <v>3</v>
      </c>
    </row>
    <row r="579" spans="1:45" x14ac:dyDescent="0.25">
      <c r="A579" s="4" t="s">
        <v>3</v>
      </c>
      <c r="B579" s="4" t="s">
        <v>18</v>
      </c>
      <c r="C579" s="5">
        <v>36551</v>
      </c>
      <c r="D579" s="2">
        <v>3</v>
      </c>
      <c r="E579" s="2" t="s">
        <v>42</v>
      </c>
      <c r="F579" s="2"/>
      <c r="G579" s="2"/>
      <c r="H579" s="2"/>
      <c r="I579" s="2"/>
      <c r="J579" s="2" t="s">
        <v>103</v>
      </c>
      <c r="K579" s="2">
        <v>4</v>
      </c>
      <c r="L579" s="2">
        <v>4</v>
      </c>
      <c r="M579" s="2" t="s">
        <v>21</v>
      </c>
      <c r="N579" s="3">
        <f t="shared" si="39"/>
        <v>229.99999999999997</v>
      </c>
      <c r="O579" s="2">
        <v>22.999999999999996</v>
      </c>
      <c r="P579" s="2"/>
      <c r="Q579" s="2">
        <v>61.320000000000007</v>
      </c>
      <c r="R579" s="2">
        <f>IF(ISNUMBER(Q579),SUMIFS($Q$2:Q579,$A$2:A579,A579,$J$2:J579,J579,$D$2:D579,D579),"")</f>
        <v>168.97</v>
      </c>
      <c r="S579" s="2">
        <v>3.6999999999999998E-2</v>
      </c>
      <c r="T579" s="2">
        <v>2.8000000000000001E-2</v>
      </c>
      <c r="U579" s="2"/>
      <c r="V579" s="3"/>
      <c r="W579" s="3"/>
      <c r="X579" s="3">
        <v>0.14000000000000001</v>
      </c>
      <c r="Y579" s="2"/>
      <c r="Z579" s="2"/>
      <c r="AA579" s="2"/>
      <c r="AB579" s="2"/>
      <c r="AC579" s="2"/>
      <c r="AD579" s="2"/>
      <c r="AE579" s="2"/>
      <c r="AF579" s="2"/>
      <c r="AG579" s="2"/>
      <c r="AH579" s="2" t="str">
        <f t="shared" si="40"/>
        <v/>
      </c>
      <c r="AI579" s="2"/>
      <c r="AJ579" s="2">
        <v>3.5667036553524802E-2</v>
      </c>
      <c r="AK579" s="2"/>
      <c r="AL579" s="2"/>
      <c r="AM579" s="2"/>
      <c r="AN579" s="7">
        <v>0.33</v>
      </c>
      <c r="AO579" s="2"/>
      <c r="AP579" s="2"/>
      <c r="AQ579" s="2">
        <f t="shared" si="38"/>
        <v>2.1869999999999998</v>
      </c>
      <c r="AR579" s="2">
        <f>IF(ISNUMBER(AQ579),SUMIFS($AQ$2:AQ579,$A$2:A579,A579,$J$2:J579,J579,$D$2:D579,D579),"")</f>
        <v>6.3379999999999992</v>
      </c>
      <c r="AS579">
        <f t="shared" ref="AS579:AS589" si="41">COUNT(O579:AR579)</f>
        <v>10</v>
      </c>
    </row>
    <row r="580" spans="1:45" x14ac:dyDescent="0.25">
      <c r="A580" s="4" t="s">
        <v>3</v>
      </c>
      <c r="B580" s="4" t="s">
        <v>18</v>
      </c>
      <c r="C580" s="5">
        <v>36584</v>
      </c>
      <c r="D580" s="2">
        <v>3</v>
      </c>
      <c r="E580" s="2" t="s">
        <v>42</v>
      </c>
      <c r="F580" s="2"/>
      <c r="G580" s="2"/>
      <c r="H580" s="2"/>
      <c r="I580" s="2"/>
      <c r="J580" s="2" t="s">
        <v>103</v>
      </c>
      <c r="K580" s="2">
        <v>4</v>
      </c>
      <c r="L580" s="2">
        <v>5</v>
      </c>
      <c r="M580" s="2" t="s">
        <v>19</v>
      </c>
      <c r="N580" s="3">
        <f t="shared" si="39"/>
        <v>1795.0000000000002</v>
      </c>
      <c r="O580" s="2">
        <v>179.50000000000003</v>
      </c>
      <c r="P580" s="2"/>
      <c r="Q580" s="2"/>
      <c r="R580" s="2" t="str">
        <f>IF(ISNUMBER(Q580),SUMIFS($Q$2:Q580,$A$2:A580,A580,$J$2:J580,J580,$D$2:D580,D580),"")</f>
        <v/>
      </c>
      <c r="S580" s="2">
        <v>3.6999999999999998E-2</v>
      </c>
      <c r="T580" s="2">
        <v>2.8000000000000001E-2</v>
      </c>
      <c r="U580" s="2"/>
      <c r="V580" s="3"/>
      <c r="W580" s="3"/>
      <c r="X580" s="3">
        <v>0.12</v>
      </c>
      <c r="Y580" s="2"/>
      <c r="Z580" s="2"/>
      <c r="AA580" s="2"/>
      <c r="AB580" s="2"/>
      <c r="AC580" s="2"/>
      <c r="AD580" s="2"/>
      <c r="AE580" s="2"/>
      <c r="AF580" s="2"/>
      <c r="AG580" s="2"/>
      <c r="AH580" s="2" t="str">
        <f t="shared" si="40"/>
        <v/>
      </c>
      <c r="AI580" s="2"/>
      <c r="AJ580" s="2">
        <v>3.5943064066852368E-2</v>
      </c>
      <c r="AK580" s="2"/>
      <c r="AL580" s="2"/>
      <c r="AM580" s="2"/>
      <c r="AN580" s="7">
        <v>0.06</v>
      </c>
      <c r="AO580" s="2"/>
      <c r="AP580" s="2"/>
      <c r="AQ580" s="2" t="str">
        <f t="shared" si="38"/>
        <v/>
      </c>
      <c r="AR580" s="2" t="str">
        <f>IF(ISNUMBER(AQ580),SUMIFS($AQ$2:AQ580,$A$2:A580,A580,$J$2:J580,J580,$D$2:D580,D580),"")</f>
        <v/>
      </c>
      <c r="AS580">
        <f t="shared" si="41"/>
        <v>6</v>
      </c>
    </row>
    <row r="581" spans="1:45" x14ac:dyDescent="0.25">
      <c r="A581" s="4" t="s">
        <v>3</v>
      </c>
      <c r="B581" s="4" t="s">
        <v>18</v>
      </c>
      <c r="C581" s="5">
        <v>36598</v>
      </c>
      <c r="D581" s="2">
        <v>3</v>
      </c>
      <c r="E581" s="2" t="s">
        <v>42</v>
      </c>
      <c r="F581" s="2"/>
      <c r="G581" s="2"/>
      <c r="H581" s="2"/>
      <c r="I581" s="2"/>
      <c r="J581" s="2" t="s">
        <v>103</v>
      </c>
      <c r="K581" s="2">
        <v>4</v>
      </c>
      <c r="L581" s="2">
        <v>5</v>
      </c>
      <c r="M581" s="2" t="s">
        <v>20</v>
      </c>
      <c r="N581" s="3">
        <f t="shared" si="39"/>
        <v>2695</v>
      </c>
      <c r="O581" s="2">
        <v>269.5</v>
      </c>
      <c r="P581" s="2"/>
      <c r="Q581" s="2"/>
      <c r="R581" s="2" t="str">
        <f>IF(ISNUMBER(Q581),SUMIFS($Q$2:Q581,$A$2:A581,A581,$J$2:J581,J581,$D$2:D581,D581),"")</f>
        <v/>
      </c>
      <c r="S581" s="2"/>
      <c r="T581" s="2"/>
      <c r="U581" s="2"/>
      <c r="V581" s="3"/>
      <c r="W581" s="3"/>
      <c r="X581" s="3">
        <v>0.1</v>
      </c>
      <c r="Y581" s="2"/>
      <c r="Z581" s="2"/>
      <c r="AA581" s="2"/>
      <c r="AB581" s="2"/>
      <c r="AC581" s="2"/>
      <c r="AD581" s="2"/>
      <c r="AE581" s="2"/>
      <c r="AF581" s="2"/>
      <c r="AG581" s="2"/>
      <c r="AH581" s="2" t="str">
        <f t="shared" si="40"/>
        <v/>
      </c>
      <c r="AI581" s="2"/>
      <c r="AJ581" s="2"/>
      <c r="AK581" s="2"/>
      <c r="AL581" s="2"/>
      <c r="AM581" s="2"/>
      <c r="AN581" s="7">
        <v>0.06</v>
      </c>
      <c r="AO581" s="2"/>
      <c r="AP581" s="2"/>
      <c r="AQ581" s="2" t="str">
        <f t="shared" si="38"/>
        <v/>
      </c>
      <c r="AR581" s="2" t="str">
        <f>IF(ISNUMBER(AQ581),SUMIFS($AQ$2:AQ581,$A$2:A581,A581,$J$2:J581,J581,$D$2:D581,D581),"")</f>
        <v/>
      </c>
      <c r="AS581">
        <f t="shared" si="41"/>
        <v>3</v>
      </c>
    </row>
    <row r="582" spans="1:45" x14ac:dyDescent="0.25">
      <c r="A582" s="4" t="s">
        <v>3</v>
      </c>
      <c r="B582" s="4" t="s">
        <v>18</v>
      </c>
      <c r="C582" s="5">
        <v>36603</v>
      </c>
      <c r="D582" s="2">
        <v>3</v>
      </c>
      <c r="E582" s="2" t="s">
        <v>42</v>
      </c>
      <c r="F582" s="2"/>
      <c r="G582" s="2"/>
      <c r="H582" s="2"/>
      <c r="I582" s="2"/>
      <c r="J582" s="2" t="s">
        <v>103</v>
      </c>
      <c r="K582" s="2">
        <v>4</v>
      </c>
      <c r="L582" s="2">
        <v>5</v>
      </c>
      <c r="M582" s="2" t="s">
        <v>21</v>
      </c>
      <c r="N582" s="3" t="str">
        <f t="shared" si="39"/>
        <v/>
      </c>
      <c r="O582" s="2"/>
      <c r="P582" s="2"/>
      <c r="Q582" s="2">
        <v>18.2</v>
      </c>
      <c r="R582" s="2">
        <f>IF(ISNUMBER(Q582),SUMIFS($Q$2:Q582,$A$2:A582,A582,$J$2:J582,J582,$D$2:D582,D582),"")</f>
        <v>187.17</v>
      </c>
      <c r="S582" s="2">
        <v>3.7999999999999999E-2</v>
      </c>
      <c r="T582" s="2">
        <v>2.9000000000000001E-2</v>
      </c>
      <c r="U582" s="2"/>
      <c r="V582" s="3"/>
      <c r="W582" s="3"/>
      <c r="X582" s="3"/>
      <c r="Y582" s="2"/>
      <c r="Z582" s="2"/>
      <c r="AA582" s="2"/>
      <c r="AB582" s="2"/>
      <c r="AC582" s="2"/>
      <c r="AD582" s="2"/>
      <c r="AE582" s="2"/>
      <c r="AF582" s="2"/>
      <c r="AG582" s="2"/>
      <c r="AH582" s="2" t="str">
        <f t="shared" si="40"/>
        <v/>
      </c>
      <c r="AI582" s="2"/>
      <c r="AJ582" s="2">
        <v>3.7063933209647487E-2</v>
      </c>
      <c r="AK582" s="2"/>
      <c r="AL582" s="2"/>
      <c r="AM582" s="2"/>
      <c r="AN582" s="7">
        <v>0.06</v>
      </c>
      <c r="AO582" s="2"/>
      <c r="AP582" s="2"/>
      <c r="AQ582" s="2">
        <f t="shared" si="38"/>
        <v>0.67500000000000004</v>
      </c>
      <c r="AR582" s="2">
        <f>IF(ISNUMBER(AQ582),SUMIFS($AQ$2:AQ582,$A$2:A582,A582,$J$2:J582,J582,$D$2:D582,D582),"")</f>
        <v>7.012999999999999</v>
      </c>
      <c r="AS582">
        <f t="shared" si="41"/>
        <v>8</v>
      </c>
    </row>
    <row r="583" spans="1:45" x14ac:dyDescent="0.25">
      <c r="A583" s="4" t="s">
        <v>3</v>
      </c>
      <c r="B583" s="4" t="s">
        <v>18</v>
      </c>
      <c r="C583" s="5">
        <v>36621</v>
      </c>
      <c r="D583" s="2">
        <v>3</v>
      </c>
      <c r="E583" s="2" t="s">
        <v>42</v>
      </c>
      <c r="F583" s="2"/>
      <c r="G583" s="2"/>
      <c r="H583" s="2"/>
      <c r="I583" s="2"/>
      <c r="J583" s="2" t="s">
        <v>103</v>
      </c>
      <c r="K583" s="2">
        <v>4</v>
      </c>
      <c r="L583" s="2">
        <v>6</v>
      </c>
      <c r="M583" s="2" t="s">
        <v>19</v>
      </c>
      <c r="N583" s="3">
        <f t="shared" si="39"/>
        <v>6.5</v>
      </c>
      <c r="O583" s="2">
        <v>0.65</v>
      </c>
      <c r="P583" s="2"/>
      <c r="Q583" s="2"/>
      <c r="R583" s="2" t="str">
        <f>IF(ISNUMBER(Q583),SUMIFS($Q$2:Q583,$A$2:A583,A583,$J$2:J583,J583,$D$2:D583,D583),"")</f>
        <v/>
      </c>
      <c r="S583" s="2">
        <v>3.9E-2</v>
      </c>
      <c r="T583" s="2">
        <v>0.03</v>
      </c>
      <c r="U583" s="2"/>
      <c r="V583" s="3"/>
      <c r="W583" s="3"/>
      <c r="X583" s="3">
        <v>0.08</v>
      </c>
      <c r="Y583" s="2"/>
      <c r="Z583" s="2"/>
      <c r="AA583" s="2"/>
      <c r="AB583" s="2"/>
      <c r="AC583" s="2"/>
      <c r="AD583" s="2"/>
      <c r="AE583" s="2"/>
      <c r="AF583" s="2"/>
      <c r="AG583" s="2"/>
      <c r="AH583" s="2" t="str">
        <f t="shared" si="40"/>
        <v/>
      </c>
      <c r="AI583" s="2"/>
      <c r="AJ583" s="2">
        <v>3.8307692307692306E-2</v>
      </c>
      <c r="AK583" s="2"/>
      <c r="AL583" s="2"/>
      <c r="AM583" s="2"/>
      <c r="AN583" s="7">
        <v>0.06</v>
      </c>
      <c r="AO583" s="2"/>
      <c r="AP583" s="2"/>
      <c r="AQ583" s="2" t="str">
        <f t="shared" si="38"/>
        <v/>
      </c>
      <c r="AR583" s="2" t="str">
        <f>IF(ISNUMBER(AQ583),SUMIFS($AQ$2:AQ583,$A$2:A583,A583,$J$2:J583,J583,$D$2:D583,D583),"")</f>
        <v/>
      </c>
      <c r="AS583">
        <f t="shared" si="41"/>
        <v>6</v>
      </c>
    </row>
    <row r="584" spans="1:45" x14ac:dyDescent="0.25">
      <c r="A584" s="4" t="s">
        <v>3</v>
      </c>
      <c r="B584" s="4" t="s">
        <v>18</v>
      </c>
      <c r="C584" s="5">
        <v>36628</v>
      </c>
      <c r="D584" s="2">
        <v>3</v>
      </c>
      <c r="E584" s="2" t="s">
        <v>42</v>
      </c>
      <c r="F584" s="2"/>
      <c r="G584" s="2"/>
      <c r="H584" s="2"/>
      <c r="I584" s="2"/>
      <c r="J584" s="2" t="s">
        <v>103</v>
      </c>
      <c r="K584" s="2">
        <v>4</v>
      </c>
      <c r="L584" s="2">
        <v>6</v>
      </c>
      <c r="M584" s="2" t="s">
        <v>19</v>
      </c>
      <c r="N584" s="3" t="str">
        <f t="shared" si="39"/>
        <v/>
      </c>
      <c r="O584" s="2"/>
      <c r="P584" s="2"/>
      <c r="Q584" s="2"/>
      <c r="R584" s="2" t="str">
        <f>IF(ISNUMBER(Q584),SUMIFS($Q$2:Q584,$A$2:A584,A584,$J$2:J584,J584,$D$2:D584,D584),"")</f>
        <v/>
      </c>
      <c r="S584" s="2"/>
      <c r="T584" s="2"/>
      <c r="U584" s="2"/>
      <c r="V584" s="3"/>
      <c r="W584" s="3"/>
      <c r="X584" s="3"/>
      <c r="Y584" s="2"/>
      <c r="Z584" s="2"/>
      <c r="AA584" s="2"/>
      <c r="AB584" s="2"/>
      <c r="AC584" s="2"/>
      <c r="AD584" s="2"/>
      <c r="AE584" s="2"/>
      <c r="AF584" s="2"/>
      <c r="AG584" s="2"/>
      <c r="AH584" s="2" t="str">
        <f t="shared" si="40"/>
        <v/>
      </c>
      <c r="AI584" s="2"/>
      <c r="AJ584" s="2"/>
      <c r="AK584" s="2"/>
      <c r="AL584" s="2"/>
      <c r="AM584" s="2"/>
      <c r="AN584" s="7"/>
      <c r="AO584" s="2"/>
      <c r="AP584" s="2"/>
      <c r="AQ584" s="2" t="str">
        <f t="shared" si="38"/>
        <v/>
      </c>
      <c r="AR584" s="2" t="str">
        <f>IF(ISNUMBER(AQ584),SUMIFS($AQ$2:AQ584,$A$2:A584,A584,$J$2:J584,J584,$D$2:D584,D584),"")</f>
        <v/>
      </c>
      <c r="AS584">
        <f t="shared" si="41"/>
        <v>0</v>
      </c>
    </row>
    <row r="585" spans="1:45" x14ac:dyDescent="0.25">
      <c r="A585" s="4" t="s">
        <v>3</v>
      </c>
      <c r="B585" s="4" t="s">
        <v>18</v>
      </c>
      <c r="C585" s="5">
        <v>36637</v>
      </c>
      <c r="D585" s="2">
        <v>3</v>
      </c>
      <c r="E585" s="2" t="s">
        <v>42</v>
      </c>
      <c r="F585" s="2"/>
      <c r="G585" s="2"/>
      <c r="H585" s="2"/>
      <c r="I585" s="2"/>
      <c r="J585" s="2" t="s">
        <v>103</v>
      </c>
      <c r="K585" s="2">
        <v>4</v>
      </c>
      <c r="L585" s="2">
        <v>6</v>
      </c>
      <c r="M585" s="2" t="s">
        <v>19</v>
      </c>
      <c r="N585" s="3" t="str">
        <f t="shared" si="39"/>
        <v/>
      </c>
      <c r="O585" s="2"/>
      <c r="P585" s="2"/>
      <c r="Q585" s="2"/>
      <c r="R585" s="2" t="str">
        <f>IF(ISNUMBER(Q585),SUMIFS($Q$2:Q585,$A$2:A585,A585,$J$2:J585,J585,$D$2:D585,D585),"")</f>
        <v/>
      </c>
      <c r="S585" s="2"/>
      <c r="T585" s="2"/>
      <c r="U585" s="2"/>
      <c r="V585" s="3"/>
      <c r="W585" s="3"/>
      <c r="X585" s="3"/>
      <c r="Y585" s="2"/>
      <c r="Z585" s="2"/>
      <c r="AA585" s="2"/>
      <c r="AB585" s="2"/>
      <c r="AC585" s="2"/>
      <c r="AD585" s="2"/>
      <c r="AE585" s="2"/>
      <c r="AF585" s="2"/>
      <c r="AG585" s="2"/>
      <c r="AH585" s="2" t="str">
        <f t="shared" si="40"/>
        <v/>
      </c>
      <c r="AI585" s="2"/>
      <c r="AJ585" s="2"/>
      <c r="AK585" s="2"/>
      <c r="AL585" s="2"/>
      <c r="AM585" s="2"/>
      <c r="AN585" s="7"/>
      <c r="AO585" s="2"/>
      <c r="AP585" s="2"/>
      <c r="AQ585" s="2" t="str">
        <f t="shared" si="38"/>
        <v/>
      </c>
      <c r="AR585" s="2" t="str">
        <f>IF(ISNUMBER(AQ585),SUMIFS($AQ$2:AQ585,$A$2:A585,A585,$J$2:J585,J585,$D$2:D585,D585),"")</f>
        <v/>
      </c>
      <c r="AS585">
        <f t="shared" si="41"/>
        <v>0</v>
      </c>
    </row>
    <row r="586" spans="1:45" x14ac:dyDescent="0.25">
      <c r="A586" s="4" t="s">
        <v>3</v>
      </c>
      <c r="B586" s="4" t="s">
        <v>18</v>
      </c>
      <c r="C586" s="5">
        <v>36647</v>
      </c>
      <c r="D586" s="2">
        <v>3</v>
      </c>
      <c r="E586" s="2" t="s">
        <v>42</v>
      </c>
      <c r="F586" s="2"/>
      <c r="G586" s="2"/>
      <c r="H586" s="2"/>
      <c r="I586" s="2"/>
      <c r="J586" s="2" t="s">
        <v>103</v>
      </c>
      <c r="K586" s="2">
        <v>4</v>
      </c>
      <c r="L586" s="2">
        <v>6</v>
      </c>
      <c r="M586" s="2" t="s">
        <v>19</v>
      </c>
      <c r="N586" s="3" t="str">
        <f t="shared" si="39"/>
        <v/>
      </c>
      <c r="O586" s="2"/>
      <c r="P586" s="2"/>
      <c r="Q586" s="2"/>
      <c r="R586" s="2" t="str">
        <f>IF(ISNUMBER(Q586),SUMIFS($Q$2:Q586,$A$2:A586,A586,$J$2:J586,J586,$D$2:D586,D586),"")</f>
        <v/>
      </c>
      <c r="S586" s="2"/>
      <c r="T586" s="2"/>
      <c r="U586" s="2"/>
      <c r="V586" s="3"/>
      <c r="W586" s="3"/>
      <c r="X586" s="3"/>
      <c r="Y586" s="2"/>
      <c r="Z586" s="2"/>
      <c r="AA586" s="2"/>
      <c r="AB586" s="2"/>
      <c r="AC586" s="2"/>
      <c r="AD586" s="2"/>
      <c r="AE586" s="2"/>
      <c r="AF586" s="2"/>
      <c r="AG586" s="2"/>
      <c r="AH586" s="2" t="str">
        <f t="shared" si="40"/>
        <v/>
      </c>
      <c r="AI586" s="2"/>
      <c r="AJ586" s="2"/>
      <c r="AK586" s="2"/>
      <c r="AL586" s="2"/>
      <c r="AM586" s="2"/>
      <c r="AN586" s="7"/>
      <c r="AO586" s="2"/>
      <c r="AP586" s="2"/>
      <c r="AQ586" s="2" t="str">
        <f t="shared" si="38"/>
        <v/>
      </c>
      <c r="AR586" s="2" t="str">
        <f>IF(ISNUMBER(AQ586),SUMIFS($AQ$2:AQ586,$A$2:A586,A586,$J$2:J586,J586,$D$2:D586,D586),"")</f>
        <v/>
      </c>
      <c r="AS586">
        <f t="shared" si="41"/>
        <v>0</v>
      </c>
    </row>
    <row r="587" spans="1:45" x14ac:dyDescent="0.25">
      <c r="A587" s="4" t="s">
        <v>3</v>
      </c>
      <c r="B587" s="4" t="s">
        <v>18</v>
      </c>
      <c r="C587" s="5">
        <v>36656</v>
      </c>
      <c r="D587" s="2">
        <v>3</v>
      </c>
      <c r="E587" s="2" t="s">
        <v>42</v>
      </c>
      <c r="F587" s="2"/>
      <c r="G587" s="2"/>
      <c r="H587" s="2"/>
      <c r="I587" s="2"/>
      <c r="J587" s="2" t="s">
        <v>103</v>
      </c>
      <c r="K587" s="2">
        <v>4</v>
      </c>
      <c r="L587" s="2">
        <v>6</v>
      </c>
      <c r="M587" s="2" t="s">
        <v>19</v>
      </c>
      <c r="N587" s="3" t="str">
        <f t="shared" si="39"/>
        <v/>
      </c>
      <c r="O587" s="2"/>
      <c r="P587" s="2"/>
      <c r="Q587" s="2"/>
      <c r="R587" s="2" t="str">
        <f>IF(ISNUMBER(Q587),SUMIFS($Q$2:Q587,$A$2:A587,A587,$J$2:J587,J587,$D$2:D587,D587),"")</f>
        <v/>
      </c>
      <c r="S587" s="2"/>
      <c r="T587" s="2"/>
      <c r="U587" s="2"/>
      <c r="V587" s="3"/>
      <c r="W587" s="3"/>
      <c r="X587" s="3"/>
      <c r="Y587" s="2"/>
      <c r="Z587" s="2"/>
      <c r="AA587" s="2"/>
      <c r="AB587" s="2"/>
      <c r="AC587" s="2"/>
      <c r="AD587" s="2"/>
      <c r="AE587" s="2"/>
      <c r="AF587" s="2"/>
      <c r="AG587" s="2"/>
      <c r="AH587" s="2" t="str">
        <f t="shared" si="40"/>
        <v/>
      </c>
      <c r="AI587" s="2"/>
      <c r="AJ587" s="2"/>
      <c r="AK587" s="2"/>
      <c r="AL587" s="2"/>
      <c r="AM587" s="2"/>
      <c r="AN587" s="7"/>
      <c r="AO587" s="2"/>
      <c r="AP587" s="2"/>
      <c r="AQ587" s="2" t="str">
        <f t="shared" si="38"/>
        <v/>
      </c>
      <c r="AR587" s="2" t="str">
        <f>IF(ISNUMBER(AQ587),SUMIFS($AQ$2:AQ587,$A$2:A587,A587,$J$2:J587,J587,$D$2:D587,D587),"")</f>
        <v/>
      </c>
      <c r="AS587">
        <f t="shared" si="41"/>
        <v>0</v>
      </c>
    </row>
    <row r="588" spans="1:45" x14ac:dyDescent="0.25">
      <c r="A588" s="4" t="s">
        <v>3</v>
      </c>
      <c r="B588" s="4" t="s">
        <v>18</v>
      </c>
      <c r="C588" s="5">
        <v>36671</v>
      </c>
      <c r="D588" s="2">
        <v>3</v>
      </c>
      <c r="E588" s="2" t="s">
        <v>42</v>
      </c>
      <c r="F588" s="2"/>
      <c r="G588" s="2"/>
      <c r="H588" s="2"/>
      <c r="I588" s="2"/>
      <c r="J588" s="2" t="s">
        <v>103</v>
      </c>
      <c r="K588" s="2">
        <v>4</v>
      </c>
      <c r="L588" s="2">
        <v>6</v>
      </c>
      <c r="M588" s="2" t="s">
        <v>20</v>
      </c>
      <c r="N588" s="3">
        <f t="shared" si="39"/>
        <v>1094.5</v>
      </c>
      <c r="O588" s="2">
        <v>109.44999999999999</v>
      </c>
      <c r="P588" s="2"/>
      <c r="Q588" s="2"/>
      <c r="R588" s="2" t="str">
        <f>IF(ISNUMBER(Q588),SUMIFS($Q$2:Q588,$A$2:A588,A588,$J$2:J588,J588,$D$2:D588,D588),"")</f>
        <v/>
      </c>
      <c r="S588" s="2"/>
      <c r="T588" s="2"/>
      <c r="U588" s="2"/>
      <c r="V588" s="3"/>
      <c r="W588" s="3"/>
      <c r="X588" s="3">
        <v>0.05</v>
      </c>
      <c r="Y588" s="2"/>
      <c r="Z588" s="2"/>
      <c r="AA588" s="2"/>
      <c r="AB588" s="2"/>
      <c r="AC588" s="2"/>
      <c r="AD588" s="2"/>
      <c r="AE588" s="2"/>
      <c r="AF588" s="2"/>
      <c r="AG588" s="2"/>
      <c r="AH588" s="2" t="str">
        <f t="shared" si="40"/>
        <v/>
      </c>
      <c r="AI588" s="2"/>
      <c r="AJ588" s="2"/>
      <c r="AK588" s="2"/>
      <c r="AL588" s="2"/>
      <c r="AM588" s="2"/>
      <c r="AN588" s="7">
        <v>0.21</v>
      </c>
      <c r="AO588" s="2"/>
      <c r="AP588" s="2"/>
      <c r="AQ588" s="2" t="str">
        <f t="shared" si="38"/>
        <v/>
      </c>
      <c r="AR588" s="2" t="str">
        <f>IF(ISNUMBER(AQ588),SUMIFS($AQ$2:AQ588,$A$2:A588,A588,$J$2:J588,J588,$D$2:D588,D588),"")</f>
        <v/>
      </c>
      <c r="AS588">
        <f t="shared" si="41"/>
        <v>3</v>
      </c>
    </row>
    <row r="589" spans="1:45" x14ac:dyDescent="0.25">
      <c r="A589" s="4" t="s">
        <v>3</v>
      </c>
      <c r="B589" s="4" t="s">
        <v>18</v>
      </c>
      <c r="C589" s="5">
        <v>36675</v>
      </c>
      <c r="D589" s="2">
        <v>3</v>
      </c>
      <c r="E589" s="2" t="s">
        <v>42</v>
      </c>
      <c r="F589" s="2"/>
      <c r="G589" s="2"/>
      <c r="H589" s="2"/>
      <c r="I589" s="2"/>
      <c r="J589" s="2" t="s">
        <v>103</v>
      </c>
      <c r="K589" s="2">
        <v>4</v>
      </c>
      <c r="L589" s="2">
        <v>6</v>
      </c>
      <c r="M589" s="2" t="s">
        <v>21</v>
      </c>
      <c r="N589" s="3" t="str">
        <f t="shared" si="39"/>
        <v/>
      </c>
      <c r="O589" s="2"/>
      <c r="P589" s="2"/>
      <c r="Q589" s="2">
        <v>28.3</v>
      </c>
      <c r="R589" s="2">
        <f>IF(ISNUMBER(Q589),SUMIFS($Q$2:Q589,$A$2:A589,A589,$J$2:J589,J589,$D$2:D589,D589),"")</f>
        <v>215.47</v>
      </c>
      <c r="S589" s="2">
        <v>4.3999999999999997E-2</v>
      </c>
      <c r="T589" s="2">
        <v>3.5999999999999997E-2</v>
      </c>
      <c r="U589" s="2"/>
      <c r="V589" s="3"/>
      <c r="W589" s="3"/>
      <c r="X589" s="3"/>
      <c r="Y589" s="2"/>
      <c r="Z589" s="2"/>
      <c r="AA589" s="2"/>
      <c r="AB589" s="2"/>
      <c r="AC589" s="2"/>
      <c r="AD589" s="2"/>
      <c r="AE589" s="2"/>
      <c r="AF589" s="2"/>
      <c r="AG589" s="2"/>
      <c r="AH589" s="2" t="str">
        <f t="shared" si="40"/>
        <v/>
      </c>
      <c r="AI589" s="2"/>
      <c r="AJ589" s="2">
        <v>4.3590680676107815E-2</v>
      </c>
      <c r="AK589" s="2"/>
      <c r="AL589" s="2"/>
      <c r="AM589" s="2"/>
      <c r="AN589" s="7"/>
      <c r="AO589" s="2"/>
      <c r="AP589" s="2"/>
      <c r="AQ589" s="2">
        <f t="shared" si="38"/>
        <v>1.234</v>
      </c>
      <c r="AR589" s="2">
        <f>IF(ISNUMBER(AQ589),SUMIFS($AQ$2:AQ589,$A$2:A589,A589,$J$2:J589,J589,$D$2:D589,D589),"")</f>
        <v>8.2469999999999999</v>
      </c>
      <c r="AS589">
        <f t="shared" si="41"/>
        <v>7</v>
      </c>
    </row>
    <row r="590" spans="1:45" x14ac:dyDescent="0.25">
      <c r="A590" t="s">
        <v>33</v>
      </c>
      <c r="B590" t="s">
        <v>31</v>
      </c>
      <c r="C590" s="5">
        <v>41935</v>
      </c>
      <c r="D590">
        <v>1</v>
      </c>
      <c r="F590">
        <v>0</v>
      </c>
      <c r="J590" s="2" t="s">
        <v>104</v>
      </c>
      <c r="K590" t="s">
        <v>37</v>
      </c>
      <c r="L590">
        <v>1</v>
      </c>
      <c r="M590" s="2" t="s">
        <v>105</v>
      </c>
      <c r="N590" s="3" t="str">
        <f t="shared" si="39"/>
        <v/>
      </c>
      <c r="P590" s="39">
        <v>252.36034882664165</v>
      </c>
      <c r="Q590" s="39">
        <v>252.36034882664165</v>
      </c>
      <c r="R590" s="2">
        <f>IF(ISNUMBER(Q590),SUMIFS($Q$2:Q590,$A$2:A590,A590,$J$2:J590,J590,$D$2:D590,D590),"")</f>
        <v>252.36034882664165</v>
      </c>
      <c r="AB590">
        <v>20.988389015197754</v>
      </c>
      <c r="AC590">
        <v>14.166511535644531</v>
      </c>
      <c r="AD590">
        <v>72.409412384033203</v>
      </c>
      <c r="AE590">
        <v>23.992897987365723</v>
      </c>
      <c r="AF590">
        <v>89.058052062988281</v>
      </c>
      <c r="AG590">
        <v>23.15770435333252</v>
      </c>
      <c r="AH590" s="2">
        <f t="shared" si="40"/>
        <v>3.7052326965332033E-2</v>
      </c>
      <c r="AI590">
        <v>3.7052326965332033E-2</v>
      </c>
      <c r="AK590">
        <v>11.585505981445312</v>
      </c>
      <c r="AQ590" s="2">
        <f t="shared" si="38"/>
        <v>9.3510000000000009</v>
      </c>
      <c r="AR590" s="2">
        <f>IF(ISNUMBER(AQ590),SUMIFS($AQ$2:AQ590,$A$2:A590,A590,$J$2:J590,J590,$D$2:D590,D590),"")</f>
        <v>9.3510000000000009</v>
      </c>
      <c r="AS590">
        <f t="shared" ref="AS590:AS616" si="42">COUNT(O590:AR590)</f>
        <v>14</v>
      </c>
    </row>
    <row r="591" spans="1:45" x14ac:dyDescent="0.25">
      <c r="A591" s="8" t="s">
        <v>33</v>
      </c>
      <c r="B591" t="s">
        <v>31</v>
      </c>
      <c r="C591" s="5">
        <v>41968</v>
      </c>
      <c r="D591">
        <v>1</v>
      </c>
      <c r="F591">
        <v>0</v>
      </c>
      <c r="J591" s="2" t="s">
        <v>104</v>
      </c>
      <c r="K591" t="s">
        <v>37</v>
      </c>
      <c r="L591">
        <v>1</v>
      </c>
      <c r="M591" s="2" t="s">
        <v>105</v>
      </c>
      <c r="N591" s="3" t="str">
        <f t="shared" si="39"/>
        <v/>
      </c>
      <c r="P591" s="39">
        <v>132.82859981702097</v>
      </c>
      <c r="Q591" s="39">
        <v>132.82859981702097</v>
      </c>
      <c r="R591" s="2">
        <f>IF(ISNUMBER(Q591),SUMIFS($Q$2:Q591,$A$2:A591,A591,$J$2:J591,J591,$D$2:D591,D591),"")</f>
        <v>385.18894864366263</v>
      </c>
      <c r="AB591">
        <v>20.236011505126953</v>
      </c>
      <c r="AC591">
        <v>9.151984691619873</v>
      </c>
      <c r="AD591">
        <v>69.845706939697266</v>
      </c>
      <c r="AE591">
        <v>22.469860076904297</v>
      </c>
      <c r="AF591">
        <v>89.399688720703125</v>
      </c>
      <c r="AG591">
        <v>26.810723304748535</v>
      </c>
      <c r="AH591" s="2">
        <f t="shared" ref="AH591:AH615" si="43">IF(ISNUMBER(AI591),AI591,"")</f>
        <v>4.2897157287597659E-2</v>
      </c>
      <c r="AI591">
        <v>4.2897157287597659E-2</v>
      </c>
      <c r="AK591">
        <v>11.175313110351563</v>
      </c>
      <c r="AQ591" s="2">
        <f t="shared" si="38"/>
        <v>5.6980000000000004</v>
      </c>
      <c r="AR591" s="2">
        <f>IF(ISNUMBER(AQ591),SUMIFS($AQ$2:AQ591,$A$2:A591,A591,$J$2:J591,J591,$D$2:D591,D591),"")</f>
        <v>15.049000000000001</v>
      </c>
      <c r="AS591">
        <f t="shared" si="42"/>
        <v>14</v>
      </c>
    </row>
    <row r="592" spans="1:45" x14ac:dyDescent="0.25">
      <c r="A592" s="8" t="s">
        <v>33</v>
      </c>
      <c r="B592" t="s">
        <v>31</v>
      </c>
      <c r="C592" s="5">
        <v>42003</v>
      </c>
      <c r="D592">
        <v>1</v>
      </c>
      <c r="F592">
        <v>0</v>
      </c>
      <c r="J592" s="2" t="s">
        <v>104</v>
      </c>
      <c r="K592" t="s">
        <v>28</v>
      </c>
      <c r="L592">
        <v>1</v>
      </c>
      <c r="M592" s="2" t="s">
        <v>27</v>
      </c>
      <c r="N592" s="3" t="str">
        <f t="shared" si="39"/>
        <v/>
      </c>
      <c r="P592" s="39">
        <v>311.65106230782987</v>
      </c>
      <c r="Q592" s="39">
        <v>311.65106230782987</v>
      </c>
      <c r="R592" s="2">
        <f>IF(ISNUMBER(Q592),SUMIFS($Q$2:Q592,$A$2:A592,A592,$J$2:J592,J592,$D$2:D592,D592),"")</f>
        <v>696.84001095149256</v>
      </c>
      <c r="AB592">
        <v>28.537952423095703</v>
      </c>
      <c r="AC592">
        <v>10.786491394042969</v>
      </c>
      <c r="AD592">
        <v>58.771087646484375</v>
      </c>
      <c r="AE592">
        <v>37.365203857421875</v>
      </c>
      <c r="AF592">
        <v>87.452625274658203</v>
      </c>
      <c r="AG592">
        <v>20.591824531555176</v>
      </c>
      <c r="AH592" s="2">
        <f t="shared" si="43"/>
        <v>3.2946919250488281E-2</v>
      </c>
      <c r="AI592">
        <v>3.2946919250488281E-2</v>
      </c>
      <c r="AK592">
        <v>9.4033740234375003</v>
      </c>
      <c r="AQ592" s="2">
        <f t="shared" si="38"/>
        <v>10.268000000000001</v>
      </c>
      <c r="AR592" s="2">
        <f>IF(ISNUMBER(AQ592),SUMIFS($AQ$2:AQ592,$A$2:A592,A592,$J$2:J592,J592,$D$2:D592,D592),"")</f>
        <v>25.317</v>
      </c>
      <c r="AS592">
        <f t="shared" si="42"/>
        <v>14</v>
      </c>
    </row>
    <row r="593" spans="1:45" x14ac:dyDescent="0.25">
      <c r="A593" s="8" t="s">
        <v>33</v>
      </c>
      <c r="B593" t="s">
        <v>31</v>
      </c>
      <c r="C593" s="5">
        <v>42039</v>
      </c>
      <c r="D593">
        <v>1</v>
      </c>
      <c r="F593">
        <v>0</v>
      </c>
      <c r="J593" s="2" t="s">
        <v>104</v>
      </c>
      <c r="K593" t="s">
        <v>28</v>
      </c>
      <c r="L593">
        <v>1</v>
      </c>
      <c r="M593" s="2" t="s">
        <v>27</v>
      </c>
      <c r="N593" s="3" t="str">
        <f t="shared" si="39"/>
        <v/>
      </c>
      <c r="P593" s="39">
        <v>145.61403508771929</v>
      </c>
      <c r="Q593" s="39">
        <v>145.61403508771929</v>
      </c>
      <c r="R593" s="2">
        <f>IF(ISNUMBER(Q593),SUMIFS($Q$2:Q593,$A$2:A593,A593,$J$2:J593,J593,$D$2:D593,D593),"")</f>
        <v>842.45404603921179</v>
      </c>
      <c r="AB593">
        <v>25.121091842651367</v>
      </c>
      <c r="AC593">
        <v>12.052083492279053</v>
      </c>
      <c r="AD593">
        <v>66.541828155517578</v>
      </c>
      <c r="AE593">
        <v>30.72105598449707</v>
      </c>
      <c r="AF593">
        <v>90.918109893798828</v>
      </c>
      <c r="AG593">
        <v>22.651123046875</v>
      </c>
      <c r="AH593" s="2">
        <f t="shared" si="43"/>
        <v>3.6241796874999996E-2</v>
      </c>
      <c r="AI593">
        <v>3.6241796874999996E-2</v>
      </c>
      <c r="AK593">
        <v>10.646692504882813</v>
      </c>
      <c r="AQ593" s="2">
        <f t="shared" si="38"/>
        <v>5.2770000000000001</v>
      </c>
      <c r="AR593" s="2">
        <f>IF(ISNUMBER(AQ593),SUMIFS($AQ$2:AQ593,$A$2:A593,A593,$J$2:J593,J593,$D$2:D593,D593),"")</f>
        <v>30.594000000000001</v>
      </c>
      <c r="AS593">
        <f t="shared" si="42"/>
        <v>14</v>
      </c>
    </row>
    <row r="594" spans="1:45" x14ac:dyDescent="0.25">
      <c r="A594" s="8" t="s">
        <v>33</v>
      </c>
      <c r="B594" t="s">
        <v>31</v>
      </c>
      <c r="C594" s="5">
        <v>42073</v>
      </c>
      <c r="D594">
        <v>1</v>
      </c>
      <c r="F594">
        <v>0</v>
      </c>
      <c r="J594" s="2" t="s">
        <v>104</v>
      </c>
      <c r="K594" t="s">
        <v>29</v>
      </c>
      <c r="L594">
        <v>1</v>
      </c>
      <c r="M594" s="2" t="s">
        <v>27</v>
      </c>
      <c r="N594" s="3" t="str">
        <f t="shared" si="39"/>
        <v/>
      </c>
      <c r="P594" s="39">
        <v>23.51774940607428</v>
      </c>
      <c r="Q594" s="39">
        <v>23.51774940607428</v>
      </c>
      <c r="R594" s="2">
        <f>IF(ISNUMBER(Q594),SUMIFS($Q$2:Q594,$A$2:A594,A594,$J$2:J594,J594,$D$2:D594,D594),"")</f>
        <v>865.97179544528603</v>
      </c>
      <c r="AB594">
        <v>22.799490928649902</v>
      </c>
      <c r="AC594">
        <v>6.4370930194854736</v>
      </c>
      <c r="AD594">
        <v>66.039142608642578</v>
      </c>
      <c r="AE594">
        <v>25.716157913208008</v>
      </c>
      <c r="AF594">
        <v>91.64959716796875</v>
      </c>
      <c r="AG594">
        <v>26.452044486999512</v>
      </c>
      <c r="AH594" s="2">
        <f t="shared" si="43"/>
        <v>4.2323271179199214E-2</v>
      </c>
      <c r="AI594">
        <v>4.2323271179199214E-2</v>
      </c>
      <c r="AK594">
        <v>10.566262817382812</v>
      </c>
      <c r="AQ594" s="2">
        <f t="shared" si="38"/>
        <v>0.995</v>
      </c>
      <c r="AR594" s="2">
        <f>IF(ISNUMBER(AQ594),SUMIFS($AQ$2:AQ594,$A$2:A594,A594,$J$2:J594,J594,$D$2:D594,D594),"")</f>
        <v>31.589000000000002</v>
      </c>
      <c r="AS594">
        <f t="shared" si="42"/>
        <v>14</v>
      </c>
    </row>
    <row r="595" spans="1:45" x14ac:dyDescent="0.25">
      <c r="A595" s="8" t="s">
        <v>33</v>
      </c>
      <c r="B595" t="s">
        <v>31</v>
      </c>
      <c r="C595" s="5">
        <v>42080</v>
      </c>
      <c r="D595">
        <v>1</v>
      </c>
      <c r="F595">
        <v>0</v>
      </c>
      <c r="J595" s="2" t="s">
        <v>104</v>
      </c>
      <c r="K595" t="s">
        <v>29</v>
      </c>
      <c r="L595">
        <v>1</v>
      </c>
      <c r="M595" s="2" t="s">
        <v>106</v>
      </c>
      <c r="N595" s="3">
        <f t="shared" si="39"/>
        <v>196.75</v>
      </c>
      <c r="O595">
        <v>19.675000000000001</v>
      </c>
      <c r="P595" s="39"/>
      <c r="Q595" s="39"/>
      <c r="R595" s="2" t="str">
        <f>IF(ISNUMBER(Q595),SUMIFS($Q$2:Q595,$A$2:A595,A595,$J$2:J595,J595,$D$2:D595,D595),"")</f>
        <v/>
      </c>
      <c r="AB595">
        <v>21.041500091552734</v>
      </c>
      <c r="AC595">
        <v>7.9267888069152832</v>
      </c>
      <c r="AD595">
        <v>71.329818725585937</v>
      </c>
      <c r="AE595">
        <v>26.539804458618164</v>
      </c>
      <c r="AF595">
        <v>89.522556304931641</v>
      </c>
      <c r="AG595">
        <v>29.641149520874023</v>
      </c>
      <c r="AH595" s="2">
        <f t="shared" si="43"/>
        <v>4.7425839233398437E-2</v>
      </c>
      <c r="AI595">
        <v>4.7425839233398437E-2</v>
      </c>
      <c r="AK595">
        <v>11.41277099609375</v>
      </c>
      <c r="AQ595" s="2" t="str">
        <f t="shared" si="38"/>
        <v/>
      </c>
      <c r="AR595" s="2" t="str">
        <f>IF(ISNUMBER(AQ595),SUMIFS($AQ$2:AQ595,$A$2:A595,A595,$J$2:J595,J595,$D$2:D595,D595),"")</f>
        <v/>
      </c>
      <c r="AS595">
        <f t="shared" si="42"/>
        <v>10</v>
      </c>
    </row>
    <row r="596" spans="1:45" x14ac:dyDescent="0.25">
      <c r="A596" s="8" t="s">
        <v>33</v>
      </c>
      <c r="B596" t="s">
        <v>31</v>
      </c>
      <c r="C596" s="5">
        <v>42087</v>
      </c>
      <c r="D596">
        <v>1</v>
      </c>
      <c r="F596">
        <v>0</v>
      </c>
      <c r="J596" s="2" t="s">
        <v>104</v>
      </c>
      <c r="K596" t="s">
        <v>29</v>
      </c>
      <c r="L596">
        <v>1</v>
      </c>
      <c r="M596" s="2" t="s">
        <v>106</v>
      </c>
      <c r="N596" s="3">
        <f t="shared" ref="N596:N615" si="44">IF(ISNUMBER(O596),O596*10,"")</f>
        <v>134</v>
      </c>
      <c r="O596">
        <v>13.4</v>
      </c>
      <c r="P596" s="39"/>
      <c r="Q596" s="39"/>
      <c r="R596" s="2" t="str">
        <f>IF(ISNUMBER(Q596),SUMIFS($Q$2:Q596,$A$2:A596,A596,$J$2:J596,J596,$D$2:D596,D596),"")</f>
        <v/>
      </c>
      <c r="AB596">
        <v>21.379060745239258</v>
      </c>
      <c r="AC596">
        <v>7.5616981983184814</v>
      </c>
      <c r="AD596">
        <v>65.623327255249023</v>
      </c>
      <c r="AE596">
        <v>26.761844635009766</v>
      </c>
      <c r="AF596">
        <v>89.476200103759766</v>
      </c>
      <c r="AG596">
        <v>28.449362754821777</v>
      </c>
      <c r="AH596" s="2">
        <f t="shared" si="43"/>
        <v>4.5518980407714842E-2</v>
      </c>
      <c r="AI596">
        <v>4.5518980407714842E-2</v>
      </c>
      <c r="AK596">
        <v>10.499732360839843</v>
      </c>
      <c r="AQ596" s="2" t="str">
        <f t="shared" si="38"/>
        <v/>
      </c>
      <c r="AR596" s="2" t="str">
        <f>IF(ISNUMBER(AQ596),SUMIFS($AQ$2:AQ596,$A$2:A596,A596,$J$2:J596,J596,$D$2:D596,D596),"")</f>
        <v/>
      </c>
      <c r="AS596">
        <f t="shared" si="42"/>
        <v>10</v>
      </c>
    </row>
    <row r="597" spans="1:45" x14ac:dyDescent="0.25">
      <c r="A597" s="8" t="s">
        <v>33</v>
      </c>
      <c r="B597" t="s">
        <v>31</v>
      </c>
      <c r="C597" s="5">
        <v>42101</v>
      </c>
      <c r="D597">
        <v>1</v>
      </c>
      <c r="F597">
        <v>0</v>
      </c>
      <c r="J597" s="2" t="s">
        <v>104</v>
      </c>
      <c r="K597" t="s">
        <v>29</v>
      </c>
      <c r="L597">
        <v>1</v>
      </c>
      <c r="M597" s="2" t="s">
        <v>106</v>
      </c>
      <c r="N597" s="3">
        <f t="shared" si="44"/>
        <v>461.5</v>
      </c>
      <c r="O597">
        <v>46.15</v>
      </c>
      <c r="P597" s="39"/>
      <c r="Q597" s="39"/>
      <c r="R597" s="2" t="str">
        <f>IF(ISNUMBER(Q597),SUMIFS($Q$2:Q597,$A$2:A597,A597,$J$2:J597,J597,$D$2:D597,D597),"")</f>
        <v/>
      </c>
      <c r="AB597">
        <v>19.761021614074707</v>
      </c>
      <c r="AC597">
        <v>8.859440803527832</v>
      </c>
      <c r="AD597">
        <v>71.053901672363281</v>
      </c>
      <c r="AE597">
        <v>27.150493621826172</v>
      </c>
      <c r="AF597">
        <v>91.486461639404297</v>
      </c>
      <c r="AG597">
        <v>31.198666572570801</v>
      </c>
      <c r="AH597" s="2">
        <f t="shared" si="43"/>
        <v>4.9917866516113275E-2</v>
      </c>
      <c r="AI597">
        <v>4.9917866516113275E-2</v>
      </c>
      <c r="AK597">
        <v>11.368624267578125</v>
      </c>
      <c r="AQ597" s="2" t="str">
        <f t="shared" si="38"/>
        <v/>
      </c>
      <c r="AR597" s="2" t="str">
        <f>IF(ISNUMBER(AQ597),SUMIFS($AQ$2:AQ597,$A$2:A597,A597,$J$2:J597,J597,$D$2:D597,D597),"")</f>
        <v/>
      </c>
      <c r="AS597">
        <f t="shared" si="42"/>
        <v>10</v>
      </c>
    </row>
    <row r="598" spans="1:45" x14ac:dyDescent="0.25">
      <c r="A598" s="8" t="s">
        <v>33</v>
      </c>
      <c r="B598" t="s">
        <v>31</v>
      </c>
      <c r="C598" s="5">
        <v>42110</v>
      </c>
      <c r="D598">
        <v>1</v>
      </c>
      <c r="F598">
        <v>0</v>
      </c>
      <c r="J598" s="2" t="s">
        <v>104</v>
      </c>
      <c r="K598" t="s">
        <v>29</v>
      </c>
      <c r="L598">
        <v>1</v>
      </c>
      <c r="M598" s="2" t="s">
        <v>27</v>
      </c>
      <c r="N598" s="3" t="str">
        <f t="shared" si="44"/>
        <v/>
      </c>
      <c r="P598" s="39">
        <v>93.809203142536475</v>
      </c>
      <c r="Q598" s="39">
        <v>93.809203142536475</v>
      </c>
      <c r="R598" s="2">
        <f>IF(ISNUMBER(Q598),SUMIFS($Q$2:Q598,$A$2:A598,A598,$J$2:J598,J598,$D$2:D598,D598),"")</f>
        <v>959.78099858782252</v>
      </c>
      <c r="AB598">
        <v>22.208738327026367</v>
      </c>
      <c r="AC598">
        <v>5.9974780082702637</v>
      </c>
      <c r="AD598">
        <v>69.5523681640625</v>
      </c>
      <c r="AE598">
        <v>27.527992248535156</v>
      </c>
      <c r="AF598">
        <v>91.279075622558594</v>
      </c>
      <c r="AG598">
        <v>29.526535987854004</v>
      </c>
      <c r="AH598" s="2">
        <f t="shared" si="43"/>
        <v>4.7242457580566402E-2</v>
      </c>
      <c r="AI598">
        <v>4.7242457580566402E-2</v>
      </c>
      <c r="AK598">
        <v>11.128378906250001</v>
      </c>
      <c r="AQ598" s="2">
        <f t="shared" si="38"/>
        <v>4.4320000000000004</v>
      </c>
      <c r="AR598" s="2">
        <f>IF(ISNUMBER(AQ598),SUMIFS($AQ$2:AQ598,$A$2:A598,A598,$J$2:J598,J598,$D$2:D598,D598),"")</f>
        <v>36.021000000000001</v>
      </c>
      <c r="AS598">
        <f t="shared" si="42"/>
        <v>14</v>
      </c>
    </row>
    <row r="599" spans="1:45" x14ac:dyDescent="0.25">
      <c r="A599" s="8" t="s">
        <v>33</v>
      </c>
      <c r="B599" t="s">
        <v>31</v>
      </c>
      <c r="C599" s="5">
        <v>42164</v>
      </c>
      <c r="D599">
        <v>1</v>
      </c>
      <c r="F599">
        <v>0</v>
      </c>
      <c r="J599" s="2" t="s">
        <v>104</v>
      </c>
      <c r="K599" t="s">
        <v>29</v>
      </c>
      <c r="L599">
        <v>1</v>
      </c>
      <c r="M599" s="2" t="s">
        <v>27</v>
      </c>
      <c r="N599" s="3" t="str">
        <f t="shared" si="44"/>
        <v/>
      </c>
      <c r="P599" s="39">
        <v>18.106661856661855</v>
      </c>
      <c r="Q599" s="39">
        <v>18.106661856661855</v>
      </c>
      <c r="R599" s="34">
        <f>IF(ISNUMBER(Q599),SUMIFS($Q$2:Q599,$A$2:A599,A599,$J$2:J599,J599,$D$2:D599,D599),"")</f>
        <v>977.88766044448437</v>
      </c>
      <c r="AB599">
        <v>15.728093147277832</v>
      </c>
      <c r="AC599">
        <v>18.116785049438477</v>
      </c>
      <c r="AD599">
        <v>78.554988861083984</v>
      </c>
      <c r="AE599">
        <v>21.169561386108398</v>
      </c>
      <c r="AF599">
        <v>91.047294616699219</v>
      </c>
      <c r="AG599">
        <v>28.960641860961914</v>
      </c>
      <c r="AH599" s="2">
        <f t="shared" si="43"/>
        <v>4.6337026977539067E-2</v>
      </c>
      <c r="AI599">
        <v>4.6337026977539067E-2</v>
      </c>
      <c r="AK599">
        <v>12.568798217773438</v>
      </c>
      <c r="AQ599" s="2">
        <f t="shared" si="38"/>
        <v>0.83899999999999997</v>
      </c>
      <c r="AR599" s="2">
        <f>IF(ISNUMBER(AQ599),SUMIFS($AQ$2:AQ599,$A$2:A599,A599,$J$2:J599,J599,$D$2:D599,D599),"")</f>
        <v>36.86</v>
      </c>
      <c r="AS599">
        <f t="shared" si="42"/>
        <v>14</v>
      </c>
    </row>
    <row r="600" spans="1:45" x14ac:dyDescent="0.25">
      <c r="A600" s="8" t="s">
        <v>33</v>
      </c>
      <c r="B600" t="s">
        <v>31</v>
      </c>
      <c r="C600" s="5">
        <v>42283</v>
      </c>
      <c r="D600">
        <v>1</v>
      </c>
      <c r="F600">
        <v>0</v>
      </c>
      <c r="J600" s="2" t="s">
        <v>107</v>
      </c>
      <c r="K600" t="s">
        <v>37</v>
      </c>
      <c r="L600">
        <v>2</v>
      </c>
      <c r="M600" s="2" t="s">
        <v>27</v>
      </c>
      <c r="N600" s="3" t="str">
        <f t="shared" si="44"/>
        <v/>
      </c>
      <c r="P600" s="39">
        <v>187.88158207245343</v>
      </c>
      <c r="Q600" s="39">
        <v>187.88158207245343</v>
      </c>
      <c r="R600" s="34">
        <f>IF(ISNUMBER(Q600),SUMIFS($Q$2:Q600,$A$2:A600,A600,$J$2:J600,J600,$D$2:D600,D600),"")</f>
        <v>187.88158207245343</v>
      </c>
      <c r="AB600">
        <v>19.962533950805664</v>
      </c>
      <c r="AC600">
        <v>13.202148914337158</v>
      </c>
      <c r="AD600">
        <v>75.476108551025391</v>
      </c>
      <c r="AE600">
        <v>24.25068473815918</v>
      </c>
      <c r="AF600">
        <v>89.998001098632812</v>
      </c>
      <c r="AG600">
        <v>26.41588306427002</v>
      </c>
      <c r="AH600" s="2">
        <f t="shared" si="43"/>
        <v>4.2265412902832027E-2</v>
      </c>
      <c r="AI600">
        <v>4.2265412902832027E-2</v>
      </c>
      <c r="AK600">
        <v>12.076177368164062</v>
      </c>
      <c r="AQ600" s="2">
        <f t="shared" si="38"/>
        <v>7.9409999999999998</v>
      </c>
      <c r="AR600" s="2">
        <f>IF(ISNUMBER(AQ600),SUMIFS($AQ$2:AQ600,$A$2:A600,A600,$J$2:J600,J600,$D$2:D600,D600),"")</f>
        <v>7.9409999999999998</v>
      </c>
      <c r="AS600">
        <f t="shared" si="42"/>
        <v>14</v>
      </c>
    </row>
    <row r="601" spans="1:45" x14ac:dyDescent="0.25">
      <c r="A601" s="8" t="s">
        <v>33</v>
      </c>
      <c r="B601" t="s">
        <v>31</v>
      </c>
      <c r="C601" s="5">
        <v>42290</v>
      </c>
      <c r="D601">
        <v>1</v>
      </c>
      <c r="F601">
        <v>0</v>
      </c>
      <c r="J601" s="2" t="s">
        <v>107</v>
      </c>
      <c r="K601" t="s">
        <v>37</v>
      </c>
      <c r="L601">
        <v>2</v>
      </c>
      <c r="M601" s="2" t="s">
        <v>106</v>
      </c>
      <c r="N601" s="3">
        <f t="shared" si="44"/>
        <v>219.5</v>
      </c>
      <c r="O601">
        <v>21.95</v>
      </c>
      <c r="P601" s="39"/>
      <c r="Q601" s="39"/>
      <c r="R601" s="34" t="str">
        <f>IF(ISNUMBER(Q601),SUMIFS($Q$2:Q601,$A$2:A601,A601,$J$2:J601,J601,$D$2:D601,D601),"")</f>
        <v/>
      </c>
      <c r="AB601">
        <v>20.895259857177734</v>
      </c>
      <c r="AC601">
        <v>10.986571311950684</v>
      </c>
      <c r="AD601">
        <v>75.023181915283203</v>
      </c>
      <c r="AE601">
        <v>22.218171119689941</v>
      </c>
      <c r="AF601">
        <v>88.814136505126953</v>
      </c>
      <c r="AG601">
        <v>27.813840866088867</v>
      </c>
      <c r="AH601" s="2">
        <f t="shared" si="43"/>
        <v>4.4502145385742188E-2</v>
      </c>
      <c r="AI601">
        <v>4.4502145385742188E-2</v>
      </c>
      <c r="AK601">
        <v>12.003709106445314</v>
      </c>
      <c r="AQ601" s="2" t="str">
        <f t="shared" si="38"/>
        <v/>
      </c>
      <c r="AR601" s="2" t="str">
        <f>IF(ISNUMBER(AQ601),SUMIFS($AQ$2:AQ601,$A$2:A601,A601,$J$2:J601,J601,$D$2:D601,D601),"")</f>
        <v/>
      </c>
      <c r="AS601">
        <f t="shared" si="42"/>
        <v>10</v>
      </c>
    </row>
    <row r="602" spans="1:45" x14ac:dyDescent="0.25">
      <c r="A602" s="8" t="s">
        <v>33</v>
      </c>
      <c r="B602" t="s">
        <v>31</v>
      </c>
      <c r="C602" s="5">
        <v>42304</v>
      </c>
      <c r="D602">
        <v>1</v>
      </c>
      <c r="F602">
        <v>0</v>
      </c>
      <c r="J602" s="2" t="s">
        <v>107</v>
      </c>
      <c r="K602" t="s">
        <v>37</v>
      </c>
      <c r="L602">
        <v>2</v>
      </c>
      <c r="M602" s="2" t="s">
        <v>106</v>
      </c>
      <c r="N602" s="3">
        <f t="shared" si="44"/>
        <v>1048</v>
      </c>
      <c r="O602">
        <v>104.8</v>
      </c>
      <c r="P602" s="39"/>
      <c r="Q602" s="39"/>
      <c r="R602" s="34" t="str">
        <f>IF(ISNUMBER(Q602),SUMIFS($Q$2:Q602,$A$2:A602,A602,$J$2:J602,J602,$D$2:D602,D602),"")</f>
        <v/>
      </c>
      <c r="AH602" s="2" t="str">
        <f t="shared" si="43"/>
        <v/>
      </c>
      <c r="AQ602" s="2" t="str">
        <f t="shared" si="38"/>
        <v/>
      </c>
      <c r="AR602" s="2" t="str">
        <f>IF(ISNUMBER(AQ602),SUMIFS($AQ$2:AQ602,$A$2:A602,A602,$J$2:J602,J602,$D$2:D602,D602),"")</f>
        <v/>
      </c>
      <c r="AS602">
        <f t="shared" si="42"/>
        <v>1</v>
      </c>
    </row>
    <row r="603" spans="1:45" x14ac:dyDescent="0.25">
      <c r="A603" s="8" t="s">
        <v>33</v>
      </c>
      <c r="B603" t="s">
        <v>31</v>
      </c>
      <c r="C603" s="5">
        <v>42324</v>
      </c>
      <c r="D603">
        <v>1</v>
      </c>
      <c r="F603">
        <v>0</v>
      </c>
      <c r="J603" s="2" t="s">
        <v>107</v>
      </c>
      <c r="K603" t="s">
        <v>37</v>
      </c>
      <c r="L603">
        <v>2</v>
      </c>
      <c r="M603" s="2" t="s">
        <v>27</v>
      </c>
      <c r="N603" s="3" t="str">
        <f t="shared" si="44"/>
        <v/>
      </c>
      <c r="P603" s="39">
        <v>201.09383531602171</v>
      </c>
      <c r="Q603" s="39">
        <v>201.09383531602171</v>
      </c>
      <c r="R603" s="34">
        <f>IF(ISNUMBER(Q603),SUMIFS($Q$2:Q603,$A$2:A603,A603,$J$2:J603,J603,$D$2:D603,D603),"")</f>
        <v>388.97541738847514</v>
      </c>
      <c r="AB603">
        <v>21.342109680175781</v>
      </c>
      <c r="AC603">
        <v>11.961076736450195</v>
      </c>
      <c r="AD603">
        <v>72.051822662353516</v>
      </c>
      <c r="AE603">
        <v>25.494707107543945</v>
      </c>
      <c r="AF603">
        <v>88.483566284179688</v>
      </c>
      <c r="AG603">
        <v>24.14000415802002</v>
      </c>
      <c r="AH603" s="2">
        <f t="shared" si="43"/>
        <v>3.8624006652832034E-2</v>
      </c>
      <c r="AI603">
        <v>3.8624006652832034E-2</v>
      </c>
      <c r="AK603">
        <v>11.528291625976562</v>
      </c>
      <c r="AQ603" s="2">
        <f t="shared" si="38"/>
        <v>7.7670000000000003</v>
      </c>
      <c r="AR603" s="2">
        <f>IF(ISNUMBER(AQ603),SUMIFS($AQ$2:AQ603,$A$2:A603,A603,$J$2:J603,J603,$D$2:D603,D603),"")</f>
        <v>15.708</v>
      </c>
      <c r="AS603">
        <f t="shared" si="42"/>
        <v>14</v>
      </c>
    </row>
    <row r="604" spans="1:45" x14ac:dyDescent="0.25">
      <c r="A604" s="8" t="s">
        <v>33</v>
      </c>
      <c r="B604" t="s">
        <v>31</v>
      </c>
      <c r="C604" s="5">
        <v>42354</v>
      </c>
      <c r="D604">
        <v>1</v>
      </c>
      <c r="F604">
        <v>0</v>
      </c>
      <c r="J604" s="2" t="s">
        <v>107</v>
      </c>
      <c r="K604" t="s">
        <v>28</v>
      </c>
      <c r="L604">
        <v>2</v>
      </c>
      <c r="M604" s="2" t="s">
        <v>27</v>
      </c>
      <c r="N604" s="3" t="str">
        <f t="shared" si="44"/>
        <v/>
      </c>
      <c r="P604" s="39">
        <v>200.54928005409437</v>
      </c>
      <c r="Q604" s="39">
        <v>200.54928005409437</v>
      </c>
      <c r="R604" s="34">
        <f>IF(ISNUMBER(Q604),SUMIFS($Q$2:Q604,$A$2:A604,A604,$J$2:J604,J604,$D$2:D604,D604),"")</f>
        <v>589.5246974425695</v>
      </c>
      <c r="AB604">
        <v>24.10255241394043</v>
      </c>
      <c r="AC604">
        <v>11.680147171020508</v>
      </c>
      <c r="AD604">
        <v>68.6162109375</v>
      </c>
      <c r="AE604">
        <v>25.5062255859375</v>
      </c>
      <c r="AF604">
        <v>89.176094055175781</v>
      </c>
      <c r="AG604">
        <v>20.233621597290039</v>
      </c>
      <c r="AH604" s="2">
        <f t="shared" si="43"/>
        <v>3.2373794555664061E-2</v>
      </c>
      <c r="AI604">
        <v>3.2373794555664061E-2</v>
      </c>
      <c r="AK604">
        <v>10.97859375</v>
      </c>
      <c r="AQ604" s="2">
        <f t="shared" si="38"/>
        <v>6.4930000000000003</v>
      </c>
      <c r="AR604" s="2">
        <f>IF(ISNUMBER(AQ604),SUMIFS($AQ$2:AQ604,$A$2:A604,A604,$J$2:J604,J604,$D$2:D604,D604),"")</f>
        <v>22.201000000000001</v>
      </c>
      <c r="AS604">
        <f t="shared" si="42"/>
        <v>14</v>
      </c>
    </row>
    <row r="605" spans="1:45" x14ac:dyDescent="0.25">
      <c r="A605" s="8" t="s">
        <v>33</v>
      </c>
      <c r="B605" t="s">
        <v>31</v>
      </c>
      <c r="C605" s="5">
        <v>42394</v>
      </c>
      <c r="D605">
        <v>1</v>
      </c>
      <c r="F605">
        <v>0</v>
      </c>
      <c r="J605" s="2" t="s">
        <v>107</v>
      </c>
      <c r="K605" t="s">
        <v>28</v>
      </c>
      <c r="L605">
        <v>2</v>
      </c>
      <c r="M605" s="2" t="s">
        <v>27</v>
      </c>
      <c r="N605" s="3" t="str">
        <f t="shared" si="44"/>
        <v/>
      </c>
      <c r="P605" s="39">
        <v>199.66186800357656</v>
      </c>
      <c r="Q605" s="39">
        <v>199.66186800357656</v>
      </c>
      <c r="R605" s="34">
        <f>IF(ISNUMBER(Q605),SUMIFS($Q$2:Q605,$A$2:A605,A605,$J$2:J605,J605,$D$2:D605,D605),"")</f>
        <v>789.18656544614601</v>
      </c>
      <c r="AB605">
        <v>23.795160293579102</v>
      </c>
      <c r="AC605">
        <v>11.705441474914551</v>
      </c>
      <c r="AD605">
        <v>67.946132659912109</v>
      </c>
      <c r="AE605">
        <v>27.892045974731445</v>
      </c>
      <c r="AF605">
        <v>90.010700225830078</v>
      </c>
      <c r="AG605">
        <v>23.716411590576172</v>
      </c>
      <c r="AH605" s="2">
        <f t="shared" si="43"/>
        <v>3.7946258544921875E-2</v>
      </c>
      <c r="AI605">
        <v>3.7946258544921875E-2</v>
      </c>
      <c r="AK605">
        <v>10.871381225585937</v>
      </c>
      <c r="AQ605" s="2">
        <f t="shared" si="38"/>
        <v>7.5759999999999996</v>
      </c>
      <c r="AR605" s="2">
        <f>IF(ISNUMBER(AQ605),SUMIFS($AQ$2:AQ605,$A$2:A605,A605,$J$2:J605,J605,$D$2:D605,D605),"")</f>
        <v>29.777000000000001</v>
      </c>
      <c r="AS605">
        <f t="shared" si="42"/>
        <v>14</v>
      </c>
    </row>
    <row r="606" spans="1:45" x14ac:dyDescent="0.25">
      <c r="A606" s="8" t="s">
        <v>33</v>
      </c>
      <c r="B606" t="s">
        <v>31</v>
      </c>
      <c r="C606" s="5">
        <v>42424</v>
      </c>
      <c r="D606">
        <v>1</v>
      </c>
      <c r="F606">
        <v>0</v>
      </c>
      <c r="J606" s="2" t="s">
        <v>107</v>
      </c>
      <c r="K606" t="s">
        <v>28</v>
      </c>
      <c r="L606">
        <v>2</v>
      </c>
      <c r="M606" s="2" t="s">
        <v>27</v>
      </c>
      <c r="N606" s="3" t="str">
        <f t="shared" si="44"/>
        <v/>
      </c>
      <c r="P606" s="39">
        <v>86.68720255831326</v>
      </c>
      <c r="Q606" s="39">
        <v>86.68720255831326</v>
      </c>
      <c r="R606" s="34">
        <f>IF(ISNUMBER(Q606),SUMIFS($Q$2:Q606,$A$2:A606,A606,$J$2:J606,J606,$D$2:D606,D606),"")</f>
        <v>875.87376800445929</v>
      </c>
      <c r="AB606">
        <v>20.680605888366699</v>
      </c>
      <c r="AC606">
        <v>8.7289304733276367</v>
      </c>
      <c r="AD606">
        <v>72.105823516845703</v>
      </c>
      <c r="AE606">
        <v>26.16484260559082</v>
      </c>
      <c r="AF606">
        <v>90.011940002441406</v>
      </c>
      <c r="AG606">
        <v>29.099925994873047</v>
      </c>
      <c r="AH606" s="2">
        <f t="shared" si="43"/>
        <v>4.655988159179688E-2</v>
      </c>
      <c r="AI606">
        <v>4.655988159179688E-2</v>
      </c>
      <c r="AK606">
        <v>11.536931762695312</v>
      </c>
      <c r="AQ606" s="2">
        <f t="shared" si="38"/>
        <v>4.0359999999999996</v>
      </c>
      <c r="AR606" s="2">
        <f>IF(ISNUMBER(AQ606),SUMIFS($AQ$2:AQ606,$A$2:A606,A606,$J$2:J606,J606,$D$2:D606,D606),"")</f>
        <v>33.813000000000002</v>
      </c>
      <c r="AS606">
        <f t="shared" si="42"/>
        <v>14</v>
      </c>
    </row>
    <row r="607" spans="1:45" x14ac:dyDescent="0.25">
      <c r="A607" s="8" t="s">
        <v>33</v>
      </c>
      <c r="B607" t="s">
        <v>31</v>
      </c>
      <c r="C607" s="5">
        <v>42460</v>
      </c>
      <c r="D607">
        <v>1</v>
      </c>
      <c r="F607">
        <v>0</v>
      </c>
      <c r="J607" s="2" t="s">
        <v>107</v>
      </c>
      <c r="K607" t="s">
        <v>29</v>
      </c>
      <c r="L607">
        <v>2</v>
      </c>
      <c r="M607" s="2" t="s">
        <v>106</v>
      </c>
      <c r="N607" s="3">
        <f t="shared" si="44"/>
        <v>303.25</v>
      </c>
      <c r="O607">
        <v>30.324999999999999</v>
      </c>
      <c r="P607" s="39"/>
      <c r="Q607" s="39"/>
      <c r="R607" s="34" t="str">
        <f>IF(ISNUMBER(Q607),SUMIFS($Q$2:Q607,$A$2:A607,A607,$J$2:J607,J607,$D$2:D607,D607),"")</f>
        <v/>
      </c>
      <c r="AB607">
        <v>20.048881530761719</v>
      </c>
      <c r="AC607">
        <v>9.4420933723449707</v>
      </c>
      <c r="AD607">
        <v>70.76617431640625</v>
      </c>
      <c r="AE607">
        <v>23.051298141479492</v>
      </c>
      <c r="AF607">
        <v>90.246932983398438</v>
      </c>
      <c r="AG607">
        <v>29.807528495788574</v>
      </c>
      <c r="AH607" s="2">
        <f t="shared" si="43"/>
        <v>4.769204559326172E-2</v>
      </c>
      <c r="AI607">
        <v>4.769204559326172E-2</v>
      </c>
      <c r="AK607">
        <v>11.322587890625</v>
      </c>
      <c r="AQ607" s="2" t="str">
        <f t="shared" si="38"/>
        <v/>
      </c>
      <c r="AR607" s="2" t="str">
        <f>IF(ISNUMBER(AQ607),SUMIFS($AQ$2:AQ607,$A$2:A607,A607,$J$2:J607,J607,$D$2:D607,D607),"")</f>
        <v/>
      </c>
      <c r="AS607">
        <f t="shared" si="42"/>
        <v>10</v>
      </c>
    </row>
    <row r="608" spans="1:45" x14ac:dyDescent="0.25">
      <c r="A608" s="23" t="s">
        <v>33</v>
      </c>
      <c r="B608" t="s">
        <v>31</v>
      </c>
      <c r="C608" s="5">
        <v>42469</v>
      </c>
      <c r="D608">
        <v>1</v>
      </c>
      <c r="F608">
        <v>0</v>
      </c>
      <c r="J608" s="2" t="s">
        <v>107</v>
      </c>
      <c r="K608" t="s">
        <v>29</v>
      </c>
      <c r="L608">
        <v>2</v>
      </c>
      <c r="M608" s="2" t="s">
        <v>27</v>
      </c>
      <c r="N608" s="3" t="str">
        <f t="shared" si="44"/>
        <v/>
      </c>
      <c r="P608" s="39">
        <v>46.06092796240187</v>
      </c>
      <c r="Q608" s="39">
        <v>46.06092796240187</v>
      </c>
      <c r="R608" s="34">
        <f>IF(ISNUMBER(Q608),SUMIFS($Q$2:Q608,$A$2:A608,A608,$J$2:J608,J608,$D$2:D608,D608),"")</f>
        <v>921.93469596686111</v>
      </c>
      <c r="AH608" s="2">
        <f t="shared" si="43"/>
        <v>4.7351340230305988E-2</v>
      </c>
      <c r="AI608" s="24">
        <f>AVERAGE(AI607,AI607,AI610)</f>
        <v>4.7351340230305988E-2</v>
      </c>
      <c r="AQ608" s="2">
        <f t="shared" si="38"/>
        <v>2.181</v>
      </c>
      <c r="AR608" s="2">
        <f>IF(ISNUMBER(AQ608),SUMIFS($AQ$2:AQ608,$A$2:A608,A608,$J$2:J608,J608,$D$2:D608,D608),"")</f>
        <v>35.994</v>
      </c>
      <c r="AS608">
        <f t="shared" si="42"/>
        <v>7</v>
      </c>
    </row>
    <row r="609" spans="1:45" x14ac:dyDescent="0.25">
      <c r="A609" s="23" t="s">
        <v>33</v>
      </c>
      <c r="B609" t="s">
        <v>31</v>
      </c>
      <c r="C609" s="5">
        <v>42514</v>
      </c>
      <c r="D609">
        <v>1</v>
      </c>
      <c r="F609">
        <v>0</v>
      </c>
      <c r="J609" s="2" t="s">
        <v>107</v>
      </c>
      <c r="K609" t="s">
        <v>29</v>
      </c>
      <c r="L609">
        <v>2</v>
      </c>
      <c r="M609" s="2" t="s">
        <v>27</v>
      </c>
      <c r="N609" s="3" t="str">
        <f t="shared" si="44"/>
        <v/>
      </c>
      <c r="P609" s="39">
        <v>6.3151572354026326</v>
      </c>
      <c r="Q609" s="39">
        <v>6.3151572354026326</v>
      </c>
      <c r="R609" s="34">
        <f>IF(ISNUMBER(Q609),SUMIFS($Q$2:Q609,$A$2:A609,A609,$J$2:J609,J609,$D$2:D609,D609),"")</f>
        <v>928.24985320226369</v>
      </c>
      <c r="AH609" s="2">
        <f t="shared" si="43"/>
        <v>4.7010634867350264E-2</v>
      </c>
      <c r="AI609" s="24">
        <f>AVERAGE(AI607,AI610,AI610)</f>
        <v>4.7010634867350264E-2</v>
      </c>
      <c r="AQ609" s="2">
        <f t="shared" si="38"/>
        <v>0.29699999999999999</v>
      </c>
      <c r="AR609" s="2">
        <f>IF(ISNUMBER(AQ609),SUMIFS($AQ$2:AQ609,$A$2:A609,A609,$J$2:J609,J609,$D$2:D609,D609),"")</f>
        <v>36.290999999999997</v>
      </c>
      <c r="AS609">
        <f t="shared" si="42"/>
        <v>7</v>
      </c>
    </row>
    <row r="610" spans="1:45" x14ac:dyDescent="0.25">
      <c r="A610" s="8" t="s">
        <v>33</v>
      </c>
      <c r="B610" t="s">
        <v>31</v>
      </c>
      <c r="C610" s="5">
        <v>42663</v>
      </c>
      <c r="D610">
        <v>1</v>
      </c>
      <c r="F610">
        <v>0</v>
      </c>
      <c r="J610" s="2" t="s">
        <v>108</v>
      </c>
      <c r="K610" t="s">
        <v>37</v>
      </c>
      <c r="L610">
        <v>3</v>
      </c>
      <c r="M610" s="2" t="s">
        <v>106</v>
      </c>
      <c r="N610" s="3">
        <f t="shared" si="44"/>
        <v>392.5</v>
      </c>
      <c r="O610">
        <v>39.25</v>
      </c>
      <c r="P610" s="39"/>
      <c r="Q610" s="39"/>
      <c r="R610" s="34" t="str">
        <f>IF(ISNUMBER(Q610),SUMIFS($Q$2:Q610,$A$2:A610,A610,$J$2:J610,J610,$D$2:D610,D610),"")</f>
        <v/>
      </c>
      <c r="AB610">
        <v>18.223775863647461</v>
      </c>
      <c r="AC610">
        <v>14.791103363037109</v>
      </c>
      <c r="AD610">
        <v>78.312839508056641</v>
      </c>
      <c r="AE610">
        <v>20.452486038208008</v>
      </c>
      <c r="AF610">
        <v>90.897979736328125</v>
      </c>
      <c r="AG610">
        <v>29.168705940246582</v>
      </c>
      <c r="AH610" s="2">
        <f t="shared" si="43"/>
        <v>4.6669929504394532E-2</v>
      </c>
      <c r="AI610">
        <v>4.6669929504394532E-2</v>
      </c>
      <c r="AK610">
        <v>12.530054321289063</v>
      </c>
      <c r="AQ610" s="2" t="str">
        <f t="shared" si="38"/>
        <v/>
      </c>
      <c r="AR610" s="2" t="str">
        <f>IF(ISNUMBER(AQ610),SUMIFS($AQ$2:AQ610,$A$2:A610,A610,$J$2:J610,J610,$D$2:D610,D610),"")</f>
        <v/>
      </c>
      <c r="AS610">
        <f t="shared" si="42"/>
        <v>10</v>
      </c>
    </row>
    <row r="611" spans="1:45" x14ac:dyDescent="0.25">
      <c r="A611" s="8" t="s">
        <v>33</v>
      </c>
      <c r="B611" t="s">
        <v>31</v>
      </c>
      <c r="C611" s="5">
        <v>42677</v>
      </c>
      <c r="D611">
        <v>1</v>
      </c>
      <c r="F611">
        <v>0</v>
      </c>
      <c r="J611" s="2" t="s">
        <v>108</v>
      </c>
      <c r="K611" t="s">
        <v>37</v>
      </c>
      <c r="L611">
        <v>3</v>
      </c>
      <c r="M611" s="2" t="s">
        <v>106</v>
      </c>
      <c r="N611" s="3">
        <f t="shared" si="44"/>
        <v>1579.75</v>
      </c>
      <c r="O611">
        <v>157.97499999999999</v>
      </c>
      <c r="P611" s="39"/>
      <c r="Q611" s="39"/>
      <c r="R611" s="34" t="str">
        <f>IF(ISNUMBER(Q611),SUMIFS($Q$2:Q611,$A$2:A611,A611,$J$2:J611,J611,$D$2:D611,D611),"")</f>
        <v/>
      </c>
      <c r="AB611">
        <v>20.80074405670166</v>
      </c>
      <c r="AC611">
        <v>14.952506542205811</v>
      </c>
      <c r="AD611">
        <v>74.699901580810547</v>
      </c>
      <c r="AE611">
        <v>22.40351676940918</v>
      </c>
      <c r="AF611">
        <v>89.498985290527344</v>
      </c>
      <c r="AG611">
        <v>24.111339569091797</v>
      </c>
      <c r="AH611" s="2">
        <f t="shared" si="43"/>
        <v>3.8578143310546875E-2</v>
      </c>
      <c r="AI611">
        <v>3.8578143310546875E-2</v>
      </c>
      <c r="AK611">
        <v>11.951984252929687</v>
      </c>
      <c r="AQ611" s="2" t="str">
        <f t="shared" si="38"/>
        <v/>
      </c>
      <c r="AR611" s="2" t="str">
        <f>IF(ISNUMBER(AQ611),SUMIFS($AQ$2:AQ611,$A$2:A611,A611,$J$2:J611,J611,$D$2:D611,D611),"")</f>
        <v/>
      </c>
      <c r="AS611">
        <f t="shared" si="42"/>
        <v>10</v>
      </c>
    </row>
    <row r="612" spans="1:45" x14ac:dyDescent="0.25">
      <c r="A612" s="8" t="s">
        <v>33</v>
      </c>
      <c r="B612" t="s">
        <v>31</v>
      </c>
      <c r="C612" s="5">
        <v>42684</v>
      </c>
      <c r="D612">
        <v>1</v>
      </c>
      <c r="F612">
        <v>0</v>
      </c>
      <c r="J612" s="2" t="s">
        <v>108</v>
      </c>
      <c r="K612" t="s">
        <v>37</v>
      </c>
      <c r="L612">
        <v>3</v>
      </c>
      <c r="M612" s="2" t="s">
        <v>106</v>
      </c>
      <c r="N612" s="3">
        <f t="shared" si="44"/>
        <v>2194.4</v>
      </c>
      <c r="O612">
        <v>219.44</v>
      </c>
      <c r="P612" s="39"/>
      <c r="Q612" s="39"/>
      <c r="R612" s="34" t="str">
        <f>IF(ISNUMBER(Q612),SUMIFS($Q$2:Q612,$A$2:A612,A612,$J$2:J612,J612,$D$2:D612,D612),"")</f>
        <v/>
      </c>
      <c r="AB612">
        <v>20.852324485778809</v>
      </c>
      <c r="AC612">
        <v>19.873703956604004</v>
      </c>
      <c r="AD612">
        <v>75.535408020019531</v>
      </c>
      <c r="AE612">
        <v>23.515110015869141</v>
      </c>
      <c r="AF612">
        <v>90.071853637695313</v>
      </c>
      <c r="AG612">
        <v>22.042866706848145</v>
      </c>
      <c r="AH612" s="2">
        <f t="shared" si="43"/>
        <v>3.5268586730957029E-2</v>
      </c>
      <c r="AI612">
        <v>3.5268586730957029E-2</v>
      </c>
      <c r="AK612">
        <v>12.085665283203125</v>
      </c>
      <c r="AQ612" s="2" t="str">
        <f t="shared" si="38"/>
        <v/>
      </c>
      <c r="AR612" s="2" t="str">
        <f>IF(ISNUMBER(AQ612),SUMIFS($AQ$2:AQ612,$A$2:A612,A612,$J$2:J612,J612,$D$2:D612,D612),"")</f>
        <v/>
      </c>
      <c r="AS612">
        <f t="shared" si="42"/>
        <v>10</v>
      </c>
    </row>
    <row r="613" spans="1:45" x14ac:dyDescent="0.25">
      <c r="A613" s="8" t="s">
        <v>33</v>
      </c>
      <c r="B613" t="s">
        <v>31</v>
      </c>
      <c r="C613" s="5">
        <v>41935</v>
      </c>
      <c r="D613">
        <v>2</v>
      </c>
      <c r="F613">
        <v>0</v>
      </c>
      <c r="J613" s="2" t="s">
        <v>104</v>
      </c>
      <c r="K613" t="s">
        <v>37</v>
      </c>
      <c r="L613">
        <v>1</v>
      </c>
      <c r="M613" s="2" t="s">
        <v>105</v>
      </c>
      <c r="N613" s="3" t="str">
        <f t="shared" si="44"/>
        <v/>
      </c>
      <c r="P613" s="39">
        <v>284.20941454975872</v>
      </c>
      <c r="Q613" s="39">
        <v>284.20941454975872</v>
      </c>
      <c r="R613" s="34">
        <f>IF(ISNUMBER(Q613),SUMIFS($Q$2:Q613,$A$2:A613,A613,$J$2:J613,J613,$D$2:D613,D613),"")</f>
        <v>284.20941454975872</v>
      </c>
      <c r="AB613">
        <v>20.793437004089355</v>
      </c>
      <c r="AC613">
        <v>14.416742324829102</v>
      </c>
      <c r="AD613">
        <v>72.86322021484375</v>
      </c>
      <c r="AE613">
        <v>24.590850830078125</v>
      </c>
      <c r="AF613">
        <v>89.351787567138672</v>
      </c>
      <c r="AG613">
        <v>24.274035453796387</v>
      </c>
      <c r="AH613" s="2">
        <f t="shared" si="43"/>
        <v>3.8838456726074215E-2</v>
      </c>
      <c r="AI613">
        <v>3.8838456726074215E-2</v>
      </c>
      <c r="AK613">
        <v>11.658115234375</v>
      </c>
      <c r="AQ613" s="2">
        <f t="shared" si="38"/>
        <v>11.038</v>
      </c>
      <c r="AR613" s="2">
        <f>IF(ISNUMBER(AQ613),SUMIFS($AQ$2:AQ613,$A$2:A613,A613,$J$2:J613,J613,$D$2:D613,D613),"")</f>
        <v>11.038</v>
      </c>
      <c r="AS613">
        <f t="shared" si="42"/>
        <v>14</v>
      </c>
    </row>
    <row r="614" spans="1:45" x14ac:dyDescent="0.25">
      <c r="A614" s="8" t="s">
        <v>33</v>
      </c>
      <c r="B614" t="s">
        <v>31</v>
      </c>
      <c r="C614" s="5">
        <v>41968</v>
      </c>
      <c r="D614">
        <v>2</v>
      </c>
      <c r="F614">
        <v>0</v>
      </c>
      <c r="J614" s="2" t="s">
        <v>104</v>
      </c>
      <c r="K614" t="s">
        <v>37</v>
      </c>
      <c r="L614">
        <v>1</v>
      </c>
      <c r="M614" s="2" t="s">
        <v>105</v>
      </c>
      <c r="N614" s="3" t="str">
        <f t="shared" si="44"/>
        <v/>
      </c>
      <c r="P614" s="39">
        <v>137.49648382559775</v>
      </c>
      <c r="Q614" s="39">
        <v>137.49648382559775</v>
      </c>
      <c r="R614" s="34">
        <f>IF(ISNUMBER(Q614),SUMIFS($Q$2:Q614,$A$2:A614,A614,$J$2:J614,J614,$D$2:D614,D614),"")</f>
        <v>421.70589837535647</v>
      </c>
      <c r="AB614">
        <v>20.478575706481934</v>
      </c>
      <c r="AC614">
        <v>7.9618208408355713</v>
      </c>
      <c r="AD614">
        <v>70.218158721923828</v>
      </c>
      <c r="AE614">
        <v>25.27287483215332</v>
      </c>
      <c r="AF614">
        <v>89.891006469726563</v>
      </c>
      <c r="AG614">
        <v>27.537729263305664</v>
      </c>
      <c r="AH614" s="2">
        <f t="shared" si="43"/>
        <v>4.4060366821289068E-2</v>
      </c>
      <c r="AI614">
        <v>4.4060366821289068E-2</v>
      </c>
      <c r="AK614">
        <v>11.234905395507813</v>
      </c>
      <c r="AQ614" s="2">
        <f t="shared" si="38"/>
        <v>6.0579999999999998</v>
      </c>
      <c r="AR614" s="2">
        <f>IF(ISNUMBER(AQ614),SUMIFS($AQ$2:AQ614,$A$2:A614,A614,$J$2:J614,J614,$D$2:D614,D614),"")</f>
        <v>17.096</v>
      </c>
      <c r="AS614">
        <f t="shared" si="42"/>
        <v>14</v>
      </c>
    </row>
    <row r="615" spans="1:45" x14ac:dyDescent="0.25">
      <c r="A615" s="8" t="s">
        <v>33</v>
      </c>
      <c r="B615" t="s">
        <v>31</v>
      </c>
      <c r="C615" s="5">
        <v>42003</v>
      </c>
      <c r="D615">
        <v>2</v>
      </c>
      <c r="F615">
        <v>0</v>
      </c>
      <c r="J615" s="2" t="s">
        <v>104</v>
      </c>
      <c r="K615" t="s">
        <v>28</v>
      </c>
      <c r="L615">
        <v>1</v>
      </c>
      <c r="M615" s="2" t="s">
        <v>27</v>
      </c>
      <c r="N615" s="3" t="str">
        <f t="shared" si="44"/>
        <v/>
      </c>
      <c r="P615" s="39">
        <v>382.56472833162991</v>
      </c>
      <c r="Q615" s="39">
        <v>382.56472833162991</v>
      </c>
      <c r="R615" s="34">
        <f>IF(ISNUMBER(Q615),SUMIFS($Q$2:Q615,$A$2:A615,A615,$J$2:J615,J615,$D$2:D615,D615),"")</f>
        <v>804.27062670698638</v>
      </c>
      <c r="AB615">
        <v>28.343823432922363</v>
      </c>
      <c r="AC615">
        <v>14.476926326751709</v>
      </c>
      <c r="AD615">
        <v>64.435821533203125</v>
      </c>
      <c r="AE615">
        <v>34.656709671020508</v>
      </c>
      <c r="AF615">
        <v>90.779777526855469</v>
      </c>
      <c r="AG615">
        <v>19.501784324645996</v>
      </c>
      <c r="AH615" s="2">
        <f t="shared" si="43"/>
        <v>3.1202854919433594E-2</v>
      </c>
      <c r="AI615">
        <v>3.1202854919433594E-2</v>
      </c>
      <c r="AK615">
        <v>10.309731445312501</v>
      </c>
      <c r="AQ615" s="2">
        <f t="shared" si="38"/>
        <v>11.936999999999999</v>
      </c>
      <c r="AR615" s="2">
        <f>IF(ISNUMBER(AQ615),SUMIFS($AQ$2:AQ615,$A$2:A615,A615,$J$2:J615,J615,$D$2:D615,D615),"")</f>
        <v>29.033000000000001</v>
      </c>
      <c r="AS615">
        <f t="shared" si="42"/>
        <v>14</v>
      </c>
    </row>
    <row r="616" spans="1:45" x14ac:dyDescent="0.25">
      <c r="A616" s="8" t="s">
        <v>33</v>
      </c>
      <c r="B616" t="s">
        <v>31</v>
      </c>
      <c r="C616" s="5">
        <v>42039</v>
      </c>
      <c r="D616">
        <v>2</v>
      </c>
      <c r="F616">
        <v>0</v>
      </c>
      <c r="J616" s="2" t="s">
        <v>104</v>
      </c>
      <c r="K616" t="s">
        <v>28</v>
      </c>
      <c r="L616">
        <v>1</v>
      </c>
      <c r="M616" s="2" t="s">
        <v>27</v>
      </c>
      <c r="N616" s="3" t="str">
        <f t="shared" ref="N616:N679" si="45">IF(ISNUMBER(O616),O616*10,"")</f>
        <v/>
      </c>
      <c r="P616" s="39">
        <v>327.89695698269833</v>
      </c>
      <c r="Q616" s="39">
        <v>327.89695698269833</v>
      </c>
      <c r="R616" s="34">
        <f>IF(ISNUMBER(Q616),SUMIFS($Q$2:Q616,$A$2:A616,A616,$J$2:J616,J616,$D$2:D616,D616),"")</f>
        <v>1132.1675836896848</v>
      </c>
      <c r="AB616">
        <v>25.557061195373535</v>
      </c>
      <c r="AC616">
        <v>14.655514240264893</v>
      </c>
      <c r="AD616">
        <v>66.677997589111328</v>
      </c>
      <c r="AE616">
        <v>31.693161010742188</v>
      </c>
      <c r="AF616">
        <v>90.293746948242188</v>
      </c>
      <c r="AG616">
        <v>21.732177734375</v>
      </c>
      <c r="AH616" s="2">
        <f t="shared" ref="AH616:AH679" si="46">IF(ISNUMBER(AI616),AI616,"")</f>
        <v>3.4771484375000002E-2</v>
      </c>
      <c r="AI616">
        <v>3.4771484375000002E-2</v>
      </c>
      <c r="AK616">
        <v>10.668479614257812</v>
      </c>
      <c r="AQ616" s="2">
        <f t="shared" si="38"/>
        <v>11.401</v>
      </c>
      <c r="AR616" s="2">
        <f>IF(ISNUMBER(AQ616),SUMIFS($AQ$2:AQ616,$A$2:A616,A616,$J$2:J616,J616,$D$2:D616,D616),"")</f>
        <v>40.433999999999997</v>
      </c>
      <c r="AS616">
        <f t="shared" si="42"/>
        <v>14</v>
      </c>
    </row>
    <row r="617" spans="1:45" x14ac:dyDescent="0.25">
      <c r="A617" s="8" t="s">
        <v>33</v>
      </c>
      <c r="B617" t="s">
        <v>31</v>
      </c>
      <c r="C617" s="5">
        <v>42073</v>
      </c>
      <c r="D617">
        <v>2</v>
      </c>
      <c r="F617">
        <v>0</v>
      </c>
      <c r="J617" s="2" t="s">
        <v>104</v>
      </c>
      <c r="K617" t="s">
        <v>29</v>
      </c>
      <c r="L617">
        <v>1</v>
      </c>
      <c r="M617" s="2" t="s">
        <v>27</v>
      </c>
      <c r="N617" s="3" t="str">
        <f t="shared" si="45"/>
        <v/>
      </c>
      <c r="P617" s="39">
        <v>138.38103259173235</v>
      </c>
      <c r="Q617" s="39">
        <v>138.38103259173235</v>
      </c>
      <c r="R617" s="34">
        <f>IF(ISNUMBER(Q617),SUMIFS($Q$2:Q617,$A$2:A617,A617,$J$2:J617,J617,$D$2:D617,D617),"")</f>
        <v>1270.548616281417</v>
      </c>
      <c r="AB617">
        <v>23.492464065551758</v>
      </c>
      <c r="AC617">
        <v>9.6870884895324707</v>
      </c>
      <c r="AD617">
        <v>69.232795715332031</v>
      </c>
      <c r="AE617">
        <v>27.989360809326172</v>
      </c>
      <c r="AF617">
        <v>89.988643646240234</v>
      </c>
      <c r="AG617">
        <v>26.11223316192627</v>
      </c>
      <c r="AH617" s="2">
        <f t="shared" si="46"/>
        <v>4.1779573059082031E-2</v>
      </c>
      <c r="AI617">
        <v>4.1779573059082031E-2</v>
      </c>
      <c r="AK617">
        <v>11.077247314453125</v>
      </c>
      <c r="AQ617" s="2">
        <f t="shared" si="38"/>
        <v>5.782</v>
      </c>
      <c r="AR617" s="2">
        <f>IF(ISNUMBER(AQ617),SUMIFS($AQ$2:AQ617,$A$2:A617,A617,$J$2:J617,J617,$D$2:D617,D617),"")</f>
        <v>46.215999999999994</v>
      </c>
      <c r="AS617">
        <f t="shared" ref="AS617:AS680" si="47">COUNT(O617:AR617)</f>
        <v>14</v>
      </c>
    </row>
    <row r="618" spans="1:45" x14ac:dyDescent="0.25">
      <c r="A618" s="8" t="s">
        <v>33</v>
      </c>
      <c r="B618" t="s">
        <v>31</v>
      </c>
      <c r="C618" s="5">
        <v>42080</v>
      </c>
      <c r="D618">
        <v>2</v>
      </c>
      <c r="F618">
        <v>0</v>
      </c>
      <c r="J618" s="2" t="s">
        <v>104</v>
      </c>
      <c r="K618" t="s">
        <v>29</v>
      </c>
      <c r="L618">
        <v>1</v>
      </c>
      <c r="M618" s="2" t="s">
        <v>106</v>
      </c>
      <c r="N618" s="3">
        <f t="shared" si="45"/>
        <v>93.5</v>
      </c>
      <c r="O618">
        <v>9.35</v>
      </c>
      <c r="P618" s="39"/>
      <c r="Q618" s="39"/>
      <c r="R618" s="34" t="str">
        <f>IF(ISNUMBER(Q618),SUMIFS($Q$2:Q618,$A$2:A618,A618,$J$2:J618,J618,$D$2:D618,D618),"")</f>
        <v/>
      </c>
      <c r="AB618">
        <v>19.946229934692383</v>
      </c>
      <c r="AC618">
        <v>7.2422113418579102</v>
      </c>
      <c r="AD618">
        <v>70.278167724609375</v>
      </c>
      <c r="AE618">
        <v>22.84892463684082</v>
      </c>
      <c r="AF618">
        <v>88.893463134765625</v>
      </c>
      <c r="AG618">
        <v>28.541226387023926</v>
      </c>
      <c r="AH618" s="2">
        <f t="shared" si="46"/>
        <v>4.5665962219238285E-2</v>
      </c>
      <c r="AI618">
        <v>4.5665962219238285E-2</v>
      </c>
      <c r="AK618">
        <v>11.2445068359375</v>
      </c>
      <c r="AQ618" s="2" t="str">
        <f t="shared" si="38"/>
        <v/>
      </c>
      <c r="AR618" s="2" t="str">
        <f>IF(ISNUMBER(AQ618),SUMIFS($AQ$2:AQ618,$A$2:A618,A618,$J$2:J618,J618,$D$2:D618,D618),"")</f>
        <v/>
      </c>
      <c r="AS618">
        <f t="shared" si="47"/>
        <v>10</v>
      </c>
    </row>
    <row r="619" spans="1:45" x14ac:dyDescent="0.25">
      <c r="A619" s="8" t="s">
        <v>33</v>
      </c>
      <c r="B619" t="s">
        <v>31</v>
      </c>
      <c r="C619" s="5">
        <v>42087</v>
      </c>
      <c r="D619">
        <v>2</v>
      </c>
      <c r="F619">
        <v>0</v>
      </c>
      <c r="J619" s="2" t="s">
        <v>104</v>
      </c>
      <c r="K619" t="s">
        <v>29</v>
      </c>
      <c r="L619">
        <v>1</v>
      </c>
      <c r="M619" s="2" t="s">
        <v>106</v>
      </c>
      <c r="N619" s="3">
        <f t="shared" si="45"/>
        <v>308</v>
      </c>
      <c r="O619">
        <v>30.8</v>
      </c>
      <c r="P619" s="39"/>
      <c r="Q619" s="39"/>
      <c r="R619" s="34" t="str">
        <f>IF(ISNUMBER(Q619),SUMIFS($Q$2:Q619,$A$2:A619,A619,$J$2:J619,J619,$D$2:D619,D619),"")</f>
        <v/>
      </c>
      <c r="AB619">
        <v>20.274291038513184</v>
      </c>
      <c r="AC619">
        <v>8.6659359931945801</v>
      </c>
      <c r="AD619">
        <v>72.164451599121094</v>
      </c>
      <c r="AE619">
        <v>25.414350509643555</v>
      </c>
      <c r="AF619">
        <v>90.606090545654297</v>
      </c>
      <c r="AG619">
        <v>31.158822059631348</v>
      </c>
      <c r="AH619" s="2">
        <f t="shared" si="46"/>
        <v>4.9854115295410152E-2</v>
      </c>
      <c r="AI619">
        <v>4.9854115295410152E-2</v>
      </c>
      <c r="AK619">
        <v>11.546312255859375</v>
      </c>
      <c r="AQ619" s="2" t="str">
        <f t="shared" si="38"/>
        <v/>
      </c>
      <c r="AR619" s="2" t="str">
        <f>IF(ISNUMBER(AQ619),SUMIFS($AQ$2:AQ619,$A$2:A619,A619,$J$2:J619,J619,$D$2:D619,D619),"")</f>
        <v/>
      </c>
      <c r="AS619">
        <f t="shared" si="47"/>
        <v>10</v>
      </c>
    </row>
    <row r="620" spans="1:45" x14ac:dyDescent="0.25">
      <c r="A620" s="8" t="s">
        <v>33</v>
      </c>
      <c r="B620" t="s">
        <v>31</v>
      </c>
      <c r="C620" s="5">
        <v>42101</v>
      </c>
      <c r="D620">
        <v>2</v>
      </c>
      <c r="F620">
        <v>0</v>
      </c>
      <c r="J620" s="2" t="s">
        <v>104</v>
      </c>
      <c r="K620" t="s">
        <v>29</v>
      </c>
      <c r="L620">
        <v>1</v>
      </c>
      <c r="M620" s="2" t="s">
        <v>106</v>
      </c>
      <c r="N620" s="3">
        <f t="shared" si="45"/>
        <v>755.75</v>
      </c>
      <c r="O620">
        <v>75.575000000000003</v>
      </c>
      <c r="P620" s="39"/>
      <c r="Q620" s="39"/>
      <c r="R620" s="34" t="str">
        <f>IF(ISNUMBER(Q620),SUMIFS($Q$2:Q620,$A$2:A620,A620,$J$2:J620,J620,$D$2:D620,D620),"")</f>
        <v/>
      </c>
      <c r="AB620">
        <v>20.093290328979492</v>
      </c>
      <c r="AC620">
        <v>11.003939628601074</v>
      </c>
      <c r="AD620">
        <v>73.875232696533203</v>
      </c>
      <c r="AE620">
        <v>23.279153823852539</v>
      </c>
      <c r="AF620">
        <v>90.118236541748047</v>
      </c>
      <c r="AG620">
        <v>29.713343620300293</v>
      </c>
      <c r="AH620" s="2">
        <f t="shared" si="46"/>
        <v>4.7541349792480467E-2</v>
      </c>
      <c r="AI620">
        <v>4.7541349792480467E-2</v>
      </c>
      <c r="AK620">
        <v>11.820037231445312</v>
      </c>
      <c r="AQ620" s="2" t="str">
        <f t="shared" si="38"/>
        <v/>
      </c>
      <c r="AR620" s="2" t="str">
        <f>IF(ISNUMBER(AQ620),SUMIFS($AQ$2:AQ620,$A$2:A620,A620,$J$2:J620,J620,$D$2:D620,D620),"")</f>
        <v/>
      </c>
      <c r="AS620">
        <f t="shared" si="47"/>
        <v>10</v>
      </c>
    </row>
    <row r="621" spans="1:45" x14ac:dyDescent="0.25">
      <c r="A621" s="8" t="s">
        <v>33</v>
      </c>
      <c r="B621" t="s">
        <v>31</v>
      </c>
      <c r="C621" s="5">
        <v>42110</v>
      </c>
      <c r="D621">
        <v>2</v>
      </c>
      <c r="F621">
        <v>0</v>
      </c>
      <c r="J621" s="2" t="s">
        <v>104</v>
      </c>
      <c r="K621" t="s">
        <v>29</v>
      </c>
      <c r="L621">
        <v>1</v>
      </c>
      <c r="M621" s="2" t="s">
        <v>27</v>
      </c>
      <c r="N621" s="3" t="str">
        <f t="shared" si="45"/>
        <v/>
      </c>
      <c r="P621" s="39">
        <v>119.95731056563503</v>
      </c>
      <c r="Q621" s="39">
        <v>119.95731056563503</v>
      </c>
      <c r="R621" s="34">
        <f>IF(ISNUMBER(Q621),SUMIFS($Q$2:Q621,$A$2:A621,A621,$J$2:J621,J621,$D$2:D621,D621),"")</f>
        <v>1390.505926847052</v>
      </c>
      <c r="AB621">
        <v>21.946218490600586</v>
      </c>
      <c r="AC621">
        <v>7.7803716659545898</v>
      </c>
      <c r="AD621">
        <v>71.462169647216797</v>
      </c>
      <c r="AE621">
        <v>27.746776580810547</v>
      </c>
      <c r="AF621">
        <v>90.713554382324219</v>
      </c>
      <c r="AG621">
        <v>28.614790916442871</v>
      </c>
      <c r="AH621" s="2">
        <f t="shared" si="46"/>
        <v>4.5783665466308597E-2</v>
      </c>
      <c r="AI621">
        <v>4.5783665466308597E-2</v>
      </c>
      <c r="AK621">
        <v>11.433947143554688</v>
      </c>
      <c r="AQ621" s="2">
        <f t="shared" si="38"/>
        <v>5.492</v>
      </c>
      <c r="AR621" s="2">
        <f>IF(ISNUMBER(AQ621),SUMIFS($AQ$2:AQ621,$A$2:A621,A621,$J$2:J621,J621,$D$2:D621,D621),"")</f>
        <v>51.707999999999991</v>
      </c>
      <c r="AS621">
        <f t="shared" si="47"/>
        <v>14</v>
      </c>
    </row>
    <row r="622" spans="1:45" x14ac:dyDescent="0.25">
      <c r="A622" s="8" t="s">
        <v>33</v>
      </c>
      <c r="B622" t="s">
        <v>31</v>
      </c>
      <c r="C622" s="5">
        <v>42164</v>
      </c>
      <c r="D622">
        <v>2</v>
      </c>
      <c r="F622">
        <v>0</v>
      </c>
      <c r="J622" s="2" t="s">
        <v>104</v>
      </c>
      <c r="K622" t="s">
        <v>29</v>
      </c>
      <c r="L622">
        <v>1</v>
      </c>
      <c r="M622" s="2" t="s">
        <v>27</v>
      </c>
      <c r="N622" s="3" t="str">
        <f t="shared" si="45"/>
        <v/>
      </c>
      <c r="P622" s="39">
        <v>12.489682943912699</v>
      </c>
      <c r="Q622" s="39">
        <v>12.489682943912699</v>
      </c>
      <c r="R622" s="34">
        <f>IF(ISNUMBER(Q622),SUMIFS($Q$2:Q622,$A$2:A622,A622,$J$2:J622,J622,$D$2:D622,D622),"")</f>
        <v>1402.9956097909646</v>
      </c>
      <c r="AB622">
        <v>16.340719223022461</v>
      </c>
      <c r="AC622">
        <v>16.003854274749756</v>
      </c>
      <c r="AD622">
        <v>78.6546630859375</v>
      </c>
      <c r="AE622">
        <v>22.789419174194336</v>
      </c>
      <c r="AF622">
        <v>91.862697601318359</v>
      </c>
      <c r="AG622">
        <v>29.253003120422363</v>
      </c>
      <c r="AH622" s="2">
        <f t="shared" si="46"/>
        <v>4.680480499267578E-2</v>
      </c>
      <c r="AI622">
        <v>4.680480499267578E-2</v>
      </c>
      <c r="AK622">
        <v>12.584746093750001</v>
      </c>
      <c r="AQ622" s="2">
        <f t="shared" si="38"/>
        <v>0.58499999999999996</v>
      </c>
      <c r="AR622" s="2">
        <f>IF(ISNUMBER(AQ622),SUMIFS($AQ$2:AQ622,$A$2:A622,A622,$J$2:J622,J622,$D$2:D622,D622),"")</f>
        <v>52.292999999999992</v>
      </c>
      <c r="AS622">
        <f t="shared" si="47"/>
        <v>14</v>
      </c>
    </row>
    <row r="623" spans="1:45" x14ac:dyDescent="0.25">
      <c r="A623" s="8" t="s">
        <v>33</v>
      </c>
      <c r="B623" t="s">
        <v>31</v>
      </c>
      <c r="C623" s="5">
        <v>42283</v>
      </c>
      <c r="D623">
        <v>2</v>
      </c>
      <c r="F623">
        <v>0</v>
      </c>
      <c r="J623" s="2" t="s">
        <v>107</v>
      </c>
      <c r="K623" t="s">
        <v>37</v>
      </c>
      <c r="L623">
        <v>2</v>
      </c>
      <c r="M623" s="2" t="s">
        <v>27</v>
      </c>
      <c r="N623" s="3" t="str">
        <f t="shared" si="45"/>
        <v/>
      </c>
      <c r="P623" s="39">
        <v>207.31297762242556</v>
      </c>
      <c r="Q623" s="39">
        <v>207.31297762242556</v>
      </c>
      <c r="R623" s="34">
        <f>IF(ISNUMBER(Q623),SUMIFS($Q$2:Q623,$A$2:A623,A623,$J$2:J623,J623,$D$2:D623,D623),"")</f>
        <v>207.31297762242556</v>
      </c>
      <c r="AB623">
        <v>21.027341842651367</v>
      </c>
      <c r="AC623">
        <v>11.084257125854492</v>
      </c>
      <c r="AD623">
        <v>73.201492309570313</v>
      </c>
      <c r="AE623">
        <v>27.053245544433594</v>
      </c>
      <c r="AF623">
        <v>90.554351806640625</v>
      </c>
      <c r="AG623">
        <v>26.738302230834961</v>
      </c>
      <c r="AH623" s="2">
        <f t="shared" si="46"/>
        <v>4.2781283569335936E-2</v>
      </c>
      <c r="AI623">
        <v>4.2781283569335936E-2</v>
      </c>
      <c r="AK623">
        <v>11.71223876953125</v>
      </c>
      <c r="AQ623" s="2">
        <f t="shared" ref="AQ623:AQ686" si="48">IF(AND(OR(ISNUMBER(AI623),ISNUMBER(AJ623)),ISNUMBER(Q623)),ROUND(Q623*IF(ISNUMBER(AI623),AI623,AJ623),3),"")</f>
        <v>8.8689999999999998</v>
      </c>
      <c r="AR623" s="2">
        <f>IF(ISNUMBER(AQ623),SUMIFS($AQ$2:AQ623,$A$2:A623,A623,$J$2:J623,J623,$D$2:D623,D623),"")</f>
        <v>8.8689999999999998</v>
      </c>
      <c r="AS623">
        <f t="shared" si="47"/>
        <v>14</v>
      </c>
    </row>
    <row r="624" spans="1:45" x14ac:dyDescent="0.25">
      <c r="A624" s="8" t="s">
        <v>33</v>
      </c>
      <c r="B624" t="s">
        <v>31</v>
      </c>
      <c r="C624" s="5">
        <v>42290</v>
      </c>
      <c r="D624">
        <v>2</v>
      </c>
      <c r="F624">
        <v>0</v>
      </c>
      <c r="J624" s="2" t="s">
        <v>107</v>
      </c>
      <c r="K624" t="s">
        <v>37</v>
      </c>
      <c r="L624">
        <v>2</v>
      </c>
      <c r="M624" s="2" t="s">
        <v>106</v>
      </c>
      <c r="N624" s="3">
        <f t="shared" si="45"/>
        <v>68.25</v>
      </c>
      <c r="O624">
        <v>6.8250000000000002</v>
      </c>
      <c r="P624" s="39"/>
      <c r="Q624" s="39"/>
      <c r="R624" s="34" t="str">
        <f>IF(ISNUMBER(Q624),SUMIFS($Q$2:Q624,$A$2:A624,A624,$J$2:J624,J624,$D$2:D624,D624),"")</f>
        <v/>
      </c>
      <c r="AB624">
        <v>19.250181198120117</v>
      </c>
      <c r="AC624">
        <v>10.152270317077637</v>
      </c>
      <c r="AD624">
        <v>74.781379699707031</v>
      </c>
      <c r="AE624">
        <v>21.939356803894043</v>
      </c>
      <c r="AF624">
        <v>89.812110900878906</v>
      </c>
      <c r="AG624">
        <v>30.833486557006836</v>
      </c>
      <c r="AH624" s="2">
        <f t="shared" si="46"/>
        <v>4.9333578491210936E-2</v>
      </c>
      <c r="AI624">
        <v>4.9333578491210936E-2</v>
      </c>
      <c r="AK624">
        <v>11.965020751953125</v>
      </c>
      <c r="AQ624" s="2" t="str">
        <f t="shared" si="48"/>
        <v/>
      </c>
      <c r="AR624" s="2" t="str">
        <f>IF(ISNUMBER(AQ624),SUMIFS($AQ$2:AQ624,$A$2:A624,A624,$J$2:J624,J624,$D$2:D624,D624),"")</f>
        <v/>
      </c>
      <c r="AS624">
        <f t="shared" si="47"/>
        <v>10</v>
      </c>
    </row>
    <row r="625" spans="1:45" x14ac:dyDescent="0.25">
      <c r="A625" s="8" t="s">
        <v>33</v>
      </c>
      <c r="B625" t="s">
        <v>31</v>
      </c>
      <c r="C625" s="5">
        <v>42304</v>
      </c>
      <c r="D625">
        <v>2</v>
      </c>
      <c r="F625">
        <v>0</v>
      </c>
      <c r="J625" s="2" t="s">
        <v>107</v>
      </c>
      <c r="K625" t="s">
        <v>37</v>
      </c>
      <c r="L625">
        <v>2</v>
      </c>
      <c r="M625" s="2" t="s">
        <v>106</v>
      </c>
      <c r="N625" s="3">
        <f t="shared" si="45"/>
        <v>1002.25</v>
      </c>
      <c r="O625">
        <v>100.22499999999999</v>
      </c>
      <c r="P625" s="39"/>
      <c r="Q625" s="39"/>
      <c r="R625" s="34" t="str">
        <f>IF(ISNUMBER(Q625),SUMIFS($Q$2:Q625,$A$2:A625,A625,$J$2:J625,J625,$D$2:D625,D625),"")</f>
        <v/>
      </c>
      <c r="AB625">
        <v>18.626118659973145</v>
      </c>
      <c r="AC625">
        <v>13.306017398834229</v>
      </c>
      <c r="AD625">
        <v>76.807418823242187</v>
      </c>
      <c r="AE625">
        <v>20.201459884643555</v>
      </c>
      <c r="AF625">
        <v>90.349613189697266</v>
      </c>
      <c r="AG625">
        <v>29.077094078063965</v>
      </c>
      <c r="AH625" s="2">
        <f t="shared" si="46"/>
        <v>4.6523350524902342E-2</v>
      </c>
      <c r="AI625">
        <v>4.6523350524902342E-2</v>
      </c>
      <c r="AK625">
        <v>12.28918701171875</v>
      </c>
      <c r="AQ625" s="2" t="str">
        <f t="shared" si="48"/>
        <v/>
      </c>
      <c r="AR625" s="2" t="str">
        <f>IF(ISNUMBER(AQ625),SUMIFS($AQ$2:AQ625,$A$2:A625,A625,$J$2:J625,J625,$D$2:D625,D625),"")</f>
        <v/>
      </c>
      <c r="AS625">
        <f t="shared" si="47"/>
        <v>10</v>
      </c>
    </row>
    <row r="626" spans="1:45" x14ac:dyDescent="0.25">
      <c r="A626" s="8" t="s">
        <v>33</v>
      </c>
      <c r="B626" t="s">
        <v>31</v>
      </c>
      <c r="C626" s="5">
        <v>42324</v>
      </c>
      <c r="D626">
        <v>2</v>
      </c>
      <c r="F626">
        <v>0</v>
      </c>
      <c r="J626" s="2" t="s">
        <v>107</v>
      </c>
      <c r="K626" t="s">
        <v>37</v>
      </c>
      <c r="L626">
        <v>2</v>
      </c>
      <c r="M626" s="2" t="s">
        <v>27</v>
      </c>
      <c r="N626" s="3" t="str">
        <f t="shared" si="45"/>
        <v/>
      </c>
      <c r="P626" s="39">
        <v>255.30197682344925</v>
      </c>
      <c r="Q626" s="39">
        <v>255.30197682344925</v>
      </c>
      <c r="R626" s="34">
        <f>IF(ISNUMBER(Q626),SUMIFS($Q$2:Q626,$A$2:A626,A626,$J$2:J626,J626,$D$2:D626,D626),"")</f>
        <v>462.61495444587479</v>
      </c>
      <c r="AB626">
        <v>20.47496509552002</v>
      </c>
      <c r="AC626">
        <v>14.051848888397217</v>
      </c>
      <c r="AD626">
        <v>74.650119781494141</v>
      </c>
      <c r="AE626">
        <v>24.820383071899414</v>
      </c>
      <c r="AF626">
        <v>88.733127593994141</v>
      </c>
      <c r="AG626">
        <v>24.162747383117676</v>
      </c>
      <c r="AH626" s="2">
        <f t="shared" si="46"/>
        <v>3.8660395812988281E-2</v>
      </c>
      <c r="AI626">
        <v>3.8660395812988281E-2</v>
      </c>
      <c r="AK626">
        <v>11.944019165039062</v>
      </c>
      <c r="AQ626" s="2">
        <f t="shared" si="48"/>
        <v>9.8699999999999992</v>
      </c>
      <c r="AR626" s="2">
        <f>IF(ISNUMBER(AQ626),SUMIFS($AQ$2:AQ626,$A$2:A626,A626,$J$2:J626,J626,$D$2:D626,D626),"")</f>
        <v>18.738999999999997</v>
      </c>
      <c r="AS626">
        <f t="shared" si="47"/>
        <v>14</v>
      </c>
    </row>
    <row r="627" spans="1:45" x14ac:dyDescent="0.25">
      <c r="A627" s="8" t="s">
        <v>33</v>
      </c>
      <c r="B627" t="s">
        <v>31</v>
      </c>
      <c r="C627" s="5">
        <v>42354</v>
      </c>
      <c r="D627">
        <v>2</v>
      </c>
      <c r="F627">
        <v>0</v>
      </c>
      <c r="J627" s="2" t="s">
        <v>107</v>
      </c>
      <c r="K627" t="s">
        <v>28</v>
      </c>
      <c r="L627">
        <v>2</v>
      </c>
      <c r="M627" s="2" t="s">
        <v>27</v>
      </c>
      <c r="N627" s="3" t="str">
        <f t="shared" si="45"/>
        <v/>
      </c>
      <c r="P627" s="39">
        <v>220.40591999371887</v>
      </c>
      <c r="Q627" s="39">
        <v>220.40591999371887</v>
      </c>
      <c r="R627" s="34">
        <f>IF(ISNUMBER(Q627),SUMIFS($Q$2:Q627,$A$2:A627,A627,$J$2:J627,J627,$D$2:D627,D627),"")</f>
        <v>683.02087443959363</v>
      </c>
      <c r="AB627">
        <v>21.699128150939941</v>
      </c>
      <c r="AC627">
        <v>12.006829261779785</v>
      </c>
      <c r="AD627">
        <v>71.853553771972656</v>
      </c>
      <c r="AE627">
        <v>23.870987892150879</v>
      </c>
      <c r="AF627">
        <v>89.324203491210937</v>
      </c>
      <c r="AG627">
        <v>22.384679794311523</v>
      </c>
      <c r="AH627" s="2">
        <f t="shared" si="46"/>
        <v>3.5815487670898441E-2</v>
      </c>
      <c r="AI627">
        <v>3.5815487670898441E-2</v>
      </c>
      <c r="AK627">
        <v>11.496568603515625</v>
      </c>
      <c r="AQ627" s="2">
        <f t="shared" si="48"/>
        <v>7.8940000000000001</v>
      </c>
      <c r="AR627" s="2">
        <f>IF(ISNUMBER(AQ627),SUMIFS($AQ$2:AQ627,$A$2:A627,A627,$J$2:J627,J627,$D$2:D627,D627),"")</f>
        <v>26.632999999999996</v>
      </c>
      <c r="AS627">
        <f t="shared" si="47"/>
        <v>14</v>
      </c>
    </row>
    <row r="628" spans="1:45" x14ac:dyDescent="0.25">
      <c r="A628" s="8" t="s">
        <v>33</v>
      </c>
      <c r="B628" t="s">
        <v>31</v>
      </c>
      <c r="C628" s="5">
        <v>42394</v>
      </c>
      <c r="D628">
        <v>2</v>
      </c>
      <c r="F628">
        <v>0</v>
      </c>
      <c r="J628" s="2" t="s">
        <v>107</v>
      </c>
      <c r="K628" t="s">
        <v>28</v>
      </c>
      <c r="L628">
        <v>2</v>
      </c>
      <c r="M628" s="2" t="s">
        <v>27</v>
      </c>
      <c r="N628" s="3" t="str">
        <f t="shared" si="45"/>
        <v/>
      </c>
      <c r="P628" s="39">
        <v>250.26925528138139</v>
      </c>
      <c r="Q628" s="39">
        <v>250.26925528138139</v>
      </c>
      <c r="R628" s="34">
        <f>IF(ISNUMBER(Q628),SUMIFS($Q$2:Q628,$A$2:A628,A628,$J$2:J628,J628,$D$2:D628,D628),"")</f>
        <v>933.29012972097507</v>
      </c>
      <c r="AB628">
        <v>24.625980377197266</v>
      </c>
      <c r="AC628">
        <v>12.854898452758789</v>
      </c>
      <c r="AD628">
        <v>68.113323211669922</v>
      </c>
      <c r="AE628">
        <v>29.973081588745117</v>
      </c>
      <c r="AF628">
        <v>90.849849700927734</v>
      </c>
      <c r="AG628">
        <v>22.489314079284668</v>
      </c>
      <c r="AH628" s="2">
        <f t="shared" si="46"/>
        <v>3.5982902526855466E-2</v>
      </c>
      <c r="AI628">
        <v>3.5982902526855466E-2</v>
      </c>
      <c r="AK628">
        <v>10.898131713867187</v>
      </c>
      <c r="AQ628" s="2">
        <f t="shared" si="48"/>
        <v>9.0050000000000008</v>
      </c>
      <c r="AR628" s="2">
        <f>IF(ISNUMBER(AQ628),SUMIFS($AQ$2:AQ628,$A$2:A628,A628,$J$2:J628,J628,$D$2:D628,D628),"")</f>
        <v>35.637999999999998</v>
      </c>
      <c r="AS628">
        <f t="shared" si="47"/>
        <v>14</v>
      </c>
    </row>
    <row r="629" spans="1:45" x14ac:dyDescent="0.25">
      <c r="A629" s="8" t="s">
        <v>33</v>
      </c>
      <c r="B629" t="s">
        <v>31</v>
      </c>
      <c r="C629" s="5">
        <v>42424</v>
      </c>
      <c r="D629">
        <v>2</v>
      </c>
      <c r="F629">
        <v>0</v>
      </c>
      <c r="J629" s="2" t="s">
        <v>107</v>
      </c>
      <c r="K629" t="s">
        <v>28</v>
      </c>
      <c r="L629">
        <v>2</v>
      </c>
      <c r="M629" s="2" t="s">
        <v>27</v>
      </c>
      <c r="N629" s="3" t="str">
        <f t="shared" si="45"/>
        <v/>
      </c>
      <c r="P629" s="39">
        <v>140.82704977415804</v>
      </c>
      <c r="Q629" s="39">
        <v>140.82704977415804</v>
      </c>
      <c r="R629" s="34">
        <f>IF(ISNUMBER(Q629),SUMIFS($Q$2:Q629,$A$2:A629,A629,$J$2:J629,J629,$D$2:D629,D629),"")</f>
        <v>1074.1171794951331</v>
      </c>
      <c r="AB629">
        <v>21.434917449951172</v>
      </c>
      <c r="AC629">
        <v>9.619816780090332</v>
      </c>
      <c r="AD629">
        <v>72.041946411132813</v>
      </c>
      <c r="AE629">
        <v>26.442733764648437</v>
      </c>
      <c r="AF629">
        <v>89.782363891601563</v>
      </c>
      <c r="AG629">
        <v>28.231298446655273</v>
      </c>
      <c r="AH629" s="2">
        <f t="shared" si="46"/>
        <v>4.5170077514648438E-2</v>
      </c>
      <c r="AI629">
        <v>4.5170077514648438E-2</v>
      </c>
      <c r="AK629">
        <v>11.526711425781251</v>
      </c>
      <c r="AQ629" s="2">
        <f t="shared" si="48"/>
        <v>6.3609999999999998</v>
      </c>
      <c r="AR629" s="2">
        <f>IF(ISNUMBER(AQ629),SUMIFS($AQ$2:AQ629,$A$2:A629,A629,$J$2:J629,J629,$D$2:D629,D629),"")</f>
        <v>41.998999999999995</v>
      </c>
      <c r="AS629">
        <f t="shared" si="47"/>
        <v>14</v>
      </c>
    </row>
    <row r="630" spans="1:45" x14ac:dyDescent="0.25">
      <c r="A630" s="8" t="s">
        <v>33</v>
      </c>
      <c r="B630" t="s">
        <v>31</v>
      </c>
      <c r="C630" s="5">
        <v>42460</v>
      </c>
      <c r="D630">
        <v>2</v>
      </c>
      <c r="F630">
        <v>0</v>
      </c>
      <c r="J630" s="2" t="s">
        <v>107</v>
      </c>
      <c r="K630" t="s">
        <v>29</v>
      </c>
      <c r="L630">
        <v>2</v>
      </c>
      <c r="M630" s="2" t="s">
        <v>106</v>
      </c>
      <c r="N630" s="3">
        <f t="shared" si="45"/>
        <v>650</v>
      </c>
      <c r="O630">
        <v>65</v>
      </c>
      <c r="P630" s="39"/>
      <c r="Q630" s="39"/>
      <c r="R630" s="34" t="str">
        <f>IF(ISNUMBER(Q630),SUMIFS($Q$2:Q630,$A$2:A630,A630,$J$2:J630,J630,$D$2:D630,D630),"")</f>
        <v/>
      </c>
      <c r="AB630">
        <v>19.624299049377441</v>
      </c>
      <c r="AC630">
        <v>10.923928260803223</v>
      </c>
      <c r="AD630">
        <v>75.091705322265625</v>
      </c>
      <c r="AE630">
        <v>21.688766479492188</v>
      </c>
      <c r="AF630">
        <v>90.374485015869141</v>
      </c>
      <c r="AG630">
        <v>29.048713684082031</v>
      </c>
      <c r="AH630" s="2">
        <f t="shared" si="46"/>
        <v>4.6477941894531256E-2</v>
      </c>
      <c r="AI630">
        <v>4.6477941894531256E-2</v>
      </c>
      <c r="AK630">
        <v>12.0146728515625</v>
      </c>
      <c r="AQ630" s="2" t="str">
        <f t="shared" si="48"/>
        <v/>
      </c>
      <c r="AR630" s="2" t="str">
        <f>IF(ISNUMBER(AQ630),SUMIFS($AQ$2:AQ630,$A$2:A630,A630,$J$2:J630,J630,$D$2:D630,D630),"")</f>
        <v/>
      </c>
      <c r="AS630">
        <f t="shared" si="47"/>
        <v>10</v>
      </c>
    </row>
    <row r="631" spans="1:45" x14ac:dyDescent="0.25">
      <c r="A631" s="23" t="s">
        <v>33</v>
      </c>
      <c r="B631" t="s">
        <v>31</v>
      </c>
      <c r="C631" s="5">
        <v>42469</v>
      </c>
      <c r="D631">
        <v>2</v>
      </c>
      <c r="F631">
        <v>0</v>
      </c>
      <c r="J631" s="2" t="s">
        <v>107</v>
      </c>
      <c r="K631" t="s">
        <v>29</v>
      </c>
      <c r="L631">
        <v>2</v>
      </c>
      <c r="M631" s="2" t="s">
        <v>27</v>
      </c>
      <c r="N631" s="3" t="str">
        <f t="shared" si="45"/>
        <v/>
      </c>
      <c r="P631" s="39">
        <v>92.784098397476939</v>
      </c>
      <c r="Q631" s="39">
        <v>92.784098397476939</v>
      </c>
      <c r="R631" s="34">
        <f>IF(ISNUMBER(Q631),SUMIFS($Q$2:Q631,$A$2:A631,A631,$J$2:J631,J631,$D$2:D631,D631),"")</f>
        <v>1166.9012778926101</v>
      </c>
      <c r="AH631" s="2">
        <f t="shared" si="46"/>
        <v>4.7596760559082039E-2</v>
      </c>
      <c r="AI631" s="24">
        <f>AVERAGE(AI630,AI630,AI633)</f>
        <v>4.7596760559082039E-2</v>
      </c>
      <c r="AQ631" s="2">
        <f t="shared" si="48"/>
        <v>4.4160000000000004</v>
      </c>
      <c r="AR631" s="2">
        <f>IF(ISNUMBER(AQ631),SUMIFS($AQ$2:AQ631,$A$2:A631,A631,$J$2:J631,J631,$D$2:D631,D631),"")</f>
        <v>46.414999999999992</v>
      </c>
      <c r="AS631">
        <f t="shared" si="47"/>
        <v>7</v>
      </c>
    </row>
    <row r="632" spans="1:45" x14ac:dyDescent="0.25">
      <c r="A632" s="23" t="s">
        <v>33</v>
      </c>
      <c r="B632" t="s">
        <v>31</v>
      </c>
      <c r="C632" s="5">
        <v>42514</v>
      </c>
      <c r="D632">
        <v>2</v>
      </c>
      <c r="F632">
        <v>0</v>
      </c>
      <c r="J632" s="2" t="s">
        <v>107</v>
      </c>
      <c r="K632" t="s">
        <v>29</v>
      </c>
      <c r="L632">
        <v>2</v>
      </c>
      <c r="M632" s="2" t="s">
        <v>27</v>
      </c>
      <c r="N632" s="3" t="str">
        <f t="shared" si="45"/>
        <v/>
      </c>
      <c r="P632" s="39">
        <v>4.4817927170868348</v>
      </c>
      <c r="Q632" s="39">
        <v>4.4817927170868348</v>
      </c>
      <c r="R632" s="34">
        <f>IF(ISNUMBER(Q632),SUMIFS($Q$2:Q632,$A$2:A632,A632,$J$2:J632,J632,$D$2:D632,D632),"")</f>
        <v>1171.3830706096969</v>
      </c>
      <c r="AH632" s="2">
        <f t="shared" si="46"/>
        <v>4.8715579223632823E-2</v>
      </c>
      <c r="AI632" s="24">
        <f>AVERAGE(AI630,AI633,AI633)</f>
        <v>4.8715579223632823E-2</v>
      </c>
      <c r="AQ632" s="2">
        <f t="shared" si="48"/>
        <v>0.218</v>
      </c>
      <c r="AR632" s="2">
        <f>IF(ISNUMBER(AQ632),SUMIFS($AQ$2:AQ632,$A$2:A632,A632,$J$2:J632,J632,$D$2:D632,D632),"")</f>
        <v>46.632999999999996</v>
      </c>
      <c r="AS632">
        <f t="shared" si="47"/>
        <v>7</v>
      </c>
    </row>
    <row r="633" spans="1:45" x14ac:dyDescent="0.25">
      <c r="A633" s="8" t="s">
        <v>33</v>
      </c>
      <c r="B633" t="s">
        <v>31</v>
      </c>
      <c r="C633" s="5">
        <v>42663</v>
      </c>
      <c r="D633">
        <v>2</v>
      </c>
      <c r="F633">
        <v>0</v>
      </c>
      <c r="J633" s="2" t="s">
        <v>108</v>
      </c>
      <c r="K633" t="s">
        <v>37</v>
      </c>
      <c r="L633">
        <v>3</v>
      </c>
      <c r="M633" s="2" t="s">
        <v>106</v>
      </c>
      <c r="N633" s="3">
        <f t="shared" si="45"/>
        <v>348.25</v>
      </c>
      <c r="O633">
        <v>34.825000000000003</v>
      </c>
      <c r="P633" s="39"/>
      <c r="Q633" s="39"/>
      <c r="R633" s="34" t="str">
        <f>IF(ISNUMBER(Q633),SUMIFS($Q$2:Q633,$A$2:A633,A633,$J$2:J633,J633,$D$2:D633,D633),"")</f>
        <v/>
      </c>
      <c r="AB633">
        <v>17.917985916137695</v>
      </c>
      <c r="AC633">
        <v>11.783669471740723</v>
      </c>
      <c r="AD633">
        <v>76.065746307373047</v>
      </c>
      <c r="AE633">
        <v>19.193727493286133</v>
      </c>
      <c r="AF633">
        <v>90.442283630371094</v>
      </c>
      <c r="AG633">
        <v>31.146498680114746</v>
      </c>
      <c r="AH633" s="2">
        <f t="shared" si="46"/>
        <v>4.9834397888183599E-2</v>
      </c>
      <c r="AI633">
        <v>4.9834397888183599E-2</v>
      </c>
      <c r="AK633">
        <v>12.170519409179688</v>
      </c>
      <c r="AQ633" s="2" t="str">
        <f t="shared" si="48"/>
        <v/>
      </c>
      <c r="AR633" s="2" t="str">
        <f>IF(ISNUMBER(AQ633),SUMIFS($AQ$2:AQ633,$A$2:A633,A633,$J$2:J633,J633,$D$2:D633,D633),"")</f>
        <v/>
      </c>
      <c r="AS633">
        <f t="shared" si="47"/>
        <v>10</v>
      </c>
    </row>
    <row r="634" spans="1:45" x14ac:dyDescent="0.25">
      <c r="A634" s="8" t="s">
        <v>33</v>
      </c>
      <c r="B634" t="s">
        <v>31</v>
      </c>
      <c r="C634" s="5">
        <v>42677</v>
      </c>
      <c r="D634">
        <v>2</v>
      </c>
      <c r="F634">
        <v>0</v>
      </c>
      <c r="J634" s="2" t="s">
        <v>108</v>
      </c>
      <c r="K634" t="s">
        <v>37</v>
      </c>
      <c r="L634">
        <v>3</v>
      </c>
      <c r="M634" s="2" t="s">
        <v>106</v>
      </c>
      <c r="N634" s="3">
        <f t="shared" si="45"/>
        <v>1838.75</v>
      </c>
      <c r="O634">
        <v>183.875</v>
      </c>
      <c r="P634" s="39"/>
      <c r="Q634" s="39"/>
      <c r="R634" s="34" t="str">
        <f>IF(ISNUMBER(Q634),SUMIFS($Q$2:Q634,$A$2:A634,A634,$J$2:J634,J634,$D$2:D634,D634),"")</f>
        <v/>
      </c>
      <c r="AB634">
        <v>19.660752296447754</v>
      </c>
      <c r="AC634">
        <v>15.672525405883789</v>
      </c>
      <c r="AD634">
        <v>75.494293212890625</v>
      </c>
      <c r="AE634">
        <v>21.69252872467041</v>
      </c>
      <c r="AF634">
        <v>90.059074401855469</v>
      </c>
      <c r="AG634">
        <v>25.253329277038574</v>
      </c>
      <c r="AH634" s="2">
        <f t="shared" si="46"/>
        <v>4.0405326843261716E-2</v>
      </c>
      <c r="AI634">
        <v>4.0405326843261716E-2</v>
      </c>
      <c r="AK634">
        <v>12.079086914062501</v>
      </c>
      <c r="AQ634" s="2" t="str">
        <f t="shared" si="48"/>
        <v/>
      </c>
      <c r="AR634" s="2" t="str">
        <f>IF(ISNUMBER(AQ634),SUMIFS($AQ$2:AQ634,$A$2:A634,A634,$J$2:J634,J634,$D$2:D634,D634),"")</f>
        <v/>
      </c>
      <c r="AS634">
        <f t="shared" si="47"/>
        <v>10</v>
      </c>
    </row>
    <row r="635" spans="1:45" x14ac:dyDescent="0.25">
      <c r="A635" s="8" t="s">
        <v>33</v>
      </c>
      <c r="B635" t="s">
        <v>31</v>
      </c>
      <c r="C635" s="5">
        <v>42684</v>
      </c>
      <c r="D635">
        <v>2</v>
      </c>
      <c r="F635">
        <v>0</v>
      </c>
      <c r="J635" s="2" t="s">
        <v>108</v>
      </c>
      <c r="K635" t="s">
        <v>37</v>
      </c>
      <c r="L635">
        <v>3</v>
      </c>
      <c r="M635" s="2" t="s">
        <v>106</v>
      </c>
      <c r="N635" s="3">
        <f t="shared" si="45"/>
        <v>1902.175</v>
      </c>
      <c r="O635">
        <v>190.2175</v>
      </c>
      <c r="P635" s="39"/>
      <c r="Q635" s="39"/>
      <c r="R635" s="34" t="str">
        <f>IF(ISNUMBER(Q635),SUMIFS($Q$2:Q635,$A$2:A635,A635,$J$2:J635,J635,$D$2:D635,D635),"")</f>
        <v/>
      </c>
      <c r="AB635">
        <v>21.733791351318359</v>
      </c>
      <c r="AC635">
        <v>16.706727504730225</v>
      </c>
      <c r="AD635">
        <v>72.927211761474609</v>
      </c>
      <c r="AE635">
        <v>25.263137817382812</v>
      </c>
      <c r="AF635">
        <v>89.757034301757813</v>
      </c>
      <c r="AG635">
        <v>23.822110176086426</v>
      </c>
      <c r="AH635" s="2">
        <f t="shared" si="46"/>
        <v>3.8115376281738278E-2</v>
      </c>
      <c r="AI635">
        <v>3.8115376281738278E-2</v>
      </c>
      <c r="AK635">
        <v>11.668353881835937</v>
      </c>
      <c r="AQ635" s="2" t="str">
        <f t="shared" si="48"/>
        <v/>
      </c>
      <c r="AR635" s="2" t="str">
        <f>IF(ISNUMBER(AQ635),SUMIFS($AQ$2:AQ635,$A$2:A635,A635,$J$2:J635,J635,$D$2:D635,D635),"")</f>
        <v/>
      </c>
      <c r="AS635">
        <f t="shared" si="47"/>
        <v>10</v>
      </c>
    </row>
    <row r="636" spans="1:45" x14ac:dyDescent="0.25">
      <c r="A636" s="8" t="s">
        <v>33</v>
      </c>
      <c r="B636" t="s">
        <v>31</v>
      </c>
      <c r="C636" s="5">
        <v>41935</v>
      </c>
      <c r="D636">
        <v>3</v>
      </c>
      <c r="F636">
        <v>0</v>
      </c>
      <c r="J636" s="2" t="s">
        <v>104</v>
      </c>
      <c r="K636" t="s">
        <v>37</v>
      </c>
      <c r="L636">
        <v>1</v>
      </c>
      <c r="M636" s="2" t="s">
        <v>105</v>
      </c>
      <c r="N636" s="3" t="str">
        <f t="shared" si="45"/>
        <v/>
      </c>
      <c r="P636" s="39">
        <v>201.60464751138332</v>
      </c>
      <c r="Q636" s="39">
        <v>201.60464751138332</v>
      </c>
      <c r="R636" s="34">
        <f>IF(ISNUMBER(Q636),SUMIFS($Q$2:Q636,$A$2:A636,A636,$J$2:J636,J636,$D$2:D636,D636),"")</f>
        <v>201.60464751138332</v>
      </c>
      <c r="AB636">
        <v>19.50057315826416</v>
      </c>
      <c r="AC636">
        <v>14.212850570678711</v>
      </c>
      <c r="AD636">
        <v>72.648792266845703</v>
      </c>
      <c r="AE636">
        <v>24.394607543945313</v>
      </c>
      <c r="AF636">
        <v>88.972549438476563</v>
      </c>
      <c r="AG636">
        <v>23.086377143859863</v>
      </c>
      <c r="AH636" s="2">
        <f t="shared" si="46"/>
        <v>3.693820343017578E-2</v>
      </c>
      <c r="AI636">
        <v>3.693820343017578E-2</v>
      </c>
      <c r="AK636">
        <v>11.623806762695313</v>
      </c>
      <c r="AQ636" s="2">
        <f t="shared" si="48"/>
        <v>7.4470000000000001</v>
      </c>
      <c r="AR636" s="2">
        <f>IF(ISNUMBER(AQ636),SUMIFS($AQ$2:AQ636,$A$2:A636,A636,$J$2:J636,J636,$D$2:D636,D636),"")</f>
        <v>7.4470000000000001</v>
      </c>
      <c r="AS636">
        <f t="shared" si="47"/>
        <v>14</v>
      </c>
    </row>
    <row r="637" spans="1:45" x14ac:dyDescent="0.25">
      <c r="A637" s="8" t="s">
        <v>33</v>
      </c>
      <c r="B637" t="s">
        <v>31</v>
      </c>
      <c r="C637" s="5">
        <v>41968</v>
      </c>
      <c r="D637">
        <v>3</v>
      </c>
      <c r="F637">
        <v>0</v>
      </c>
      <c r="J637" s="2" t="s">
        <v>104</v>
      </c>
      <c r="K637" t="s">
        <v>37</v>
      </c>
      <c r="L637">
        <v>1</v>
      </c>
      <c r="M637" s="2" t="s">
        <v>105</v>
      </c>
      <c r="N637" s="3" t="str">
        <f t="shared" si="45"/>
        <v/>
      </c>
      <c r="P637" s="39">
        <v>156.79357335171287</v>
      </c>
      <c r="Q637" s="39">
        <v>156.79357335171287</v>
      </c>
      <c r="R637" s="34">
        <f>IF(ISNUMBER(Q637),SUMIFS($Q$2:Q637,$A$2:A637,A637,$J$2:J637,J637,$D$2:D637,D637),"")</f>
        <v>358.39822086309618</v>
      </c>
      <c r="AB637">
        <v>21.11097240447998</v>
      </c>
      <c r="AC637">
        <v>9.2033629417419434</v>
      </c>
      <c r="AD637">
        <v>70.669765472412109</v>
      </c>
      <c r="AE637">
        <v>25.366006851196289</v>
      </c>
      <c r="AF637">
        <v>89.615753173828125</v>
      </c>
      <c r="AG637">
        <v>25.775337219238281</v>
      </c>
      <c r="AH637" s="2">
        <f t="shared" si="46"/>
        <v>4.1240539550781247E-2</v>
      </c>
      <c r="AI637">
        <v>4.1240539550781247E-2</v>
      </c>
      <c r="AK637">
        <v>11.307162475585939</v>
      </c>
      <c r="AQ637" s="2">
        <f t="shared" si="48"/>
        <v>6.4660000000000002</v>
      </c>
      <c r="AR637" s="2">
        <f>IF(ISNUMBER(AQ637),SUMIFS($AQ$2:AQ637,$A$2:A637,A637,$J$2:J637,J637,$D$2:D637,D637),"")</f>
        <v>13.913</v>
      </c>
      <c r="AS637">
        <f t="shared" si="47"/>
        <v>14</v>
      </c>
    </row>
    <row r="638" spans="1:45" x14ac:dyDescent="0.25">
      <c r="A638" s="8" t="s">
        <v>33</v>
      </c>
      <c r="B638" t="s">
        <v>31</v>
      </c>
      <c r="C638" s="5">
        <v>42003</v>
      </c>
      <c r="D638">
        <v>3</v>
      </c>
      <c r="F638">
        <v>0</v>
      </c>
      <c r="J638" s="2" t="s">
        <v>104</v>
      </c>
      <c r="K638" t="s">
        <v>28</v>
      </c>
      <c r="L638">
        <v>1</v>
      </c>
      <c r="M638" s="2" t="s">
        <v>27</v>
      </c>
      <c r="N638" s="3" t="str">
        <f t="shared" si="45"/>
        <v/>
      </c>
      <c r="P638" s="39">
        <v>396.03349802025303</v>
      </c>
      <c r="Q638" s="39">
        <v>396.03349802025303</v>
      </c>
      <c r="R638" s="34">
        <f>IF(ISNUMBER(Q638),SUMIFS($Q$2:Q638,$A$2:A638,A638,$J$2:J638,J638,$D$2:D638,D638),"")</f>
        <v>754.43171888334928</v>
      </c>
      <c r="AB638">
        <v>25.882790565490723</v>
      </c>
      <c r="AC638">
        <v>15.094682216644287</v>
      </c>
      <c r="AD638">
        <v>67.389080047607422</v>
      </c>
      <c r="AE638">
        <v>31.616199493408203</v>
      </c>
      <c r="AF638">
        <v>90.531291961669922</v>
      </c>
      <c r="AG638">
        <v>21.82042121887207</v>
      </c>
      <c r="AH638" s="2">
        <f t="shared" si="46"/>
        <v>3.4912673950195316E-2</v>
      </c>
      <c r="AI638">
        <v>3.4912673950195316E-2</v>
      </c>
      <c r="AK638">
        <v>10.782252807617187</v>
      </c>
      <c r="AQ638" s="2">
        <f t="shared" si="48"/>
        <v>13.827</v>
      </c>
      <c r="AR638" s="2">
        <f>IF(ISNUMBER(AQ638),SUMIFS($AQ$2:AQ638,$A$2:A638,A638,$J$2:J638,J638,$D$2:D638,D638),"")</f>
        <v>27.740000000000002</v>
      </c>
      <c r="AS638">
        <f t="shared" si="47"/>
        <v>14</v>
      </c>
    </row>
    <row r="639" spans="1:45" x14ac:dyDescent="0.25">
      <c r="A639" s="8" t="s">
        <v>33</v>
      </c>
      <c r="B639" t="s">
        <v>31</v>
      </c>
      <c r="C639" s="5">
        <v>42039</v>
      </c>
      <c r="D639">
        <v>3</v>
      </c>
      <c r="F639">
        <v>0</v>
      </c>
      <c r="J639" s="2" t="s">
        <v>104</v>
      </c>
      <c r="K639" t="s">
        <v>28</v>
      </c>
      <c r="L639">
        <v>1</v>
      </c>
      <c r="M639" s="2" t="s">
        <v>27</v>
      </c>
      <c r="N639" s="3" t="str">
        <f t="shared" si="45"/>
        <v/>
      </c>
      <c r="P639" s="39">
        <v>258.6793538517677</v>
      </c>
      <c r="Q639" s="39">
        <v>258.6793538517677</v>
      </c>
      <c r="R639" s="34">
        <f>IF(ISNUMBER(Q639),SUMIFS($Q$2:Q639,$A$2:A639,A639,$J$2:J639,J639,$D$2:D639,D639),"")</f>
        <v>1013.111072735117</v>
      </c>
      <c r="AB639">
        <v>25.676578521728516</v>
      </c>
      <c r="AC639">
        <v>12.800360679626465</v>
      </c>
      <c r="AD639">
        <v>66.677280426025391</v>
      </c>
      <c r="AE639">
        <v>31.814685821533203</v>
      </c>
      <c r="AF639">
        <v>89.821281433105469</v>
      </c>
      <c r="AG639">
        <v>21.975423812866211</v>
      </c>
      <c r="AH639" s="2">
        <f t="shared" si="46"/>
        <v>3.5160678100585936E-2</v>
      </c>
      <c r="AI639">
        <v>3.5160678100585936E-2</v>
      </c>
      <c r="AK639">
        <v>10.668364868164062</v>
      </c>
      <c r="AQ639" s="2">
        <f t="shared" si="48"/>
        <v>9.0950000000000006</v>
      </c>
      <c r="AR639" s="2">
        <f>IF(ISNUMBER(AQ639),SUMIFS($AQ$2:AQ639,$A$2:A639,A639,$J$2:J639,J639,$D$2:D639,D639),"")</f>
        <v>36.835000000000001</v>
      </c>
      <c r="AS639">
        <f t="shared" si="47"/>
        <v>14</v>
      </c>
    </row>
    <row r="640" spans="1:45" x14ac:dyDescent="0.25">
      <c r="A640" s="8" t="s">
        <v>33</v>
      </c>
      <c r="B640" t="s">
        <v>31</v>
      </c>
      <c r="C640" s="5">
        <v>42073</v>
      </c>
      <c r="D640">
        <v>3</v>
      </c>
      <c r="F640">
        <v>0</v>
      </c>
      <c r="J640" s="2" t="s">
        <v>104</v>
      </c>
      <c r="K640" t="s">
        <v>29</v>
      </c>
      <c r="L640">
        <v>1</v>
      </c>
      <c r="M640" s="2" t="s">
        <v>27</v>
      </c>
      <c r="N640" s="3" t="str">
        <f t="shared" si="45"/>
        <v/>
      </c>
      <c r="P640" s="39">
        <v>164.57691961017096</v>
      </c>
      <c r="Q640" s="39">
        <v>164.57691961017096</v>
      </c>
      <c r="R640" s="34">
        <f>IF(ISNUMBER(Q640),SUMIFS($Q$2:Q640,$A$2:A640,A640,$J$2:J640,J640,$D$2:D640,D640),"")</f>
        <v>1177.687992345288</v>
      </c>
      <c r="AB640">
        <v>23.033844947814941</v>
      </c>
      <c r="AC640">
        <v>9.0146064758300781</v>
      </c>
      <c r="AD640">
        <v>69.20330810546875</v>
      </c>
      <c r="AE640">
        <v>29.178787231445313</v>
      </c>
      <c r="AF640">
        <v>90.918533325195313</v>
      </c>
      <c r="AG640">
        <v>25.781879425048828</v>
      </c>
      <c r="AH640" s="2">
        <f t="shared" si="46"/>
        <v>4.1251007080078124E-2</v>
      </c>
      <c r="AI640">
        <v>4.1251007080078124E-2</v>
      </c>
      <c r="AK640">
        <v>11.072529296875</v>
      </c>
      <c r="AQ640" s="2">
        <f t="shared" si="48"/>
        <v>6.7889999999999997</v>
      </c>
      <c r="AR640" s="2">
        <f>IF(ISNUMBER(AQ640),SUMIFS($AQ$2:AQ640,$A$2:A640,A640,$J$2:J640,J640,$D$2:D640,D640),"")</f>
        <v>43.624000000000002</v>
      </c>
      <c r="AS640">
        <f t="shared" si="47"/>
        <v>14</v>
      </c>
    </row>
    <row r="641" spans="1:45" x14ac:dyDescent="0.25">
      <c r="A641" s="8" t="s">
        <v>33</v>
      </c>
      <c r="B641" t="s">
        <v>31</v>
      </c>
      <c r="C641" s="5">
        <v>42080</v>
      </c>
      <c r="D641">
        <v>3</v>
      </c>
      <c r="F641">
        <v>0</v>
      </c>
      <c r="J641" s="2" t="s">
        <v>104</v>
      </c>
      <c r="K641" t="s">
        <v>29</v>
      </c>
      <c r="L641">
        <v>1</v>
      </c>
      <c r="M641" s="2" t="s">
        <v>106</v>
      </c>
      <c r="N641" s="3">
        <f t="shared" si="45"/>
        <v>104.25</v>
      </c>
      <c r="O641">
        <v>10.425000000000001</v>
      </c>
      <c r="P641" s="39"/>
      <c r="Q641" s="39"/>
      <c r="R641" s="34" t="str">
        <f>IF(ISNUMBER(Q641),SUMIFS($Q$2:Q641,$A$2:A641,A641,$J$2:J641,J641,$D$2:D641,D641),"")</f>
        <v/>
      </c>
      <c r="AB641">
        <v>20.263893127441406</v>
      </c>
      <c r="AC641">
        <v>6.1789538860321045</v>
      </c>
      <c r="AD641">
        <v>68.081222534179687</v>
      </c>
      <c r="AE641">
        <v>23.963615417480469</v>
      </c>
      <c r="AF641">
        <v>89.073459625244141</v>
      </c>
      <c r="AG641">
        <v>30.213457107543945</v>
      </c>
      <c r="AH641" s="2">
        <f t="shared" si="46"/>
        <v>4.8341531372070312E-2</v>
      </c>
      <c r="AI641">
        <v>4.8341531372070312E-2</v>
      </c>
      <c r="AK641">
        <v>10.89299560546875</v>
      </c>
      <c r="AQ641" s="2" t="str">
        <f t="shared" si="48"/>
        <v/>
      </c>
      <c r="AR641" s="2" t="str">
        <f>IF(ISNUMBER(AQ641),SUMIFS($AQ$2:AQ641,$A$2:A641,A641,$J$2:J641,J641,$D$2:D641,D641),"")</f>
        <v/>
      </c>
      <c r="AS641">
        <f t="shared" si="47"/>
        <v>10</v>
      </c>
    </row>
    <row r="642" spans="1:45" x14ac:dyDescent="0.25">
      <c r="A642" s="8" t="s">
        <v>33</v>
      </c>
      <c r="B642" t="s">
        <v>31</v>
      </c>
      <c r="C642" s="5">
        <v>42087</v>
      </c>
      <c r="D642">
        <v>3</v>
      </c>
      <c r="F642">
        <v>0</v>
      </c>
      <c r="J642" s="2" t="s">
        <v>104</v>
      </c>
      <c r="K642" t="s">
        <v>29</v>
      </c>
      <c r="L642">
        <v>1</v>
      </c>
      <c r="M642" s="2" t="s">
        <v>106</v>
      </c>
      <c r="N642" s="3">
        <f t="shared" si="45"/>
        <v>154.25</v>
      </c>
      <c r="O642">
        <v>15.425000000000001</v>
      </c>
      <c r="P642" s="39"/>
      <c r="Q642" s="39"/>
      <c r="R642" s="34" t="str">
        <f>IF(ISNUMBER(Q642),SUMIFS($Q$2:Q642,$A$2:A642,A642,$J$2:J642,J642,$D$2:D642,D642),"")</f>
        <v/>
      </c>
      <c r="AB642">
        <v>19.87822437286377</v>
      </c>
      <c r="AC642">
        <v>6.4085431098937988</v>
      </c>
      <c r="AD642">
        <v>71.698173522949219</v>
      </c>
      <c r="AE642">
        <v>23.821208953857422</v>
      </c>
      <c r="AF642">
        <v>90.049568176269531</v>
      </c>
      <c r="AG642">
        <v>31.389006614685059</v>
      </c>
      <c r="AH642" s="2">
        <f t="shared" si="46"/>
        <v>5.0222410583496101E-2</v>
      </c>
      <c r="AI642">
        <v>5.0222410583496101E-2</v>
      </c>
      <c r="AK642">
        <v>11.471707763671875</v>
      </c>
      <c r="AQ642" s="2" t="str">
        <f t="shared" si="48"/>
        <v/>
      </c>
      <c r="AR642" s="2" t="str">
        <f>IF(ISNUMBER(AQ642),SUMIFS($AQ$2:AQ642,$A$2:A642,A642,$J$2:J642,J642,$D$2:D642,D642),"")</f>
        <v/>
      </c>
      <c r="AS642">
        <f t="shared" si="47"/>
        <v>10</v>
      </c>
    </row>
    <row r="643" spans="1:45" x14ac:dyDescent="0.25">
      <c r="A643" s="8" t="s">
        <v>33</v>
      </c>
      <c r="B643" t="s">
        <v>31</v>
      </c>
      <c r="C643" s="5">
        <v>42101</v>
      </c>
      <c r="D643">
        <v>3</v>
      </c>
      <c r="F643">
        <v>0</v>
      </c>
      <c r="J643" s="2" t="s">
        <v>104</v>
      </c>
      <c r="K643" t="s">
        <v>29</v>
      </c>
      <c r="L643">
        <v>1</v>
      </c>
      <c r="M643" s="2" t="s">
        <v>106</v>
      </c>
      <c r="N643" s="3">
        <f t="shared" si="45"/>
        <v>1333</v>
      </c>
      <c r="O643">
        <v>133.30000000000001</v>
      </c>
      <c r="P643" s="39"/>
      <c r="Q643" s="39"/>
      <c r="R643" s="34" t="str">
        <f>IF(ISNUMBER(Q643),SUMIFS($Q$2:Q643,$A$2:A643,A643,$J$2:J643,J643,$D$2:D643,D643),"")</f>
        <v/>
      </c>
      <c r="AB643">
        <v>20.168398857116699</v>
      </c>
      <c r="AC643">
        <v>11.099851131439209</v>
      </c>
      <c r="AD643">
        <v>74.119472503662109</v>
      </c>
      <c r="AE643">
        <v>24.263401031494141</v>
      </c>
      <c r="AF643">
        <v>90.412498474121094</v>
      </c>
      <c r="AG643">
        <v>28.461790084838867</v>
      </c>
      <c r="AH643" s="2">
        <f t="shared" si="46"/>
        <v>4.5538864135742187E-2</v>
      </c>
      <c r="AI643">
        <v>4.5538864135742187E-2</v>
      </c>
      <c r="AK643">
        <v>11.859115600585938</v>
      </c>
      <c r="AQ643" s="2" t="str">
        <f t="shared" si="48"/>
        <v/>
      </c>
      <c r="AR643" s="2" t="str">
        <f>IF(ISNUMBER(AQ643),SUMIFS($AQ$2:AQ643,$A$2:A643,A643,$J$2:J643,J643,$D$2:D643,D643),"")</f>
        <v/>
      </c>
      <c r="AS643">
        <f t="shared" si="47"/>
        <v>10</v>
      </c>
    </row>
    <row r="644" spans="1:45" x14ac:dyDescent="0.25">
      <c r="A644" s="8" t="s">
        <v>33</v>
      </c>
      <c r="B644" t="s">
        <v>31</v>
      </c>
      <c r="C644" s="5">
        <v>42110</v>
      </c>
      <c r="D644">
        <v>3</v>
      </c>
      <c r="F644">
        <v>0</v>
      </c>
      <c r="J644" s="2" t="s">
        <v>104</v>
      </c>
      <c r="K644" t="s">
        <v>29</v>
      </c>
      <c r="L644">
        <v>1</v>
      </c>
      <c r="M644" s="2" t="s">
        <v>27</v>
      </c>
      <c r="N644" s="3" t="str">
        <f t="shared" si="45"/>
        <v/>
      </c>
      <c r="P644" s="39">
        <v>91.123555343738843</v>
      </c>
      <c r="Q644" s="39">
        <v>91.123555343738843</v>
      </c>
      <c r="R644" s="34">
        <f>IF(ISNUMBER(Q644),SUMIFS($Q$2:Q644,$A$2:A644,A644,$J$2:J644,J644,$D$2:D644,D644),"")</f>
        <v>1268.8115476890268</v>
      </c>
      <c r="AB644">
        <v>21.035322189331055</v>
      </c>
      <c r="AC644">
        <v>7.324242115020752</v>
      </c>
      <c r="AD644">
        <v>70.545700073242187</v>
      </c>
      <c r="AE644">
        <v>27.834222793579102</v>
      </c>
      <c r="AF644">
        <v>89.916343688964844</v>
      </c>
      <c r="AG644">
        <v>29.389955520629883</v>
      </c>
      <c r="AH644" s="2">
        <f t="shared" si="46"/>
        <v>4.7023928833007815E-2</v>
      </c>
      <c r="AI644">
        <v>4.7023928833007815E-2</v>
      </c>
      <c r="AK644">
        <v>11.28731201171875</v>
      </c>
      <c r="AQ644" s="2">
        <f t="shared" si="48"/>
        <v>4.2850000000000001</v>
      </c>
      <c r="AR644" s="2">
        <f>IF(ISNUMBER(AQ644),SUMIFS($AQ$2:AQ644,$A$2:A644,A644,$J$2:J644,J644,$D$2:D644,D644),"")</f>
        <v>47.909000000000006</v>
      </c>
      <c r="AS644">
        <f t="shared" si="47"/>
        <v>14</v>
      </c>
    </row>
    <row r="645" spans="1:45" x14ac:dyDescent="0.25">
      <c r="A645" s="8" t="s">
        <v>33</v>
      </c>
      <c r="B645" t="s">
        <v>31</v>
      </c>
      <c r="C645" s="5">
        <v>42164</v>
      </c>
      <c r="D645">
        <v>3</v>
      </c>
      <c r="F645">
        <v>0</v>
      </c>
      <c r="J645" s="2" t="s">
        <v>104</v>
      </c>
      <c r="K645" t="s">
        <v>29</v>
      </c>
      <c r="L645">
        <v>1</v>
      </c>
      <c r="M645" s="2" t="s">
        <v>27</v>
      </c>
      <c r="N645" s="3" t="str">
        <f t="shared" si="45"/>
        <v/>
      </c>
      <c r="P645" s="39">
        <v>18.441880734355134</v>
      </c>
      <c r="Q645" s="39">
        <v>18.441880734355134</v>
      </c>
      <c r="R645" s="34">
        <f>IF(ISNUMBER(Q645),SUMIFS($Q$2:Q645,$A$2:A645,A645,$J$2:J645,J645,$D$2:D645,D645),"")</f>
        <v>1287.253428423382</v>
      </c>
      <c r="AB645">
        <v>16.417240619659424</v>
      </c>
      <c r="AC645">
        <v>13.959400653839111</v>
      </c>
      <c r="AD645">
        <v>77.350112915039063</v>
      </c>
      <c r="AE645">
        <v>24.269489288330078</v>
      </c>
      <c r="AF645">
        <v>92.228775024414063</v>
      </c>
      <c r="AG645">
        <v>29.611872673034668</v>
      </c>
      <c r="AH645" s="2">
        <f t="shared" si="46"/>
        <v>4.7378996276855469E-2</v>
      </c>
      <c r="AI645">
        <v>4.7378996276855469E-2</v>
      </c>
      <c r="AK645">
        <v>12.37601806640625</v>
      </c>
      <c r="AQ645" s="2">
        <f t="shared" si="48"/>
        <v>0.874</v>
      </c>
      <c r="AR645" s="2">
        <f>IF(ISNUMBER(AQ645),SUMIFS($AQ$2:AQ645,$A$2:A645,A645,$J$2:J645,J645,$D$2:D645,D645),"")</f>
        <v>48.783000000000008</v>
      </c>
      <c r="AS645">
        <f t="shared" si="47"/>
        <v>14</v>
      </c>
    </row>
    <row r="646" spans="1:45" x14ac:dyDescent="0.25">
      <c r="A646" s="8" t="s">
        <v>33</v>
      </c>
      <c r="B646" t="s">
        <v>31</v>
      </c>
      <c r="C646" s="5">
        <v>42283</v>
      </c>
      <c r="D646">
        <v>3</v>
      </c>
      <c r="F646">
        <v>0</v>
      </c>
      <c r="J646" s="2" t="s">
        <v>107</v>
      </c>
      <c r="K646" t="s">
        <v>37</v>
      </c>
      <c r="L646">
        <v>2</v>
      </c>
      <c r="M646" s="2" t="s">
        <v>27</v>
      </c>
      <c r="N646" s="3" t="str">
        <f t="shared" si="45"/>
        <v/>
      </c>
      <c r="P646" s="39">
        <v>242.7225489165497</v>
      </c>
      <c r="Q646" s="39">
        <v>242.7225489165497</v>
      </c>
      <c r="R646" s="34">
        <f>IF(ISNUMBER(Q646),SUMIFS($Q$2:Q646,$A$2:A646,A646,$J$2:J646,J646,$D$2:D646,D646),"")</f>
        <v>242.7225489165497</v>
      </c>
      <c r="AB646">
        <v>21.203805923461914</v>
      </c>
      <c r="AC646">
        <v>10.459915161132812</v>
      </c>
      <c r="AD646">
        <v>75.237598419189453</v>
      </c>
      <c r="AE646">
        <v>25.245580673217773</v>
      </c>
      <c r="AF646">
        <v>89.823589324951172</v>
      </c>
      <c r="AG646">
        <v>26.222071647644043</v>
      </c>
      <c r="AH646" s="2">
        <f t="shared" si="46"/>
        <v>4.1955314636230465E-2</v>
      </c>
      <c r="AI646">
        <v>4.1955314636230465E-2</v>
      </c>
      <c r="AK646">
        <v>12.038015747070313</v>
      </c>
      <c r="AQ646" s="2">
        <f t="shared" si="48"/>
        <v>10.183999999999999</v>
      </c>
      <c r="AR646" s="2">
        <f>IF(ISNUMBER(AQ646),SUMIFS($AQ$2:AQ646,$A$2:A646,A646,$J$2:J646,J646,$D$2:D646,D646),"")</f>
        <v>10.183999999999999</v>
      </c>
      <c r="AS646">
        <f t="shared" si="47"/>
        <v>14</v>
      </c>
    </row>
    <row r="647" spans="1:45" x14ac:dyDescent="0.25">
      <c r="A647" s="8" t="s">
        <v>33</v>
      </c>
      <c r="B647" t="s">
        <v>31</v>
      </c>
      <c r="C647" s="5">
        <v>42290</v>
      </c>
      <c r="D647">
        <v>3</v>
      </c>
      <c r="F647">
        <v>0</v>
      </c>
      <c r="J647" s="2" t="s">
        <v>107</v>
      </c>
      <c r="K647" t="s">
        <v>37</v>
      </c>
      <c r="L647">
        <v>2</v>
      </c>
      <c r="M647" s="2" t="s">
        <v>106</v>
      </c>
      <c r="N647" s="3">
        <f t="shared" si="45"/>
        <v>147.75</v>
      </c>
      <c r="O647">
        <v>14.775</v>
      </c>
      <c r="P647" s="39"/>
      <c r="Q647" s="39"/>
      <c r="R647" s="34" t="str">
        <f>IF(ISNUMBER(Q647),SUMIFS($Q$2:Q647,$A$2:A647,A647,$J$2:J647,J647,$D$2:D647,D647),"")</f>
        <v/>
      </c>
      <c r="AB647">
        <v>20.023959159851074</v>
      </c>
      <c r="AC647">
        <v>10.109033584594727</v>
      </c>
      <c r="AD647">
        <v>76.722484588623047</v>
      </c>
      <c r="AE647">
        <v>22.643302917480469</v>
      </c>
      <c r="AF647">
        <v>89.406475067138672</v>
      </c>
      <c r="AG647">
        <v>28.157892227172852</v>
      </c>
      <c r="AH647" s="2">
        <f t="shared" si="46"/>
        <v>4.5052627563476569E-2</v>
      </c>
      <c r="AI647">
        <v>4.5052627563476569E-2</v>
      </c>
      <c r="AK647">
        <v>12.275597534179688</v>
      </c>
      <c r="AQ647" s="2" t="str">
        <f t="shared" si="48"/>
        <v/>
      </c>
      <c r="AR647" s="2" t="str">
        <f>IF(ISNUMBER(AQ647),SUMIFS($AQ$2:AQ647,$A$2:A647,A647,$J$2:J647,J647,$D$2:D647,D647),"")</f>
        <v/>
      </c>
      <c r="AS647">
        <f t="shared" si="47"/>
        <v>10</v>
      </c>
    </row>
    <row r="648" spans="1:45" x14ac:dyDescent="0.25">
      <c r="A648" s="8" t="s">
        <v>33</v>
      </c>
      <c r="B648" t="s">
        <v>31</v>
      </c>
      <c r="C648" s="5">
        <v>42304</v>
      </c>
      <c r="D648">
        <v>3</v>
      </c>
      <c r="F648">
        <v>0</v>
      </c>
      <c r="J648" s="2" t="s">
        <v>107</v>
      </c>
      <c r="K648" t="s">
        <v>37</v>
      </c>
      <c r="L648">
        <v>2</v>
      </c>
      <c r="M648" s="2" t="s">
        <v>106</v>
      </c>
      <c r="N648" s="3">
        <f t="shared" si="45"/>
        <v>797</v>
      </c>
      <c r="O648">
        <v>79.7</v>
      </c>
      <c r="P648" s="39"/>
      <c r="Q648" s="39"/>
      <c r="R648" s="34" t="str">
        <f>IF(ISNUMBER(Q648),SUMIFS($Q$2:Q648,$A$2:A648,A648,$J$2:J648,J648,$D$2:D648,D648),"")</f>
        <v/>
      </c>
      <c r="AB648">
        <v>18.903338432312012</v>
      </c>
      <c r="AC648">
        <v>10.48543643951416</v>
      </c>
      <c r="AD648">
        <v>75.618038177490234</v>
      </c>
      <c r="AE648">
        <v>21.791953086853027</v>
      </c>
      <c r="AF648">
        <v>90.157047271728516</v>
      </c>
      <c r="AG648">
        <v>30.803224563598633</v>
      </c>
      <c r="AH648" s="2">
        <f t="shared" si="46"/>
        <v>4.9285159301757808E-2</v>
      </c>
      <c r="AI648">
        <v>4.9285159301757808E-2</v>
      </c>
      <c r="AK648">
        <v>12.098886108398437</v>
      </c>
      <c r="AQ648" s="2" t="str">
        <f t="shared" si="48"/>
        <v/>
      </c>
      <c r="AR648" s="2" t="str">
        <f>IF(ISNUMBER(AQ648),SUMIFS($AQ$2:AQ648,$A$2:A648,A648,$J$2:J648,J648,$D$2:D648,D648),"")</f>
        <v/>
      </c>
      <c r="AS648">
        <f t="shared" si="47"/>
        <v>10</v>
      </c>
    </row>
    <row r="649" spans="1:45" x14ac:dyDescent="0.25">
      <c r="A649" s="8" t="s">
        <v>33</v>
      </c>
      <c r="B649" t="s">
        <v>31</v>
      </c>
      <c r="C649" s="5">
        <v>42324</v>
      </c>
      <c r="D649">
        <v>3</v>
      </c>
      <c r="F649">
        <v>0</v>
      </c>
      <c r="J649" s="2" t="s">
        <v>107</v>
      </c>
      <c r="K649" t="s">
        <v>37</v>
      </c>
      <c r="L649">
        <v>2</v>
      </c>
      <c r="M649" s="2" t="s">
        <v>27</v>
      </c>
      <c r="N649" s="3" t="str">
        <f t="shared" si="45"/>
        <v/>
      </c>
      <c r="P649" s="39">
        <v>229.30215361349488</v>
      </c>
      <c r="Q649" s="39">
        <v>229.30215361349488</v>
      </c>
      <c r="R649" s="34">
        <f>IF(ISNUMBER(Q649),SUMIFS($Q$2:Q649,$A$2:A649,A649,$J$2:J649,J649,$D$2:D649,D649),"")</f>
        <v>472.02470253004458</v>
      </c>
      <c r="AB649">
        <v>19.683534622192383</v>
      </c>
      <c r="AC649">
        <v>12.673831939697266</v>
      </c>
      <c r="AD649">
        <v>76.146137237548828</v>
      </c>
      <c r="AE649">
        <v>25.192182540893555</v>
      </c>
      <c r="AF649">
        <v>88.992340087890625</v>
      </c>
      <c r="AG649">
        <v>26.27930736541748</v>
      </c>
      <c r="AH649" s="2">
        <f t="shared" si="46"/>
        <v>4.2046891784667972E-2</v>
      </c>
      <c r="AI649">
        <v>4.2046891784667972E-2</v>
      </c>
      <c r="AK649">
        <v>12.183381958007812</v>
      </c>
      <c r="AQ649" s="2">
        <f t="shared" si="48"/>
        <v>9.641</v>
      </c>
      <c r="AR649" s="2">
        <f>IF(ISNUMBER(AQ649),SUMIFS($AQ$2:AQ649,$A$2:A649,A649,$J$2:J649,J649,$D$2:D649,D649),"")</f>
        <v>19.824999999999999</v>
      </c>
      <c r="AS649">
        <f t="shared" si="47"/>
        <v>14</v>
      </c>
    </row>
    <row r="650" spans="1:45" x14ac:dyDescent="0.25">
      <c r="A650" s="8" t="s">
        <v>33</v>
      </c>
      <c r="B650" t="s">
        <v>31</v>
      </c>
      <c r="C650" s="5">
        <v>42354</v>
      </c>
      <c r="D650">
        <v>3</v>
      </c>
      <c r="F650">
        <v>0</v>
      </c>
      <c r="J650" s="2" t="s">
        <v>107</v>
      </c>
      <c r="K650" t="s">
        <v>28</v>
      </c>
      <c r="L650">
        <v>2</v>
      </c>
      <c r="M650" s="2" t="s">
        <v>27</v>
      </c>
      <c r="N650" s="3" t="str">
        <f t="shared" si="45"/>
        <v/>
      </c>
      <c r="P650" s="39">
        <v>210.90909708996128</v>
      </c>
      <c r="Q650" s="39">
        <v>210.90909708996128</v>
      </c>
      <c r="R650" s="34">
        <f>IF(ISNUMBER(Q650),SUMIFS($Q$2:Q650,$A$2:A650,A650,$J$2:J650,J650,$D$2:D650,D650),"")</f>
        <v>682.93379962000586</v>
      </c>
      <c r="AB650">
        <v>21.042879104614258</v>
      </c>
      <c r="AC650">
        <v>11.794646263122559</v>
      </c>
      <c r="AD650">
        <v>72.043197631835938</v>
      </c>
      <c r="AE650">
        <v>25.261116027832031</v>
      </c>
      <c r="AF650">
        <v>88.311733245849609</v>
      </c>
      <c r="AG650">
        <v>23.606614112854004</v>
      </c>
      <c r="AH650" s="2">
        <f t="shared" si="46"/>
        <v>3.7770582580566404E-2</v>
      </c>
      <c r="AI650">
        <v>3.7770582580566404E-2</v>
      </c>
      <c r="AK650">
        <v>11.526911621093751</v>
      </c>
      <c r="AQ650" s="2">
        <f t="shared" si="48"/>
        <v>7.9660000000000002</v>
      </c>
      <c r="AR650" s="2">
        <f>IF(ISNUMBER(AQ650),SUMIFS($AQ$2:AQ650,$A$2:A650,A650,$J$2:J650,J650,$D$2:D650,D650),"")</f>
        <v>27.791</v>
      </c>
      <c r="AS650">
        <f t="shared" si="47"/>
        <v>14</v>
      </c>
    </row>
    <row r="651" spans="1:45" x14ac:dyDescent="0.25">
      <c r="A651" s="8" t="s">
        <v>33</v>
      </c>
      <c r="B651" t="s">
        <v>31</v>
      </c>
      <c r="C651" s="5">
        <v>42394</v>
      </c>
      <c r="D651">
        <v>3</v>
      </c>
      <c r="F651">
        <v>0</v>
      </c>
      <c r="J651" s="2" t="s">
        <v>107</v>
      </c>
      <c r="K651" t="s">
        <v>28</v>
      </c>
      <c r="L651">
        <v>2</v>
      </c>
      <c r="M651" s="2" t="s">
        <v>27</v>
      </c>
      <c r="N651" s="3" t="str">
        <f t="shared" si="45"/>
        <v/>
      </c>
      <c r="P651" s="39">
        <v>220.46766081355332</v>
      </c>
      <c r="Q651" s="39">
        <v>220.46766081355332</v>
      </c>
      <c r="R651" s="34">
        <f>IF(ISNUMBER(Q651),SUMIFS($Q$2:Q651,$A$2:A651,A651,$J$2:J651,J651,$D$2:D651,D651),"")</f>
        <v>903.40146043355912</v>
      </c>
      <c r="AB651">
        <v>23.316641807556152</v>
      </c>
      <c r="AC651">
        <v>11.270517826080322</v>
      </c>
      <c r="AD651">
        <v>70.079124450683594</v>
      </c>
      <c r="AE651">
        <v>30.622421264648438</v>
      </c>
      <c r="AF651">
        <v>89.835090637207031</v>
      </c>
      <c r="AG651">
        <v>24.90764331817627</v>
      </c>
      <c r="AH651" s="2">
        <f t="shared" si="46"/>
        <v>3.9852229309082034E-2</v>
      </c>
      <c r="AI651">
        <v>3.9852229309082034E-2</v>
      </c>
      <c r="AK651">
        <v>11.212659912109375</v>
      </c>
      <c r="AQ651" s="2">
        <f t="shared" si="48"/>
        <v>8.7859999999999996</v>
      </c>
      <c r="AR651" s="2">
        <f>IF(ISNUMBER(AQ651),SUMIFS($AQ$2:AQ651,$A$2:A651,A651,$J$2:J651,J651,$D$2:D651,D651),"")</f>
        <v>36.576999999999998</v>
      </c>
      <c r="AS651">
        <f t="shared" si="47"/>
        <v>14</v>
      </c>
    </row>
    <row r="652" spans="1:45" x14ac:dyDescent="0.25">
      <c r="A652" s="8" t="s">
        <v>33</v>
      </c>
      <c r="B652" t="s">
        <v>31</v>
      </c>
      <c r="C652" s="5">
        <v>42424</v>
      </c>
      <c r="D652">
        <v>3</v>
      </c>
      <c r="F652">
        <v>0</v>
      </c>
      <c r="J652" s="2" t="s">
        <v>107</v>
      </c>
      <c r="K652" t="s">
        <v>28</v>
      </c>
      <c r="L652">
        <v>2</v>
      </c>
      <c r="M652" s="2" t="s">
        <v>27</v>
      </c>
      <c r="N652" s="3" t="str">
        <f t="shared" si="45"/>
        <v/>
      </c>
      <c r="P652" s="39">
        <v>146.11567953922489</v>
      </c>
      <c r="Q652" s="39">
        <v>146.11567953922489</v>
      </c>
      <c r="R652" s="34">
        <f>IF(ISNUMBER(Q652),SUMIFS($Q$2:Q652,$A$2:A652,A652,$J$2:J652,J652,$D$2:D652,D652),"")</f>
        <v>1049.517139972784</v>
      </c>
      <c r="AB652">
        <v>20.70072078704834</v>
      </c>
      <c r="AC652">
        <v>9.4515976905822754</v>
      </c>
      <c r="AD652">
        <v>74.254230499267578</v>
      </c>
      <c r="AE652">
        <v>27.908557891845703</v>
      </c>
      <c r="AF652">
        <v>90.635692596435547</v>
      </c>
      <c r="AG652">
        <v>29.338234901428223</v>
      </c>
      <c r="AH652" s="2">
        <f t="shared" si="46"/>
        <v>4.694117584228516E-2</v>
      </c>
      <c r="AI652">
        <v>4.694117584228516E-2</v>
      </c>
      <c r="AK652">
        <v>11.880676879882813</v>
      </c>
      <c r="AQ652" s="2">
        <f t="shared" si="48"/>
        <v>6.859</v>
      </c>
      <c r="AR652" s="2">
        <f>IF(ISNUMBER(AQ652),SUMIFS($AQ$2:AQ652,$A$2:A652,A652,$J$2:J652,J652,$D$2:D652,D652),"")</f>
        <v>43.436</v>
      </c>
      <c r="AS652">
        <f t="shared" si="47"/>
        <v>14</v>
      </c>
    </row>
    <row r="653" spans="1:45" x14ac:dyDescent="0.25">
      <c r="A653" s="8" t="s">
        <v>33</v>
      </c>
      <c r="B653" t="s">
        <v>31</v>
      </c>
      <c r="C653" s="5">
        <v>42460</v>
      </c>
      <c r="D653">
        <v>3</v>
      </c>
      <c r="F653">
        <v>0</v>
      </c>
      <c r="J653" s="2" t="s">
        <v>107</v>
      </c>
      <c r="K653" t="s">
        <v>29</v>
      </c>
      <c r="L653">
        <v>2</v>
      </c>
      <c r="M653" s="2" t="s">
        <v>106</v>
      </c>
      <c r="N653" s="3">
        <f t="shared" si="45"/>
        <v>600</v>
      </c>
      <c r="O653">
        <v>60</v>
      </c>
      <c r="P653" s="39"/>
      <c r="Q653" s="39"/>
      <c r="R653" s="34" t="str">
        <f>IF(ISNUMBER(Q653),SUMIFS($Q$2:Q653,$A$2:A653,A653,$J$2:J653,J653,$D$2:D653,D653),"")</f>
        <v/>
      </c>
      <c r="AB653">
        <v>18.87044620513916</v>
      </c>
      <c r="AC653">
        <v>6.9655086994171143</v>
      </c>
      <c r="AD653">
        <v>59.360862731933594</v>
      </c>
      <c r="AE653">
        <v>19.590093612670898</v>
      </c>
      <c r="AF653">
        <v>82.706436157226563</v>
      </c>
      <c r="AG653">
        <v>27.668046951293945</v>
      </c>
      <c r="AH653" s="2">
        <f t="shared" si="46"/>
        <v>4.4268875122070311E-2</v>
      </c>
      <c r="AI653">
        <v>4.4268875122070311E-2</v>
      </c>
      <c r="AK653">
        <v>9.4977380371093751</v>
      </c>
      <c r="AQ653" s="2" t="str">
        <f t="shared" si="48"/>
        <v/>
      </c>
      <c r="AR653" s="2" t="str">
        <f>IF(ISNUMBER(AQ653),SUMIFS($AQ$2:AQ653,$A$2:A653,A653,$J$2:J653,J653,$D$2:D653,D653),"")</f>
        <v/>
      </c>
      <c r="AS653">
        <f t="shared" si="47"/>
        <v>10</v>
      </c>
    </row>
    <row r="654" spans="1:45" x14ac:dyDescent="0.25">
      <c r="A654" s="8" t="s">
        <v>33</v>
      </c>
      <c r="B654" t="s">
        <v>31</v>
      </c>
      <c r="C654" s="5">
        <v>42469</v>
      </c>
      <c r="D654">
        <v>3</v>
      </c>
      <c r="F654">
        <v>0</v>
      </c>
      <c r="J654" s="2" t="s">
        <v>107</v>
      </c>
      <c r="K654" t="s">
        <v>29</v>
      </c>
      <c r="L654">
        <v>2</v>
      </c>
      <c r="M654" s="2" t="s">
        <v>27</v>
      </c>
      <c r="N654" s="3" t="str">
        <f t="shared" si="45"/>
        <v/>
      </c>
      <c r="P654" s="39">
        <v>70.093457943925245</v>
      </c>
      <c r="Q654" s="39">
        <v>70.093457943925245</v>
      </c>
      <c r="R654" s="34">
        <f>IF(ISNUMBER(Q654),SUMIFS($Q$2:Q654,$A$2:A654,A654,$J$2:J654,J654,$D$2:D654,D654),"")</f>
        <v>1119.6105979167091</v>
      </c>
      <c r="AH654" s="2">
        <f t="shared" si="46"/>
        <v>4.5777995300292973E-2</v>
      </c>
      <c r="AI654" s="24">
        <f>AVERAGE(AI653,AI653,AI656)</f>
        <v>4.5777995300292973E-2</v>
      </c>
      <c r="AQ654" s="2">
        <f t="shared" si="48"/>
        <v>3.2090000000000001</v>
      </c>
      <c r="AR654" s="2">
        <f>IF(ISNUMBER(AQ654),SUMIFS($AQ$2:AQ654,$A$2:A654,A654,$J$2:J654,J654,$D$2:D654,D654),"")</f>
        <v>46.645000000000003</v>
      </c>
      <c r="AS654">
        <f t="shared" si="47"/>
        <v>7</v>
      </c>
    </row>
    <row r="655" spans="1:45" x14ac:dyDescent="0.25">
      <c r="A655" s="23" t="s">
        <v>33</v>
      </c>
      <c r="B655" t="s">
        <v>31</v>
      </c>
      <c r="C655" s="5">
        <v>42514</v>
      </c>
      <c r="D655">
        <v>3</v>
      </c>
      <c r="F655">
        <v>0</v>
      </c>
      <c r="J655" s="2" t="s">
        <v>107</v>
      </c>
      <c r="K655" t="s">
        <v>29</v>
      </c>
      <c r="L655">
        <v>2</v>
      </c>
      <c r="M655" s="2" t="s">
        <v>27</v>
      </c>
      <c r="N655" s="3" t="str">
        <f t="shared" si="45"/>
        <v/>
      </c>
      <c r="P655" s="39">
        <v>13.601174918477586</v>
      </c>
      <c r="Q655" s="39">
        <v>13.601174918477586</v>
      </c>
      <c r="R655" s="34">
        <f>IF(ISNUMBER(Q655),SUMIFS($Q$2:Q655,$A$2:A655,A655,$J$2:J655,J655,$D$2:D655,D655),"")</f>
        <v>1133.2117728351868</v>
      </c>
      <c r="AH655" s="2">
        <f t="shared" si="46"/>
        <v>4.7287115478515628E-2</v>
      </c>
      <c r="AI655" s="24">
        <f>AVERAGE(AI653,AI656,AI656)</f>
        <v>4.7287115478515628E-2</v>
      </c>
      <c r="AQ655" s="2">
        <f t="shared" si="48"/>
        <v>0.64300000000000002</v>
      </c>
      <c r="AR655" s="2">
        <f>IF(ISNUMBER(AQ655),SUMIFS($AQ$2:AQ655,$A$2:A655,A655,$J$2:J655,J655,$D$2:D655,D655),"")</f>
        <v>47.288000000000004</v>
      </c>
      <c r="AS655">
        <f t="shared" si="47"/>
        <v>7</v>
      </c>
    </row>
    <row r="656" spans="1:45" x14ac:dyDescent="0.25">
      <c r="A656" s="23" t="s">
        <v>33</v>
      </c>
      <c r="B656" t="s">
        <v>31</v>
      </c>
      <c r="C656" s="5">
        <v>42663</v>
      </c>
      <c r="D656">
        <v>3</v>
      </c>
      <c r="F656">
        <v>0</v>
      </c>
      <c r="J656" s="2" t="s">
        <v>108</v>
      </c>
      <c r="K656" t="s">
        <v>37</v>
      </c>
      <c r="L656">
        <v>3</v>
      </c>
      <c r="M656" s="2" t="s">
        <v>106</v>
      </c>
      <c r="N656" s="3">
        <f t="shared" si="45"/>
        <v>520.75</v>
      </c>
      <c r="O656">
        <v>52.075000000000003</v>
      </c>
      <c r="P656" s="39"/>
      <c r="Q656" s="39"/>
      <c r="R656" s="34" t="str">
        <f>IF(ISNUMBER(Q656),SUMIFS($Q$2:Q656,$A$2:A656,A656,$J$2:J656,J656,$D$2:D656,D656),"")</f>
        <v/>
      </c>
      <c r="AB656">
        <v>19.163397789001465</v>
      </c>
      <c r="AC656">
        <v>9.3915920257568359</v>
      </c>
      <c r="AD656">
        <v>72.828205108642578</v>
      </c>
      <c r="AE656">
        <v>20.289621353149414</v>
      </c>
      <c r="AF656">
        <v>88.584632873535156</v>
      </c>
      <c r="AG656">
        <v>30.497647285461426</v>
      </c>
      <c r="AH656" s="2">
        <f t="shared" si="46"/>
        <v>4.8796235656738282E-2</v>
      </c>
      <c r="AI656">
        <v>4.8796235656738282E-2</v>
      </c>
      <c r="AK656">
        <v>11.652512817382812</v>
      </c>
      <c r="AQ656" s="2" t="str">
        <f t="shared" si="48"/>
        <v/>
      </c>
      <c r="AR656" s="2" t="str">
        <f>IF(ISNUMBER(AQ656),SUMIFS($AQ$2:AQ656,$A$2:A656,A656,$J$2:J656,J656,$D$2:D656,D656),"")</f>
        <v/>
      </c>
      <c r="AS656">
        <f t="shared" si="47"/>
        <v>10</v>
      </c>
    </row>
    <row r="657" spans="1:45" x14ac:dyDescent="0.25">
      <c r="A657" s="8" t="s">
        <v>33</v>
      </c>
      <c r="B657" t="s">
        <v>31</v>
      </c>
      <c r="C657" s="5">
        <v>42677</v>
      </c>
      <c r="D657">
        <v>3</v>
      </c>
      <c r="F657">
        <v>0</v>
      </c>
      <c r="J657" s="2" t="s">
        <v>108</v>
      </c>
      <c r="K657" t="s">
        <v>37</v>
      </c>
      <c r="L657">
        <v>3</v>
      </c>
      <c r="M657" s="2" t="s">
        <v>106</v>
      </c>
      <c r="N657" s="3">
        <f t="shared" si="45"/>
        <v>1596.25</v>
      </c>
      <c r="O657">
        <v>159.625</v>
      </c>
      <c r="P657" s="39"/>
      <c r="Q657" s="39"/>
      <c r="R657" s="34" t="str">
        <f>IF(ISNUMBER(Q657),SUMIFS($Q$2:Q657,$A$2:A657,A657,$J$2:J657,J657,$D$2:D657,D657),"")</f>
        <v/>
      </c>
      <c r="AB657">
        <v>17.726105690002441</v>
      </c>
      <c r="AC657">
        <v>20.999977111816406</v>
      </c>
      <c r="AD657">
        <v>79.899993896484375</v>
      </c>
      <c r="AE657">
        <v>20.645620346069336</v>
      </c>
      <c r="AF657">
        <v>90.528415679931641</v>
      </c>
      <c r="AG657">
        <v>28.063020706176758</v>
      </c>
      <c r="AH657" s="2">
        <f t="shared" si="46"/>
        <v>4.4900833129882807E-2</v>
      </c>
      <c r="AI657">
        <v>4.4900833129882807E-2</v>
      </c>
      <c r="AK657">
        <v>12.7839990234375</v>
      </c>
      <c r="AQ657" s="2" t="str">
        <f t="shared" si="48"/>
        <v/>
      </c>
      <c r="AR657" s="2" t="str">
        <f>IF(ISNUMBER(AQ657),SUMIFS($AQ$2:AQ657,$A$2:A657,A657,$J$2:J657,J657,$D$2:D657,D657),"")</f>
        <v/>
      </c>
      <c r="AS657">
        <f t="shared" si="47"/>
        <v>10</v>
      </c>
    </row>
    <row r="658" spans="1:45" x14ac:dyDescent="0.25">
      <c r="A658" s="8" t="s">
        <v>33</v>
      </c>
      <c r="B658" t="s">
        <v>31</v>
      </c>
      <c r="C658" s="5">
        <v>42684</v>
      </c>
      <c r="D658">
        <v>3</v>
      </c>
      <c r="F658">
        <v>0</v>
      </c>
      <c r="J658" s="2" t="s">
        <v>108</v>
      </c>
      <c r="K658" t="s">
        <v>37</v>
      </c>
      <c r="L658">
        <v>3</v>
      </c>
      <c r="M658" s="2" t="s">
        <v>106</v>
      </c>
      <c r="N658" s="3">
        <f t="shared" si="45"/>
        <v>1836.6</v>
      </c>
      <c r="O658">
        <v>183.66</v>
      </c>
      <c r="P658" s="39"/>
      <c r="Q658" s="39"/>
      <c r="R658" s="34" t="str">
        <f>IF(ISNUMBER(Q658),SUMIFS($Q$2:Q658,$A$2:A658,A658,$J$2:J658,J658,$D$2:D658,D658),"")</f>
        <v/>
      </c>
      <c r="AB658">
        <v>21.769113540649414</v>
      </c>
      <c r="AC658">
        <v>14.225560188293457</v>
      </c>
      <c r="AD658">
        <v>72.959774017333984</v>
      </c>
      <c r="AE658">
        <v>26.694952011108398</v>
      </c>
      <c r="AF658">
        <v>90.438835144042969</v>
      </c>
      <c r="AG658">
        <v>24.445459365844727</v>
      </c>
      <c r="AH658" s="2">
        <f t="shared" si="46"/>
        <v>3.911273498535156E-2</v>
      </c>
      <c r="AI658">
        <v>3.911273498535156E-2</v>
      </c>
      <c r="AK658">
        <v>11.673563842773438</v>
      </c>
      <c r="AQ658" s="2" t="str">
        <f t="shared" si="48"/>
        <v/>
      </c>
      <c r="AR658" s="2" t="str">
        <f>IF(ISNUMBER(AQ658),SUMIFS($AQ$2:AQ658,$A$2:A658,A658,$J$2:J658,J658,$D$2:D658,D658),"")</f>
        <v/>
      </c>
      <c r="AS658">
        <f t="shared" si="47"/>
        <v>10</v>
      </c>
    </row>
    <row r="659" spans="1:45" x14ac:dyDescent="0.25">
      <c r="A659" s="8" t="s">
        <v>33</v>
      </c>
      <c r="B659" t="s">
        <v>31</v>
      </c>
      <c r="C659" s="5">
        <v>41935</v>
      </c>
      <c r="D659">
        <v>4</v>
      </c>
      <c r="F659">
        <v>0</v>
      </c>
      <c r="J659" s="2" t="s">
        <v>104</v>
      </c>
      <c r="K659" t="s">
        <v>37</v>
      </c>
      <c r="L659">
        <v>1</v>
      </c>
      <c r="M659" s="2" t="s">
        <v>105</v>
      </c>
      <c r="N659" s="3" t="str">
        <f t="shared" si="45"/>
        <v/>
      </c>
      <c r="P659" s="39">
        <v>160.68241008983702</v>
      </c>
      <c r="Q659" s="39">
        <v>160.68241008983702</v>
      </c>
      <c r="R659" s="34">
        <f>IF(ISNUMBER(Q659),SUMIFS($Q$2:Q659,$A$2:A659,A659,$J$2:J659,J659,$D$2:D659,D659),"")</f>
        <v>160.68241008983702</v>
      </c>
      <c r="AB659">
        <v>20.337407112121582</v>
      </c>
      <c r="AC659">
        <v>10.135531902313232</v>
      </c>
      <c r="AD659">
        <v>66.212654113769531</v>
      </c>
      <c r="AE659">
        <v>23.394443511962891</v>
      </c>
      <c r="AF659">
        <v>86.167278289794922</v>
      </c>
      <c r="AG659">
        <v>22.20246696472168</v>
      </c>
      <c r="AH659" s="2">
        <f t="shared" si="46"/>
        <v>3.5523947143554689E-2</v>
      </c>
      <c r="AI659">
        <v>3.5523947143554689E-2</v>
      </c>
      <c r="AK659">
        <v>10.594024658203125</v>
      </c>
      <c r="AQ659" s="2">
        <f t="shared" si="48"/>
        <v>5.7080000000000002</v>
      </c>
      <c r="AR659" s="2">
        <f>IF(ISNUMBER(AQ659),SUMIFS($AQ$2:AQ659,$A$2:A659,A659,$J$2:J659,J659,$D$2:D659,D659),"")</f>
        <v>5.7080000000000002</v>
      </c>
      <c r="AS659">
        <f t="shared" si="47"/>
        <v>14</v>
      </c>
    </row>
    <row r="660" spans="1:45" x14ac:dyDescent="0.25">
      <c r="A660" s="8" t="s">
        <v>33</v>
      </c>
      <c r="B660" t="s">
        <v>31</v>
      </c>
      <c r="C660" s="5">
        <v>41968</v>
      </c>
      <c r="D660">
        <v>4</v>
      </c>
      <c r="F660">
        <v>0</v>
      </c>
      <c r="J660" s="2" t="s">
        <v>104</v>
      </c>
      <c r="K660" t="s">
        <v>37</v>
      </c>
      <c r="L660">
        <v>1</v>
      </c>
      <c r="M660" s="2" t="s">
        <v>105</v>
      </c>
      <c r="N660" s="3" t="str">
        <f t="shared" si="45"/>
        <v/>
      </c>
      <c r="P660" s="39">
        <v>150.93485991846651</v>
      </c>
      <c r="Q660" s="39">
        <v>150.93485991846651</v>
      </c>
      <c r="R660" s="34">
        <f>IF(ISNUMBER(Q660),SUMIFS($Q$2:Q660,$A$2:A660,A660,$J$2:J660,J660,$D$2:D660,D660),"")</f>
        <v>311.61727000830354</v>
      </c>
      <c r="AB660">
        <v>20.900911331176758</v>
      </c>
      <c r="AC660">
        <v>8.7438521385192871</v>
      </c>
      <c r="AD660">
        <v>70.115116119384766</v>
      </c>
      <c r="AE660">
        <v>23.382377624511719</v>
      </c>
      <c r="AF660">
        <v>88.080554962158203</v>
      </c>
      <c r="AG660">
        <v>25.702929496765137</v>
      </c>
      <c r="AH660" s="2">
        <f t="shared" si="46"/>
        <v>4.1124687194824219E-2</v>
      </c>
      <c r="AI660">
        <v>4.1124687194824219E-2</v>
      </c>
      <c r="AK660">
        <v>11.218418579101563</v>
      </c>
      <c r="AQ660" s="2">
        <f t="shared" si="48"/>
        <v>6.2069999999999999</v>
      </c>
      <c r="AR660" s="2">
        <f>IF(ISNUMBER(AQ660),SUMIFS($AQ$2:AQ660,$A$2:A660,A660,$J$2:J660,J660,$D$2:D660,D660),"")</f>
        <v>11.914999999999999</v>
      </c>
      <c r="AS660">
        <f t="shared" si="47"/>
        <v>14</v>
      </c>
    </row>
    <row r="661" spans="1:45" x14ac:dyDescent="0.25">
      <c r="A661" s="8" t="s">
        <v>33</v>
      </c>
      <c r="B661" t="s">
        <v>31</v>
      </c>
      <c r="C661" s="5">
        <v>42003</v>
      </c>
      <c r="D661">
        <v>4</v>
      </c>
      <c r="F661">
        <v>0</v>
      </c>
      <c r="J661" s="2" t="s">
        <v>104</v>
      </c>
      <c r="K661" t="s">
        <v>28</v>
      </c>
      <c r="L661">
        <v>1</v>
      </c>
      <c r="M661" s="2" t="s">
        <v>27</v>
      </c>
      <c r="N661" s="3" t="str">
        <f t="shared" si="45"/>
        <v/>
      </c>
      <c r="P661" s="39">
        <v>383.22383186252711</v>
      </c>
      <c r="Q661" s="39">
        <v>383.22383186252711</v>
      </c>
      <c r="R661" s="34">
        <f>IF(ISNUMBER(Q661),SUMIFS($Q$2:Q661,$A$2:A661,A661,$J$2:J661,J661,$D$2:D661,D661),"")</f>
        <v>694.8411018708307</v>
      </c>
      <c r="AB661">
        <v>27.164498329162598</v>
      </c>
      <c r="AC661">
        <v>15.447693347930908</v>
      </c>
      <c r="AD661">
        <v>66.777931213378906</v>
      </c>
      <c r="AE661">
        <v>31.072576522827148</v>
      </c>
      <c r="AF661">
        <v>90.307258605957031</v>
      </c>
      <c r="AG661">
        <v>20.056628227233887</v>
      </c>
      <c r="AH661" s="2">
        <f t="shared" si="46"/>
        <v>3.2090605163574218E-2</v>
      </c>
      <c r="AI661">
        <v>3.2090605163574218E-2</v>
      </c>
      <c r="AK661">
        <v>10.684468994140625</v>
      </c>
      <c r="AQ661" s="2">
        <f t="shared" si="48"/>
        <v>12.298</v>
      </c>
      <c r="AR661" s="2">
        <f>IF(ISNUMBER(AQ661),SUMIFS($AQ$2:AQ661,$A$2:A661,A661,$J$2:J661,J661,$D$2:D661,D661),"")</f>
        <v>24.213000000000001</v>
      </c>
      <c r="AS661">
        <f t="shared" si="47"/>
        <v>14</v>
      </c>
    </row>
    <row r="662" spans="1:45" x14ac:dyDescent="0.25">
      <c r="A662" s="8" t="s">
        <v>33</v>
      </c>
      <c r="B662" t="s">
        <v>31</v>
      </c>
      <c r="C662" s="5">
        <v>42039</v>
      </c>
      <c r="D662">
        <v>4</v>
      </c>
      <c r="F662">
        <v>0</v>
      </c>
      <c r="J662" s="2" t="s">
        <v>104</v>
      </c>
      <c r="K662" t="s">
        <v>28</v>
      </c>
      <c r="L662">
        <v>1</v>
      </c>
      <c r="M662" s="2" t="s">
        <v>27</v>
      </c>
      <c r="N662" s="3" t="str">
        <f t="shared" si="45"/>
        <v/>
      </c>
      <c r="P662" s="39">
        <v>254.80366722814438</v>
      </c>
      <c r="Q662" s="39">
        <v>254.80366722814438</v>
      </c>
      <c r="R662" s="34">
        <f>IF(ISNUMBER(Q662),SUMIFS($Q$2:Q662,$A$2:A662,A662,$J$2:J662,J662,$D$2:D662,D662),"")</f>
        <v>949.64476909897508</v>
      </c>
      <c r="AB662">
        <v>24.573192596435547</v>
      </c>
      <c r="AC662">
        <v>13.864080905914307</v>
      </c>
      <c r="AD662">
        <v>67.296234130859375</v>
      </c>
      <c r="AE662">
        <v>29.006193161010742</v>
      </c>
      <c r="AF662">
        <v>90.168849945068359</v>
      </c>
      <c r="AG662">
        <v>22.291014671325684</v>
      </c>
      <c r="AH662" s="2">
        <f t="shared" si="46"/>
        <v>3.5665623474121097E-2</v>
      </c>
      <c r="AI662">
        <v>3.5665623474121097E-2</v>
      </c>
      <c r="AK662">
        <v>10.7673974609375</v>
      </c>
      <c r="AQ662" s="2">
        <f t="shared" si="48"/>
        <v>9.0879999999999992</v>
      </c>
      <c r="AR662" s="2">
        <f>IF(ISNUMBER(AQ662),SUMIFS($AQ$2:AQ662,$A$2:A662,A662,$J$2:J662,J662,$D$2:D662,D662),"")</f>
        <v>33.301000000000002</v>
      </c>
      <c r="AS662">
        <f t="shared" si="47"/>
        <v>14</v>
      </c>
    </row>
    <row r="663" spans="1:45" x14ac:dyDescent="0.25">
      <c r="A663" s="8" t="s">
        <v>33</v>
      </c>
      <c r="B663" t="s">
        <v>31</v>
      </c>
      <c r="C663" s="5">
        <v>42073</v>
      </c>
      <c r="D663">
        <v>4</v>
      </c>
      <c r="F663">
        <v>0</v>
      </c>
      <c r="J663" s="2" t="s">
        <v>104</v>
      </c>
      <c r="K663" t="s">
        <v>29</v>
      </c>
      <c r="L663">
        <v>1</v>
      </c>
      <c r="M663" s="2" t="s">
        <v>27</v>
      </c>
      <c r="N663" s="3" t="str">
        <f t="shared" si="45"/>
        <v/>
      </c>
      <c r="P663" s="39">
        <v>138.44341183790726</v>
      </c>
      <c r="Q663" s="39">
        <v>138.44341183790726</v>
      </c>
      <c r="R663" s="34">
        <f>IF(ISNUMBER(Q663),SUMIFS($Q$2:Q663,$A$2:A663,A663,$J$2:J663,J663,$D$2:D663,D663),"")</f>
        <v>1088.0881809368823</v>
      </c>
      <c r="AB663">
        <v>24.415101051330566</v>
      </c>
      <c r="AC663">
        <v>9.3017306327819824</v>
      </c>
      <c r="AD663">
        <v>67.915672302246094</v>
      </c>
      <c r="AE663">
        <v>30.057628631591797</v>
      </c>
      <c r="AF663">
        <v>90.97705078125</v>
      </c>
      <c r="AG663">
        <v>25.389060974121094</v>
      </c>
      <c r="AH663" s="2">
        <f t="shared" si="46"/>
        <v>4.0622497558593748E-2</v>
      </c>
      <c r="AI663">
        <v>4.0622497558593748E-2</v>
      </c>
      <c r="AK663">
        <v>10.866507568359376</v>
      </c>
      <c r="AQ663" s="2">
        <f t="shared" si="48"/>
        <v>5.6239999999999997</v>
      </c>
      <c r="AR663" s="2">
        <f>IF(ISNUMBER(AQ663),SUMIFS($AQ$2:AQ663,$A$2:A663,A663,$J$2:J663,J663,$D$2:D663,D663),"")</f>
        <v>38.925000000000004</v>
      </c>
      <c r="AS663">
        <f t="shared" si="47"/>
        <v>14</v>
      </c>
    </row>
    <row r="664" spans="1:45" x14ac:dyDescent="0.25">
      <c r="A664" s="8" t="s">
        <v>33</v>
      </c>
      <c r="B664" t="s">
        <v>31</v>
      </c>
      <c r="C664" s="5">
        <v>42110</v>
      </c>
      <c r="D664">
        <v>4</v>
      </c>
      <c r="F664">
        <v>0</v>
      </c>
      <c r="J664" s="2" t="s">
        <v>104</v>
      </c>
      <c r="K664" t="s">
        <v>29</v>
      </c>
      <c r="L664">
        <v>1</v>
      </c>
      <c r="M664" s="2" t="s">
        <v>27</v>
      </c>
      <c r="N664" s="3" t="str">
        <f t="shared" si="45"/>
        <v/>
      </c>
      <c r="P664" s="39">
        <v>88.545291265592255</v>
      </c>
      <c r="Q664" s="39">
        <v>88.545291265592255</v>
      </c>
      <c r="R664" s="34">
        <f>IF(ISNUMBER(Q664),SUMIFS($Q$2:Q664,$A$2:A664,A664,$J$2:J664,J664,$D$2:D664,D664),"")</f>
        <v>1176.6334722024744</v>
      </c>
      <c r="AB664">
        <v>21.605008125305176</v>
      </c>
      <c r="AC664">
        <v>7.094459056854248</v>
      </c>
      <c r="AD664">
        <v>71.033981323242187</v>
      </c>
      <c r="AE664">
        <v>27.693077087402344</v>
      </c>
      <c r="AF664">
        <v>91.188972473144531</v>
      </c>
      <c r="AG664">
        <v>28.785198211669922</v>
      </c>
      <c r="AH664" s="2">
        <f t="shared" si="46"/>
        <v>4.6056317138671872E-2</v>
      </c>
      <c r="AI664">
        <v>4.6056317138671872E-2</v>
      </c>
      <c r="AK664">
        <v>11.36543701171875</v>
      </c>
      <c r="AQ664" s="2">
        <f t="shared" si="48"/>
        <v>4.0780000000000003</v>
      </c>
      <c r="AR664" s="2">
        <f>IF(ISNUMBER(AQ664),SUMIFS($AQ$2:AQ664,$A$2:A664,A664,$J$2:J664,J664,$D$2:D664,D664),"")</f>
        <v>43.003000000000007</v>
      </c>
      <c r="AS664">
        <f t="shared" si="47"/>
        <v>14</v>
      </c>
    </row>
    <row r="665" spans="1:45" x14ac:dyDescent="0.25">
      <c r="A665" s="8" t="s">
        <v>33</v>
      </c>
      <c r="B665" t="s">
        <v>31</v>
      </c>
      <c r="C665" s="5">
        <v>42164</v>
      </c>
      <c r="D665">
        <v>4</v>
      </c>
      <c r="F665">
        <v>0</v>
      </c>
      <c r="J665" s="2" t="s">
        <v>104</v>
      </c>
      <c r="K665" t="s">
        <v>29</v>
      </c>
      <c r="L665">
        <v>1</v>
      </c>
      <c r="M665" s="2" t="s">
        <v>27</v>
      </c>
      <c r="N665" s="3" t="str">
        <f t="shared" si="45"/>
        <v/>
      </c>
      <c r="P665" s="39">
        <v>19.489053434625127</v>
      </c>
      <c r="Q665" s="39">
        <v>19.489053434625127</v>
      </c>
      <c r="R665" s="34">
        <f>IF(ISNUMBER(Q665),SUMIFS($Q$2:Q665,$A$2:A665,A665,$J$2:J665,J665,$D$2:D665,D665),"")</f>
        <v>1196.1225256370994</v>
      </c>
      <c r="AB665">
        <v>16.592907905578613</v>
      </c>
      <c r="AC665">
        <v>15.531883239746094</v>
      </c>
      <c r="AD665">
        <v>77.764144897460937</v>
      </c>
      <c r="AE665">
        <v>23.735736846923828</v>
      </c>
      <c r="AF665">
        <v>91.726097106933594</v>
      </c>
      <c r="AG665">
        <v>28.941372871398926</v>
      </c>
      <c r="AH665" s="2">
        <f t="shared" si="46"/>
        <v>4.6306196594238277E-2</v>
      </c>
      <c r="AI665">
        <v>4.6306196594238277E-2</v>
      </c>
      <c r="AK665">
        <v>12.44226318359375</v>
      </c>
      <c r="AQ665" s="2">
        <f t="shared" si="48"/>
        <v>0.90200000000000002</v>
      </c>
      <c r="AR665" s="2">
        <f>IF(ISNUMBER(AQ665),SUMIFS($AQ$2:AQ665,$A$2:A665,A665,$J$2:J665,J665,$D$2:D665,D665),"")</f>
        <v>43.905000000000008</v>
      </c>
      <c r="AS665">
        <f t="shared" si="47"/>
        <v>14</v>
      </c>
    </row>
    <row r="666" spans="1:45" x14ac:dyDescent="0.25">
      <c r="A666" s="8" t="s">
        <v>33</v>
      </c>
      <c r="B666" t="s">
        <v>31</v>
      </c>
      <c r="C666" s="5">
        <v>42283</v>
      </c>
      <c r="D666">
        <v>4</v>
      </c>
      <c r="F666">
        <v>0</v>
      </c>
      <c r="J666" s="2" t="s">
        <v>107</v>
      </c>
      <c r="K666" t="s">
        <v>37</v>
      </c>
      <c r="L666">
        <v>2</v>
      </c>
      <c r="M666" s="2" t="s">
        <v>27</v>
      </c>
      <c r="N666" s="3" t="str">
        <f t="shared" si="45"/>
        <v/>
      </c>
      <c r="P666" s="39">
        <v>170.78453734325149</v>
      </c>
      <c r="Q666" s="39">
        <v>170.78453734325149</v>
      </c>
      <c r="R666" s="34">
        <f>IF(ISNUMBER(Q666),SUMIFS($Q$2:Q666,$A$2:A666,A666,$J$2:J666,J666,$D$2:D666,D666),"")</f>
        <v>170.78453734325149</v>
      </c>
      <c r="AB666">
        <v>21.219922065734863</v>
      </c>
      <c r="AC666">
        <v>9.5939111709594727</v>
      </c>
      <c r="AD666">
        <v>73.611515045166016</v>
      </c>
      <c r="AE666">
        <v>25.04212760925293</v>
      </c>
      <c r="AF666">
        <v>89.879051208496094</v>
      </c>
      <c r="AG666">
        <v>25.312455177307129</v>
      </c>
      <c r="AH666" s="2">
        <f t="shared" si="46"/>
        <v>4.0499928283691408E-2</v>
      </c>
      <c r="AI666">
        <v>4.0499928283691408E-2</v>
      </c>
      <c r="AK666">
        <v>11.777842407226563</v>
      </c>
      <c r="AQ666" s="2">
        <f t="shared" si="48"/>
        <v>6.9169999999999998</v>
      </c>
      <c r="AR666" s="2">
        <f>IF(ISNUMBER(AQ666),SUMIFS($AQ$2:AQ666,$A$2:A666,A666,$J$2:J666,J666,$D$2:D666,D666),"")</f>
        <v>6.9169999999999998</v>
      </c>
      <c r="AS666">
        <f t="shared" si="47"/>
        <v>14</v>
      </c>
    </row>
    <row r="667" spans="1:45" x14ac:dyDescent="0.25">
      <c r="A667" s="8" t="s">
        <v>33</v>
      </c>
      <c r="B667" t="s">
        <v>31</v>
      </c>
      <c r="C667" s="5">
        <v>42324</v>
      </c>
      <c r="D667">
        <v>4</v>
      </c>
      <c r="F667">
        <v>0</v>
      </c>
      <c r="J667" s="2" t="s">
        <v>107</v>
      </c>
      <c r="K667" t="s">
        <v>37</v>
      </c>
      <c r="L667">
        <v>2</v>
      </c>
      <c r="M667" s="2" t="s">
        <v>27</v>
      </c>
      <c r="N667" s="3" t="str">
        <f t="shared" si="45"/>
        <v/>
      </c>
      <c r="P667" s="39">
        <v>212.20169646610779</v>
      </c>
      <c r="Q667" s="39">
        <v>212.20169646610779</v>
      </c>
      <c r="R667" s="34">
        <f>IF(ISNUMBER(Q667),SUMIFS($Q$2:Q667,$A$2:A667,A667,$J$2:J667,J667,$D$2:D667,D667),"")</f>
        <v>382.98623380935931</v>
      </c>
      <c r="AB667">
        <v>19.794697761535645</v>
      </c>
      <c r="AC667">
        <v>12.402247428894043</v>
      </c>
      <c r="AD667">
        <v>74.710220336914063</v>
      </c>
      <c r="AE667">
        <v>24.149917602539063</v>
      </c>
      <c r="AF667">
        <v>89.192676544189453</v>
      </c>
      <c r="AG667">
        <v>24.818552017211914</v>
      </c>
      <c r="AH667" s="2">
        <f t="shared" si="46"/>
        <v>3.9709683227539067E-2</v>
      </c>
      <c r="AI667">
        <v>3.9709683227539067E-2</v>
      </c>
      <c r="AK667">
        <v>11.953635253906251</v>
      </c>
      <c r="AQ667" s="2">
        <f t="shared" si="48"/>
        <v>8.4260000000000002</v>
      </c>
      <c r="AR667" s="2">
        <f>IF(ISNUMBER(AQ667),SUMIFS($AQ$2:AQ667,$A$2:A667,A667,$J$2:J667,J667,$D$2:D667,D667),"")</f>
        <v>15.343</v>
      </c>
      <c r="AS667">
        <f t="shared" si="47"/>
        <v>14</v>
      </c>
    </row>
    <row r="668" spans="1:45" x14ac:dyDescent="0.25">
      <c r="A668" s="8" t="s">
        <v>33</v>
      </c>
      <c r="B668" t="s">
        <v>31</v>
      </c>
      <c r="C668" s="5">
        <v>42354</v>
      </c>
      <c r="D668">
        <v>4</v>
      </c>
      <c r="F668">
        <v>0</v>
      </c>
      <c r="J668" s="2" t="s">
        <v>107</v>
      </c>
      <c r="K668" t="s">
        <v>28</v>
      </c>
      <c r="L668">
        <v>2</v>
      </c>
      <c r="M668" s="2" t="s">
        <v>27</v>
      </c>
      <c r="N668" s="3" t="str">
        <f t="shared" si="45"/>
        <v/>
      </c>
      <c r="P668" s="39">
        <v>217.06572562961097</v>
      </c>
      <c r="Q668" s="39">
        <v>217.06572562961097</v>
      </c>
      <c r="R668" s="34">
        <f>IF(ISNUMBER(Q668),SUMIFS($Q$2:Q668,$A$2:A668,A668,$J$2:J668,J668,$D$2:D668,D668),"")</f>
        <v>600.05195943897024</v>
      </c>
      <c r="AB668">
        <v>23.028471946716309</v>
      </c>
      <c r="AC668">
        <v>11.261654853820801</v>
      </c>
      <c r="AD668">
        <v>69.491905212402344</v>
      </c>
      <c r="AE668">
        <v>28.03010368347168</v>
      </c>
      <c r="AF668">
        <v>89.643909454345703</v>
      </c>
      <c r="AG668">
        <v>23.48271656036377</v>
      </c>
      <c r="AH668" s="2">
        <f t="shared" si="46"/>
        <v>3.7572346496582032E-2</v>
      </c>
      <c r="AI668">
        <v>3.7572346496582032E-2</v>
      </c>
      <c r="AK668">
        <v>11.118704833984376</v>
      </c>
      <c r="AQ668" s="2">
        <f t="shared" si="48"/>
        <v>8.1560000000000006</v>
      </c>
      <c r="AR668" s="2">
        <f>IF(ISNUMBER(AQ668),SUMIFS($AQ$2:AQ668,$A$2:A668,A668,$J$2:J668,J668,$D$2:D668,D668),"")</f>
        <v>23.499000000000002</v>
      </c>
      <c r="AS668">
        <f t="shared" si="47"/>
        <v>14</v>
      </c>
    </row>
    <row r="669" spans="1:45" x14ac:dyDescent="0.25">
      <c r="A669" s="8" t="s">
        <v>33</v>
      </c>
      <c r="B669" t="s">
        <v>31</v>
      </c>
      <c r="C669" s="5">
        <v>42394</v>
      </c>
      <c r="D669">
        <v>4</v>
      </c>
      <c r="F669">
        <v>0</v>
      </c>
      <c r="J669" s="2" t="s">
        <v>107</v>
      </c>
      <c r="K669" t="s">
        <v>28</v>
      </c>
      <c r="L669">
        <v>2</v>
      </c>
      <c r="M669" s="2" t="s">
        <v>27</v>
      </c>
      <c r="N669" s="3" t="str">
        <f t="shared" si="45"/>
        <v/>
      </c>
      <c r="P669" s="39">
        <v>227.82950362480102</v>
      </c>
      <c r="Q669" s="39">
        <v>227.82950362480102</v>
      </c>
      <c r="R669" s="34">
        <f>IF(ISNUMBER(Q669),SUMIFS($Q$2:Q669,$A$2:A669,A669,$J$2:J669,J669,$D$2:D669,D669),"")</f>
        <v>827.88146306377121</v>
      </c>
      <c r="AB669">
        <v>22.120036125183105</v>
      </c>
      <c r="AC669">
        <v>11.940174579620361</v>
      </c>
      <c r="AD669">
        <v>68.359912872314453</v>
      </c>
      <c r="AE669">
        <v>30.594673156738281</v>
      </c>
      <c r="AF669">
        <v>89.093860626220703</v>
      </c>
      <c r="AG669">
        <v>25.512763023376465</v>
      </c>
      <c r="AH669" s="2">
        <f t="shared" si="46"/>
        <v>4.0820420837402345E-2</v>
      </c>
      <c r="AI669">
        <v>4.0820420837402345E-2</v>
      </c>
      <c r="AK669">
        <v>10.937586059570313</v>
      </c>
      <c r="AQ669" s="2">
        <f t="shared" si="48"/>
        <v>9.3000000000000007</v>
      </c>
      <c r="AR669" s="2">
        <f>IF(ISNUMBER(AQ669),SUMIFS($AQ$2:AQ669,$A$2:A669,A669,$J$2:J669,J669,$D$2:D669,D669),"")</f>
        <v>32.799000000000007</v>
      </c>
      <c r="AS669">
        <f t="shared" si="47"/>
        <v>14</v>
      </c>
    </row>
    <row r="670" spans="1:45" x14ac:dyDescent="0.25">
      <c r="A670" s="8" t="s">
        <v>33</v>
      </c>
      <c r="B670" t="s">
        <v>31</v>
      </c>
      <c r="C670" s="5">
        <v>42424</v>
      </c>
      <c r="D670">
        <v>4</v>
      </c>
      <c r="F670">
        <v>0</v>
      </c>
      <c r="J670" s="2" t="s">
        <v>107</v>
      </c>
      <c r="K670" t="s">
        <v>28</v>
      </c>
      <c r="L670">
        <v>2</v>
      </c>
      <c r="M670" s="2" t="s">
        <v>27</v>
      </c>
      <c r="N670" s="3" t="str">
        <f t="shared" si="45"/>
        <v/>
      </c>
      <c r="P670" s="39">
        <v>146.11763823702842</v>
      </c>
      <c r="Q670" s="39">
        <v>146.11763823702842</v>
      </c>
      <c r="R670" s="34">
        <f>IF(ISNUMBER(Q670),SUMIFS($Q$2:Q670,$A$2:A670,A670,$J$2:J670,J670,$D$2:D670,D670),"")</f>
        <v>973.99910130079957</v>
      </c>
      <c r="AB670">
        <v>22.048869132995605</v>
      </c>
      <c r="AC670">
        <v>11.460894107818604</v>
      </c>
      <c r="AD670">
        <v>71.514644622802734</v>
      </c>
      <c r="AE670">
        <v>28.991174697875977</v>
      </c>
      <c r="AF670">
        <v>90.750328063964844</v>
      </c>
      <c r="AG670">
        <v>26.522426605224609</v>
      </c>
      <c r="AH670" s="2">
        <f t="shared" si="46"/>
        <v>4.2435882568359375E-2</v>
      </c>
      <c r="AI670">
        <v>4.2435882568359375E-2</v>
      </c>
      <c r="AK670">
        <v>11.442343139648438</v>
      </c>
      <c r="AQ670" s="2">
        <f t="shared" si="48"/>
        <v>6.2009999999999996</v>
      </c>
      <c r="AR670" s="2">
        <f>IF(ISNUMBER(AQ670),SUMIFS($AQ$2:AQ670,$A$2:A670,A670,$J$2:J670,J670,$D$2:D670,D670),"")</f>
        <v>39.000000000000007</v>
      </c>
      <c r="AS670">
        <f t="shared" si="47"/>
        <v>14</v>
      </c>
    </row>
    <row r="671" spans="1:45" x14ac:dyDescent="0.25">
      <c r="A671" s="23" t="s">
        <v>33</v>
      </c>
      <c r="B671" t="s">
        <v>31</v>
      </c>
      <c r="C671" s="5">
        <v>42469</v>
      </c>
      <c r="D671">
        <v>4</v>
      </c>
      <c r="F671">
        <v>0</v>
      </c>
      <c r="J671" s="2" t="s">
        <v>107</v>
      </c>
      <c r="K671" t="s">
        <v>29</v>
      </c>
      <c r="L671">
        <v>2</v>
      </c>
      <c r="M671" s="2" t="s">
        <v>27</v>
      </c>
      <c r="N671" s="3" t="str">
        <f t="shared" si="45"/>
        <v/>
      </c>
      <c r="P671" s="39">
        <v>85.517711066223995</v>
      </c>
      <c r="Q671" s="39">
        <v>85.517711066223995</v>
      </c>
      <c r="R671" s="34">
        <f>IF(ISNUMBER(Q671),SUMIFS($Q$2:Q671,$A$2:A671,A671,$J$2:J671,J671,$D$2:D671,D671),"")</f>
        <v>1059.5168123670235</v>
      </c>
      <c r="AH671" s="2">
        <f t="shared" si="46"/>
        <v>4.6908698696560336E-2</v>
      </c>
      <c r="AI671" s="24">
        <f>AVERAGE(AI608,AI631,AI654)</f>
        <v>4.6908698696560336E-2</v>
      </c>
      <c r="AQ671" s="2">
        <f t="shared" si="48"/>
        <v>4.0119999999999996</v>
      </c>
      <c r="AR671" s="2">
        <f>IF(ISNUMBER(AQ671),SUMIFS($AQ$2:AQ671,$A$2:A671,A671,$J$2:J671,J671,$D$2:D671,D671),"")</f>
        <v>43.012000000000008</v>
      </c>
      <c r="AS671">
        <f t="shared" si="47"/>
        <v>7</v>
      </c>
    </row>
    <row r="672" spans="1:45" x14ac:dyDescent="0.25">
      <c r="A672" s="23" t="s">
        <v>33</v>
      </c>
      <c r="B672" t="s">
        <v>31</v>
      </c>
      <c r="C672" s="5">
        <v>42514</v>
      </c>
      <c r="D672">
        <v>4</v>
      </c>
      <c r="F672">
        <v>0</v>
      </c>
      <c r="J672" s="2" t="s">
        <v>107</v>
      </c>
      <c r="K672" t="s">
        <v>29</v>
      </c>
      <c r="L672">
        <v>2</v>
      </c>
      <c r="M672" s="2" t="s">
        <v>27</v>
      </c>
      <c r="N672" s="3" t="str">
        <f t="shared" si="45"/>
        <v/>
      </c>
      <c r="P672" s="39">
        <v>27.100971213830682</v>
      </c>
      <c r="Q672" s="39">
        <v>27.100971213830682</v>
      </c>
      <c r="R672" s="34">
        <f>IF(ISNUMBER(Q672),SUMIFS($Q$2:Q672,$A$2:A672,A672,$J$2:J672,J672,$D$2:D672,D672),"")</f>
        <v>1086.6177835808542</v>
      </c>
      <c r="AH672" s="2">
        <f t="shared" si="46"/>
        <v>4.7671109856499576E-2</v>
      </c>
      <c r="AI672" s="24">
        <f>AVERAGE(AI609,AI632,AI655)</f>
        <v>4.7671109856499576E-2</v>
      </c>
      <c r="AQ672" s="2">
        <f t="shared" si="48"/>
        <v>1.292</v>
      </c>
      <c r="AR672" s="2">
        <f>IF(ISNUMBER(AQ672),SUMIFS($AQ$2:AQ672,$A$2:A672,A672,$J$2:J672,J672,$D$2:D672,D672),"")</f>
        <v>44.304000000000009</v>
      </c>
      <c r="AS672">
        <f t="shared" si="47"/>
        <v>7</v>
      </c>
    </row>
    <row r="673" spans="1:45" x14ac:dyDescent="0.25">
      <c r="A673" s="8" t="s">
        <v>36</v>
      </c>
      <c r="B673" t="s">
        <v>31</v>
      </c>
      <c r="C673" s="5">
        <v>41935</v>
      </c>
      <c r="D673">
        <v>1</v>
      </c>
      <c r="F673">
        <v>50</v>
      </c>
      <c r="J673" s="2" t="s">
        <v>104</v>
      </c>
      <c r="K673" t="s">
        <v>37</v>
      </c>
      <c r="L673">
        <v>1</v>
      </c>
      <c r="M673" s="2" t="s">
        <v>105</v>
      </c>
      <c r="N673" s="3" t="str">
        <f t="shared" si="45"/>
        <v/>
      </c>
      <c r="P673" s="39">
        <v>290.01019755118114</v>
      </c>
      <c r="Q673" s="39">
        <v>290.01019755118114</v>
      </c>
      <c r="R673" s="34">
        <f>IF(ISNUMBER(Q673),SUMIFS($Q$2:Q673,$A$2:A673,A673,$J$2:J673,J673,$D$2:D673,D673),"")</f>
        <v>290.01019755118114</v>
      </c>
      <c r="AB673">
        <v>20.757231712341309</v>
      </c>
      <c r="AC673">
        <v>14.537436485290527</v>
      </c>
      <c r="AD673">
        <v>73.780654907226562</v>
      </c>
      <c r="AE673">
        <v>24.307616233825684</v>
      </c>
      <c r="AF673">
        <v>90.481830596923828</v>
      </c>
      <c r="AG673">
        <v>24.794746398925781</v>
      </c>
      <c r="AH673" s="2">
        <f t="shared" si="46"/>
        <v>3.9671594238281253E-2</v>
      </c>
      <c r="AI673">
        <v>3.9671594238281253E-2</v>
      </c>
      <c r="AK673">
        <v>11.80490478515625</v>
      </c>
      <c r="AQ673" s="2">
        <f t="shared" si="48"/>
        <v>11.505000000000001</v>
      </c>
      <c r="AR673" s="2">
        <f>IF(ISNUMBER(AQ673),SUMIFS($AQ$2:AQ673,$A$2:A673,A673,$J$2:J673,J673,$D$2:D673,D673),"")</f>
        <v>11.505000000000001</v>
      </c>
      <c r="AS673">
        <f t="shared" si="47"/>
        <v>14</v>
      </c>
    </row>
    <row r="674" spans="1:45" x14ac:dyDescent="0.25">
      <c r="A674" s="8" t="s">
        <v>36</v>
      </c>
      <c r="B674" t="s">
        <v>31</v>
      </c>
      <c r="C674" s="5">
        <v>41968</v>
      </c>
      <c r="D674">
        <v>1</v>
      </c>
      <c r="F674">
        <v>50</v>
      </c>
      <c r="J674" s="2" t="s">
        <v>104</v>
      </c>
      <c r="K674" t="s">
        <v>37</v>
      </c>
      <c r="L674">
        <v>1</v>
      </c>
      <c r="M674" s="2" t="s">
        <v>105</v>
      </c>
      <c r="N674" s="3" t="str">
        <f t="shared" si="45"/>
        <v/>
      </c>
      <c r="P674" s="39">
        <v>147.60927023877645</v>
      </c>
      <c r="Q674" s="39">
        <v>147.60927023877645</v>
      </c>
      <c r="R674" s="34">
        <f>IF(ISNUMBER(Q674),SUMIFS($Q$2:Q674,$A$2:A674,A674,$J$2:J674,J674,$D$2:D674,D674),"")</f>
        <v>437.61946778995758</v>
      </c>
      <c r="AB674">
        <v>19.969915390014648</v>
      </c>
      <c r="AC674">
        <v>9.6140346527099609</v>
      </c>
      <c r="AD674">
        <v>70.915504455566406</v>
      </c>
      <c r="AE674">
        <v>21.694074630737305</v>
      </c>
      <c r="AF674">
        <v>88.222244262695312</v>
      </c>
      <c r="AG674">
        <v>27.035113334655762</v>
      </c>
      <c r="AH674" s="2">
        <f t="shared" si="46"/>
        <v>4.3256181335449222E-2</v>
      </c>
      <c r="AI674">
        <v>4.3256181335449222E-2</v>
      </c>
      <c r="AK674">
        <v>11.346480712890624</v>
      </c>
      <c r="AQ674" s="2">
        <f t="shared" si="48"/>
        <v>6.3849999999999998</v>
      </c>
      <c r="AR674" s="2">
        <f>IF(ISNUMBER(AQ674),SUMIFS($AQ$2:AQ674,$A$2:A674,A674,$J$2:J674,J674,$D$2:D674,D674),"")</f>
        <v>17.89</v>
      </c>
      <c r="AS674">
        <f t="shared" si="47"/>
        <v>14</v>
      </c>
    </row>
    <row r="675" spans="1:45" x14ac:dyDescent="0.25">
      <c r="A675" s="8" t="s">
        <v>36</v>
      </c>
      <c r="B675" t="s">
        <v>31</v>
      </c>
      <c r="C675" s="5">
        <v>42003</v>
      </c>
      <c r="D675">
        <v>1</v>
      </c>
      <c r="F675">
        <v>50</v>
      </c>
      <c r="J675" s="2" t="s">
        <v>104</v>
      </c>
      <c r="K675" t="s">
        <v>28</v>
      </c>
      <c r="L675">
        <v>1</v>
      </c>
      <c r="M675" s="2" t="s">
        <v>27</v>
      </c>
      <c r="N675" s="3" t="str">
        <f t="shared" si="45"/>
        <v/>
      </c>
      <c r="P675" s="39">
        <v>363.61521310627847</v>
      </c>
      <c r="Q675" s="39">
        <v>363.61521310627847</v>
      </c>
      <c r="R675" s="34">
        <f>IF(ISNUMBER(Q675),SUMIFS($Q$2:Q675,$A$2:A675,A675,$J$2:J675,J675,$D$2:D675,D675),"")</f>
        <v>801.23468089623611</v>
      </c>
      <c r="AB675">
        <v>26.077705383300781</v>
      </c>
      <c r="AC675">
        <v>14.478992462158203</v>
      </c>
      <c r="AD675">
        <v>66.514911651611328</v>
      </c>
      <c r="AE675">
        <v>32.123716354370117</v>
      </c>
      <c r="AF675">
        <v>89.337955474853516</v>
      </c>
      <c r="AG675">
        <v>21.740358352661133</v>
      </c>
      <c r="AH675" s="2">
        <f t="shared" si="46"/>
        <v>3.4784573364257811E-2</v>
      </c>
      <c r="AI675">
        <v>3.4784573364257811E-2</v>
      </c>
      <c r="AK675">
        <v>10.642385864257813</v>
      </c>
      <c r="AQ675" s="2">
        <f t="shared" si="48"/>
        <v>12.648</v>
      </c>
      <c r="AR675" s="2">
        <f>IF(ISNUMBER(AQ675),SUMIFS($AQ$2:AQ675,$A$2:A675,A675,$J$2:J675,J675,$D$2:D675,D675),"")</f>
        <v>30.538</v>
      </c>
      <c r="AS675">
        <f t="shared" si="47"/>
        <v>14</v>
      </c>
    </row>
    <row r="676" spans="1:45" x14ac:dyDescent="0.25">
      <c r="A676" s="8" t="s">
        <v>36</v>
      </c>
      <c r="B676" t="s">
        <v>31</v>
      </c>
      <c r="C676" s="5">
        <v>42039</v>
      </c>
      <c r="D676">
        <v>1</v>
      </c>
      <c r="F676">
        <v>50</v>
      </c>
      <c r="J676" s="2" t="s">
        <v>104</v>
      </c>
      <c r="K676" t="s">
        <v>28</v>
      </c>
      <c r="L676">
        <v>1</v>
      </c>
      <c r="M676" s="2" t="s">
        <v>27</v>
      </c>
      <c r="N676" s="3" t="str">
        <f t="shared" si="45"/>
        <v/>
      </c>
      <c r="P676" s="39">
        <v>236.25664026465628</v>
      </c>
      <c r="Q676" s="39">
        <v>236.25664026465628</v>
      </c>
      <c r="R676" s="34">
        <f>IF(ISNUMBER(Q676),SUMIFS($Q$2:Q676,$A$2:A676,A676,$J$2:J676,J676,$D$2:D676,D676),"")</f>
        <v>1037.4913211608923</v>
      </c>
      <c r="AB676">
        <v>24.491398811340332</v>
      </c>
      <c r="AC676">
        <v>11.658684253692627</v>
      </c>
      <c r="AD676">
        <v>67.310089111328125</v>
      </c>
      <c r="AE676">
        <v>30.26060676574707</v>
      </c>
      <c r="AF676">
        <v>90.47723388671875</v>
      </c>
      <c r="AG676">
        <v>23.437078475952148</v>
      </c>
      <c r="AH676" s="2">
        <f t="shared" si="46"/>
        <v>3.7499325561523439E-2</v>
      </c>
      <c r="AI676">
        <v>3.7499325561523439E-2</v>
      </c>
      <c r="AK676">
        <v>10.769614257812501</v>
      </c>
      <c r="AQ676" s="2">
        <f t="shared" si="48"/>
        <v>8.859</v>
      </c>
      <c r="AR676" s="2">
        <f>IF(ISNUMBER(AQ676),SUMIFS($AQ$2:AQ676,$A$2:A676,A676,$J$2:J676,J676,$D$2:D676,D676),"")</f>
        <v>39.396999999999998</v>
      </c>
      <c r="AS676">
        <f t="shared" si="47"/>
        <v>14</v>
      </c>
    </row>
    <row r="677" spans="1:45" x14ac:dyDescent="0.25">
      <c r="A677" s="8" t="s">
        <v>36</v>
      </c>
      <c r="B677" t="s">
        <v>31</v>
      </c>
      <c r="C677" s="5">
        <v>42073</v>
      </c>
      <c r="D677">
        <v>1</v>
      </c>
      <c r="F677">
        <v>50</v>
      </c>
      <c r="J677" s="2" t="s">
        <v>104</v>
      </c>
      <c r="K677" t="s">
        <v>29</v>
      </c>
      <c r="L677">
        <v>1</v>
      </c>
      <c r="M677" s="2" t="s">
        <v>27</v>
      </c>
      <c r="N677" s="3" t="str">
        <f t="shared" si="45"/>
        <v/>
      </c>
      <c r="P677" s="39">
        <v>80.441226897919819</v>
      </c>
      <c r="Q677" s="39">
        <v>80.441226897919819</v>
      </c>
      <c r="R677" s="34">
        <f>IF(ISNUMBER(Q677),SUMIFS($Q$2:Q677,$A$2:A677,A677,$J$2:J677,J677,$D$2:D677,D677),"")</f>
        <v>1117.9325480588122</v>
      </c>
      <c r="AB677">
        <v>21.121064186096191</v>
      </c>
      <c r="AC677">
        <v>7.1082024574279785</v>
      </c>
      <c r="AD677">
        <v>70.999465942382812</v>
      </c>
      <c r="AE677">
        <v>25.893386840820313</v>
      </c>
      <c r="AF677">
        <v>90.464202880859375</v>
      </c>
      <c r="AG677">
        <v>29.692773818969727</v>
      </c>
      <c r="AH677" s="2">
        <f t="shared" si="46"/>
        <v>4.7508438110351561E-2</v>
      </c>
      <c r="AI677">
        <v>4.7508438110351561E-2</v>
      </c>
      <c r="AK677">
        <v>11.35991455078125</v>
      </c>
      <c r="AQ677" s="2">
        <f t="shared" si="48"/>
        <v>3.8220000000000001</v>
      </c>
      <c r="AR677" s="2">
        <f>IF(ISNUMBER(AQ677),SUMIFS($AQ$2:AQ677,$A$2:A677,A677,$J$2:J677,J677,$D$2:D677,D677),"")</f>
        <v>43.219000000000001</v>
      </c>
      <c r="AS677">
        <f t="shared" si="47"/>
        <v>14</v>
      </c>
    </row>
    <row r="678" spans="1:45" x14ac:dyDescent="0.25">
      <c r="A678" s="8" t="s">
        <v>36</v>
      </c>
      <c r="B678" t="s">
        <v>31</v>
      </c>
      <c r="C678" s="5">
        <v>42080</v>
      </c>
      <c r="D678">
        <v>1</v>
      </c>
      <c r="F678">
        <v>50</v>
      </c>
      <c r="J678" s="2" t="s">
        <v>104</v>
      </c>
      <c r="K678" t="s">
        <v>29</v>
      </c>
      <c r="L678">
        <v>1</v>
      </c>
      <c r="M678" s="2" t="s">
        <v>106</v>
      </c>
      <c r="N678" s="3">
        <f t="shared" si="45"/>
        <v>165.75</v>
      </c>
      <c r="O678">
        <v>16.574999999999999</v>
      </c>
      <c r="P678" s="39"/>
      <c r="Q678" s="39"/>
      <c r="R678" s="34" t="str">
        <f>IF(ISNUMBER(Q678),SUMIFS($Q$2:Q678,$A$2:A678,A678,$J$2:J678,J678,$D$2:D678,D678),"")</f>
        <v/>
      </c>
      <c r="AB678">
        <v>20.407687187194824</v>
      </c>
      <c r="AC678">
        <v>8.0334603786468506</v>
      </c>
      <c r="AD678">
        <v>71.787803649902344</v>
      </c>
      <c r="AE678">
        <v>24.449287414550781</v>
      </c>
      <c r="AF678">
        <v>89.382358551025391</v>
      </c>
      <c r="AG678">
        <v>29.91211986541748</v>
      </c>
      <c r="AH678" s="2">
        <f t="shared" si="46"/>
        <v>4.7859391784667971E-2</v>
      </c>
      <c r="AI678">
        <v>4.7859391784667971E-2</v>
      </c>
      <c r="AK678">
        <v>11.486048583984376</v>
      </c>
      <c r="AQ678" s="2" t="str">
        <f t="shared" si="48"/>
        <v/>
      </c>
      <c r="AR678" s="2" t="str">
        <f>IF(ISNUMBER(AQ678),SUMIFS($AQ$2:AQ678,$A$2:A678,A678,$J$2:J678,J678,$D$2:D678,D678),"")</f>
        <v/>
      </c>
      <c r="AS678">
        <f t="shared" si="47"/>
        <v>10</v>
      </c>
    </row>
    <row r="679" spans="1:45" x14ac:dyDescent="0.25">
      <c r="A679" s="8" t="s">
        <v>36</v>
      </c>
      <c r="B679" t="s">
        <v>31</v>
      </c>
      <c r="C679" s="5">
        <v>42087</v>
      </c>
      <c r="D679">
        <v>1</v>
      </c>
      <c r="F679">
        <v>50</v>
      </c>
      <c r="J679" s="2" t="s">
        <v>104</v>
      </c>
      <c r="K679" t="s">
        <v>29</v>
      </c>
      <c r="L679">
        <v>1</v>
      </c>
      <c r="M679" s="2" t="s">
        <v>106</v>
      </c>
      <c r="N679" s="3">
        <f t="shared" si="45"/>
        <v>219.25</v>
      </c>
      <c r="O679">
        <v>21.925000000000001</v>
      </c>
      <c r="P679" s="39"/>
      <c r="Q679" s="39"/>
      <c r="R679" s="34" t="str">
        <f>IF(ISNUMBER(Q679),SUMIFS($Q$2:Q679,$A$2:A679,A679,$J$2:J679,J679,$D$2:D679,D679),"")</f>
        <v/>
      </c>
      <c r="AB679">
        <v>17.568864822387695</v>
      </c>
      <c r="AC679">
        <v>8.0262753963470459</v>
      </c>
      <c r="AD679">
        <v>75.499004364013672</v>
      </c>
      <c r="AE679">
        <v>23.526650428771973</v>
      </c>
      <c r="AF679">
        <v>89.043304443359375</v>
      </c>
      <c r="AG679">
        <v>31.901535034179688</v>
      </c>
      <c r="AH679" s="2">
        <f t="shared" si="46"/>
        <v>5.1042456054687504E-2</v>
      </c>
      <c r="AI679">
        <v>5.1042456054687504E-2</v>
      </c>
      <c r="AK679">
        <v>12.079840698242188</v>
      </c>
      <c r="AQ679" s="2" t="str">
        <f t="shared" si="48"/>
        <v/>
      </c>
      <c r="AR679" s="2" t="str">
        <f>IF(ISNUMBER(AQ679),SUMIFS($AQ$2:AQ679,$A$2:A679,A679,$J$2:J679,J679,$D$2:D679,D679),"")</f>
        <v/>
      </c>
      <c r="AS679">
        <f t="shared" si="47"/>
        <v>10</v>
      </c>
    </row>
    <row r="680" spans="1:45" x14ac:dyDescent="0.25">
      <c r="A680" s="8" t="s">
        <v>36</v>
      </c>
      <c r="B680" t="s">
        <v>31</v>
      </c>
      <c r="C680" s="5">
        <v>42101</v>
      </c>
      <c r="D680">
        <v>1</v>
      </c>
      <c r="F680">
        <v>50</v>
      </c>
      <c r="J680" s="2" t="s">
        <v>104</v>
      </c>
      <c r="K680" t="s">
        <v>29</v>
      </c>
      <c r="L680">
        <v>1</v>
      </c>
      <c r="M680" s="2" t="s">
        <v>106</v>
      </c>
      <c r="N680" s="3">
        <f t="shared" ref="N680:N743" si="49">IF(ISNUMBER(O680),O680*10,"")</f>
        <v>669.25</v>
      </c>
      <c r="O680">
        <v>66.924999999999997</v>
      </c>
      <c r="P680" s="39"/>
      <c r="Q680" s="39"/>
      <c r="R680" s="34" t="str">
        <f>IF(ISNUMBER(Q680),SUMIFS($Q$2:Q680,$A$2:A680,A680,$J$2:J680,J680,$D$2:D680,D680),"")</f>
        <v/>
      </c>
      <c r="AB680">
        <v>17.964308738708496</v>
      </c>
      <c r="AC680">
        <v>11.737447261810303</v>
      </c>
      <c r="AD680">
        <v>78.405021667480469</v>
      </c>
      <c r="AE680">
        <v>23.107963562011719</v>
      </c>
      <c r="AF680">
        <v>90.906436920166016</v>
      </c>
      <c r="AG680">
        <v>31.04163646697998</v>
      </c>
      <c r="AH680" s="2">
        <f t="shared" ref="AH680:AH743" si="50">IF(ISNUMBER(AI680),AI680,"")</f>
        <v>4.9666618347167971E-2</v>
      </c>
      <c r="AI680">
        <v>4.9666618347167971E-2</v>
      </c>
      <c r="AK680">
        <v>12.544803466796875</v>
      </c>
      <c r="AQ680" s="2" t="str">
        <f t="shared" si="48"/>
        <v/>
      </c>
      <c r="AR680" s="2" t="str">
        <f>IF(ISNUMBER(AQ680),SUMIFS($AQ$2:AQ680,$A$2:A680,A680,$J$2:J680,J680,$D$2:D680,D680),"")</f>
        <v/>
      </c>
      <c r="AS680">
        <f t="shared" si="47"/>
        <v>10</v>
      </c>
    </row>
    <row r="681" spans="1:45" x14ac:dyDescent="0.25">
      <c r="A681" s="8" t="s">
        <v>36</v>
      </c>
      <c r="B681" t="s">
        <v>31</v>
      </c>
      <c r="C681" s="5">
        <v>42110</v>
      </c>
      <c r="D681">
        <v>1</v>
      </c>
      <c r="F681">
        <v>50</v>
      </c>
      <c r="J681" s="2" t="s">
        <v>104</v>
      </c>
      <c r="K681" t="s">
        <v>29</v>
      </c>
      <c r="L681">
        <v>1</v>
      </c>
      <c r="M681" s="2" t="s">
        <v>27</v>
      </c>
      <c r="N681" s="3" t="str">
        <f t="shared" si="49"/>
        <v/>
      </c>
      <c r="P681" s="39">
        <v>96.249048107366889</v>
      </c>
      <c r="Q681" s="39">
        <v>96.249048107366889</v>
      </c>
      <c r="R681" s="34">
        <f>IF(ISNUMBER(Q681),SUMIFS($Q$2:Q681,$A$2:A681,A681,$J$2:J681,J681,$D$2:D681,D681),"")</f>
        <v>1214.1815961661791</v>
      </c>
      <c r="AB681">
        <v>21.482855796813965</v>
      </c>
      <c r="AC681">
        <v>6.5952203273773193</v>
      </c>
      <c r="AD681">
        <v>71.607818603515625</v>
      </c>
      <c r="AE681">
        <v>26.828273773193359</v>
      </c>
      <c r="AF681">
        <v>90.638751983642578</v>
      </c>
      <c r="AG681">
        <v>28.687831878662109</v>
      </c>
      <c r="AH681" s="2">
        <f t="shared" si="50"/>
        <v>4.590053100585937E-2</v>
      </c>
      <c r="AI681">
        <v>4.590053100585937E-2</v>
      </c>
      <c r="AK681">
        <v>11.4572509765625</v>
      </c>
      <c r="AQ681" s="2">
        <f t="shared" si="48"/>
        <v>4.4180000000000001</v>
      </c>
      <c r="AR681" s="2">
        <f>IF(ISNUMBER(AQ681),SUMIFS($AQ$2:AQ681,$A$2:A681,A681,$J$2:J681,J681,$D$2:D681,D681),"")</f>
        <v>47.637</v>
      </c>
      <c r="AS681">
        <f t="shared" ref="AS681:AS744" si="51">COUNT(O681:AR681)</f>
        <v>14</v>
      </c>
    </row>
    <row r="682" spans="1:45" x14ac:dyDescent="0.25">
      <c r="A682" s="8" t="s">
        <v>36</v>
      </c>
      <c r="B682" t="s">
        <v>31</v>
      </c>
      <c r="C682" s="5">
        <v>42164</v>
      </c>
      <c r="D682">
        <v>1</v>
      </c>
      <c r="F682">
        <v>50</v>
      </c>
      <c r="J682" s="2" t="s">
        <v>104</v>
      </c>
      <c r="K682" t="s">
        <v>29</v>
      </c>
      <c r="L682">
        <v>1</v>
      </c>
      <c r="M682" s="2" t="s">
        <v>27</v>
      </c>
      <c r="N682" s="3" t="str">
        <f t="shared" si="49"/>
        <v/>
      </c>
      <c r="P682" s="39">
        <v>19.246846097104271</v>
      </c>
      <c r="Q682" s="39">
        <v>19.246846097104271</v>
      </c>
      <c r="R682" s="34">
        <f>IF(ISNUMBER(Q682),SUMIFS($Q$2:Q682,$A$2:A682,A682,$J$2:J682,J682,$D$2:D682,D682),"")</f>
        <v>1233.4284422632834</v>
      </c>
      <c r="AB682">
        <v>15.418305397033691</v>
      </c>
      <c r="AC682">
        <v>19.244547843933105</v>
      </c>
      <c r="AD682">
        <v>79.653621673583984</v>
      </c>
      <c r="AE682">
        <v>21.552913665771484</v>
      </c>
      <c r="AF682">
        <v>90.904205322265625</v>
      </c>
      <c r="AG682">
        <v>28.418032646179199</v>
      </c>
      <c r="AH682" s="2">
        <f t="shared" si="50"/>
        <v>4.546885223388672E-2</v>
      </c>
      <c r="AI682">
        <v>4.546885223388672E-2</v>
      </c>
      <c r="AK682">
        <v>12.744579467773438</v>
      </c>
      <c r="AQ682" s="2">
        <f t="shared" si="48"/>
        <v>0.875</v>
      </c>
      <c r="AR682" s="2">
        <f>IF(ISNUMBER(AQ682),SUMIFS($AQ$2:AQ682,$A$2:A682,A682,$J$2:J682,J682,$D$2:D682,D682),"")</f>
        <v>48.512</v>
      </c>
      <c r="AS682">
        <f t="shared" si="51"/>
        <v>14</v>
      </c>
    </row>
    <row r="683" spans="1:45" x14ac:dyDescent="0.25">
      <c r="A683" s="8" t="s">
        <v>36</v>
      </c>
      <c r="B683" t="s">
        <v>31</v>
      </c>
      <c r="C683" s="5">
        <v>42283</v>
      </c>
      <c r="D683">
        <v>1</v>
      </c>
      <c r="F683">
        <v>50</v>
      </c>
      <c r="J683" s="2" t="s">
        <v>107</v>
      </c>
      <c r="K683" t="s">
        <v>37</v>
      </c>
      <c r="L683">
        <v>2</v>
      </c>
      <c r="M683" s="2" t="s">
        <v>27</v>
      </c>
      <c r="N683" s="3" t="str">
        <f t="shared" si="49"/>
        <v/>
      </c>
      <c r="P683" s="39">
        <v>137.15735862213754</v>
      </c>
      <c r="Q683" s="39">
        <v>137.15735862213754</v>
      </c>
      <c r="R683" s="34">
        <f>IF(ISNUMBER(Q683),SUMIFS($Q$2:Q683,$A$2:A683,A683,$J$2:J683,J683,$D$2:D683,D683),"")</f>
        <v>137.15735862213754</v>
      </c>
      <c r="AB683">
        <v>18.238808631896973</v>
      </c>
      <c r="AC683">
        <v>11.818090915679932</v>
      </c>
      <c r="AD683">
        <v>76.430477142333984</v>
      </c>
      <c r="AE683">
        <v>22.210437774658203</v>
      </c>
      <c r="AF683">
        <v>90.042098999023438</v>
      </c>
      <c r="AG683">
        <v>29.32733154296875</v>
      </c>
      <c r="AH683" s="2">
        <f t="shared" si="50"/>
        <v>4.6923730468750001E-2</v>
      </c>
      <c r="AI683">
        <v>4.6923730468750001E-2</v>
      </c>
      <c r="AK683">
        <v>12.228876342773438</v>
      </c>
      <c r="AQ683" s="2">
        <f t="shared" si="48"/>
        <v>6.4359999999999999</v>
      </c>
      <c r="AR683" s="2">
        <f>IF(ISNUMBER(AQ683),SUMIFS($AQ$2:AQ683,$A$2:A683,A683,$J$2:J683,J683,$D$2:D683,D683),"")</f>
        <v>6.4359999999999999</v>
      </c>
      <c r="AS683">
        <f t="shared" si="51"/>
        <v>14</v>
      </c>
    </row>
    <row r="684" spans="1:45" x14ac:dyDescent="0.25">
      <c r="A684" s="8" t="s">
        <v>36</v>
      </c>
      <c r="B684" t="s">
        <v>31</v>
      </c>
      <c r="C684" s="5">
        <v>42290</v>
      </c>
      <c r="D684">
        <v>1</v>
      </c>
      <c r="F684">
        <v>50</v>
      </c>
      <c r="J684" s="2" t="s">
        <v>107</v>
      </c>
      <c r="K684" t="s">
        <v>37</v>
      </c>
      <c r="L684">
        <v>2</v>
      </c>
      <c r="M684" s="2" t="s">
        <v>106</v>
      </c>
      <c r="N684" s="3">
        <f t="shared" si="49"/>
        <v>243</v>
      </c>
      <c r="O684">
        <v>24.3</v>
      </c>
      <c r="P684" s="39"/>
      <c r="Q684" s="39"/>
      <c r="R684" s="34" t="str">
        <f>IF(ISNUMBER(Q684),SUMIFS($Q$2:Q684,$A$2:A684,A684,$J$2:J684,J684,$D$2:D684,D684),"")</f>
        <v/>
      </c>
      <c r="AB684">
        <v>17.755434036254883</v>
      </c>
      <c r="AC684">
        <v>11.343018054962158</v>
      </c>
      <c r="AD684">
        <v>75.350833892822266</v>
      </c>
      <c r="AE684">
        <v>19.324487686157227</v>
      </c>
      <c r="AF684">
        <v>87.253150939941406</v>
      </c>
      <c r="AG684">
        <v>29.496844291687012</v>
      </c>
      <c r="AH684" s="2">
        <f t="shared" si="50"/>
        <v>4.7194950866699219E-2</v>
      </c>
      <c r="AI684">
        <v>4.7194950866699219E-2</v>
      </c>
      <c r="AK684">
        <v>12.056133422851563</v>
      </c>
      <c r="AQ684" s="2" t="str">
        <f t="shared" si="48"/>
        <v/>
      </c>
      <c r="AR684" s="2" t="str">
        <f>IF(ISNUMBER(AQ684),SUMIFS($AQ$2:AQ684,$A$2:A684,A684,$J$2:J684,J684,$D$2:D684,D684),"")</f>
        <v/>
      </c>
      <c r="AS684">
        <f t="shared" si="51"/>
        <v>10</v>
      </c>
    </row>
    <row r="685" spans="1:45" x14ac:dyDescent="0.25">
      <c r="A685" s="8" t="s">
        <v>36</v>
      </c>
      <c r="B685" t="s">
        <v>31</v>
      </c>
      <c r="C685" s="5">
        <v>42304</v>
      </c>
      <c r="D685">
        <v>1</v>
      </c>
      <c r="F685">
        <v>50</v>
      </c>
      <c r="J685" s="2" t="s">
        <v>107</v>
      </c>
      <c r="K685" t="s">
        <v>37</v>
      </c>
      <c r="L685">
        <v>2</v>
      </c>
      <c r="M685" s="2" t="s">
        <v>106</v>
      </c>
      <c r="N685" s="3">
        <f t="shared" si="49"/>
        <v>1199</v>
      </c>
      <c r="O685">
        <v>119.9</v>
      </c>
      <c r="P685" s="39"/>
      <c r="Q685" s="39"/>
      <c r="R685" s="34" t="str">
        <f>IF(ISNUMBER(Q685),SUMIFS($Q$2:Q685,$A$2:A685,A685,$J$2:J685,J685,$D$2:D685,D685),"")</f>
        <v/>
      </c>
      <c r="AH685" s="2" t="str">
        <f t="shared" si="50"/>
        <v/>
      </c>
      <c r="AQ685" s="2" t="str">
        <f t="shared" si="48"/>
        <v/>
      </c>
      <c r="AR685" s="2" t="str">
        <f>IF(ISNUMBER(AQ685),SUMIFS($AQ$2:AQ685,$A$2:A685,A685,$J$2:J685,J685,$D$2:D685,D685),"")</f>
        <v/>
      </c>
      <c r="AS685">
        <f t="shared" si="51"/>
        <v>1</v>
      </c>
    </row>
    <row r="686" spans="1:45" x14ac:dyDescent="0.25">
      <c r="A686" s="8" t="s">
        <v>36</v>
      </c>
      <c r="B686" t="s">
        <v>31</v>
      </c>
      <c r="C686" s="5">
        <v>42324</v>
      </c>
      <c r="D686">
        <v>1</v>
      </c>
      <c r="F686">
        <v>50</v>
      </c>
      <c r="J686" s="2" t="s">
        <v>107</v>
      </c>
      <c r="K686" t="s">
        <v>37</v>
      </c>
      <c r="L686">
        <v>2</v>
      </c>
      <c r="M686" s="2" t="s">
        <v>27</v>
      </c>
      <c r="N686" s="3" t="str">
        <f t="shared" si="49"/>
        <v/>
      </c>
      <c r="P686" s="39">
        <v>229.60689755954991</v>
      </c>
      <c r="Q686" s="39">
        <v>229.60689755954991</v>
      </c>
      <c r="R686" s="34">
        <f>IF(ISNUMBER(Q686),SUMIFS($Q$2:Q686,$A$2:A686,A686,$J$2:J686,J686,$D$2:D686,D686),"")</f>
        <v>366.76425618168741</v>
      </c>
      <c r="AB686">
        <v>20.198910713195801</v>
      </c>
      <c r="AC686">
        <v>14.846507549285889</v>
      </c>
      <c r="AD686">
        <v>75.74676513671875</v>
      </c>
      <c r="AE686">
        <v>25.326719284057617</v>
      </c>
      <c r="AF686">
        <v>89.507064819335938</v>
      </c>
      <c r="AG686">
        <v>24.762866973876953</v>
      </c>
      <c r="AH686" s="2">
        <f t="shared" si="50"/>
        <v>3.962058715820313E-2</v>
      </c>
      <c r="AI686">
        <v>3.962058715820313E-2</v>
      </c>
      <c r="AK686">
        <v>12.119482421875</v>
      </c>
      <c r="AQ686" s="2">
        <f t="shared" si="48"/>
        <v>9.0969999999999995</v>
      </c>
      <c r="AR686" s="2">
        <f>IF(ISNUMBER(AQ686),SUMIFS($AQ$2:AQ686,$A$2:A686,A686,$J$2:J686,J686,$D$2:D686,D686),"")</f>
        <v>15.532999999999999</v>
      </c>
      <c r="AS686">
        <f t="shared" si="51"/>
        <v>14</v>
      </c>
    </row>
    <row r="687" spans="1:45" x14ac:dyDescent="0.25">
      <c r="A687" s="8" t="s">
        <v>36</v>
      </c>
      <c r="B687" t="s">
        <v>31</v>
      </c>
      <c r="C687" s="5">
        <v>42354</v>
      </c>
      <c r="D687">
        <v>1</v>
      </c>
      <c r="F687">
        <v>50</v>
      </c>
      <c r="J687" s="2" t="s">
        <v>107</v>
      </c>
      <c r="K687" t="s">
        <v>28</v>
      </c>
      <c r="L687">
        <v>2</v>
      </c>
      <c r="M687" s="2" t="s">
        <v>27</v>
      </c>
      <c r="N687" s="3" t="str">
        <f t="shared" si="49"/>
        <v/>
      </c>
      <c r="P687" s="39">
        <v>210.41853687416582</v>
      </c>
      <c r="Q687" s="39">
        <v>210.41853687416582</v>
      </c>
      <c r="R687" s="34">
        <f>IF(ISNUMBER(Q687),SUMIFS($Q$2:Q687,$A$2:A687,A687,$J$2:J687,J687,$D$2:D687,D687),"")</f>
        <v>577.18279305585327</v>
      </c>
      <c r="AB687">
        <v>22.805666923522949</v>
      </c>
      <c r="AC687">
        <v>13.317412853240967</v>
      </c>
      <c r="AD687">
        <v>72.501274108886719</v>
      </c>
      <c r="AE687">
        <v>24.945127487182617</v>
      </c>
      <c r="AF687">
        <v>88.584495544433594</v>
      </c>
      <c r="AG687">
        <v>21.488435745239258</v>
      </c>
      <c r="AH687" s="2">
        <f t="shared" si="50"/>
        <v>3.4381497192382808E-2</v>
      </c>
      <c r="AI687">
        <v>3.4381497192382808E-2</v>
      </c>
      <c r="AK687">
        <v>11.600203857421874</v>
      </c>
      <c r="AQ687" s="2">
        <f t="shared" ref="AQ687:AQ750" si="52">IF(AND(OR(ISNUMBER(AI687),ISNUMBER(AJ687)),ISNUMBER(Q687)),ROUND(Q687*IF(ISNUMBER(AI687),AI687,AJ687),3),"")</f>
        <v>7.2350000000000003</v>
      </c>
      <c r="AR687" s="2">
        <f>IF(ISNUMBER(AQ687),SUMIFS($AQ$2:AQ687,$A$2:A687,A687,$J$2:J687,J687,$D$2:D687,D687),"")</f>
        <v>22.768000000000001</v>
      </c>
      <c r="AS687">
        <f t="shared" si="51"/>
        <v>14</v>
      </c>
    </row>
    <row r="688" spans="1:45" x14ac:dyDescent="0.25">
      <c r="A688" s="8" t="s">
        <v>36</v>
      </c>
      <c r="B688" t="s">
        <v>31</v>
      </c>
      <c r="C688" s="5">
        <v>42394</v>
      </c>
      <c r="D688">
        <v>1</v>
      </c>
      <c r="F688">
        <v>50</v>
      </c>
      <c r="J688" s="2" t="s">
        <v>107</v>
      </c>
      <c r="K688" t="s">
        <v>28</v>
      </c>
      <c r="L688">
        <v>2</v>
      </c>
      <c r="M688" s="2" t="s">
        <v>27</v>
      </c>
      <c r="N688" s="3" t="str">
        <f t="shared" si="49"/>
        <v/>
      </c>
      <c r="P688" s="39">
        <v>284.51068830465488</v>
      </c>
      <c r="Q688" s="39">
        <v>284.51068830465488</v>
      </c>
      <c r="R688" s="34">
        <f>IF(ISNUMBER(Q688),SUMIFS($Q$2:Q688,$A$2:A688,A688,$J$2:J688,J688,$D$2:D688,D688),"")</f>
        <v>861.69348136050814</v>
      </c>
      <c r="AB688">
        <v>23.968867301940918</v>
      </c>
      <c r="AC688">
        <v>13.585052013397217</v>
      </c>
      <c r="AD688">
        <v>70.767906188964844</v>
      </c>
      <c r="AE688">
        <v>29.271205902099609</v>
      </c>
      <c r="AF688">
        <v>89.828182220458984</v>
      </c>
      <c r="AG688">
        <v>22.752194404602051</v>
      </c>
      <c r="AH688" s="2">
        <f t="shared" si="50"/>
        <v>3.6403511047363279E-2</v>
      </c>
      <c r="AI688">
        <v>3.6403511047363279E-2</v>
      </c>
      <c r="AK688">
        <v>11.322864990234375</v>
      </c>
      <c r="AQ688" s="2">
        <f t="shared" si="52"/>
        <v>10.356999999999999</v>
      </c>
      <c r="AR688" s="2">
        <f>IF(ISNUMBER(AQ688),SUMIFS($AQ$2:AQ688,$A$2:A688,A688,$J$2:J688,J688,$D$2:D688,D688),"")</f>
        <v>33.125</v>
      </c>
      <c r="AS688">
        <f t="shared" si="51"/>
        <v>14</v>
      </c>
    </row>
    <row r="689" spans="1:45" x14ac:dyDescent="0.25">
      <c r="A689" s="8" t="s">
        <v>36</v>
      </c>
      <c r="B689" t="s">
        <v>31</v>
      </c>
      <c r="C689" s="5">
        <v>42424</v>
      </c>
      <c r="D689">
        <v>1</v>
      </c>
      <c r="F689">
        <v>50</v>
      </c>
      <c r="J689" s="2" t="s">
        <v>107</v>
      </c>
      <c r="K689" t="s">
        <v>28</v>
      </c>
      <c r="L689">
        <v>2</v>
      </c>
      <c r="M689" s="2" t="s">
        <v>27</v>
      </c>
      <c r="N689" s="3" t="str">
        <f t="shared" si="49"/>
        <v/>
      </c>
      <c r="P689" s="39">
        <v>117.53662223131384</v>
      </c>
      <c r="Q689" s="39">
        <v>117.53662223131384</v>
      </c>
      <c r="R689" s="34">
        <f>IF(ISNUMBER(Q689),SUMIFS($Q$2:Q689,$A$2:A689,A689,$J$2:J689,J689,$D$2:D689,D689),"")</f>
        <v>979.23010359182194</v>
      </c>
      <c r="AB689">
        <v>19.443515777587891</v>
      </c>
      <c r="AC689">
        <v>9.6927061080932617</v>
      </c>
      <c r="AD689">
        <v>75.766399383544922</v>
      </c>
      <c r="AE689">
        <v>26.428050994873047</v>
      </c>
      <c r="AF689">
        <v>90.727409362792969</v>
      </c>
      <c r="AG689">
        <v>31.291530609130859</v>
      </c>
      <c r="AH689" s="2">
        <f t="shared" si="50"/>
        <v>5.0066448974609372E-2</v>
      </c>
      <c r="AI689">
        <v>5.0066448974609372E-2</v>
      </c>
      <c r="AK689">
        <v>12.122623901367188</v>
      </c>
      <c r="AQ689" s="2">
        <f t="shared" si="52"/>
        <v>5.8849999999999998</v>
      </c>
      <c r="AR689" s="2">
        <f>IF(ISNUMBER(AQ689),SUMIFS($AQ$2:AQ689,$A$2:A689,A689,$J$2:J689,J689,$D$2:D689,D689),"")</f>
        <v>39.01</v>
      </c>
      <c r="AS689">
        <f t="shared" si="51"/>
        <v>14</v>
      </c>
    </row>
    <row r="690" spans="1:45" x14ac:dyDescent="0.25">
      <c r="A690" s="8" t="s">
        <v>36</v>
      </c>
      <c r="B690" t="s">
        <v>31</v>
      </c>
      <c r="C690" s="5">
        <v>42460</v>
      </c>
      <c r="D690">
        <v>1</v>
      </c>
      <c r="F690">
        <v>50</v>
      </c>
      <c r="J690" s="2" t="s">
        <v>107</v>
      </c>
      <c r="K690" t="s">
        <v>29</v>
      </c>
      <c r="L690">
        <v>2</v>
      </c>
      <c r="M690" s="2" t="s">
        <v>106</v>
      </c>
      <c r="N690" s="3">
        <f t="shared" si="49"/>
        <v>436</v>
      </c>
      <c r="O690">
        <v>43.6</v>
      </c>
      <c r="P690" s="39"/>
      <c r="Q690" s="39"/>
      <c r="R690" s="34" t="str">
        <f>IF(ISNUMBER(Q690),SUMIFS($Q$2:Q690,$A$2:A690,A690,$J$2:J690,J690,$D$2:D690,D690),"")</f>
        <v/>
      </c>
      <c r="AB690">
        <v>17.754935264587402</v>
      </c>
      <c r="AC690">
        <v>10.127004146575928</v>
      </c>
      <c r="AD690">
        <v>77.884555816650391</v>
      </c>
      <c r="AE690">
        <v>21.996195793151855</v>
      </c>
      <c r="AF690">
        <v>90.075004577636719</v>
      </c>
      <c r="AG690">
        <v>32.725679397583008</v>
      </c>
      <c r="AH690" s="2">
        <f t="shared" si="50"/>
        <v>5.2361087036132813E-2</v>
      </c>
      <c r="AI690">
        <v>5.2361087036132813E-2</v>
      </c>
      <c r="AK690">
        <v>12.461528930664063</v>
      </c>
      <c r="AQ690" s="2" t="str">
        <f t="shared" si="52"/>
        <v/>
      </c>
      <c r="AR690" s="2" t="str">
        <f>IF(ISNUMBER(AQ690),SUMIFS($AQ$2:AQ690,$A$2:A690,A690,$J$2:J690,J690,$D$2:D690,D690),"")</f>
        <v/>
      </c>
      <c r="AS690">
        <f t="shared" si="51"/>
        <v>10</v>
      </c>
    </row>
    <row r="691" spans="1:45" x14ac:dyDescent="0.25">
      <c r="A691" s="23" t="s">
        <v>36</v>
      </c>
      <c r="B691" t="s">
        <v>31</v>
      </c>
      <c r="C691" s="5">
        <v>42469</v>
      </c>
      <c r="D691">
        <v>1</v>
      </c>
      <c r="F691">
        <v>50</v>
      </c>
      <c r="J691" s="2" t="s">
        <v>107</v>
      </c>
      <c r="K691" t="s">
        <v>29</v>
      </c>
      <c r="L691">
        <v>2</v>
      </c>
      <c r="M691" s="2" t="s">
        <v>27</v>
      </c>
      <c r="N691" s="3" t="str">
        <f t="shared" si="49"/>
        <v/>
      </c>
      <c r="P691" s="39">
        <v>73.705911016155028</v>
      </c>
      <c r="Q691" s="39">
        <v>73.705911016155028</v>
      </c>
      <c r="R691" s="34">
        <f>IF(ISNUMBER(Q691),SUMIFS($Q$2:Q691,$A$2:A691,A691,$J$2:J691,J691,$D$2:D691,D691),"")</f>
        <v>1052.9360146079771</v>
      </c>
      <c r="AH691" s="2">
        <f t="shared" si="50"/>
        <v>5.0289572143554694E-2</v>
      </c>
      <c r="AI691" s="24">
        <f>AVERAGE(AI690,AI690,AI693)</f>
        <v>5.0289572143554694E-2</v>
      </c>
      <c r="AQ691" s="2">
        <f t="shared" si="52"/>
        <v>3.7069999999999999</v>
      </c>
      <c r="AR691" s="2">
        <f>IF(ISNUMBER(AQ691),SUMIFS($AQ$2:AQ691,$A$2:A691,A691,$J$2:J691,J691,$D$2:D691,D691),"")</f>
        <v>42.716999999999999</v>
      </c>
      <c r="AS691">
        <f t="shared" si="51"/>
        <v>7</v>
      </c>
    </row>
    <row r="692" spans="1:45" x14ac:dyDescent="0.25">
      <c r="A692" s="23" t="s">
        <v>36</v>
      </c>
      <c r="B692" t="s">
        <v>31</v>
      </c>
      <c r="C692" s="5">
        <v>42514</v>
      </c>
      <c r="D692">
        <v>1</v>
      </c>
      <c r="F692">
        <v>50</v>
      </c>
      <c r="J692" s="2" t="s">
        <v>107</v>
      </c>
      <c r="K692" t="s">
        <v>29</v>
      </c>
      <c r="L692">
        <v>2</v>
      </c>
      <c r="M692" s="2" t="s">
        <v>27</v>
      </c>
      <c r="N692" s="3" t="str">
        <f t="shared" si="49"/>
        <v/>
      </c>
      <c r="P692" s="39">
        <v>13.266672130699671</v>
      </c>
      <c r="Q692" s="39">
        <v>13.266672130699671</v>
      </c>
      <c r="R692" s="34">
        <f>IF(ISNUMBER(Q692),SUMIFS($Q$2:Q692,$A$2:A692,A692,$J$2:J692,J692,$D$2:D692,D692),"")</f>
        <v>1066.2026867386767</v>
      </c>
      <c r="AH692" s="2">
        <f t="shared" si="50"/>
        <v>4.8218057250976561E-2</v>
      </c>
      <c r="AI692" s="24">
        <f>AVERAGE(AI690,AI693,AI693)</f>
        <v>4.8218057250976561E-2</v>
      </c>
      <c r="AQ692" s="2">
        <f t="shared" si="52"/>
        <v>0.64</v>
      </c>
      <c r="AR692" s="2">
        <f>IF(ISNUMBER(AQ692),SUMIFS($AQ$2:AQ692,$A$2:A692,A692,$J$2:J692,J692,$D$2:D692,D692),"")</f>
        <v>43.356999999999999</v>
      </c>
      <c r="AS692">
        <f t="shared" si="51"/>
        <v>7</v>
      </c>
    </row>
    <row r="693" spans="1:45" x14ac:dyDescent="0.25">
      <c r="A693" s="8" t="s">
        <v>36</v>
      </c>
      <c r="B693" t="s">
        <v>31</v>
      </c>
      <c r="C693" s="5">
        <v>42663</v>
      </c>
      <c r="D693">
        <v>1</v>
      </c>
      <c r="F693">
        <v>50</v>
      </c>
      <c r="J693" s="2" t="s">
        <v>108</v>
      </c>
      <c r="K693" t="s">
        <v>37</v>
      </c>
      <c r="L693">
        <v>3</v>
      </c>
      <c r="M693" s="2" t="s">
        <v>106</v>
      </c>
      <c r="N693" s="3">
        <f t="shared" si="49"/>
        <v>850</v>
      </c>
      <c r="O693">
        <v>85</v>
      </c>
      <c r="P693" s="39"/>
      <c r="Q693" s="39"/>
      <c r="R693" s="34" t="str">
        <f>IF(ISNUMBER(Q693),SUMIFS($Q$2:Q693,$A$2:A693,A693,$J$2:J693,J693,$D$2:D693,D693),"")</f>
        <v/>
      </c>
      <c r="AB693">
        <v>18.834928512573242</v>
      </c>
      <c r="AC693">
        <v>13.277920722961426</v>
      </c>
      <c r="AD693">
        <v>76.142002105712891</v>
      </c>
      <c r="AE693">
        <v>22.00213623046875</v>
      </c>
      <c r="AF693">
        <v>90.582450866699219</v>
      </c>
      <c r="AG693">
        <v>28.841588973999023</v>
      </c>
      <c r="AH693" s="2">
        <f t="shared" si="50"/>
        <v>4.6146542358398435E-2</v>
      </c>
      <c r="AI693">
        <v>4.6146542358398435E-2</v>
      </c>
      <c r="AK693">
        <v>12.182720336914063</v>
      </c>
      <c r="AQ693" s="2" t="str">
        <f t="shared" si="52"/>
        <v/>
      </c>
      <c r="AR693" s="2" t="str">
        <f>IF(ISNUMBER(AQ693),SUMIFS($AQ$2:AQ693,$A$2:A693,A693,$J$2:J693,J693,$D$2:D693,D693),"")</f>
        <v/>
      </c>
      <c r="AS693">
        <f t="shared" si="51"/>
        <v>10</v>
      </c>
    </row>
    <row r="694" spans="1:45" x14ac:dyDescent="0.25">
      <c r="A694" s="8" t="s">
        <v>36</v>
      </c>
      <c r="B694" t="s">
        <v>31</v>
      </c>
      <c r="C694" s="5">
        <v>42677</v>
      </c>
      <c r="D694">
        <v>1</v>
      </c>
      <c r="F694">
        <v>50</v>
      </c>
      <c r="J694" s="2" t="s">
        <v>108</v>
      </c>
      <c r="K694" t="s">
        <v>37</v>
      </c>
      <c r="L694">
        <v>3</v>
      </c>
      <c r="M694" s="2" t="s">
        <v>106</v>
      </c>
      <c r="N694" s="3">
        <f t="shared" si="49"/>
        <v>2259.5</v>
      </c>
      <c r="O694">
        <v>225.95</v>
      </c>
      <c r="P694" s="39"/>
      <c r="Q694" s="39"/>
      <c r="R694" s="34" t="str">
        <f>IF(ISNUMBER(Q694),SUMIFS($Q$2:Q694,$A$2:A694,A694,$J$2:J694,J694,$D$2:D694,D694),"")</f>
        <v/>
      </c>
      <c r="AB694">
        <v>21.168070793151855</v>
      </c>
      <c r="AC694">
        <v>17.117355346679688</v>
      </c>
      <c r="AD694">
        <v>74.086887359619141</v>
      </c>
      <c r="AE694">
        <v>23.380790710449219</v>
      </c>
      <c r="AF694">
        <v>89.847274780273438</v>
      </c>
      <c r="AG694">
        <v>22.441640853881836</v>
      </c>
      <c r="AH694" s="2">
        <f t="shared" si="50"/>
        <v>3.5906625366210941E-2</v>
      </c>
      <c r="AI694">
        <v>3.5906625366210941E-2</v>
      </c>
      <c r="AK694">
        <v>11.853901977539063</v>
      </c>
      <c r="AQ694" s="2" t="str">
        <f t="shared" si="52"/>
        <v/>
      </c>
      <c r="AR694" s="2" t="str">
        <f>IF(ISNUMBER(AQ694),SUMIFS($AQ$2:AQ694,$A$2:A694,A694,$J$2:J694,J694,$D$2:D694,D694),"")</f>
        <v/>
      </c>
      <c r="AS694">
        <f t="shared" si="51"/>
        <v>10</v>
      </c>
    </row>
    <row r="695" spans="1:45" x14ac:dyDescent="0.25">
      <c r="A695" s="8" t="s">
        <v>36</v>
      </c>
      <c r="B695" t="s">
        <v>31</v>
      </c>
      <c r="C695" s="5">
        <v>42684</v>
      </c>
      <c r="D695">
        <v>1</v>
      </c>
      <c r="F695">
        <v>50</v>
      </c>
      <c r="J695" s="2" t="s">
        <v>108</v>
      </c>
      <c r="K695" t="s">
        <v>37</v>
      </c>
      <c r="L695">
        <v>3</v>
      </c>
      <c r="M695" s="2" t="s">
        <v>106</v>
      </c>
      <c r="N695" s="3">
        <f t="shared" si="49"/>
        <v>2232.85</v>
      </c>
      <c r="O695">
        <v>223.285</v>
      </c>
      <c r="P695" s="39"/>
      <c r="Q695" s="39"/>
      <c r="R695" s="34" t="str">
        <f>IF(ISNUMBER(Q695),SUMIFS($Q$2:Q695,$A$2:A695,A695,$J$2:J695,J695,$D$2:D695,D695),"")</f>
        <v/>
      </c>
      <c r="AB695">
        <v>20.481220245361328</v>
      </c>
      <c r="AC695">
        <v>18.700273513793945</v>
      </c>
      <c r="AD695">
        <v>75.315048217773438</v>
      </c>
      <c r="AE695">
        <v>22.529130935668945</v>
      </c>
      <c r="AF695">
        <v>90.243610382080078</v>
      </c>
      <c r="AG695">
        <v>22.398760795593262</v>
      </c>
      <c r="AH695" s="2">
        <f t="shared" si="50"/>
        <v>3.5838017272949219E-2</v>
      </c>
      <c r="AI695">
        <v>3.5838017272949219E-2</v>
      </c>
      <c r="AK695">
        <v>12.05040771484375</v>
      </c>
      <c r="AQ695" s="2" t="str">
        <f t="shared" si="52"/>
        <v/>
      </c>
      <c r="AR695" s="2" t="str">
        <f>IF(ISNUMBER(AQ695),SUMIFS($AQ$2:AQ695,$A$2:A695,A695,$J$2:J695,J695,$D$2:D695,D695),"")</f>
        <v/>
      </c>
      <c r="AS695">
        <f t="shared" si="51"/>
        <v>10</v>
      </c>
    </row>
    <row r="696" spans="1:45" x14ac:dyDescent="0.25">
      <c r="A696" s="8" t="s">
        <v>36</v>
      </c>
      <c r="B696" t="s">
        <v>31</v>
      </c>
      <c r="C696" s="5">
        <v>41935</v>
      </c>
      <c r="D696">
        <v>2</v>
      </c>
      <c r="F696">
        <v>50</v>
      </c>
      <c r="J696" s="2" t="s">
        <v>104</v>
      </c>
      <c r="K696" t="s">
        <v>37</v>
      </c>
      <c r="L696">
        <v>1</v>
      </c>
      <c r="M696" s="2" t="s">
        <v>105</v>
      </c>
      <c r="N696" s="3" t="str">
        <f t="shared" si="49"/>
        <v/>
      </c>
      <c r="P696" s="39">
        <v>247.3337043908472</v>
      </c>
      <c r="Q696" s="39">
        <v>247.3337043908472</v>
      </c>
      <c r="R696" s="34">
        <f>IF(ISNUMBER(Q696),SUMIFS($Q$2:Q696,$A$2:A696,A696,$J$2:J696,J696,$D$2:D696,D696),"")</f>
        <v>247.3337043908472</v>
      </c>
      <c r="AB696">
        <v>21.346755981445313</v>
      </c>
      <c r="AC696">
        <v>13.825353145599365</v>
      </c>
      <c r="AD696">
        <v>72.397640228271484</v>
      </c>
      <c r="AE696">
        <v>26.178865432739258</v>
      </c>
      <c r="AF696">
        <v>90.061176300048828</v>
      </c>
      <c r="AG696">
        <v>24.296296119689941</v>
      </c>
      <c r="AH696" s="2">
        <f t="shared" si="50"/>
        <v>3.8874073791503906E-2</v>
      </c>
      <c r="AI696">
        <v>3.8874073791503906E-2</v>
      </c>
      <c r="AK696">
        <v>11.583622436523438</v>
      </c>
      <c r="AQ696" s="2">
        <f t="shared" si="52"/>
        <v>9.6150000000000002</v>
      </c>
      <c r="AR696" s="2">
        <f>IF(ISNUMBER(AQ696),SUMIFS($AQ$2:AQ696,$A$2:A696,A696,$J$2:J696,J696,$D$2:D696,D696),"")</f>
        <v>9.6150000000000002</v>
      </c>
      <c r="AS696">
        <f t="shared" si="51"/>
        <v>14</v>
      </c>
    </row>
    <row r="697" spans="1:45" x14ac:dyDescent="0.25">
      <c r="A697" s="8" t="s">
        <v>36</v>
      </c>
      <c r="B697" t="s">
        <v>31</v>
      </c>
      <c r="C697" s="5">
        <v>41968</v>
      </c>
      <c r="D697">
        <v>2</v>
      </c>
      <c r="F697">
        <v>50</v>
      </c>
      <c r="J697" s="2" t="s">
        <v>104</v>
      </c>
      <c r="K697" t="s">
        <v>37</v>
      </c>
      <c r="L697">
        <v>1</v>
      </c>
      <c r="M697" s="2" t="s">
        <v>105</v>
      </c>
      <c r="N697" s="3" t="str">
        <f t="shared" si="49"/>
        <v/>
      </c>
      <c r="P697" s="39">
        <v>133.74760162006538</v>
      </c>
      <c r="Q697" s="39">
        <v>133.74760162006538</v>
      </c>
      <c r="R697" s="34">
        <f>IF(ISNUMBER(Q697),SUMIFS($Q$2:Q697,$A$2:A697,A697,$J$2:J697,J697,$D$2:D697,D697),"")</f>
        <v>381.08130601091261</v>
      </c>
      <c r="AB697">
        <v>20.518203735351563</v>
      </c>
      <c r="AC697">
        <v>8.8398494720458984</v>
      </c>
      <c r="AD697">
        <v>70.410655975341797</v>
      </c>
      <c r="AE697">
        <v>25.510684967041016</v>
      </c>
      <c r="AF697">
        <v>90.091793060302734</v>
      </c>
      <c r="AG697">
        <v>27.913776397705078</v>
      </c>
      <c r="AH697" s="2">
        <f t="shared" si="50"/>
        <v>4.4662042236328123E-2</v>
      </c>
      <c r="AI697">
        <v>4.4662042236328123E-2</v>
      </c>
      <c r="AK697">
        <v>11.265704956054687</v>
      </c>
      <c r="AQ697" s="2">
        <f t="shared" si="52"/>
        <v>5.9729999999999999</v>
      </c>
      <c r="AR697" s="2">
        <f>IF(ISNUMBER(AQ697),SUMIFS($AQ$2:AQ697,$A$2:A697,A697,$J$2:J697,J697,$D$2:D697,D697),"")</f>
        <v>15.588000000000001</v>
      </c>
      <c r="AS697">
        <f t="shared" si="51"/>
        <v>14</v>
      </c>
    </row>
    <row r="698" spans="1:45" x14ac:dyDescent="0.25">
      <c r="A698" s="8" t="s">
        <v>36</v>
      </c>
      <c r="B698" t="s">
        <v>31</v>
      </c>
      <c r="C698" s="5">
        <v>42003</v>
      </c>
      <c r="D698">
        <v>2</v>
      </c>
      <c r="F698">
        <v>50</v>
      </c>
      <c r="J698" s="2" t="s">
        <v>104</v>
      </c>
      <c r="K698" t="s">
        <v>28</v>
      </c>
      <c r="L698">
        <v>1</v>
      </c>
      <c r="M698" s="2" t="s">
        <v>27</v>
      </c>
      <c r="N698" s="3" t="str">
        <f t="shared" si="49"/>
        <v/>
      </c>
      <c r="P698" s="39">
        <v>394.59932305417954</v>
      </c>
      <c r="Q698" s="39">
        <v>394.59932305417954</v>
      </c>
      <c r="R698" s="34">
        <f>IF(ISNUMBER(Q698),SUMIFS($Q$2:Q698,$A$2:A698,A698,$J$2:J698,J698,$D$2:D698,D698),"")</f>
        <v>775.68062906509215</v>
      </c>
      <c r="AB698">
        <v>26.949172019958496</v>
      </c>
      <c r="AC698">
        <v>16.985479831695557</v>
      </c>
      <c r="AD698">
        <v>67.761875152587891</v>
      </c>
      <c r="AE698">
        <v>31.037466049194336</v>
      </c>
      <c r="AF698">
        <v>91.225879669189453</v>
      </c>
      <c r="AG698">
        <v>18.757196426391602</v>
      </c>
      <c r="AH698" s="2">
        <f t="shared" si="50"/>
        <v>3.0011514282226561E-2</v>
      </c>
      <c r="AI698">
        <v>3.0011514282226561E-2</v>
      </c>
      <c r="AK698">
        <v>10.841900024414063</v>
      </c>
      <c r="AQ698" s="2">
        <f t="shared" si="52"/>
        <v>11.843</v>
      </c>
      <c r="AR698" s="2">
        <f>IF(ISNUMBER(AQ698),SUMIFS($AQ$2:AQ698,$A$2:A698,A698,$J$2:J698,J698,$D$2:D698,D698),"")</f>
        <v>27.431000000000001</v>
      </c>
      <c r="AS698">
        <f t="shared" si="51"/>
        <v>14</v>
      </c>
    </row>
    <row r="699" spans="1:45" x14ac:dyDescent="0.25">
      <c r="A699" s="8" t="s">
        <v>36</v>
      </c>
      <c r="B699" t="s">
        <v>31</v>
      </c>
      <c r="C699" s="5">
        <v>42039</v>
      </c>
      <c r="D699">
        <v>2</v>
      </c>
      <c r="F699">
        <v>50</v>
      </c>
      <c r="J699" s="2" t="s">
        <v>104</v>
      </c>
      <c r="K699" t="s">
        <v>28</v>
      </c>
      <c r="L699">
        <v>1</v>
      </c>
      <c r="M699" s="2" t="s">
        <v>27</v>
      </c>
      <c r="N699" s="3" t="str">
        <f t="shared" si="49"/>
        <v/>
      </c>
      <c r="P699" s="39">
        <v>260.62845491083533</v>
      </c>
      <c r="Q699" s="39">
        <v>260.62845491083533</v>
      </c>
      <c r="R699" s="34">
        <f>IF(ISNUMBER(Q699),SUMIFS($Q$2:Q699,$A$2:A699,A699,$J$2:J699,J699,$D$2:D699,D699),"")</f>
        <v>1036.3090839759275</v>
      </c>
      <c r="AB699">
        <v>24.946465492248535</v>
      </c>
      <c r="AC699">
        <v>15.104146003723145</v>
      </c>
      <c r="AD699">
        <v>67.850154876708984</v>
      </c>
      <c r="AE699">
        <v>30.25682258605957</v>
      </c>
      <c r="AF699">
        <v>91.182281494140625</v>
      </c>
      <c r="AG699">
        <v>21.97176456451416</v>
      </c>
      <c r="AH699" s="2">
        <f t="shared" si="50"/>
        <v>3.5154823303222657E-2</v>
      </c>
      <c r="AI699">
        <v>3.5154823303222657E-2</v>
      </c>
      <c r="AK699">
        <v>10.856024780273438</v>
      </c>
      <c r="AQ699" s="2">
        <f t="shared" si="52"/>
        <v>9.1620000000000008</v>
      </c>
      <c r="AR699" s="2">
        <f>IF(ISNUMBER(AQ699),SUMIFS($AQ$2:AQ699,$A$2:A699,A699,$J$2:J699,J699,$D$2:D699,D699),"")</f>
        <v>36.593000000000004</v>
      </c>
      <c r="AS699">
        <f t="shared" si="51"/>
        <v>14</v>
      </c>
    </row>
    <row r="700" spans="1:45" x14ac:dyDescent="0.25">
      <c r="A700" s="8" t="s">
        <v>36</v>
      </c>
      <c r="B700" t="s">
        <v>31</v>
      </c>
      <c r="C700" s="5">
        <v>42073</v>
      </c>
      <c r="D700">
        <v>2</v>
      </c>
      <c r="F700">
        <v>50</v>
      </c>
      <c r="J700" s="2" t="s">
        <v>104</v>
      </c>
      <c r="K700" t="s">
        <v>29</v>
      </c>
      <c r="L700">
        <v>1</v>
      </c>
      <c r="M700" s="2" t="s">
        <v>27</v>
      </c>
      <c r="N700" s="3" t="str">
        <f t="shared" si="49"/>
        <v/>
      </c>
      <c r="P700" s="39">
        <v>57.046108868493562</v>
      </c>
      <c r="Q700" s="39">
        <v>57.046108868493562</v>
      </c>
      <c r="R700" s="34">
        <f>IF(ISNUMBER(Q700),SUMIFS($Q$2:Q700,$A$2:A700,A700,$J$2:J700,J700,$D$2:D700,D700),"")</f>
        <v>1093.355192844421</v>
      </c>
      <c r="AB700">
        <v>23.499481201171875</v>
      </c>
      <c r="AC700">
        <v>4.9232416152954102</v>
      </c>
      <c r="AD700">
        <v>66.765464782714844</v>
      </c>
      <c r="AE700">
        <v>29.71980094909668</v>
      </c>
      <c r="AF700">
        <v>91.914268493652344</v>
      </c>
      <c r="AG700">
        <v>28.726299285888672</v>
      </c>
      <c r="AH700" s="2">
        <f t="shared" si="50"/>
        <v>4.596207885742188E-2</v>
      </c>
      <c r="AI700">
        <v>4.596207885742188E-2</v>
      </c>
      <c r="AK700">
        <v>10.682474365234375</v>
      </c>
      <c r="AQ700" s="2">
        <f t="shared" si="52"/>
        <v>2.6219999999999999</v>
      </c>
      <c r="AR700" s="2">
        <f>IF(ISNUMBER(AQ700),SUMIFS($AQ$2:AQ700,$A$2:A700,A700,$J$2:J700,J700,$D$2:D700,D700),"")</f>
        <v>39.215000000000003</v>
      </c>
      <c r="AS700">
        <f t="shared" si="51"/>
        <v>14</v>
      </c>
    </row>
    <row r="701" spans="1:45" x14ac:dyDescent="0.25">
      <c r="A701" s="8" t="s">
        <v>36</v>
      </c>
      <c r="B701" t="s">
        <v>31</v>
      </c>
      <c r="C701" s="5">
        <v>42080</v>
      </c>
      <c r="D701">
        <v>2</v>
      </c>
      <c r="F701">
        <v>50</v>
      </c>
      <c r="J701" s="2" t="s">
        <v>104</v>
      </c>
      <c r="K701" t="s">
        <v>29</v>
      </c>
      <c r="L701">
        <v>1</v>
      </c>
      <c r="M701" s="2" t="s">
        <v>106</v>
      </c>
      <c r="N701" s="3">
        <f t="shared" si="49"/>
        <v>78</v>
      </c>
      <c r="O701">
        <v>7.8</v>
      </c>
      <c r="P701" s="39"/>
      <c r="Q701" s="39"/>
      <c r="R701" s="34" t="str">
        <f>IF(ISNUMBER(Q701),SUMIFS($Q$2:Q701,$A$2:A701,A701,$J$2:J701,J701,$D$2:D701,D701),"")</f>
        <v/>
      </c>
      <c r="AB701">
        <v>22.230084419250488</v>
      </c>
      <c r="AC701">
        <v>8.0637776851654053</v>
      </c>
      <c r="AD701">
        <v>71.634525299072266</v>
      </c>
      <c r="AE701">
        <v>25.28373908996582</v>
      </c>
      <c r="AF701">
        <v>91.026409149169922</v>
      </c>
      <c r="AG701">
        <v>28.460765838623047</v>
      </c>
      <c r="AH701" s="2">
        <f t="shared" si="50"/>
        <v>4.5537225341796876E-2</v>
      </c>
      <c r="AI701">
        <v>4.5537225341796876E-2</v>
      </c>
      <c r="AK701">
        <v>11.461524047851563</v>
      </c>
      <c r="AQ701" s="2" t="str">
        <f t="shared" si="52"/>
        <v/>
      </c>
      <c r="AR701" s="2" t="str">
        <f>IF(ISNUMBER(AQ701),SUMIFS($AQ$2:AQ701,$A$2:A701,A701,$J$2:J701,J701,$D$2:D701,D701),"")</f>
        <v/>
      </c>
      <c r="AS701">
        <f t="shared" si="51"/>
        <v>10</v>
      </c>
    </row>
    <row r="702" spans="1:45" x14ac:dyDescent="0.25">
      <c r="A702" s="8" t="s">
        <v>36</v>
      </c>
      <c r="B702" t="s">
        <v>31</v>
      </c>
      <c r="C702" s="5">
        <v>42087</v>
      </c>
      <c r="D702">
        <v>2</v>
      </c>
      <c r="F702">
        <v>50</v>
      </c>
      <c r="J702" s="2" t="s">
        <v>104</v>
      </c>
      <c r="K702" t="s">
        <v>29</v>
      </c>
      <c r="L702">
        <v>1</v>
      </c>
      <c r="M702" s="2" t="s">
        <v>106</v>
      </c>
      <c r="N702" s="3">
        <f t="shared" si="49"/>
        <v>394.75</v>
      </c>
      <c r="O702">
        <v>39.475000000000001</v>
      </c>
      <c r="P702" s="39"/>
      <c r="Q702" s="39"/>
      <c r="R702" s="34" t="str">
        <f>IF(ISNUMBER(Q702),SUMIFS($Q$2:Q702,$A$2:A702,A702,$J$2:J702,J702,$D$2:D702,D702),"")</f>
        <v/>
      </c>
      <c r="AB702">
        <v>20.02656078338623</v>
      </c>
      <c r="AC702">
        <v>9.7373795509338379</v>
      </c>
      <c r="AD702">
        <v>72.707801818847656</v>
      </c>
      <c r="AE702">
        <v>24.64959716796875</v>
      </c>
      <c r="AF702">
        <v>90.961612701416016</v>
      </c>
      <c r="AG702">
        <v>29.586864471435547</v>
      </c>
      <c r="AH702" s="2">
        <f t="shared" si="50"/>
        <v>4.7338983154296875E-2</v>
      </c>
      <c r="AI702">
        <v>4.7338983154296875E-2</v>
      </c>
      <c r="AK702">
        <v>11.633248291015626</v>
      </c>
      <c r="AQ702" s="2" t="str">
        <f t="shared" si="52"/>
        <v/>
      </c>
      <c r="AR702" s="2" t="str">
        <f>IF(ISNUMBER(AQ702),SUMIFS($AQ$2:AQ702,$A$2:A702,A702,$J$2:J702,J702,$D$2:D702,D702),"")</f>
        <v/>
      </c>
      <c r="AS702">
        <f t="shared" si="51"/>
        <v>10</v>
      </c>
    </row>
    <row r="703" spans="1:45" x14ac:dyDescent="0.25">
      <c r="A703" s="8" t="s">
        <v>36</v>
      </c>
      <c r="B703" t="s">
        <v>31</v>
      </c>
      <c r="C703" s="5">
        <v>42101</v>
      </c>
      <c r="D703">
        <v>2</v>
      </c>
      <c r="F703">
        <v>50</v>
      </c>
      <c r="J703" s="2" t="s">
        <v>104</v>
      </c>
      <c r="K703" t="s">
        <v>29</v>
      </c>
      <c r="L703">
        <v>1</v>
      </c>
      <c r="M703" s="2" t="s">
        <v>106</v>
      </c>
      <c r="N703" s="3">
        <f t="shared" si="49"/>
        <v>662</v>
      </c>
      <c r="O703">
        <v>66.2</v>
      </c>
      <c r="P703" s="39"/>
      <c r="Q703" s="39"/>
      <c r="R703" s="34" t="str">
        <f>IF(ISNUMBER(Q703),SUMIFS($Q$2:Q703,$A$2:A703,A703,$J$2:J703,J703,$D$2:D703,D703),"")</f>
        <v/>
      </c>
      <c r="AB703">
        <v>23.526748657226563</v>
      </c>
      <c r="AC703">
        <v>8.1581246852874756</v>
      </c>
      <c r="AD703">
        <v>69.596443176269531</v>
      </c>
      <c r="AE703">
        <v>27.706211090087891</v>
      </c>
      <c r="AF703">
        <v>90.183277130126953</v>
      </c>
      <c r="AG703">
        <v>27.370413780212402</v>
      </c>
      <c r="AH703" s="2">
        <f t="shared" si="50"/>
        <v>4.3792662048339849E-2</v>
      </c>
      <c r="AI703">
        <v>4.3792662048339849E-2</v>
      </c>
      <c r="AK703">
        <v>11.135430908203125</v>
      </c>
      <c r="AQ703" s="2" t="str">
        <f t="shared" si="52"/>
        <v/>
      </c>
      <c r="AR703" s="2" t="str">
        <f>IF(ISNUMBER(AQ703),SUMIFS($AQ$2:AQ703,$A$2:A703,A703,$J$2:J703,J703,$D$2:D703,D703),"")</f>
        <v/>
      </c>
      <c r="AS703">
        <f t="shared" si="51"/>
        <v>10</v>
      </c>
    </row>
    <row r="704" spans="1:45" x14ac:dyDescent="0.25">
      <c r="A704" s="8" t="s">
        <v>36</v>
      </c>
      <c r="B704" t="s">
        <v>31</v>
      </c>
      <c r="C704" s="5">
        <v>42110</v>
      </c>
      <c r="D704">
        <v>2</v>
      </c>
      <c r="F704">
        <v>50</v>
      </c>
      <c r="J704" s="2" t="s">
        <v>104</v>
      </c>
      <c r="K704" t="s">
        <v>29</v>
      </c>
      <c r="L704">
        <v>1</v>
      </c>
      <c r="M704" s="2" t="s">
        <v>27</v>
      </c>
      <c r="N704" s="3" t="str">
        <f t="shared" si="49"/>
        <v/>
      </c>
      <c r="P704" s="39">
        <v>101.92618099644895</v>
      </c>
      <c r="Q704" s="39">
        <v>101.92618099644895</v>
      </c>
      <c r="R704" s="34">
        <f>IF(ISNUMBER(Q704),SUMIFS($Q$2:Q704,$A$2:A704,A704,$J$2:J704,J704,$D$2:D704,D704),"")</f>
        <v>1195.2813738408699</v>
      </c>
      <c r="AB704">
        <v>21.242894172668457</v>
      </c>
      <c r="AC704">
        <v>7.9889445304870605</v>
      </c>
      <c r="AD704">
        <v>71.506214141845703</v>
      </c>
      <c r="AE704">
        <v>27.829977035522461</v>
      </c>
      <c r="AF704">
        <v>91.934711456298828</v>
      </c>
      <c r="AG704">
        <v>30.499845504760742</v>
      </c>
      <c r="AH704" s="2">
        <f t="shared" si="50"/>
        <v>4.879975280761719E-2</v>
      </c>
      <c r="AI704">
        <v>4.879975280761719E-2</v>
      </c>
      <c r="AK704">
        <v>11.440994262695313</v>
      </c>
      <c r="AQ704" s="2">
        <f t="shared" si="52"/>
        <v>4.9740000000000002</v>
      </c>
      <c r="AR704" s="2">
        <f>IF(ISNUMBER(AQ704),SUMIFS($AQ$2:AQ704,$A$2:A704,A704,$J$2:J704,J704,$D$2:D704,D704),"")</f>
        <v>44.189000000000007</v>
      </c>
      <c r="AS704">
        <f t="shared" si="51"/>
        <v>14</v>
      </c>
    </row>
    <row r="705" spans="1:45" x14ac:dyDescent="0.25">
      <c r="A705" s="23" t="s">
        <v>36</v>
      </c>
      <c r="B705" t="s">
        <v>31</v>
      </c>
      <c r="C705" s="5">
        <v>42164</v>
      </c>
      <c r="D705">
        <v>2</v>
      </c>
      <c r="F705">
        <v>50</v>
      </c>
      <c r="J705" s="2" t="s">
        <v>104</v>
      </c>
      <c r="K705" t="s">
        <v>29</v>
      </c>
      <c r="L705">
        <v>1</v>
      </c>
      <c r="M705" s="2" t="s">
        <v>27</v>
      </c>
      <c r="N705" s="3" t="str">
        <f t="shared" si="49"/>
        <v/>
      </c>
      <c r="P705" s="39">
        <v>26.40094116700687</v>
      </c>
      <c r="Q705" s="39">
        <v>26.40094116700687</v>
      </c>
      <c r="R705" s="34">
        <f>IF(ISNUMBER(Q705),SUMIFS($Q$2:Q705,$A$2:A705,A705,$J$2:J705,J705,$D$2:D705,D705),"")</f>
        <v>1221.6823150078769</v>
      </c>
      <c r="AH705" s="2">
        <f t="shared" si="50"/>
        <v>4.581014353434245E-2</v>
      </c>
      <c r="AI705" s="24">
        <f>AVERAGE(AI682,AI728,AI748)</f>
        <v>4.581014353434245E-2</v>
      </c>
      <c r="AQ705" s="2">
        <f t="shared" si="52"/>
        <v>1.2090000000000001</v>
      </c>
      <c r="AR705" s="2">
        <f>IF(ISNUMBER(AQ705),SUMIFS($AQ$2:AQ705,$A$2:A705,A705,$J$2:J705,J705,$D$2:D705,D705),"")</f>
        <v>45.39800000000001</v>
      </c>
      <c r="AS705">
        <f t="shared" si="51"/>
        <v>7</v>
      </c>
    </row>
    <row r="706" spans="1:45" x14ac:dyDescent="0.25">
      <c r="A706" s="8" t="s">
        <v>36</v>
      </c>
      <c r="B706" t="s">
        <v>31</v>
      </c>
      <c r="C706" s="5">
        <v>42283</v>
      </c>
      <c r="D706">
        <v>2</v>
      </c>
      <c r="F706">
        <v>50</v>
      </c>
      <c r="J706" s="2" t="s">
        <v>107</v>
      </c>
      <c r="K706" t="s">
        <v>37</v>
      </c>
      <c r="L706">
        <v>2</v>
      </c>
      <c r="M706" s="2" t="s">
        <v>27</v>
      </c>
      <c r="N706" s="3" t="str">
        <f t="shared" si="49"/>
        <v/>
      </c>
      <c r="P706" s="39">
        <v>240.87868797782357</v>
      </c>
      <c r="Q706" s="39">
        <v>240.87868797782357</v>
      </c>
      <c r="R706" s="34">
        <f>IF(ISNUMBER(Q706),SUMIFS($Q$2:Q706,$A$2:A706,A706,$J$2:J706,J706,$D$2:D706,D706),"")</f>
        <v>240.87868797782357</v>
      </c>
      <c r="AB706">
        <v>20.254948616027832</v>
      </c>
      <c r="AC706">
        <v>11.130437850952148</v>
      </c>
      <c r="AD706">
        <v>76.019817352294922</v>
      </c>
      <c r="AE706">
        <v>24.536680221557617</v>
      </c>
      <c r="AF706">
        <v>89.54058837890625</v>
      </c>
      <c r="AG706">
        <v>27.445588111877441</v>
      </c>
      <c r="AH706" s="2">
        <f t="shared" si="50"/>
        <v>4.3912940979003903E-2</v>
      </c>
      <c r="AI706">
        <v>4.3912940979003903E-2</v>
      </c>
      <c r="AK706">
        <v>12.163170776367188</v>
      </c>
      <c r="AQ706" s="2">
        <f t="shared" si="52"/>
        <v>10.577999999999999</v>
      </c>
      <c r="AR706" s="2">
        <f>IF(ISNUMBER(AQ706),SUMIFS($AQ$2:AQ706,$A$2:A706,A706,$J$2:J706,J706,$D$2:D706,D706),"")</f>
        <v>10.577999999999999</v>
      </c>
      <c r="AS706">
        <f t="shared" si="51"/>
        <v>14</v>
      </c>
    </row>
    <row r="707" spans="1:45" x14ac:dyDescent="0.25">
      <c r="A707" s="8" t="s">
        <v>36</v>
      </c>
      <c r="B707" t="s">
        <v>31</v>
      </c>
      <c r="C707" s="5">
        <v>42290</v>
      </c>
      <c r="D707">
        <v>2</v>
      </c>
      <c r="F707">
        <v>50</v>
      </c>
      <c r="J707" s="2" t="s">
        <v>107</v>
      </c>
      <c r="K707" t="s">
        <v>37</v>
      </c>
      <c r="L707">
        <v>2</v>
      </c>
      <c r="M707" s="2" t="s">
        <v>106</v>
      </c>
      <c r="N707" s="3">
        <f t="shared" si="49"/>
        <v>34.75</v>
      </c>
      <c r="O707">
        <v>3.4750000000000001</v>
      </c>
      <c r="P707" s="39"/>
      <c r="Q707" s="39"/>
      <c r="R707" s="34" t="str">
        <f>IF(ISNUMBER(Q707),SUMIFS($Q$2:Q707,$A$2:A707,A707,$J$2:J707,J707,$D$2:D707,D707),"")</f>
        <v/>
      </c>
      <c r="AB707">
        <v>17.213027954101563</v>
      </c>
      <c r="AC707">
        <v>13.774339199066162</v>
      </c>
      <c r="AD707">
        <v>78.137130737304688</v>
      </c>
      <c r="AE707">
        <v>20.234941482543945</v>
      </c>
      <c r="AF707">
        <v>88.935840606689453</v>
      </c>
      <c r="AG707">
        <v>30.58882999420166</v>
      </c>
      <c r="AH707" s="2">
        <f t="shared" si="50"/>
        <v>4.8942127990722659E-2</v>
      </c>
      <c r="AI707">
        <v>4.8942127990722659E-2</v>
      </c>
      <c r="AK707">
        <v>12.501940917968751</v>
      </c>
      <c r="AQ707" s="2" t="str">
        <f t="shared" si="52"/>
        <v/>
      </c>
      <c r="AR707" s="2" t="str">
        <f>IF(ISNUMBER(AQ707),SUMIFS($AQ$2:AQ707,$A$2:A707,A707,$J$2:J707,J707,$D$2:D707,D707),"")</f>
        <v/>
      </c>
      <c r="AS707">
        <f t="shared" si="51"/>
        <v>10</v>
      </c>
    </row>
    <row r="708" spans="1:45" x14ac:dyDescent="0.25">
      <c r="A708" s="8" t="s">
        <v>36</v>
      </c>
      <c r="B708" t="s">
        <v>31</v>
      </c>
      <c r="C708" s="5">
        <v>42304</v>
      </c>
      <c r="D708">
        <v>2</v>
      </c>
      <c r="F708">
        <v>50</v>
      </c>
      <c r="J708" s="2" t="s">
        <v>107</v>
      </c>
      <c r="K708" t="s">
        <v>37</v>
      </c>
      <c r="L708">
        <v>2</v>
      </c>
      <c r="M708" s="2" t="s">
        <v>106</v>
      </c>
      <c r="N708" s="3">
        <f t="shared" si="49"/>
        <v>975.5</v>
      </c>
      <c r="O708">
        <v>97.55</v>
      </c>
      <c r="P708" s="39"/>
      <c r="Q708" s="39"/>
      <c r="R708" s="34" t="str">
        <f>IF(ISNUMBER(Q708),SUMIFS($Q$2:Q708,$A$2:A708,A708,$J$2:J708,J708,$D$2:D708,D708),"")</f>
        <v/>
      </c>
      <c r="AB708">
        <v>17.202935218811035</v>
      </c>
      <c r="AC708">
        <v>13.596726894378662</v>
      </c>
      <c r="AD708">
        <v>77.630931854248047</v>
      </c>
      <c r="AE708">
        <v>18.630606651306152</v>
      </c>
      <c r="AF708">
        <v>90.080635070800781</v>
      </c>
      <c r="AG708">
        <v>30.519919395446777</v>
      </c>
      <c r="AH708" s="2">
        <f t="shared" si="50"/>
        <v>4.8831871032714844E-2</v>
      </c>
      <c r="AI708">
        <v>4.8831871032714844E-2</v>
      </c>
      <c r="AK708">
        <v>12.420949096679688</v>
      </c>
      <c r="AQ708" s="2" t="str">
        <f t="shared" si="52"/>
        <v/>
      </c>
      <c r="AR708" s="2" t="str">
        <f>IF(ISNUMBER(AQ708),SUMIFS($AQ$2:AQ708,$A$2:A708,A708,$J$2:J708,J708,$D$2:D708,D708),"")</f>
        <v/>
      </c>
      <c r="AS708">
        <f t="shared" si="51"/>
        <v>10</v>
      </c>
    </row>
    <row r="709" spans="1:45" x14ac:dyDescent="0.25">
      <c r="A709" s="8" t="s">
        <v>36</v>
      </c>
      <c r="B709" t="s">
        <v>31</v>
      </c>
      <c r="C709" s="5">
        <v>42324</v>
      </c>
      <c r="D709">
        <v>2</v>
      </c>
      <c r="F709">
        <v>50</v>
      </c>
      <c r="J709" s="2" t="s">
        <v>107</v>
      </c>
      <c r="K709" t="s">
        <v>37</v>
      </c>
      <c r="L709">
        <v>2</v>
      </c>
      <c r="M709" s="2" t="s">
        <v>27</v>
      </c>
      <c r="N709" s="3" t="str">
        <f t="shared" si="49"/>
        <v/>
      </c>
      <c r="P709" s="39">
        <v>268.23738447083224</v>
      </c>
      <c r="Q709" s="39">
        <v>268.23738447083224</v>
      </c>
      <c r="R709" s="34">
        <f>IF(ISNUMBER(Q709),SUMIFS($Q$2:Q709,$A$2:A709,A709,$J$2:J709,J709,$D$2:D709,D709),"")</f>
        <v>509.11607244865581</v>
      </c>
      <c r="AB709">
        <v>21.853207588195801</v>
      </c>
      <c r="AC709">
        <v>11.851581573486328</v>
      </c>
      <c r="AD709">
        <v>72.492195129394531</v>
      </c>
      <c r="AE709">
        <v>27.166341781616211</v>
      </c>
      <c r="AF709">
        <v>88.707481384277344</v>
      </c>
      <c r="AG709">
        <v>23.697657585144043</v>
      </c>
      <c r="AH709" s="2">
        <f t="shared" si="50"/>
        <v>3.7916252136230469E-2</v>
      </c>
      <c r="AI709">
        <v>3.7916252136230469E-2</v>
      </c>
      <c r="AK709">
        <v>11.598751220703125</v>
      </c>
      <c r="AQ709" s="2">
        <f t="shared" si="52"/>
        <v>10.170999999999999</v>
      </c>
      <c r="AR709" s="2">
        <f>IF(ISNUMBER(AQ709),SUMIFS($AQ$2:AQ709,$A$2:A709,A709,$J$2:J709,J709,$D$2:D709,D709),"")</f>
        <v>20.748999999999999</v>
      </c>
      <c r="AS709">
        <f t="shared" si="51"/>
        <v>14</v>
      </c>
    </row>
    <row r="710" spans="1:45" x14ac:dyDescent="0.25">
      <c r="A710" s="8" t="s">
        <v>36</v>
      </c>
      <c r="B710" t="s">
        <v>31</v>
      </c>
      <c r="C710" s="5">
        <v>42354</v>
      </c>
      <c r="D710">
        <v>2</v>
      </c>
      <c r="F710">
        <v>50</v>
      </c>
      <c r="J710" s="2" t="s">
        <v>107</v>
      </c>
      <c r="K710" t="s">
        <v>28</v>
      </c>
      <c r="L710">
        <v>2</v>
      </c>
      <c r="M710" s="2" t="s">
        <v>27</v>
      </c>
      <c r="N710" s="3" t="str">
        <f t="shared" si="49"/>
        <v/>
      </c>
      <c r="P710" s="39">
        <v>230.68761724186621</v>
      </c>
      <c r="Q710" s="39">
        <v>230.68761724186621</v>
      </c>
      <c r="R710" s="34">
        <f>IF(ISNUMBER(Q710),SUMIFS($Q$2:Q710,$A$2:A710,A710,$J$2:J710,J710,$D$2:D710,D710),"")</f>
        <v>739.80368969052199</v>
      </c>
      <c r="AB710">
        <v>22.582785606384277</v>
      </c>
      <c r="AC710">
        <v>11.820127487182617</v>
      </c>
      <c r="AD710">
        <v>71.759078979492188</v>
      </c>
      <c r="AE710">
        <v>26.451505661010742</v>
      </c>
      <c r="AF710">
        <v>89.612953186035156</v>
      </c>
      <c r="AG710">
        <v>22.73228931427002</v>
      </c>
      <c r="AH710" s="2">
        <f t="shared" si="50"/>
        <v>3.637166290283203E-2</v>
      </c>
      <c r="AI710">
        <v>3.637166290283203E-2</v>
      </c>
      <c r="AK710">
        <v>11.48145263671875</v>
      </c>
      <c r="AQ710" s="2">
        <f t="shared" si="52"/>
        <v>8.39</v>
      </c>
      <c r="AR710" s="2">
        <f>IF(ISNUMBER(AQ710),SUMIFS($AQ$2:AQ710,$A$2:A710,A710,$J$2:J710,J710,$D$2:D710,D710),"")</f>
        <v>29.138999999999999</v>
      </c>
      <c r="AS710">
        <f t="shared" si="51"/>
        <v>14</v>
      </c>
    </row>
    <row r="711" spans="1:45" x14ac:dyDescent="0.25">
      <c r="A711" s="8" t="s">
        <v>36</v>
      </c>
      <c r="B711" t="s">
        <v>31</v>
      </c>
      <c r="C711" s="5">
        <v>42394</v>
      </c>
      <c r="D711">
        <v>2</v>
      </c>
      <c r="F711">
        <v>50</v>
      </c>
      <c r="J711" s="2" t="s">
        <v>107</v>
      </c>
      <c r="K711" t="s">
        <v>28</v>
      </c>
      <c r="L711">
        <v>2</v>
      </c>
      <c r="M711" s="2" t="s">
        <v>27</v>
      </c>
      <c r="N711" s="3" t="str">
        <f t="shared" si="49"/>
        <v/>
      </c>
      <c r="P711" s="39">
        <v>252.63761879146492</v>
      </c>
      <c r="Q711" s="39">
        <v>252.63761879146492</v>
      </c>
      <c r="R711" s="34">
        <f>IF(ISNUMBER(Q711),SUMIFS($Q$2:Q711,$A$2:A711,A711,$J$2:J711,J711,$D$2:D711,D711),"")</f>
        <v>992.44130848198688</v>
      </c>
      <c r="AB711">
        <v>23.664510726928711</v>
      </c>
      <c r="AC711">
        <v>11.254983901977539</v>
      </c>
      <c r="AD711">
        <v>67.381473541259766</v>
      </c>
      <c r="AE711">
        <v>28.211759567260742</v>
      </c>
      <c r="AF711">
        <v>90.084865570068359</v>
      </c>
      <c r="AG711">
        <v>23.901089668273926</v>
      </c>
      <c r="AH711" s="2">
        <f t="shared" si="50"/>
        <v>3.8241743469238282E-2</v>
      </c>
      <c r="AI711">
        <v>3.8241743469238282E-2</v>
      </c>
      <c r="AK711">
        <v>10.781035766601562</v>
      </c>
      <c r="AQ711" s="2">
        <f t="shared" si="52"/>
        <v>9.6609999999999996</v>
      </c>
      <c r="AR711" s="2">
        <f>IF(ISNUMBER(AQ711),SUMIFS($AQ$2:AQ711,$A$2:A711,A711,$J$2:J711,J711,$D$2:D711,D711),"")</f>
        <v>38.799999999999997</v>
      </c>
      <c r="AS711">
        <f t="shared" si="51"/>
        <v>14</v>
      </c>
    </row>
    <row r="712" spans="1:45" x14ac:dyDescent="0.25">
      <c r="A712" s="8" t="s">
        <v>36</v>
      </c>
      <c r="B712" t="s">
        <v>31</v>
      </c>
      <c r="C712" s="5">
        <v>42424</v>
      </c>
      <c r="D712">
        <v>2</v>
      </c>
      <c r="F712">
        <v>50</v>
      </c>
      <c r="J712" s="2" t="s">
        <v>107</v>
      </c>
      <c r="K712" t="s">
        <v>28</v>
      </c>
      <c r="L712">
        <v>2</v>
      </c>
      <c r="M712" s="2" t="s">
        <v>27</v>
      </c>
      <c r="N712" s="3" t="str">
        <f t="shared" si="49"/>
        <v/>
      </c>
      <c r="P712" s="39">
        <v>149.69307637401852</v>
      </c>
      <c r="Q712" s="39">
        <v>149.69307637401852</v>
      </c>
      <c r="R712" s="34">
        <f>IF(ISNUMBER(Q712),SUMIFS($Q$2:Q712,$A$2:A712,A712,$J$2:J712,J712,$D$2:D712,D712),"")</f>
        <v>1142.1343848560055</v>
      </c>
      <c r="AB712">
        <v>22.284733772277832</v>
      </c>
      <c r="AC712">
        <v>8.901883602142334</v>
      </c>
      <c r="AD712">
        <v>70.917308807373047</v>
      </c>
      <c r="AE712">
        <v>28.04368782043457</v>
      </c>
      <c r="AF712">
        <v>90.332405090332031</v>
      </c>
      <c r="AG712">
        <v>28.260566711425781</v>
      </c>
      <c r="AH712" s="2">
        <f t="shared" si="50"/>
        <v>4.521690673828125E-2</v>
      </c>
      <c r="AI712">
        <v>4.521690673828125E-2</v>
      </c>
      <c r="AK712">
        <v>11.346769409179688</v>
      </c>
      <c r="AQ712" s="2">
        <f t="shared" si="52"/>
        <v>6.7690000000000001</v>
      </c>
      <c r="AR712" s="2">
        <f>IF(ISNUMBER(AQ712),SUMIFS($AQ$2:AQ712,$A$2:A712,A712,$J$2:J712,J712,$D$2:D712,D712),"")</f>
        <v>45.568999999999996</v>
      </c>
      <c r="AS712">
        <f t="shared" si="51"/>
        <v>14</v>
      </c>
    </row>
    <row r="713" spans="1:45" x14ac:dyDescent="0.25">
      <c r="A713" s="8" t="s">
        <v>36</v>
      </c>
      <c r="B713" t="s">
        <v>31</v>
      </c>
      <c r="C713" s="5">
        <v>42460</v>
      </c>
      <c r="D713">
        <v>2</v>
      </c>
      <c r="F713">
        <v>50</v>
      </c>
      <c r="J713" s="2" t="s">
        <v>107</v>
      </c>
      <c r="K713" t="s">
        <v>29</v>
      </c>
      <c r="L713">
        <v>2</v>
      </c>
      <c r="M713" s="2" t="s">
        <v>106</v>
      </c>
      <c r="N713" s="3">
        <f t="shared" si="49"/>
        <v>706.25</v>
      </c>
      <c r="O713">
        <v>70.625</v>
      </c>
      <c r="P713" s="39"/>
      <c r="Q713" s="39"/>
      <c r="R713" s="34" t="str">
        <f>IF(ISNUMBER(Q713),SUMIFS($Q$2:Q713,$A$2:A713,A713,$J$2:J713,J713,$D$2:D713,D713),"")</f>
        <v/>
      </c>
      <c r="AB713">
        <v>18.934565544128418</v>
      </c>
      <c r="AC713">
        <v>10.871109008789063</v>
      </c>
      <c r="AD713">
        <v>75.195976257324219</v>
      </c>
      <c r="AE713">
        <v>22.705524444580078</v>
      </c>
      <c r="AF713">
        <v>91.186012268066406</v>
      </c>
      <c r="AG713">
        <v>30.719937324523926</v>
      </c>
      <c r="AH713" s="2">
        <f t="shared" si="50"/>
        <v>4.9151899719238286E-2</v>
      </c>
      <c r="AI713">
        <v>4.9151899719238286E-2</v>
      </c>
      <c r="AK713">
        <v>12.031356201171874</v>
      </c>
      <c r="AQ713" s="2" t="str">
        <f t="shared" si="52"/>
        <v/>
      </c>
      <c r="AR713" s="2" t="str">
        <f>IF(ISNUMBER(AQ713),SUMIFS($AQ$2:AQ713,$A$2:A713,A713,$J$2:J713,J713,$D$2:D713,D713),"")</f>
        <v/>
      </c>
      <c r="AS713">
        <f t="shared" si="51"/>
        <v>10</v>
      </c>
    </row>
    <row r="714" spans="1:45" x14ac:dyDescent="0.25">
      <c r="A714" s="23" t="s">
        <v>36</v>
      </c>
      <c r="B714" t="s">
        <v>31</v>
      </c>
      <c r="C714" s="5">
        <v>42469</v>
      </c>
      <c r="D714">
        <v>2</v>
      </c>
      <c r="F714">
        <v>50</v>
      </c>
      <c r="J714" s="2" t="s">
        <v>107</v>
      </c>
      <c r="K714" t="s">
        <v>29</v>
      </c>
      <c r="L714">
        <v>2</v>
      </c>
      <c r="M714" s="2" t="s">
        <v>27</v>
      </c>
      <c r="N714" s="3" t="str">
        <f t="shared" si="49"/>
        <v/>
      </c>
      <c r="P714" s="39">
        <v>54.175587221928062</v>
      </c>
      <c r="Q714" s="39">
        <v>54.175587221928062</v>
      </c>
      <c r="R714" s="34">
        <f>IF(ISNUMBER(Q714),SUMIFS($Q$2:Q714,$A$2:A714,A714,$J$2:J714,J714,$D$2:D714,D714),"")</f>
        <v>1196.3099720779335</v>
      </c>
      <c r="AH714" s="2">
        <f t="shared" si="50"/>
        <v>4.959425150553385E-2</v>
      </c>
      <c r="AI714" s="24">
        <f>AVERAGE(AI713,AI713,AI716)</f>
        <v>4.959425150553385E-2</v>
      </c>
      <c r="AQ714" s="2">
        <f t="shared" si="52"/>
        <v>2.6869999999999998</v>
      </c>
      <c r="AR714" s="2">
        <f>IF(ISNUMBER(AQ714),SUMIFS($AQ$2:AQ714,$A$2:A714,A714,$J$2:J714,J714,$D$2:D714,D714),"")</f>
        <v>48.255999999999993</v>
      </c>
      <c r="AS714">
        <f t="shared" si="51"/>
        <v>7</v>
      </c>
    </row>
    <row r="715" spans="1:45" x14ac:dyDescent="0.25">
      <c r="A715" s="23" t="s">
        <v>36</v>
      </c>
      <c r="B715" t="s">
        <v>31</v>
      </c>
      <c r="C715" s="5">
        <v>42514</v>
      </c>
      <c r="D715">
        <v>2</v>
      </c>
      <c r="F715">
        <v>50</v>
      </c>
      <c r="J715" s="2" t="s">
        <v>107</v>
      </c>
      <c r="K715" t="s">
        <v>29</v>
      </c>
      <c r="L715">
        <v>2</v>
      </c>
      <c r="M715" s="2" t="s">
        <v>27</v>
      </c>
      <c r="N715" s="3" t="str">
        <f t="shared" si="49"/>
        <v/>
      </c>
      <c r="P715" s="39">
        <v>8.1013177459877976</v>
      </c>
      <c r="Q715" s="39">
        <v>8.1013177459877976</v>
      </c>
      <c r="R715" s="34">
        <f>IF(ISNUMBER(Q715),SUMIFS($Q$2:Q715,$A$2:A715,A715,$J$2:J715,J715,$D$2:D715,D715),"")</f>
        <v>1204.4112898239214</v>
      </c>
      <c r="AH715" s="2">
        <f t="shared" si="50"/>
        <v>5.0036603291829428E-2</v>
      </c>
      <c r="AI715" s="24">
        <f>AVERAGE(AI713,AI716,AI716)</f>
        <v>5.0036603291829428E-2</v>
      </c>
      <c r="AQ715" s="2">
        <f t="shared" si="52"/>
        <v>0.40500000000000003</v>
      </c>
      <c r="AR715" s="2">
        <f>IF(ISNUMBER(AQ715),SUMIFS($AQ$2:AQ715,$A$2:A715,A715,$J$2:J715,J715,$D$2:D715,D715),"")</f>
        <v>48.660999999999994</v>
      </c>
      <c r="AS715">
        <f t="shared" si="51"/>
        <v>7</v>
      </c>
    </row>
    <row r="716" spans="1:45" x14ac:dyDescent="0.25">
      <c r="A716" s="8" t="s">
        <v>36</v>
      </c>
      <c r="B716" t="s">
        <v>31</v>
      </c>
      <c r="C716" s="5">
        <v>42663</v>
      </c>
      <c r="D716">
        <v>2</v>
      </c>
      <c r="F716">
        <v>50</v>
      </c>
      <c r="J716" s="2" t="s">
        <v>108</v>
      </c>
      <c r="K716" t="s">
        <v>37</v>
      </c>
      <c r="L716">
        <v>3</v>
      </c>
      <c r="M716" s="2" t="s">
        <v>106</v>
      </c>
      <c r="N716" s="3">
        <f t="shared" si="49"/>
        <v>428.25</v>
      </c>
      <c r="O716">
        <v>42.825000000000003</v>
      </c>
      <c r="P716" s="39"/>
      <c r="Q716" s="39"/>
      <c r="R716" s="34" t="str">
        <f>IF(ISNUMBER(Q716),SUMIFS($Q$2:Q716,$A$2:A716,A716,$J$2:J716,J716,$D$2:D716,D716),"")</f>
        <v/>
      </c>
      <c r="AB716">
        <v>18.437708854675293</v>
      </c>
      <c r="AC716">
        <v>9.6724591255187988</v>
      </c>
      <c r="AD716">
        <v>75.081642150878906</v>
      </c>
      <c r="AE716">
        <v>20.048864364624023</v>
      </c>
      <c r="AF716">
        <v>90.146888732910156</v>
      </c>
      <c r="AG716">
        <v>31.549346923828125</v>
      </c>
      <c r="AH716" s="2">
        <f t="shared" si="50"/>
        <v>5.0478955078124998E-2</v>
      </c>
      <c r="AI716">
        <v>5.0478955078124998E-2</v>
      </c>
      <c r="AK716">
        <v>12.013062744140626</v>
      </c>
      <c r="AQ716" s="2" t="str">
        <f t="shared" si="52"/>
        <v/>
      </c>
      <c r="AR716" s="2" t="str">
        <f>IF(ISNUMBER(AQ716),SUMIFS($AQ$2:AQ716,$A$2:A716,A716,$J$2:J716,J716,$D$2:D716,D716),"")</f>
        <v/>
      </c>
      <c r="AS716">
        <f t="shared" si="51"/>
        <v>10</v>
      </c>
    </row>
    <row r="717" spans="1:45" x14ac:dyDescent="0.25">
      <c r="A717" s="8" t="s">
        <v>36</v>
      </c>
      <c r="B717" t="s">
        <v>31</v>
      </c>
      <c r="C717" s="5">
        <v>42677</v>
      </c>
      <c r="D717">
        <v>2</v>
      </c>
      <c r="F717">
        <v>50</v>
      </c>
      <c r="J717" s="2" t="s">
        <v>108</v>
      </c>
      <c r="K717" t="s">
        <v>37</v>
      </c>
      <c r="L717">
        <v>3</v>
      </c>
      <c r="M717" s="2" t="s">
        <v>106</v>
      </c>
      <c r="N717" s="3">
        <f t="shared" si="49"/>
        <v>2135.5</v>
      </c>
      <c r="O717">
        <v>213.55</v>
      </c>
      <c r="P717" s="39"/>
      <c r="Q717" s="39"/>
      <c r="R717" s="34" t="str">
        <f>IF(ISNUMBER(Q717),SUMIFS($Q$2:Q717,$A$2:A717,A717,$J$2:J717,J717,$D$2:D717,D717),"")</f>
        <v/>
      </c>
      <c r="AB717">
        <v>20.202130317687988</v>
      </c>
      <c r="AC717">
        <v>17.168830871582031</v>
      </c>
      <c r="AD717">
        <v>75.110092163085938</v>
      </c>
      <c r="AE717">
        <v>21.870291709899902</v>
      </c>
      <c r="AF717">
        <v>89.946002960205078</v>
      </c>
      <c r="AG717">
        <v>23.826789855957031</v>
      </c>
      <c r="AH717" s="2">
        <f t="shared" si="50"/>
        <v>3.8122863769531251E-2</v>
      </c>
      <c r="AI717">
        <v>3.8122863769531251E-2</v>
      </c>
      <c r="AK717">
        <v>12.01761474609375</v>
      </c>
      <c r="AQ717" s="2" t="str">
        <f t="shared" si="52"/>
        <v/>
      </c>
      <c r="AR717" s="2" t="str">
        <f>IF(ISNUMBER(AQ717),SUMIFS($AQ$2:AQ717,$A$2:A717,A717,$J$2:J717,J717,$D$2:D717,D717),"")</f>
        <v/>
      </c>
      <c r="AS717">
        <f t="shared" si="51"/>
        <v>10</v>
      </c>
    </row>
    <row r="718" spans="1:45" x14ac:dyDescent="0.25">
      <c r="A718" s="8" t="s">
        <v>36</v>
      </c>
      <c r="B718" t="s">
        <v>31</v>
      </c>
      <c r="C718" s="5">
        <v>42684</v>
      </c>
      <c r="D718">
        <v>2</v>
      </c>
      <c r="F718">
        <v>50</v>
      </c>
      <c r="J718" s="2" t="s">
        <v>108</v>
      </c>
      <c r="K718" t="s">
        <v>37</v>
      </c>
      <c r="L718">
        <v>3</v>
      </c>
      <c r="M718" s="2" t="s">
        <v>106</v>
      </c>
      <c r="N718" s="3">
        <f t="shared" si="49"/>
        <v>2510</v>
      </c>
      <c r="O718">
        <v>251</v>
      </c>
      <c r="P718" s="39"/>
      <c r="Q718" s="39"/>
      <c r="R718" s="34" t="str">
        <f>IF(ISNUMBER(Q718),SUMIFS($Q$2:Q718,$A$2:A718,A718,$J$2:J718,J718,$D$2:D718,D718),"")</f>
        <v/>
      </c>
      <c r="AB718">
        <v>21.569336891174316</v>
      </c>
      <c r="AC718">
        <v>13.731348991394043</v>
      </c>
      <c r="AD718">
        <v>72.068443298339844</v>
      </c>
      <c r="AE718">
        <v>24.202667236328125</v>
      </c>
      <c r="AF718">
        <v>90.308486938476562</v>
      </c>
      <c r="AG718">
        <v>25.972278594970703</v>
      </c>
      <c r="AH718" s="2">
        <f t="shared" si="50"/>
        <v>4.1555645751953127E-2</v>
      </c>
      <c r="AI718">
        <v>4.1555645751953127E-2</v>
      </c>
      <c r="AK718">
        <v>11.530950927734375</v>
      </c>
      <c r="AQ718" s="2" t="str">
        <f t="shared" si="52"/>
        <v/>
      </c>
      <c r="AR718" s="2" t="str">
        <f>IF(ISNUMBER(AQ718),SUMIFS($AQ$2:AQ718,$A$2:A718,A718,$J$2:J718,J718,$D$2:D718,D718),"")</f>
        <v/>
      </c>
      <c r="AS718">
        <f t="shared" si="51"/>
        <v>10</v>
      </c>
    </row>
    <row r="719" spans="1:45" x14ac:dyDescent="0.25">
      <c r="A719" s="8" t="s">
        <v>36</v>
      </c>
      <c r="B719" t="s">
        <v>31</v>
      </c>
      <c r="C719" s="5">
        <v>41935</v>
      </c>
      <c r="D719">
        <v>3</v>
      </c>
      <c r="F719">
        <v>50</v>
      </c>
      <c r="J719" s="2" t="s">
        <v>104</v>
      </c>
      <c r="K719" t="s">
        <v>37</v>
      </c>
      <c r="L719">
        <v>1</v>
      </c>
      <c r="M719" s="2" t="s">
        <v>105</v>
      </c>
      <c r="N719" s="3" t="str">
        <f t="shared" si="49"/>
        <v/>
      </c>
      <c r="P719" s="39">
        <v>134.30248359210105</v>
      </c>
      <c r="Q719" s="39">
        <v>134.30248359210105</v>
      </c>
      <c r="R719" s="34">
        <f>IF(ISNUMBER(Q719),SUMIFS($Q$2:Q719,$A$2:A719,A719,$J$2:J719,J719,$D$2:D719,D719),"")</f>
        <v>134.30248359210105</v>
      </c>
      <c r="AB719">
        <v>20.326591491699219</v>
      </c>
      <c r="AC719">
        <v>12.710792541503906</v>
      </c>
      <c r="AD719">
        <v>71.454799652099609</v>
      </c>
      <c r="AE719">
        <v>25.746761322021484</v>
      </c>
      <c r="AF719">
        <v>88.730083465576172</v>
      </c>
      <c r="AG719">
        <v>21.696741104125977</v>
      </c>
      <c r="AH719" s="2">
        <f t="shared" si="50"/>
        <v>3.4714785766601565E-2</v>
      </c>
      <c r="AI719">
        <v>3.4714785766601565E-2</v>
      </c>
      <c r="AK719">
        <v>11.432767944335938</v>
      </c>
      <c r="AQ719" s="2">
        <f t="shared" si="52"/>
        <v>4.6619999999999999</v>
      </c>
      <c r="AR719" s="2">
        <f>IF(ISNUMBER(AQ719),SUMIFS($AQ$2:AQ719,$A$2:A719,A719,$J$2:J719,J719,$D$2:D719,D719),"")</f>
        <v>4.6619999999999999</v>
      </c>
      <c r="AS719">
        <f t="shared" si="51"/>
        <v>14</v>
      </c>
    </row>
    <row r="720" spans="1:45" x14ac:dyDescent="0.25">
      <c r="A720" s="8" t="s">
        <v>36</v>
      </c>
      <c r="B720" t="s">
        <v>31</v>
      </c>
      <c r="C720" s="5">
        <v>41968</v>
      </c>
      <c r="D720">
        <v>3</v>
      </c>
      <c r="F720">
        <v>50</v>
      </c>
      <c r="J720" s="2" t="s">
        <v>104</v>
      </c>
      <c r="K720" t="s">
        <v>37</v>
      </c>
      <c r="L720">
        <v>1</v>
      </c>
      <c r="M720" s="2" t="s">
        <v>105</v>
      </c>
      <c r="N720" s="3" t="str">
        <f t="shared" si="49"/>
        <v/>
      </c>
      <c r="P720" s="39">
        <v>104.68379211774054</v>
      </c>
      <c r="Q720" s="39">
        <v>104.68379211774054</v>
      </c>
      <c r="R720" s="34">
        <f>IF(ISNUMBER(Q720),SUMIFS($Q$2:Q720,$A$2:A720,A720,$J$2:J720,J720,$D$2:D720,D720),"")</f>
        <v>238.98627570984161</v>
      </c>
      <c r="AB720">
        <v>19.477258682250977</v>
      </c>
      <c r="AC720">
        <v>8.9144778251647949</v>
      </c>
      <c r="AD720">
        <v>70.379463195800781</v>
      </c>
      <c r="AE720">
        <v>23.129179000854492</v>
      </c>
      <c r="AF720">
        <v>89.252296447753906</v>
      </c>
      <c r="AG720">
        <v>26.32460880279541</v>
      </c>
      <c r="AH720" s="2">
        <f t="shared" si="50"/>
        <v>4.2119374084472659E-2</v>
      </c>
      <c r="AI720">
        <v>4.2119374084472659E-2</v>
      </c>
      <c r="AK720">
        <v>11.260714111328125</v>
      </c>
      <c r="AQ720" s="2">
        <f t="shared" si="52"/>
        <v>4.4089999999999998</v>
      </c>
      <c r="AR720" s="2">
        <f>IF(ISNUMBER(AQ720),SUMIFS($AQ$2:AQ720,$A$2:A720,A720,$J$2:J720,J720,$D$2:D720,D720),"")</f>
        <v>9.0709999999999997</v>
      </c>
      <c r="AS720">
        <f t="shared" si="51"/>
        <v>14</v>
      </c>
    </row>
    <row r="721" spans="1:45" x14ac:dyDescent="0.25">
      <c r="A721" s="8" t="s">
        <v>36</v>
      </c>
      <c r="B721" t="s">
        <v>31</v>
      </c>
      <c r="C721" s="5">
        <v>42003</v>
      </c>
      <c r="D721">
        <v>3</v>
      </c>
      <c r="F721">
        <v>50</v>
      </c>
      <c r="J721" s="2" t="s">
        <v>104</v>
      </c>
      <c r="K721" t="s">
        <v>28</v>
      </c>
      <c r="L721">
        <v>1</v>
      </c>
      <c r="M721" s="2" t="s">
        <v>27</v>
      </c>
      <c r="N721" s="3" t="str">
        <f t="shared" si="49"/>
        <v/>
      </c>
      <c r="P721" s="39">
        <v>311.82770389549256</v>
      </c>
      <c r="Q721" s="39">
        <v>311.82770389549256</v>
      </c>
      <c r="R721" s="34">
        <f>IF(ISNUMBER(Q721),SUMIFS($Q$2:Q721,$A$2:A721,A721,$J$2:J721,J721,$D$2:D721,D721),"")</f>
        <v>550.81397960533423</v>
      </c>
      <c r="AB721">
        <v>26.611152648925781</v>
      </c>
      <c r="AC721">
        <v>15.568424701690674</v>
      </c>
      <c r="AD721">
        <v>68.316070556640625</v>
      </c>
      <c r="AE721">
        <v>30.701642990112305</v>
      </c>
      <c r="AF721">
        <v>89.659229278564453</v>
      </c>
      <c r="AG721">
        <v>19.923235893249512</v>
      </c>
      <c r="AH721" s="2">
        <f t="shared" si="50"/>
        <v>3.1877177429199217E-2</v>
      </c>
      <c r="AI721">
        <v>3.1877177429199217E-2</v>
      </c>
      <c r="AK721">
        <v>10.930571289062501</v>
      </c>
      <c r="AQ721" s="2">
        <f t="shared" si="52"/>
        <v>9.94</v>
      </c>
      <c r="AR721" s="2">
        <f>IF(ISNUMBER(AQ721),SUMIFS($AQ$2:AQ721,$A$2:A721,A721,$J$2:J721,J721,$D$2:D721,D721),"")</f>
        <v>19.010999999999999</v>
      </c>
      <c r="AS721">
        <f t="shared" si="51"/>
        <v>14</v>
      </c>
    </row>
    <row r="722" spans="1:45" x14ac:dyDescent="0.25">
      <c r="A722" s="8" t="s">
        <v>36</v>
      </c>
      <c r="B722" t="s">
        <v>31</v>
      </c>
      <c r="C722" s="5">
        <v>42039</v>
      </c>
      <c r="D722">
        <v>3</v>
      </c>
      <c r="F722">
        <v>50</v>
      </c>
      <c r="J722" s="2" t="s">
        <v>104</v>
      </c>
      <c r="K722" t="s">
        <v>28</v>
      </c>
      <c r="L722">
        <v>1</v>
      </c>
      <c r="M722" s="2" t="s">
        <v>27</v>
      </c>
      <c r="N722" s="3" t="str">
        <f t="shared" si="49"/>
        <v/>
      </c>
      <c r="P722" s="39">
        <v>244.86898744915152</v>
      </c>
      <c r="Q722" s="39">
        <v>244.86898744915152</v>
      </c>
      <c r="R722" s="34">
        <f>IF(ISNUMBER(Q722),SUMIFS($Q$2:Q722,$A$2:A722,A722,$J$2:J722,J722,$D$2:D722,D722),"")</f>
        <v>795.68296705448574</v>
      </c>
      <c r="AB722">
        <v>24.494232177734375</v>
      </c>
      <c r="AC722">
        <v>13.188240051269531</v>
      </c>
      <c r="AD722">
        <v>68.902389526367188</v>
      </c>
      <c r="AE722">
        <v>29.467624664306641</v>
      </c>
      <c r="AF722">
        <v>89.854736328125</v>
      </c>
      <c r="AG722">
        <v>22.658411026000977</v>
      </c>
      <c r="AH722" s="2">
        <f t="shared" si="50"/>
        <v>3.6253457641601566E-2</v>
      </c>
      <c r="AI722">
        <v>3.6253457641601566E-2</v>
      </c>
      <c r="AK722">
        <v>11.024382324218751</v>
      </c>
      <c r="AQ722" s="2">
        <f t="shared" si="52"/>
        <v>8.8770000000000007</v>
      </c>
      <c r="AR722" s="2">
        <f>IF(ISNUMBER(AQ722),SUMIFS($AQ$2:AQ722,$A$2:A722,A722,$J$2:J722,J722,$D$2:D722,D722),"")</f>
        <v>27.887999999999998</v>
      </c>
      <c r="AS722">
        <f t="shared" si="51"/>
        <v>14</v>
      </c>
    </row>
    <row r="723" spans="1:45" x14ac:dyDescent="0.25">
      <c r="A723" s="8" t="s">
        <v>36</v>
      </c>
      <c r="B723" t="s">
        <v>31</v>
      </c>
      <c r="C723" s="5">
        <v>42073</v>
      </c>
      <c r="D723">
        <v>3</v>
      </c>
      <c r="F723">
        <v>50</v>
      </c>
      <c r="J723" s="2" t="s">
        <v>104</v>
      </c>
      <c r="K723" t="s">
        <v>29</v>
      </c>
      <c r="L723">
        <v>1</v>
      </c>
      <c r="M723" s="2" t="s">
        <v>27</v>
      </c>
      <c r="N723" s="3" t="str">
        <f t="shared" si="49"/>
        <v/>
      </c>
      <c r="P723" s="39">
        <v>164.22940711865272</v>
      </c>
      <c r="Q723" s="39">
        <v>164.22940711865272</v>
      </c>
      <c r="R723" s="34">
        <f>IF(ISNUMBER(Q723),SUMIFS($Q$2:Q723,$A$2:A723,A723,$J$2:J723,J723,$D$2:D723,D723),"")</f>
        <v>959.91237417313846</v>
      </c>
      <c r="AB723">
        <v>23.150069236755371</v>
      </c>
      <c r="AC723">
        <v>12.208346366882324</v>
      </c>
      <c r="AD723">
        <v>70.823253631591797</v>
      </c>
      <c r="AE723">
        <v>28.357522964477539</v>
      </c>
      <c r="AF723">
        <v>91.209827423095703</v>
      </c>
      <c r="AG723">
        <v>24.648208618164063</v>
      </c>
      <c r="AH723" s="2">
        <f t="shared" si="50"/>
        <v>3.9437133789062502E-2</v>
      </c>
      <c r="AI723">
        <v>3.9437133789062502E-2</v>
      </c>
      <c r="AK723">
        <v>11.331720581054688</v>
      </c>
      <c r="AQ723" s="2">
        <f t="shared" si="52"/>
        <v>6.4770000000000003</v>
      </c>
      <c r="AR723" s="2">
        <f>IF(ISNUMBER(AQ723),SUMIFS($AQ$2:AQ723,$A$2:A723,A723,$J$2:J723,J723,$D$2:D723,D723),"")</f>
        <v>34.364999999999995</v>
      </c>
      <c r="AS723">
        <f t="shared" si="51"/>
        <v>14</v>
      </c>
    </row>
    <row r="724" spans="1:45" x14ac:dyDescent="0.25">
      <c r="A724" s="8" t="s">
        <v>36</v>
      </c>
      <c r="B724" t="s">
        <v>31</v>
      </c>
      <c r="C724" s="5">
        <v>42080</v>
      </c>
      <c r="D724">
        <v>3</v>
      </c>
      <c r="F724">
        <v>50</v>
      </c>
      <c r="J724" s="2" t="s">
        <v>104</v>
      </c>
      <c r="K724" t="s">
        <v>29</v>
      </c>
      <c r="L724">
        <v>1</v>
      </c>
      <c r="M724" s="2" t="s">
        <v>106</v>
      </c>
      <c r="N724" s="3">
        <f t="shared" si="49"/>
        <v>101.5</v>
      </c>
      <c r="O724">
        <v>10.15</v>
      </c>
      <c r="P724" s="39"/>
      <c r="Q724" s="39"/>
      <c r="R724" s="34" t="str">
        <f>IF(ISNUMBER(Q724),SUMIFS($Q$2:Q724,$A$2:A724,A724,$J$2:J724,J724,$D$2:D724,D724),"")</f>
        <v/>
      </c>
      <c r="AB724">
        <v>20.068023681640625</v>
      </c>
      <c r="AC724">
        <v>7.4637315273284912</v>
      </c>
      <c r="AD724">
        <v>70.599628448486328</v>
      </c>
      <c r="AE724">
        <v>23.913791656494141</v>
      </c>
      <c r="AF724">
        <v>89.785610198974609</v>
      </c>
      <c r="AG724">
        <v>30.096579551696777</v>
      </c>
      <c r="AH724" s="2">
        <f t="shared" si="50"/>
        <v>4.8154527282714847E-2</v>
      </c>
      <c r="AI724">
        <v>4.8154527282714847E-2</v>
      </c>
      <c r="AK724">
        <v>11.295940551757813</v>
      </c>
      <c r="AQ724" s="2" t="str">
        <f t="shared" si="52"/>
        <v/>
      </c>
      <c r="AR724" s="2" t="str">
        <f>IF(ISNUMBER(AQ724),SUMIFS($AQ$2:AQ724,$A$2:A724,A724,$J$2:J724,J724,$D$2:D724,D724),"")</f>
        <v/>
      </c>
      <c r="AS724">
        <f t="shared" si="51"/>
        <v>10</v>
      </c>
    </row>
    <row r="725" spans="1:45" x14ac:dyDescent="0.25">
      <c r="A725" s="8" t="s">
        <v>36</v>
      </c>
      <c r="B725" t="s">
        <v>31</v>
      </c>
      <c r="C725" s="5">
        <v>42087</v>
      </c>
      <c r="D725">
        <v>3</v>
      </c>
      <c r="F725">
        <v>50</v>
      </c>
      <c r="J725" s="2" t="s">
        <v>104</v>
      </c>
      <c r="K725" t="s">
        <v>29</v>
      </c>
      <c r="L725">
        <v>1</v>
      </c>
      <c r="M725" s="2" t="s">
        <v>106</v>
      </c>
      <c r="N725" s="3">
        <f t="shared" si="49"/>
        <v>300.5</v>
      </c>
      <c r="O725">
        <v>30.05</v>
      </c>
      <c r="P725" s="39"/>
      <c r="Q725" s="39"/>
      <c r="R725" s="34" t="str">
        <f>IF(ISNUMBER(Q725),SUMIFS($Q$2:Q725,$A$2:A725,A725,$J$2:J725,J725,$D$2:D725,D725),"")</f>
        <v/>
      </c>
      <c r="AB725">
        <v>19.415037155151367</v>
      </c>
      <c r="AC725">
        <v>9.1975903511047363</v>
      </c>
      <c r="AD725">
        <v>73.526699066162109</v>
      </c>
      <c r="AE725">
        <v>24.338150024414063</v>
      </c>
      <c r="AF725">
        <v>90.111545562744141</v>
      </c>
      <c r="AG725">
        <v>30.229031562805176</v>
      </c>
      <c r="AH725" s="2">
        <f t="shared" si="50"/>
        <v>4.8366450500488281E-2</v>
      </c>
      <c r="AI725">
        <v>4.8366450500488281E-2</v>
      </c>
      <c r="AK725">
        <v>11.764271850585938</v>
      </c>
      <c r="AQ725" s="2" t="str">
        <f t="shared" si="52"/>
        <v/>
      </c>
      <c r="AR725" s="2" t="str">
        <f>IF(ISNUMBER(AQ725),SUMIFS($AQ$2:AQ725,$A$2:A725,A725,$J$2:J725,J725,$D$2:D725,D725),"")</f>
        <v/>
      </c>
      <c r="AS725">
        <f t="shared" si="51"/>
        <v>10</v>
      </c>
    </row>
    <row r="726" spans="1:45" x14ac:dyDescent="0.25">
      <c r="A726" s="8" t="s">
        <v>36</v>
      </c>
      <c r="B726" t="s">
        <v>31</v>
      </c>
      <c r="C726" s="5">
        <v>42101</v>
      </c>
      <c r="D726">
        <v>3</v>
      </c>
      <c r="F726">
        <v>50</v>
      </c>
      <c r="J726" s="2" t="s">
        <v>104</v>
      </c>
      <c r="K726" t="s">
        <v>29</v>
      </c>
      <c r="L726">
        <v>1</v>
      </c>
      <c r="M726" s="2" t="s">
        <v>106</v>
      </c>
      <c r="N726" s="3">
        <f t="shared" si="49"/>
        <v>1071.5</v>
      </c>
      <c r="O726">
        <v>107.15</v>
      </c>
      <c r="P726" s="39"/>
      <c r="Q726" s="39"/>
      <c r="R726" s="34" t="str">
        <f>IF(ISNUMBER(Q726),SUMIFS($Q$2:Q726,$A$2:A726,A726,$J$2:J726,J726,$D$2:D726,D726),"")</f>
        <v/>
      </c>
      <c r="AB726">
        <v>18.799014091491699</v>
      </c>
      <c r="AC726">
        <v>12.542982578277588</v>
      </c>
      <c r="AD726">
        <v>74.422000885009766</v>
      </c>
      <c r="AE726">
        <v>23.179473876953125</v>
      </c>
      <c r="AF726">
        <v>91.286067962646484</v>
      </c>
      <c r="AG726">
        <v>27.383723258972168</v>
      </c>
      <c r="AH726" s="2">
        <f t="shared" si="50"/>
        <v>4.3813957214355471E-2</v>
      </c>
      <c r="AI726">
        <v>4.3813957214355471E-2</v>
      </c>
      <c r="AK726">
        <v>11.907520141601562</v>
      </c>
      <c r="AQ726" s="2" t="str">
        <f t="shared" si="52"/>
        <v/>
      </c>
      <c r="AR726" s="2" t="str">
        <f>IF(ISNUMBER(AQ726),SUMIFS($AQ$2:AQ726,$A$2:A726,A726,$J$2:J726,J726,$D$2:D726,D726),"")</f>
        <v/>
      </c>
      <c r="AS726">
        <f t="shared" si="51"/>
        <v>10</v>
      </c>
    </row>
    <row r="727" spans="1:45" x14ac:dyDescent="0.25">
      <c r="A727" s="8" t="s">
        <v>36</v>
      </c>
      <c r="B727" t="s">
        <v>31</v>
      </c>
      <c r="C727" s="5">
        <v>42110</v>
      </c>
      <c r="D727">
        <v>3</v>
      </c>
      <c r="F727">
        <v>50</v>
      </c>
      <c r="J727" s="2" t="s">
        <v>104</v>
      </c>
      <c r="K727" t="s">
        <v>29</v>
      </c>
      <c r="L727">
        <v>1</v>
      </c>
      <c r="M727" s="2" t="s">
        <v>27</v>
      </c>
      <c r="N727" s="3" t="str">
        <f t="shared" si="49"/>
        <v/>
      </c>
      <c r="P727" s="39">
        <v>83.213458994708986</v>
      </c>
      <c r="Q727" s="39">
        <v>83.213458994708986</v>
      </c>
      <c r="R727" s="34">
        <f>IF(ISNUMBER(Q727),SUMIFS($Q$2:Q727,$A$2:A727,A727,$J$2:J727,J727,$D$2:D727,D727),"")</f>
        <v>1043.1258331678475</v>
      </c>
      <c r="AB727">
        <v>21.501462936401367</v>
      </c>
      <c r="AC727">
        <v>6.3953518867492676</v>
      </c>
      <c r="AD727">
        <v>69.868827819824219</v>
      </c>
      <c r="AE727">
        <v>28.668004989624023</v>
      </c>
      <c r="AF727">
        <v>90.482231140136719</v>
      </c>
      <c r="AG727">
        <v>29.553092002868652</v>
      </c>
      <c r="AH727" s="2">
        <f t="shared" si="50"/>
        <v>4.7284947204589846E-2</v>
      </c>
      <c r="AI727">
        <v>4.7284947204589846E-2</v>
      </c>
      <c r="AK727">
        <v>11.179012451171875</v>
      </c>
      <c r="AQ727" s="2">
        <f t="shared" si="52"/>
        <v>3.9350000000000001</v>
      </c>
      <c r="AR727" s="2">
        <f>IF(ISNUMBER(AQ727),SUMIFS($AQ$2:AQ727,$A$2:A727,A727,$J$2:J727,J727,$D$2:D727,D727),"")</f>
        <v>38.299999999999997</v>
      </c>
      <c r="AS727">
        <f t="shared" si="51"/>
        <v>14</v>
      </c>
    </row>
    <row r="728" spans="1:45" x14ac:dyDescent="0.25">
      <c r="A728" s="8" t="s">
        <v>36</v>
      </c>
      <c r="B728" t="s">
        <v>31</v>
      </c>
      <c r="C728" s="5">
        <v>42164</v>
      </c>
      <c r="D728">
        <v>3</v>
      </c>
      <c r="F728">
        <v>50</v>
      </c>
      <c r="J728" s="2" t="s">
        <v>104</v>
      </c>
      <c r="K728" t="s">
        <v>29</v>
      </c>
      <c r="L728">
        <v>1</v>
      </c>
      <c r="M728" s="2" t="s">
        <v>27</v>
      </c>
      <c r="N728" s="3" t="str">
        <f t="shared" si="49"/>
        <v/>
      </c>
      <c r="P728" s="39">
        <v>21.920681743690594</v>
      </c>
      <c r="Q728" s="39">
        <v>21.920681743690594</v>
      </c>
      <c r="R728" s="34">
        <f>IF(ISNUMBER(Q728),SUMIFS($Q$2:Q728,$A$2:A728,A728,$J$2:J728,J728,$D$2:D728,D728),"")</f>
        <v>1065.0465149115382</v>
      </c>
      <c r="AB728">
        <v>16.696528434753418</v>
      </c>
      <c r="AC728">
        <v>15.364940643310547</v>
      </c>
      <c r="AD728">
        <v>78.193935394287109</v>
      </c>
      <c r="AE728">
        <v>23.939567565917969</v>
      </c>
      <c r="AF728">
        <v>91.657581329345703</v>
      </c>
      <c r="AG728">
        <v>28.64376163482666</v>
      </c>
      <c r="AH728" s="2">
        <f t="shared" si="50"/>
        <v>4.5830018615722654E-2</v>
      </c>
      <c r="AI728">
        <v>4.5830018615722654E-2</v>
      </c>
      <c r="AK728">
        <v>12.511029663085937</v>
      </c>
      <c r="AQ728" s="2">
        <f t="shared" si="52"/>
        <v>1.0049999999999999</v>
      </c>
      <c r="AR728" s="2">
        <f>IF(ISNUMBER(AQ728),SUMIFS($AQ$2:AQ728,$A$2:A728,A728,$J$2:J728,J728,$D$2:D728,D728),"")</f>
        <v>39.305</v>
      </c>
      <c r="AS728">
        <f t="shared" si="51"/>
        <v>14</v>
      </c>
    </row>
    <row r="729" spans="1:45" x14ac:dyDescent="0.25">
      <c r="A729" s="8" t="s">
        <v>36</v>
      </c>
      <c r="B729" t="s">
        <v>31</v>
      </c>
      <c r="C729" s="5">
        <v>42283</v>
      </c>
      <c r="D729">
        <v>3</v>
      </c>
      <c r="F729">
        <v>50</v>
      </c>
      <c r="J729" s="2" t="s">
        <v>107</v>
      </c>
      <c r="K729" t="s">
        <v>37</v>
      </c>
      <c r="L729">
        <v>2</v>
      </c>
      <c r="M729" s="2" t="s">
        <v>27</v>
      </c>
      <c r="N729" s="3" t="str">
        <f t="shared" si="49"/>
        <v/>
      </c>
      <c r="P729" s="39">
        <v>214.28867015459195</v>
      </c>
      <c r="Q729" s="39">
        <v>214.28867015459195</v>
      </c>
      <c r="R729" s="34">
        <f>IF(ISNUMBER(Q729),SUMIFS($Q$2:Q729,$A$2:A729,A729,$J$2:J729,J729,$D$2:D729,D729),"")</f>
        <v>214.28867015459195</v>
      </c>
      <c r="AB729">
        <v>20.619997978210449</v>
      </c>
      <c r="AC729">
        <v>9.7340373992919922</v>
      </c>
      <c r="AD729">
        <v>75.382862091064453</v>
      </c>
      <c r="AE729">
        <v>25.817350387573242</v>
      </c>
      <c r="AF729">
        <v>89.690345764160156</v>
      </c>
      <c r="AG729">
        <v>27.03403377532959</v>
      </c>
      <c r="AH729" s="2">
        <f t="shared" si="50"/>
        <v>4.3254454040527343E-2</v>
      </c>
      <c r="AI729">
        <v>4.3254454040527343E-2</v>
      </c>
      <c r="AK729">
        <v>12.061257934570312</v>
      </c>
      <c r="AQ729" s="2">
        <f t="shared" si="52"/>
        <v>9.2690000000000001</v>
      </c>
      <c r="AR729" s="2">
        <f>IF(ISNUMBER(AQ729),SUMIFS($AQ$2:AQ729,$A$2:A729,A729,$J$2:J729,J729,$D$2:D729,D729),"")</f>
        <v>9.2690000000000001</v>
      </c>
      <c r="AS729">
        <f t="shared" si="51"/>
        <v>14</v>
      </c>
    </row>
    <row r="730" spans="1:45" x14ac:dyDescent="0.25">
      <c r="A730" s="8" t="s">
        <v>36</v>
      </c>
      <c r="B730" t="s">
        <v>31</v>
      </c>
      <c r="C730" s="5">
        <v>42290</v>
      </c>
      <c r="D730">
        <v>3</v>
      </c>
      <c r="F730">
        <v>50</v>
      </c>
      <c r="J730" s="2" t="s">
        <v>107</v>
      </c>
      <c r="K730" t="s">
        <v>37</v>
      </c>
      <c r="L730">
        <v>2</v>
      </c>
      <c r="M730" s="2" t="s">
        <v>106</v>
      </c>
      <c r="N730" s="3">
        <f t="shared" si="49"/>
        <v>163.5</v>
      </c>
      <c r="O730">
        <v>16.350000000000001</v>
      </c>
      <c r="P730" s="39"/>
      <c r="Q730" s="39"/>
      <c r="R730" s="34" t="str">
        <f>IF(ISNUMBER(Q730),SUMIFS($Q$2:Q730,$A$2:A730,A730,$J$2:J730,J730,$D$2:D730,D730),"")</f>
        <v/>
      </c>
      <c r="AB730">
        <v>20.112765312194824</v>
      </c>
      <c r="AC730">
        <v>10.892660617828369</v>
      </c>
      <c r="AD730">
        <v>77.09234619140625</v>
      </c>
      <c r="AE730">
        <v>23.15491771697998</v>
      </c>
      <c r="AF730">
        <v>89.497814178466797</v>
      </c>
      <c r="AG730">
        <v>28.765193939208984</v>
      </c>
      <c r="AH730" s="2">
        <f t="shared" si="50"/>
        <v>4.6024310302734371E-2</v>
      </c>
      <c r="AI730">
        <v>4.6024310302734371E-2</v>
      </c>
      <c r="AK730">
        <v>12.334775390625</v>
      </c>
      <c r="AQ730" s="2" t="str">
        <f t="shared" si="52"/>
        <v/>
      </c>
      <c r="AR730" s="2" t="str">
        <f>IF(ISNUMBER(AQ730),SUMIFS($AQ$2:AQ730,$A$2:A730,A730,$J$2:J730,J730,$D$2:D730,D730),"")</f>
        <v/>
      </c>
      <c r="AS730">
        <f t="shared" si="51"/>
        <v>10</v>
      </c>
    </row>
    <row r="731" spans="1:45" x14ac:dyDescent="0.25">
      <c r="A731" s="8" t="s">
        <v>36</v>
      </c>
      <c r="B731" t="s">
        <v>31</v>
      </c>
      <c r="C731" s="5">
        <v>42304</v>
      </c>
      <c r="D731">
        <v>3</v>
      </c>
      <c r="F731">
        <v>50</v>
      </c>
      <c r="J731" s="2" t="s">
        <v>107</v>
      </c>
      <c r="K731" t="s">
        <v>37</v>
      </c>
      <c r="L731">
        <v>2</v>
      </c>
      <c r="M731" s="2" t="s">
        <v>106</v>
      </c>
      <c r="N731" s="3">
        <f t="shared" si="49"/>
        <v>1072</v>
      </c>
      <c r="O731">
        <v>107.2</v>
      </c>
      <c r="P731" s="39"/>
      <c r="Q731" s="39"/>
      <c r="R731" s="34" t="str">
        <f>IF(ISNUMBER(Q731),SUMIFS($Q$2:Q731,$A$2:A731,A731,$J$2:J731,J731,$D$2:D731,D731),"")</f>
        <v/>
      </c>
      <c r="AB731">
        <v>20.33391284942627</v>
      </c>
      <c r="AC731">
        <v>9.990455150604248</v>
      </c>
      <c r="AD731">
        <v>71.709945678710937</v>
      </c>
      <c r="AE731">
        <v>23.082792282104492</v>
      </c>
      <c r="AF731">
        <v>90.081764221191406</v>
      </c>
      <c r="AG731">
        <v>29.437067031860352</v>
      </c>
      <c r="AH731" s="2">
        <f t="shared" si="50"/>
        <v>4.7099307250976566E-2</v>
      </c>
      <c r="AI731">
        <v>4.7099307250976566E-2</v>
      </c>
      <c r="AK731">
        <v>11.47359130859375</v>
      </c>
      <c r="AQ731" s="2" t="str">
        <f t="shared" si="52"/>
        <v/>
      </c>
      <c r="AR731" s="2" t="str">
        <f>IF(ISNUMBER(AQ731),SUMIFS($AQ$2:AQ731,$A$2:A731,A731,$J$2:J731,J731,$D$2:D731,D731),"")</f>
        <v/>
      </c>
      <c r="AS731">
        <f t="shared" si="51"/>
        <v>10</v>
      </c>
    </row>
    <row r="732" spans="1:45" x14ac:dyDescent="0.25">
      <c r="A732" s="8" t="s">
        <v>36</v>
      </c>
      <c r="B732" t="s">
        <v>31</v>
      </c>
      <c r="C732" s="5">
        <v>42324</v>
      </c>
      <c r="D732">
        <v>3</v>
      </c>
      <c r="F732">
        <v>50</v>
      </c>
      <c r="J732" s="2" t="s">
        <v>107</v>
      </c>
      <c r="K732" t="s">
        <v>37</v>
      </c>
      <c r="L732">
        <v>2</v>
      </c>
      <c r="M732" s="2" t="s">
        <v>27</v>
      </c>
      <c r="N732" s="3" t="str">
        <f t="shared" si="49"/>
        <v/>
      </c>
      <c r="P732" s="39">
        <v>189.88382484361034</v>
      </c>
      <c r="Q732" s="39">
        <v>189.88382484361034</v>
      </c>
      <c r="R732" s="34">
        <f>IF(ISNUMBER(Q732),SUMIFS($Q$2:Q732,$A$2:A732,A732,$J$2:J732,J732,$D$2:D732,D732),"")</f>
        <v>404.1724949982023</v>
      </c>
      <c r="AB732">
        <v>19.900690078735352</v>
      </c>
      <c r="AC732">
        <v>17.996885299682617</v>
      </c>
      <c r="AD732">
        <v>77.570354461669922</v>
      </c>
      <c r="AE732">
        <v>24.785289764404297</v>
      </c>
      <c r="AF732">
        <v>89.58575439453125</v>
      </c>
      <c r="AG732">
        <v>23.910594940185547</v>
      </c>
      <c r="AH732" s="2">
        <f t="shared" si="50"/>
        <v>3.8256951904296878E-2</v>
      </c>
      <c r="AI732">
        <v>3.8256951904296878E-2</v>
      </c>
      <c r="AK732">
        <v>12.411256713867187</v>
      </c>
      <c r="AQ732" s="2">
        <f t="shared" si="52"/>
        <v>7.2640000000000002</v>
      </c>
      <c r="AR732" s="2">
        <f>IF(ISNUMBER(AQ732),SUMIFS($AQ$2:AQ732,$A$2:A732,A732,$J$2:J732,J732,$D$2:D732,D732),"")</f>
        <v>16.533000000000001</v>
      </c>
      <c r="AS732">
        <f t="shared" si="51"/>
        <v>14</v>
      </c>
    </row>
    <row r="733" spans="1:45" x14ac:dyDescent="0.25">
      <c r="A733" s="8" t="s">
        <v>36</v>
      </c>
      <c r="B733" t="s">
        <v>31</v>
      </c>
      <c r="C733" s="5">
        <v>42354</v>
      </c>
      <c r="D733">
        <v>3</v>
      </c>
      <c r="F733">
        <v>50</v>
      </c>
      <c r="J733" s="2" t="s">
        <v>107</v>
      </c>
      <c r="K733" t="s">
        <v>28</v>
      </c>
      <c r="L733">
        <v>2</v>
      </c>
      <c r="M733" s="2" t="s">
        <v>27</v>
      </c>
      <c r="N733" s="3" t="str">
        <f t="shared" si="49"/>
        <v/>
      </c>
      <c r="P733" s="39">
        <v>186.51660918497006</v>
      </c>
      <c r="Q733" s="39">
        <v>186.51660918497006</v>
      </c>
      <c r="R733" s="34">
        <f>IF(ISNUMBER(Q733),SUMIFS($Q$2:Q733,$A$2:A733,A733,$J$2:J733,J733,$D$2:D733,D733),"")</f>
        <v>590.68910418317239</v>
      </c>
      <c r="AB733">
        <v>21.347846984863281</v>
      </c>
      <c r="AC733">
        <v>11.525708198547363</v>
      </c>
      <c r="AD733">
        <v>74.755790710449219</v>
      </c>
      <c r="AE733">
        <v>24.895772933959961</v>
      </c>
      <c r="AF733">
        <v>89.479728698730469</v>
      </c>
      <c r="AG733">
        <v>24.354030609130859</v>
      </c>
      <c r="AH733" s="2">
        <f t="shared" si="50"/>
        <v>3.8966448974609373E-2</v>
      </c>
      <c r="AI733">
        <v>3.8966448974609373E-2</v>
      </c>
      <c r="AK733">
        <v>11.960926513671875</v>
      </c>
      <c r="AQ733" s="2">
        <f t="shared" si="52"/>
        <v>7.2679999999999998</v>
      </c>
      <c r="AR733" s="2">
        <f>IF(ISNUMBER(AQ733),SUMIFS($AQ$2:AQ733,$A$2:A733,A733,$J$2:J733,J733,$D$2:D733,D733),"")</f>
        <v>23.801000000000002</v>
      </c>
      <c r="AS733">
        <f t="shared" si="51"/>
        <v>14</v>
      </c>
    </row>
    <row r="734" spans="1:45" x14ac:dyDescent="0.25">
      <c r="A734" s="8" t="s">
        <v>36</v>
      </c>
      <c r="B734" t="s">
        <v>31</v>
      </c>
      <c r="C734" s="5">
        <v>42394</v>
      </c>
      <c r="D734">
        <v>3</v>
      </c>
      <c r="F734">
        <v>50</v>
      </c>
      <c r="J734" s="2" t="s">
        <v>107</v>
      </c>
      <c r="K734" t="s">
        <v>28</v>
      </c>
      <c r="L734">
        <v>2</v>
      </c>
      <c r="M734" s="2" t="s">
        <v>27</v>
      </c>
      <c r="N734" s="3" t="str">
        <f t="shared" si="49"/>
        <v/>
      </c>
      <c r="P734" s="39">
        <v>199.42928356047983</v>
      </c>
      <c r="Q734" s="39">
        <v>199.42928356047983</v>
      </c>
      <c r="R734" s="34">
        <f>IF(ISNUMBER(Q734),SUMIFS($Q$2:Q734,$A$2:A734,A734,$J$2:J734,J734,$D$2:D734,D734),"")</f>
        <v>790.11838774365219</v>
      </c>
      <c r="AB734">
        <v>23.064674377441406</v>
      </c>
      <c r="AC734">
        <v>12.020607948303223</v>
      </c>
      <c r="AD734">
        <v>69.934524536132813</v>
      </c>
      <c r="AE734">
        <v>30.398027420043945</v>
      </c>
      <c r="AF734">
        <v>90.351512908935547</v>
      </c>
      <c r="AG734">
        <v>25.206277847290039</v>
      </c>
      <c r="AH734" s="2">
        <f t="shared" si="50"/>
        <v>4.0330044555664059E-2</v>
      </c>
      <c r="AI734">
        <v>4.0330044555664059E-2</v>
      </c>
      <c r="AK734">
        <v>11.18952392578125</v>
      </c>
      <c r="AQ734" s="2">
        <f t="shared" si="52"/>
        <v>8.0429999999999993</v>
      </c>
      <c r="AR734" s="2">
        <f>IF(ISNUMBER(AQ734),SUMIFS($AQ$2:AQ734,$A$2:A734,A734,$J$2:J734,J734,$D$2:D734,D734),"")</f>
        <v>31.844000000000001</v>
      </c>
      <c r="AS734">
        <f t="shared" si="51"/>
        <v>14</v>
      </c>
    </row>
    <row r="735" spans="1:45" x14ac:dyDescent="0.25">
      <c r="A735" s="8" t="s">
        <v>36</v>
      </c>
      <c r="B735" t="s">
        <v>31</v>
      </c>
      <c r="C735" s="5">
        <v>42424</v>
      </c>
      <c r="D735">
        <v>3</v>
      </c>
      <c r="F735">
        <v>50</v>
      </c>
      <c r="J735" s="2" t="s">
        <v>107</v>
      </c>
      <c r="K735" t="s">
        <v>28</v>
      </c>
      <c r="L735">
        <v>2</v>
      </c>
      <c r="M735" s="2" t="s">
        <v>27</v>
      </c>
      <c r="N735" s="3" t="str">
        <f t="shared" si="49"/>
        <v/>
      </c>
      <c r="P735" s="39">
        <v>129.8448228933905</v>
      </c>
      <c r="Q735" s="39">
        <v>129.8448228933905</v>
      </c>
      <c r="R735" s="34">
        <f>IF(ISNUMBER(Q735),SUMIFS($Q$2:Q735,$A$2:A735,A735,$J$2:J735,J735,$D$2:D735,D735),"")</f>
        <v>919.96321063704272</v>
      </c>
      <c r="AB735">
        <v>20.718656539916992</v>
      </c>
      <c r="AC735">
        <v>10.527259826660156</v>
      </c>
      <c r="AD735">
        <v>74.240695953369141</v>
      </c>
      <c r="AE735">
        <v>27.6668701171875</v>
      </c>
      <c r="AF735">
        <v>90.885295867919922</v>
      </c>
      <c r="AG735">
        <v>29.223440170288086</v>
      </c>
      <c r="AH735" s="2">
        <f t="shared" si="50"/>
        <v>4.6757504272460934E-2</v>
      </c>
      <c r="AI735">
        <v>4.6757504272460934E-2</v>
      </c>
      <c r="AK735">
        <v>11.878511352539062</v>
      </c>
      <c r="AQ735" s="2">
        <f t="shared" si="52"/>
        <v>6.0709999999999997</v>
      </c>
      <c r="AR735" s="2">
        <f>IF(ISNUMBER(AQ735),SUMIFS($AQ$2:AQ735,$A$2:A735,A735,$J$2:J735,J735,$D$2:D735,D735),"")</f>
        <v>37.914999999999999</v>
      </c>
      <c r="AS735">
        <f t="shared" si="51"/>
        <v>14</v>
      </c>
    </row>
    <row r="736" spans="1:45" x14ac:dyDescent="0.25">
      <c r="A736" s="8" t="s">
        <v>36</v>
      </c>
      <c r="B736" t="s">
        <v>31</v>
      </c>
      <c r="C736" s="5">
        <v>42460</v>
      </c>
      <c r="D736">
        <v>3</v>
      </c>
      <c r="F736">
        <v>50</v>
      </c>
      <c r="J736" s="2" t="s">
        <v>107</v>
      </c>
      <c r="K736" t="s">
        <v>29</v>
      </c>
      <c r="L736">
        <v>2</v>
      </c>
      <c r="M736" s="2" t="s">
        <v>106</v>
      </c>
      <c r="N736" s="3">
        <f t="shared" si="49"/>
        <v>647.25</v>
      </c>
      <c r="O736">
        <v>64.724999999999994</v>
      </c>
      <c r="P736" s="39"/>
      <c r="Q736" s="39"/>
      <c r="R736" s="34" t="str">
        <f>IF(ISNUMBER(Q736),SUMIFS($Q$2:Q736,$A$2:A736,A736,$J$2:J736,J736,$D$2:D736,D736),"")</f>
        <v/>
      </c>
      <c r="AB736">
        <v>20.698999404907227</v>
      </c>
      <c r="AC736">
        <v>7.7004714012145996</v>
      </c>
      <c r="AD736">
        <v>66.741069793701172</v>
      </c>
      <c r="AE736">
        <v>23.522306442260742</v>
      </c>
      <c r="AF736">
        <v>88.110061645507813</v>
      </c>
      <c r="AG736">
        <v>28.397147178649902</v>
      </c>
      <c r="AH736" s="2">
        <f t="shared" si="50"/>
        <v>4.5435435485839844E-2</v>
      </c>
      <c r="AI736">
        <v>4.5435435485839844E-2</v>
      </c>
      <c r="AK736">
        <v>10.678571166992187</v>
      </c>
      <c r="AQ736" s="2" t="str">
        <f t="shared" si="52"/>
        <v/>
      </c>
      <c r="AR736" s="2" t="str">
        <f>IF(ISNUMBER(AQ736),SUMIFS($AQ$2:AQ736,$A$2:A736,A736,$J$2:J736,J736,$D$2:D736,D736),"")</f>
        <v/>
      </c>
      <c r="AS736">
        <f t="shared" si="51"/>
        <v>10</v>
      </c>
    </row>
    <row r="737" spans="1:45" x14ac:dyDescent="0.25">
      <c r="A737" s="23" t="s">
        <v>36</v>
      </c>
      <c r="B737" t="s">
        <v>31</v>
      </c>
      <c r="C737" s="5">
        <v>42469</v>
      </c>
      <c r="D737">
        <v>3</v>
      </c>
      <c r="F737">
        <v>50</v>
      </c>
      <c r="J737" s="2" t="s">
        <v>107</v>
      </c>
      <c r="K737" t="s">
        <v>29</v>
      </c>
      <c r="L737">
        <v>2</v>
      </c>
      <c r="M737" s="2" t="s">
        <v>27</v>
      </c>
      <c r="N737" s="3" t="str">
        <f t="shared" si="49"/>
        <v/>
      </c>
      <c r="P737" s="39">
        <v>75.742149977279652</v>
      </c>
      <c r="Q737" s="39">
        <v>75.742149977279652</v>
      </c>
      <c r="R737" s="34">
        <f>IF(ISNUMBER(Q737),SUMIFS($Q$2:Q737,$A$2:A737,A737,$J$2:J737,J737,$D$2:D737,D737),"")</f>
        <v>995.70536061432233</v>
      </c>
      <c r="AH737" s="2">
        <f t="shared" si="50"/>
        <v>4.7023251851399737E-2</v>
      </c>
      <c r="AI737" s="24">
        <f>AVERAGE(AI736,AI736,AI739)</f>
        <v>4.7023251851399737E-2</v>
      </c>
      <c r="AQ737" s="2">
        <f t="shared" si="52"/>
        <v>3.5619999999999998</v>
      </c>
      <c r="AR737" s="2">
        <f>IF(ISNUMBER(AQ737),SUMIFS($AQ$2:AQ737,$A$2:A737,A737,$J$2:J737,J737,$D$2:D737,D737),"")</f>
        <v>41.476999999999997</v>
      </c>
      <c r="AS737">
        <f t="shared" si="51"/>
        <v>7</v>
      </c>
    </row>
    <row r="738" spans="1:45" x14ac:dyDescent="0.25">
      <c r="A738" s="23" t="s">
        <v>36</v>
      </c>
      <c r="B738" t="s">
        <v>31</v>
      </c>
      <c r="C738" s="5">
        <v>42514</v>
      </c>
      <c r="D738">
        <v>3</v>
      </c>
      <c r="F738">
        <v>50</v>
      </c>
      <c r="J738" s="2" t="s">
        <v>107</v>
      </c>
      <c r="K738" t="s">
        <v>29</v>
      </c>
      <c r="L738">
        <v>2</v>
      </c>
      <c r="M738" s="2" t="s">
        <v>27</v>
      </c>
      <c r="N738" s="3" t="str">
        <f t="shared" si="49"/>
        <v/>
      </c>
      <c r="P738" s="39">
        <v>10.092787524366472</v>
      </c>
      <c r="Q738" s="39">
        <v>10.092787524366472</v>
      </c>
      <c r="R738" s="34">
        <f>IF(ISNUMBER(Q738),SUMIFS($Q$2:Q738,$A$2:A738,A738,$J$2:J738,J738,$D$2:D738,D738),"")</f>
        <v>1005.7981481386888</v>
      </c>
      <c r="AH738" s="2">
        <f t="shared" si="50"/>
        <v>4.8611068216959631E-2</v>
      </c>
      <c r="AI738" s="24">
        <f>AVERAGE(AI736,AI739,AI739)</f>
        <v>4.8611068216959631E-2</v>
      </c>
      <c r="AQ738" s="2">
        <f t="shared" si="52"/>
        <v>0.49099999999999999</v>
      </c>
      <c r="AR738" s="2">
        <f>IF(ISNUMBER(AQ738),SUMIFS($AQ$2:AQ738,$A$2:A738,A738,$J$2:J738,J738,$D$2:D738,D738),"")</f>
        <v>41.967999999999996</v>
      </c>
      <c r="AS738">
        <f t="shared" si="51"/>
        <v>7</v>
      </c>
    </row>
    <row r="739" spans="1:45" x14ac:dyDescent="0.25">
      <c r="A739" s="8" t="s">
        <v>36</v>
      </c>
      <c r="B739" t="s">
        <v>31</v>
      </c>
      <c r="C739" s="5">
        <v>42663</v>
      </c>
      <c r="D739">
        <v>3</v>
      </c>
      <c r="F739">
        <v>50</v>
      </c>
      <c r="J739" s="2" t="s">
        <v>108</v>
      </c>
      <c r="K739" t="s">
        <v>37</v>
      </c>
      <c r="L739">
        <v>3</v>
      </c>
      <c r="M739" s="2" t="s">
        <v>106</v>
      </c>
      <c r="N739" s="3">
        <f t="shared" si="49"/>
        <v>433.5</v>
      </c>
      <c r="O739">
        <v>43.35</v>
      </c>
      <c r="P739" s="39"/>
      <c r="Q739" s="39"/>
      <c r="R739" s="34" t="str">
        <f>IF(ISNUMBER(Q739),SUMIFS($Q$2:Q739,$A$2:A739,A739,$J$2:J739,J739,$D$2:D739,D739),"")</f>
        <v/>
      </c>
      <c r="AB739">
        <v>18.976810455322266</v>
      </c>
      <c r="AC739">
        <v>10.041152000427246</v>
      </c>
      <c r="AD739">
        <v>74.290821075439453</v>
      </c>
      <c r="AE739">
        <v>20.147483825683594</v>
      </c>
      <c r="AF739">
        <v>90.118785858154297</v>
      </c>
      <c r="AG739">
        <v>31.374302864074707</v>
      </c>
      <c r="AH739" s="2">
        <f t="shared" si="50"/>
        <v>5.0198884582519525E-2</v>
      </c>
      <c r="AI739">
        <v>5.0198884582519525E-2</v>
      </c>
      <c r="AK739">
        <v>11.886531372070312</v>
      </c>
      <c r="AQ739" s="2" t="str">
        <f t="shared" si="52"/>
        <v/>
      </c>
      <c r="AR739" s="2" t="str">
        <f>IF(ISNUMBER(AQ739),SUMIFS($AQ$2:AQ739,$A$2:A739,A739,$J$2:J739,J739,$D$2:D739,D739),"")</f>
        <v/>
      </c>
      <c r="AS739">
        <f t="shared" si="51"/>
        <v>10</v>
      </c>
    </row>
    <row r="740" spans="1:45" x14ac:dyDescent="0.25">
      <c r="A740" s="8" t="s">
        <v>36</v>
      </c>
      <c r="B740" t="s">
        <v>31</v>
      </c>
      <c r="C740" s="5">
        <v>42677</v>
      </c>
      <c r="D740">
        <v>3</v>
      </c>
      <c r="F740">
        <v>50</v>
      </c>
      <c r="J740" s="2" t="s">
        <v>108</v>
      </c>
      <c r="K740" t="s">
        <v>37</v>
      </c>
      <c r="L740">
        <v>3</v>
      </c>
      <c r="M740" s="2" t="s">
        <v>106</v>
      </c>
      <c r="N740" s="3">
        <f t="shared" si="49"/>
        <v>2020.5</v>
      </c>
      <c r="O740">
        <v>202.05</v>
      </c>
      <c r="P740" s="39"/>
      <c r="Q740" s="39"/>
      <c r="R740" s="34" t="str">
        <f>IF(ISNUMBER(Q740),SUMIFS($Q$2:Q740,$A$2:A740,A740,$J$2:J740,J740,$D$2:D740,D740),"")</f>
        <v/>
      </c>
      <c r="AB740">
        <v>18.162078857421875</v>
      </c>
      <c r="AC740">
        <v>19.505788803100586</v>
      </c>
      <c r="AD740">
        <v>77.665985107421875</v>
      </c>
      <c r="AE740">
        <v>18.934091567993164</v>
      </c>
      <c r="AF740">
        <v>88.469738006591797</v>
      </c>
      <c r="AG740">
        <v>27.125853538513184</v>
      </c>
      <c r="AH740" s="2">
        <f t="shared" si="50"/>
        <v>4.3401365661621095E-2</v>
      </c>
      <c r="AI740">
        <v>4.3401365661621095E-2</v>
      </c>
      <c r="AK740">
        <v>12.4265576171875</v>
      </c>
      <c r="AQ740" s="2" t="str">
        <f t="shared" si="52"/>
        <v/>
      </c>
      <c r="AR740" s="2" t="str">
        <f>IF(ISNUMBER(AQ740),SUMIFS($AQ$2:AQ740,$A$2:A740,A740,$J$2:J740,J740,$D$2:D740,D740),"")</f>
        <v/>
      </c>
      <c r="AS740">
        <f t="shared" si="51"/>
        <v>10</v>
      </c>
    </row>
    <row r="741" spans="1:45" x14ac:dyDescent="0.25">
      <c r="A741" s="8" t="s">
        <v>36</v>
      </c>
      <c r="B741" t="s">
        <v>31</v>
      </c>
      <c r="C741" s="5">
        <v>42684</v>
      </c>
      <c r="D741">
        <v>3</v>
      </c>
      <c r="F741">
        <v>50</v>
      </c>
      <c r="J741" s="2" t="s">
        <v>108</v>
      </c>
      <c r="K741" t="s">
        <v>37</v>
      </c>
      <c r="L741">
        <v>3</v>
      </c>
      <c r="M741" s="2" t="s">
        <v>106</v>
      </c>
      <c r="N741" s="3">
        <f t="shared" si="49"/>
        <v>1735.125</v>
      </c>
      <c r="O741">
        <v>173.51249999999999</v>
      </c>
      <c r="P741" s="39"/>
      <c r="Q741" s="39"/>
      <c r="R741" s="34" t="str">
        <f>IF(ISNUMBER(Q741),SUMIFS($Q$2:Q741,$A$2:A741,A741,$J$2:J741,J741,$D$2:D741,D741),"")</f>
        <v/>
      </c>
      <c r="AB741">
        <v>20.664168357849121</v>
      </c>
      <c r="AC741">
        <v>13.341893672943115</v>
      </c>
      <c r="AD741">
        <v>74.395523071289063</v>
      </c>
      <c r="AE741">
        <v>25.430778503417969</v>
      </c>
      <c r="AF741">
        <v>90.498764038085938</v>
      </c>
      <c r="AG741">
        <v>25.90914249420166</v>
      </c>
      <c r="AH741" s="2">
        <f t="shared" si="50"/>
        <v>4.1454627990722658E-2</v>
      </c>
      <c r="AI741">
        <v>4.1454627990722658E-2</v>
      </c>
      <c r="AK741">
        <v>11.90328369140625</v>
      </c>
      <c r="AQ741" s="2" t="str">
        <f t="shared" si="52"/>
        <v/>
      </c>
      <c r="AR741" s="2" t="str">
        <f>IF(ISNUMBER(AQ741),SUMIFS($AQ$2:AQ741,$A$2:A741,A741,$J$2:J741,J741,$D$2:D741,D741),"")</f>
        <v/>
      </c>
      <c r="AS741">
        <f t="shared" si="51"/>
        <v>10</v>
      </c>
    </row>
    <row r="742" spans="1:45" x14ac:dyDescent="0.25">
      <c r="A742" s="8" t="s">
        <v>36</v>
      </c>
      <c r="B742" t="s">
        <v>31</v>
      </c>
      <c r="C742" s="5">
        <v>41935</v>
      </c>
      <c r="D742">
        <v>4</v>
      </c>
      <c r="F742">
        <v>50</v>
      </c>
      <c r="J742" s="2" t="s">
        <v>104</v>
      </c>
      <c r="K742" t="s">
        <v>37</v>
      </c>
      <c r="L742">
        <v>1</v>
      </c>
      <c r="M742" s="2" t="s">
        <v>105</v>
      </c>
      <c r="N742" s="3" t="str">
        <f t="shared" si="49"/>
        <v/>
      </c>
      <c r="P742" s="39">
        <v>104.22289850558215</v>
      </c>
      <c r="Q742" s="39">
        <v>104.22289850558215</v>
      </c>
      <c r="R742" s="34">
        <f>IF(ISNUMBER(Q742),SUMIFS($Q$2:Q742,$A$2:A742,A742,$J$2:J742,J742,$D$2:D742,D742),"")</f>
        <v>104.22289850558215</v>
      </c>
      <c r="AB742">
        <v>19.499275207519531</v>
      </c>
      <c r="AC742">
        <v>11.928862571716309</v>
      </c>
      <c r="AD742">
        <v>69.356132507324219</v>
      </c>
      <c r="AE742">
        <v>26.029319763183594</v>
      </c>
      <c r="AF742">
        <v>87.565624237060547</v>
      </c>
      <c r="AG742">
        <v>21.623401641845703</v>
      </c>
      <c r="AH742" s="2">
        <f t="shared" si="50"/>
        <v>3.459744262695312E-2</v>
      </c>
      <c r="AI742">
        <v>3.459744262695312E-2</v>
      </c>
      <c r="AK742">
        <v>11.096981201171875</v>
      </c>
      <c r="AQ742" s="2">
        <f t="shared" si="52"/>
        <v>3.6059999999999999</v>
      </c>
      <c r="AR742" s="2">
        <f>IF(ISNUMBER(AQ742),SUMIFS($AQ$2:AQ742,$A$2:A742,A742,$J$2:J742,J742,$D$2:D742,D742),"")</f>
        <v>3.6059999999999999</v>
      </c>
      <c r="AS742">
        <f t="shared" si="51"/>
        <v>14</v>
      </c>
    </row>
    <row r="743" spans="1:45" x14ac:dyDescent="0.25">
      <c r="A743" s="8" t="s">
        <v>36</v>
      </c>
      <c r="B743" t="s">
        <v>31</v>
      </c>
      <c r="C743" s="5">
        <v>41968</v>
      </c>
      <c r="D743">
        <v>4</v>
      </c>
      <c r="F743">
        <v>50</v>
      </c>
      <c r="J743" s="2" t="s">
        <v>104</v>
      </c>
      <c r="K743" t="s">
        <v>37</v>
      </c>
      <c r="L743">
        <v>1</v>
      </c>
      <c r="M743" s="2" t="s">
        <v>105</v>
      </c>
      <c r="N743" s="3" t="str">
        <f t="shared" si="49"/>
        <v/>
      </c>
      <c r="P743" s="39">
        <v>139.70664033821927</v>
      </c>
      <c r="Q743" s="39">
        <v>139.70664033821927</v>
      </c>
      <c r="R743" s="34">
        <f>IF(ISNUMBER(Q743),SUMIFS($Q$2:Q743,$A$2:A743,A743,$J$2:J743,J743,$D$2:D743,D743),"")</f>
        <v>243.92953884380142</v>
      </c>
      <c r="AB743">
        <v>21.198886871337891</v>
      </c>
      <c r="AC743">
        <v>12.183457374572754</v>
      </c>
      <c r="AD743">
        <v>71.744987487792969</v>
      </c>
      <c r="AE743">
        <v>25.540737152099609</v>
      </c>
      <c r="AF743">
        <v>89.982089996337891</v>
      </c>
      <c r="AG743">
        <v>22.22205924987793</v>
      </c>
      <c r="AH743" s="2">
        <f t="shared" si="50"/>
        <v>3.5555294799804689E-2</v>
      </c>
      <c r="AI743">
        <v>3.5555294799804689E-2</v>
      </c>
      <c r="AK743">
        <v>11.479197998046875</v>
      </c>
      <c r="AQ743" s="2">
        <f t="shared" si="52"/>
        <v>4.9669999999999996</v>
      </c>
      <c r="AR743" s="2">
        <f>IF(ISNUMBER(AQ743),SUMIFS($AQ$2:AQ743,$A$2:A743,A743,$J$2:J743,J743,$D$2:D743,D743),"")</f>
        <v>8.5730000000000004</v>
      </c>
      <c r="AS743">
        <f t="shared" si="51"/>
        <v>14</v>
      </c>
    </row>
    <row r="744" spans="1:45" x14ac:dyDescent="0.25">
      <c r="A744" s="8" t="s">
        <v>36</v>
      </c>
      <c r="B744" t="s">
        <v>31</v>
      </c>
      <c r="C744" s="5">
        <v>42003</v>
      </c>
      <c r="D744">
        <v>4</v>
      </c>
      <c r="F744">
        <v>50</v>
      </c>
      <c r="J744" s="2" t="s">
        <v>104</v>
      </c>
      <c r="K744" t="s">
        <v>28</v>
      </c>
      <c r="L744">
        <v>1</v>
      </c>
      <c r="M744" s="2" t="s">
        <v>27</v>
      </c>
      <c r="N744" s="3" t="str">
        <f t="shared" ref="N744:N807" si="53">IF(ISNUMBER(O744),O744*10,"")</f>
        <v/>
      </c>
      <c r="P744" s="39">
        <v>337.10940280447005</v>
      </c>
      <c r="Q744" s="39">
        <v>337.10940280447005</v>
      </c>
      <c r="R744" s="34">
        <f>IF(ISNUMBER(Q744),SUMIFS($Q$2:Q744,$A$2:A744,A744,$J$2:J744,J744,$D$2:D744,D744),"")</f>
        <v>581.03894164827148</v>
      </c>
      <c r="AB744">
        <v>22.904268264770508</v>
      </c>
      <c r="AC744">
        <v>14.399137020111084</v>
      </c>
      <c r="AD744">
        <v>70.462287902832031</v>
      </c>
      <c r="AE744">
        <v>24.934879302978516</v>
      </c>
      <c r="AF744">
        <v>90.19317626953125</v>
      </c>
      <c r="AG744">
        <v>23.388424873352051</v>
      </c>
      <c r="AH744" s="2">
        <f t="shared" ref="AH744:AH807" si="54">IF(ISNUMBER(AI744),AI744,"")</f>
        <v>3.742147979736328E-2</v>
      </c>
      <c r="AI744">
        <v>3.742147979736328E-2</v>
      </c>
      <c r="AK744">
        <v>11.273966064453125</v>
      </c>
      <c r="AQ744" s="2">
        <f t="shared" si="52"/>
        <v>12.615</v>
      </c>
      <c r="AR744" s="2">
        <f>IF(ISNUMBER(AQ744),SUMIFS($AQ$2:AQ744,$A$2:A744,A744,$J$2:J744,J744,$D$2:D744,D744),"")</f>
        <v>21.188000000000002</v>
      </c>
      <c r="AS744">
        <f t="shared" si="51"/>
        <v>14</v>
      </c>
    </row>
    <row r="745" spans="1:45" x14ac:dyDescent="0.25">
      <c r="A745" s="8" t="s">
        <v>36</v>
      </c>
      <c r="B745" t="s">
        <v>31</v>
      </c>
      <c r="C745" s="5">
        <v>42039</v>
      </c>
      <c r="D745">
        <v>4</v>
      </c>
      <c r="F745">
        <v>50</v>
      </c>
      <c r="J745" s="2" t="s">
        <v>104</v>
      </c>
      <c r="K745" t="s">
        <v>28</v>
      </c>
      <c r="L745">
        <v>1</v>
      </c>
      <c r="M745" s="2" t="s">
        <v>27</v>
      </c>
      <c r="N745" s="3" t="str">
        <f t="shared" si="53"/>
        <v/>
      </c>
      <c r="P745" s="39">
        <v>277.63921398087393</v>
      </c>
      <c r="Q745" s="39">
        <v>277.63921398087393</v>
      </c>
      <c r="R745" s="34">
        <f>IF(ISNUMBER(Q745),SUMIFS($Q$2:Q745,$A$2:A745,A745,$J$2:J745,J745,$D$2:D745,D745),"")</f>
        <v>858.67815562914541</v>
      </c>
      <c r="AB745">
        <v>25.493844032287598</v>
      </c>
      <c r="AC745">
        <v>12.990740776062012</v>
      </c>
      <c r="AD745">
        <v>66.334575653076172</v>
      </c>
      <c r="AE745">
        <v>31.757806777954102</v>
      </c>
      <c r="AF745">
        <v>91.671310424804688</v>
      </c>
      <c r="AG745">
        <v>22.536895751953125</v>
      </c>
      <c r="AH745" s="2">
        <f t="shared" si="54"/>
        <v>3.6059033203125E-2</v>
      </c>
      <c r="AI745">
        <v>3.6059033203125E-2</v>
      </c>
      <c r="AK745">
        <v>10.613532104492188</v>
      </c>
      <c r="AQ745" s="2">
        <f t="shared" si="52"/>
        <v>10.010999999999999</v>
      </c>
      <c r="AR745" s="2">
        <f>IF(ISNUMBER(AQ745),SUMIFS($AQ$2:AQ745,$A$2:A745,A745,$J$2:J745,J745,$D$2:D745,D745),"")</f>
        <v>31.199000000000002</v>
      </c>
      <c r="AS745">
        <f t="shared" ref="AS745:AS808" si="55">COUNT(O745:AR745)</f>
        <v>14</v>
      </c>
    </row>
    <row r="746" spans="1:45" x14ac:dyDescent="0.25">
      <c r="A746" s="8" t="s">
        <v>36</v>
      </c>
      <c r="B746" t="s">
        <v>31</v>
      </c>
      <c r="C746" s="5">
        <v>42073</v>
      </c>
      <c r="D746">
        <v>4</v>
      </c>
      <c r="F746">
        <v>50</v>
      </c>
      <c r="J746" s="2" t="s">
        <v>104</v>
      </c>
      <c r="K746" t="s">
        <v>29</v>
      </c>
      <c r="L746">
        <v>1</v>
      </c>
      <c r="M746" s="2" t="s">
        <v>27</v>
      </c>
      <c r="N746" s="3" t="str">
        <f t="shared" si="53"/>
        <v/>
      </c>
      <c r="P746" s="39">
        <v>132.12803922481345</v>
      </c>
      <c r="Q746" s="39">
        <v>132.12803922481345</v>
      </c>
      <c r="R746" s="34">
        <f>IF(ISNUMBER(Q746),SUMIFS($Q$2:Q746,$A$2:A746,A746,$J$2:J746,J746,$D$2:D746,D746),"")</f>
        <v>990.80619485395891</v>
      </c>
      <c r="AB746">
        <v>22.316844940185547</v>
      </c>
      <c r="AC746">
        <v>7.8069639205932617</v>
      </c>
      <c r="AD746">
        <v>69.0196533203125</v>
      </c>
      <c r="AE746">
        <v>27.446559906005859</v>
      </c>
      <c r="AF746">
        <v>90.696529388427734</v>
      </c>
      <c r="AG746">
        <v>27.199368476867676</v>
      </c>
      <c r="AH746" s="2">
        <f t="shared" si="54"/>
        <v>4.3518989562988282E-2</v>
      </c>
      <c r="AI746">
        <v>4.3518989562988282E-2</v>
      </c>
      <c r="AK746">
        <v>11.04314453125</v>
      </c>
      <c r="AQ746" s="2">
        <f t="shared" si="52"/>
        <v>5.75</v>
      </c>
      <c r="AR746" s="2">
        <f>IF(ISNUMBER(AQ746),SUMIFS($AQ$2:AQ746,$A$2:A746,A746,$J$2:J746,J746,$D$2:D746,D746),"")</f>
        <v>36.948999999999998</v>
      </c>
      <c r="AS746">
        <f t="shared" si="55"/>
        <v>14</v>
      </c>
    </row>
    <row r="747" spans="1:45" x14ac:dyDescent="0.25">
      <c r="A747" s="8" t="s">
        <v>36</v>
      </c>
      <c r="B747" t="s">
        <v>31</v>
      </c>
      <c r="C747" s="5">
        <v>42110</v>
      </c>
      <c r="D747">
        <v>4</v>
      </c>
      <c r="F747">
        <v>50</v>
      </c>
      <c r="J747" s="2" t="s">
        <v>104</v>
      </c>
      <c r="K747" t="s">
        <v>29</v>
      </c>
      <c r="L747">
        <v>1</v>
      </c>
      <c r="M747" s="2" t="s">
        <v>27</v>
      </c>
      <c r="N747" s="3" t="str">
        <f t="shared" si="53"/>
        <v/>
      </c>
      <c r="P747" s="39">
        <v>109.03673482879194</v>
      </c>
      <c r="Q747" s="39">
        <v>109.03673482879194</v>
      </c>
      <c r="R747" s="34">
        <f>IF(ISNUMBER(Q747),SUMIFS($Q$2:Q747,$A$2:A747,A747,$J$2:J747,J747,$D$2:D747,D747),"")</f>
        <v>1099.8429296827508</v>
      </c>
      <c r="AB747">
        <v>20.026391983032227</v>
      </c>
      <c r="AC747">
        <v>11.24429178237915</v>
      </c>
      <c r="AD747">
        <v>74.756122589111328</v>
      </c>
      <c r="AE747">
        <v>23.664369583129883</v>
      </c>
      <c r="AF747">
        <v>90.166755676269531</v>
      </c>
      <c r="AG747">
        <v>26.832723617553711</v>
      </c>
      <c r="AH747" s="2">
        <f t="shared" si="54"/>
        <v>4.2932357788085934E-2</v>
      </c>
      <c r="AI747">
        <v>4.2932357788085934E-2</v>
      </c>
      <c r="AK747">
        <v>11.960979614257813</v>
      </c>
      <c r="AQ747" s="2">
        <f t="shared" si="52"/>
        <v>4.681</v>
      </c>
      <c r="AR747" s="2">
        <f>IF(ISNUMBER(AQ747),SUMIFS($AQ$2:AQ747,$A$2:A747,A747,$J$2:J747,J747,$D$2:D747,D747),"")</f>
        <v>41.629999999999995</v>
      </c>
      <c r="AS747">
        <f t="shared" si="55"/>
        <v>14</v>
      </c>
    </row>
    <row r="748" spans="1:45" x14ac:dyDescent="0.25">
      <c r="A748" s="8" t="s">
        <v>36</v>
      </c>
      <c r="B748" t="s">
        <v>31</v>
      </c>
      <c r="C748" s="5">
        <v>42164</v>
      </c>
      <c r="D748">
        <v>4</v>
      </c>
      <c r="F748">
        <v>50</v>
      </c>
      <c r="J748" s="2" t="s">
        <v>104</v>
      </c>
      <c r="K748" t="s">
        <v>29</v>
      </c>
      <c r="L748">
        <v>1</v>
      </c>
      <c r="M748" s="2" t="s">
        <v>27</v>
      </c>
      <c r="N748" s="3" t="str">
        <f t="shared" si="53"/>
        <v/>
      </c>
      <c r="P748" s="39">
        <v>18.484967835105685</v>
      </c>
      <c r="Q748" s="39">
        <v>18.484967835105685</v>
      </c>
      <c r="R748" s="34">
        <f>IF(ISNUMBER(Q748),SUMIFS($Q$2:Q748,$A$2:A748,A748,$J$2:J748,J748,$D$2:D748,D748),"")</f>
        <v>1118.3278975178564</v>
      </c>
      <c r="AB748">
        <v>17.029378890991211</v>
      </c>
      <c r="AC748">
        <v>15.455057621002197</v>
      </c>
      <c r="AD748">
        <v>76.950637817382813</v>
      </c>
      <c r="AE748">
        <v>24.072334289550781</v>
      </c>
      <c r="AF748">
        <v>92.646717071533203</v>
      </c>
      <c r="AG748">
        <v>28.83222484588623</v>
      </c>
      <c r="AH748" s="2">
        <f t="shared" si="54"/>
        <v>4.6131559753417962E-2</v>
      </c>
      <c r="AI748">
        <v>4.6131559753417962E-2</v>
      </c>
      <c r="AK748">
        <v>12.312102050781251</v>
      </c>
      <c r="AQ748" s="2">
        <f t="shared" si="52"/>
        <v>0.85299999999999998</v>
      </c>
      <c r="AR748" s="2">
        <f>IF(ISNUMBER(AQ748),SUMIFS($AQ$2:AQ748,$A$2:A748,A748,$J$2:J748,J748,$D$2:D748,D748),"")</f>
        <v>42.482999999999997</v>
      </c>
      <c r="AS748">
        <f t="shared" si="55"/>
        <v>14</v>
      </c>
    </row>
    <row r="749" spans="1:45" x14ac:dyDescent="0.25">
      <c r="A749" s="8" t="s">
        <v>36</v>
      </c>
      <c r="B749" t="s">
        <v>31</v>
      </c>
      <c r="C749" s="5">
        <v>42283</v>
      </c>
      <c r="D749">
        <v>4</v>
      </c>
      <c r="F749">
        <v>50</v>
      </c>
      <c r="J749" s="2" t="s">
        <v>107</v>
      </c>
      <c r="K749" t="s">
        <v>37</v>
      </c>
      <c r="L749">
        <v>2</v>
      </c>
      <c r="M749" s="2" t="s">
        <v>27</v>
      </c>
      <c r="N749" s="3" t="str">
        <f t="shared" si="53"/>
        <v/>
      </c>
      <c r="P749" s="39">
        <v>219.94803935916261</v>
      </c>
      <c r="Q749" s="39">
        <v>219.94803935916261</v>
      </c>
      <c r="R749" s="34">
        <f>IF(ISNUMBER(Q749),SUMIFS($Q$2:Q749,$A$2:A749,A749,$J$2:J749,J749,$D$2:D749,D749),"")</f>
        <v>219.94803935916261</v>
      </c>
      <c r="AB749">
        <v>20.879383087158203</v>
      </c>
      <c r="AC749">
        <v>10.155499458312988</v>
      </c>
      <c r="AD749">
        <v>73.853801727294922</v>
      </c>
      <c r="AE749">
        <v>24.649168014526367</v>
      </c>
      <c r="AF749">
        <v>89.629150390625</v>
      </c>
      <c r="AG749">
        <v>25.865966796875</v>
      </c>
      <c r="AH749" s="2">
        <f t="shared" si="54"/>
        <v>4.1385546874999998E-2</v>
      </c>
      <c r="AI749">
        <v>4.1385546874999998E-2</v>
      </c>
      <c r="AK749">
        <v>11.816608276367187</v>
      </c>
      <c r="AQ749" s="2">
        <f t="shared" si="52"/>
        <v>9.1029999999999998</v>
      </c>
      <c r="AR749" s="2">
        <f>IF(ISNUMBER(AQ749),SUMIFS($AQ$2:AQ749,$A$2:A749,A749,$J$2:J749,J749,$D$2:D749,D749),"")</f>
        <v>9.1029999999999998</v>
      </c>
      <c r="AS749">
        <f t="shared" si="55"/>
        <v>14</v>
      </c>
    </row>
    <row r="750" spans="1:45" x14ac:dyDescent="0.25">
      <c r="A750" s="8" t="s">
        <v>36</v>
      </c>
      <c r="B750" t="s">
        <v>31</v>
      </c>
      <c r="C750" s="5">
        <v>42324</v>
      </c>
      <c r="D750">
        <v>4</v>
      </c>
      <c r="F750">
        <v>50</v>
      </c>
      <c r="J750" s="2" t="s">
        <v>107</v>
      </c>
      <c r="K750" t="s">
        <v>37</v>
      </c>
      <c r="L750">
        <v>2</v>
      </c>
      <c r="M750" s="2" t="s">
        <v>27</v>
      </c>
      <c r="N750" s="3" t="str">
        <f t="shared" si="53"/>
        <v/>
      </c>
      <c r="P750" s="39">
        <v>251.74940158291992</v>
      </c>
      <c r="Q750" s="39">
        <v>251.74940158291992</v>
      </c>
      <c r="R750" s="34">
        <f>IF(ISNUMBER(Q750),SUMIFS($Q$2:Q750,$A$2:A750,A750,$J$2:J750,J750,$D$2:D750,D750),"")</f>
        <v>471.69744094208249</v>
      </c>
      <c r="AB750">
        <v>19.343876838684082</v>
      </c>
      <c r="AC750">
        <v>11.326287746429443</v>
      </c>
      <c r="AD750">
        <v>76.535846710205078</v>
      </c>
      <c r="AE750">
        <v>25.007492065429687</v>
      </c>
      <c r="AF750">
        <v>89.1783447265625</v>
      </c>
      <c r="AG750">
        <v>27.228017807006836</v>
      </c>
      <c r="AH750" s="2">
        <f t="shared" si="54"/>
        <v>4.356482849121094E-2</v>
      </c>
      <c r="AI750">
        <v>4.356482849121094E-2</v>
      </c>
      <c r="AK750">
        <v>12.245735473632813</v>
      </c>
      <c r="AQ750" s="2">
        <f t="shared" si="52"/>
        <v>10.967000000000001</v>
      </c>
      <c r="AR750" s="2">
        <f>IF(ISNUMBER(AQ750),SUMIFS($AQ$2:AQ750,$A$2:A750,A750,$J$2:J750,J750,$D$2:D750,D750),"")</f>
        <v>20.07</v>
      </c>
      <c r="AS750">
        <f t="shared" si="55"/>
        <v>14</v>
      </c>
    </row>
    <row r="751" spans="1:45" x14ac:dyDescent="0.25">
      <c r="A751" s="8" t="s">
        <v>36</v>
      </c>
      <c r="B751" t="s">
        <v>31</v>
      </c>
      <c r="C751" s="5">
        <v>42354</v>
      </c>
      <c r="D751">
        <v>4</v>
      </c>
      <c r="F751">
        <v>50</v>
      </c>
      <c r="J751" s="2" t="s">
        <v>107</v>
      </c>
      <c r="K751" t="s">
        <v>28</v>
      </c>
      <c r="L751">
        <v>2</v>
      </c>
      <c r="M751" s="2" t="s">
        <v>27</v>
      </c>
      <c r="N751" s="3" t="str">
        <f t="shared" si="53"/>
        <v/>
      </c>
      <c r="P751" s="39">
        <v>277.90316605397396</v>
      </c>
      <c r="Q751" s="39">
        <v>277.90316605397396</v>
      </c>
      <c r="R751" s="34">
        <f>IF(ISNUMBER(Q751),SUMIFS($Q$2:Q751,$A$2:A751,A751,$J$2:J751,J751,$D$2:D751,D751),"")</f>
        <v>749.60060699605651</v>
      </c>
      <c r="AB751">
        <v>21.630743980407715</v>
      </c>
      <c r="AC751">
        <v>12.808701992034912</v>
      </c>
      <c r="AD751">
        <v>72.250144958496094</v>
      </c>
      <c r="AE751">
        <v>26.293224334716797</v>
      </c>
      <c r="AF751">
        <v>88.7298583984375</v>
      </c>
      <c r="AG751">
        <v>23.842869758605957</v>
      </c>
      <c r="AH751" s="2">
        <f t="shared" si="54"/>
        <v>3.8148591613769531E-2</v>
      </c>
      <c r="AI751">
        <v>3.8148591613769531E-2</v>
      </c>
      <c r="AK751">
        <v>11.560023193359376</v>
      </c>
      <c r="AQ751" s="2">
        <f t="shared" ref="AQ751:AQ814" si="56">IF(AND(OR(ISNUMBER(AI751),ISNUMBER(AJ751)),ISNUMBER(Q751)),ROUND(Q751*IF(ISNUMBER(AI751),AI751,AJ751),3),"")</f>
        <v>10.602</v>
      </c>
      <c r="AR751" s="2">
        <f>IF(ISNUMBER(AQ751),SUMIFS($AQ$2:AQ751,$A$2:A751,A751,$J$2:J751,J751,$D$2:D751,D751),"")</f>
        <v>30.672000000000001</v>
      </c>
      <c r="AS751">
        <f t="shared" si="55"/>
        <v>14</v>
      </c>
    </row>
    <row r="752" spans="1:45" x14ac:dyDescent="0.25">
      <c r="A752" s="8" t="s">
        <v>36</v>
      </c>
      <c r="B752" t="s">
        <v>31</v>
      </c>
      <c r="C752" s="5">
        <v>42394</v>
      </c>
      <c r="D752">
        <v>4</v>
      </c>
      <c r="F752">
        <v>50</v>
      </c>
      <c r="J752" s="2" t="s">
        <v>107</v>
      </c>
      <c r="K752" t="s">
        <v>28</v>
      </c>
      <c r="L752">
        <v>2</v>
      </c>
      <c r="M752" s="2" t="s">
        <v>27</v>
      </c>
      <c r="N752" s="3" t="str">
        <f t="shared" si="53"/>
        <v/>
      </c>
      <c r="P752" s="39">
        <v>270.72865740980109</v>
      </c>
      <c r="Q752" s="39">
        <v>270.72865740980109</v>
      </c>
      <c r="R752" s="34">
        <f>IF(ISNUMBER(Q752),SUMIFS($Q$2:Q752,$A$2:A752,A752,$J$2:J752,J752,$D$2:D752,D752),"")</f>
        <v>1020.3292644058577</v>
      </c>
      <c r="AB752">
        <v>22.913735389709473</v>
      </c>
      <c r="AC752">
        <v>13.110922336578369</v>
      </c>
      <c r="AD752">
        <v>69.830764770507813</v>
      </c>
      <c r="AE752">
        <v>28.374771118164062</v>
      </c>
      <c r="AF752">
        <v>89.943000793457031</v>
      </c>
      <c r="AG752">
        <v>24.660199165344238</v>
      </c>
      <c r="AH752" s="2">
        <f t="shared" si="54"/>
        <v>3.945631866455078E-2</v>
      </c>
      <c r="AI752">
        <v>3.945631866455078E-2</v>
      </c>
      <c r="AK752">
        <v>11.17292236328125</v>
      </c>
      <c r="AQ752" s="2">
        <f t="shared" si="56"/>
        <v>10.682</v>
      </c>
      <c r="AR752" s="2">
        <f>IF(ISNUMBER(AQ752),SUMIFS($AQ$2:AQ752,$A$2:A752,A752,$J$2:J752,J752,$D$2:D752,D752),"")</f>
        <v>41.353999999999999</v>
      </c>
      <c r="AS752">
        <f t="shared" si="55"/>
        <v>14</v>
      </c>
    </row>
    <row r="753" spans="1:45" x14ac:dyDescent="0.25">
      <c r="A753" s="8" t="s">
        <v>36</v>
      </c>
      <c r="B753" t="s">
        <v>31</v>
      </c>
      <c r="C753" s="5">
        <v>42424</v>
      </c>
      <c r="D753">
        <v>4</v>
      </c>
      <c r="F753">
        <v>50</v>
      </c>
      <c r="J753" s="2" t="s">
        <v>107</v>
      </c>
      <c r="K753" t="s">
        <v>28</v>
      </c>
      <c r="L753">
        <v>2</v>
      </c>
      <c r="M753" s="2" t="s">
        <v>27</v>
      </c>
      <c r="N753" s="3" t="str">
        <f t="shared" si="53"/>
        <v/>
      </c>
      <c r="P753" s="39">
        <v>166.52029636214237</v>
      </c>
      <c r="Q753" s="39">
        <v>166.52029636214237</v>
      </c>
      <c r="R753" s="34">
        <f>IF(ISNUMBER(Q753),SUMIFS($Q$2:Q753,$A$2:A753,A753,$J$2:J753,J753,$D$2:D753,D753),"")</f>
        <v>1186.8495607679999</v>
      </c>
      <c r="AB753">
        <v>21.436511993408203</v>
      </c>
      <c r="AC753">
        <v>9.4418549537658691</v>
      </c>
      <c r="AD753">
        <v>71.923782348632812</v>
      </c>
      <c r="AE753">
        <v>27.955533981323242</v>
      </c>
      <c r="AF753">
        <v>90.594459533691406</v>
      </c>
      <c r="AG753">
        <v>28.328005790710449</v>
      </c>
      <c r="AH753" s="2">
        <f t="shared" si="54"/>
        <v>4.5324809265136719E-2</v>
      </c>
      <c r="AI753">
        <v>4.5324809265136719E-2</v>
      </c>
      <c r="AK753">
        <v>11.50780517578125</v>
      </c>
      <c r="AQ753" s="2">
        <f t="shared" si="56"/>
        <v>7.548</v>
      </c>
      <c r="AR753" s="2">
        <f>IF(ISNUMBER(AQ753),SUMIFS($AQ$2:AQ753,$A$2:A753,A753,$J$2:J753,J753,$D$2:D753,D753),"")</f>
        <v>48.902000000000001</v>
      </c>
      <c r="AS753">
        <f t="shared" si="55"/>
        <v>14</v>
      </c>
    </row>
    <row r="754" spans="1:45" x14ac:dyDescent="0.25">
      <c r="A754" s="23" t="s">
        <v>36</v>
      </c>
      <c r="B754" t="s">
        <v>31</v>
      </c>
      <c r="C754" s="5">
        <v>42469</v>
      </c>
      <c r="D754">
        <v>4</v>
      </c>
      <c r="F754">
        <v>50</v>
      </c>
      <c r="J754" s="2" t="s">
        <v>107</v>
      </c>
      <c r="K754" t="s">
        <v>29</v>
      </c>
      <c r="L754">
        <v>2</v>
      </c>
      <c r="M754" s="2" t="s">
        <v>27</v>
      </c>
      <c r="N754" s="3" t="str">
        <f t="shared" si="53"/>
        <v/>
      </c>
      <c r="P754" s="39">
        <v>71.135668879423903</v>
      </c>
      <c r="Q754" s="39">
        <v>71.135668879423903</v>
      </c>
      <c r="R754" s="34">
        <f>IF(ISNUMBER(Q754),SUMIFS($Q$2:Q754,$A$2:A754,A754,$J$2:J754,J754,$D$2:D754,D754),"")</f>
        <v>1257.9852296474239</v>
      </c>
      <c r="AH754" s="2">
        <f t="shared" si="54"/>
        <v>4.8969025166829432E-2</v>
      </c>
      <c r="AI754" s="24">
        <f>AVERAGE(AI691,AI714,AI737)</f>
        <v>4.8969025166829432E-2</v>
      </c>
      <c r="AQ754" s="2">
        <f t="shared" si="56"/>
        <v>3.4830000000000001</v>
      </c>
      <c r="AR754" s="2">
        <f>IF(ISNUMBER(AQ754),SUMIFS($AQ$2:AQ754,$A$2:A754,A754,$J$2:J754,J754,$D$2:D754,D754),"")</f>
        <v>52.384999999999998</v>
      </c>
      <c r="AS754">
        <f t="shared" si="55"/>
        <v>7</v>
      </c>
    </row>
    <row r="755" spans="1:45" x14ac:dyDescent="0.25">
      <c r="A755" s="23" t="s">
        <v>36</v>
      </c>
      <c r="B755" t="s">
        <v>31</v>
      </c>
      <c r="C755" s="5">
        <v>42514</v>
      </c>
      <c r="D755">
        <v>4</v>
      </c>
      <c r="F755">
        <v>50</v>
      </c>
      <c r="J755" s="2" t="s">
        <v>107</v>
      </c>
      <c r="K755" t="s">
        <v>29</v>
      </c>
      <c r="L755">
        <v>2</v>
      </c>
      <c r="M755" s="2" t="s">
        <v>27</v>
      </c>
      <c r="N755" s="3" t="str">
        <f t="shared" si="53"/>
        <v/>
      </c>
      <c r="P755" s="39">
        <v>12.211314611314609</v>
      </c>
      <c r="Q755" s="39">
        <v>12.211314611314609</v>
      </c>
      <c r="R755" s="34">
        <f>IF(ISNUMBER(Q755),SUMIFS($Q$2:Q755,$A$2:A755,A755,$J$2:J755,J755,$D$2:D755,D755),"")</f>
        <v>1270.1965442587386</v>
      </c>
      <c r="AH755" s="2">
        <f t="shared" si="54"/>
        <v>4.8955242919921871E-2</v>
      </c>
      <c r="AI755" s="24">
        <f>AVERAGE(AI692,AI715,AI738)</f>
        <v>4.8955242919921871E-2</v>
      </c>
      <c r="AQ755" s="2">
        <f t="shared" si="56"/>
        <v>0.59799999999999998</v>
      </c>
      <c r="AR755" s="2">
        <f>IF(ISNUMBER(AQ755),SUMIFS($AQ$2:AQ755,$A$2:A755,A755,$J$2:J755,J755,$D$2:D755,D755),"")</f>
        <v>52.982999999999997</v>
      </c>
      <c r="AS755">
        <f t="shared" si="55"/>
        <v>7</v>
      </c>
    </row>
    <row r="756" spans="1:45" x14ac:dyDescent="0.25">
      <c r="A756" s="8" t="s">
        <v>34</v>
      </c>
      <c r="B756" t="s">
        <v>31</v>
      </c>
      <c r="C756" s="5">
        <v>41935</v>
      </c>
      <c r="D756">
        <v>1</v>
      </c>
      <c r="F756">
        <v>100</v>
      </c>
      <c r="J756" s="2" t="s">
        <v>104</v>
      </c>
      <c r="K756" t="s">
        <v>37</v>
      </c>
      <c r="L756">
        <v>1</v>
      </c>
      <c r="M756" s="2" t="s">
        <v>105</v>
      </c>
      <c r="N756" s="3" t="str">
        <f t="shared" si="53"/>
        <v/>
      </c>
      <c r="P756" s="39">
        <v>287.60726016693411</v>
      </c>
      <c r="Q756" s="39">
        <v>287.60726016693411</v>
      </c>
      <c r="R756" s="34">
        <f>IF(ISNUMBER(Q756),SUMIFS($Q$2:Q756,$A$2:A756,A756,$J$2:J756,J756,$D$2:D756,D756),"")</f>
        <v>287.60726016693411</v>
      </c>
      <c r="AB756">
        <v>22.079746246337891</v>
      </c>
      <c r="AC756">
        <v>15.923776149749756</v>
      </c>
      <c r="AD756">
        <v>72.242771148681641</v>
      </c>
      <c r="AE756">
        <v>25.365804672241211</v>
      </c>
      <c r="AF756">
        <v>89.902717590332031</v>
      </c>
      <c r="AG756">
        <v>22.484081268310547</v>
      </c>
      <c r="AH756" s="2">
        <f t="shared" si="54"/>
        <v>3.5974530029296875E-2</v>
      </c>
      <c r="AI756">
        <v>3.5974530029296875E-2</v>
      </c>
      <c r="AK756">
        <v>11.558843383789062</v>
      </c>
      <c r="AQ756" s="2">
        <f t="shared" si="56"/>
        <v>10.347</v>
      </c>
      <c r="AR756" s="2">
        <f>IF(ISNUMBER(AQ756),SUMIFS($AQ$2:AQ756,$A$2:A756,A756,$J$2:J756,J756,$D$2:D756,D756),"")</f>
        <v>10.347</v>
      </c>
      <c r="AS756">
        <f t="shared" si="55"/>
        <v>14</v>
      </c>
    </row>
    <row r="757" spans="1:45" x14ac:dyDescent="0.25">
      <c r="A757" s="8" t="s">
        <v>34</v>
      </c>
      <c r="B757" t="s">
        <v>31</v>
      </c>
      <c r="C757" s="5">
        <v>41968</v>
      </c>
      <c r="D757">
        <v>1</v>
      </c>
      <c r="F757">
        <v>100</v>
      </c>
      <c r="J757" s="2" t="s">
        <v>104</v>
      </c>
      <c r="K757" t="s">
        <v>37</v>
      </c>
      <c r="L757">
        <v>1</v>
      </c>
      <c r="M757" s="2" t="s">
        <v>105</v>
      </c>
      <c r="N757" s="3" t="str">
        <f t="shared" si="53"/>
        <v/>
      </c>
      <c r="P757" s="39">
        <v>160.66025554201093</v>
      </c>
      <c r="Q757" s="39">
        <v>160.66025554201093</v>
      </c>
      <c r="R757" s="34">
        <f>IF(ISNUMBER(Q757),SUMIFS($Q$2:Q757,$A$2:A757,A757,$J$2:J757,J757,$D$2:D757,D757),"")</f>
        <v>448.26751570894504</v>
      </c>
      <c r="AB757">
        <v>20.48523998260498</v>
      </c>
      <c r="AC757">
        <v>9.1205759048461914</v>
      </c>
      <c r="AD757">
        <v>71.2310791015625</v>
      </c>
      <c r="AE757">
        <v>23.873323440551758</v>
      </c>
      <c r="AF757">
        <v>88.811939239501953</v>
      </c>
      <c r="AG757">
        <v>27.317750930786133</v>
      </c>
      <c r="AH757" s="2">
        <f t="shared" si="54"/>
        <v>4.3708401489257816E-2</v>
      </c>
      <c r="AI757">
        <v>4.3708401489257816E-2</v>
      </c>
      <c r="AK757">
        <v>11.39697265625</v>
      </c>
      <c r="AQ757" s="2">
        <f t="shared" si="56"/>
        <v>7.0220000000000002</v>
      </c>
      <c r="AR757" s="2">
        <f>IF(ISNUMBER(AQ757),SUMIFS($AQ$2:AQ757,$A$2:A757,A757,$J$2:J757,J757,$D$2:D757,D757),"")</f>
        <v>17.369</v>
      </c>
      <c r="AS757">
        <f t="shared" si="55"/>
        <v>14</v>
      </c>
    </row>
    <row r="758" spans="1:45" x14ac:dyDescent="0.25">
      <c r="A758" s="8" t="s">
        <v>34</v>
      </c>
      <c r="B758" t="s">
        <v>31</v>
      </c>
      <c r="C758" s="5">
        <v>42003</v>
      </c>
      <c r="D758">
        <v>1</v>
      </c>
      <c r="F758">
        <v>100</v>
      </c>
      <c r="J758" s="2" t="s">
        <v>104</v>
      </c>
      <c r="K758" t="s">
        <v>28</v>
      </c>
      <c r="L758">
        <v>1</v>
      </c>
      <c r="M758" s="2" t="s">
        <v>27</v>
      </c>
      <c r="N758" s="3" t="str">
        <f t="shared" si="53"/>
        <v/>
      </c>
      <c r="P758" s="39">
        <v>386.12728267900684</v>
      </c>
      <c r="Q758" s="39">
        <v>386.12728267900684</v>
      </c>
      <c r="R758" s="34">
        <f>IF(ISNUMBER(Q758),SUMIFS($Q$2:Q758,$A$2:A758,A758,$J$2:J758,J758,$D$2:D758,D758),"")</f>
        <v>834.39479838795182</v>
      </c>
      <c r="AB758">
        <v>29.439340591430664</v>
      </c>
      <c r="AC758">
        <v>18.07298755645752</v>
      </c>
      <c r="AD758">
        <v>63.157993316650391</v>
      </c>
      <c r="AE758">
        <v>35.832267761230469</v>
      </c>
      <c r="AF758">
        <v>90.471622467041016</v>
      </c>
      <c r="AG758">
        <v>17.676403045654297</v>
      </c>
      <c r="AH758" s="2">
        <f t="shared" si="54"/>
        <v>2.8282244873046872E-2</v>
      </c>
      <c r="AI758">
        <v>2.8282244873046872E-2</v>
      </c>
      <c r="AK758">
        <v>10.105278930664063</v>
      </c>
      <c r="AQ758" s="2">
        <f t="shared" si="56"/>
        <v>10.920999999999999</v>
      </c>
      <c r="AR758" s="2">
        <f>IF(ISNUMBER(AQ758),SUMIFS($AQ$2:AQ758,$A$2:A758,A758,$J$2:J758,J758,$D$2:D758,D758),"")</f>
        <v>28.29</v>
      </c>
      <c r="AS758">
        <f t="shared" si="55"/>
        <v>14</v>
      </c>
    </row>
    <row r="759" spans="1:45" x14ac:dyDescent="0.25">
      <c r="A759" s="8" t="s">
        <v>34</v>
      </c>
      <c r="B759" t="s">
        <v>31</v>
      </c>
      <c r="C759" s="5">
        <v>42039</v>
      </c>
      <c r="D759">
        <v>1</v>
      </c>
      <c r="F759">
        <v>100</v>
      </c>
      <c r="J759" s="2" t="s">
        <v>104</v>
      </c>
      <c r="K759" t="s">
        <v>28</v>
      </c>
      <c r="L759">
        <v>1</v>
      </c>
      <c r="M759" s="2" t="s">
        <v>27</v>
      </c>
      <c r="N759" s="3" t="str">
        <f t="shared" si="53"/>
        <v/>
      </c>
      <c r="P759" s="39">
        <v>254.54794033605404</v>
      </c>
      <c r="Q759" s="39">
        <v>254.54794033605404</v>
      </c>
      <c r="R759" s="34">
        <f>IF(ISNUMBER(Q759),SUMIFS($Q$2:Q759,$A$2:A759,A759,$J$2:J759,J759,$D$2:D759,D759),"")</f>
        <v>1088.9427387240059</v>
      </c>
      <c r="AB759">
        <v>26.303012847900391</v>
      </c>
      <c r="AC759">
        <v>13.476100444793701</v>
      </c>
      <c r="AD759">
        <v>66.504051208496094</v>
      </c>
      <c r="AE759">
        <v>31.618852615356445</v>
      </c>
      <c r="AF759">
        <v>91.31451416015625</v>
      </c>
      <c r="AG759">
        <v>21.893838882446289</v>
      </c>
      <c r="AH759" s="2">
        <f t="shared" si="54"/>
        <v>3.5030142211914063E-2</v>
      </c>
      <c r="AI759">
        <v>3.5030142211914063E-2</v>
      </c>
      <c r="AK759">
        <v>10.640648193359375</v>
      </c>
      <c r="AQ759" s="2">
        <f t="shared" si="56"/>
        <v>8.9169999999999998</v>
      </c>
      <c r="AR759" s="2">
        <f>IF(ISNUMBER(AQ759),SUMIFS($AQ$2:AQ759,$A$2:A759,A759,$J$2:J759,J759,$D$2:D759,D759),"")</f>
        <v>37.207000000000001</v>
      </c>
      <c r="AS759">
        <f t="shared" si="55"/>
        <v>14</v>
      </c>
    </row>
    <row r="760" spans="1:45" x14ac:dyDescent="0.25">
      <c r="A760" s="8" t="s">
        <v>34</v>
      </c>
      <c r="B760" t="s">
        <v>31</v>
      </c>
      <c r="C760" s="5">
        <v>42073</v>
      </c>
      <c r="D760">
        <v>1</v>
      </c>
      <c r="F760">
        <v>100</v>
      </c>
      <c r="J760" s="2" t="s">
        <v>104</v>
      </c>
      <c r="K760" t="s">
        <v>29</v>
      </c>
      <c r="L760">
        <v>1</v>
      </c>
      <c r="M760" s="2" t="s">
        <v>27</v>
      </c>
      <c r="N760" s="3" t="str">
        <f t="shared" si="53"/>
        <v/>
      </c>
      <c r="P760" s="39">
        <v>54.095845797999345</v>
      </c>
      <c r="Q760" s="39">
        <v>54.095845797999345</v>
      </c>
      <c r="R760" s="34">
        <f>IF(ISNUMBER(Q760),SUMIFS($Q$2:Q760,$A$2:A760,A760,$J$2:J760,J760,$D$2:D760,D760),"")</f>
        <v>1143.0385845220053</v>
      </c>
      <c r="AB760">
        <v>21.227331161499023</v>
      </c>
      <c r="AC760">
        <v>8.7139887809753418</v>
      </c>
      <c r="AD760">
        <v>70.843463897705078</v>
      </c>
      <c r="AE760">
        <v>20.37260627746582</v>
      </c>
      <c r="AF760">
        <v>89.056381225585938</v>
      </c>
      <c r="AG760">
        <v>27.289036750793457</v>
      </c>
      <c r="AH760" s="2">
        <f t="shared" si="54"/>
        <v>4.3662458801269531E-2</v>
      </c>
      <c r="AI760">
        <v>4.3662458801269531E-2</v>
      </c>
      <c r="AK760">
        <v>11.334954223632813</v>
      </c>
      <c r="AQ760" s="2">
        <f t="shared" si="56"/>
        <v>2.3620000000000001</v>
      </c>
      <c r="AR760" s="2">
        <f>IF(ISNUMBER(AQ760),SUMIFS($AQ$2:AQ760,$A$2:A760,A760,$J$2:J760,J760,$D$2:D760,D760),"")</f>
        <v>39.569000000000003</v>
      </c>
      <c r="AS760">
        <f t="shared" si="55"/>
        <v>14</v>
      </c>
    </row>
    <row r="761" spans="1:45" x14ac:dyDescent="0.25">
      <c r="A761" s="8" t="s">
        <v>34</v>
      </c>
      <c r="B761" t="s">
        <v>31</v>
      </c>
      <c r="C761" s="5">
        <v>42080</v>
      </c>
      <c r="D761">
        <v>1</v>
      </c>
      <c r="F761">
        <v>100</v>
      </c>
      <c r="J761" s="2" t="s">
        <v>104</v>
      </c>
      <c r="K761" t="s">
        <v>29</v>
      </c>
      <c r="L761">
        <v>1</v>
      </c>
      <c r="M761" s="2" t="s">
        <v>106</v>
      </c>
      <c r="N761" s="3">
        <f t="shared" si="53"/>
        <v>60.5</v>
      </c>
      <c r="O761">
        <v>6.05</v>
      </c>
      <c r="P761" s="39"/>
      <c r="Q761" s="39"/>
      <c r="R761" s="34" t="str">
        <f>IF(ISNUMBER(Q761),SUMIFS($Q$2:Q761,$A$2:A761,A761,$J$2:J761,J761,$D$2:D761,D761),"")</f>
        <v/>
      </c>
      <c r="AB761">
        <v>25.178225517272949</v>
      </c>
      <c r="AC761">
        <v>7.2453527450561523</v>
      </c>
      <c r="AD761">
        <v>68.809539794921875</v>
      </c>
      <c r="AE761">
        <v>26.747303009033203</v>
      </c>
      <c r="AF761">
        <v>88.853534698486328</v>
      </c>
      <c r="AG761">
        <v>24.734377861022949</v>
      </c>
      <c r="AH761" s="2">
        <f t="shared" si="54"/>
        <v>3.957500457763672E-2</v>
      </c>
      <c r="AI761">
        <v>3.957500457763672E-2</v>
      </c>
      <c r="AK761">
        <v>11.009526367187501</v>
      </c>
      <c r="AQ761" s="2" t="str">
        <f t="shared" si="56"/>
        <v/>
      </c>
      <c r="AR761" s="2" t="str">
        <f>IF(ISNUMBER(AQ761),SUMIFS($AQ$2:AQ761,$A$2:A761,A761,$J$2:J761,J761,$D$2:D761,D761),"")</f>
        <v/>
      </c>
      <c r="AS761">
        <f t="shared" si="55"/>
        <v>10</v>
      </c>
    </row>
    <row r="762" spans="1:45" x14ac:dyDescent="0.25">
      <c r="A762" s="8" t="s">
        <v>34</v>
      </c>
      <c r="B762" t="s">
        <v>31</v>
      </c>
      <c r="C762" s="5">
        <v>42087</v>
      </c>
      <c r="D762">
        <v>1</v>
      </c>
      <c r="F762">
        <v>100</v>
      </c>
      <c r="J762" s="2" t="s">
        <v>104</v>
      </c>
      <c r="K762" t="s">
        <v>29</v>
      </c>
      <c r="L762">
        <v>1</v>
      </c>
      <c r="M762" s="2" t="s">
        <v>106</v>
      </c>
      <c r="N762" s="3">
        <f t="shared" si="53"/>
        <v>226.5</v>
      </c>
      <c r="O762">
        <v>22.65</v>
      </c>
      <c r="P762" s="39"/>
      <c r="Q762" s="39"/>
      <c r="R762" s="34" t="str">
        <f>IF(ISNUMBER(Q762),SUMIFS($Q$2:Q762,$A$2:A762,A762,$J$2:J762,J762,$D$2:D762,D762),"")</f>
        <v/>
      </c>
      <c r="AB762">
        <v>20.368017196655273</v>
      </c>
      <c r="AC762">
        <v>10.360389232635498</v>
      </c>
      <c r="AD762">
        <v>73.19952392578125</v>
      </c>
      <c r="AE762">
        <v>26.867431640625</v>
      </c>
      <c r="AF762">
        <v>91.256538391113281</v>
      </c>
      <c r="AG762">
        <v>30.234285354614258</v>
      </c>
      <c r="AH762" s="2">
        <f t="shared" si="54"/>
        <v>4.8374856567382815E-2</v>
      </c>
      <c r="AI762">
        <v>4.8374856567382815E-2</v>
      </c>
      <c r="AK762">
        <v>11.711923828125</v>
      </c>
      <c r="AQ762" s="2" t="str">
        <f t="shared" si="56"/>
        <v/>
      </c>
      <c r="AR762" s="2" t="str">
        <f>IF(ISNUMBER(AQ762),SUMIFS($AQ$2:AQ762,$A$2:A762,A762,$J$2:J762,J762,$D$2:D762,D762),"")</f>
        <v/>
      </c>
      <c r="AS762">
        <f t="shared" si="55"/>
        <v>10</v>
      </c>
    </row>
    <row r="763" spans="1:45" x14ac:dyDescent="0.25">
      <c r="A763" s="8" t="s">
        <v>34</v>
      </c>
      <c r="B763" t="s">
        <v>31</v>
      </c>
      <c r="C763" s="5">
        <v>42101</v>
      </c>
      <c r="D763">
        <v>1</v>
      </c>
      <c r="F763">
        <v>100</v>
      </c>
      <c r="J763" s="2" t="s">
        <v>104</v>
      </c>
      <c r="K763" t="s">
        <v>29</v>
      </c>
      <c r="L763">
        <v>1</v>
      </c>
      <c r="M763" s="2" t="s">
        <v>106</v>
      </c>
      <c r="N763" s="3">
        <f t="shared" si="53"/>
        <v>582</v>
      </c>
      <c r="O763">
        <v>58.2</v>
      </c>
      <c r="P763" s="39"/>
      <c r="Q763" s="39"/>
      <c r="R763" s="34" t="str">
        <f>IF(ISNUMBER(Q763),SUMIFS($Q$2:Q763,$A$2:A763,A763,$J$2:J763,J763,$D$2:D763,D763),"")</f>
        <v/>
      </c>
      <c r="AB763">
        <v>18.739485740661621</v>
      </c>
      <c r="AC763">
        <v>10.392558574676514</v>
      </c>
      <c r="AD763">
        <v>76.258529663085938</v>
      </c>
      <c r="AE763">
        <v>26.541513442993164</v>
      </c>
      <c r="AF763">
        <v>90.852230072021484</v>
      </c>
      <c r="AG763">
        <v>31.524749755859375</v>
      </c>
      <c r="AH763" s="2">
        <f t="shared" si="54"/>
        <v>5.0439599609375003E-2</v>
      </c>
      <c r="AI763">
        <v>5.0439599609375003E-2</v>
      </c>
      <c r="AK763">
        <v>12.20136474609375</v>
      </c>
      <c r="AQ763" s="2" t="str">
        <f t="shared" si="56"/>
        <v/>
      </c>
      <c r="AR763" s="2" t="str">
        <f>IF(ISNUMBER(AQ763),SUMIFS($AQ$2:AQ763,$A$2:A763,A763,$J$2:J763,J763,$D$2:D763,D763),"")</f>
        <v/>
      </c>
      <c r="AS763">
        <f t="shared" si="55"/>
        <v>10</v>
      </c>
    </row>
    <row r="764" spans="1:45" x14ac:dyDescent="0.25">
      <c r="A764" s="8" t="s">
        <v>34</v>
      </c>
      <c r="B764" t="s">
        <v>31</v>
      </c>
      <c r="C764" s="5">
        <v>42110</v>
      </c>
      <c r="D764">
        <v>1</v>
      </c>
      <c r="F764">
        <v>100</v>
      </c>
      <c r="J764" s="2" t="s">
        <v>104</v>
      </c>
      <c r="K764" t="s">
        <v>29</v>
      </c>
      <c r="L764">
        <v>1</v>
      </c>
      <c r="M764" s="2" t="s">
        <v>27</v>
      </c>
      <c r="N764" s="3" t="str">
        <f t="shared" si="53"/>
        <v/>
      </c>
      <c r="P764" s="39">
        <v>160.86588430802078</v>
      </c>
      <c r="Q764" s="39">
        <v>160.86588430802078</v>
      </c>
      <c r="R764" s="34">
        <f>IF(ISNUMBER(Q764),SUMIFS($Q$2:Q764,$A$2:A764,A764,$J$2:J764,J764,$D$2:D764,D764),"")</f>
        <v>1303.904468830026</v>
      </c>
      <c r="AB764">
        <v>22.012595176696777</v>
      </c>
      <c r="AC764">
        <v>8.2297871112823486</v>
      </c>
      <c r="AD764">
        <v>71.034175872802734</v>
      </c>
      <c r="AE764">
        <v>26.240095138549805</v>
      </c>
      <c r="AF764">
        <v>91.189071655273438</v>
      </c>
      <c r="AG764">
        <v>29.202200889587402</v>
      </c>
      <c r="AH764" s="2">
        <f t="shared" si="54"/>
        <v>4.6723521423339846E-2</v>
      </c>
      <c r="AI764">
        <v>4.6723521423339846E-2</v>
      </c>
      <c r="AK764">
        <v>11.365468139648438</v>
      </c>
      <c r="AQ764" s="2">
        <f t="shared" si="56"/>
        <v>7.516</v>
      </c>
      <c r="AR764" s="2">
        <f>IF(ISNUMBER(AQ764),SUMIFS($AQ$2:AQ764,$A$2:A764,A764,$J$2:J764,J764,$D$2:D764,D764),"")</f>
        <v>47.085000000000001</v>
      </c>
      <c r="AS764">
        <f t="shared" si="55"/>
        <v>14</v>
      </c>
    </row>
    <row r="765" spans="1:45" x14ac:dyDescent="0.25">
      <c r="A765" s="8" t="s">
        <v>34</v>
      </c>
      <c r="B765" t="s">
        <v>31</v>
      </c>
      <c r="C765" s="5">
        <v>42164</v>
      </c>
      <c r="D765">
        <v>1</v>
      </c>
      <c r="F765">
        <v>100</v>
      </c>
      <c r="J765" s="2" t="s">
        <v>104</v>
      </c>
      <c r="K765" t="s">
        <v>29</v>
      </c>
      <c r="L765">
        <v>1</v>
      </c>
      <c r="M765" s="2" t="s">
        <v>27</v>
      </c>
      <c r="N765" s="3" t="str">
        <f t="shared" si="53"/>
        <v/>
      </c>
      <c r="P765" s="39">
        <v>17.866074795225011</v>
      </c>
      <c r="Q765" s="39">
        <v>17.866074795225011</v>
      </c>
      <c r="R765" s="34">
        <f>IF(ISNUMBER(Q765),SUMIFS($Q$2:Q765,$A$2:A765,A765,$J$2:J765,J765,$D$2:D765,D765),"")</f>
        <v>1321.7705436252509</v>
      </c>
      <c r="AB765">
        <v>15.921111583709717</v>
      </c>
      <c r="AC765">
        <v>17.865823745727539</v>
      </c>
      <c r="AD765">
        <v>77.790744781494141</v>
      </c>
      <c r="AE765">
        <v>19.535125732421875</v>
      </c>
      <c r="AF765">
        <v>91.196250915527344</v>
      </c>
      <c r="AG765">
        <v>28.21234130859375</v>
      </c>
      <c r="AH765" s="2">
        <f t="shared" si="54"/>
        <v>4.5139746093750002E-2</v>
      </c>
      <c r="AI765">
        <v>4.5139746093750002E-2</v>
      </c>
      <c r="AK765">
        <v>12.446519165039064</v>
      </c>
      <c r="AQ765" s="2">
        <f t="shared" si="56"/>
        <v>0.80600000000000005</v>
      </c>
      <c r="AR765" s="2">
        <f>IF(ISNUMBER(AQ765),SUMIFS($AQ$2:AQ765,$A$2:A765,A765,$J$2:J765,J765,$D$2:D765,D765),"")</f>
        <v>47.890999999999998</v>
      </c>
      <c r="AS765">
        <f t="shared" si="55"/>
        <v>14</v>
      </c>
    </row>
    <row r="766" spans="1:45" x14ac:dyDescent="0.25">
      <c r="A766" s="8" t="s">
        <v>34</v>
      </c>
      <c r="B766" t="s">
        <v>31</v>
      </c>
      <c r="C766" s="5">
        <v>42283</v>
      </c>
      <c r="D766">
        <v>1</v>
      </c>
      <c r="F766">
        <v>100</v>
      </c>
      <c r="J766" s="2" t="s">
        <v>107</v>
      </c>
      <c r="K766" t="s">
        <v>37</v>
      </c>
      <c r="L766">
        <v>2</v>
      </c>
      <c r="M766" s="2" t="s">
        <v>27</v>
      </c>
      <c r="N766" s="3" t="str">
        <f t="shared" si="53"/>
        <v/>
      </c>
      <c r="P766" s="39">
        <v>133.44640775721527</v>
      </c>
      <c r="Q766" s="39">
        <v>133.44640775721527</v>
      </c>
      <c r="R766" s="34">
        <f>IF(ISNUMBER(Q766),SUMIFS($Q$2:Q766,$A$2:A766,A766,$J$2:J766,J766,$D$2:D766,D766),"")</f>
        <v>133.44640775721527</v>
      </c>
      <c r="AB766">
        <v>19.054983139038086</v>
      </c>
      <c r="AC766">
        <v>12.89142370223999</v>
      </c>
      <c r="AD766">
        <v>76.051109313964844</v>
      </c>
      <c r="AE766">
        <v>23.733726501464844</v>
      </c>
      <c r="AF766">
        <v>89.954765319824219</v>
      </c>
      <c r="AG766">
        <v>26.757219314575195</v>
      </c>
      <c r="AH766" s="2">
        <f t="shared" si="54"/>
        <v>4.2811550903320318E-2</v>
      </c>
      <c r="AI766">
        <v>4.2811550903320318E-2</v>
      </c>
      <c r="AK766">
        <v>12.168177490234376</v>
      </c>
      <c r="AQ766" s="2">
        <f t="shared" si="56"/>
        <v>5.7130000000000001</v>
      </c>
      <c r="AR766" s="2">
        <f>IF(ISNUMBER(AQ766),SUMIFS($AQ$2:AQ766,$A$2:A766,A766,$J$2:J766,J766,$D$2:D766,D766),"")</f>
        <v>5.7130000000000001</v>
      </c>
      <c r="AS766">
        <f t="shared" si="55"/>
        <v>14</v>
      </c>
    </row>
    <row r="767" spans="1:45" x14ac:dyDescent="0.25">
      <c r="A767" s="8" t="s">
        <v>34</v>
      </c>
      <c r="B767" t="s">
        <v>31</v>
      </c>
      <c r="C767" s="5">
        <v>42290</v>
      </c>
      <c r="D767">
        <v>1</v>
      </c>
      <c r="F767">
        <v>100</v>
      </c>
      <c r="J767" s="2" t="s">
        <v>107</v>
      </c>
      <c r="K767" t="s">
        <v>37</v>
      </c>
      <c r="L767">
        <v>2</v>
      </c>
      <c r="M767" s="2" t="s">
        <v>106</v>
      </c>
      <c r="N767" s="3">
        <f t="shared" si="53"/>
        <v>176.5</v>
      </c>
      <c r="O767">
        <v>17.649999999999999</v>
      </c>
      <c r="P767" s="39"/>
      <c r="Q767" s="39"/>
      <c r="R767" s="34" t="str">
        <f>IF(ISNUMBER(Q767),SUMIFS($Q$2:Q767,$A$2:A767,A767,$J$2:J767,J767,$D$2:D767,D767),"")</f>
        <v/>
      </c>
      <c r="AB767">
        <v>22.140111923217773</v>
      </c>
      <c r="AC767">
        <v>11.685296535491943</v>
      </c>
      <c r="AD767">
        <v>72.172515869140625</v>
      </c>
      <c r="AE767">
        <v>22.031857490539551</v>
      </c>
      <c r="AF767">
        <v>87.372379302978516</v>
      </c>
      <c r="AG767">
        <v>23.139246940612793</v>
      </c>
      <c r="AH767" s="2">
        <f t="shared" si="54"/>
        <v>3.7022795104980466E-2</v>
      </c>
      <c r="AI767">
        <v>3.7022795104980466E-2</v>
      </c>
      <c r="AK767">
        <v>11.547602539062501</v>
      </c>
      <c r="AQ767" s="2" t="str">
        <f t="shared" si="56"/>
        <v/>
      </c>
      <c r="AR767" s="2" t="str">
        <f>IF(ISNUMBER(AQ767),SUMIFS($AQ$2:AQ767,$A$2:A767,A767,$J$2:J767,J767,$D$2:D767,D767),"")</f>
        <v/>
      </c>
      <c r="AS767">
        <f t="shared" si="55"/>
        <v>10</v>
      </c>
    </row>
    <row r="768" spans="1:45" x14ac:dyDescent="0.25">
      <c r="A768" s="8" t="s">
        <v>34</v>
      </c>
      <c r="B768" t="s">
        <v>31</v>
      </c>
      <c r="C768" s="5">
        <v>42304</v>
      </c>
      <c r="D768">
        <v>1</v>
      </c>
      <c r="F768">
        <v>100</v>
      </c>
      <c r="J768" s="2" t="s">
        <v>107</v>
      </c>
      <c r="K768" t="s">
        <v>37</v>
      </c>
      <c r="L768">
        <v>2</v>
      </c>
      <c r="M768" s="2" t="s">
        <v>106</v>
      </c>
      <c r="N768" s="3">
        <f t="shared" si="53"/>
        <v>1003.25</v>
      </c>
      <c r="O768">
        <v>100.325</v>
      </c>
      <c r="P768" s="39"/>
      <c r="Q768" s="39"/>
      <c r="R768" s="34" t="str">
        <f>IF(ISNUMBER(Q768),SUMIFS($Q$2:Q768,$A$2:A768,A768,$J$2:J768,J768,$D$2:D768,D768),"")</f>
        <v/>
      </c>
      <c r="AH768" s="2" t="str">
        <f t="shared" si="54"/>
        <v/>
      </c>
      <c r="AQ768" s="2" t="str">
        <f t="shared" si="56"/>
        <v/>
      </c>
      <c r="AR768" s="2" t="str">
        <f>IF(ISNUMBER(AQ768),SUMIFS($AQ$2:AQ768,$A$2:A768,A768,$J$2:J768,J768,$D$2:D768,D768),"")</f>
        <v/>
      </c>
      <c r="AS768">
        <f t="shared" si="55"/>
        <v>1</v>
      </c>
    </row>
    <row r="769" spans="1:45" x14ac:dyDescent="0.25">
      <c r="A769" s="8" t="s">
        <v>34</v>
      </c>
      <c r="B769" t="s">
        <v>31</v>
      </c>
      <c r="C769" s="5">
        <v>42324</v>
      </c>
      <c r="D769">
        <v>1</v>
      </c>
      <c r="F769">
        <v>100</v>
      </c>
      <c r="J769" s="2" t="s">
        <v>107</v>
      </c>
      <c r="K769" t="s">
        <v>37</v>
      </c>
      <c r="L769">
        <v>2</v>
      </c>
      <c r="M769" s="2" t="s">
        <v>27</v>
      </c>
      <c r="N769" s="3" t="str">
        <f t="shared" si="53"/>
        <v/>
      </c>
      <c r="P769" s="39">
        <v>225.04186462779813</v>
      </c>
      <c r="Q769" s="39">
        <v>225.04186462779813</v>
      </c>
      <c r="R769" s="34">
        <f>IF(ISNUMBER(Q769),SUMIFS($Q$2:Q769,$A$2:A769,A769,$J$2:J769,J769,$D$2:D769,D769),"")</f>
        <v>358.48827238501337</v>
      </c>
      <c r="AB769">
        <v>21.265734672546387</v>
      </c>
      <c r="AC769">
        <v>13.561416625976562</v>
      </c>
      <c r="AD769">
        <v>73.172508239746094</v>
      </c>
      <c r="AE769">
        <v>25.508220672607422</v>
      </c>
      <c r="AF769">
        <v>88.636714935302734</v>
      </c>
      <c r="AG769">
        <v>23.718875885009766</v>
      </c>
      <c r="AH769" s="2">
        <f t="shared" si="54"/>
        <v>3.7950201416015628E-2</v>
      </c>
      <c r="AI769">
        <v>3.7950201416015628E-2</v>
      </c>
      <c r="AK769">
        <v>11.707601318359375</v>
      </c>
      <c r="AQ769" s="2">
        <f t="shared" si="56"/>
        <v>8.5399999999999991</v>
      </c>
      <c r="AR769" s="2">
        <f>IF(ISNUMBER(AQ769),SUMIFS($AQ$2:AQ769,$A$2:A769,A769,$J$2:J769,J769,$D$2:D769,D769),"")</f>
        <v>14.253</v>
      </c>
      <c r="AS769">
        <f t="shared" si="55"/>
        <v>14</v>
      </c>
    </row>
    <row r="770" spans="1:45" x14ac:dyDescent="0.25">
      <c r="A770" s="8" t="s">
        <v>34</v>
      </c>
      <c r="B770" t="s">
        <v>31</v>
      </c>
      <c r="C770" s="5">
        <v>42354</v>
      </c>
      <c r="D770">
        <v>1</v>
      </c>
      <c r="F770">
        <v>100</v>
      </c>
      <c r="J770" s="2" t="s">
        <v>107</v>
      </c>
      <c r="K770" t="s">
        <v>28</v>
      </c>
      <c r="L770">
        <v>2</v>
      </c>
      <c r="M770" s="2" t="s">
        <v>27</v>
      </c>
      <c r="N770" s="3" t="str">
        <f t="shared" si="53"/>
        <v/>
      </c>
      <c r="P770" s="39">
        <v>198.0123388847137</v>
      </c>
      <c r="Q770" s="39">
        <v>198.0123388847137</v>
      </c>
      <c r="R770" s="34">
        <f>IF(ISNUMBER(Q770),SUMIFS($Q$2:Q770,$A$2:A770,A770,$J$2:J770,J770,$D$2:D770,D770),"")</f>
        <v>556.50061126972707</v>
      </c>
      <c r="AB770">
        <v>22.589015007019043</v>
      </c>
      <c r="AC770">
        <v>11.972009658813477</v>
      </c>
      <c r="AD770">
        <v>69.647144317626953</v>
      </c>
      <c r="AE770">
        <v>23.195024490356445</v>
      </c>
      <c r="AF770">
        <v>89.309200286865234</v>
      </c>
      <c r="AG770">
        <v>20.582170486450195</v>
      </c>
      <c r="AH770" s="2">
        <f t="shared" si="54"/>
        <v>3.2931472778320314E-2</v>
      </c>
      <c r="AI770">
        <v>3.2931472778320314E-2</v>
      </c>
      <c r="AK770">
        <v>11.143543090820312</v>
      </c>
      <c r="AQ770" s="2">
        <f t="shared" si="56"/>
        <v>6.5209999999999999</v>
      </c>
      <c r="AR770" s="2">
        <f>IF(ISNUMBER(AQ770),SUMIFS($AQ$2:AQ770,$A$2:A770,A770,$J$2:J770,J770,$D$2:D770,D770),"")</f>
        <v>20.774000000000001</v>
      </c>
      <c r="AS770">
        <f t="shared" si="55"/>
        <v>14</v>
      </c>
    </row>
    <row r="771" spans="1:45" x14ac:dyDescent="0.25">
      <c r="A771" s="8" t="s">
        <v>34</v>
      </c>
      <c r="B771" t="s">
        <v>31</v>
      </c>
      <c r="C771" s="5">
        <v>42394</v>
      </c>
      <c r="D771">
        <v>1</v>
      </c>
      <c r="F771">
        <v>100</v>
      </c>
      <c r="J771" s="2" t="s">
        <v>107</v>
      </c>
      <c r="K771" t="s">
        <v>28</v>
      </c>
      <c r="L771">
        <v>2</v>
      </c>
      <c r="M771" s="2" t="s">
        <v>27</v>
      </c>
      <c r="N771" s="3" t="str">
        <f t="shared" si="53"/>
        <v/>
      </c>
      <c r="P771" s="39">
        <v>229.69169571205438</v>
      </c>
      <c r="Q771" s="39">
        <v>229.69169571205438</v>
      </c>
      <c r="R771" s="34">
        <f>IF(ISNUMBER(Q771),SUMIFS($Q$2:Q771,$A$2:A771,A771,$J$2:J771,J771,$D$2:D771,D771),"")</f>
        <v>786.19230698178148</v>
      </c>
      <c r="AB771">
        <v>23.717617988586426</v>
      </c>
      <c r="AC771">
        <v>12.607724189758301</v>
      </c>
      <c r="AD771">
        <v>66.983928680419922</v>
      </c>
      <c r="AE771">
        <v>25.838935852050781</v>
      </c>
      <c r="AF771">
        <v>90.0498046875</v>
      </c>
      <c r="AG771">
        <v>21.925630569458008</v>
      </c>
      <c r="AH771" s="2">
        <f t="shared" si="54"/>
        <v>3.5081008911132812E-2</v>
      </c>
      <c r="AI771">
        <v>3.5081008911132812E-2</v>
      </c>
      <c r="AK771">
        <v>10.717428588867188</v>
      </c>
      <c r="AQ771" s="2">
        <f t="shared" si="56"/>
        <v>8.0579999999999998</v>
      </c>
      <c r="AR771" s="2">
        <f>IF(ISNUMBER(AQ771),SUMIFS($AQ$2:AQ771,$A$2:A771,A771,$J$2:J771,J771,$D$2:D771,D771),"")</f>
        <v>28.832000000000001</v>
      </c>
      <c r="AS771">
        <f t="shared" si="55"/>
        <v>14</v>
      </c>
    </row>
    <row r="772" spans="1:45" x14ac:dyDescent="0.25">
      <c r="A772" s="8" t="s">
        <v>34</v>
      </c>
      <c r="B772" t="s">
        <v>31</v>
      </c>
      <c r="C772" s="5">
        <v>42424</v>
      </c>
      <c r="D772">
        <v>1</v>
      </c>
      <c r="F772">
        <v>100</v>
      </c>
      <c r="J772" s="2" t="s">
        <v>107</v>
      </c>
      <c r="K772" t="s">
        <v>28</v>
      </c>
      <c r="L772">
        <v>2</v>
      </c>
      <c r="M772" s="2" t="s">
        <v>27</v>
      </c>
      <c r="N772" s="3" t="str">
        <f t="shared" si="53"/>
        <v/>
      </c>
      <c r="P772" s="39">
        <v>117.36321195144724</v>
      </c>
      <c r="Q772" s="39">
        <v>117.36321195144724</v>
      </c>
      <c r="R772" s="34">
        <f>IF(ISNUMBER(Q772),SUMIFS($Q$2:Q772,$A$2:A772,A772,$J$2:J772,J772,$D$2:D772,D772),"")</f>
        <v>903.55551893322877</v>
      </c>
      <c r="AB772">
        <v>21.613888740539551</v>
      </c>
      <c r="AC772">
        <v>8.4839801788330078</v>
      </c>
      <c r="AD772">
        <v>69.972122192382813</v>
      </c>
      <c r="AE772">
        <v>25.703065872192383</v>
      </c>
      <c r="AF772">
        <v>89.820140838623047</v>
      </c>
      <c r="AG772">
        <v>28.592843055725098</v>
      </c>
      <c r="AH772" s="2">
        <f t="shared" si="54"/>
        <v>4.5748548889160155E-2</v>
      </c>
      <c r="AI772">
        <v>4.5748548889160155E-2</v>
      </c>
      <c r="AK772">
        <v>11.19553955078125</v>
      </c>
      <c r="AQ772" s="2">
        <f t="shared" si="56"/>
        <v>5.3689999999999998</v>
      </c>
      <c r="AR772" s="2">
        <f>IF(ISNUMBER(AQ772),SUMIFS($AQ$2:AQ772,$A$2:A772,A772,$J$2:J772,J772,$D$2:D772,D772),"")</f>
        <v>34.201000000000001</v>
      </c>
      <c r="AS772">
        <f t="shared" si="55"/>
        <v>14</v>
      </c>
    </row>
    <row r="773" spans="1:45" x14ac:dyDescent="0.25">
      <c r="A773" s="8" t="s">
        <v>34</v>
      </c>
      <c r="B773" t="s">
        <v>31</v>
      </c>
      <c r="C773" s="5">
        <v>42460</v>
      </c>
      <c r="D773">
        <v>1</v>
      </c>
      <c r="F773">
        <v>100</v>
      </c>
      <c r="J773" s="2" t="s">
        <v>107</v>
      </c>
      <c r="K773" t="s">
        <v>29</v>
      </c>
      <c r="L773">
        <v>2</v>
      </c>
      <c r="M773" s="2" t="s">
        <v>106</v>
      </c>
      <c r="N773" s="3">
        <f t="shared" si="53"/>
        <v>291</v>
      </c>
      <c r="O773">
        <v>29.1</v>
      </c>
      <c r="P773" s="39"/>
      <c r="Q773" s="39"/>
      <c r="R773" s="34" t="str">
        <f>IF(ISNUMBER(Q773),SUMIFS($Q$2:Q773,$A$2:A773,A773,$J$2:J773,J773,$D$2:D773,D773),"")</f>
        <v/>
      </c>
      <c r="AB773">
        <v>19.461251258850098</v>
      </c>
      <c r="AC773">
        <v>9.4940342903137207</v>
      </c>
      <c r="AD773">
        <v>73.692173004150391</v>
      </c>
      <c r="AE773">
        <v>21.91185188293457</v>
      </c>
      <c r="AF773">
        <v>90.378562927246094</v>
      </c>
      <c r="AG773">
        <v>30.377645492553711</v>
      </c>
      <c r="AH773" s="2">
        <f t="shared" si="54"/>
        <v>4.8604232788085941E-2</v>
      </c>
      <c r="AI773">
        <v>4.8604232788085941E-2</v>
      </c>
      <c r="AK773">
        <v>11.790747680664063</v>
      </c>
      <c r="AQ773" s="2" t="str">
        <f t="shared" si="56"/>
        <v/>
      </c>
      <c r="AR773" s="2" t="str">
        <f>IF(ISNUMBER(AQ773),SUMIFS($AQ$2:AQ773,$A$2:A773,A773,$J$2:J773,J773,$D$2:D773,D773),"")</f>
        <v/>
      </c>
      <c r="AS773">
        <f t="shared" si="55"/>
        <v>10</v>
      </c>
    </row>
    <row r="774" spans="1:45" x14ac:dyDescent="0.25">
      <c r="A774" s="23" t="s">
        <v>34</v>
      </c>
      <c r="B774" t="s">
        <v>31</v>
      </c>
      <c r="C774" s="5">
        <v>42469</v>
      </c>
      <c r="D774">
        <v>1</v>
      </c>
      <c r="F774">
        <v>100</v>
      </c>
      <c r="J774" s="2" t="s">
        <v>107</v>
      </c>
      <c r="K774" t="s">
        <v>29</v>
      </c>
      <c r="L774">
        <v>2</v>
      </c>
      <c r="M774" s="2" t="s">
        <v>27</v>
      </c>
      <c r="N774" s="3" t="str">
        <f t="shared" si="53"/>
        <v/>
      </c>
      <c r="P774" s="39">
        <v>53.328220368772563</v>
      </c>
      <c r="Q774" s="39">
        <v>53.328220368772563</v>
      </c>
      <c r="R774" s="34">
        <f>IF(ISNUMBER(Q774),SUMIFS($Q$2:Q774,$A$2:A774,A774,$J$2:J774,J774,$D$2:D774,D774),"")</f>
        <v>956.88373930200135</v>
      </c>
      <c r="AH774" s="2">
        <f t="shared" si="54"/>
        <v>4.826541188557943E-2</v>
      </c>
      <c r="AI774" s="24">
        <f>AVERAGE(AI773,AI773,AI776)</f>
        <v>4.826541188557943E-2</v>
      </c>
      <c r="AQ774" s="2">
        <f t="shared" si="56"/>
        <v>2.5739999999999998</v>
      </c>
      <c r="AR774" s="2">
        <f>IF(ISNUMBER(AQ774),SUMIFS($AQ$2:AQ774,$A$2:A774,A774,$J$2:J774,J774,$D$2:D774,D774),"")</f>
        <v>36.774999999999999</v>
      </c>
      <c r="AS774">
        <f t="shared" si="55"/>
        <v>7</v>
      </c>
    </row>
    <row r="775" spans="1:45" x14ac:dyDescent="0.25">
      <c r="A775" s="23" t="s">
        <v>34</v>
      </c>
      <c r="B775" t="s">
        <v>31</v>
      </c>
      <c r="C775" s="5">
        <v>42514</v>
      </c>
      <c r="D775">
        <v>1</v>
      </c>
      <c r="F775">
        <v>100</v>
      </c>
      <c r="J775" s="2" t="s">
        <v>107</v>
      </c>
      <c r="K775" t="s">
        <v>29</v>
      </c>
      <c r="L775">
        <v>2</v>
      </c>
      <c r="M775" s="2" t="s">
        <v>27</v>
      </c>
      <c r="N775" s="3" t="str">
        <f t="shared" si="53"/>
        <v/>
      </c>
      <c r="P775" s="39">
        <v>1.7450679003890894</v>
      </c>
      <c r="Q775" s="39">
        <v>1.7450679003890894</v>
      </c>
      <c r="R775" s="34">
        <f>IF(ISNUMBER(Q775),SUMIFS($Q$2:Q775,$A$2:A775,A775,$J$2:J775,J775,$D$2:D775,D775),"")</f>
        <v>958.62880720239048</v>
      </c>
      <c r="AH775" s="2">
        <f t="shared" si="54"/>
        <v>4.792659098307292E-2</v>
      </c>
      <c r="AI775" s="24">
        <f>AVERAGE(AI773,AI776,AI776)</f>
        <v>4.792659098307292E-2</v>
      </c>
      <c r="AQ775" s="2">
        <f t="shared" si="56"/>
        <v>8.4000000000000005E-2</v>
      </c>
      <c r="AR775" s="2">
        <f>IF(ISNUMBER(AQ775),SUMIFS($AQ$2:AQ775,$A$2:A775,A775,$J$2:J775,J775,$D$2:D775,D775),"")</f>
        <v>36.859000000000002</v>
      </c>
      <c r="AS775">
        <f t="shared" si="55"/>
        <v>7</v>
      </c>
    </row>
    <row r="776" spans="1:45" x14ac:dyDescent="0.25">
      <c r="A776" s="8" t="s">
        <v>34</v>
      </c>
      <c r="B776" t="s">
        <v>31</v>
      </c>
      <c r="C776" s="5">
        <v>42663</v>
      </c>
      <c r="D776">
        <v>1</v>
      </c>
      <c r="F776">
        <v>100</v>
      </c>
      <c r="J776" s="2" t="s">
        <v>108</v>
      </c>
      <c r="K776" t="s">
        <v>37</v>
      </c>
      <c r="L776">
        <v>3</v>
      </c>
      <c r="M776" s="2" t="s">
        <v>106</v>
      </c>
      <c r="N776" s="3">
        <f t="shared" si="53"/>
        <v>515.75</v>
      </c>
      <c r="O776">
        <v>51.575000000000003</v>
      </c>
      <c r="P776" s="39"/>
      <c r="Q776" s="39"/>
      <c r="R776" s="34" t="str">
        <f>IF(ISNUMBER(Q776),SUMIFS($Q$2:Q776,$A$2:A776,A776,$J$2:J776,J776,$D$2:D776,D776),"")</f>
        <v/>
      </c>
      <c r="AB776">
        <v>18.150020599365234</v>
      </c>
      <c r="AC776">
        <v>13.23555850982666</v>
      </c>
      <c r="AD776">
        <v>76.997955322265625</v>
      </c>
      <c r="AE776">
        <v>20.000288963317871</v>
      </c>
      <c r="AF776">
        <v>90.275005340576172</v>
      </c>
      <c r="AG776">
        <v>29.742356300354004</v>
      </c>
      <c r="AH776" s="2">
        <f t="shared" si="54"/>
        <v>4.7587770080566409E-2</v>
      </c>
      <c r="AI776">
        <v>4.7587770080566409E-2</v>
      </c>
      <c r="AK776">
        <v>12.319672851562501</v>
      </c>
      <c r="AQ776" s="2" t="str">
        <f t="shared" si="56"/>
        <v/>
      </c>
      <c r="AR776" s="2" t="str">
        <f>IF(ISNUMBER(AQ776),SUMIFS($AQ$2:AQ776,$A$2:A776,A776,$J$2:J776,J776,$D$2:D776,D776),"")</f>
        <v/>
      </c>
      <c r="AS776">
        <f t="shared" si="55"/>
        <v>10</v>
      </c>
    </row>
    <row r="777" spans="1:45" x14ac:dyDescent="0.25">
      <c r="A777" s="8" t="s">
        <v>34</v>
      </c>
      <c r="B777" t="s">
        <v>31</v>
      </c>
      <c r="C777" s="5">
        <v>42677</v>
      </c>
      <c r="D777">
        <v>1</v>
      </c>
      <c r="F777">
        <v>100</v>
      </c>
      <c r="J777" s="2" t="s">
        <v>108</v>
      </c>
      <c r="K777" t="s">
        <v>37</v>
      </c>
      <c r="L777">
        <v>3</v>
      </c>
      <c r="M777" s="2" t="s">
        <v>106</v>
      </c>
      <c r="N777" s="3">
        <f t="shared" si="53"/>
        <v>1733.5</v>
      </c>
      <c r="O777">
        <v>173.35</v>
      </c>
      <c r="P777" s="39"/>
      <c r="Q777" s="39"/>
      <c r="R777" s="34" t="str">
        <f>IF(ISNUMBER(Q777),SUMIFS($Q$2:Q777,$A$2:A777,A777,$J$2:J777,J777,$D$2:D777,D777),"")</f>
        <v/>
      </c>
      <c r="AB777">
        <v>19.850016593933105</v>
      </c>
      <c r="AC777">
        <v>16.294723510742187</v>
      </c>
      <c r="AD777">
        <v>75.911773681640625</v>
      </c>
      <c r="AE777">
        <v>21.970951080322266</v>
      </c>
      <c r="AF777">
        <v>89.94744873046875</v>
      </c>
      <c r="AG777">
        <v>25.445171356201172</v>
      </c>
      <c r="AH777" s="2">
        <f t="shared" si="54"/>
        <v>4.0712274169921875E-2</v>
      </c>
      <c r="AI777">
        <v>4.0712274169921875E-2</v>
      </c>
      <c r="AK777">
        <v>12.1458837890625</v>
      </c>
      <c r="AQ777" s="2" t="str">
        <f t="shared" si="56"/>
        <v/>
      </c>
      <c r="AR777" s="2" t="str">
        <f>IF(ISNUMBER(AQ777),SUMIFS($AQ$2:AQ777,$A$2:A777,A777,$J$2:J777,J777,$D$2:D777,D777),"")</f>
        <v/>
      </c>
      <c r="AS777">
        <f t="shared" si="55"/>
        <v>10</v>
      </c>
    </row>
    <row r="778" spans="1:45" x14ac:dyDescent="0.25">
      <c r="A778" s="8" t="s">
        <v>34</v>
      </c>
      <c r="B778" t="s">
        <v>31</v>
      </c>
      <c r="C778" s="5">
        <v>42684</v>
      </c>
      <c r="D778">
        <v>1</v>
      </c>
      <c r="F778">
        <v>100</v>
      </c>
      <c r="J778" s="2" t="s">
        <v>108</v>
      </c>
      <c r="K778" t="s">
        <v>37</v>
      </c>
      <c r="L778">
        <v>3</v>
      </c>
      <c r="M778" s="2" t="s">
        <v>106</v>
      </c>
      <c r="N778" s="3">
        <f t="shared" si="53"/>
        <v>1709.5499999999997</v>
      </c>
      <c r="O778">
        <v>170.95499999999998</v>
      </c>
      <c r="P778" s="39"/>
      <c r="Q778" s="39"/>
      <c r="R778" s="34" t="str">
        <f>IF(ISNUMBER(Q778),SUMIFS($Q$2:Q778,$A$2:A778,A778,$J$2:J778,J778,$D$2:D778,D778),"")</f>
        <v/>
      </c>
      <c r="AB778">
        <v>21.673905372619629</v>
      </c>
      <c r="AC778">
        <v>16.374687671661377</v>
      </c>
      <c r="AD778">
        <v>73.671520233154297</v>
      </c>
      <c r="AE778">
        <v>24.518423080444336</v>
      </c>
      <c r="AF778">
        <v>90.107189178466797</v>
      </c>
      <c r="AG778">
        <v>21.135104179382324</v>
      </c>
      <c r="AH778" s="2">
        <f t="shared" si="54"/>
        <v>3.381616668701172E-2</v>
      </c>
      <c r="AI778">
        <v>3.381616668701172E-2</v>
      </c>
      <c r="AK778">
        <v>11.787443237304688</v>
      </c>
      <c r="AQ778" s="2" t="str">
        <f t="shared" si="56"/>
        <v/>
      </c>
      <c r="AR778" s="2" t="str">
        <f>IF(ISNUMBER(AQ778),SUMIFS($AQ$2:AQ778,$A$2:A778,A778,$J$2:J778,J778,$D$2:D778,D778),"")</f>
        <v/>
      </c>
      <c r="AS778">
        <f t="shared" si="55"/>
        <v>10</v>
      </c>
    </row>
    <row r="779" spans="1:45" x14ac:dyDescent="0.25">
      <c r="A779" s="8" t="s">
        <v>34</v>
      </c>
      <c r="B779" t="s">
        <v>31</v>
      </c>
      <c r="C779" s="5">
        <v>41935</v>
      </c>
      <c r="D779">
        <v>2</v>
      </c>
      <c r="F779">
        <v>100</v>
      </c>
      <c r="J779" s="2" t="s">
        <v>104</v>
      </c>
      <c r="K779" t="s">
        <v>37</v>
      </c>
      <c r="L779">
        <v>1</v>
      </c>
      <c r="M779" s="2" t="s">
        <v>105</v>
      </c>
      <c r="N779" s="3" t="str">
        <f t="shared" si="53"/>
        <v/>
      </c>
      <c r="P779" s="39">
        <v>296.76854260635207</v>
      </c>
      <c r="Q779" s="39">
        <v>296.76854260635207</v>
      </c>
      <c r="R779" s="34">
        <f>IF(ISNUMBER(Q779),SUMIFS($Q$2:Q779,$A$2:A779,A779,$J$2:J779,J779,$D$2:D779,D779),"")</f>
        <v>296.76854260635207</v>
      </c>
      <c r="AB779">
        <v>21.11165714263916</v>
      </c>
      <c r="AC779">
        <v>13.358261108398437</v>
      </c>
      <c r="AD779">
        <v>72.145122528076172</v>
      </c>
      <c r="AE779">
        <v>26.723997116088867</v>
      </c>
      <c r="AF779">
        <v>89.715087890625</v>
      </c>
      <c r="AG779">
        <v>24.542441368103027</v>
      </c>
      <c r="AH779" s="2">
        <f t="shared" si="54"/>
        <v>3.9267906188964842E-2</v>
      </c>
      <c r="AI779">
        <v>3.9267906188964842E-2</v>
      </c>
      <c r="AK779">
        <v>11.543219604492188</v>
      </c>
      <c r="AQ779" s="2">
        <f t="shared" si="56"/>
        <v>11.653</v>
      </c>
      <c r="AR779" s="2">
        <f>IF(ISNUMBER(AQ779),SUMIFS($AQ$2:AQ779,$A$2:A779,A779,$J$2:J779,J779,$D$2:D779,D779),"")</f>
        <v>11.653</v>
      </c>
      <c r="AS779">
        <f t="shared" si="55"/>
        <v>14</v>
      </c>
    </row>
    <row r="780" spans="1:45" x14ac:dyDescent="0.25">
      <c r="A780" s="8" t="s">
        <v>34</v>
      </c>
      <c r="B780" t="s">
        <v>31</v>
      </c>
      <c r="C780" s="5">
        <v>41968</v>
      </c>
      <c r="D780">
        <v>2</v>
      </c>
      <c r="F780">
        <v>100</v>
      </c>
      <c r="J780" s="2" t="s">
        <v>104</v>
      </c>
      <c r="K780" t="s">
        <v>37</v>
      </c>
      <c r="L780">
        <v>1</v>
      </c>
      <c r="M780" s="2" t="s">
        <v>105</v>
      </c>
      <c r="N780" s="3" t="str">
        <f t="shared" si="53"/>
        <v/>
      </c>
      <c r="P780" s="39">
        <v>133.34853285908611</v>
      </c>
      <c r="Q780" s="39">
        <v>133.34853285908611</v>
      </c>
      <c r="R780" s="34">
        <f>IF(ISNUMBER(Q780),SUMIFS($Q$2:Q780,$A$2:A780,A780,$J$2:J780,J780,$D$2:D780,D780),"")</f>
        <v>430.11707546543818</v>
      </c>
      <c r="AB780">
        <v>20.547394752502441</v>
      </c>
      <c r="AC780">
        <v>10.670578956604004</v>
      </c>
      <c r="AD780">
        <v>70.275917053222656</v>
      </c>
      <c r="AE780">
        <v>24.90925407409668</v>
      </c>
      <c r="AF780">
        <v>88.733295440673828</v>
      </c>
      <c r="AG780">
        <v>25.129566192626953</v>
      </c>
      <c r="AH780" s="2">
        <f t="shared" si="54"/>
        <v>4.0207305908203123E-2</v>
      </c>
      <c r="AI780">
        <v>4.0207305908203123E-2</v>
      </c>
      <c r="AK780">
        <v>11.244146728515625</v>
      </c>
      <c r="AQ780" s="2">
        <f t="shared" si="56"/>
        <v>5.3620000000000001</v>
      </c>
      <c r="AR780" s="2">
        <f>IF(ISNUMBER(AQ780),SUMIFS($AQ$2:AQ780,$A$2:A780,A780,$J$2:J780,J780,$D$2:D780,D780),"")</f>
        <v>17.015000000000001</v>
      </c>
      <c r="AS780">
        <f t="shared" si="55"/>
        <v>14</v>
      </c>
    </row>
    <row r="781" spans="1:45" x14ac:dyDescent="0.25">
      <c r="A781" s="8" t="s">
        <v>34</v>
      </c>
      <c r="B781" t="s">
        <v>31</v>
      </c>
      <c r="C781" s="5">
        <v>42003</v>
      </c>
      <c r="D781">
        <v>2</v>
      </c>
      <c r="F781">
        <v>100</v>
      </c>
      <c r="J781" s="2" t="s">
        <v>104</v>
      </c>
      <c r="K781" t="s">
        <v>28</v>
      </c>
      <c r="L781">
        <v>1</v>
      </c>
      <c r="M781" s="2" t="s">
        <v>27</v>
      </c>
      <c r="N781" s="3" t="str">
        <f t="shared" si="53"/>
        <v/>
      </c>
      <c r="P781" s="39">
        <v>316.18113053255649</v>
      </c>
      <c r="Q781" s="39">
        <v>316.18113053255649</v>
      </c>
      <c r="R781" s="34">
        <f>IF(ISNUMBER(Q781),SUMIFS($Q$2:Q781,$A$2:A781,A781,$J$2:J781,J781,$D$2:D781,D781),"")</f>
        <v>746.29820599799473</v>
      </c>
      <c r="AB781">
        <v>25.053836822509766</v>
      </c>
      <c r="AC781">
        <v>12.957422256469727</v>
      </c>
      <c r="AD781">
        <v>66.205623626708984</v>
      </c>
      <c r="AE781">
        <v>31.47990608215332</v>
      </c>
      <c r="AF781">
        <v>89.531562805175781</v>
      </c>
      <c r="AG781">
        <v>22.886183738708496</v>
      </c>
      <c r="AH781" s="2">
        <f t="shared" si="54"/>
        <v>3.6617893981933596E-2</v>
      </c>
      <c r="AI781">
        <v>3.6617893981933596E-2</v>
      </c>
      <c r="AK781">
        <v>10.592899780273438</v>
      </c>
      <c r="AQ781" s="2">
        <f t="shared" si="56"/>
        <v>11.577999999999999</v>
      </c>
      <c r="AR781" s="2">
        <f>IF(ISNUMBER(AQ781),SUMIFS($AQ$2:AQ781,$A$2:A781,A781,$J$2:J781,J781,$D$2:D781,D781),"")</f>
        <v>28.593</v>
      </c>
      <c r="AS781">
        <f t="shared" si="55"/>
        <v>14</v>
      </c>
    </row>
    <row r="782" spans="1:45" x14ac:dyDescent="0.25">
      <c r="A782" s="8" t="s">
        <v>34</v>
      </c>
      <c r="B782" t="s">
        <v>31</v>
      </c>
      <c r="C782" s="5">
        <v>42039</v>
      </c>
      <c r="D782">
        <v>2</v>
      </c>
      <c r="F782">
        <v>100</v>
      </c>
      <c r="J782" s="2" t="s">
        <v>104</v>
      </c>
      <c r="K782" t="s">
        <v>28</v>
      </c>
      <c r="L782">
        <v>1</v>
      </c>
      <c r="M782" s="2" t="s">
        <v>27</v>
      </c>
      <c r="N782" s="3" t="str">
        <f t="shared" si="53"/>
        <v/>
      </c>
      <c r="P782" s="39">
        <v>518.90239706803709</v>
      </c>
      <c r="Q782" s="39">
        <v>518.90239706803709</v>
      </c>
      <c r="R782" s="34">
        <f>IF(ISNUMBER(Q782),SUMIFS($Q$2:Q782,$A$2:A782,A782,$J$2:J782,J782,$D$2:D782,D782),"")</f>
        <v>1265.2006030660318</v>
      </c>
      <c r="AB782">
        <v>25.823735237121582</v>
      </c>
      <c r="AC782">
        <v>13.333753108978271</v>
      </c>
      <c r="AD782">
        <v>67.231288909912109</v>
      </c>
      <c r="AE782">
        <v>30.965442657470703</v>
      </c>
      <c r="AF782">
        <v>89.656696319580078</v>
      </c>
      <c r="AG782">
        <v>21.148005485534668</v>
      </c>
      <c r="AH782" s="2">
        <f t="shared" si="54"/>
        <v>3.3836808776855472E-2</v>
      </c>
      <c r="AI782">
        <v>3.3836808776855472E-2</v>
      </c>
      <c r="AK782">
        <v>10.757006225585938</v>
      </c>
      <c r="AQ782" s="2">
        <f t="shared" si="56"/>
        <v>17.558</v>
      </c>
      <c r="AR782" s="2">
        <f>IF(ISNUMBER(AQ782),SUMIFS($AQ$2:AQ782,$A$2:A782,A782,$J$2:J782,J782,$D$2:D782,D782),"")</f>
        <v>46.150999999999996</v>
      </c>
      <c r="AS782">
        <f t="shared" si="55"/>
        <v>14</v>
      </c>
    </row>
    <row r="783" spans="1:45" x14ac:dyDescent="0.25">
      <c r="A783" s="8" t="s">
        <v>34</v>
      </c>
      <c r="B783" t="s">
        <v>31</v>
      </c>
      <c r="C783" s="5">
        <v>42073</v>
      </c>
      <c r="D783">
        <v>2</v>
      </c>
      <c r="F783">
        <v>100</v>
      </c>
      <c r="J783" s="2" t="s">
        <v>104</v>
      </c>
      <c r="K783" t="s">
        <v>29</v>
      </c>
      <c r="L783">
        <v>1</v>
      </c>
      <c r="M783" s="2" t="s">
        <v>27</v>
      </c>
      <c r="N783" s="3" t="str">
        <f t="shared" si="53"/>
        <v/>
      </c>
      <c r="P783" s="39">
        <v>119.48244821329747</v>
      </c>
      <c r="Q783" s="39">
        <v>119.48244821329747</v>
      </c>
      <c r="R783" s="34">
        <f>IF(ISNUMBER(Q783),SUMIFS($Q$2:Q783,$A$2:A783,A783,$J$2:J783,J783,$D$2:D783,D783),"")</f>
        <v>1384.6830512793292</v>
      </c>
      <c r="AB783">
        <v>23.410778999328613</v>
      </c>
      <c r="AC783">
        <v>8.4163167476654053</v>
      </c>
      <c r="AD783">
        <v>68.774566650390625</v>
      </c>
      <c r="AE783">
        <v>28.91303825378418</v>
      </c>
      <c r="AF783">
        <v>91.000881195068359</v>
      </c>
      <c r="AG783">
        <v>26.645625114440918</v>
      </c>
      <c r="AH783" s="2">
        <f t="shared" si="54"/>
        <v>4.2633000183105473E-2</v>
      </c>
      <c r="AI783">
        <v>4.2633000183105473E-2</v>
      </c>
      <c r="AK783">
        <v>11.0039306640625</v>
      </c>
      <c r="AQ783" s="2">
        <f t="shared" si="56"/>
        <v>5.0940000000000003</v>
      </c>
      <c r="AR783" s="2">
        <f>IF(ISNUMBER(AQ783),SUMIFS($AQ$2:AQ783,$A$2:A783,A783,$J$2:J783,J783,$D$2:D783,D783),"")</f>
        <v>51.244999999999997</v>
      </c>
      <c r="AS783">
        <f t="shared" si="55"/>
        <v>14</v>
      </c>
    </row>
    <row r="784" spans="1:45" x14ac:dyDescent="0.25">
      <c r="A784" s="8" t="s">
        <v>34</v>
      </c>
      <c r="B784" t="s">
        <v>31</v>
      </c>
      <c r="C784" s="5">
        <v>42080</v>
      </c>
      <c r="D784">
        <v>2</v>
      </c>
      <c r="F784">
        <v>100</v>
      </c>
      <c r="J784" s="2" t="s">
        <v>104</v>
      </c>
      <c r="K784" t="s">
        <v>29</v>
      </c>
      <c r="L784">
        <v>1</v>
      </c>
      <c r="M784" s="2" t="s">
        <v>106</v>
      </c>
      <c r="N784" s="3">
        <f t="shared" si="53"/>
        <v>83.75</v>
      </c>
      <c r="O784">
        <v>8.375</v>
      </c>
      <c r="P784" s="39"/>
      <c r="Q784" s="39"/>
      <c r="R784" s="34" t="str">
        <f>IF(ISNUMBER(Q784),SUMIFS($Q$2:Q784,$A$2:A784,A784,$J$2:J784,J784,$D$2:D784,D784),"")</f>
        <v/>
      </c>
      <c r="AB784">
        <v>20.860827445983887</v>
      </c>
      <c r="AC784">
        <v>8.7496738433837891</v>
      </c>
      <c r="AD784">
        <v>74.051177978515625</v>
      </c>
      <c r="AE784">
        <v>25.072576522827148</v>
      </c>
      <c r="AF784">
        <v>90.132461547851562</v>
      </c>
      <c r="AG784">
        <v>27.98029613494873</v>
      </c>
      <c r="AH784" s="2">
        <f t="shared" si="54"/>
        <v>4.4768473815917968E-2</v>
      </c>
      <c r="AI784">
        <v>4.4768473815917968E-2</v>
      </c>
      <c r="AK784">
        <v>11.8481884765625</v>
      </c>
      <c r="AQ784" s="2" t="str">
        <f t="shared" si="56"/>
        <v/>
      </c>
      <c r="AR784" s="2" t="str">
        <f>IF(ISNUMBER(AQ784),SUMIFS($AQ$2:AQ784,$A$2:A784,A784,$J$2:J784,J784,$D$2:D784,D784),"")</f>
        <v/>
      </c>
      <c r="AS784">
        <f t="shared" si="55"/>
        <v>10</v>
      </c>
    </row>
    <row r="785" spans="1:45" x14ac:dyDescent="0.25">
      <c r="A785" s="8" t="s">
        <v>34</v>
      </c>
      <c r="B785" t="s">
        <v>31</v>
      </c>
      <c r="C785" s="5">
        <v>42087</v>
      </c>
      <c r="D785">
        <v>2</v>
      </c>
      <c r="F785">
        <v>100</v>
      </c>
      <c r="J785" s="2" t="s">
        <v>104</v>
      </c>
      <c r="K785" t="s">
        <v>29</v>
      </c>
      <c r="L785">
        <v>1</v>
      </c>
      <c r="M785" s="2" t="s">
        <v>106</v>
      </c>
      <c r="N785" s="3">
        <f t="shared" si="53"/>
        <v>271.75</v>
      </c>
      <c r="O785">
        <v>27.175000000000001</v>
      </c>
      <c r="P785" s="39"/>
      <c r="Q785" s="39"/>
      <c r="R785" s="34" t="str">
        <f>IF(ISNUMBER(Q785),SUMIFS($Q$2:Q785,$A$2:A785,A785,$J$2:J785,J785,$D$2:D785,D785),"")</f>
        <v/>
      </c>
      <c r="AB785">
        <v>19.495113372802734</v>
      </c>
      <c r="AC785">
        <v>9.4123916625976563</v>
      </c>
      <c r="AD785">
        <v>73.517013549804688</v>
      </c>
      <c r="AE785">
        <v>24.673067092895508</v>
      </c>
      <c r="AF785">
        <v>90.602928161621094</v>
      </c>
      <c r="AG785">
        <v>30.706830024719238</v>
      </c>
      <c r="AH785" s="2">
        <f t="shared" si="54"/>
        <v>4.9130928039550784E-2</v>
      </c>
      <c r="AI785">
        <v>4.9130928039550784E-2</v>
      </c>
      <c r="AK785">
        <v>11.76272216796875</v>
      </c>
      <c r="AQ785" s="2" t="str">
        <f t="shared" si="56"/>
        <v/>
      </c>
      <c r="AR785" s="2" t="str">
        <f>IF(ISNUMBER(AQ785),SUMIFS($AQ$2:AQ785,$A$2:A785,A785,$J$2:J785,J785,$D$2:D785,D785),"")</f>
        <v/>
      </c>
      <c r="AS785">
        <f t="shared" si="55"/>
        <v>10</v>
      </c>
    </row>
    <row r="786" spans="1:45" x14ac:dyDescent="0.25">
      <c r="A786" s="8" t="s">
        <v>34</v>
      </c>
      <c r="B786" t="s">
        <v>31</v>
      </c>
      <c r="C786" s="5">
        <v>42101</v>
      </c>
      <c r="D786">
        <v>2</v>
      </c>
      <c r="F786">
        <v>100</v>
      </c>
      <c r="J786" s="2" t="s">
        <v>104</v>
      </c>
      <c r="K786" t="s">
        <v>29</v>
      </c>
      <c r="L786">
        <v>1</v>
      </c>
      <c r="M786" s="2" t="s">
        <v>106</v>
      </c>
      <c r="N786" s="3">
        <f t="shared" si="53"/>
        <v>802</v>
      </c>
      <c r="O786">
        <v>80.2</v>
      </c>
      <c r="P786" s="39"/>
      <c r="Q786" s="39"/>
      <c r="R786" s="34" t="str">
        <f>IF(ISNUMBER(Q786),SUMIFS($Q$2:Q786,$A$2:A786,A786,$J$2:J786,J786,$D$2:D786,D786),"")</f>
        <v/>
      </c>
      <c r="AB786">
        <v>20.25383186340332</v>
      </c>
      <c r="AC786">
        <v>10.217349529266357</v>
      </c>
      <c r="AD786">
        <v>75.016803741455078</v>
      </c>
      <c r="AE786">
        <v>24.043613433837891</v>
      </c>
      <c r="AF786">
        <v>91.005615234375</v>
      </c>
      <c r="AG786">
        <v>29.455060958862305</v>
      </c>
      <c r="AH786" s="2">
        <f t="shared" si="54"/>
        <v>4.7128097534179687E-2</v>
      </c>
      <c r="AI786">
        <v>4.7128097534179687E-2</v>
      </c>
      <c r="AK786">
        <v>12.002688598632814</v>
      </c>
      <c r="AQ786" s="2" t="str">
        <f t="shared" si="56"/>
        <v/>
      </c>
      <c r="AR786" s="2" t="str">
        <f>IF(ISNUMBER(AQ786),SUMIFS($AQ$2:AQ786,$A$2:A786,A786,$J$2:J786,J786,$D$2:D786,D786),"")</f>
        <v/>
      </c>
      <c r="AS786">
        <f t="shared" si="55"/>
        <v>10</v>
      </c>
    </row>
    <row r="787" spans="1:45" x14ac:dyDescent="0.25">
      <c r="A787" s="8" t="s">
        <v>34</v>
      </c>
      <c r="B787" t="s">
        <v>31</v>
      </c>
      <c r="C787" s="5">
        <v>42110</v>
      </c>
      <c r="D787">
        <v>2</v>
      </c>
      <c r="F787">
        <v>100</v>
      </c>
      <c r="J787" s="2" t="s">
        <v>104</v>
      </c>
      <c r="K787" t="s">
        <v>29</v>
      </c>
      <c r="L787">
        <v>1</v>
      </c>
      <c r="M787" s="2" t="s">
        <v>27</v>
      </c>
      <c r="N787" s="3" t="str">
        <f t="shared" si="53"/>
        <v/>
      </c>
      <c r="P787" s="39">
        <v>102.50056250578034</v>
      </c>
      <c r="Q787" s="39">
        <v>102.50056250578034</v>
      </c>
      <c r="R787" s="34">
        <f>IF(ISNUMBER(Q787),SUMIFS($Q$2:Q787,$A$2:A787,A787,$J$2:J787,J787,$D$2:D787,D787),"")</f>
        <v>1487.1836137851096</v>
      </c>
      <c r="AB787">
        <v>20.948307991027832</v>
      </c>
      <c r="AC787">
        <v>7.2753915786743164</v>
      </c>
      <c r="AD787">
        <v>72.279735565185547</v>
      </c>
      <c r="AE787">
        <v>28.425153732299805</v>
      </c>
      <c r="AF787">
        <v>91.708000183105469</v>
      </c>
      <c r="AG787">
        <v>31.008790969848633</v>
      </c>
      <c r="AH787" s="2">
        <f t="shared" si="54"/>
        <v>4.9614065551757812E-2</v>
      </c>
      <c r="AI787">
        <v>4.9614065551757812E-2</v>
      </c>
      <c r="AK787">
        <v>11.564757690429687</v>
      </c>
      <c r="AQ787" s="2">
        <f t="shared" si="56"/>
        <v>5.085</v>
      </c>
      <c r="AR787" s="2">
        <f>IF(ISNUMBER(AQ787),SUMIFS($AQ$2:AQ787,$A$2:A787,A787,$J$2:J787,J787,$D$2:D787,D787),"")</f>
        <v>56.33</v>
      </c>
      <c r="AS787">
        <f t="shared" si="55"/>
        <v>14</v>
      </c>
    </row>
    <row r="788" spans="1:45" x14ac:dyDescent="0.25">
      <c r="A788" s="8" t="s">
        <v>34</v>
      </c>
      <c r="B788" t="s">
        <v>31</v>
      </c>
      <c r="C788" s="5">
        <v>42164</v>
      </c>
      <c r="D788">
        <v>2</v>
      </c>
      <c r="F788">
        <v>100</v>
      </c>
      <c r="J788" s="2" t="s">
        <v>104</v>
      </c>
      <c r="K788" t="s">
        <v>29</v>
      </c>
      <c r="L788">
        <v>1</v>
      </c>
      <c r="M788" s="2" t="s">
        <v>27</v>
      </c>
      <c r="N788" s="3" t="str">
        <f t="shared" si="53"/>
        <v/>
      </c>
      <c r="P788" s="39">
        <v>18.324678114613842</v>
      </c>
      <c r="Q788" s="39">
        <v>18.324678114613842</v>
      </c>
      <c r="R788" s="34">
        <f>IF(ISNUMBER(Q788),SUMIFS($Q$2:Q788,$A$2:A788,A788,$J$2:J788,J788,$D$2:D788,D788),"")</f>
        <v>1505.5082918997234</v>
      </c>
      <c r="AB788">
        <v>15.953144073486328</v>
      </c>
      <c r="AC788">
        <v>15.935678482055664</v>
      </c>
      <c r="AD788">
        <v>78.544937133789063</v>
      </c>
      <c r="AE788">
        <v>23.030758857727051</v>
      </c>
      <c r="AF788">
        <v>91.314441680908203</v>
      </c>
      <c r="AG788">
        <v>28.946669578552246</v>
      </c>
      <c r="AH788" s="2">
        <f t="shared" si="54"/>
        <v>4.6314671325683593E-2</v>
      </c>
      <c r="AI788">
        <v>4.6314671325683593E-2</v>
      </c>
      <c r="AK788">
        <v>12.56718994140625</v>
      </c>
      <c r="AQ788" s="2">
        <f t="shared" si="56"/>
        <v>0.84899999999999998</v>
      </c>
      <c r="AR788" s="2">
        <f>IF(ISNUMBER(AQ788),SUMIFS($AQ$2:AQ788,$A$2:A788,A788,$J$2:J788,J788,$D$2:D788,D788),"")</f>
        <v>57.178999999999995</v>
      </c>
      <c r="AS788">
        <f t="shared" si="55"/>
        <v>14</v>
      </c>
    </row>
    <row r="789" spans="1:45" x14ac:dyDescent="0.25">
      <c r="A789" s="8" t="s">
        <v>34</v>
      </c>
      <c r="B789" t="s">
        <v>31</v>
      </c>
      <c r="C789" s="5">
        <v>42283</v>
      </c>
      <c r="D789">
        <v>2</v>
      </c>
      <c r="F789">
        <v>100</v>
      </c>
      <c r="J789" s="2" t="s">
        <v>107</v>
      </c>
      <c r="K789" t="s">
        <v>37</v>
      </c>
      <c r="L789">
        <v>2</v>
      </c>
      <c r="M789" s="2" t="s">
        <v>27</v>
      </c>
      <c r="N789" s="3" t="str">
        <f t="shared" si="53"/>
        <v/>
      </c>
      <c r="P789" s="39">
        <v>195.00365054549204</v>
      </c>
      <c r="Q789" s="39">
        <v>195.00365054549204</v>
      </c>
      <c r="R789" s="34">
        <f>IF(ISNUMBER(Q789),SUMIFS($Q$2:Q789,$A$2:A789,A789,$J$2:J789,J789,$D$2:D789,D789),"")</f>
        <v>195.00365054549204</v>
      </c>
      <c r="AB789">
        <v>20.610786437988281</v>
      </c>
      <c r="AC789">
        <v>10.041509628295898</v>
      </c>
      <c r="AD789">
        <v>74.866107940673828</v>
      </c>
      <c r="AE789">
        <v>24.977479934692383</v>
      </c>
      <c r="AF789">
        <v>90.345146179199219</v>
      </c>
      <c r="AG789">
        <v>26.84211540222168</v>
      </c>
      <c r="AH789" s="2">
        <f t="shared" si="54"/>
        <v>4.2947384643554687E-2</v>
      </c>
      <c r="AI789">
        <v>4.2947384643554687E-2</v>
      </c>
      <c r="AK789">
        <v>11.978577270507813</v>
      </c>
      <c r="AQ789" s="2">
        <f t="shared" si="56"/>
        <v>8.375</v>
      </c>
      <c r="AR789" s="2">
        <f>IF(ISNUMBER(AQ789),SUMIFS($AQ$2:AQ789,$A$2:A789,A789,$J$2:J789,J789,$D$2:D789,D789),"")</f>
        <v>8.375</v>
      </c>
      <c r="AS789">
        <f t="shared" si="55"/>
        <v>14</v>
      </c>
    </row>
    <row r="790" spans="1:45" x14ac:dyDescent="0.25">
      <c r="A790" s="8" t="s">
        <v>34</v>
      </c>
      <c r="B790" t="s">
        <v>31</v>
      </c>
      <c r="C790" s="5">
        <v>42290</v>
      </c>
      <c r="D790">
        <v>2</v>
      </c>
      <c r="F790">
        <v>100</v>
      </c>
      <c r="J790" s="2" t="s">
        <v>107</v>
      </c>
      <c r="K790" t="s">
        <v>37</v>
      </c>
      <c r="L790">
        <v>2</v>
      </c>
      <c r="M790" s="2" t="s">
        <v>106</v>
      </c>
      <c r="N790" s="3">
        <f t="shared" si="53"/>
        <v>28.5</v>
      </c>
      <c r="O790">
        <v>2.85</v>
      </c>
      <c r="P790" s="39"/>
      <c r="Q790" s="39"/>
      <c r="R790" s="34" t="str">
        <f>IF(ISNUMBER(Q790),SUMIFS($Q$2:Q790,$A$2:A790,A790,$J$2:J790,J790,$D$2:D790,D790),"")</f>
        <v/>
      </c>
      <c r="AB790">
        <v>17.509701728820801</v>
      </c>
      <c r="AC790">
        <v>13.351785659790039</v>
      </c>
      <c r="AD790">
        <v>80.386276245117187</v>
      </c>
      <c r="AE790">
        <v>21.74968433380127</v>
      </c>
      <c r="AF790">
        <v>90.355480194091797</v>
      </c>
      <c r="AG790">
        <v>30.616538047790527</v>
      </c>
      <c r="AH790" s="2">
        <f t="shared" si="54"/>
        <v>4.8986460876464841E-2</v>
      </c>
      <c r="AI790">
        <v>4.8986460876464841E-2</v>
      </c>
      <c r="AK790">
        <v>12.861804199218751</v>
      </c>
      <c r="AQ790" s="2" t="str">
        <f t="shared" si="56"/>
        <v/>
      </c>
      <c r="AR790" s="2" t="str">
        <f>IF(ISNUMBER(AQ790),SUMIFS($AQ$2:AQ790,$A$2:A790,A790,$J$2:J790,J790,$D$2:D790,D790),"")</f>
        <v/>
      </c>
      <c r="AS790">
        <f t="shared" si="55"/>
        <v>10</v>
      </c>
    </row>
    <row r="791" spans="1:45" x14ac:dyDescent="0.25">
      <c r="A791" s="8" t="s">
        <v>34</v>
      </c>
      <c r="B791" t="s">
        <v>31</v>
      </c>
      <c r="C791" s="5">
        <v>42304</v>
      </c>
      <c r="D791">
        <v>2</v>
      </c>
      <c r="F791">
        <v>100</v>
      </c>
      <c r="J791" s="2" t="s">
        <v>107</v>
      </c>
      <c r="K791" t="s">
        <v>37</v>
      </c>
      <c r="L791">
        <v>2</v>
      </c>
      <c r="M791" s="2" t="s">
        <v>106</v>
      </c>
      <c r="N791" s="3">
        <f t="shared" si="53"/>
        <v>854.25</v>
      </c>
      <c r="O791">
        <v>85.424999999999997</v>
      </c>
      <c r="P791" s="39"/>
      <c r="Q791" s="39"/>
      <c r="R791" s="34" t="str">
        <f>IF(ISNUMBER(Q791),SUMIFS($Q$2:Q791,$A$2:A791,A791,$J$2:J791,J791,$D$2:D791,D791),"")</f>
        <v/>
      </c>
      <c r="AB791">
        <v>17.859133720397949</v>
      </c>
      <c r="AC791">
        <v>13.839917659759521</v>
      </c>
      <c r="AD791">
        <v>76.101741790771484</v>
      </c>
      <c r="AE791">
        <v>19.133371353149414</v>
      </c>
      <c r="AF791">
        <v>89.996253967285156</v>
      </c>
      <c r="AG791">
        <v>29.008162498474121</v>
      </c>
      <c r="AH791" s="2">
        <f t="shared" si="54"/>
        <v>4.6413059997558598E-2</v>
      </c>
      <c r="AI791">
        <v>4.6413059997558598E-2</v>
      </c>
      <c r="AK791">
        <v>12.176278686523437</v>
      </c>
      <c r="AQ791" s="2" t="str">
        <f t="shared" si="56"/>
        <v/>
      </c>
      <c r="AR791" s="2" t="str">
        <f>IF(ISNUMBER(AQ791),SUMIFS($AQ$2:AQ791,$A$2:A791,A791,$J$2:J791,J791,$D$2:D791,D791),"")</f>
        <v/>
      </c>
      <c r="AS791">
        <f t="shared" si="55"/>
        <v>10</v>
      </c>
    </row>
    <row r="792" spans="1:45" x14ac:dyDescent="0.25">
      <c r="A792" s="8" t="s">
        <v>34</v>
      </c>
      <c r="B792" t="s">
        <v>31</v>
      </c>
      <c r="C792" s="5">
        <v>42324</v>
      </c>
      <c r="D792">
        <v>2</v>
      </c>
      <c r="F792">
        <v>100</v>
      </c>
      <c r="J792" s="2" t="s">
        <v>107</v>
      </c>
      <c r="K792" t="s">
        <v>37</v>
      </c>
      <c r="L792">
        <v>2</v>
      </c>
      <c r="M792" s="2" t="s">
        <v>27</v>
      </c>
      <c r="N792" s="3" t="str">
        <f t="shared" si="53"/>
        <v/>
      </c>
      <c r="P792" s="39">
        <v>227.66164804036762</v>
      </c>
      <c r="Q792" s="39">
        <v>227.66164804036762</v>
      </c>
      <c r="R792" s="34">
        <f>IF(ISNUMBER(Q792),SUMIFS($Q$2:Q792,$A$2:A792,A792,$J$2:J792,J792,$D$2:D792,D792),"")</f>
        <v>422.66529858585966</v>
      </c>
      <c r="AB792">
        <v>20.484095573425293</v>
      </c>
      <c r="AC792">
        <v>14.671826839447021</v>
      </c>
      <c r="AD792">
        <v>76.339015960693359</v>
      </c>
      <c r="AE792">
        <v>25.436956405639648</v>
      </c>
      <c r="AF792">
        <v>88.631889343261719</v>
      </c>
      <c r="AG792">
        <v>24.950405120849609</v>
      </c>
      <c r="AH792" s="2">
        <f t="shared" si="54"/>
        <v>3.9920648193359373E-2</v>
      </c>
      <c r="AI792">
        <v>3.9920648193359373E-2</v>
      </c>
      <c r="AK792">
        <v>12.214242553710937</v>
      </c>
      <c r="AQ792" s="2">
        <f t="shared" si="56"/>
        <v>9.0879999999999992</v>
      </c>
      <c r="AR792" s="2">
        <f>IF(ISNUMBER(AQ792),SUMIFS($AQ$2:AQ792,$A$2:A792,A792,$J$2:J792,J792,$D$2:D792,D792),"")</f>
        <v>17.463000000000001</v>
      </c>
      <c r="AS792">
        <f t="shared" si="55"/>
        <v>14</v>
      </c>
    </row>
    <row r="793" spans="1:45" x14ac:dyDescent="0.25">
      <c r="A793" s="8" t="s">
        <v>34</v>
      </c>
      <c r="B793" t="s">
        <v>31</v>
      </c>
      <c r="C793" s="5">
        <v>42354</v>
      </c>
      <c r="D793">
        <v>2</v>
      </c>
      <c r="F793">
        <v>100</v>
      </c>
      <c r="J793" s="2" t="s">
        <v>107</v>
      </c>
      <c r="K793" t="s">
        <v>28</v>
      </c>
      <c r="L793">
        <v>2</v>
      </c>
      <c r="M793" s="2" t="s">
        <v>27</v>
      </c>
      <c r="N793" s="3" t="str">
        <f t="shared" si="53"/>
        <v/>
      </c>
      <c r="P793" s="39">
        <v>187.74070125323084</v>
      </c>
      <c r="Q793" s="39">
        <v>187.74070125323084</v>
      </c>
      <c r="R793" s="34">
        <f>IF(ISNUMBER(Q793),SUMIFS($Q$2:Q793,$A$2:A793,A793,$J$2:J793,J793,$D$2:D793,D793),"")</f>
        <v>610.40599983909055</v>
      </c>
      <c r="AB793">
        <v>20.592916488647461</v>
      </c>
      <c r="AC793">
        <v>14.747177600860596</v>
      </c>
      <c r="AD793">
        <v>73.495891571044922</v>
      </c>
      <c r="AE793">
        <v>23.567142486572266</v>
      </c>
      <c r="AF793">
        <v>88.133064270019531</v>
      </c>
      <c r="AG793">
        <v>23.6572265625</v>
      </c>
      <c r="AH793" s="2">
        <f t="shared" si="54"/>
        <v>3.7851562499999998E-2</v>
      </c>
      <c r="AI793">
        <v>3.7851562499999998E-2</v>
      </c>
      <c r="AK793">
        <v>11.759342651367188</v>
      </c>
      <c r="AQ793" s="2">
        <f t="shared" si="56"/>
        <v>7.1059999999999999</v>
      </c>
      <c r="AR793" s="2">
        <f>IF(ISNUMBER(AQ793),SUMIFS($AQ$2:AQ793,$A$2:A793,A793,$J$2:J793,J793,$D$2:D793,D793),"")</f>
        <v>24.569000000000003</v>
      </c>
      <c r="AS793">
        <f t="shared" si="55"/>
        <v>14</v>
      </c>
    </row>
    <row r="794" spans="1:45" x14ac:dyDescent="0.25">
      <c r="A794" s="8" t="s">
        <v>34</v>
      </c>
      <c r="B794" t="s">
        <v>31</v>
      </c>
      <c r="C794" s="5">
        <v>42394</v>
      </c>
      <c r="D794">
        <v>2</v>
      </c>
      <c r="F794">
        <v>100</v>
      </c>
      <c r="J794" s="2" t="s">
        <v>107</v>
      </c>
      <c r="K794" t="s">
        <v>28</v>
      </c>
      <c r="L794">
        <v>2</v>
      </c>
      <c r="M794" s="2" t="s">
        <v>27</v>
      </c>
      <c r="N794" s="3" t="str">
        <f t="shared" si="53"/>
        <v/>
      </c>
      <c r="P794" s="39">
        <v>253.33680917622519</v>
      </c>
      <c r="Q794" s="39">
        <v>253.33680917622519</v>
      </c>
      <c r="R794" s="34">
        <f>IF(ISNUMBER(Q794),SUMIFS($Q$2:Q794,$A$2:A794,A794,$J$2:J794,J794,$D$2:D794,D794),"")</f>
        <v>863.74280901531574</v>
      </c>
      <c r="AB794">
        <v>23.707614898681641</v>
      </c>
      <c r="AC794">
        <v>14.466455936431885</v>
      </c>
      <c r="AD794">
        <v>69.945079803466797</v>
      </c>
      <c r="AE794">
        <v>30.404546737670898</v>
      </c>
      <c r="AF794">
        <v>90.721485137939453</v>
      </c>
      <c r="AG794">
        <v>23.493042945861816</v>
      </c>
      <c r="AH794" s="2">
        <f t="shared" si="54"/>
        <v>3.7588868713378909E-2</v>
      </c>
      <c r="AI794">
        <v>3.7588868713378909E-2</v>
      </c>
      <c r="AK794">
        <v>11.191212768554688</v>
      </c>
      <c r="AQ794" s="2">
        <f t="shared" si="56"/>
        <v>9.5229999999999997</v>
      </c>
      <c r="AR794" s="2">
        <f>IF(ISNUMBER(AQ794),SUMIFS($AQ$2:AQ794,$A$2:A794,A794,$J$2:J794,J794,$D$2:D794,D794),"")</f>
        <v>34.091999999999999</v>
      </c>
      <c r="AS794">
        <f t="shared" si="55"/>
        <v>14</v>
      </c>
    </row>
    <row r="795" spans="1:45" x14ac:dyDescent="0.25">
      <c r="A795" s="8" t="s">
        <v>34</v>
      </c>
      <c r="B795" t="s">
        <v>31</v>
      </c>
      <c r="C795" s="5">
        <v>42424</v>
      </c>
      <c r="D795">
        <v>2</v>
      </c>
      <c r="F795">
        <v>100</v>
      </c>
      <c r="J795" s="2" t="s">
        <v>107</v>
      </c>
      <c r="K795" t="s">
        <v>28</v>
      </c>
      <c r="L795">
        <v>2</v>
      </c>
      <c r="M795" s="2" t="s">
        <v>27</v>
      </c>
      <c r="N795" s="3" t="str">
        <f t="shared" si="53"/>
        <v/>
      </c>
      <c r="P795" s="39">
        <v>125.1231527093596</v>
      </c>
      <c r="Q795" s="39">
        <v>125.1231527093596</v>
      </c>
      <c r="R795" s="34">
        <f>IF(ISNUMBER(Q795),SUMIFS($Q$2:Q795,$A$2:A795,A795,$J$2:J795,J795,$D$2:D795,D795),"")</f>
        <v>988.86596172467534</v>
      </c>
      <c r="AB795">
        <v>21.020424842834473</v>
      </c>
      <c r="AC795">
        <v>9.0255246162414551</v>
      </c>
      <c r="AD795">
        <v>73.106941223144531</v>
      </c>
      <c r="AE795">
        <v>28.849981307983398</v>
      </c>
      <c r="AF795">
        <v>90.378955841064453</v>
      </c>
      <c r="AG795">
        <v>29.163943290710449</v>
      </c>
      <c r="AH795" s="2">
        <f t="shared" si="54"/>
        <v>4.6662309265136717E-2</v>
      </c>
      <c r="AI795">
        <v>4.6662309265136717E-2</v>
      </c>
      <c r="AK795">
        <v>11.697110595703125</v>
      </c>
      <c r="AQ795" s="2">
        <f t="shared" si="56"/>
        <v>5.8390000000000004</v>
      </c>
      <c r="AR795" s="2">
        <f>IF(ISNUMBER(AQ795),SUMIFS($AQ$2:AQ795,$A$2:A795,A795,$J$2:J795,J795,$D$2:D795,D795),"")</f>
        <v>39.930999999999997</v>
      </c>
      <c r="AS795">
        <f t="shared" si="55"/>
        <v>14</v>
      </c>
    </row>
    <row r="796" spans="1:45" x14ac:dyDescent="0.25">
      <c r="A796" s="8" t="s">
        <v>34</v>
      </c>
      <c r="B796" t="s">
        <v>31</v>
      </c>
      <c r="C796" s="5">
        <v>42460</v>
      </c>
      <c r="D796">
        <v>2</v>
      </c>
      <c r="F796">
        <v>100</v>
      </c>
      <c r="J796" s="2" t="s">
        <v>107</v>
      </c>
      <c r="K796" t="s">
        <v>29</v>
      </c>
      <c r="L796">
        <v>2</v>
      </c>
      <c r="M796" s="2" t="s">
        <v>106</v>
      </c>
      <c r="N796" s="3">
        <f t="shared" si="53"/>
        <v>643</v>
      </c>
      <c r="O796">
        <v>64.3</v>
      </c>
      <c r="P796" s="39"/>
      <c r="Q796" s="39"/>
      <c r="R796" s="34" t="str">
        <f>IF(ISNUMBER(Q796),SUMIFS($Q$2:Q796,$A$2:A796,A796,$J$2:J796,J796,$D$2:D796,D796),"")</f>
        <v/>
      </c>
      <c r="AB796">
        <v>20.560470581054688</v>
      </c>
      <c r="AC796">
        <v>11.225608348846436</v>
      </c>
      <c r="AD796">
        <v>74.695823669433594</v>
      </c>
      <c r="AE796">
        <v>23.596908569335937</v>
      </c>
      <c r="AF796">
        <v>91.285781860351563</v>
      </c>
      <c r="AG796">
        <v>28.690621376037598</v>
      </c>
      <c r="AH796" s="2">
        <f t="shared" si="54"/>
        <v>4.5904994201660151E-2</v>
      </c>
      <c r="AI796">
        <v>4.5904994201660151E-2</v>
      </c>
      <c r="AK796">
        <v>11.951331787109375</v>
      </c>
      <c r="AQ796" s="2" t="str">
        <f t="shared" si="56"/>
        <v/>
      </c>
      <c r="AR796" s="2" t="str">
        <f>IF(ISNUMBER(AQ796),SUMIFS($AQ$2:AQ796,$A$2:A796,A796,$J$2:J796,J796,$D$2:D796,D796),"")</f>
        <v/>
      </c>
      <c r="AS796">
        <f t="shared" si="55"/>
        <v>10</v>
      </c>
    </row>
    <row r="797" spans="1:45" x14ac:dyDescent="0.25">
      <c r="A797" s="23" t="s">
        <v>34</v>
      </c>
      <c r="B797" t="s">
        <v>31</v>
      </c>
      <c r="C797" s="5">
        <v>42469</v>
      </c>
      <c r="D797">
        <v>2</v>
      </c>
      <c r="F797">
        <v>100</v>
      </c>
      <c r="J797" s="2" t="s">
        <v>107</v>
      </c>
      <c r="K797" t="s">
        <v>29</v>
      </c>
      <c r="L797">
        <v>2</v>
      </c>
      <c r="M797" s="2" t="s">
        <v>27</v>
      </c>
      <c r="N797" s="3" t="str">
        <f t="shared" si="53"/>
        <v/>
      </c>
      <c r="P797" s="39">
        <v>80.176626008903682</v>
      </c>
      <c r="Q797" s="39">
        <v>80.176626008903682</v>
      </c>
      <c r="R797" s="34">
        <f>IF(ISNUMBER(Q797),SUMIFS($Q$2:Q797,$A$2:A797,A797,$J$2:J797,J797,$D$2:D797,D797),"")</f>
        <v>1069.042587733579</v>
      </c>
      <c r="AH797" s="2">
        <f t="shared" si="54"/>
        <v>4.7068748982747398E-2</v>
      </c>
      <c r="AI797" s="24">
        <f>AVERAGE(AI796,AI796,AI799)</f>
        <v>4.7068748982747398E-2</v>
      </c>
      <c r="AQ797" s="2">
        <f t="shared" si="56"/>
        <v>3.774</v>
      </c>
      <c r="AR797" s="2">
        <f>IF(ISNUMBER(AQ797),SUMIFS($AQ$2:AQ797,$A$2:A797,A797,$J$2:J797,J797,$D$2:D797,D797),"")</f>
        <v>43.704999999999998</v>
      </c>
      <c r="AS797">
        <f t="shared" si="55"/>
        <v>7</v>
      </c>
    </row>
    <row r="798" spans="1:45" x14ac:dyDescent="0.25">
      <c r="A798" s="23" t="s">
        <v>34</v>
      </c>
      <c r="B798" t="s">
        <v>31</v>
      </c>
      <c r="C798" s="5">
        <v>42514</v>
      </c>
      <c r="D798">
        <v>2</v>
      </c>
      <c r="F798">
        <v>100</v>
      </c>
      <c r="J798" s="2" t="s">
        <v>107</v>
      </c>
      <c r="K798" t="s">
        <v>29</v>
      </c>
      <c r="L798">
        <v>2</v>
      </c>
      <c r="M798" s="2" t="s">
        <v>27</v>
      </c>
      <c r="N798" s="3" t="str">
        <f t="shared" si="53"/>
        <v/>
      </c>
      <c r="P798" s="39">
        <v>13.404077073443172</v>
      </c>
      <c r="Q798" s="39">
        <v>13.404077073443172</v>
      </c>
      <c r="R798" s="34">
        <f>IF(ISNUMBER(Q798),SUMIFS($Q$2:Q798,$A$2:A798,A798,$J$2:J798,J798,$D$2:D798,D798),"")</f>
        <v>1082.4466648070222</v>
      </c>
      <c r="AH798" s="2">
        <f t="shared" si="54"/>
        <v>4.8232503763834637E-2</v>
      </c>
      <c r="AI798" s="24">
        <f>AVERAGE(AI796,AI799,AI799)</f>
        <v>4.8232503763834637E-2</v>
      </c>
      <c r="AQ798" s="2">
        <f t="shared" si="56"/>
        <v>0.64700000000000002</v>
      </c>
      <c r="AR798" s="2">
        <f>IF(ISNUMBER(AQ798),SUMIFS($AQ$2:AQ798,$A$2:A798,A798,$J$2:J798,J798,$D$2:D798,D798),"")</f>
        <v>44.351999999999997</v>
      </c>
      <c r="AS798">
        <f t="shared" si="55"/>
        <v>7</v>
      </c>
    </row>
    <row r="799" spans="1:45" x14ac:dyDescent="0.25">
      <c r="A799" s="8" t="s">
        <v>34</v>
      </c>
      <c r="B799" t="s">
        <v>31</v>
      </c>
      <c r="C799" s="5">
        <v>42663</v>
      </c>
      <c r="D799">
        <v>2</v>
      </c>
      <c r="F799">
        <v>100</v>
      </c>
      <c r="J799" s="2" t="s">
        <v>108</v>
      </c>
      <c r="K799" t="s">
        <v>37</v>
      </c>
      <c r="L799">
        <v>3</v>
      </c>
      <c r="M799" s="2" t="s">
        <v>106</v>
      </c>
      <c r="N799" s="3">
        <f t="shared" si="53"/>
        <v>310.75000000000006</v>
      </c>
      <c r="O799">
        <v>31.075000000000006</v>
      </c>
      <c r="P799" s="39"/>
      <c r="Q799" s="39"/>
      <c r="R799" s="34" t="str">
        <f>IF(ISNUMBER(Q799),SUMIFS($Q$2:Q799,$A$2:A799,A799,$J$2:J799,J799,$D$2:D799,D799),"")</f>
        <v/>
      </c>
      <c r="AB799">
        <v>18.018976211547852</v>
      </c>
      <c r="AC799">
        <v>11.264666557312012</v>
      </c>
      <c r="AD799">
        <v>75.754314422607422</v>
      </c>
      <c r="AE799">
        <v>19.605181694030762</v>
      </c>
      <c r="AF799">
        <v>90.070327758789063</v>
      </c>
      <c r="AG799">
        <v>30.872661590576172</v>
      </c>
      <c r="AH799" s="2">
        <f t="shared" si="54"/>
        <v>4.9396258544921877E-2</v>
      </c>
      <c r="AI799">
        <v>4.9396258544921877E-2</v>
      </c>
      <c r="AK799">
        <v>12.120690307617188</v>
      </c>
      <c r="AQ799" s="2" t="str">
        <f t="shared" si="56"/>
        <v/>
      </c>
      <c r="AR799" s="2" t="str">
        <f>IF(ISNUMBER(AQ799),SUMIFS($AQ$2:AQ799,$A$2:A799,A799,$J$2:J799,J799,$D$2:D799,D799),"")</f>
        <v/>
      </c>
      <c r="AS799">
        <f t="shared" si="55"/>
        <v>10</v>
      </c>
    </row>
    <row r="800" spans="1:45" x14ac:dyDescent="0.25">
      <c r="A800" s="8" t="s">
        <v>34</v>
      </c>
      <c r="B800" t="s">
        <v>31</v>
      </c>
      <c r="C800" s="5">
        <v>42677</v>
      </c>
      <c r="D800">
        <v>2</v>
      </c>
      <c r="F800">
        <v>100</v>
      </c>
      <c r="J800" s="2" t="s">
        <v>108</v>
      </c>
      <c r="K800" t="s">
        <v>37</v>
      </c>
      <c r="L800">
        <v>3</v>
      </c>
      <c r="M800" s="2" t="s">
        <v>106</v>
      </c>
      <c r="N800" s="3">
        <f t="shared" si="53"/>
        <v>1711.5</v>
      </c>
      <c r="O800">
        <v>171.15</v>
      </c>
      <c r="P800" s="39"/>
      <c r="Q800" s="39"/>
      <c r="R800" s="34" t="str">
        <f>IF(ISNUMBER(Q800),SUMIFS($Q$2:Q800,$A$2:A800,A800,$J$2:J800,J800,$D$2:D800,D800),"")</f>
        <v/>
      </c>
      <c r="AB800">
        <v>20.111931800842285</v>
      </c>
      <c r="AC800">
        <v>17.054263114929199</v>
      </c>
      <c r="AD800">
        <v>75.431842803955078</v>
      </c>
      <c r="AE800">
        <v>22.609306335449219</v>
      </c>
      <c r="AF800">
        <v>90.955280303955078</v>
      </c>
      <c r="AG800">
        <v>24.420392036437988</v>
      </c>
      <c r="AH800" s="2">
        <f t="shared" si="54"/>
        <v>3.9072627258300782E-2</v>
      </c>
      <c r="AI800">
        <v>3.9072627258300782E-2</v>
      </c>
      <c r="AK800">
        <v>12.069094848632814</v>
      </c>
      <c r="AQ800" s="2" t="str">
        <f t="shared" si="56"/>
        <v/>
      </c>
      <c r="AR800" s="2" t="str">
        <f>IF(ISNUMBER(AQ800),SUMIFS($AQ$2:AQ800,$A$2:A800,A800,$J$2:J800,J800,$D$2:D800,D800),"")</f>
        <v/>
      </c>
      <c r="AS800">
        <f t="shared" si="55"/>
        <v>10</v>
      </c>
    </row>
    <row r="801" spans="1:45" x14ac:dyDescent="0.25">
      <c r="A801" s="8" t="s">
        <v>34</v>
      </c>
      <c r="B801" t="s">
        <v>31</v>
      </c>
      <c r="C801" s="5">
        <v>42684</v>
      </c>
      <c r="D801">
        <v>2</v>
      </c>
      <c r="F801">
        <v>100</v>
      </c>
      <c r="J801" s="2" t="s">
        <v>108</v>
      </c>
      <c r="K801" t="s">
        <v>37</v>
      </c>
      <c r="L801">
        <v>3</v>
      </c>
      <c r="M801" s="2" t="s">
        <v>106</v>
      </c>
      <c r="N801" s="3">
        <f t="shared" si="53"/>
        <v>1675.7750000000001</v>
      </c>
      <c r="O801">
        <v>167.57750000000001</v>
      </c>
      <c r="P801" s="39"/>
      <c r="Q801" s="39"/>
      <c r="R801" s="34" t="str">
        <f>IF(ISNUMBER(Q801),SUMIFS($Q$2:Q801,$A$2:A801,A801,$J$2:J801,J801,$D$2:D801,D801),"")</f>
        <v/>
      </c>
      <c r="AB801">
        <v>20.711361885070801</v>
      </c>
      <c r="AC801">
        <v>15.069947242736816</v>
      </c>
      <c r="AD801">
        <v>72.156440734863281</v>
      </c>
      <c r="AE801">
        <v>22.570004463195801</v>
      </c>
      <c r="AF801">
        <v>89.886123657226562</v>
      </c>
      <c r="AG801">
        <v>26.137200355529785</v>
      </c>
      <c r="AH801" s="2">
        <f t="shared" si="54"/>
        <v>4.1819520568847655E-2</v>
      </c>
      <c r="AI801">
        <v>4.1819520568847655E-2</v>
      </c>
      <c r="AK801">
        <v>11.545030517578125</v>
      </c>
      <c r="AQ801" s="2" t="str">
        <f t="shared" si="56"/>
        <v/>
      </c>
      <c r="AR801" s="2" t="str">
        <f>IF(ISNUMBER(AQ801),SUMIFS($AQ$2:AQ801,$A$2:A801,A801,$J$2:J801,J801,$D$2:D801,D801),"")</f>
        <v/>
      </c>
      <c r="AS801">
        <f t="shared" si="55"/>
        <v>10</v>
      </c>
    </row>
    <row r="802" spans="1:45" x14ac:dyDescent="0.25">
      <c r="A802" s="8" t="s">
        <v>34</v>
      </c>
      <c r="B802" t="s">
        <v>31</v>
      </c>
      <c r="C802" s="5">
        <v>41935</v>
      </c>
      <c r="D802">
        <v>3</v>
      </c>
      <c r="F802">
        <v>100</v>
      </c>
      <c r="J802" s="2" t="s">
        <v>104</v>
      </c>
      <c r="K802" t="s">
        <v>37</v>
      </c>
      <c r="L802">
        <v>1</v>
      </c>
      <c r="M802" s="2" t="s">
        <v>105</v>
      </c>
      <c r="N802" s="3" t="str">
        <f t="shared" si="53"/>
        <v/>
      </c>
      <c r="P802" s="39">
        <v>146.34580921463208</v>
      </c>
      <c r="Q802" s="39">
        <v>146.34580921463208</v>
      </c>
      <c r="R802" s="34">
        <f>IF(ISNUMBER(Q802),SUMIFS($Q$2:Q802,$A$2:A802,A802,$J$2:J802,J802,$D$2:D802,D802),"")</f>
        <v>146.34580921463208</v>
      </c>
      <c r="AB802">
        <v>18.572151184082031</v>
      </c>
      <c r="AC802">
        <v>12.373234272003174</v>
      </c>
      <c r="AD802">
        <v>69.267250061035156</v>
      </c>
      <c r="AE802">
        <v>22.482303619384766</v>
      </c>
      <c r="AF802">
        <v>86.275688171386719</v>
      </c>
      <c r="AG802">
        <v>23.977756500244141</v>
      </c>
      <c r="AH802" s="2">
        <f t="shared" si="54"/>
        <v>3.8364410400390625E-2</v>
      </c>
      <c r="AI802">
        <v>3.8364410400390625E-2</v>
      </c>
      <c r="AK802">
        <v>11.082760009765625</v>
      </c>
      <c r="AQ802" s="2">
        <f t="shared" si="56"/>
        <v>5.6139999999999999</v>
      </c>
      <c r="AR802" s="2">
        <f>IF(ISNUMBER(AQ802),SUMIFS($AQ$2:AQ802,$A$2:A802,A802,$J$2:J802,J802,$D$2:D802,D802),"")</f>
        <v>5.6139999999999999</v>
      </c>
      <c r="AS802">
        <f t="shared" si="55"/>
        <v>14</v>
      </c>
    </row>
    <row r="803" spans="1:45" x14ac:dyDescent="0.25">
      <c r="A803" s="8" t="s">
        <v>34</v>
      </c>
      <c r="B803" t="s">
        <v>31</v>
      </c>
      <c r="C803" s="5">
        <v>41968</v>
      </c>
      <c r="D803">
        <v>3</v>
      </c>
      <c r="F803">
        <v>100</v>
      </c>
      <c r="J803" s="2" t="s">
        <v>104</v>
      </c>
      <c r="K803" t="s">
        <v>37</v>
      </c>
      <c r="L803">
        <v>1</v>
      </c>
      <c r="M803" s="2" t="s">
        <v>105</v>
      </c>
      <c r="N803" s="3" t="str">
        <f t="shared" si="53"/>
        <v/>
      </c>
      <c r="P803" s="39">
        <v>107.62787870540471</v>
      </c>
      <c r="Q803" s="39">
        <v>107.62787870540471</v>
      </c>
      <c r="R803" s="34">
        <f>IF(ISNUMBER(Q803),SUMIFS($Q$2:Q803,$A$2:A803,A803,$J$2:J803,J803,$D$2:D803,D803),"")</f>
        <v>253.97368792003681</v>
      </c>
      <c r="AB803">
        <v>20.850088119506836</v>
      </c>
      <c r="AC803">
        <v>10.426450729370117</v>
      </c>
      <c r="AD803">
        <v>70.841526031494141</v>
      </c>
      <c r="AE803">
        <v>24.917415618896484</v>
      </c>
      <c r="AF803">
        <v>90.266921997070312</v>
      </c>
      <c r="AG803">
        <v>24.123560905456543</v>
      </c>
      <c r="AH803" s="2">
        <f t="shared" si="54"/>
        <v>3.859769744873047E-2</v>
      </c>
      <c r="AI803">
        <v>3.859769744873047E-2</v>
      </c>
      <c r="AK803">
        <v>11.334644165039062</v>
      </c>
      <c r="AQ803" s="2">
        <f t="shared" si="56"/>
        <v>4.1539999999999999</v>
      </c>
      <c r="AR803" s="2">
        <f>IF(ISNUMBER(AQ803),SUMIFS($AQ$2:AQ803,$A$2:A803,A803,$J$2:J803,J803,$D$2:D803,D803),"")</f>
        <v>9.7680000000000007</v>
      </c>
      <c r="AS803">
        <f t="shared" si="55"/>
        <v>14</v>
      </c>
    </row>
    <row r="804" spans="1:45" x14ac:dyDescent="0.25">
      <c r="A804" s="8" t="s">
        <v>34</v>
      </c>
      <c r="B804" t="s">
        <v>31</v>
      </c>
      <c r="C804" s="5">
        <v>42003</v>
      </c>
      <c r="D804">
        <v>3</v>
      </c>
      <c r="F804">
        <v>100</v>
      </c>
      <c r="J804" s="2" t="s">
        <v>104</v>
      </c>
      <c r="K804" t="s">
        <v>28</v>
      </c>
      <c r="L804">
        <v>1</v>
      </c>
      <c r="M804" s="2" t="s">
        <v>27</v>
      </c>
      <c r="N804" s="3" t="str">
        <f t="shared" si="53"/>
        <v/>
      </c>
      <c r="P804" s="39">
        <v>332.12222741163202</v>
      </c>
      <c r="Q804" s="39">
        <v>332.12222741163202</v>
      </c>
      <c r="R804" s="34">
        <f>IF(ISNUMBER(Q804),SUMIFS($Q$2:Q804,$A$2:A804,A804,$J$2:J804,J804,$D$2:D804,D804),"")</f>
        <v>586.09591533166883</v>
      </c>
      <c r="AB804">
        <v>26.061873435974121</v>
      </c>
      <c r="AC804">
        <v>15.140118598937988</v>
      </c>
      <c r="AD804">
        <v>66.700897216796875</v>
      </c>
      <c r="AE804">
        <v>32.187610626220703</v>
      </c>
      <c r="AF804">
        <v>90.880725860595703</v>
      </c>
      <c r="AG804">
        <v>21.311259269714355</v>
      </c>
      <c r="AH804" s="2">
        <f t="shared" si="54"/>
        <v>3.4098014831542969E-2</v>
      </c>
      <c r="AI804">
        <v>3.4098014831542969E-2</v>
      </c>
      <c r="AK804">
        <v>10.6721435546875</v>
      </c>
      <c r="AQ804" s="2">
        <f t="shared" si="56"/>
        <v>11.324999999999999</v>
      </c>
      <c r="AR804" s="2">
        <f>IF(ISNUMBER(AQ804),SUMIFS($AQ$2:AQ804,$A$2:A804,A804,$J$2:J804,J804,$D$2:D804,D804),"")</f>
        <v>21.093</v>
      </c>
      <c r="AS804">
        <f t="shared" si="55"/>
        <v>14</v>
      </c>
    </row>
    <row r="805" spans="1:45" x14ac:dyDescent="0.25">
      <c r="A805" s="8" t="s">
        <v>34</v>
      </c>
      <c r="B805" t="s">
        <v>31</v>
      </c>
      <c r="C805" s="5">
        <v>42039</v>
      </c>
      <c r="D805">
        <v>3</v>
      </c>
      <c r="F805">
        <v>100</v>
      </c>
      <c r="J805" s="2" t="s">
        <v>104</v>
      </c>
      <c r="K805" t="s">
        <v>28</v>
      </c>
      <c r="L805">
        <v>1</v>
      </c>
      <c r="M805" s="2" t="s">
        <v>27</v>
      </c>
      <c r="N805" s="3" t="str">
        <f t="shared" si="53"/>
        <v/>
      </c>
      <c r="P805" s="39">
        <v>274.41747300256401</v>
      </c>
      <c r="Q805" s="39">
        <v>274.41747300256401</v>
      </c>
      <c r="R805" s="34">
        <f>IF(ISNUMBER(Q805),SUMIFS($Q$2:Q805,$A$2:A805,A805,$J$2:J805,J805,$D$2:D805,D805),"")</f>
        <v>860.51338833423279</v>
      </c>
      <c r="AB805">
        <v>26.744696617126465</v>
      </c>
      <c r="AC805">
        <v>12.897461414337158</v>
      </c>
      <c r="AD805">
        <v>66.772052764892578</v>
      </c>
      <c r="AE805">
        <v>32.791896820068359</v>
      </c>
      <c r="AF805">
        <v>90.122303009033203</v>
      </c>
      <c r="AG805">
        <v>21.309737205505371</v>
      </c>
      <c r="AH805" s="2">
        <f t="shared" si="54"/>
        <v>3.4095579528808595E-2</v>
      </c>
      <c r="AI805">
        <v>3.4095579528808595E-2</v>
      </c>
      <c r="AK805">
        <v>10.683528442382812</v>
      </c>
      <c r="AQ805" s="2">
        <f t="shared" si="56"/>
        <v>9.3559999999999999</v>
      </c>
      <c r="AR805" s="2">
        <f>IF(ISNUMBER(AQ805),SUMIFS($AQ$2:AQ805,$A$2:A805,A805,$J$2:J805,J805,$D$2:D805,D805),"")</f>
        <v>30.448999999999998</v>
      </c>
      <c r="AS805">
        <f t="shared" si="55"/>
        <v>14</v>
      </c>
    </row>
    <row r="806" spans="1:45" x14ac:dyDescent="0.25">
      <c r="A806" s="8" t="s">
        <v>34</v>
      </c>
      <c r="B806" t="s">
        <v>31</v>
      </c>
      <c r="C806" s="5">
        <v>42073</v>
      </c>
      <c r="D806">
        <v>3</v>
      </c>
      <c r="F806">
        <v>100</v>
      </c>
      <c r="J806" s="2" t="s">
        <v>104</v>
      </c>
      <c r="K806" t="s">
        <v>29</v>
      </c>
      <c r="L806">
        <v>1</v>
      </c>
      <c r="M806" s="2" t="s">
        <v>27</v>
      </c>
      <c r="N806" s="3" t="str">
        <f t="shared" si="53"/>
        <v/>
      </c>
      <c r="P806" s="39">
        <v>131.9248705771617</v>
      </c>
      <c r="Q806" s="39">
        <v>131.9248705771617</v>
      </c>
      <c r="R806" s="34">
        <f>IF(ISNUMBER(Q806),SUMIFS($Q$2:Q806,$A$2:A806,A806,$J$2:J806,J806,$D$2:D806,D806),"")</f>
        <v>992.43825891139454</v>
      </c>
      <c r="AB806">
        <v>23.31856632232666</v>
      </c>
      <c r="AC806">
        <v>8.58786940574646</v>
      </c>
      <c r="AD806">
        <v>67.39837646484375</v>
      </c>
      <c r="AE806">
        <v>29.577030181884766</v>
      </c>
      <c r="AF806">
        <v>89.444110870361328</v>
      </c>
      <c r="AG806">
        <v>27.330782890319824</v>
      </c>
      <c r="AH806" s="2">
        <f t="shared" si="54"/>
        <v>4.3729252624511723E-2</v>
      </c>
      <c r="AI806">
        <v>4.3729252624511723E-2</v>
      </c>
      <c r="AK806">
        <v>10.783740234375001</v>
      </c>
      <c r="AQ806" s="2">
        <f t="shared" si="56"/>
        <v>5.7690000000000001</v>
      </c>
      <c r="AR806" s="2">
        <f>IF(ISNUMBER(AQ806),SUMIFS($AQ$2:AQ806,$A$2:A806,A806,$J$2:J806,J806,$D$2:D806,D806),"")</f>
        <v>36.217999999999996</v>
      </c>
      <c r="AS806">
        <f t="shared" si="55"/>
        <v>14</v>
      </c>
    </row>
    <row r="807" spans="1:45" x14ac:dyDescent="0.25">
      <c r="A807" s="8" t="s">
        <v>34</v>
      </c>
      <c r="B807" t="s">
        <v>31</v>
      </c>
      <c r="C807" s="5">
        <v>42080</v>
      </c>
      <c r="D807">
        <v>3</v>
      </c>
      <c r="F807">
        <v>100</v>
      </c>
      <c r="J807" s="2" t="s">
        <v>104</v>
      </c>
      <c r="K807" t="s">
        <v>29</v>
      </c>
      <c r="L807">
        <v>1</v>
      </c>
      <c r="M807" s="2" t="s">
        <v>106</v>
      </c>
      <c r="N807" s="3">
        <f t="shared" si="53"/>
        <v>124.5</v>
      </c>
      <c r="O807">
        <v>12.45</v>
      </c>
      <c r="P807" s="39"/>
      <c r="Q807" s="39"/>
      <c r="R807" s="34" t="str">
        <f>IF(ISNUMBER(Q807),SUMIFS($Q$2:Q807,$A$2:A807,A807,$J$2:J807,J807,$D$2:D807,D807),"")</f>
        <v/>
      </c>
      <c r="AB807">
        <v>19.822136878967285</v>
      </c>
      <c r="AC807">
        <v>6.7872481346130371</v>
      </c>
      <c r="AD807">
        <v>70.78363037109375</v>
      </c>
      <c r="AE807">
        <v>25.890426635742188</v>
      </c>
      <c r="AF807">
        <v>89.706066131591797</v>
      </c>
      <c r="AG807">
        <v>31.139567375183105</v>
      </c>
      <c r="AH807" s="2">
        <f t="shared" si="54"/>
        <v>4.9823307800292975E-2</v>
      </c>
      <c r="AI807">
        <v>4.9823307800292975E-2</v>
      </c>
      <c r="AK807">
        <v>11.325380859375</v>
      </c>
      <c r="AQ807" s="2" t="str">
        <f t="shared" si="56"/>
        <v/>
      </c>
      <c r="AR807" s="2" t="str">
        <f>IF(ISNUMBER(AQ807),SUMIFS($AQ$2:AQ807,$A$2:A807,A807,$J$2:J807,J807,$D$2:D807,D807),"")</f>
        <v/>
      </c>
      <c r="AS807">
        <f t="shared" si="55"/>
        <v>10</v>
      </c>
    </row>
    <row r="808" spans="1:45" x14ac:dyDescent="0.25">
      <c r="A808" s="8" t="s">
        <v>34</v>
      </c>
      <c r="B808" t="s">
        <v>31</v>
      </c>
      <c r="C808" s="5">
        <v>42087</v>
      </c>
      <c r="D808">
        <v>3</v>
      </c>
      <c r="F808">
        <v>100</v>
      </c>
      <c r="J808" s="2" t="s">
        <v>104</v>
      </c>
      <c r="K808" t="s">
        <v>29</v>
      </c>
      <c r="L808">
        <v>1</v>
      </c>
      <c r="M808" s="2" t="s">
        <v>106</v>
      </c>
      <c r="N808" s="3">
        <f t="shared" ref="N808:N871" si="57">IF(ISNUMBER(O808),O808*10,"")</f>
        <v>289.25</v>
      </c>
      <c r="O808">
        <v>28.925000000000001</v>
      </c>
      <c r="P808" s="39"/>
      <c r="Q808" s="39"/>
      <c r="R808" s="34" t="str">
        <f>IF(ISNUMBER(Q808),SUMIFS($Q$2:Q808,$A$2:A808,A808,$J$2:J808,J808,$D$2:D808,D808),"")</f>
        <v/>
      </c>
      <c r="AB808">
        <v>19.895307540893555</v>
      </c>
      <c r="AC808">
        <v>8.6362409591674805</v>
      </c>
      <c r="AD808">
        <v>72.726863861083984</v>
      </c>
      <c r="AE808">
        <v>23.12389087677002</v>
      </c>
      <c r="AF808">
        <v>90.100635528564453</v>
      </c>
      <c r="AG808">
        <v>30.148781776428223</v>
      </c>
      <c r="AH808" s="2">
        <f t="shared" ref="AH808:AH871" si="58">IF(ISNUMBER(AI808),AI808,"")</f>
        <v>4.8238050842285156E-2</v>
      </c>
      <c r="AI808">
        <v>4.8238050842285156E-2</v>
      </c>
      <c r="AK808">
        <v>11.636298217773438</v>
      </c>
      <c r="AQ808" s="2" t="str">
        <f t="shared" si="56"/>
        <v/>
      </c>
      <c r="AR808" s="2" t="str">
        <f>IF(ISNUMBER(AQ808),SUMIFS($AQ$2:AQ808,$A$2:A808,A808,$J$2:J808,J808,$D$2:D808,D808),"")</f>
        <v/>
      </c>
      <c r="AS808">
        <f t="shared" si="55"/>
        <v>10</v>
      </c>
    </row>
    <row r="809" spans="1:45" x14ac:dyDescent="0.25">
      <c r="A809" s="8" t="s">
        <v>34</v>
      </c>
      <c r="B809" t="s">
        <v>31</v>
      </c>
      <c r="C809" s="5">
        <v>42101</v>
      </c>
      <c r="D809">
        <v>3</v>
      </c>
      <c r="F809">
        <v>100</v>
      </c>
      <c r="J809" s="2" t="s">
        <v>104</v>
      </c>
      <c r="K809" t="s">
        <v>29</v>
      </c>
      <c r="L809">
        <v>1</v>
      </c>
      <c r="M809" s="2" t="s">
        <v>106</v>
      </c>
      <c r="N809" s="3">
        <f t="shared" si="57"/>
        <v>1227.25</v>
      </c>
      <c r="O809">
        <v>122.72499999999999</v>
      </c>
      <c r="P809" s="39"/>
      <c r="Q809" s="39"/>
      <c r="R809" s="34" t="str">
        <f>IF(ISNUMBER(Q809),SUMIFS($Q$2:Q809,$A$2:A809,A809,$J$2:J809,J809,$D$2:D809,D809),"")</f>
        <v/>
      </c>
      <c r="AB809">
        <v>20.983685493469238</v>
      </c>
      <c r="AC809">
        <v>11.538336277008057</v>
      </c>
      <c r="AD809">
        <v>72.79058837890625</v>
      </c>
      <c r="AE809">
        <v>25.529483795166016</v>
      </c>
      <c r="AF809">
        <v>91.697036743164062</v>
      </c>
      <c r="AG809">
        <v>28.231791496276855</v>
      </c>
      <c r="AH809" s="2">
        <f t="shared" si="58"/>
        <v>4.5170866394042969E-2</v>
      </c>
      <c r="AI809">
        <v>4.5170866394042969E-2</v>
      </c>
      <c r="AK809">
        <v>11.646494140625</v>
      </c>
      <c r="AQ809" s="2" t="str">
        <f t="shared" si="56"/>
        <v/>
      </c>
      <c r="AR809" s="2" t="str">
        <f>IF(ISNUMBER(AQ809),SUMIFS($AQ$2:AQ809,$A$2:A809,A809,$J$2:J809,J809,$D$2:D809,D809),"")</f>
        <v/>
      </c>
      <c r="AS809">
        <f t="shared" ref="AS809:AS872" si="59">COUNT(O809:AR809)</f>
        <v>10</v>
      </c>
    </row>
    <row r="810" spans="1:45" x14ac:dyDescent="0.25">
      <c r="A810" s="8" t="s">
        <v>34</v>
      </c>
      <c r="B810" t="s">
        <v>31</v>
      </c>
      <c r="C810" s="5">
        <v>42110</v>
      </c>
      <c r="D810">
        <v>3</v>
      </c>
      <c r="F810">
        <v>100</v>
      </c>
      <c r="J810" s="2" t="s">
        <v>104</v>
      </c>
      <c r="K810" t="s">
        <v>29</v>
      </c>
      <c r="L810">
        <v>1</v>
      </c>
      <c r="M810" s="2" t="s">
        <v>27</v>
      </c>
      <c r="N810" s="3" t="str">
        <f t="shared" si="57"/>
        <v/>
      </c>
      <c r="P810" s="39">
        <v>90.563347526239482</v>
      </c>
      <c r="Q810" s="39">
        <v>90.563347526239482</v>
      </c>
      <c r="R810" s="34">
        <f>IF(ISNUMBER(Q810),SUMIFS($Q$2:Q810,$A$2:A810,A810,$J$2:J810,J810,$D$2:D810,D810),"")</f>
        <v>1083.0016064376341</v>
      </c>
      <c r="AB810">
        <v>19.892324447631836</v>
      </c>
      <c r="AC810">
        <v>9.2202281951904297</v>
      </c>
      <c r="AD810">
        <v>74.447608947753906</v>
      </c>
      <c r="AE810">
        <v>25.179296493530273</v>
      </c>
      <c r="AF810">
        <v>90.960720062255859</v>
      </c>
      <c r="AG810">
        <v>29.891274452209473</v>
      </c>
      <c r="AH810" s="2">
        <f t="shared" si="58"/>
        <v>4.7826039123535155E-2</v>
      </c>
      <c r="AI810">
        <v>4.7826039123535155E-2</v>
      </c>
      <c r="AK810">
        <v>11.911617431640625</v>
      </c>
      <c r="AQ810" s="2">
        <f t="shared" si="56"/>
        <v>4.3310000000000004</v>
      </c>
      <c r="AR810" s="2">
        <f>IF(ISNUMBER(AQ810),SUMIFS($AQ$2:AQ810,$A$2:A810,A810,$J$2:J810,J810,$D$2:D810,D810),"")</f>
        <v>40.548999999999999</v>
      </c>
      <c r="AS810">
        <f t="shared" si="59"/>
        <v>14</v>
      </c>
    </row>
    <row r="811" spans="1:45" x14ac:dyDescent="0.25">
      <c r="A811" s="8" t="s">
        <v>34</v>
      </c>
      <c r="B811" t="s">
        <v>31</v>
      </c>
      <c r="C811" s="5">
        <v>42164</v>
      </c>
      <c r="D811">
        <v>3</v>
      </c>
      <c r="F811">
        <v>100</v>
      </c>
      <c r="J811" s="2" t="s">
        <v>104</v>
      </c>
      <c r="K811" t="s">
        <v>29</v>
      </c>
      <c r="L811">
        <v>1</v>
      </c>
      <c r="M811" s="2" t="s">
        <v>27</v>
      </c>
      <c r="N811" s="3" t="str">
        <f t="shared" si="57"/>
        <v/>
      </c>
      <c r="P811" s="39">
        <v>18.828945475471155</v>
      </c>
      <c r="Q811" s="39">
        <v>18.828945475471155</v>
      </c>
      <c r="R811" s="34">
        <f>IF(ISNUMBER(Q811),SUMIFS($Q$2:Q811,$A$2:A811,A811,$J$2:J811,J811,$D$2:D811,D811),"")</f>
        <v>1101.8305519131052</v>
      </c>
      <c r="AB811">
        <v>16.112931728363037</v>
      </c>
      <c r="AC811">
        <v>15.608658313751221</v>
      </c>
      <c r="AD811">
        <v>77.960979461669922</v>
      </c>
      <c r="AE811">
        <v>22.968147277832031</v>
      </c>
      <c r="AF811">
        <v>92.289474487304688</v>
      </c>
      <c r="AG811">
        <v>28.832047462463379</v>
      </c>
      <c r="AH811" s="2">
        <f t="shared" si="58"/>
        <v>4.6131275939941402E-2</v>
      </c>
      <c r="AI811">
        <v>4.6131275939941402E-2</v>
      </c>
      <c r="AK811">
        <v>12.473756713867187</v>
      </c>
      <c r="AQ811" s="2">
        <f t="shared" si="56"/>
        <v>0.86899999999999999</v>
      </c>
      <c r="AR811" s="2">
        <f>IF(ISNUMBER(AQ811),SUMIFS($AQ$2:AQ811,$A$2:A811,A811,$J$2:J811,J811,$D$2:D811,D811),"")</f>
        <v>41.417999999999999</v>
      </c>
      <c r="AS811">
        <f t="shared" si="59"/>
        <v>14</v>
      </c>
    </row>
    <row r="812" spans="1:45" x14ac:dyDescent="0.25">
      <c r="A812" s="8" t="s">
        <v>34</v>
      </c>
      <c r="B812" t="s">
        <v>31</v>
      </c>
      <c r="C812" s="5">
        <v>42283</v>
      </c>
      <c r="D812">
        <v>3</v>
      </c>
      <c r="F812">
        <v>100</v>
      </c>
      <c r="J812" s="2" t="s">
        <v>107</v>
      </c>
      <c r="K812" t="s">
        <v>37</v>
      </c>
      <c r="L812">
        <v>2</v>
      </c>
      <c r="M812" s="2" t="s">
        <v>27</v>
      </c>
      <c r="N812" s="3" t="str">
        <f t="shared" si="57"/>
        <v/>
      </c>
      <c r="P812" s="39">
        <v>205.01349630761393</v>
      </c>
      <c r="Q812" s="39">
        <v>205.01349630761393</v>
      </c>
      <c r="R812" s="34">
        <f>IF(ISNUMBER(Q812),SUMIFS($Q$2:Q812,$A$2:A812,A812,$J$2:J812,J812,$D$2:D812,D812),"")</f>
        <v>205.01349630761393</v>
      </c>
      <c r="AB812">
        <v>20.967738151550293</v>
      </c>
      <c r="AC812">
        <v>10.009016036987305</v>
      </c>
      <c r="AD812">
        <v>75.054431915283203</v>
      </c>
      <c r="AE812">
        <v>25.852214813232422</v>
      </c>
      <c r="AF812">
        <v>90.261367797851562</v>
      </c>
      <c r="AG812">
        <v>27.495993614196777</v>
      </c>
      <c r="AH812" s="2">
        <f t="shared" si="58"/>
        <v>4.3993589782714844E-2</v>
      </c>
      <c r="AI812">
        <v>4.3993589782714844E-2</v>
      </c>
      <c r="AK812">
        <v>12.008709106445313</v>
      </c>
      <c r="AQ812" s="2">
        <f t="shared" si="56"/>
        <v>9.0190000000000001</v>
      </c>
      <c r="AR812" s="2">
        <f>IF(ISNUMBER(AQ812),SUMIFS($AQ$2:AQ812,$A$2:A812,A812,$J$2:J812,J812,$D$2:D812,D812),"")</f>
        <v>9.0190000000000001</v>
      </c>
      <c r="AS812">
        <f t="shared" si="59"/>
        <v>14</v>
      </c>
    </row>
    <row r="813" spans="1:45" x14ac:dyDescent="0.25">
      <c r="A813" s="8" t="s">
        <v>34</v>
      </c>
      <c r="B813" t="s">
        <v>31</v>
      </c>
      <c r="C813" s="5">
        <v>42290</v>
      </c>
      <c r="D813">
        <v>3</v>
      </c>
      <c r="F813">
        <v>100</v>
      </c>
      <c r="J813" s="2" t="s">
        <v>107</v>
      </c>
      <c r="K813" t="s">
        <v>37</v>
      </c>
      <c r="L813">
        <v>2</v>
      </c>
      <c r="M813" s="2" t="s">
        <v>106</v>
      </c>
      <c r="N813" s="3">
        <f t="shared" si="57"/>
        <v>178.75</v>
      </c>
      <c r="O813">
        <v>17.875</v>
      </c>
      <c r="P813" s="39"/>
      <c r="Q813" s="39"/>
      <c r="R813" s="34" t="str">
        <f>IF(ISNUMBER(Q813),SUMIFS($Q$2:Q813,$A$2:A813,A813,$J$2:J813,J813,$D$2:D813,D813),"")</f>
        <v/>
      </c>
      <c r="AB813">
        <v>20.183689117431641</v>
      </c>
      <c r="AC813">
        <v>10.077165603637695</v>
      </c>
      <c r="AD813">
        <v>75.188152313232422</v>
      </c>
      <c r="AE813">
        <v>22.50775146484375</v>
      </c>
      <c r="AF813">
        <v>88.832832336425781</v>
      </c>
      <c r="AG813">
        <v>27.833461761474609</v>
      </c>
      <c r="AH813" s="2">
        <f t="shared" si="58"/>
        <v>4.4533538818359378E-2</v>
      </c>
      <c r="AI813">
        <v>4.4533538818359378E-2</v>
      </c>
      <c r="AK813">
        <v>12.030104370117188</v>
      </c>
      <c r="AQ813" s="2" t="str">
        <f t="shared" si="56"/>
        <v/>
      </c>
      <c r="AR813" s="2" t="str">
        <f>IF(ISNUMBER(AQ813),SUMIFS($AQ$2:AQ813,$A$2:A813,A813,$J$2:J813,J813,$D$2:D813,D813),"")</f>
        <v/>
      </c>
      <c r="AS813">
        <f t="shared" si="59"/>
        <v>10</v>
      </c>
    </row>
    <row r="814" spans="1:45" x14ac:dyDescent="0.25">
      <c r="A814" s="8" t="s">
        <v>34</v>
      </c>
      <c r="B814" t="s">
        <v>31</v>
      </c>
      <c r="C814" s="5">
        <v>42304</v>
      </c>
      <c r="D814">
        <v>3</v>
      </c>
      <c r="F814">
        <v>100</v>
      </c>
      <c r="J814" s="2" t="s">
        <v>107</v>
      </c>
      <c r="K814" t="s">
        <v>37</v>
      </c>
      <c r="L814">
        <v>2</v>
      </c>
      <c r="M814" s="2" t="s">
        <v>106</v>
      </c>
      <c r="N814" s="3">
        <f t="shared" si="57"/>
        <v>841.25</v>
      </c>
      <c r="O814">
        <v>84.125</v>
      </c>
      <c r="P814" s="39"/>
      <c r="Q814" s="39"/>
      <c r="R814" s="34" t="str">
        <f>IF(ISNUMBER(Q814),SUMIFS($Q$2:Q814,$A$2:A814,A814,$J$2:J814,J814,$D$2:D814,D814),"")</f>
        <v/>
      </c>
      <c r="AB814">
        <v>18.960136413574219</v>
      </c>
      <c r="AC814">
        <v>10.572811126708984</v>
      </c>
      <c r="AD814">
        <v>75.517898559570313</v>
      </c>
      <c r="AE814">
        <v>20.697696685791016</v>
      </c>
      <c r="AF814">
        <v>90.730644226074219</v>
      </c>
      <c r="AG814">
        <v>31.024991035461426</v>
      </c>
      <c r="AH814" s="2">
        <f t="shared" si="58"/>
        <v>4.9639985656738279E-2</v>
      </c>
      <c r="AI814">
        <v>4.9639985656738279E-2</v>
      </c>
      <c r="AK814">
        <v>12.082863769531251</v>
      </c>
      <c r="AQ814" s="2" t="str">
        <f t="shared" si="56"/>
        <v/>
      </c>
      <c r="AR814" s="2" t="str">
        <f>IF(ISNUMBER(AQ814),SUMIFS($AQ$2:AQ814,$A$2:A814,A814,$J$2:J814,J814,$D$2:D814,D814),"")</f>
        <v/>
      </c>
      <c r="AS814">
        <f t="shared" si="59"/>
        <v>10</v>
      </c>
    </row>
    <row r="815" spans="1:45" x14ac:dyDescent="0.25">
      <c r="A815" s="8" t="s">
        <v>34</v>
      </c>
      <c r="B815" t="s">
        <v>31</v>
      </c>
      <c r="C815" s="5">
        <v>42324</v>
      </c>
      <c r="D815">
        <v>3</v>
      </c>
      <c r="F815">
        <v>100</v>
      </c>
      <c r="J815" s="2" t="s">
        <v>107</v>
      </c>
      <c r="K815" t="s">
        <v>37</v>
      </c>
      <c r="L815">
        <v>2</v>
      </c>
      <c r="M815" s="2" t="s">
        <v>27</v>
      </c>
      <c r="N815" s="3" t="str">
        <f t="shared" si="57"/>
        <v/>
      </c>
      <c r="P815" s="39">
        <v>192.22993206733042</v>
      </c>
      <c r="Q815" s="39">
        <v>192.22993206733042</v>
      </c>
      <c r="R815" s="34">
        <f>IF(ISNUMBER(Q815),SUMIFS($Q$2:Q815,$A$2:A815,A815,$J$2:J815,J815,$D$2:D815,D815),"")</f>
        <v>397.24342837494436</v>
      </c>
      <c r="AB815">
        <v>18.39887523651123</v>
      </c>
      <c r="AC815">
        <v>14.876493453979492</v>
      </c>
      <c r="AD815">
        <v>77.982791900634766</v>
      </c>
      <c r="AE815">
        <v>24.091261863708496</v>
      </c>
      <c r="AF815">
        <v>89.357803344726563</v>
      </c>
      <c r="AG815">
        <v>26.750802040100098</v>
      </c>
      <c r="AH815" s="2">
        <f t="shared" si="58"/>
        <v>4.2801283264160155E-2</v>
      </c>
      <c r="AI815">
        <v>4.2801283264160155E-2</v>
      </c>
      <c r="AK815">
        <v>12.477246704101562</v>
      </c>
      <c r="AQ815" s="2">
        <f t="shared" ref="AQ815:AQ851" si="60">IF(AND(OR(ISNUMBER(AI815),ISNUMBER(AJ815)),ISNUMBER(Q815)),ROUND(Q815*IF(ISNUMBER(AI815),AI815,AJ815),3),"")</f>
        <v>8.2279999999999998</v>
      </c>
      <c r="AR815" s="2">
        <f>IF(ISNUMBER(AQ815),SUMIFS($AQ$2:AQ815,$A$2:A815,A815,$J$2:J815,J815,$D$2:D815,D815),"")</f>
        <v>17.247</v>
      </c>
      <c r="AS815">
        <f t="shared" si="59"/>
        <v>14</v>
      </c>
    </row>
    <row r="816" spans="1:45" x14ac:dyDescent="0.25">
      <c r="A816" s="8" t="s">
        <v>34</v>
      </c>
      <c r="B816" t="s">
        <v>31</v>
      </c>
      <c r="C816" s="5">
        <v>42354</v>
      </c>
      <c r="D816">
        <v>3</v>
      </c>
      <c r="F816">
        <v>100</v>
      </c>
      <c r="J816" s="2" t="s">
        <v>107</v>
      </c>
      <c r="K816" t="s">
        <v>28</v>
      </c>
      <c r="L816">
        <v>2</v>
      </c>
      <c r="M816" s="2" t="s">
        <v>27</v>
      </c>
      <c r="N816" s="3" t="str">
        <f t="shared" si="57"/>
        <v/>
      </c>
      <c r="P816" s="39">
        <v>183.15292853283125</v>
      </c>
      <c r="Q816" s="39">
        <v>183.15292853283125</v>
      </c>
      <c r="R816" s="34">
        <f>IF(ISNUMBER(Q816),SUMIFS($Q$2:Q816,$A$2:A816,A816,$J$2:J816,J816,$D$2:D816,D816),"")</f>
        <v>580.39635690777561</v>
      </c>
      <c r="AB816">
        <v>20.18889331817627</v>
      </c>
      <c r="AC816">
        <v>12.409465789794922</v>
      </c>
      <c r="AD816">
        <v>74.934322357177734</v>
      </c>
      <c r="AE816">
        <v>22.888617515563965</v>
      </c>
      <c r="AF816">
        <v>89.666534423828125</v>
      </c>
      <c r="AG816">
        <v>24.496822357177734</v>
      </c>
      <c r="AH816" s="2">
        <f t="shared" si="58"/>
        <v>3.9194915771484373E-2</v>
      </c>
      <c r="AI816">
        <v>3.9194915771484373E-2</v>
      </c>
      <c r="AK816">
        <v>11.989491577148438</v>
      </c>
      <c r="AQ816" s="2">
        <f t="shared" si="60"/>
        <v>7.1790000000000003</v>
      </c>
      <c r="AR816" s="2">
        <f>IF(ISNUMBER(AQ816),SUMIFS($AQ$2:AQ816,$A$2:A816,A816,$J$2:J816,J816,$D$2:D816,D816),"")</f>
        <v>24.426000000000002</v>
      </c>
      <c r="AS816">
        <f t="shared" si="59"/>
        <v>14</v>
      </c>
    </row>
    <row r="817" spans="1:45" x14ac:dyDescent="0.25">
      <c r="A817" s="8" t="s">
        <v>34</v>
      </c>
      <c r="B817" t="s">
        <v>31</v>
      </c>
      <c r="C817" s="5">
        <v>42394</v>
      </c>
      <c r="D817">
        <v>3</v>
      </c>
      <c r="F817">
        <v>100</v>
      </c>
      <c r="J817" s="2" t="s">
        <v>107</v>
      </c>
      <c r="K817" t="s">
        <v>28</v>
      </c>
      <c r="L817">
        <v>2</v>
      </c>
      <c r="M817" s="2" t="s">
        <v>27</v>
      </c>
      <c r="N817" s="3" t="str">
        <f t="shared" si="57"/>
        <v/>
      </c>
      <c r="P817" s="39">
        <v>178.81438289601553</v>
      </c>
      <c r="Q817" s="39">
        <v>178.81438289601553</v>
      </c>
      <c r="R817" s="34">
        <f>IF(ISNUMBER(Q817),SUMIFS($Q$2:Q817,$A$2:A817,A817,$J$2:J817,J817,$D$2:D817,D817),"")</f>
        <v>759.21073980379117</v>
      </c>
      <c r="AB817">
        <v>21.099438667297363</v>
      </c>
      <c r="AC817">
        <v>12.199164867401123</v>
      </c>
      <c r="AD817">
        <v>72.413120269775391</v>
      </c>
      <c r="AE817">
        <v>27.414951324462891</v>
      </c>
      <c r="AF817">
        <v>90.315181732177734</v>
      </c>
      <c r="AG817">
        <v>26.9971923828125</v>
      </c>
      <c r="AH817" s="2">
        <f t="shared" si="58"/>
        <v>4.3195507812500006E-2</v>
      </c>
      <c r="AI817">
        <v>4.3195507812500006E-2</v>
      </c>
      <c r="AK817">
        <v>11.586099243164062</v>
      </c>
      <c r="AQ817" s="2">
        <f t="shared" si="60"/>
        <v>7.7240000000000002</v>
      </c>
      <c r="AR817" s="2">
        <f>IF(ISNUMBER(AQ817),SUMIFS($AQ$2:AQ817,$A$2:A817,A817,$J$2:J817,J817,$D$2:D817,D817),"")</f>
        <v>32.150000000000006</v>
      </c>
      <c r="AS817">
        <f t="shared" si="59"/>
        <v>14</v>
      </c>
    </row>
    <row r="818" spans="1:45" x14ac:dyDescent="0.25">
      <c r="A818" s="8" t="s">
        <v>34</v>
      </c>
      <c r="B818" t="s">
        <v>31</v>
      </c>
      <c r="C818" s="5">
        <v>42424</v>
      </c>
      <c r="D818">
        <v>3</v>
      </c>
      <c r="F818">
        <v>100</v>
      </c>
      <c r="J818" s="2" t="s">
        <v>107</v>
      </c>
      <c r="K818" t="s">
        <v>28</v>
      </c>
      <c r="L818">
        <v>2</v>
      </c>
      <c r="M818" s="2" t="s">
        <v>27</v>
      </c>
      <c r="N818" s="3" t="str">
        <f t="shared" si="57"/>
        <v/>
      </c>
      <c r="P818" s="39">
        <v>103.17958430137601</v>
      </c>
      <c r="Q818" s="39">
        <v>103.17958430137601</v>
      </c>
      <c r="R818" s="34">
        <f>IF(ISNUMBER(Q818),SUMIFS($Q$2:Q818,$A$2:A818,A818,$J$2:J818,J818,$D$2:D818,D818),"")</f>
        <v>862.39032410516722</v>
      </c>
      <c r="AB818">
        <v>20.847854614257813</v>
      </c>
      <c r="AC818">
        <v>9.2736330032348633</v>
      </c>
      <c r="AD818">
        <v>73.186519622802734</v>
      </c>
      <c r="AE818">
        <v>27.593570709228516</v>
      </c>
      <c r="AF818">
        <v>90.811042785644531</v>
      </c>
      <c r="AG818">
        <v>29.304283142089844</v>
      </c>
      <c r="AH818" s="2">
        <f t="shared" si="58"/>
        <v>4.6886853027343751E-2</v>
      </c>
      <c r="AI818">
        <v>4.6886853027343751E-2</v>
      </c>
      <c r="AK818">
        <v>11.709843139648438</v>
      </c>
      <c r="AQ818" s="2">
        <f t="shared" si="60"/>
        <v>4.8380000000000001</v>
      </c>
      <c r="AR818" s="2">
        <f>IF(ISNUMBER(AQ818),SUMIFS($AQ$2:AQ818,$A$2:A818,A818,$J$2:J818,J818,$D$2:D818,D818),"")</f>
        <v>36.988000000000007</v>
      </c>
      <c r="AS818">
        <f t="shared" si="59"/>
        <v>14</v>
      </c>
    </row>
    <row r="819" spans="1:45" x14ac:dyDescent="0.25">
      <c r="A819" s="8" t="s">
        <v>34</v>
      </c>
      <c r="B819" t="s">
        <v>31</v>
      </c>
      <c r="C819" s="5">
        <v>42460</v>
      </c>
      <c r="D819">
        <v>3</v>
      </c>
      <c r="F819">
        <v>100</v>
      </c>
      <c r="J819" s="2" t="s">
        <v>107</v>
      </c>
      <c r="K819" t="s">
        <v>29</v>
      </c>
      <c r="L819">
        <v>2</v>
      </c>
      <c r="M819" s="2" t="s">
        <v>106</v>
      </c>
      <c r="N819" s="3">
        <f t="shared" si="57"/>
        <v>747.75</v>
      </c>
      <c r="O819">
        <v>74.775000000000006</v>
      </c>
      <c r="P819" s="39"/>
      <c r="Q819" s="39"/>
      <c r="R819" s="34" t="str">
        <f>IF(ISNUMBER(Q819),SUMIFS($Q$2:Q819,$A$2:A819,A819,$J$2:J819,J819,$D$2:D819,D819),"")</f>
        <v/>
      </c>
      <c r="AB819">
        <v>19.954958915710449</v>
      </c>
      <c r="AC819">
        <v>8.4729704856872559</v>
      </c>
      <c r="AD819">
        <v>67.231693267822266</v>
      </c>
      <c r="AE819">
        <v>22.406482696533203</v>
      </c>
      <c r="AF819">
        <v>87.144996643066406</v>
      </c>
      <c r="AG819">
        <v>29.770918846130371</v>
      </c>
      <c r="AH819" s="2">
        <f t="shared" si="58"/>
        <v>4.7633470153808595E-2</v>
      </c>
      <c r="AI819">
        <v>4.7633470153808595E-2</v>
      </c>
      <c r="AK819">
        <v>10.757070922851563</v>
      </c>
      <c r="AQ819" s="2" t="str">
        <f t="shared" si="60"/>
        <v/>
      </c>
      <c r="AR819" s="2" t="str">
        <f>IF(ISNUMBER(AQ819),SUMIFS($AQ$2:AQ819,$A$2:A819,A819,$J$2:J819,J819,$D$2:D819,D819),"")</f>
        <v/>
      </c>
      <c r="AS819">
        <f t="shared" si="59"/>
        <v>10</v>
      </c>
    </row>
    <row r="820" spans="1:45" x14ac:dyDescent="0.25">
      <c r="A820" s="23" t="s">
        <v>34</v>
      </c>
      <c r="B820" t="s">
        <v>31</v>
      </c>
      <c r="C820" s="5">
        <v>42469</v>
      </c>
      <c r="D820">
        <v>3</v>
      </c>
      <c r="F820">
        <v>100</v>
      </c>
      <c r="J820" s="2" t="s">
        <v>107</v>
      </c>
      <c r="K820" t="s">
        <v>29</v>
      </c>
      <c r="L820">
        <v>2</v>
      </c>
      <c r="M820" s="2" t="s">
        <v>27</v>
      </c>
      <c r="N820" s="3" t="str">
        <f t="shared" si="57"/>
        <v/>
      </c>
      <c r="P820" s="39">
        <v>73.460400549576107</v>
      </c>
      <c r="Q820" s="39">
        <v>73.460400549576107</v>
      </c>
      <c r="R820" s="34">
        <f>IF(ISNUMBER(Q820),SUMIFS($Q$2:Q820,$A$2:A820,A820,$J$2:J820,J820,$D$2:D820,D820),"")</f>
        <v>935.85072465474332</v>
      </c>
      <c r="AH820" s="2">
        <f t="shared" si="58"/>
        <v>4.8470860799153644E-2</v>
      </c>
      <c r="AI820" s="24">
        <f>AVERAGE(AI819,AI819,AI822)</f>
        <v>4.8470860799153644E-2</v>
      </c>
      <c r="AQ820" s="2">
        <f t="shared" si="60"/>
        <v>3.5609999999999999</v>
      </c>
      <c r="AR820" s="2">
        <f>IF(ISNUMBER(AQ820),SUMIFS($AQ$2:AQ820,$A$2:A820,A820,$J$2:J820,J820,$D$2:D820,D820),"")</f>
        <v>40.549000000000007</v>
      </c>
      <c r="AS820">
        <f t="shared" si="59"/>
        <v>7</v>
      </c>
    </row>
    <row r="821" spans="1:45" x14ac:dyDescent="0.25">
      <c r="A821" s="23" t="s">
        <v>34</v>
      </c>
      <c r="B821" t="s">
        <v>31</v>
      </c>
      <c r="C821" s="5">
        <v>42514</v>
      </c>
      <c r="D821">
        <v>3</v>
      </c>
      <c r="F821">
        <v>100</v>
      </c>
      <c r="J821" s="2" t="s">
        <v>107</v>
      </c>
      <c r="K821" t="s">
        <v>29</v>
      </c>
      <c r="L821">
        <v>2</v>
      </c>
      <c r="M821" s="2" t="s">
        <v>27</v>
      </c>
      <c r="N821" s="3" t="str">
        <f t="shared" si="57"/>
        <v/>
      </c>
      <c r="P821" s="39">
        <v>7.3173755047984397</v>
      </c>
      <c r="Q821" s="39">
        <v>7.3173755047984397</v>
      </c>
      <c r="R821" s="34">
        <f>IF(ISNUMBER(Q821),SUMIFS($Q$2:Q821,$A$2:A821,A821,$J$2:J821,J821,$D$2:D821,D821),"")</f>
        <v>943.16810015954172</v>
      </c>
      <c r="AH821" s="2">
        <f t="shared" si="58"/>
        <v>4.9308251444498706E-2</v>
      </c>
      <c r="AI821" s="24">
        <f>AVERAGE(AI819,AI822,AI822)</f>
        <v>4.9308251444498706E-2</v>
      </c>
      <c r="AQ821" s="2">
        <f t="shared" si="60"/>
        <v>0.36099999999999999</v>
      </c>
      <c r="AR821" s="2">
        <f>IF(ISNUMBER(AQ821),SUMIFS($AQ$2:AQ821,$A$2:A821,A821,$J$2:J821,J821,$D$2:D821,D821),"")</f>
        <v>40.910000000000004</v>
      </c>
      <c r="AS821">
        <f t="shared" si="59"/>
        <v>7</v>
      </c>
    </row>
    <row r="822" spans="1:45" x14ac:dyDescent="0.25">
      <c r="A822" s="8" t="s">
        <v>34</v>
      </c>
      <c r="B822" t="s">
        <v>31</v>
      </c>
      <c r="C822" s="5">
        <v>42663</v>
      </c>
      <c r="D822">
        <v>3</v>
      </c>
      <c r="F822">
        <v>100</v>
      </c>
      <c r="J822" s="2" t="s">
        <v>108</v>
      </c>
      <c r="K822" t="s">
        <v>37</v>
      </c>
      <c r="L822">
        <v>3</v>
      </c>
      <c r="M822" s="2" t="s">
        <v>106</v>
      </c>
      <c r="N822" s="3">
        <f t="shared" si="57"/>
        <v>588.75</v>
      </c>
      <c r="O822">
        <v>58.875</v>
      </c>
      <c r="P822" s="39"/>
      <c r="Q822" s="39"/>
      <c r="R822" s="34" t="str">
        <f>IF(ISNUMBER(Q822),SUMIFS($Q$2:Q822,$A$2:A822,A822,$J$2:J822,J822,$D$2:D822,D822),"")</f>
        <v/>
      </c>
      <c r="AB822">
        <v>18.810824394226074</v>
      </c>
      <c r="AC822">
        <v>9.8321127891540527</v>
      </c>
      <c r="AD822">
        <v>74.013618469238281</v>
      </c>
      <c r="AE822">
        <v>20.75523567199707</v>
      </c>
      <c r="AF822">
        <v>89.964622497558594</v>
      </c>
      <c r="AG822">
        <v>31.341026306152344</v>
      </c>
      <c r="AH822" s="2">
        <f t="shared" si="58"/>
        <v>5.0145642089843748E-2</v>
      </c>
      <c r="AI822">
        <v>5.0145642089843748E-2</v>
      </c>
      <c r="AK822">
        <v>11.842178955078126</v>
      </c>
      <c r="AQ822" s="2" t="str">
        <f t="shared" si="60"/>
        <v/>
      </c>
      <c r="AR822" s="2" t="str">
        <f>IF(ISNUMBER(AQ822),SUMIFS($AQ$2:AQ822,$A$2:A822,A822,$J$2:J822,J822,$D$2:D822,D822),"")</f>
        <v/>
      </c>
      <c r="AS822">
        <f t="shared" si="59"/>
        <v>10</v>
      </c>
    </row>
    <row r="823" spans="1:45" x14ac:dyDescent="0.25">
      <c r="A823" s="8" t="s">
        <v>34</v>
      </c>
      <c r="B823" t="s">
        <v>31</v>
      </c>
      <c r="C823" s="5">
        <v>42677</v>
      </c>
      <c r="D823">
        <v>3</v>
      </c>
      <c r="F823">
        <v>100</v>
      </c>
      <c r="J823" s="2" t="s">
        <v>108</v>
      </c>
      <c r="K823" t="s">
        <v>37</v>
      </c>
      <c r="L823">
        <v>3</v>
      </c>
      <c r="M823" s="2" t="s">
        <v>106</v>
      </c>
      <c r="N823" s="3">
        <f t="shared" si="57"/>
        <v>1772.5</v>
      </c>
      <c r="O823">
        <v>177.25</v>
      </c>
      <c r="P823" s="39"/>
      <c r="Q823" s="39"/>
      <c r="R823" s="34" t="str">
        <f>IF(ISNUMBER(Q823),SUMIFS($Q$2:Q823,$A$2:A823,A823,$J$2:J823,J823,$D$2:D823,D823),"")</f>
        <v/>
      </c>
      <c r="AB823">
        <v>18.041974067687988</v>
      </c>
      <c r="AC823">
        <v>15.186959266662598</v>
      </c>
      <c r="AD823">
        <v>73.405441284179688</v>
      </c>
      <c r="AE823">
        <v>19.270990371704102</v>
      </c>
      <c r="AF823">
        <v>87.583003997802734</v>
      </c>
      <c r="AG823">
        <v>28.072652816772461</v>
      </c>
      <c r="AH823" s="2">
        <f t="shared" si="58"/>
        <v>4.4916244506835935E-2</v>
      </c>
      <c r="AI823">
        <v>4.4916244506835935E-2</v>
      </c>
      <c r="AK823">
        <v>11.74487060546875</v>
      </c>
      <c r="AQ823" s="2" t="str">
        <f t="shared" si="60"/>
        <v/>
      </c>
      <c r="AR823" s="2" t="str">
        <f>IF(ISNUMBER(AQ823),SUMIFS($AQ$2:AQ823,$A$2:A823,A823,$J$2:J823,J823,$D$2:D823,D823),"")</f>
        <v/>
      </c>
      <c r="AS823">
        <f t="shared" si="59"/>
        <v>10</v>
      </c>
    </row>
    <row r="824" spans="1:45" x14ac:dyDescent="0.25">
      <c r="A824" s="8" t="s">
        <v>34</v>
      </c>
      <c r="B824" t="s">
        <v>31</v>
      </c>
      <c r="C824" s="5">
        <v>42684</v>
      </c>
      <c r="D824">
        <v>3</v>
      </c>
      <c r="F824">
        <v>100</v>
      </c>
      <c r="J824" s="2" t="s">
        <v>108</v>
      </c>
      <c r="K824" t="s">
        <v>37</v>
      </c>
      <c r="L824">
        <v>3</v>
      </c>
      <c r="M824" s="2" t="s">
        <v>106</v>
      </c>
      <c r="N824" s="3">
        <f t="shared" si="57"/>
        <v>2280.5</v>
      </c>
      <c r="O824">
        <v>228.05</v>
      </c>
      <c r="P824" s="39"/>
      <c r="Q824" s="39"/>
      <c r="R824" s="34" t="str">
        <f>IF(ISNUMBER(Q824),SUMIFS($Q$2:Q824,$A$2:A824,A824,$J$2:J824,J824,$D$2:D824,D824),"")</f>
        <v/>
      </c>
      <c r="AB824">
        <v>22.062688827514648</v>
      </c>
      <c r="AC824">
        <v>13.071114063262939</v>
      </c>
      <c r="AD824">
        <v>73.018577575683594</v>
      </c>
      <c r="AE824">
        <v>24.574092864990234</v>
      </c>
      <c r="AF824">
        <v>90.155784606933594</v>
      </c>
      <c r="AG824">
        <v>23.500113487243652</v>
      </c>
      <c r="AH824" s="2">
        <f t="shared" si="58"/>
        <v>3.7600181579589845E-2</v>
      </c>
      <c r="AI824">
        <v>3.7600181579589845E-2</v>
      </c>
      <c r="AK824">
        <v>11.682972412109375</v>
      </c>
      <c r="AQ824" s="2" t="str">
        <f t="shared" si="60"/>
        <v/>
      </c>
      <c r="AR824" s="2" t="str">
        <f>IF(ISNUMBER(AQ824),SUMIFS($AQ$2:AQ824,$A$2:A824,A824,$J$2:J824,J824,$D$2:D824,D824),"")</f>
        <v/>
      </c>
      <c r="AS824">
        <f t="shared" si="59"/>
        <v>10</v>
      </c>
    </row>
    <row r="825" spans="1:45" x14ac:dyDescent="0.25">
      <c r="A825" s="8" t="s">
        <v>34</v>
      </c>
      <c r="B825" t="s">
        <v>31</v>
      </c>
      <c r="C825" s="5">
        <v>41935</v>
      </c>
      <c r="D825">
        <v>4</v>
      </c>
      <c r="F825">
        <v>100</v>
      </c>
      <c r="J825" s="2" t="s">
        <v>104</v>
      </c>
      <c r="K825" t="s">
        <v>37</v>
      </c>
      <c r="L825">
        <v>1</v>
      </c>
      <c r="M825" s="2" t="s">
        <v>105</v>
      </c>
      <c r="N825" s="3" t="str">
        <f t="shared" si="57"/>
        <v/>
      </c>
      <c r="P825" s="39">
        <v>152.54729972013757</v>
      </c>
      <c r="Q825" s="39">
        <v>152.54729972013757</v>
      </c>
      <c r="R825" s="34">
        <f>IF(ISNUMBER(Q825),SUMIFS($Q$2:Q825,$A$2:A825,A825,$J$2:J825,J825,$D$2:D825,D825),"")</f>
        <v>152.54729972013757</v>
      </c>
      <c r="AB825">
        <v>18.947442054748535</v>
      </c>
      <c r="AC825">
        <v>11.933870315551758</v>
      </c>
      <c r="AD825">
        <v>68.640701293945313</v>
      </c>
      <c r="AE825">
        <v>21.480958938598633</v>
      </c>
      <c r="AF825">
        <v>85.653816223144531</v>
      </c>
      <c r="AG825">
        <v>22.706258773803711</v>
      </c>
      <c r="AH825" s="2">
        <f t="shared" si="58"/>
        <v>3.6330014038085938E-2</v>
      </c>
      <c r="AI825">
        <v>3.6330014038085938E-2</v>
      </c>
      <c r="AK825">
        <v>10.982512207031251</v>
      </c>
      <c r="AQ825" s="2">
        <f t="shared" si="60"/>
        <v>5.5419999999999998</v>
      </c>
      <c r="AR825" s="2">
        <f>IF(ISNUMBER(AQ825),SUMIFS($AQ$2:AQ825,$A$2:A825,A825,$J$2:J825,J825,$D$2:D825,D825),"")</f>
        <v>5.5419999999999998</v>
      </c>
      <c r="AS825">
        <f t="shared" si="59"/>
        <v>14</v>
      </c>
    </row>
    <row r="826" spans="1:45" x14ac:dyDescent="0.25">
      <c r="A826" s="8" t="s">
        <v>34</v>
      </c>
      <c r="B826" t="s">
        <v>31</v>
      </c>
      <c r="C826" s="5">
        <v>41968</v>
      </c>
      <c r="D826">
        <v>4</v>
      </c>
      <c r="F826">
        <v>100</v>
      </c>
      <c r="J826" s="2" t="s">
        <v>104</v>
      </c>
      <c r="K826" t="s">
        <v>37</v>
      </c>
      <c r="L826">
        <v>1</v>
      </c>
      <c r="M826" s="2" t="s">
        <v>105</v>
      </c>
      <c r="N826" s="3" t="str">
        <f t="shared" si="57"/>
        <v/>
      </c>
      <c r="P826" s="39">
        <v>182.91812038346688</v>
      </c>
      <c r="Q826" s="39">
        <v>182.91812038346688</v>
      </c>
      <c r="R826" s="34">
        <f>IF(ISNUMBER(Q826),SUMIFS($Q$2:Q826,$A$2:A826,A826,$J$2:J826,J826,$D$2:D826,D826),"")</f>
        <v>335.46542010360446</v>
      </c>
      <c r="AB826">
        <v>20.799901008605957</v>
      </c>
      <c r="AC826">
        <v>10.653481960296631</v>
      </c>
      <c r="AD826">
        <v>70.494960784912109</v>
      </c>
      <c r="AE826">
        <v>22.457818984985352</v>
      </c>
      <c r="AF826">
        <v>88.788818359375</v>
      </c>
      <c r="AG826">
        <v>24.824575424194336</v>
      </c>
      <c r="AH826" s="2">
        <f t="shared" si="58"/>
        <v>3.9719320678710937E-2</v>
      </c>
      <c r="AI826">
        <v>3.9719320678710937E-2</v>
      </c>
      <c r="AK826">
        <v>11.279193725585937</v>
      </c>
      <c r="AQ826" s="2">
        <f t="shared" si="60"/>
        <v>7.2649999999999997</v>
      </c>
      <c r="AR826" s="2">
        <f>IF(ISNUMBER(AQ826),SUMIFS($AQ$2:AQ826,$A$2:A826,A826,$J$2:J826,J826,$D$2:D826,D826),"")</f>
        <v>12.806999999999999</v>
      </c>
      <c r="AS826">
        <f t="shared" si="59"/>
        <v>14</v>
      </c>
    </row>
    <row r="827" spans="1:45" x14ac:dyDescent="0.25">
      <c r="A827" s="8" t="s">
        <v>34</v>
      </c>
      <c r="B827" t="s">
        <v>31</v>
      </c>
      <c r="C827" s="5">
        <v>42003</v>
      </c>
      <c r="D827">
        <v>4</v>
      </c>
      <c r="F827">
        <v>100</v>
      </c>
      <c r="J827" s="2" t="s">
        <v>104</v>
      </c>
      <c r="K827" t="s">
        <v>28</v>
      </c>
      <c r="L827">
        <v>1</v>
      </c>
      <c r="M827" s="2" t="s">
        <v>27</v>
      </c>
      <c r="N827" s="3" t="str">
        <f t="shared" si="57"/>
        <v/>
      </c>
      <c r="P827" s="39">
        <v>400.29737993388574</v>
      </c>
      <c r="Q827" s="39">
        <v>400.29737993388574</v>
      </c>
      <c r="R827" s="34">
        <f>IF(ISNUMBER(Q827),SUMIFS($Q$2:Q827,$A$2:A827,A827,$J$2:J827,J827,$D$2:D827,D827),"")</f>
        <v>735.76280003749025</v>
      </c>
      <c r="AB827">
        <v>27.617762565612793</v>
      </c>
      <c r="AC827">
        <v>18.174362182617188</v>
      </c>
      <c r="AD827">
        <v>66.552013397216797</v>
      </c>
      <c r="AE827">
        <v>34.478351593017578</v>
      </c>
      <c r="AF827">
        <v>90.304641723632813</v>
      </c>
      <c r="AG827">
        <v>19.016276359558105</v>
      </c>
      <c r="AH827" s="2">
        <f t="shared" si="58"/>
        <v>3.0426042175292968E-2</v>
      </c>
      <c r="AI827">
        <v>3.0426042175292968E-2</v>
      </c>
      <c r="AK827">
        <v>10.648322143554688</v>
      </c>
      <c r="AQ827" s="2">
        <f t="shared" si="60"/>
        <v>12.179</v>
      </c>
      <c r="AR827" s="2">
        <f>IF(ISNUMBER(AQ827),SUMIFS($AQ$2:AQ827,$A$2:A827,A827,$J$2:J827,J827,$D$2:D827,D827),"")</f>
        <v>24.985999999999997</v>
      </c>
      <c r="AS827">
        <f t="shared" si="59"/>
        <v>14</v>
      </c>
    </row>
    <row r="828" spans="1:45" x14ac:dyDescent="0.25">
      <c r="A828" s="8" t="s">
        <v>34</v>
      </c>
      <c r="B828" t="s">
        <v>31</v>
      </c>
      <c r="C828" s="5">
        <v>42039</v>
      </c>
      <c r="D828">
        <v>4</v>
      </c>
      <c r="F828">
        <v>100</v>
      </c>
      <c r="J828" s="2" t="s">
        <v>104</v>
      </c>
      <c r="K828" t="s">
        <v>28</v>
      </c>
      <c r="L828">
        <v>1</v>
      </c>
      <c r="M828" s="2" t="s">
        <v>27</v>
      </c>
      <c r="N828" s="3" t="str">
        <f t="shared" si="57"/>
        <v/>
      </c>
      <c r="P828" s="39">
        <v>297.85512982448381</v>
      </c>
      <c r="Q828" s="39">
        <v>297.85512982448381</v>
      </c>
      <c r="R828" s="34">
        <f>IF(ISNUMBER(Q828),SUMIFS($Q$2:Q828,$A$2:A828,A828,$J$2:J828,J828,$D$2:D828,D828),"")</f>
        <v>1033.6179298619741</v>
      </c>
      <c r="AB828">
        <v>26.309907913208008</v>
      </c>
      <c r="AC828">
        <v>12.945381641387939</v>
      </c>
      <c r="AD828">
        <v>67.1343994140625</v>
      </c>
      <c r="AE828">
        <v>32.676738739013672</v>
      </c>
      <c r="AF828">
        <v>90.775611877441406</v>
      </c>
      <c r="AG828">
        <v>22.04621696472168</v>
      </c>
      <c r="AH828" s="2">
        <f t="shared" si="58"/>
        <v>3.5273947143554689E-2</v>
      </c>
      <c r="AI828">
        <v>3.5273947143554689E-2</v>
      </c>
      <c r="AK828">
        <v>10.741503906250001</v>
      </c>
      <c r="AQ828" s="2">
        <f t="shared" si="60"/>
        <v>10.507</v>
      </c>
      <c r="AR828" s="2">
        <f>IF(ISNUMBER(AQ828),SUMIFS($AQ$2:AQ828,$A$2:A828,A828,$J$2:J828,J828,$D$2:D828,D828),"")</f>
        <v>35.492999999999995</v>
      </c>
      <c r="AS828">
        <f t="shared" si="59"/>
        <v>14</v>
      </c>
    </row>
    <row r="829" spans="1:45" x14ac:dyDescent="0.25">
      <c r="A829" s="8" t="s">
        <v>34</v>
      </c>
      <c r="B829" t="s">
        <v>31</v>
      </c>
      <c r="C829" s="5">
        <v>42073</v>
      </c>
      <c r="D829">
        <v>4</v>
      </c>
      <c r="F829">
        <v>100</v>
      </c>
      <c r="J829" s="2" t="s">
        <v>104</v>
      </c>
      <c r="K829" t="s">
        <v>29</v>
      </c>
      <c r="L829">
        <v>1</v>
      </c>
      <c r="M829" s="2" t="s">
        <v>27</v>
      </c>
      <c r="N829" s="3" t="str">
        <f t="shared" si="57"/>
        <v/>
      </c>
      <c r="P829" s="39">
        <v>118.47231359426482</v>
      </c>
      <c r="Q829" s="39">
        <v>118.47231359426482</v>
      </c>
      <c r="R829" s="34">
        <f>IF(ISNUMBER(Q829),SUMIFS($Q$2:Q829,$A$2:A829,A829,$J$2:J829,J829,$D$2:D829,D829),"")</f>
        <v>1152.0902434562388</v>
      </c>
      <c r="AB829">
        <v>23.528434753417969</v>
      </c>
      <c r="AC829">
        <v>8.8170585632324219</v>
      </c>
      <c r="AD829">
        <v>68.103603363037109</v>
      </c>
      <c r="AE829">
        <v>28.800878524780273</v>
      </c>
      <c r="AF829">
        <v>91.096168518066406</v>
      </c>
      <c r="AG829">
        <v>26.167731285095215</v>
      </c>
      <c r="AH829" s="2">
        <f t="shared" si="58"/>
        <v>4.1868370056152342E-2</v>
      </c>
      <c r="AI829">
        <v>4.1868370056152342E-2</v>
      </c>
      <c r="AK829">
        <v>10.896576538085938</v>
      </c>
      <c r="AQ829" s="2">
        <f t="shared" si="60"/>
        <v>4.96</v>
      </c>
      <c r="AR829" s="2">
        <f>IF(ISNUMBER(AQ829),SUMIFS($AQ$2:AQ829,$A$2:A829,A829,$J$2:J829,J829,$D$2:D829,D829),"")</f>
        <v>40.452999999999996</v>
      </c>
      <c r="AS829">
        <f t="shared" si="59"/>
        <v>14</v>
      </c>
    </row>
    <row r="830" spans="1:45" x14ac:dyDescent="0.25">
      <c r="A830" s="8" t="s">
        <v>34</v>
      </c>
      <c r="B830" t="s">
        <v>31</v>
      </c>
      <c r="C830" s="5">
        <v>42110</v>
      </c>
      <c r="D830">
        <v>4</v>
      </c>
      <c r="F830">
        <v>100</v>
      </c>
      <c r="J830" s="2" t="s">
        <v>104</v>
      </c>
      <c r="K830" t="s">
        <v>29</v>
      </c>
      <c r="L830">
        <v>1</v>
      </c>
      <c r="M830" s="2" t="s">
        <v>27</v>
      </c>
      <c r="N830" s="3" t="str">
        <f t="shared" si="57"/>
        <v/>
      </c>
      <c r="P830" s="39">
        <v>92.990129571121798</v>
      </c>
      <c r="Q830" s="39">
        <v>92.990129571121798</v>
      </c>
      <c r="R830" s="34">
        <f>IF(ISNUMBER(Q830),SUMIFS($Q$2:Q830,$A$2:A830,A830,$J$2:J830,J830,$D$2:D830,D830),"")</f>
        <v>1245.0803730273606</v>
      </c>
      <c r="AB830">
        <v>21.229713439941406</v>
      </c>
      <c r="AC830">
        <v>7.3821122646331787</v>
      </c>
      <c r="AD830">
        <v>71.798500061035156</v>
      </c>
      <c r="AE830">
        <v>28.369773864746094</v>
      </c>
      <c r="AF830">
        <v>92.312812805175781</v>
      </c>
      <c r="AG830">
        <v>29.414852142333984</v>
      </c>
      <c r="AH830" s="2">
        <f t="shared" si="58"/>
        <v>4.7063763427734377E-2</v>
      </c>
      <c r="AI830">
        <v>4.7063763427734377E-2</v>
      </c>
      <c r="AK830">
        <v>11.487760009765625</v>
      </c>
      <c r="AQ830" s="2">
        <f t="shared" si="60"/>
        <v>4.3760000000000003</v>
      </c>
      <c r="AR830" s="2">
        <f>IF(ISNUMBER(AQ830),SUMIFS($AQ$2:AQ830,$A$2:A830,A830,$J$2:J830,J830,$D$2:D830,D830),"")</f>
        <v>44.828999999999994</v>
      </c>
      <c r="AS830">
        <f t="shared" si="59"/>
        <v>14</v>
      </c>
    </row>
    <row r="831" spans="1:45" x14ac:dyDescent="0.25">
      <c r="A831" s="8" t="s">
        <v>34</v>
      </c>
      <c r="B831" t="s">
        <v>31</v>
      </c>
      <c r="C831" s="5">
        <v>42164</v>
      </c>
      <c r="D831">
        <v>4</v>
      </c>
      <c r="F831">
        <v>100</v>
      </c>
      <c r="J831" s="2" t="s">
        <v>104</v>
      </c>
      <c r="K831" t="s">
        <v>29</v>
      </c>
      <c r="L831">
        <v>1</v>
      </c>
      <c r="M831" s="2" t="s">
        <v>27</v>
      </c>
      <c r="N831" s="3" t="str">
        <f t="shared" si="57"/>
        <v/>
      </c>
      <c r="P831" s="39">
        <v>16.274505414138702</v>
      </c>
      <c r="Q831" s="39">
        <v>16.274505414138702</v>
      </c>
      <c r="R831" s="34">
        <f>IF(ISNUMBER(Q831),SUMIFS($Q$2:Q831,$A$2:A831,A831,$J$2:J831,J831,$D$2:D831,D831),"")</f>
        <v>1261.3548784414993</v>
      </c>
      <c r="AB831">
        <v>16.66517162322998</v>
      </c>
      <c r="AC831">
        <v>15.898179054260254</v>
      </c>
      <c r="AD831">
        <v>77.85089111328125</v>
      </c>
      <c r="AE831">
        <v>23.542583465576172</v>
      </c>
      <c r="AF831">
        <v>92.073936462402344</v>
      </c>
      <c r="AG831">
        <v>28.969220161437988</v>
      </c>
      <c r="AH831" s="2">
        <f t="shared" si="58"/>
        <v>4.6350752258300779E-2</v>
      </c>
      <c r="AI831">
        <v>4.6350752258300779E-2</v>
      </c>
      <c r="AK831">
        <v>12.456142578125</v>
      </c>
      <c r="AQ831" s="2">
        <f t="shared" si="60"/>
        <v>0.754</v>
      </c>
      <c r="AR831" s="2">
        <f>IF(ISNUMBER(AQ831),SUMIFS($AQ$2:AQ831,$A$2:A831,A831,$J$2:J831,J831,$D$2:D831,D831),"")</f>
        <v>45.582999999999991</v>
      </c>
      <c r="AS831">
        <f t="shared" si="59"/>
        <v>14</v>
      </c>
    </row>
    <row r="832" spans="1:45" x14ac:dyDescent="0.25">
      <c r="A832" s="8" t="s">
        <v>34</v>
      </c>
      <c r="B832" t="s">
        <v>31</v>
      </c>
      <c r="C832" s="5">
        <v>42283</v>
      </c>
      <c r="D832">
        <v>4</v>
      </c>
      <c r="F832">
        <v>100</v>
      </c>
      <c r="J832" s="2" t="s">
        <v>107</v>
      </c>
      <c r="K832" t="s">
        <v>37</v>
      </c>
      <c r="L832">
        <v>2</v>
      </c>
      <c r="M832" s="2" t="s">
        <v>27</v>
      </c>
      <c r="N832" s="3" t="str">
        <f t="shared" si="57"/>
        <v/>
      </c>
      <c r="P832" s="39">
        <v>204.91754567685135</v>
      </c>
      <c r="Q832" s="39">
        <v>204.91754567685135</v>
      </c>
      <c r="R832" s="34">
        <f>IF(ISNUMBER(Q832),SUMIFS($Q$2:Q832,$A$2:A832,A832,$J$2:J832,J832,$D$2:D832,D832),"")</f>
        <v>204.91754567685135</v>
      </c>
      <c r="AB832">
        <v>21.375820159912109</v>
      </c>
      <c r="AC832">
        <v>10.328203201293945</v>
      </c>
      <c r="AD832">
        <v>73.940940856933594</v>
      </c>
      <c r="AE832">
        <v>25.172428131103516</v>
      </c>
      <c r="AF832">
        <v>90.336681365966797</v>
      </c>
      <c r="AG832">
        <v>25.750481605529785</v>
      </c>
      <c r="AH832" s="2">
        <f t="shared" si="58"/>
        <v>4.1200770568847654E-2</v>
      </c>
      <c r="AI832">
        <v>4.1200770568847654E-2</v>
      </c>
      <c r="AK832">
        <v>11.830550537109374</v>
      </c>
      <c r="AQ832" s="2">
        <f t="shared" si="60"/>
        <v>8.4429999999999996</v>
      </c>
      <c r="AR832" s="2">
        <f>IF(ISNUMBER(AQ832),SUMIFS($AQ$2:AQ832,$A$2:A832,A832,$J$2:J832,J832,$D$2:D832,D832),"")</f>
        <v>8.4429999999999996</v>
      </c>
      <c r="AS832">
        <f t="shared" si="59"/>
        <v>14</v>
      </c>
    </row>
    <row r="833" spans="1:45" x14ac:dyDescent="0.25">
      <c r="A833" s="8" t="s">
        <v>34</v>
      </c>
      <c r="B833" t="s">
        <v>31</v>
      </c>
      <c r="C833" s="5">
        <v>42324</v>
      </c>
      <c r="D833">
        <v>4</v>
      </c>
      <c r="F833">
        <v>100</v>
      </c>
      <c r="J833" s="2" t="s">
        <v>107</v>
      </c>
      <c r="K833" t="s">
        <v>37</v>
      </c>
      <c r="L833">
        <v>2</v>
      </c>
      <c r="M833" s="2" t="s">
        <v>27</v>
      </c>
      <c r="N833" s="3" t="str">
        <f t="shared" si="57"/>
        <v/>
      </c>
      <c r="P833" s="39">
        <v>222.17668662129319</v>
      </c>
      <c r="Q833" s="39">
        <v>222.17668662129319</v>
      </c>
      <c r="R833" s="34">
        <f>IF(ISNUMBER(Q833),SUMIFS($Q$2:Q833,$A$2:A833,A833,$J$2:J833,J833,$D$2:D833,D833),"")</f>
        <v>427.09423229814456</v>
      </c>
      <c r="AB833">
        <v>20.460064888000488</v>
      </c>
      <c r="AC833">
        <v>13.126744270324707</v>
      </c>
      <c r="AD833">
        <v>74.127197265625</v>
      </c>
      <c r="AE833">
        <v>25.734161376953125</v>
      </c>
      <c r="AF833">
        <v>88.973495483398438</v>
      </c>
      <c r="AG833">
        <v>23.977136611938477</v>
      </c>
      <c r="AH833" s="2">
        <f t="shared" si="58"/>
        <v>3.8363418579101562E-2</v>
      </c>
      <c r="AI833">
        <v>3.8363418579101562E-2</v>
      </c>
      <c r="AK833">
        <v>11.8603515625</v>
      </c>
      <c r="AQ833" s="2">
        <f t="shared" si="60"/>
        <v>8.5229999999999997</v>
      </c>
      <c r="AR833" s="2">
        <f>IF(ISNUMBER(AQ833),SUMIFS($AQ$2:AQ833,$A$2:A833,A833,$J$2:J833,J833,$D$2:D833,D833),"")</f>
        <v>16.966000000000001</v>
      </c>
      <c r="AS833">
        <f t="shared" si="59"/>
        <v>14</v>
      </c>
    </row>
    <row r="834" spans="1:45" x14ac:dyDescent="0.25">
      <c r="A834" s="8" t="s">
        <v>34</v>
      </c>
      <c r="B834" t="s">
        <v>31</v>
      </c>
      <c r="C834" s="5">
        <v>42354</v>
      </c>
      <c r="D834">
        <v>4</v>
      </c>
      <c r="F834">
        <v>100</v>
      </c>
      <c r="J834" s="2" t="s">
        <v>107</v>
      </c>
      <c r="K834" t="s">
        <v>28</v>
      </c>
      <c r="L834">
        <v>2</v>
      </c>
      <c r="M834" s="2" t="s">
        <v>27</v>
      </c>
      <c r="N834" s="3" t="str">
        <f t="shared" si="57"/>
        <v/>
      </c>
      <c r="P834" s="39">
        <v>210.97380551778889</v>
      </c>
      <c r="Q834" s="39">
        <v>210.97380551778889</v>
      </c>
      <c r="R834" s="34">
        <f>IF(ISNUMBER(Q834),SUMIFS($Q$2:Q834,$A$2:A834,A834,$J$2:J834,J834,$D$2:D834,D834),"")</f>
        <v>638.06803781593339</v>
      </c>
      <c r="AB834">
        <v>22.556789398193359</v>
      </c>
      <c r="AC834">
        <v>13.547851085662842</v>
      </c>
      <c r="AD834">
        <v>70.498611450195313</v>
      </c>
      <c r="AE834">
        <v>27.72096061706543</v>
      </c>
      <c r="AF834">
        <v>88.356685638427734</v>
      </c>
      <c r="AG834">
        <v>22.037265777587891</v>
      </c>
      <c r="AH834" s="2">
        <f t="shared" si="58"/>
        <v>3.5259625244140627E-2</v>
      </c>
      <c r="AI834">
        <v>3.5259625244140627E-2</v>
      </c>
      <c r="AK834">
        <v>11.27977783203125</v>
      </c>
      <c r="AQ834" s="2">
        <f t="shared" si="60"/>
        <v>7.4390000000000001</v>
      </c>
      <c r="AR834" s="2">
        <f>IF(ISNUMBER(AQ834),SUMIFS($AQ$2:AQ834,$A$2:A834,A834,$J$2:J834,J834,$D$2:D834,D834),"")</f>
        <v>24.405000000000001</v>
      </c>
      <c r="AS834">
        <f t="shared" si="59"/>
        <v>14</v>
      </c>
    </row>
    <row r="835" spans="1:45" x14ac:dyDescent="0.25">
      <c r="A835" s="8" t="s">
        <v>34</v>
      </c>
      <c r="B835" t="s">
        <v>31</v>
      </c>
      <c r="C835" s="5">
        <v>42394</v>
      </c>
      <c r="D835">
        <v>4</v>
      </c>
      <c r="F835">
        <v>100</v>
      </c>
      <c r="J835" s="2" t="s">
        <v>107</v>
      </c>
      <c r="K835" t="s">
        <v>28</v>
      </c>
      <c r="L835">
        <v>2</v>
      </c>
      <c r="M835" s="2" t="s">
        <v>27</v>
      </c>
      <c r="N835" s="3" t="str">
        <f t="shared" si="57"/>
        <v/>
      </c>
      <c r="P835" s="39">
        <v>202.45376068994923</v>
      </c>
      <c r="Q835" s="39">
        <v>202.45376068994923</v>
      </c>
      <c r="R835" s="34">
        <f>IF(ISNUMBER(Q835),SUMIFS($Q$2:Q835,$A$2:A835,A835,$J$2:J835,J835,$D$2:D835,D835),"")</f>
        <v>840.52179850588266</v>
      </c>
      <c r="AB835">
        <v>24.43751049041748</v>
      </c>
      <c r="AC835">
        <v>14.441398143768311</v>
      </c>
      <c r="AD835">
        <v>66.753376007080078</v>
      </c>
      <c r="AE835">
        <v>32.852157592773438</v>
      </c>
      <c r="AF835">
        <v>88.660552978515625</v>
      </c>
      <c r="AG835">
        <v>21.453607559204102</v>
      </c>
      <c r="AH835" s="2">
        <f t="shared" si="58"/>
        <v>3.4325772094726564E-2</v>
      </c>
      <c r="AI835">
        <v>3.4325772094726564E-2</v>
      </c>
      <c r="AK835">
        <v>10.680540161132813</v>
      </c>
      <c r="AQ835" s="2">
        <f t="shared" si="60"/>
        <v>6.9489999999999998</v>
      </c>
      <c r="AR835" s="2">
        <f>IF(ISNUMBER(AQ835),SUMIFS($AQ$2:AQ835,$A$2:A835,A835,$J$2:J835,J835,$D$2:D835,D835),"")</f>
        <v>31.353999999999999</v>
      </c>
      <c r="AS835">
        <f t="shared" si="59"/>
        <v>14</v>
      </c>
    </row>
    <row r="836" spans="1:45" x14ac:dyDescent="0.25">
      <c r="A836" s="8" t="s">
        <v>34</v>
      </c>
      <c r="B836" t="s">
        <v>31</v>
      </c>
      <c r="C836" s="5">
        <v>42424</v>
      </c>
      <c r="D836">
        <v>4</v>
      </c>
      <c r="F836">
        <v>100</v>
      </c>
      <c r="J836" s="2" t="s">
        <v>107</v>
      </c>
      <c r="K836" t="s">
        <v>28</v>
      </c>
      <c r="L836">
        <v>2</v>
      </c>
      <c r="M836" s="2" t="s">
        <v>27</v>
      </c>
      <c r="N836" s="3" t="str">
        <f t="shared" si="57"/>
        <v/>
      </c>
      <c r="P836" s="39">
        <v>161.03069157497296</v>
      </c>
      <c r="Q836" s="39">
        <v>161.03069157497296</v>
      </c>
      <c r="R836" s="34">
        <f>IF(ISNUMBER(Q836),SUMIFS($Q$2:Q836,$A$2:A836,A836,$J$2:J836,J836,$D$2:D836,D836),"")</f>
        <v>1001.5524900808556</v>
      </c>
      <c r="AB836">
        <v>22.55268669128418</v>
      </c>
      <c r="AC836">
        <v>10.480846405029297</v>
      </c>
      <c r="AD836">
        <v>70.342601776123047</v>
      </c>
      <c r="AE836">
        <v>29.646171569824219</v>
      </c>
      <c r="AF836">
        <v>90.922657012939453</v>
      </c>
      <c r="AG836">
        <v>27.229827880859375</v>
      </c>
      <c r="AH836" s="2">
        <f t="shared" si="58"/>
        <v>4.3567724609374997E-2</v>
      </c>
      <c r="AI836">
        <v>4.3567724609374997E-2</v>
      </c>
      <c r="AK836">
        <v>11.254816284179688</v>
      </c>
      <c r="AQ836" s="2">
        <f t="shared" si="60"/>
        <v>7.016</v>
      </c>
      <c r="AR836" s="2">
        <f>IF(ISNUMBER(AQ836),SUMIFS($AQ$2:AQ836,$A$2:A836,A836,$J$2:J836,J836,$D$2:D836,D836),"")</f>
        <v>38.369999999999997</v>
      </c>
      <c r="AS836">
        <f t="shared" si="59"/>
        <v>14</v>
      </c>
    </row>
    <row r="837" spans="1:45" x14ac:dyDescent="0.25">
      <c r="A837" s="23" t="s">
        <v>34</v>
      </c>
      <c r="B837" t="s">
        <v>31</v>
      </c>
      <c r="C837" s="5">
        <v>42469</v>
      </c>
      <c r="D837">
        <v>4</v>
      </c>
      <c r="F837">
        <v>100</v>
      </c>
      <c r="J837" s="2" t="s">
        <v>107</v>
      </c>
      <c r="K837" t="s">
        <v>29</v>
      </c>
      <c r="L837">
        <v>2</v>
      </c>
      <c r="M837" s="2" t="s">
        <v>27</v>
      </c>
      <c r="N837" s="3" t="str">
        <f t="shared" si="57"/>
        <v/>
      </c>
      <c r="P837" s="39">
        <v>94.266385609488808</v>
      </c>
      <c r="Q837" s="39">
        <v>94.266385609488808</v>
      </c>
      <c r="R837" s="34">
        <f>IF(ISNUMBER(Q837),SUMIFS($Q$2:Q837,$A$2:A837,A837,$J$2:J837,J837,$D$2:D837,D837),"")</f>
        <v>1095.8188756903444</v>
      </c>
      <c r="AH837" s="2">
        <f t="shared" si="58"/>
        <v>4.7935007222493491E-2</v>
      </c>
      <c r="AI837" s="24">
        <f>AVERAGE(AI774,AI797,AI820)</f>
        <v>4.7935007222493491E-2</v>
      </c>
      <c r="AQ837" s="2">
        <f t="shared" si="60"/>
        <v>4.5190000000000001</v>
      </c>
      <c r="AR837" s="2">
        <f>IF(ISNUMBER(AQ837),SUMIFS($AQ$2:AQ837,$A$2:A837,A837,$J$2:J837,J837,$D$2:D837,D837),"")</f>
        <v>42.888999999999996</v>
      </c>
      <c r="AS837">
        <f t="shared" si="59"/>
        <v>7</v>
      </c>
    </row>
    <row r="838" spans="1:45" x14ac:dyDescent="0.25">
      <c r="A838" s="23" t="s">
        <v>34</v>
      </c>
      <c r="B838" t="s">
        <v>31</v>
      </c>
      <c r="C838" s="5">
        <v>42514</v>
      </c>
      <c r="D838">
        <v>4</v>
      </c>
      <c r="F838">
        <v>100</v>
      </c>
      <c r="J838" s="2" t="s">
        <v>107</v>
      </c>
      <c r="K838" t="s">
        <v>29</v>
      </c>
      <c r="L838">
        <v>2</v>
      </c>
      <c r="M838" s="2" t="s">
        <v>27</v>
      </c>
      <c r="N838" s="3" t="str">
        <f t="shared" si="57"/>
        <v/>
      </c>
      <c r="P838" s="39">
        <v>28.161477914360951</v>
      </c>
      <c r="Q838" s="39">
        <v>28.161477914360951</v>
      </c>
      <c r="R838" s="34">
        <f>IF(ISNUMBER(Q838),SUMIFS($Q$2:Q838,$A$2:A838,A838,$J$2:J838,J838,$D$2:D838,D838),"")</f>
        <v>1123.9803536047054</v>
      </c>
      <c r="AH838" s="2">
        <f t="shared" si="58"/>
        <v>4.8489115397135428E-2</v>
      </c>
      <c r="AI838" s="24">
        <f>AVERAGE(AI775,AI798,AI821)</f>
        <v>4.8489115397135428E-2</v>
      </c>
      <c r="AQ838" s="2">
        <f t="shared" si="60"/>
        <v>1.3660000000000001</v>
      </c>
      <c r="AR838" s="2">
        <f>IF(ISNUMBER(AQ838),SUMIFS($AQ$2:AQ838,$A$2:A838,A838,$J$2:J838,J838,$D$2:D838,D838),"")</f>
        <v>44.254999999999995</v>
      </c>
      <c r="AS838">
        <f t="shared" si="59"/>
        <v>7</v>
      </c>
    </row>
    <row r="839" spans="1:45" x14ac:dyDescent="0.25">
      <c r="A839" s="8" t="s">
        <v>30</v>
      </c>
      <c r="B839" t="s">
        <v>31</v>
      </c>
      <c r="C839" s="5">
        <v>41935</v>
      </c>
      <c r="D839">
        <v>1</v>
      </c>
      <c r="F839">
        <v>200</v>
      </c>
      <c r="J839" s="2" t="s">
        <v>104</v>
      </c>
      <c r="K839" t="s">
        <v>37</v>
      </c>
      <c r="L839">
        <v>1</v>
      </c>
      <c r="M839" s="2" t="s">
        <v>105</v>
      </c>
      <c r="N839" s="3" t="str">
        <f t="shared" si="57"/>
        <v/>
      </c>
      <c r="P839" s="39">
        <v>216.22536981453459</v>
      </c>
      <c r="Q839" s="39">
        <v>216.22536981453459</v>
      </c>
      <c r="R839" s="34">
        <f>IF(ISNUMBER(Q839),SUMIFS($Q$2:Q839,$A$2:A839,A839,$J$2:J839,J839,$D$2:D839,D839),"")</f>
        <v>216.22536981453459</v>
      </c>
      <c r="AB839">
        <v>20.465542793273926</v>
      </c>
      <c r="AC839">
        <v>12.254747867584229</v>
      </c>
      <c r="AD839">
        <v>71.847400665283203</v>
      </c>
      <c r="AE839">
        <v>25.934276580810547</v>
      </c>
      <c r="AF839">
        <v>89.650768280029297</v>
      </c>
      <c r="AG839">
        <v>25.74951171875</v>
      </c>
      <c r="AH839" s="2">
        <f t="shared" si="58"/>
        <v>4.1199218750000002E-2</v>
      </c>
      <c r="AI839">
        <v>4.1199218750000002E-2</v>
      </c>
      <c r="AK839">
        <v>11.495584106445312</v>
      </c>
      <c r="AQ839" s="2">
        <f t="shared" si="60"/>
        <v>8.9079999999999995</v>
      </c>
      <c r="AR839" s="2">
        <f>IF(ISNUMBER(AQ839),SUMIFS($AQ$2:AQ839,$A$2:A839,A839,$J$2:J839,J839,$D$2:D839,D839),"")</f>
        <v>8.9079999999999995</v>
      </c>
      <c r="AS839">
        <f t="shared" si="59"/>
        <v>14</v>
      </c>
    </row>
    <row r="840" spans="1:45" x14ac:dyDescent="0.25">
      <c r="A840" s="8" t="s">
        <v>30</v>
      </c>
      <c r="B840" t="s">
        <v>31</v>
      </c>
      <c r="C840" s="5">
        <v>41968</v>
      </c>
      <c r="D840">
        <v>1</v>
      </c>
      <c r="F840">
        <v>200</v>
      </c>
      <c r="J840" s="2" t="s">
        <v>104</v>
      </c>
      <c r="K840" t="s">
        <v>37</v>
      </c>
      <c r="L840">
        <v>1</v>
      </c>
      <c r="M840" s="2" t="s">
        <v>105</v>
      </c>
      <c r="N840" s="3" t="str">
        <f t="shared" si="57"/>
        <v/>
      </c>
      <c r="P840" s="39">
        <v>182.44265290766421</v>
      </c>
      <c r="Q840" s="39">
        <v>182.44265290766421</v>
      </c>
      <c r="R840" s="34">
        <f>IF(ISNUMBER(Q840),SUMIFS($Q$2:Q840,$A$2:A840,A840,$J$2:J840,J840,$D$2:D840,D840),"")</f>
        <v>398.66802272219877</v>
      </c>
      <c r="AB840">
        <v>21.340526580810547</v>
      </c>
      <c r="AC840">
        <v>9.2112860679626465</v>
      </c>
      <c r="AD840">
        <v>71.532974243164063</v>
      </c>
      <c r="AE840">
        <v>28.113162994384766</v>
      </c>
      <c r="AF840">
        <v>90.162052154541016</v>
      </c>
      <c r="AG840">
        <v>26.414074897766113</v>
      </c>
      <c r="AH840" s="2">
        <f t="shared" si="58"/>
        <v>4.2262519836425788E-2</v>
      </c>
      <c r="AI840">
        <v>4.2262519836425788E-2</v>
      </c>
      <c r="AK840">
        <v>11.44527587890625</v>
      </c>
      <c r="AQ840" s="2">
        <f t="shared" si="60"/>
        <v>7.71</v>
      </c>
      <c r="AR840" s="2">
        <f>IF(ISNUMBER(AQ840),SUMIFS($AQ$2:AQ840,$A$2:A840,A840,$J$2:J840,J840,$D$2:D840,D840),"")</f>
        <v>16.617999999999999</v>
      </c>
      <c r="AS840">
        <f t="shared" si="59"/>
        <v>14</v>
      </c>
    </row>
    <row r="841" spans="1:45" x14ac:dyDescent="0.25">
      <c r="A841" s="8" t="s">
        <v>30</v>
      </c>
      <c r="B841" t="s">
        <v>31</v>
      </c>
      <c r="C841" s="5">
        <v>42003</v>
      </c>
      <c r="D841">
        <v>1</v>
      </c>
      <c r="F841">
        <v>200</v>
      </c>
      <c r="J841" s="2" t="s">
        <v>104</v>
      </c>
      <c r="K841" t="s">
        <v>28</v>
      </c>
      <c r="L841">
        <v>1</v>
      </c>
      <c r="M841" s="2" t="s">
        <v>27</v>
      </c>
      <c r="N841" s="3" t="str">
        <f t="shared" si="57"/>
        <v/>
      </c>
      <c r="P841" s="39">
        <v>343.95569904044487</v>
      </c>
      <c r="Q841" s="39">
        <v>343.95569904044487</v>
      </c>
      <c r="R841" s="34">
        <f>IF(ISNUMBER(Q841),SUMIFS($Q$2:Q841,$A$2:A841,A841,$J$2:J841,J841,$D$2:D841,D841),"")</f>
        <v>742.62372176264364</v>
      </c>
      <c r="AB841">
        <v>24.562200546264648</v>
      </c>
      <c r="AC841">
        <v>11.809147834777832</v>
      </c>
      <c r="AD841">
        <v>66.021430969238281</v>
      </c>
      <c r="AE841">
        <v>32.821821212768555</v>
      </c>
      <c r="AF841">
        <v>88.20562744140625</v>
      </c>
      <c r="AG841">
        <v>23.632411003112793</v>
      </c>
      <c r="AH841" s="2">
        <f t="shared" si="58"/>
        <v>3.7811857604980473E-2</v>
      </c>
      <c r="AI841">
        <v>3.7811857604980473E-2</v>
      </c>
      <c r="AK841">
        <v>10.563428955078125</v>
      </c>
      <c r="AQ841" s="2">
        <f t="shared" si="60"/>
        <v>13.006</v>
      </c>
      <c r="AR841" s="2">
        <f>IF(ISNUMBER(AQ841),SUMIFS($AQ$2:AQ841,$A$2:A841,A841,$J$2:J841,J841,$D$2:D841,D841),"")</f>
        <v>29.623999999999999</v>
      </c>
      <c r="AS841">
        <f t="shared" si="59"/>
        <v>14</v>
      </c>
    </row>
    <row r="842" spans="1:45" x14ac:dyDescent="0.25">
      <c r="A842" s="8" t="s">
        <v>30</v>
      </c>
      <c r="B842" t="s">
        <v>31</v>
      </c>
      <c r="C842" s="5">
        <v>42039</v>
      </c>
      <c r="D842">
        <v>1</v>
      </c>
      <c r="F842">
        <v>200</v>
      </c>
      <c r="J842" s="2" t="s">
        <v>104</v>
      </c>
      <c r="K842" t="s">
        <v>28</v>
      </c>
      <c r="L842">
        <v>1</v>
      </c>
      <c r="M842" s="2" t="s">
        <v>27</v>
      </c>
      <c r="N842" s="3" t="str">
        <f t="shared" si="57"/>
        <v/>
      </c>
      <c r="P842" s="39">
        <v>208.78587816640916</v>
      </c>
      <c r="Q842" s="39">
        <v>208.78587816640916</v>
      </c>
      <c r="R842" s="34">
        <f>IF(ISNUMBER(Q842),SUMIFS($Q$2:Q842,$A$2:A842,A842,$J$2:J842,J842,$D$2:D842,D842),"")</f>
        <v>951.40959992905277</v>
      </c>
      <c r="AB842">
        <v>24.700009346008301</v>
      </c>
      <c r="AC842">
        <v>12.455301761627197</v>
      </c>
      <c r="AD842">
        <v>69.217803955078125</v>
      </c>
      <c r="AE842">
        <v>28.241128921508789</v>
      </c>
      <c r="AF842">
        <v>89.482173919677734</v>
      </c>
      <c r="AG842">
        <v>24.619413375854492</v>
      </c>
      <c r="AH842" s="2">
        <f t="shared" si="58"/>
        <v>3.9391061401367188E-2</v>
      </c>
      <c r="AI842">
        <v>3.9391061401367188E-2</v>
      </c>
      <c r="AK842">
        <v>11.0748486328125</v>
      </c>
      <c r="AQ842" s="2">
        <f t="shared" si="60"/>
        <v>8.2240000000000002</v>
      </c>
      <c r="AR842" s="2">
        <f>IF(ISNUMBER(AQ842),SUMIFS($AQ$2:AQ842,$A$2:A842,A842,$J$2:J842,J842,$D$2:D842,D842),"")</f>
        <v>37.847999999999999</v>
      </c>
      <c r="AS842">
        <f t="shared" si="59"/>
        <v>14</v>
      </c>
    </row>
    <row r="843" spans="1:45" x14ac:dyDescent="0.25">
      <c r="A843" s="8" t="s">
        <v>30</v>
      </c>
      <c r="B843" t="s">
        <v>31</v>
      </c>
      <c r="C843" s="5">
        <v>42073</v>
      </c>
      <c r="D843">
        <v>1</v>
      </c>
      <c r="F843">
        <v>200</v>
      </c>
      <c r="J843" s="2" t="s">
        <v>104</v>
      </c>
      <c r="K843" t="s">
        <v>29</v>
      </c>
      <c r="L843">
        <v>1</v>
      </c>
      <c r="M843" s="2" t="s">
        <v>27</v>
      </c>
      <c r="N843" s="3" t="str">
        <f t="shared" si="57"/>
        <v/>
      </c>
      <c r="P843" s="39">
        <v>114.29194816529134</v>
      </c>
      <c r="Q843" s="39">
        <v>114.29194816529134</v>
      </c>
      <c r="R843" s="34">
        <f>IF(ISNUMBER(Q843),SUMIFS($Q$2:Q843,$A$2:A843,A843,$J$2:J843,J843,$D$2:D843,D843),"")</f>
        <v>1065.7015480943442</v>
      </c>
      <c r="AB843">
        <v>21.499360084533691</v>
      </c>
      <c r="AC843">
        <v>5.6349813938140869</v>
      </c>
      <c r="AD843">
        <v>69.460311889648437</v>
      </c>
      <c r="AE843">
        <v>28.452510833740234</v>
      </c>
      <c r="AF843">
        <v>90.667278289794922</v>
      </c>
      <c r="AG843">
        <v>29.707694053649902</v>
      </c>
      <c r="AH843" s="2">
        <f t="shared" si="58"/>
        <v>4.7532310485839842E-2</v>
      </c>
      <c r="AI843">
        <v>4.7532310485839842E-2</v>
      </c>
      <c r="AK843">
        <v>11.11364990234375</v>
      </c>
      <c r="AQ843" s="2">
        <f t="shared" si="60"/>
        <v>5.4329999999999998</v>
      </c>
      <c r="AR843" s="2">
        <f>IF(ISNUMBER(AQ843),SUMIFS($AQ$2:AQ843,$A$2:A843,A843,$J$2:J843,J843,$D$2:D843,D843),"")</f>
        <v>43.280999999999999</v>
      </c>
      <c r="AS843">
        <f t="shared" si="59"/>
        <v>14</v>
      </c>
    </row>
    <row r="844" spans="1:45" x14ac:dyDescent="0.25">
      <c r="A844" s="8" t="s">
        <v>30</v>
      </c>
      <c r="B844" t="s">
        <v>31</v>
      </c>
      <c r="C844" s="5">
        <v>42080</v>
      </c>
      <c r="D844">
        <v>1</v>
      </c>
      <c r="F844">
        <v>200</v>
      </c>
      <c r="J844" s="2" t="s">
        <v>104</v>
      </c>
      <c r="K844" t="s">
        <v>29</v>
      </c>
      <c r="L844">
        <v>1</v>
      </c>
      <c r="M844" s="2" t="s">
        <v>106</v>
      </c>
      <c r="N844" s="3">
        <f t="shared" si="57"/>
        <v>109.5</v>
      </c>
      <c r="O844">
        <v>10.95</v>
      </c>
      <c r="P844" s="39"/>
      <c r="Q844" s="39"/>
      <c r="R844" s="34" t="str">
        <f>IF(ISNUMBER(Q844),SUMIFS($Q$2:Q844,$A$2:A844,A844,$J$2:J844,J844,$D$2:D844,D844),"")</f>
        <v/>
      </c>
      <c r="AB844">
        <v>21.292333602905273</v>
      </c>
      <c r="AC844">
        <v>7.4866366386413574</v>
      </c>
      <c r="AD844">
        <v>69.735107421875</v>
      </c>
      <c r="AE844">
        <v>24.360593795776367</v>
      </c>
      <c r="AF844">
        <v>89.736503601074219</v>
      </c>
      <c r="AG844">
        <v>27.926567077636719</v>
      </c>
      <c r="AH844" s="2">
        <f t="shared" si="58"/>
        <v>4.4682507324218752E-2</v>
      </c>
      <c r="AI844">
        <v>4.4682507324218752E-2</v>
      </c>
      <c r="AK844">
        <v>11.1576171875</v>
      </c>
      <c r="AQ844" s="2" t="str">
        <f t="shared" si="60"/>
        <v/>
      </c>
      <c r="AR844" s="2" t="str">
        <f>IF(ISNUMBER(AQ844),SUMIFS($AQ$2:AQ844,$A$2:A844,A844,$J$2:J844,J844,$D$2:D844,D844),"")</f>
        <v/>
      </c>
      <c r="AS844">
        <f t="shared" si="59"/>
        <v>10</v>
      </c>
    </row>
    <row r="845" spans="1:45" x14ac:dyDescent="0.25">
      <c r="A845" s="8" t="s">
        <v>30</v>
      </c>
      <c r="B845" t="s">
        <v>31</v>
      </c>
      <c r="C845" s="5">
        <v>42087</v>
      </c>
      <c r="D845">
        <v>1</v>
      </c>
      <c r="F845">
        <v>200</v>
      </c>
      <c r="J845" s="2" t="s">
        <v>104</v>
      </c>
      <c r="K845" t="s">
        <v>29</v>
      </c>
      <c r="L845">
        <v>1</v>
      </c>
      <c r="M845" s="2" t="s">
        <v>106</v>
      </c>
      <c r="N845" s="3">
        <f t="shared" si="57"/>
        <v>148.5</v>
      </c>
      <c r="O845">
        <v>14.85</v>
      </c>
      <c r="P845" s="39"/>
      <c r="Q845" s="39"/>
      <c r="R845" s="34" t="str">
        <f>IF(ISNUMBER(Q845),SUMIFS($Q$2:Q845,$A$2:A845,A845,$J$2:J845,J845,$D$2:D845,D845),"")</f>
        <v/>
      </c>
      <c r="AB845">
        <v>19.96595287322998</v>
      </c>
      <c r="AC845">
        <v>10.007392883300781</v>
      </c>
      <c r="AD845">
        <v>71.125392913818359</v>
      </c>
      <c r="AE845">
        <v>26.341226577758789</v>
      </c>
      <c r="AF845">
        <v>90.496864318847656</v>
      </c>
      <c r="AG845">
        <v>31.126630783081055</v>
      </c>
      <c r="AH845" s="2">
        <f t="shared" si="58"/>
        <v>4.9802609252929689E-2</v>
      </c>
      <c r="AI845">
        <v>4.9802609252929689E-2</v>
      </c>
      <c r="AK845">
        <v>11.380062866210938</v>
      </c>
      <c r="AQ845" s="2" t="str">
        <f t="shared" si="60"/>
        <v/>
      </c>
      <c r="AR845" s="2" t="str">
        <f>IF(ISNUMBER(AQ845),SUMIFS($AQ$2:AQ845,$A$2:A845,A845,$J$2:J845,J845,$D$2:D845,D845),"")</f>
        <v/>
      </c>
      <c r="AS845">
        <f t="shared" si="59"/>
        <v>10</v>
      </c>
    </row>
    <row r="846" spans="1:45" x14ac:dyDescent="0.25">
      <c r="A846" s="8" t="s">
        <v>30</v>
      </c>
      <c r="B846" t="s">
        <v>31</v>
      </c>
      <c r="C846" s="5">
        <v>42101</v>
      </c>
      <c r="D846">
        <v>1</v>
      </c>
      <c r="F846">
        <v>200</v>
      </c>
      <c r="J846" s="2" t="s">
        <v>104</v>
      </c>
      <c r="K846" t="s">
        <v>29</v>
      </c>
      <c r="L846">
        <v>1</v>
      </c>
      <c r="M846" s="2" t="s">
        <v>106</v>
      </c>
      <c r="N846" s="3">
        <f t="shared" si="57"/>
        <v>639</v>
      </c>
      <c r="O846">
        <v>63.9</v>
      </c>
      <c r="P846" s="39"/>
      <c r="Q846" s="39"/>
      <c r="R846" s="34" t="str">
        <f>IF(ISNUMBER(Q846),SUMIFS($Q$2:Q846,$A$2:A846,A846,$J$2:J846,J846,$D$2:D846,D846),"")</f>
        <v/>
      </c>
      <c r="AB846">
        <v>21.565262794494629</v>
      </c>
      <c r="AC846">
        <v>6.5130114555358887</v>
      </c>
      <c r="AD846">
        <v>69.142330169677734</v>
      </c>
      <c r="AE846">
        <v>27.891408920288086</v>
      </c>
      <c r="AF846">
        <v>90.0408935546875</v>
      </c>
      <c r="AG846">
        <v>31.553801536560059</v>
      </c>
      <c r="AH846" s="2">
        <f t="shared" si="58"/>
        <v>5.0486082458496097E-2</v>
      </c>
      <c r="AI846">
        <v>5.0486082458496097E-2</v>
      </c>
      <c r="AK846">
        <v>11.062772827148438</v>
      </c>
      <c r="AQ846" s="2" t="str">
        <f t="shared" si="60"/>
        <v/>
      </c>
      <c r="AR846" s="2" t="str">
        <f>IF(ISNUMBER(AQ846),SUMIFS($AQ$2:AQ846,$A$2:A846,A846,$J$2:J846,J846,$D$2:D846,D846),"")</f>
        <v/>
      </c>
      <c r="AS846">
        <f t="shared" si="59"/>
        <v>10</v>
      </c>
    </row>
    <row r="847" spans="1:45" x14ac:dyDescent="0.25">
      <c r="A847" s="8" t="s">
        <v>30</v>
      </c>
      <c r="B847" t="s">
        <v>31</v>
      </c>
      <c r="C847" s="5">
        <v>42110</v>
      </c>
      <c r="D847">
        <v>1</v>
      </c>
      <c r="F847">
        <v>200</v>
      </c>
      <c r="J847" s="2" t="s">
        <v>104</v>
      </c>
      <c r="K847" t="s">
        <v>29</v>
      </c>
      <c r="L847">
        <v>1</v>
      </c>
      <c r="M847" s="2" t="s">
        <v>27</v>
      </c>
      <c r="N847" s="3" t="str">
        <f t="shared" si="57"/>
        <v/>
      </c>
      <c r="P847" s="39">
        <v>111.27155145815593</v>
      </c>
      <c r="Q847" s="39">
        <v>111.27155145815593</v>
      </c>
      <c r="R847" s="34">
        <f>IF(ISNUMBER(Q847),SUMIFS($Q$2:Q847,$A$2:A847,A847,$J$2:J847,J847,$D$2:D847,D847),"")</f>
        <v>1176.9730995525001</v>
      </c>
      <c r="AB847">
        <v>21.196309089660645</v>
      </c>
      <c r="AC847">
        <v>7.1385400295257568</v>
      </c>
      <c r="AD847">
        <v>71.794788360595703</v>
      </c>
      <c r="AE847">
        <v>28.063203811645508</v>
      </c>
      <c r="AF847">
        <v>90.625934600830078</v>
      </c>
      <c r="AG847">
        <v>29.859107971191406</v>
      </c>
      <c r="AH847" s="2">
        <f t="shared" si="58"/>
        <v>4.7774572753906251E-2</v>
      </c>
      <c r="AI847">
        <v>4.7774572753906251E-2</v>
      </c>
      <c r="AK847">
        <v>11.487166137695313</v>
      </c>
      <c r="AQ847" s="2">
        <f t="shared" si="60"/>
        <v>5.3159999999999998</v>
      </c>
      <c r="AR847" s="2">
        <f>IF(ISNUMBER(AQ847),SUMIFS($AQ$2:AQ847,$A$2:A847,A847,$J$2:J847,J847,$D$2:D847,D847),"")</f>
        <v>48.597000000000001</v>
      </c>
      <c r="AS847">
        <f t="shared" si="59"/>
        <v>14</v>
      </c>
    </row>
    <row r="848" spans="1:45" x14ac:dyDescent="0.25">
      <c r="A848" s="23" t="s">
        <v>30</v>
      </c>
      <c r="B848" t="s">
        <v>31</v>
      </c>
      <c r="C848" s="5">
        <v>42164</v>
      </c>
      <c r="D848">
        <v>1</v>
      </c>
      <c r="F848">
        <v>200</v>
      </c>
      <c r="J848" s="2" t="s">
        <v>104</v>
      </c>
      <c r="K848" t="s">
        <v>29</v>
      </c>
      <c r="L848">
        <v>1</v>
      </c>
      <c r="M848" s="2" t="s">
        <v>27</v>
      </c>
      <c r="N848" s="3" t="str">
        <f t="shared" si="57"/>
        <v/>
      </c>
      <c r="P848" s="39">
        <v>12.010668074286365</v>
      </c>
      <c r="Q848" s="39">
        <v>12.010668074286365</v>
      </c>
      <c r="R848" s="34">
        <f>IF(ISNUMBER(Q848),SUMIFS($Q$2:Q848,$A$2:A848,A848,$J$2:J848,J848,$D$2:D848,D848),"")</f>
        <v>1188.9837676267864</v>
      </c>
      <c r="AH848" s="2">
        <f t="shared" si="58"/>
        <v>4.5698338317871089E-2</v>
      </c>
      <c r="AI848" s="24">
        <f>AVERAGE(AI871,AI894,AI914)</f>
        <v>4.5698338317871089E-2</v>
      </c>
      <c r="AQ848" s="2">
        <f t="shared" si="60"/>
        <v>0.54900000000000004</v>
      </c>
      <c r="AR848" s="2">
        <f>IF(ISNUMBER(AQ848),SUMIFS($AQ$2:AQ848,$A$2:A848,A848,$J$2:J848,J848,$D$2:D848,D848),"")</f>
        <v>49.146000000000001</v>
      </c>
      <c r="AS848">
        <f t="shared" si="59"/>
        <v>7</v>
      </c>
    </row>
    <row r="849" spans="1:45" x14ac:dyDescent="0.25">
      <c r="A849" s="8" t="s">
        <v>30</v>
      </c>
      <c r="B849" t="s">
        <v>31</v>
      </c>
      <c r="C849" s="5">
        <v>42283</v>
      </c>
      <c r="D849">
        <v>1</v>
      </c>
      <c r="F849">
        <v>200</v>
      </c>
      <c r="J849" s="2" t="s">
        <v>107</v>
      </c>
      <c r="K849" t="s">
        <v>37</v>
      </c>
      <c r="L849">
        <v>2</v>
      </c>
      <c r="M849" s="2" t="s">
        <v>27</v>
      </c>
      <c r="N849" s="3" t="str">
        <f t="shared" si="57"/>
        <v/>
      </c>
      <c r="P849" s="39">
        <v>123.94034326719684</v>
      </c>
      <c r="Q849" s="39">
        <v>123.94034326719684</v>
      </c>
      <c r="R849" s="34">
        <f>IF(ISNUMBER(Q849),SUMIFS($Q$2:Q849,$A$2:A849,A849,$J$2:J849,J849,$D$2:D849,D849),"")</f>
        <v>123.94034326719684</v>
      </c>
      <c r="AB849">
        <v>18.024683952331543</v>
      </c>
      <c r="AC849">
        <v>10.794913291931152</v>
      </c>
      <c r="AD849">
        <v>75.829067230224609</v>
      </c>
      <c r="AE849">
        <v>22.996274948120117</v>
      </c>
      <c r="AF849">
        <v>89.958759307861328</v>
      </c>
      <c r="AG849">
        <v>29.572072982788086</v>
      </c>
      <c r="AH849" s="2">
        <f t="shared" si="58"/>
        <v>4.7315316772460932E-2</v>
      </c>
      <c r="AI849">
        <v>4.7315316772460932E-2</v>
      </c>
      <c r="AK849">
        <v>12.132650756835938</v>
      </c>
      <c r="AQ849" s="2">
        <f t="shared" si="60"/>
        <v>5.8639999999999999</v>
      </c>
      <c r="AR849" s="2">
        <f>IF(ISNUMBER(AQ849),SUMIFS($AQ$2:AQ849,$A$2:A849,A849,$J$2:J849,J849,$D$2:D849,D849),"")</f>
        <v>5.8639999999999999</v>
      </c>
      <c r="AS849">
        <f t="shared" si="59"/>
        <v>14</v>
      </c>
    </row>
    <row r="850" spans="1:45" x14ac:dyDescent="0.25">
      <c r="A850" s="8" t="s">
        <v>30</v>
      </c>
      <c r="B850" t="s">
        <v>31</v>
      </c>
      <c r="C850" s="5">
        <v>42290</v>
      </c>
      <c r="D850">
        <v>1</v>
      </c>
      <c r="F850">
        <v>200</v>
      </c>
      <c r="J850" s="2" t="s">
        <v>107</v>
      </c>
      <c r="K850" t="s">
        <v>37</v>
      </c>
      <c r="L850">
        <v>2</v>
      </c>
      <c r="M850" s="2" t="s">
        <v>106</v>
      </c>
      <c r="N850" s="3">
        <f t="shared" si="57"/>
        <v>267.75</v>
      </c>
      <c r="O850">
        <v>26.774999999999999</v>
      </c>
      <c r="P850" s="39"/>
      <c r="Q850" s="39"/>
      <c r="R850" s="34" t="str">
        <f>IF(ISNUMBER(Q850),SUMIFS($Q$2:Q850,$A$2:A850,A850,$J$2:J850,J850,$D$2:D850,D850),"")</f>
        <v/>
      </c>
      <c r="AB850">
        <v>19.732510566711426</v>
      </c>
      <c r="AC850">
        <v>10.872208595275879</v>
      </c>
      <c r="AD850">
        <v>74.202011108398438</v>
      </c>
      <c r="AE850">
        <v>21.428816795349121</v>
      </c>
      <c r="AF850">
        <v>88.933277130126953</v>
      </c>
      <c r="AG850">
        <v>28.993948936462402</v>
      </c>
      <c r="AH850" s="2">
        <f t="shared" si="58"/>
        <v>4.6390318298339846E-2</v>
      </c>
      <c r="AI850">
        <v>4.6390318298339846E-2</v>
      </c>
      <c r="AK850">
        <v>11.87232177734375</v>
      </c>
      <c r="AQ850" s="2" t="str">
        <f t="shared" si="60"/>
        <v/>
      </c>
      <c r="AR850" s="2" t="str">
        <f>IF(ISNUMBER(AQ850),SUMIFS($AQ$2:AQ850,$A$2:A850,A850,$J$2:J850,J850,$D$2:D850,D850),"")</f>
        <v/>
      </c>
      <c r="AS850">
        <f t="shared" si="59"/>
        <v>10</v>
      </c>
    </row>
    <row r="851" spans="1:45" x14ac:dyDescent="0.25">
      <c r="A851" s="8" t="s">
        <v>30</v>
      </c>
      <c r="B851" t="s">
        <v>31</v>
      </c>
      <c r="C851" s="5">
        <v>42304</v>
      </c>
      <c r="D851">
        <v>1</v>
      </c>
      <c r="F851">
        <v>200</v>
      </c>
      <c r="J851" s="2" t="s">
        <v>107</v>
      </c>
      <c r="K851" t="s">
        <v>37</v>
      </c>
      <c r="L851">
        <v>2</v>
      </c>
      <c r="M851" s="2" t="s">
        <v>106</v>
      </c>
      <c r="N851" s="3">
        <f t="shared" si="57"/>
        <v>1180.5</v>
      </c>
      <c r="O851">
        <v>118.05</v>
      </c>
      <c r="P851" s="39"/>
      <c r="Q851" s="39"/>
      <c r="R851" s="34" t="str">
        <f>IF(ISNUMBER(Q851),SUMIFS($Q$2:Q851,$A$2:A851,A851,$J$2:J851,J851,$D$2:D851,D851),"")</f>
        <v/>
      </c>
      <c r="AH851" s="2" t="str">
        <f t="shared" si="58"/>
        <v/>
      </c>
      <c r="AQ851" s="2" t="str">
        <f t="shared" si="60"/>
        <v/>
      </c>
      <c r="AR851" s="2" t="str">
        <f>IF(ISNUMBER(AQ851),SUMIFS($AQ$2:AQ851,$A$2:A851,A851,$J$2:J851,J851,$D$2:D851,D851),"")</f>
        <v/>
      </c>
      <c r="AS851">
        <f t="shared" si="59"/>
        <v>1</v>
      </c>
    </row>
    <row r="852" spans="1:45" x14ac:dyDescent="0.25">
      <c r="A852" s="8" t="s">
        <v>30</v>
      </c>
      <c r="B852" t="s">
        <v>31</v>
      </c>
      <c r="C852" s="5">
        <v>42324</v>
      </c>
      <c r="D852">
        <v>1</v>
      </c>
      <c r="F852">
        <v>200</v>
      </c>
      <c r="J852" s="2" t="s">
        <v>107</v>
      </c>
      <c r="K852" t="s">
        <v>37</v>
      </c>
      <c r="L852">
        <v>2</v>
      </c>
      <c r="M852" s="2" t="s">
        <v>27</v>
      </c>
      <c r="N852" s="3" t="str">
        <f t="shared" si="57"/>
        <v/>
      </c>
      <c r="P852" s="39">
        <v>223.45729767367789</v>
      </c>
      <c r="Q852" s="39">
        <v>223.45729767367789</v>
      </c>
      <c r="R852" s="34">
        <f>IF(ISNUMBER(Q852),SUMIFS($Q$2:Q852,$A$2:A852,A852,$J$2:J852,J852,$D$2:D852,D852),"")</f>
        <v>347.39764094087474</v>
      </c>
      <c r="AB852">
        <v>20.290379524230957</v>
      </c>
      <c r="AC852">
        <v>13.382846832275391</v>
      </c>
      <c r="AD852">
        <v>75.026287078857422</v>
      </c>
      <c r="AE852">
        <v>26.371599197387695</v>
      </c>
      <c r="AF852">
        <v>89.659034729003906</v>
      </c>
      <c r="AG852">
        <v>25.202480316162109</v>
      </c>
      <c r="AH852" s="2">
        <f t="shared" si="58"/>
        <v>4.032396850585937E-2</v>
      </c>
      <c r="AI852">
        <v>4.032396850585937E-2</v>
      </c>
      <c r="AK852">
        <v>12.004205932617188</v>
      </c>
      <c r="AQ852" s="2">
        <f>IF(AND(OR(ISNUMBER(AI852),ISNUMBER(AJ852)),ISNUMBER(Q852)),ROUND(Q852*IF(ISNUMBER(AI852),AI852,AJ852),3),"")</f>
        <v>9.0109999999999992</v>
      </c>
      <c r="AR852" s="2">
        <f>IF(ISNUMBER(AQ852),SUMIFS($AQ$2:AQ852,$A$2:A852,A852,$J$2:J852,J852,$D$2:D852,D852),"")</f>
        <v>14.875</v>
      </c>
      <c r="AS852">
        <f t="shared" si="59"/>
        <v>14</v>
      </c>
    </row>
    <row r="853" spans="1:45" x14ac:dyDescent="0.25">
      <c r="A853" s="8" t="s">
        <v>30</v>
      </c>
      <c r="B853" t="s">
        <v>31</v>
      </c>
      <c r="C853" s="5">
        <v>42354</v>
      </c>
      <c r="D853">
        <v>1</v>
      </c>
      <c r="F853">
        <v>200</v>
      </c>
      <c r="J853" s="2" t="s">
        <v>107</v>
      </c>
      <c r="K853" t="s">
        <v>28</v>
      </c>
      <c r="L853">
        <v>2</v>
      </c>
      <c r="M853" s="2" t="s">
        <v>27</v>
      </c>
      <c r="N853" s="3" t="str">
        <f t="shared" si="57"/>
        <v/>
      </c>
      <c r="P853" s="39">
        <v>198.56839966774277</v>
      </c>
      <c r="Q853" s="39">
        <v>198.56839966774277</v>
      </c>
      <c r="R853" s="34">
        <f>IF(ISNUMBER(Q853),SUMIFS($Q$2:Q853,$A$2:A853,A853,$J$2:J853,J853,$D$2:D853,D853),"")</f>
        <v>545.9660406086175</v>
      </c>
      <c r="AB853">
        <v>20.62712574005127</v>
      </c>
      <c r="AC853">
        <v>12.607457160949707</v>
      </c>
      <c r="AD853">
        <v>75.136356353759766</v>
      </c>
      <c r="AE853">
        <v>23.680047035217285</v>
      </c>
      <c r="AF853">
        <v>89.390846252441406</v>
      </c>
      <c r="AG853">
        <v>24.406209945678711</v>
      </c>
      <c r="AH853" s="2">
        <f t="shared" si="58"/>
        <v>3.9049935913085941E-2</v>
      </c>
      <c r="AI853">
        <v>3.9049935913085941E-2</v>
      </c>
      <c r="AK853">
        <v>12.021817016601563</v>
      </c>
      <c r="AQ853" s="2">
        <f t="shared" ref="AQ853:AQ916" si="61">IF(AND(OR(ISNUMBER(AI853),ISNUMBER(AJ853)),ISNUMBER(Q853)),ROUND(Q853*IF(ISNUMBER(AI853),AI853,AJ853),3),"")</f>
        <v>7.7539999999999996</v>
      </c>
      <c r="AR853" s="2">
        <f>IF(ISNUMBER(AQ853),SUMIFS($AQ$2:AQ853,$A$2:A853,A853,$J$2:J853,J853,$D$2:D853,D853),"")</f>
        <v>22.628999999999998</v>
      </c>
      <c r="AS853">
        <f t="shared" si="59"/>
        <v>14</v>
      </c>
    </row>
    <row r="854" spans="1:45" x14ac:dyDescent="0.25">
      <c r="A854" s="8" t="s">
        <v>30</v>
      </c>
      <c r="B854" t="s">
        <v>31</v>
      </c>
      <c r="C854" s="5">
        <v>42394</v>
      </c>
      <c r="D854">
        <v>1</v>
      </c>
      <c r="F854">
        <v>200</v>
      </c>
      <c r="J854" s="2" t="s">
        <v>107</v>
      </c>
      <c r="K854" t="s">
        <v>28</v>
      </c>
      <c r="L854">
        <v>2</v>
      </c>
      <c r="M854" s="2" t="s">
        <v>27</v>
      </c>
      <c r="N854" s="3" t="str">
        <f t="shared" si="57"/>
        <v/>
      </c>
      <c r="P854" s="39">
        <v>196.06392564139043</v>
      </c>
      <c r="Q854" s="39">
        <v>196.06392564139043</v>
      </c>
      <c r="R854" s="34">
        <f>IF(ISNUMBER(Q854),SUMIFS($Q$2:Q854,$A$2:A854,A854,$J$2:J854,J854,$D$2:D854,D854),"")</f>
        <v>742.02996625000787</v>
      </c>
      <c r="AB854">
        <v>22.357471466064453</v>
      </c>
      <c r="AC854">
        <v>12.292155265808105</v>
      </c>
      <c r="AD854">
        <v>69.816162109375</v>
      </c>
      <c r="AE854">
        <v>27.535381317138672</v>
      </c>
      <c r="AF854">
        <v>90.344833374023437</v>
      </c>
      <c r="AG854">
        <v>24.825063705444336</v>
      </c>
      <c r="AH854" s="2">
        <f t="shared" si="58"/>
        <v>3.9720101928710935E-2</v>
      </c>
      <c r="AI854">
        <v>3.9720101928710935E-2</v>
      </c>
      <c r="AK854">
        <v>11.1705859375</v>
      </c>
      <c r="AQ854" s="2">
        <f t="shared" si="61"/>
        <v>7.7880000000000003</v>
      </c>
      <c r="AR854" s="2">
        <f>IF(ISNUMBER(AQ854),SUMIFS($AQ$2:AQ854,$A$2:A854,A854,$J$2:J854,J854,$D$2:D854,D854),"")</f>
        <v>30.416999999999998</v>
      </c>
      <c r="AS854">
        <f t="shared" si="59"/>
        <v>14</v>
      </c>
    </row>
    <row r="855" spans="1:45" x14ac:dyDescent="0.25">
      <c r="A855" s="8" t="s">
        <v>30</v>
      </c>
      <c r="B855" t="s">
        <v>31</v>
      </c>
      <c r="C855" s="5">
        <v>42424</v>
      </c>
      <c r="D855">
        <v>1</v>
      </c>
      <c r="F855">
        <v>200</v>
      </c>
      <c r="J855" s="2" t="s">
        <v>107</v>
      </c>
      <c r="K855" t="s">
        <v>28</v>
      </c>
      <c r="L855">
        <v>2</v>
      </c>
      <c r="M855" s="2" t="s">
        <v>27</v>
      </c>
      <c r="N855" s="3" t="str">
        <f t="shared" si="57"/>
        <v/>
      </c>
      <c r="P855" s="39">
        <v>116.44174740819206</v>
      </c>
      <c r="Q855" s="39">
        <v>116.44174740819206</v>
      </c>
      <c r="R855" s="34">
        <f>IF(ISNUMBER(Q855),SUMIFS($Q$2:Q855,$A$2:A855,A855,$J$2:J855,J855,$D$2:D855,D855),"")</f>
        <v>858.47171365819997</v>
      </c>
      <c r="AB855">
        <v>20.681410789489746</v>
      </c>
      <c r="AC855">
        <v>8.3621573448181152</v>
      </c>
      <c r="AD855">
        <v>72.714931488037109</v>
      </c>
      <c r="AE855">
        <v>28.322879791259766</v>
      </c>
      <c r="AF855">
        <v>91.192295074462891</v>
      </c>
      <c r="AG855">
        <v>30.133342742919922</v>
      </c>
      <c r="AH855" s="2">
        <f t="shared" si="58"/>
        <v>4.8213348388671876E-2</v>
      </c>
      <c r="AI855">
        <v>4.8213348388671876E-2</v>
      </c>
      <c r="AK855">
        <v>11.634389038085938</v>
      </c>
      <c r="AQ855" s="2">
        <f t="shared" si="61"/>
        <v>5.6139999999999999</v>
      </c>
      <c r="AR855" s="2">
        <f>IF(ISNUMBER(AQ855),SUMIFS($AQ$2:AQ855,$A$2:A855,A855,$J$2:J855,J855,$D$2:D855,D855),"")</f>
        <v>36.030999999999999</v>
      </c>
      <c r="AS855">
        <f t="shared" si="59"/>
        <v>14</v>
      </c>
    </row>
    <row r="856" spans="1:45" x14ac:dyDescent="0.25">
      <c r="A856" s="8" t="s">
        <v>30</v>
      </c>
      <c r="B856" t="s">
        <v>31</v>
      </c>
      <c r="C856" s="5">
        <v>42460</v>
      </c>
      <c r="D856">
        <v>1</v>
      </c>
      <c r="F856">
        <v>200</v>
      </c>
      <c r="J856" s="2" t="s">
        <v>107</v>
      </c>
      <c r="K856" t="s">
        <v>29</v>
      </c>
      <c r="L856">
        <v>2</v>
      </c>
      <c r="M856" s="2" t="s">
        <v>106</v>
      </c>
      <c r="N856" s="3">
        <f t="shared" si="57"/>
        <v>283.25</v>
      </c>
      <c r="O856">
        <v>28.324999999999999</v>
      </c>
      <c r="P856" s="39"/>
      <c r="Q856" s="39"/>
      <c r="R856" s="34" t="str">
        <f>IF(ISNUMBER(Q856),SUMIFS($Q$2:Q856,$A$2:A856,A856,$J$2:J856,J856,$D$2:D856,D856),"")</f>
        <v/>
      </c>
      <c r="AB856">
        <v>18.079456329345703</v>
      </c>
      <c r="AC856">
        <v>8.874229907989502</v>
      </c>
      <c r="AD856">
        <v>75.090755462646484</v>
      </c>
      <c r="AE856">
        <v>23.934873580932617</v>
      </c>
      <c r="AF856">
        <v>90.292827606201172</v>
      </c>
      <c r="AG856">
        <v>32.881284713745117</v>
      </c>
      <c r="AH856" s="2">
        <f t="shared" si="58"/>
        <v>5.261005554199219E-2</v>
      </c>
      <c r="AI856">
        <v>5.261005554199219E-2</v>
      </c>
      <c r="AK856">
        <v>12.014520874023438</v>
      </c>
      <c r="AQ856" s="2" t="str">
        <f t="shared" si="61"/>
        <v/>
      </c>
      <c r="AR856" s="2" t="str">
        <f>IF(ISNUMBER(AQ856),SUMIFS($AQ$2:AQ856,$A$2:A856,A856,$J$2:J856,J856,$D$2:D856,D856),"")</f>
        <v/>
      </c>
      <c r="AS856">
        <f t="shared" si="59"/>
        <v>10</v>
      </c>
    </row>
    <row r="857" spans="1:45" x14ac:dyDescent="0.25">
      <c r="A857" s="23" t="s">
        <v>30</v>
      </c>
      <c r="B857" t="s">
        <v>31</v>
      </c>
      <c r="C857" s="5">
        <v>42469</v>
      </c>
      <c r="D857">
        <v>1</v>
      </c>
      <c r="F857">
        <v>200</v>
      </c>
      <c r="J857" s="2" t="s">
        <v>107</v>
      </c>
      <c r="K857" t="s">
        <v>29</v>
      </c>
      <c r="L857">
        <v>2</v>
      </c>
      <c r="M857" s="2" t="s">
        <v>27</v>
      </c>
      <c r="N857" s="3" t="str">
        <f t="shared" si="57"/>
        <v/>
      </c>
      <c r="P857" s="39">
        <v>57.380527968763275</v>
      </c>
      <c r="Q857" s="39">
        <v>57.380527968763275</v>
      </c>
      <c r="R857" s="34">
        <f>IF(ISNUMBER(Q857),SUMIFS($Q$2:Q857,$A$2:A857,A857,$J$2:J857,J857,$D$2:D857,D857),"")</f>
        <v>915.85224162696329</v>
      </c>
      <c r="AH857" s="2">
        <f t="shared" si="58"/>
        <v>5.0162934366861978E-2</v>
      </c>
      <c r="AI857" s="24">
        <f>AVERAGE(AI856,AI856,AI859)</f>
        <v>5.0162934366861978E-2</v>
      </c>
      <c r="AQ857" s="2">
        <f t="shared" si="61"/>
        <v>2.8780000000000001</v>
      </c>
      <c r="AR857" s="2">
        <f>IF(ISNUMBER(AQ857),SUMIFS($AQ$2:AQ857,$A$2:A857,A857,$J$2:J857,J857,$D$2:D857,D857),"")</f>
        <v>38.908999999999999</v>
      </c>
      <c r="AS857">
        <f t="shared" si="59"/>
        <v>7</v>
      </c>
    </row>
    <row r="858" spans="1:45" x14ac:dyDescent="0.25">
      <c r="A858" s="23" t="s">
        <v>30</v>
      </c>
      <c r="B858" t="s">
        <v>31</v>
      </c>
      <c r="C858" s="5">
        <v>42514</v>
      </c>
      <c r="D858">
        <v>1</v>
      </c>
      <c r="F858">
        <v>200</v>
      </c>
      <c r="J858" s="2" t="s">
        <v>107</v>
      </c>
      <c r="K858" t="s">
        <v>29</v>
      </c>
      <c r="L858">
        <v>2</v>
      </c>
      <c r="M858" s="2" t="s">
        <v>27</v>
      </c>
      <c r="N858" s="3" t="str">
        <f t="shared" si="57"/>
        <v/>
      </c>
      <c r="P858" s="39">
        <v>5.0012210012210012</v>
      </c>
      <c r="Q858" s="39">
        <v>5.0012210012210012</v>
      </c>
      <c r="R858" s="34">
        <f>IF(ISNUMBER(Q858),SUMIFS($Q$2:Q858,$A$2:A858,A858,$J$2:J858,J858,$D$2:D858,D858),"")</f>
        <v>920.85346262818427</v>
      </c>
      <c r="AH858" s="2">
        <f t="shared" si="58"/>
        <v>4.7715813191731772E-2</v>
      </c>
      <c r="AI858" s="24">
        <f>AVERAGE(AI856,AI859,AI859)</f>
        <v>4.7715813191731772E-2</v>
      </c>
      <c r="AQ858" s="2">
        <f t="shared" si="61"/>
        <v>0.23899999999999999</v>
      </c>
      <c r="AR858" s="2">
        <f>IF(ISNUMBER(AQ858),SUMIFS($AQ$2:AQ858,$A$2:A858,A858,$J$2:J858,J858,$D$2:D858,D858),"")</f>
        <v>39.147999999999996</v>
      </c>
      <c r="AS858">
        <f t="shared" si="59"/>
        <v>7</v>
      </c>
    </row>
    <row r="859" spans="1:45" x14ac:dyDescent="0.25">
      <c r="A859" s="8" t="s">
        <v>30</v>
      </c>
      <c r="B859" t="s">
        <v>31</v>
      </c>
      <c r="C859" s="5">
        <v>42663</v>
      </c>
      <c r="D859">
        <v>1</v>
      </c>
      <c r="F859">
        <v>200</v>
      </c>
      <c r="J859" s="2" t="s">
        <v>108</v>
      </c>
      <c r="K859" t="s">
        <v>37</v>
      </c>
      <c r="L859">
        <v>3</v>
      </c>
      <c r="M859" s="2" t="s">
        <v>106</v>
      </c>
      <c r="N859" s="3">
        <f t="shared" si="57"/>
        <v>903</v>
      </c>
      <c r="O859">
        <v>90.3</v>
      </c>
      <c r="P859" s="39"/>
      <c r="Q859" s="39"/>
      <c r="R859" s="34" t="str">
        <f>IF(ISNUMBER(Q859),SUMIFS($Q$2:Q859,$A$2:A859,A859,$J$2:J859,J859,$D$2:D859,D859),"")</f>
        <v/>
      </c>
      <c r="AB859">
        <v>18.598529815673828</v>
      </c>
      <c r="AC859">
        <v>13.561377048492432</v>
      </c>
      <c r="AD859">
        <v>76.81549072265625</v>
      </c>
      <c r="AE859">
        <v>20.278369903564453</v>
      </c>
      <c r="AF859">
        <v>90.685153961181641</v>
      </c>
      <c r="AG859">
        <v>28.292932510375977</v>
      </c>
      <c r="AH859" s="2">
        <f t="shared" si="58"/>
        <v>4.5268692016601567E-2</v>
      </c>
      <c r="AI859">
        <v>4.5268692016601567E-2</v>
      </c>
      <c r="AK859">
        <v>12.290478515625001</v>
      </c>
      <c r="AQ859" s="2" t="str">
        <f t="shared" si="61"/>
        <v/>
      </c>
      <c r="AR859" s="2" t="str">
        <f>IF(ISNUMBER(AQ859),SUMIFS($AQ$2:AQ859,$A$2:A859,A859,$J$2:J859,J859,$D$2:D859,D859),"")</f>
        <v/>
      </c>
      <c r="AS859">
        <f t="shared" si="59"/>
        <v>10</v>
      </c>
    </row>
    <row r="860" spans="1:45" x14ac:dyDescent="0.25">
      <c r="A860" s="8" t="s">
        <v>30</v>
      </c>
      <c r="B860" t="s">
        <v>31</v>
      </c>
      <c r="C860" s="5">
        <v>42677</v>
      </c>
      <c r="D860">
        <v>1</v>
      </c>
      <c r="F860">
        <v>200</v>
      </c>
      <c r="J860" s="2" t="s">
        <v>108</v>
      </c>
      <c r="K860" t="s">
        <v>37</v>
      </c>
      <c r="L860">
        <v>3</v>
      </c>
      <c r="M860" s="2" t="s">
        <v>106</v>
      </c>
      <c r="N860" s="3">
        <f t="shared" si="57"/>
        <v>2463.25</v>
      </c>
      <c r="O860">
        <v>246.32499999999999</v>
      </c>
      <c r="P860" s="39"/>
      <c r="Q860" s="39"/>
      <c r="R860" s="34" t="str">
        <f>IF(ISNUMBER(Q860),SUMIFS($Q$2:Q860,$A$2:A860,A860,$J$2:J860,J860,$D$2:D860,D860),"")</f>
        <v/>
      </c>
      <c r="AB860">
        <v>21.541048049926758</v>
      </c>
      <c r="AC860">
        <v>19.450488090515137</v>
      </c>
      <c r="AD860">
        <v>74.024505615234375</v>
      </c>
      <c r="AE860">
        <v>24.48604679107666</v>
      </c>
      <c r="AF860">
        <v>89.985610961914063</v>
      </c>
      <c r="AG860">
        <v>21.723505020141602</v>
      </c>
      <c r="AH860" s="2">
        <f t="shared" si="58"/>
        <v>3.4757608032226564E-2</v>
      </c>
      <c r="AI860">
        <v>3.4757608032226564E-2</v>
      </c>
      <c r="AK860">
        <v>11.843920898437501</v>
      </c>
      <c r="AQ860" s="2" t="str">
        <f t="shared" si="61"/>
        <v/>
      </c>
      <c r="AR860" s="2" t="str">
        <f>IF(ISNUMBER(AQ860),SUMIFS($AQ$2:AQ860,$A$2:A860,A860,$J$2:J860,J860,$D$2:D860,D860),"")</f>
        <v/>
      </c>
      <c r="AS860">
        <f t="shared" si="59"/>
        <v>10</v>
      </c>
    </row>
    <row r="861" spans="1:45" x14ac:dyDescent="0.25">
      <c r="A861" s="8" t="s">
        <v>30</v>
      </c>
      <c r="B861" t="s">
        <v>31</v>
      </c>
      <c r="C861" s="5">
        <v>42684</v>
      </c>
      <c r="D861">
        <v>1</v>
      </c>
      <c r="F861">
        <v>200</v>
      </c>
      <c r="J861" s="2" t="s">
        <v>108</v>
      </c>
      <c r="K861" t="s">
        <v>37</v>
      </c>
      <c r="L861">
        <v>3</v>
      </c>
      <c r="M861" s="2" t="s">
        <v>106</v>
      </c>
      <c r="N861" s="3">
        <f t="shared" si="57"/>
        <v>2453.0250000000001</v>
      </c>
      <c r="O861">
        <v>245.30250000000001</v>
      </c>
      <c r="P861" s="39"/>
      <c r="Q861" s="39"/>
      <c r="R861" s="34" t="str">
        <f>IF(ISNUMBER(Q861),SUMIFS($Q$2:Q861,$A$2:A861,A861,$J$2:J861,J861,$D$2:D861,D861),"")</f>
        <v/>
      </c>
      <c r="AB861">
        <v>21.931175231933594</v>
      </c>
      <c r="AC861">
        <v>16.737653732299805</v>
      </c>
      <c r="AD861">
        <v>72.264801025390625</v>
      </c>
      <c r="AE861">
        <v>24.775699615478516</v>
      </c>
      <c r="AF861">
        <v>89.128322601318359</v>
      </c>
      <c r="AG861">
        <v>21.617388725280762</v>
      </c>
      <c r="AH861" s="2">
        <f t="shared" si="58"/>
        <v>3.4587821960449218E-2</v>
      </c>
      <c r="AI861">
        <v>3.4587821960449218E-2</v>
      </c>
      <c r="AK861">
        <v>11.5623681640625</v>
      </c>
      <c r="AQ861" s="2" t="str">
        <f t="shared" si="61"/>
        <v/>
      </c>
      <c r="AR861" s="2" t="str">
        <f>IF(ISNUMBER(AQ861),SUMIFS($AQ$2:AQ861,$A$2:A861,A861,$J$2:J861,J861,$D$2:D861,D861),"")</f>
        <v/>
      </c>
      <c r="AS861">
        <f t="shared" si="59"/>
        <v>10</v>
      </c>
    </row>
    <row r="862" spans="1:45" x14ac:dyDescent="0.25">
      <c r="A862" s="8" t="s">
        <v>30</v>
      </c>
      <c r="B862" t="s">
        <v>31</v>
      </c>
      <c r="C862" s="5">
        <v>41935</v>
      </c>
      <c r="D862">
        <v>2</v>
      </c>
      <c r="F862">
        <v>200</v>
      </c>
      <c r="J862" s="2" t="s">
        <v>104</v>
      </c>
      <c r="K862" t="s">
        <v>37</v>
      </c>
      <c r="L862">
        <v>1</v>
      </c>
      <c r="M862" s="2" t="s">
        <v>105</v>
      </c>
      <c r="N862" s="3" t="str">
        <f t="shared" si="57"/>
        <v/>
      </c>
      <c r="P862" s="39">
        <v>314.42269880333868</v>
      </c>
      <c r="Q862" s="39">
        <v>314.42269880333868</v>
      </c>
      <c r="R862" s="34">
        <f>IF(ISNUMBER(Q862),SUMIFS($Q$2:Q862,$A$2:A862,A862,$J$2:J862,J862,$D$2:D862,D862),"")</f>
        <v>314.42269880333868</v>
      </c>
      <c r="AB862">
        <v>20.648688316345215</v>
      </c>
      <c r="AC862">
        <v>14.768077850341797</v>
      </c>
      <c r="AD862">
        <v>71.34625244140625</v>
      </c>
      <c r="AE862">
        <v>25.578529357910156</v>
      </c>
      <c r="AF862">
        <v>88.763507843017578</v>
      </c>
      <c r="AG862">
        <v>23.735104560852051</v>
      </c>
      <c r="AH862" s="2">
        <f t="shared" si="58"/>
        <v>3.7976167297363278E-2</v>
      </c>
      <c r="AI862">
        <v>3.7976167297363278E-2</v>
      </c>
      <c r="AK862">
        <v>11.415400390625001</v>
      </c>
      <c r="AQ862" s="2">
        <f t="shared" si="61"/>
        <v>11.941000000000001</v>
      </c>
      <c r="AR862" s="2">
        <f>IF(ISNUMBER(AQ862),SUMIFS($AQ$2:AQ862,$A$2:A862,A862,$J$2:J862,J862,$D$2:D862,D862),"")</f>
        <v>11.941000000000001</v>
      </c>
      <c r="AS862">
        <f t="shared" si="59"/>
        <v>14</v>
      </c>
    </row>
    <row r="863" spans="1:45" x14ac:dyDescent="0.25">
      <c r="A863" s="8" t="s">
        <v>30</v>
      </c>
      <c r="B863" t="s">
        <v>31</v>
      </c>
      <c r="C863" s="5">
        <v>41968</v>
      </c>
      <c r="D863">
        <v>2</v>
      </c>
      <c r="F863">
        <v>200</v>
      </c>
      <c r="J863" s="2" t="s">
        <v>104</v>
      </c>
      <c r="K863" t="s">
        <v>37</v>
      </c>
      <c r="L863">
        <v>1</v>
      </c>
      <c r="M863" s="2" t="s">
        <v>105</v>
      </c>
      <c r="N863" s="3" t="str">
        <f t="shared" si="57"/>
        <v/>
      </c>
      <c r="P863" s="39">
        <v>146.68422755695482</v>
      </c>
      <c r="Q863" s="39">
        <v>146.68422755695482</v>
      </c>
      <c r="R863" s="34">
        <f>IF(ISNUMBER(Q863),SUMIFS($Q$2:Q863,$A$2:A863,A863,$J$2:J863,J863,$D$2:D863,D863),"")</f>
        <v>461.10692636029353</v>
      </c>
      <c r="AB863">
        <v>20.985020637512207</v>
      </c>
      <c r="AC863">
        <v>8.5965228080749512</v>
      </c>
      <c r="AD863">
        <v>70.250465393066406</v>
      </c>
      <c r="AE863">
        <v>25.990846633911133</v>
      </c>
      <c r="AF863">
        <v>89.678913116455078</v>
      </c>
      <c r="AG863">
        <v>27.101204872131348</v>
      </c>
      <c r="AH863" s="2">
        <f t="shared" si="58"/>
        <v>4.3361927795410156E-2</v>
      </c>
      <c r="AI863">
        <v>4.3361927795410156E-2</v>
      </c>
      <c r="AK863">
        <v>11.240074462890625</v>
      </c>
      <c r="AQ863" s="2">
        <f t="shared" si="61"/>
        <v>6.3609999999999998</v>
      </c>
      <c r="AR863" s="2">
        <f>IF(ISNUMBER(AQ863),SUMIFS($AQ$2:AQ863,$A$2:A863,A863,$J$2:J863,J863,$D$2:D863,D863),"")</f>
        <v>18.302</v>
      </c>
      <c r="AS863">
        <f t="shared" si="59"/>
        <v>14</v>
      </c>
    </row>
    <row r="864" spans="1:45" x14ac:dyDescent="0.25">
      <c r="A864" s="8" t="s">
        <v>30</v>
      </c>
      <c r="B864" t="s">
        <v>31</v>
      </c>
      <c r="C864" s="5">
        <v>42003</v>
      </c>
      <c r="D864">
        <v>2</v>
      </c>
      <c r="F864">
        <v>200</v>
      </c>
      <c r="J864" s="2" t="s">
        <v>104</v>
      </c>
      <c r="K864" t="s">
        <v>28</v>
      </c>
      <c r="L864">
        <v>1</v>
      </c>
      <c r="M864" s="2" t="s">
        <v>27</v>
      </c>
      <c r="N864" s="3" t="str">
        <f t="shared" si="57"/>
        <v/>
      </c>
      <c r="P864" s="39">
        <v>358.21463118038855</v>
      </c>
      <c r="Q864" s="39">
        <v>358.21463118038855</v>
      </c>
      <c r="R864" s="34">
        <f>IF(ISNUMBER(Q864),SUMIFS($Q$2:Q864,$A$2:A864,A864,$J$2:J864,J864,$D$2:D864,D864),"")</f>
        <v>819.32155754068208</v>
      </c>
      <c r="AB864">
        <v>26.896251678466797</v>
      </c>
      <c r="AC864">
        <v>16.462311744689941</v>
      </c>
      <c r="AD864">
        <v>66.166976928710937</v>
      </c>
      <c r="AE864">
        <v>34.110408782958984</v>
      </c>
      <c r="AF864">
        <v>90.90838623046875</v>
      </c>
      <c r="AG864">
        <v>20.481709480285645</v>
      </c>
      <c r="AH864" s="2">
        <f t="shared" si="58"/>
        <v>3.2770735168457035E-2</v>
      </c>
      <c r="AI864">
        <v>3.2770735168457035E-2</v>
      </c>
      <c r="AK864">
        <v>10.586716308593751</v>
      </c>
      <c r="AQ864" s="2">
        <f t="shared" si="61"/>
        <v>11.739000000000001</v>
      </c>
      <c r="AR864" s="2">
        <f>IF(ISNUMBER(AQ864),SUMIFS($AQ$2:AQ864,$A$2:A864,A864,$J$2:J864,J864,$D$2:D864,D864),"")</f>
        <v>30.041</v>
      </c>
      <c r="AS864">
        <f t="shared" si="59"/>
        <v>14</v>
      </c>
    </row>
    <row r="865" spans="1:45" x14ac:dyDescent="0.25">
      <c r="A865" s="8" t="s">
        <v>30</v>
      </c>
      <c r="B865" t="s">
        <v>31</v>
      </c>
      <c r="C865" s="5">
        <v>42039</v>
      </c>
      <c r="D865">
        <v>2</v>
      </c>
      <c r="F865">
        <v>200</v>
      </c>
      <c r="J865" s="2" t="s">
        <v>104</v>
      </c>
      <c r="K865" t="s">
        <v>28</v>
      </c>
      <c r="L865">
        <v>1</v>
      </c>
      <c r="M865" s="2" t="s">
        <v>27</v>
      </c>
      <c r="N865" s="3" t="str">
        <f t="shared" si="57"/>
        <v/>
      </c>
      <c r="P865" s="39">
        <v>359.66377760585431</v>
      </c>
      <c r="Q865" s="39">
        <v>359.66377760585431</v>
      </c>
      <c r="R865" s="34">
        <f>IF(ISNUMBER(Q865),SUMIFS($Q$2:Q865,$A$2:A865,A865,$J$2:J865,J865,$D$2:D865,D865),"")</f>
        <v>1178.9853351465363</v>
      </c>
      <c r="AB865">
        <v>25.000651359558105</v>
      </c>
      <c r="AC865">
        <v>13.048859596252441</v>
      </c>
      <c r="AD865">
        <v>67.074649810791016</v>
      </c>
      <c r="AE865">
        <v>30.872434616088867</v>
      </c>
      <c r="AF865">
        <v>90.458347320556641</v>
      </c>
      <c r="AG865">
        <v>21.905715942382812</v>
      </c>
      <c r="AH865" s="2">
        <f t="shared" si="58"/>
        <v>3.5049145507812497E-2</v>
      </c>
      <c r="AI865">
        <v>3.5049145507812497E-2</v>
      </c>
      <c r="AK865">
        <v>10.731943969726563</v>
      </c>
      <c r="AQ865" s="2">
        <f t="shared" si="61"/>
        <v>12.606</v>
      </c>
      <c r="AR865" s="2">
        <f>IF(ISNUMBER(AQ865),SUMIFS($AQ$2:AQ865,$A$2:A865,A865,$J$2:J865,J865,$D$2:D865,D865),"")</f>
        <v>42.646999999999998</v>
      </c>
      <c r="AS865">
        <f t="shared" si="59"/>
        <v>14</v>
      </c>
    </row>
    <row r="866" spans="1:45" x14ac:dyDescent="0.25">
      <c r="A866" s="8" t="s">
        <v>30</v>
      </c>
      <c r="B866" t="s">
        <v>31</v>
      </c>
      <c r="C866" s="5">
        <v>42073</v>
      </c>
      <c r="D866">
        <v>2</v>
      </c>
      <c r="F866">
        <v>200</v>
      </c>
      <c r="J866" s="2" t="s">
        <v>104</v>
      </c>
      <c r="K866" t="s">
        <v>29</v>
      </c>
      <c r="L866">
        <v>1</v>
      </c>
      <c r="M866" s="2" t="s">
        <v>27</v>
      </c>
      <c r="N866" s="3" t="str">
        <f t="shared" si="57"/>
        <v/>
      </c>
      <c r="P866" s="39">
        <v>143.48685210518315</v>
      </c>
      <c r="Q866" s="39">
        <v>143.48685210518315</v>
      </c>
      <c r="R866" s="34">
        <f>IF(ISNUMBER(Q866),SUMIFS($Q$2:Q866,$A$2:A866,A866,$J$2:J866,J866,$D$2:D866,D866),"")</f>
        <v>1322.4721872517193</v>
      </c>
      <c r="AB866">
        <v>23.260754585266113</v>
      </c>
      <c r="AC866">
        <v>9.1478986740112305</v>
      </c>
      <c r="AD866">
        <v>69.136734008789063</v>
      </c>
      <c r="AE866">
        <v>28.938411712646484</v>
      </c>
      <c r="AF866">
        <v>91.119678497314453</v>
      </c>
      <c r="AG866">
        <v>25.701693534851074</v>
      </c>
      <c r="AH866" s="2">
        <f t="shared" si="58"/>
        <v>4.1122709655761716E-2</v>
      </c>
      <c r="AI866">
        <v>4.1122709655761716E-2</v>
      </c>
      <c r="AK866">
        <v>11.061877441406251</v>
      </c>
      <c r="AQ866" s="2">
        <f t="shared" si="61"/>
        <v>5.9009999999999998</v>
      </c>
      <c r="AR866" s="2">
        <f>IF(ISNUMBER(AQ866),SUMIFS($AQ$2:AQ866,$A$2:A866,A866,$J$2:J866,J866,$D$2:D866,D866),"")</f>
        <v>48.548000000000002</v>
      </c>
      <c r="AS866">
        <f t="shared" si="59"/>
        <v>14</v>
      </c>
    </row>
    <row r="867" spans="1:45" x14ac:dyDescent="0.25">
      <c r="A867" s="8" t="s">
        <v>30</v>
      </c>
      <c r="B867" t="s">
        <v>31</v>
      </c>
      <c r="C867" s="5">
        <v>42080</v>
      </c>
      <c r="D867">
        <v>2</v>
      </c>
      <c r="F867">
        <v>200</v>
      </c>
      <c r="J867" s="2" t="s">
        <v>104</v>
      </c>
      <c r="K867" t="s">
        <v>29</v>
      </c>
      <c r="L867">
        <v>1</v>
      </c>
      <c r="M867" s="2" t="s">
        <v>106</v>
      </c>
      <c r="N867" s="3">
        <f t="shared" si="57"/>
        <v>98.25</v>
      </c>
      <c r="O867">
        <v>9.8249999999999993</v>
      </c>
      <c r="P867" s="39"/>
      <c r="Q867" s="39"/>
      <c r="R867" s="34" t="str">
        <f>IF(ISNUMBER(Q867),SUMIFS($Q$2:Q867,$A$2:A867,A867,$J$2:J867,J867,$D$2:D867,D867),"")</f>
        <v/>
      </c>
      <c r="AB867">
        <v>21.670646667480469</v>
      </c>
      <c r="AC867">
        <v>7.4143085479736328</v>
      </c>
      <c r="AD867">
        <v>70.460952758789063</v>
      </c>
      <c r="AE867">
        <v>26.186595916748047</v>
      </c>
      <c r="AF867">
        <v>90.246681213378906</v>
      </c>
      <c r="AG867">
        <v>28.481046676635742</v>
      </c>
      <c r="AH867" s="2">
        <f t="shared" si="58"/>
        <v>4.5569674682617183E-2</v>
      </c>
      <c r="AI867">
        <v>4.5569674682617183E-2</v>
      </c>
      <c r="AK867">
        <v>11.27375244140625</v>
      </c>
      <c r="AQ867" s="2" t="str">
        <f t="shared" si="61"/>
        <v/>
      </c>
      <c r="AR867" s="2" t="str">
        <f>IF(ISNUMBER(AQ867),SUMIFS($AQ$2:AQ867,$A$2:A867,A867,$J$2:J867,J867,$D$2:D867,D867),"")</f>
        <v/>
      </c>
      <c r="AS867">
        <f t="shared" si="59"/>
        <v>10</v>
      </c>
    </row>
    <row r="868" spans="1:45" x14ac:dyDescent="0.25">
      <c r="A868" s="8" t="s">
        <v>30</v>
      </c>
      <c r="B868" t="s">
        <v>31</v>
      </c>
      <c r="C868" s="5">
        <v>42087</v>
      </c>
      <c r="D868">
        <v>2</v>
      </c>
      <c r="F868">
        <v>200</v>
      </c>
      <c r="J868" s="2" t="s">
        <v>104</v>
      </c>
      <c r="K868" t="s">
        <v>29</v>
      </c>
      <c r="L868">
        <v>1</v>
      </c>
      <c r="M868" s="2" t="s">
        <v>106</v>
      </c>
      <c r="N868" s="3">
        <f t="shared" si="57"/>
        <v>317.5</v>
      </c>
      <c r="O868">
        <v>31.75</v>
      </c>
      <c r="P868" s="39"/>
      <c r="Q868" s="39"/>
      <c r="R868" s="34" t="str">
        <f>IF(ISNUMBER(Q868),SUMIFS($Q$2:Q868,$A$2:A868,A868,$J$2:J868,J868,$D$2:D868,D868),"")</f>
        <v/>
      </c>
      <c r="AB868">
        <v>20.560656547546387</v>
      </c>
      <c r="AC868">
        <v>9.1720266342163086</v>
      </c>
      <c r="AD868">
        <v>69.864521026611328</v>
      </c>
      <c r="AE868">
        <v>24.566234588623047</v>
      </c>
      <c r="AF868">
        <v>89.758510589599609</v>
      </c>
      <c r="AG868">
        <v>29.225788116455078</v>
      </c>
      <c r="AH868" s="2">
        <f t="shared" si="58"/>
        <v>4.6761260986328122E-2</v>
      </c>
      <c r="AI868">
        <v>4.6761260986328122E-2</v>
      </c>
      <c r="AK868">
        <v>11.178323364257812</v>
      </c>
      <c r="AQ868" s="2" t="str">
        <f t="shared" si="61"/>
        <v/>
      </c>
      <c r="AR868" s="2" t="str">
        <f>IF(ISNUMBER(AQ868),SUMIFS($AQ$2:AQ868,$A$2:A868,A868,$J$2:J868,J868,$D$2:D868,D868),"")</f>
        <v/>
      </c>
      <c r="AS868">
        <f t="shared" si="59"/>
        <v>10</v>
      </c>
    </row>
    <row r="869" spans="1:45" x14ac:dyDescent="0.25">
      <c r="A869" s="8" t="s">
        <v>30</v>
      </c>
      <c r="B869" t="s">
        <v>31</v>
      </c>
      <c r="C869" s="5">
        <v>42101</v>
      </c>
      <c r="D869">
        <v>2</v>
      </c>
      <c r="F869">
        <v>200</v>
      </c>
      <c r="J869" s="2" t="s">
        <v>104</v>
      </c>
      <c r="K869" t="s">
        <v>29</v>
      </c>
      <c r="L869">
        <v>1</v>
      </c>
      <c r="M869" s="2" t="s">
        <v>106</v>
      </c>
      <c r="N869" s="3">
        <f t="shared" si="57"/>
        <v>637</v>
      </c>
      <c r="O869">
        <v>63.7</v>
      </c>
      <c r="P869" s="39"/>
      <c r="Q869" s="39"/>
      <c r="R869" s="34" t="str">
        <f>IF(ISNUMBER(Q869),SUMIFS($Q$2:Q869,$A$2:A869,A869,$J$2:J869,J869,$D$2:D869,D869),"")</f>
        <v/>
      </c>
      <c r="AB869">
        <v>22.47318172454834</v>
      </c>
      <c r="AC869">
        <v>5.5488665103912354</v>
      </c>
      <c r="AD869">
        <v>69.489959716796875</v>
      </c>
      <c r="AE869">
        <v>28.642181396484375</v>
      </c>
      <c r="AF869">
        <v>90.08331298828125</v>
      </c>
      <c r="AG869">
        <v>31.618572235107422</v>
      </c>
      <c r="AH869" s="2">
        <f t="shared" si="58"/>
        <v>5.0589715576171874E-2</v>
      </c>
      <c r="AI869">
        <v>5.0589715576171874E-2</v>
      </c>
      <c r="AK869">
        <v>11.118393554687501</v>
      </c>
      <c r="AQ869" s="2" t="str">
        <f t="shared" si="61"/>
        <v/>
      </c>
      <c r="AR869" s="2" t="str">
        <f>IF(ISNUMBER(AQ869),SUMIFS($AQ$2:AQ869,$A$2:A869,A869,$J$2:J869,J869,$D$2:D869,D869),"")</f>
        <v/>
      </c>
      <c r="AS869">
        <f t="shared" si="59"/>
        <v>10</v>
      </c>
    </row>
    <row r="870" spans="1:45" x14ac:dyDescent="0.25">
      <c r="A870" s="8" t="s">
        <v>30</v>
      </c>
      <c r="B870" t="s">
        <v>31</v>
      </c>
      <c r="C870" s="5">
        <v>42110</v>
      </c>
      <c r="D870">
        <v>2</v>
      </c>
      <c r="F870">
        <v>200</v>
      </c>
      <c r="J870" s="2" t="s">
        <v>104</v>
      </c>
      <c r="K870" t="s">
        <v>29</v>
      </c>
      <c r="L870">
        <v>1</v>
      </c>
      <c r="M870" s="2" t="s">
        <v>27</v>
      </c>
      <c r="N870" s="3" t="str">
        <f t="shared" si="57"/>
        <v/>
      </c>
      <c r="P870" s="39">
        <v>110.82401229944212</v>
      </c>
      <c r="Q870" s="39">
        <v>110.82401229944212</v>
      </c>
      <c r="R870" s="34">
        <f>IF(ISNUMBER(Q870),SUMIFS($Q$2:Q870,$A$2:A870,A870,$J$2:J870,J870,$D$2:D870,D870),"")</f>
        <v>1433.2961995511614</v>
      </c>
      <c r="AB870">
        <v>22.162962913513184</v>
      </c>
      <c r="AC870">
        <v>10.257996559143066</v>
      </c>
      <c r="AD870">
        <v>72.350444793701172</v>
      </c>
      <c r="AE870">
        <v>29.511362075805664</v>
      </c>
      <c r="AF870">
        <v>91.063312530517578</v>
      </c>
      <c r="AG870">
        <v>26.954829216003418</v>
      </c>
      <c r="AH870" s="2">
        <f t="shared" si="58"/>
        <v>4.3127726745605471E-2</v>
      </c>
      <c r="AI870">
        <v>4.3127726745605471E-2</v>
      </c>
      <c r="AK870">
        <v>11.576071166992188</v>
      </c>
      <c r="AQ870" s="2">
        <f t="shared" si="61"/>
        <v>4.78</v>
      </c>
      <c r="AR870" s="2">
        <f>IF(ISNUMBER(AQ870),SUMIFS($AQ$2:AQ870,$A$2:A870,A870,$J$2:J870,J870,$D$2:D870,D870),"")</f>
        <v>53.328000000000003</v>
      </c>
      <c r="AS870">
        <f t="shared" si="59"/>
        <v>14</v>
      </c>
    </row>
    <row r="871" spans="1:45" x14ac:dyDescent="0.25">
      <c r="A871" s="8" t="s">
        <v>30</v>
      </c>
      <c r="B871" t="s">
        <v>31</v>
      </c>
      <c r="C871" s="5">
        <v>42164</v>
      </c>
      <c r="D871">
        <v>2</v>
      </c>
      <c r="F871">
        <v>200</v>
      </c>
      <c r="J871" s="2" t="s">
        <v>104</v>
      </c>
      <c r="K871" t="s">
        <v>29</v>
      </c>
      <c r="L871">
        <v>1</v>
      </c>
      <c r="M871" s="2" t="s">
        <v>27</v>
      </c>
      <c r="N871" s="3" t="str">
        <f t="shared" si="57"/>
        <v/>
      </c>
      <c r="P871" s="39">
        <v>25.293005108043307</v>
      </c>
      <c r="Q871" s="39">
        <v>25.293005108043307</v>
      </c>
      <c r="R871" s="34">
        <f>IF(ISNUMBER(Q871),SUMIFS($Q$2:Q871,$A$2:A871,A871,$J$2:J871,J871,$D$2:D871,D871),"")</f>
        <v>1458.5892046592048</v>
      </c>
      <c r="AB871">
        <v>16.356906890869141</v>
      </c>
      <c r="AC871">
        <v>16.329940795898437</v>
      </c>
      <c r="AD871">
        <v>76.973045349121094</v>
      </c>
      <c r="AE871">
        <v>22.024336814880371</v>
      </c>
      <c r="AF871">
        <v>90.675930023193359</v>
      </c>
      <c r="AG871">
        <v>27.725255012512207</v>
      </c>
      <c r="AH871" s="2">
        <f t="shared" si="58"/>
        <v>4.4360408020019532E-2</v>
      </c>
      <c r="AI871">
        <v>4.4360408020019532E-2</v>
      </c>
      <c r="AK871">
        <v>12.315687255859375</v>
      </c>
      <c r="AQ871" s="2">
        <f t="shared" si="61"/>
        <v>1.1220000000000001</v>
      </c>
      <c r="AR871" s="2">
        <f>IF(ISNUMBER(AQ871),SUMIFS($AQ$2:AQ871,$A$2:A871,A871,$J$2:J871,J871,$D$2:D871,D871),"")</f>
        <v>54.45</v>
      </c>
      <c r="AS871">
        <f t="shared" si="59"/>
        <v>14</v>
      </c>
    </row>
    <row r="872" spans="1:45" x14ac:dyDescent="0.25">
      <c r="A872" s="8" t="s">
        <v>30</v>
      </c>
      <c r="B872" t="s">
        <v>31</v>
      </c>
      <c r="C872" s="5">
        <v>42283</v>
      </c>
      <c r="D872">
        <v>2</v>
      </c>
      <c r="F872">
        <v>200</v>
      </c>
      <c r="J872" s="2" t="s">
        <v>107</v>
      </c>
      <c r="K872" t="s">
        <v>37</v>
      </c>
      <c r="L872">
        <v>2</v>
      </c>
      <c r="M872" s="2" t="s">
        <v>27</v>
      </c>
      <c r="N872" s="3" t="str">
        <f t="shared" ref="N872:N935" si="62">IF(ISNUMBER(O872),O872*10,"")</f>
        <v/>
      </c>
      <c r="P872" s="39">
        <v>180.93478238174279</v>
      </c>
      <c r="Q872" s="39">
        <v>180.93478238174279</v>
      </c>
      <c r="R872" s="34">
        <f>IF(ISNUMBER(Q872),SUMIFS($Q$2:Q872,$A$2:A872,A872,$J$2:J872,J872,$D$2:D872,D872),"")</f>
        <v>180.93478238174279</v>
      </c>
      <c r="AB872">
        <v>21.358891487121582</v>
      </c>
      <c r="AC872">
        <v>8.9867856502532959</v>
      </c>
      <c r="AD872">
        <v>73.485702514648438</v>
      </c>
      <c r="AE872">
        <v>25.902137756347656</v>
      </c>
      <c r="AF872">
        <v>90.163372039794922</v>
      </c>
      <c r="AG872">
        <v>26.245156288146973</v>
      </c>
      <c r="AH872" s="2">
        <f t="shared" ref="AH872:AH935" si="63">IF(ISNUMBER(AI872),AI872,"")</f>
        <v>4.1992250061035151E-2</v>
      </c>
      <c r="AI872">
        <v>4.1992250061035151E-2</v>
      </c>
      <c r="AK872">
        <v>11.757712402343751</v>
      </c>
      <c r="AQ872" s="2">
        <f t="shared" si="61"/>
        <v>7.5979999999999999</v>
      </c>
      <c r="AR872" s="2">
        <f>IF(ISNUMBER(AQ872),SUMIFS($AQ$2:AQ872,$A$2:A872,A872,$J$2:J872,J872,$D$2:D872,D872),"")</f>
        <v>7.5979999999999999</v>
      </c>
      <c r="AS872">
        <f t="shared" si="59"/>
        <v>14</v>
      </c>
    </row>
    <row r="873" spans="1:45" x14ac:dyDescent="0.25">
      <c r="A873" s="8" t="s">
        <v>30</v>
      </c>
      <c r="B873" t="s">
        <v>31</v>
      </c>
      <c r="C873" s="5">
        <v>42290</v>
      </c>
      <c r="D873">
        <v>2</v>
      </c>
      <c r="F873">
        <v>200</v>
      </c>
      <c r="J873" s="2" t="s">
        <v>107</v>
      </c>
      <c r="K873" t="s">
        <v>37</v>
      </c>
      <c r="L873">
        <v>2</v>
      </c>
      <c r="M873" s="2" t="s">
        <v>106</v>
      </c>
      <c r="N873" s="3">
        <f t="shared" si="62"/>
        <v>41.75</v>
      </c>
      <c r="O873">
        <v>4.1749999999999998</v>
      </c>
      <c r="P873" s="39"/>
      <c r="Q873" s="39"/>
      <c r="R873" s="34" t="str">
        <f>IF(ISNUMBER(Q873),SUMIFS($Q$2:Q873,$A$2:A873,A873,$J$2:J873,J873,$D$2:D873,D873),"")</f>
        <v/>
      </c>
      <c r="AB873">
        <v>16.863903999328613</v>
      </c>
      <c r="AC873">
        <v>12.771634101867676</v>
      </c>
      <c r="AD873">
        <v>80.730331420898438</v>
      </c>
      <c r="AE873">
        <v>20.548907279968262</v>
      </c>
      <c r="AF873">
        <v>90.188312530517578</v>
      </c>
      <c r="AG873">
        <v>32.193025588989258</v>
      </c>
      <c r="AH873" s="2">
        <f t="shared" si="63"/>
        <v>5.1508840942382818E-2</v>
      </c>
      <c r="AI873">
        <v>5.1508840942382818E-2</v>
      </c>
      <c r="AK873">
        <v>12.91685302734375</v>
      </c>
      <c r="AQ873" s="2" t="str">
        <f t="shared" si="61"/>
        <v/>
      </c>
      <c r="AR873" s="2" t="str">
        <f>IF(ISNUMBER(AQ873),SUMIFS($AQ$2:AQ873,$A$2:A873,A873,$J$2:J873,J873,$D$2:D873,D873),"")</f>
        <v/>
      </c>
      <c r="AS873">
        <f t="shared" ref="AS873:AS936" si="64">COUNT(O873:AR873)</f>
        <v>10</v>
      </c>
    </row>
    <row r="874" spans="1:45" x14ac:dyDescent="0.25">
      <c r="A874" s="8" t="s">
        <v>30</v>
      </c>
      <c r="B874" t="s">
        <v>31</v>
      </c>
      <c r="C874" s="5">
        <v>42304</v>
      </c>
      <c r="D874">
        <v>2</v>
      </c>
      <c r="F874">
        <v>200</v>
      </c>
      <c r="J874" s="2" t="s">
        <v>107</v>
      </c>
      <c r="K874" t="s">
        <v>37</v>
      </c>
      <c r="L874">
        <v>2</v>
      </c>
      <c r="M874" s="2" t="s">
        <v>106</v>
      </c>
      <c r="N874" s="3">
        <f t="shared" si="62"/>
        <v>926.25</v>
      </c>
      <c r="O874">
        <v>92.625</v>
      </c>
      <c r="P874" s="39"/>
      <c r="Q874" s="39"/>
      <c r="R874" s="34" t="str">
        <f>IF(ISNUMBER(Q874),SUMIFS($Q$2:Q874,$A$2:A874,A874,$J$2:J874,J874,$D$2:D874,D874),"")</f>
        <v/>
      </c>
      <c r="AB874">
        <v>19.116954803466797</v>
      </c>
      <c r="AC874">
        <v>12.847666263580322</v>
      </c>
      <c r="AD874">
        <v>75.475620269775391</v>
      </c>
      <c r="AE874">
        <v>21.057543754577637</v>
      </c>
      <c r="AF874">
        <v>90.285877227783203</v>
      </c>
      <c r="AG874">
        <v>28.248152732849121</v>
      </c>
      <c r="AH874" s="2">
        <f t="shared" si="63"/>
        <v>4.5197044372558587E-2</v>
      </c>
      <c r="AI874">
        <v>4.5197044372558587E-2</v>
      </c>
      <c r="AK874">
        <v>12.076099243164062</v>
      </c>
      <c r="AQ874" s="2" t="str">
        <f t="shared" si="61"/>
        <v/>
      </c>
      <c r="AR874" s="2" t="str">
        <f>IF(ISNUMBER(AQ874),SUMIFS($AQ$2:AQ874,$A$2:A874,A874,$J$2:J874,J874,$D$2:D874,D874),"")</f>
        <v/>
      </c>
      <c r="AS874">
        <f t="shared" si="64"/>
        <v>10</v>
      </c>
    </row>
    <row r="875" spans="1:45" x14ac:dyDescent="0.25">
      <c r="A875" s="8" t="s">
        <v>30</v>
      </c>
      <c r="B875" t="s">
        <v>31</v>
      </c>
      <c r="C875" s="5">
        <v>42324</v>
      </c>
      <c r="D875">
        <v>2</v>
      </c>
      <c r="F875">
        <v>200</v>
      </c>
      <c r="J875" s="2" t="s">
        <v>107</v>
      </c>
      <c r="K875" t="s">
        <v>37</v>
      </c>
      <c r="L875">
        <v>2</v>
      </c>
      <c r="M875" s="2" t="s">
        <v>27</v>
      </c>
      <c r="N875" s="3" t="str">
        <f t="shared" si="62"/>
        <v/>
      </c>
      <c r="P875" s="39">
        <v>233.35360112473413</v>
      </c>
      <c r="Q875" s="39">
        <v>233.35360112473413</v>
      </c>
      <c r="R875" s="34">
        <f>IF(ISNUMBER(Q875),SUMIFS($Q$2:Q875,$A$2:A875,A875,$J$2:J875,J875,$D$2:D875,D875),"")</f>
        <v>414.28838350647692</v>
      </c>
      <c r="AB875">
        <v>20.76246452331543</v>
      </c>
      <c r="AC875">
        <v>13.650819301605225</v>
      </c>
      <c r="AD875">
        <v>73.757698059082031</v>
      </c>
      <c r="AE875">
        <v>24.674220085144043</v>
      </c>
      <c r="AF875">
        <v>87.964370727539062</v>
      </c>
      <c r="AG875">
        <v>24.262718200683594</v>
      </c>
      <c r="AH875" s="2">
        <f t="shared" si="63"/>
        <v>3.882034912109375E-2</v>
      </c>
      <c r="AI875">
        <v>3.882034912109375E-2</v>
      </c>
      <c r="AK875">
        <v>11.801231689453125</v>
      </c>
      <c r="AQ875" s="2">
        <f t="shared" si="61"/>
        <v>9.0589999999999993</v>
      </c>
      <c r="AR875" s="2">
        <f>IF(ISNUMBER(AQ875),SUMIFS($AQ$2:AQ875,$A$2:A875,A875,$J$2:J875,J875,$D$2:D875,D875),"")</f>
        <v>16.657</v>
      </c>
      <c r="AS875">
        <f t="shared" si="64"/>
        <v>14</v>
      </c>
    </row>
    <row r="876" spans="1:45" x14ac:dyDescent="0.25">
      <c r="A876" s="8" t="s">
        <v>30</v>
      </c>
      <c r="B876" t="s">
        <v>31</v>
      </c>
      <c r="C876" s="5">
        <v>42354</v>
      </c>
      <c r="D876">
        <v>2</v>
      </c>
      <c r="F876">
        <v>200</v>
      </c>
      <c r="J876" s="2" t="s">
        <v>107</v>
      </c>
      <c r="K876" t="s">
        <v>28</v>
      </c>
      <c r="L876">
        <v>2</v>
      </c>
      <c r="M876" s="2" t="s">
        <v>27</v>
      </c>
      <c r="N876" s="3" t="str">
        <f t="shared" si="62"/>
        <v/>
      </c>
      <c r="P876" s="39">
        <v>194.82987715082004</v>
      </c>
      <c r="Q876" s="39">
        <v>194.82987715082004</v>
      </c>
      <c r="R876" s="34">
        <f>IF(ISNUMBER(Q876),SUMIFS($Q$2:Q876,$A$2:A876,A876,$J$2:J876,J876,$D$2:D876,D876),"")</f>
        <v>609.11826065729701</v>
      </c>
      <c r="AB876">
        <v>21.29692554473877</v>
      </c>
      <c r="AC876">
        <v>13.137295722961426</v>
      </c>
      <c r="AD876">
        <v>72.967681884765625</v>
      </c>
      <c r="AE876">
        <v>22.362537384033203</v>
      </c>
      <c r="AF876">
        <v>88.777065277099609</v>
      </c>
      <c r="AG876">
        <v>22.402712821960449</v>
      </c>
      <c r="AH876" s="2">
        <f t="shared" si="63"/>
        <v>3.584434051513672E-2</v>
      </c>
      <c r="AI876">
        <v>3.584434051513672E-2</v>
      </c>
      <c r="AK876">
        <v>11.6748291015625</v>
      </c>
      <c r="AQ876" s="2">
        <f t="shared" si="61"/>
        <v>6.984</v>
      </c>
      <c r="AR876" s="2">
        <f>IF(ISNUMBER(AQ876),SUMIFS($AQ$2:AQ876,$A$2:A876,A876,$J$2:J876,J876,$D$2:D876,D876),"")</f>
        <v>23.640999999999998</v>
      </c>
      <c r="AS876">
        <f t="shared" si="64"/>
        <v>14</v>
      </c>
    </row>
    <row r="877" spans="1:45" x14ac:dyDescent="0.25">
      <c r="A877" s="8" t="s">
        <v>30</v>
      </c>
      <c r="B877" t="s">
        <v>31</v>
      </c>
      <c r="C877" s="5">
        <v>42394</v>
      </c>
      <c r="D877">
        <v>2</v>
      </c>
      <c r="F877">
        <v>200</v>
      </c>
      <c r="J877" s="2" t="s">
        <v>107</v>
      </c>
      <c r="K877" t="s">
        <v>28</v>
      </c>
      <c r="L877">
        <v>2</v>
      </c>
      <c r="M877" s="2" t="s">
        <v>27</v>
      </c>
      <c r="N877" s="3" t="str">
        <f t="shared" si="62"/>
        <v/>
      </c>
      <c r="P877" s="39">
        <v>244.71983108235253</v>
      </c>
      <c r="Q877" s="39">
        <v>244.71983108235253</v>
      </c>
      <c r="R877" s="34">
        <f>IF(ISNUMBER(Q877),SUMIFS($Q$2:Q877,$A$2:A877,A877,$J$2:J877,J877,$D$2:D877,D877),"")</f>
        <v>853.8380917396496</v>
      </c>
      <c r="AB877">
        <v>25.036507606506348</v>
      </c>
      <c r="AC877">
        <v>12.952423095703125</v>
      </c>
      <c r="AD877">
        <v>67.960323333740234</v>
      </c>
      <c r="AE877">
        <v>30.492897033691406</v>
      </c>
      <c r="AF877">
        <v>90.142448425292969</v>
      </c>
      <c r="AG877">
        <v>22.167575836181641</v>
      </c>
      <c r="AH877" s="2">
        <f t="shared" si="63"/>
        <v>3.5468121337890623E-2</v>
      </c>
      <c r="AI877">
        <v>3.5468121337890623E-2</v>
      </c>
      <c r="AK877">
        <v>10.873651733398438</v>
      </c>
      <c r="AQ877" s="2">
        <f t="shared" si="61"/>
        <v>8.68</v>
      </c>
      <c r="AR877" s="2">
        <f>IF(ISNUMBER(AQ877),SUMIFS($AQ$2:AQ877,$A$2:A877,A877,$J$2:J877,J877,$D$2:D877,D877),"")</f>
        <v>32.320999999999998</v>
      </c>
      <c r="AS877">
        <f t="shared" si="64"/>
        <v>14</v>
      </c>
    </row>
    <row r="878" spans="1:45" x14ac:dyDescent="0.25">
      <c r="A878" s="8" t="s">
        <v>30</v>
      </c>
      <c r="B878" t="s">
        <v>31</v>
      </c>
      <c r="C878" s="5">
        <v>42424</v>
      </c>
      <c r="D878">
        <v>2</v>
      </c>
      <c r="F878">
        <v>200</v>
      </c>
      <c r="J878" s="2" t="s">
        <v>107</v>
      </c>
      <c r="K878" t="s">
        <v>28</v>
      </c>
      <c r="L878">
        <v>2</v>
      </c>
      <c r="M878" s="2" t="s">
        <v>27</v>
      </c>
      <c r="N878" s="3" t="str">
        <f t="shared" si="62"/>
        <v/>
      </c>
      <c r="P878" s="39">
        <v>124.95541287676117</v>
      </c>
      <c r="Q878" s="39">
        <v>124.95541287676117</v>
      </c>
      <c r="R878" s="34">
        <f>IF(ISNUMBER(Q878),SUMIFS($Q$2:Q878,$A$2:A878,A878,$J$2:J878,J878,$D$2:D878,D878),"")</f>
        <v>978.79350461641081</v>
      </c>
      <c r="AB878">
        <v>20.243825912475586</v>
      </c>
      <c r="AC878">
        <v>10.552737236022949</v>
      </c>
      <c r="AD878">
        <v>74.306060791015625</v>
      </c>
      <c r="AE878">
        <v>26.730075836181641</v>
      </c>
      <c r="AF878">
        <v>90.614627838134766</v>
      </c>
      <c r="AG878">
        <v>28.965147972106934</v>
      </c>
      <c r="AH878" s="2">
        <f t="shared" si="63"/>
        <v>4.6344236755371096E-2</v>
      </c>
      <c r="AI878">
        <v>4.6344236755371096E-2</v>
      </c>
      <c r="AK878">
        <v>11.8889697265625</v>
      </c>
      <c r="AQ878" s="2">
        <f t="shared" si="61"/>
        <v>5.7910000000000004</v>
      </c>
      <c r="AR878" s="2">
        <f>IF(ISNUMBER(AQ878),SUMIFS($AQ$2:AQ878,$A$2:A878,A878,$J$2:J878,J878,$D$2:D878,D878),"")</f>
        <v>38.111999999999995</v>
      </c>
      <c r="AS878">
        <f t="shared" si="64"/>
        <v>14</v>
      </c>
    </row>
    <row r="879" spans="1:45" x14ac:dyDescent="0.25">
      <c r="A879" s="8" t="s">
        <v>30</v>
      </c>
      <c r="B879" t="s">
        <v>31</v>
      </c>
      <c r="C879" s="5">
        <v>42460</v>
      </c>
      <c r="D879">
        <v>2</v>
      </c>
      <c r="F879">
        <v>200</v>
      </c>
      <c r="J879" s="2" t="s">
        <v>107</v>
      </c>
      <c r="K879" t="s">
        <v>29</v>
      </c>
      <c r="L879">
        <v>2</v>
      </c>
      <c r="M879" s="2" t="s">
        <v>106</v>
      </c>
      <c r="N879" s="3">
        <f t="shared" si="62"/>
        <v>704.5</v>
      </c>
      <c r="O879">
        <v>70.45</v>
      </c>
      <c r="P879" s="39"/>
      <c r="Q879" s="39"/>
      <c r="R879" s="34" t="str">
        <f>IF(ISNUMBER(Q879),SUMIFS($Q$2:Q879,$A$2:A879,A879,$J$2:J879,J879,$D$2:D879,D879),"")</f>
        <v/>
      </c>
      <c r="AB879">
        <v>19.846729278564453</v>
      </c>
      <c r="AC879">
        <v>9.3633613586425781</v>
      </c>
      <c r="AD879">
        <v>73.381572723388672</v>
      </c>
      <c r="AE879">
        <v>23.346850395202637</v>
      </c>
      <c r="AF879">
        <v>90.531959533691406</v>
      </c>
      <c r="AG879">
        <v>30.42291259765625</v>
      </c>
      <c r="AH879" s="2">
        <f t="shared" si="63"/>
        <v>4.8676660156249996E-2</v>
      </c>
      <c r="AI879">
        <v>4.8676660156249996E-2</v>
      </c>
      <c r="AK879">
        <v>11.741051635742188</v>
      </c>
      <c r="AQ879" s="2" t="str">
        <f t="shared" si="61"/>
        <v/>
      </c>
      <c r="AR879" s="2" t="str">
        <f>IF(ISNUMBER(AQ879),SUMIFS($AQ$2:AQ879,$A$2:A879,A879,$J$2:J879,J879,$D$2:D879,D879),"")</f>
        <v/>
      </c>
      <c r="AS879">
        <f t="shared" si="64"/>
        <v>10</v>
      </c>
    </row>
    <row r="880" spans="1:45" x14ac:dyDescent="0.25">
      <c r="A880" s="23" t="s">
        <v>30</v>
      </c>
      <c r="B880" t="s">
        <v>31</v>
      </c>
      <c r="C880" s="5">
        <v>42469</v>
      </c>
      <c r="D880">
        <v>2</v>
      </c>
      <c r="F880">
        <v>200</v>
      </c>
      <c r="J880" s="2" t="s">
        <v>107</v>
      </c>
      <c r="K880" t="s">
        <v>29</v>
      </c>
      <c r="L880">
        <v>2</v>
      </c>
      <c r="M880" s="2" t="s">
        <v>27</v>
      </c>
      <c r="N880" s="3" t="str">
        <f t="shared" si="62"/>
        <v/>
      </c>
      <c r="P880" s="39">
        <v>74.767719913111733</v>
      </c>
      <c r="Q880" s="39">
        <v>74.767719913111733</v>
      </c>
      <c r="R880" s="34">
        <f>IF(ISNUMBER(Q880),SUMIFS($Q$2:Q880,$A$2:A880,A880,$J$2:J880,J880,$D$2:D880,D880),"")</f>
        <v>1053.5612245295226</v>
      </c>
      <c r="AH880" s="2">
        <f t="shared" si="63"/>
        <v>4.8682715352376303E-2</v>
      </c>
      <c r="AI880" s="24">
        <f>AVERAGE(AI879,AI879,AI882)</f>
        <v>4.8682715352376303E-2</v>
      </c>
      <c r="AQ880" s="2">
        <f t="shared" si="61"/>
        <v>3.64</v>
      </c>
      <c r="AR880" s="2">
        <f>IF(ISNUMBER(AQ880),SUMIFS($AQ$2:AQ880,$A$2:A880,A880,$J$2:J880,J880,$D$2:D880,D880),"")</f>
        <v>41.751999999999995</v>
      </c>
      <c r="AS880">
        <f t="shared" si="64"/>
        <v>7</v>
      </c>
    </row>
    <row r="881" spans="1:45" x14ac:dyDescent="0.25">
      <c r="A881" s="23" t="s">
        <v>30</v>
      </c>
      <c r="B881" t="s">
        <v>31</v>
      </c>
      <c r="C881" s="5">
        <v>42514</v>
      </c>
      <c r="D881">
        <v>2</v>
      </c>
      <c r="F881">
        <v>200</v>
      </c>
      <c r="J881" s="2" t="s">
        <v>107</v>
      </c>
      <c r="K881" t="s">
        <v>29</v>
      </c>
      <c r="L881">
        <v>2</v>
      </c>
      <c r="M881" s="2" t="s">
        <v>27</v>
      </c>
      <c r="N881" s="3" t="str">
        <f t="shared" si="62"/>
        <v/>
      </c>
      <c r="P881" s="39">
        <v>14.560929293399363</v>
      </c>
      <c r="Q881" s="39">
        <v>14.560929293399363</v>
      </c>
      <c r="R881" s="34">
        <f>IF(ISNUMBER(Q881),SUMIFS($Q$2:Q881,$A$2:A881,A881,$J$2:J881,J881,$D$2:D881,D881),"")</f>
        <v>1068.122153822922</v>
      </c>
      <c r="AH881" s="2">
        <f t="shared" si="63"/>
        <v>4.8688770548502604E-2</v>
      </c>
      <c r="AI881" s="24">
        <f>AVERAGE(AI879,AI882,AI882)</f>
        <v>4.8688770548502604E-2</v>
      </c>
      <c r="AQ881" s="2">
        <f t="shared" si="61"/>
        <v>0.70899999999999996</v>
      </c>
      <c r="AR881" s="2">
        <f>IF(ISNUMBER(AQ881),SUMIFS($AQ$2:AQ881,$A$2:A881,A881,$J$2:J881,J881,$D$2:D881,D881),"")</f>
        <v>42.460999999999999</v>
      </c>
      <c r="AS881">
        <f t="shared" si="64"/>
        <v>7</v>
      </c>
    </row>
    <row r="882" spans="1:45" x14ac:dyDescent="0.25">
      <c r="A882" s="8" t="s">
        <v>30</v>
      </c>
      <c r="B882" t="s">
        <v>31</v>
      </c>
      <c r="C882" s="5">
        <v>42663</v>
      </c>
      <c r="D882">
        <v>2</v>
      </c>
      <c r="F882">
        <v>200</v>
      </c>
      <c r="J882" s="2" t="s">
        <v>108</v>
      </c>
      <c r="K882" t="s">
        <v>37</v>
      </c>
      <c r="L882">
        <v>3</v>
      </c>
      <c r="M882" s="2" t="s">
        <v>106</v>
      </c>
      <c r="N882" s="3">
        <f t="shared" si="62"/>
        <v>423</v>
      </c>
      <c r="O882">
        <v>42.3</v>
      </c>
      <c r="P882" s="39"/>
      <c r="Q882" s="39"/>
      <c r="R882" s="34" t="str">
        <f>IF(ISNUMBER(Q882),SUMIFS($Q$2:Q882,$A$2:A882,A882,$J$2:J882,J882,$D$2:D882,D882),"")</f>
        <v/>
      </c>
      <c r="AB882">
        <v>18.674772262573242</v>
      </c>
      <c r="AC882">
        <v>11.7174072265625</v>
      </c>
      <c r="AD882">
        <v>75.662582397460938</v>
      </c>
      <c r="AE882">
        <v>19.411969184875488</v>
      </c>
      <c r="AF882">
        <v>90.318572998046875</v>
      </c>
      <c r="AG882">
        <v>30.434266090393066</v>
      </c>
      <c r="AH882" s="2">
        <f t="shared" si="63"/>
        <v>4.8694825744628904E-2</v>
      </c>
      <c r="AI882">
        <v>4.8694825744628904E-2</v>
      </c>
      <c r="AK882">
        <v>12.106013183593751</v>
      </c>
      <c r="AQ882" s="2" t="str">
        <f t="shared" si="61"/>
        <v/>
      </c>
      <c r="AR882" s="2" t="str">
        <f>IF(ISNUMBER(AQ882),SUMIFS($AQ$2:AQ882,$A$2:A882,A882,$J$2:J882,J882,$D$2:D882,D882),"")</f>
        <v/>
      </c>
      <c r="AS882">
        <f t="shared" si="64"/>
        <v>10</v>
      </c>
    </row>
    <row r="883" spans="1:45" x14ac:dyDescent="0.25">
      <c r="A883" s="8" t="s">
        <v>30</v>
      </c>
      <c r="B883" t="s">
        <v>31</v>
      </c>
      <c r="C883" s="5">
        <v>42677</v>
      </c>
      <c r="D883">
        <v>2</v>
      </c>
      <c r="F883">
        <v>200</v>
      </c>
      <c r="J883" s="2" t="s">
        <v>108</v>
      </c>
      <c r="K883" t="s">
        <v>37</v>
      </c>
      <c r="L883">
        <v>3</v>
      </c>
      <c r="M883" s="2" t="s">
        <v>106</v>
      </c>
      <c r="N883" s="3">
        <f t="shared" si="62"/>
        <v>1706</v>
      </c>
      <c r="O883">
        <v>170.6</v>
      </c>
      <c r="P883" s="39"/>
      <c r="Q883" s="39"/>
      <c r="R883" s="34" t="str">
        <f>IF(ISNUMBER(Q883),SUMIFS($Q$2:Q883,$A$2:A883,A883,$J$2:J883,J883,$D$2:D883,D883),"")</f>
        <v/>
      </c>
      <c r="AB883">
        <v>20.738236427307129</v>
      </c>
      <c r="AC883">
        <v>14.869331359863281</v>
      </c>
      <c r="AD883">
        <v>73.965011596679688</v>
      </c>
      <c r="AE883">
        <v>22.441664695739746</v>
      </c>
      <c r="AF883">
        <v>89.983970642089844</v>
      </c>
      <c r="AG883">
        <v>24.852055549621582</v>
      </c>
      <c r="AH883" s="2">
        <f t="shared" si="63"/>
        <v>3.976328887939453E-2</v>
      </c>
      <c r="AI883">
        <v>3.976328887939453E-2</v>
      </c>
      <c r="AK883">
        <v>11.83440185546875</v>
      </c>
      <c r="AQ883" s="2" t="str">
        <f t="shared" si="61"/>
        <v/>
      </c>
      <c r="AR883" s="2" t="str">
        <f>IF(ISNUMBER(AQ883),SUMIFS($AQ$2:AQ883,$A$2:A883,A883,$J$2:J883,J883,$D$2:D883,D883),"")</f>
        <v/>
      </c>
      <c r="AS883">
        <f t="shared" si="64"/>
        <v>10</v>
      </c>
    </row>
    <row r="884" spans="1:45" x14ac:dyDescent="0.25">
      <c r="A884" s="8" t="s">
        <v>30</v>
      </c>
      <c r="B884" t="s">
        <v>31</v>
      </c>
      <c r="C884" s="5">
        <v>42684</v>
      </c>
      <c r="D884">
        <v>2</v>
      </c>
      <c r="F884">
        <v>200</v>
      </c>
      <c r="J884" s="2" t="s">
        <v>108</v>
      </c>
      <c r="K884" t="s">
        <v>37</v>
      </c>
      <c r="L884">
        <v>3</v>
      </c>
      <c r="M884" s="2" t="s">
        <v>106</v>
      </c>
      <c r="N884" s="3">
        <f t="shared" si="62"/>
        <v>1730.75</v>
      </c>
      <c r="O884">
        <v>173.07499999999999</v>
      </c>
      <c r="P884" s="39"/>
      <c r="Q884" s="39"/>
      <c r="R884" s="34" t="str">
        <f>IF(ISNUMBER(Q884),SUMIFS($Q$2:Q884,$A$2:A884,A884,$J$2:J884,J884,$D$2:D884,D884),"")</f>
        <v/>
      </c>
      <c r="AB884">
        <v>21.563337326049805</v>
      </c>
      <c r="AC884">
        <v>15.908794403076172</v>
      </c>
      <c r="AD884">
        <v>73.021091461181641</v>
      </c>
      <c r="AE884">
        <v>24.696229934692383</v>
      </c>
      <c r="AF884">
        <v>90.440597534179688</v>
      </c>
      <c r="AG884">
        <v>26.23909854888916</v>
      </c>
      <c r="AH884" s="2">
        <f t="shared" si="63"/>
        <v>4.1982557678222655E-2</v>
      </c>
      <c r="AI884">
        <v>4.1982557678222655E-2</v>
      </c>
      <c r="AK884">
        <v>11.683374633789063</v>
      </c>
      <c r="AQ884" s="2" t="str">
        <f t="shared" si="61"/>
        <v/>
      </c>
      <c r="AR884" s="2" t="str">
        <f>IF(ISNUMBER(AQ884),SUMIFS($AQ$2:AQ884,$A$2:A884,A884,$J$2:J884,J884,$D$2:D884,D884),"")</f>
        <v/>
      </c>
      <c r="AS884">
        <f t="shared" si="64"/>
        <v>10</v>
      </c>
    </row>
    <row r="885" spans="1:45" x14ac:dyDescent="0.25">
      <c r="A885" s="8" t="s">
        <v>30</v>
      </c>
      <c r="B885" t="s">
        <v>31</v>
      </c>
      <c r="C885" s="5">
        <v>41935</v>
      </c>
      <c r="D885">
        <v>3</v>
      </c>
      <c r="F885">
        <v>200</v>
      </c>
      <c r="J885" s="2" t="s">
        <v>104</v>
      </c>
      <c r="K885" t="s">
        <v>37</v>
      </c>
      <c r="L885">
        <v>1</v>
      </c>
      <c r="M885" s="2" t="s">
        <v>105</v>
      </c>
      <c r="N885" s="3" t="str">
        <f t="shared" si="62"/>
        <v/>
      </c>
      <c r="P885" s="39">
        <v>117.70489611823621</v>
      </c>
      <c r="Q885" s="39">
        <v>117.70489611823621</v>
      </c>
      <c r="R885" s="34">
        <f>IF(ISNUMBER(Q885),SUMIFS($Q$2:Q885,$A$2:A885,A885,$J$2:J885,J885,$D$2:D885,D885),"")</f>
        <v>117.70489611823621</v>
      </c>
      <c r="AB885">
        <v>17.909722328186035</v>
      </c>
      <c r="AC885">
        <v>13.138514518737793</v>
      </c>
      <c r="AD885">
        <v>77.794170379638672</v>
      </c>
      <c r="AE885">
        <v>25.723466873168945</v>
      </c>
      <c r="AF885">
        <v>89.288932800292969</v>
      </c>
      <c r="AG885">
        <v>26.105598449707031</v>
      </c>
      <c r="AH885" s="2">
        <f t="shared" si="63"/>
        <v>4.1768957519531247E-2</v>
      </c>
      <c r="AI885">
        <v>4.1768957519531247E-2</v>
      </c>
      <c r="AK885">
        <v>12.447067260742188</v>
      </c>
      <c r="AQ885" s="2">
        <f t="shared" si="61"/>
        <v>4.9160000000000004</v>
      </c>
      <c r="AR885" s="2">
        <f>IF(ISNUMBER(AQ885),SUMIFS($AQ$2:AQ885,$A$2:A885,A885,$J$2:J885,J885,$D$2:D885,D885),"")</f>
        <v>4.9160000000000004</v>
      </c>
      <c r="AS885">
        <f t="shared" si="64"/>
        <v>14</v>
      </c>
    </row>
    <row r="886" spans="1:45" x14ac:dyDescent="0.25">
      <c r="A886" s="8" t="s">
        <v>30</v>
      </c>
      <c r="B886" t="s">
        <v>31</v>
      </c>
      <c r="C886" s="5">
        <v>41968</v>
      </c>
      <c r="D886">
        <v>3</v>
      </c>
      <c r="F886">
        <v>200</v>
      </c>
      <c r="J886" s="2" t="s">
        <v>104</v>
      </c>
      <c r="K886" t="s">
        <v>37</v>
      </c>
      <c r="L886">
        <v>1</v>
      </c>
      <c r="M886" s="2" t="s">
        <v>105</v>
      </c>
      <c r="N886" s="3" t="str">
        <f t="shared" si="62"/>
        <v/>
      </c>
      <c r="P886" s="39">
        <v>139.49554037287024</v>
      </c>
      <c r="Q886" s="39">
        <v>139.49554037287024</v>
      </c>
      <c r="R886" s="34">
        <f>IF(ISNUMBER(Q886),SUMIFS($Q$2:Q886,$A$2:A886,A886,$J$2:J886,J886,$D$2:D886,D886),"")</f>
        <v>257.20043649110642</v>
      </c>
      <c r="AB886">
        <v>21.401841163635254</v>
      </c>
      <c r="AC886">
        <v>11.092109203338623</v>
      </c>
      <c r="AD886">
        <v>70.197784423828125</v>
      </c>
      <c r="AE886">
        <v>25.105701446533203</v>
      </c>
      <c r="AF886">
        <v>89.953022003173828</v>
      </c>
      <c r="AG886">
        <v>23.16331958770752</v>
      </c>
      <c r="AH886" s="2">
        <f t="shared" si="63"/>
        <v>3.7061311340332033E-2</v>
      </c>
      <c r="AI886">
        <v>3.7061311340332033E-2</v>
      </c>
      <c r="AK886">
        <v>11.2316455078125</v>
      </c>
      <c r="AQ886" s="2">
        <f t="shared" si="61"/>
        <v>5.17</v>
      </c>
      <c r="AR886" s="2">
        <f>IF(ISNUMBER(AQ886),SUMIFS($AQ$2:AQ886,$A$2:A886,A886,$J$2:J886,J886,$D$2:D886,D886),"")</f>
        <v>10.086</v>
      </c>
      <c r="AS886">
        <f t="shared" si="64"/>
        <v>14</v>
      </c>
    </row>
    <row r="887" spans="1:45" x14ac:dyDescent="0.25">
      <c r="A887" s="8" t="s">
        <v>30</v>
      </c>
      <c r="B887" t="s">
        <v>31</v>
      </c>
      <c r="C887" s="5">
        <v>42003</v>
      </c>
      <c r="D887">
        <v>3</v>
      </c>
      <c r="F887">
        <v>200</v>
      </c>
      <c r="J887" s="2" t="s">
        <v>104</v>
      </c>
      <c r="K887" t="s">
        <v>28</v>
      </c>
      <c r="L887">
        <v>1</v>
      </c>
      <c r="M887" s="2" t="s">
        <v>27</v>
      </c>
      <c r="N887" s="3" t="str">
        <f t="shared" si="62"/>
        <v/>
      </c>
      <c r="P887" s="39">
        <v>312.09191965524462</v>
      </c>
      <c r="Q887" s="39">
        <v>312.09191965524462</v>
      </c>
      <c r="R887" s="34">
        <f>IF(ISNUMBER(Q887),SUMIFS($Q$2:Q887,$A$2:A887,A887,$J$2:J887,J887,$D$2:D887,D887),"")</f>
        <v>569.29235614635104</v>
      </c>
      <c r="AB887">
        <v>25.438036918640137</v>
      </c>
      <c r="AC887">
        <v>13.224303722381592</v>
      </c>
      <c r="AD887">
        <v>66.408851623535156</v>
      </c>
      <c r="AE887">
        <v>30.977062225341797</v>
      </c>
      <c r="AF887">
        <v>89.901123046875</v>
      </c>
      <c r="AG887">
        <v>22.21469783782959</v>
      </c>
      <c r="AH887" s="2">
        <f t="shared" si="63"/>
        <v>3.5543516540527342E-2</v>
      </c>
      <c r="AI887">
        <v>3.5543516540527342E-2</v>
      </c>
      <c r="AK887">
        <v>10.625416259765625</v>
      </c>
      <c r="AQ887" s="2">
        <f t="shared" si="61"/>
        <v>11.093</v>
      </c>
      <c r="AR887" s="2">
        <f>IF(ISNUMBER(AQ887),SUMIFS($AQ$2:AQ887,$A$2:A887,A887,$J$2:J887,J887,$D$2:D887,D887),"")</f>
        <v>21.179000000000002</v>
      </c>
      <c r="AS887">
        <f t="shared" si="64"/>
        <v>14</v>
      </c>
    </row>
    <row r="888" spans="1:45" x14ac:dyDescent="0.25">
      <c r="A888" s="8" t="s">
        <v>30</v>
      </c>
      <c r="B888" t="s">
        <v>31</v>
      </c>
      <c r="C888" s="5">
        <v>42039</v>
      </c>
      <c r="D888">
        <v>3</v>
      </c>
      <c r="F888">
        <v>200</v>
      </c>
      <c r="J888" s="2" t="s">
        <v>104</v>
      </c>
      <c r="K888" t="s">
        <v>28</v>
      </c>
      <c r="L888">
        <v>1</v>
      </c>
      <c r="M888" s="2" t="s">
        <v>27</v>
      </c>
      <c r="N888" s="3" t="str">
        <f t="shared" si="62"/>
        <v/>
      </c>
      <c r="P888" s="39">
        <v>260.00218730083304</v>
      </c>
      <c r="Q888" s="39">
        <v>260.00218730083304</v>
      </c>
      <c r="R888" s="34">
        <f>IF(ISNUMBER(Q888),SUMIFS($Q$2:Q888,$A$2:A888,A888,$J$2:J888,J888,$D$2:D888,D888),"")</f>
        <v>829.29454344718408</v>
      </c>
      <c r="AB888">
        <v>25.538151741027832</v>
      </c>
      <c r="AC888">
        <v>14.254088401794434</v>
      </c>
      <c r="AD888">
        <v>67.853633880615234</v>
      </c>
      <c r="AE888">
        <v>31.548364639282227</v>
      </c>
      <c r="AF888">
        <v>91.132282257080078</v>
      </c>
      <c r="AG888">
        <v>21.488828659057617</v>
      </c>
      <c r="AH888" s="2">
        <f t="shared" si="63"/>
        <v>3.4382125854492192E-2</v>
      </c>
      <c r="AI888">
        <v>3.4382125854492192E-2</v>
      </c>
      <c r="AK888">
        <v>10.856581420898438</v>
      </c>
      <c r="AQ888" s="2">
        <f t="shared" si="61"/>
        <v>8.9390000000000001</v>
      </c>
      <c r="AR888" s="2">
        <f>IF(ISNUMBER(AQ888),SUMIFS($AQ$2:AQ888,$A$2:A888,A888,$J$2:J888,J888,$D$2:D888,D888),"")</f>
        <v>30.118000000000002</v>
      </c>
      <c r="AS888">
        <f t="shared" si="64"/>
        <v>14</v>
      </c>
    </row>
    <row r="889" spans="1:45" x14ac:dyDescent="0.25">
      <c r="A889" s="8" t="s">
        <v>30</v>
      </c>
      <c r="B889" t="s">
        <v>31</v>
      </c>
      <c r="C889" s="5">
        <v>42073</v>
      </c>
      <c r="D889">
        <v>3</v>
      </c>
      <c r="F889">
        <v>200</v>
      </c>
      <c r="J889" s="2" t="s">
        <v>104</v>
      </c>
      <c r="K889" t="s">
        <v>29</v>
      </c>
      <c r="L889">
        <v>1</v>
      </c>
      <c r="M889" s="2" t="s">
        <v>27</v>
      </c>
      <c r="N889" s="3" t="str">
        <f t="shared" si="62"/>
        <v/>
      </c>
      <c r="P889" s="39">
        <v>166.72039310326801</v>
      </c>
      <c r="Q889" s="39">
        <v>166.72039310326801</v>
      </c>
      <c r="R889" s="34">
        <f>IF(ISNUMBER(Q889),SUMIFS($Q$2:Q889,$A$2:A889,A889,$J$2:J889,J889,$D$2:D889,D889),"")</f>
        <v>996.01493655045215</v>
      </c>
      <c r="AB889">
        <v>22.593415260314941</v>
      </c>
      <c r="AC889">
        <v>11.666582584381104</v>
      </c>
      <c r="AD889">
        <v>71.776863098144531</v>
      </c>
      <c r="AE889">
        <v>27.614303588867188</v>
      </c>
      <c r="AF889">
        <v>91.034408569335938</v>
      </c>
      <c r="AG889">
        <v>25.771999359130859</v>
      </c>
      <c r="AH889" s="2">
        <f t="shared" si="63"/>
        <v>4.1235198974609373E-2</v>
      </c>
      <c r="AI889">
        <v>4.1235198974609373E-2</v>
      </c>
      <c r="AK889">
        <v>11.484298095703124</v>
      </c>
      <c r="AQ889" s="2">
        <f t="shared" si="61"/>
        <v>6.875</v>
      </c>
      <c r="AR889" s="2">
        <f>IF(ISNUMBER(AQ889),SUMIFS($AQ$2:AQ889,$A$2:A889,A889,$J$2:J889,J889,$D$2:D889,D889),"")</f>
        <v>36.993000000000002</v>
      </c>
      <c r="AS889">
        <f t="shared" si="64"/>
        <v>14</v>
      </c>
    </row>
    <row r="890" spans="1:45" x14ac:dyDescent="0.25">
      <c r="A890" s="8" t="s">
        <v>30</v>
      </c>
      <c r="B890" t="s">
        <v>31</v>
      </c>
      <c r="C890" s="5">
        <v>42080</v>
      </c>
      <c r="D890">
        <v>3</v>
      </c>
      <c r="F890">
        <v>200</v>
      </c>
      <c r="J890" s="2" t="s">
        <v>104</v>
      </c>
      <c r="K890" t="s">
        <v>29</v>
      </c>
      <c r="L890">
        <v>1</v>
      </c>
      <c r="M890" s="2" t="s">
        <v>106</v>
      </c>
      <c r="N890" s="3">
        <f t="shared" si="62"/>
        <v>70.5</v>
      </c>
      <c r="O890">
        <v>7.05</v>
      </c>
      <c r="P890" s="39"/>
      <c r="Q890" s="39"/>
      <c r="R890" s="34" t="str">
        <f>IF(ISNUMBER(Q890),SUMIFS($Q$2:Q890,$A$2:A890,A890,$J$2:J890,J890,$D$2:D890,D890),"")</f>
        <v/>
      </c>
      <c r="AB890">
        <v>19.600286483764648</v>
      </c>
      <c r="AC890">
        <v>7.6617209911346436</v>
      </c>
      <c r="AD890">
        <v>72.882926940917969</v>
      </c>
      <c r="AE890">
        <v>24.643465042114258</v>
      </c>
      <c r="AF890">
        <v>89.632781982421875</v>
      </c>
      <c r="AG890">
        <v>31.760082244873047</v>
      </c>
      <c r="AH890" s="2">
        <f t="shared" si="63"/>
        <v>5.0816131591796869E-2</v>
      </c>
      <c r="AI890">
        <v>5.0816131591796869E-2</v>
      </c>
      <c r="AK890">
        <v>11.661268310546875</v>
      </c>
      <c r="AQ890" s="2" t="str">
        <f t="shared" si="61"/>
        <v/>
      </c>
      <c r="AR890" s="2" t="str">
        <f>IF(ISNUMBER(AQ890),SUMIFS($AQ$2:AQ890,$A$2:A890,A890,$J$2:J890,J890,$D$2:D890,D890),"")</f>
        <v/>
      </c>
      <c r="AS890">
        <f t="shared" si="64"/>
        <v>10</v>
      </c>
    </row>
    <row r="891" spans="1:45" x14ac:dyDescent="0.25">
      <c r="A891" s="8" t="s">
        <v>30</v>
      </c>
      <c r="B891" t="s">
        <v>31</v>
      </c>
      <c r="C891" s="5">
        <v>42087</v>
      </c>
      <c r="D891">
        <v>3</v>
      </c>
      <c r="F891">
        <v>200</v>
      </c>
      <c r="J891" s="2" t="s">
        <v>104</v>
      </c>
      <c r="K891" t="s">
        <v>29</v>
      </c>
      <c r="L891">
        <v>1</v>
      </c>
      <c r="M891" s="2" t="s">
        <v>106</v>
      </c>
      <c r="N891" s="3">
        <f t="shared" si="62"/>
        <v>369</v>
      </c>
      <c r="O891">
        <v>36.9</v>
      </c>
      <c r="P891" s="39"/>
      <c r="Q891" s="39"/>
      <c r="R891" s="34" t="str">
        <f>IF(ISNUMBER(Q891),SUMIFS($Q$2:Q891,$A$2:A891,A891,$J$2:J891,J891,$D$2:D891,D891),"")</f>
        <v/>
      </c>
      <c r="AB891">
        <v>19.610153198242188</v>
      </c>
      <c r="AC891">
        <v>7.3858964443206787</v>
      </c>
      <c r="AD891">
        <v>67.620155334472656</v>
      </c>
      <c r="AE891">
        <v>22.428337097167969</v>
      </c>
      <c r="AF891">
        <v>87.839305877685547</v>
      </c>
      <c r="AG891">
        <v>31.128876686096191</v>
      </c>
      <c r="AH891" s="2">
        <f t="shared" si="63"/>
        <v>4.9806202697753904E-2</v>
      </c>
      <c r="AI891">
        <v>4.9806202697753904E-2</v>
      </c>
      <c r="AK891">
        <v>10.819224853515625</v>
      </c>
      <c r="AQ891" s="2" t="str">
        <f t="shared" si="61"/>
        <v/>
      </c>
      <c r="AR891" s="2" t="str">
        <f>IF(ISNUMBER(AQ891),SUMIFS($AQ$2:AQ891,$A$2:A891,A891,$J$2:J891,J891,$D$2:D891,D891),"")</f>
        <v/>
      </c>
      <c r="AS891">
        <f t="shared" si="64"/>
        <v>10</v>
      </c>
    </row>
    <row r="892" spans="1:45" x14ac:dyDescent="0.25">
      <c r="A892" s="8" t="s">
        <v>30</v>
      </c>
      <c r="B892" t="s">
        <v>31</v>
      </c>
      <c r="C892" s="5">
        <v>42101</v>
      </c>
      <c r="D892">
        <v>3</v>
      </c>
      <c r="F892">
        <v>200</v>
      </c>
      <c r="J892" s="2" t="s">
        <v>104</v>
      </c>
      <c r="K892" t="s">
        <v>29</v>
      </c>
      <c r="L892">
        <v>1</v>
      </c>
      <c r="M892" s="2" t="s">
        <v>106</v>
      </c>
      <c r="N892" s="3">
        <f t="shared" si="62"/>
        <v>872.75</v>
      </c>
      <c r="O892">
        <v>87.275000000000006</v>
      </c>
      <c r="P892" s="39"/>
      <c r="Q892" s="39"/>
      <c r="R892" s="34" t="str">
        <f>IF(ISNUMBER(Q892),SUMIFS($Q$2:Q892,$A$2:A892,A892,$J$2:J892,J892,$D$2:D892,D892),"")</f>
        <v/>
      </c>
      <c r="AB892">
        <v>20.662344932556152</v>
      </c>
      <c r="AC892">
        <v>10.587139129638672</v>
      </c>
      <c r="AD892">
        <v>73.650901794433594</v>
      </c>
      <c r="AE892">
        <v>25.083484649658203</v>
      </c>
      <c r="AF892">
        <v>91.0528564453125</v>
      </c>
      <c r="AG892">
        <v>28.598153114318848</v>
      </c>
      <c r="AH892" s="2">
        <f t="shared" si="63"/>
        <v>4.5757044982910153E-2</v>
      </c>
      <c r="AI892">
        <v>4.5757044982910153E-2</v>
      </c>
      <c r="AK892">
        <v>11.784144287109376</v>
      </c>
      <c r="AQ892" s="2" t="str">
        <f t="shared" si="61"/>
        <v/>
      </c>
      <c r="AR892" s="2" t="str">
        <f>IF(ISNUMBER(AQ892),SUMIFS($AQ$2:AQ892,$A$2:A892,A892,$J$2:J892,J892,$D$2:D892,D892),"")</f>
        <v/>
      </c>
      <c r="AS892">
        <f t="shared" si="64"/>
        <v>10</v>
      </c>
    </row>
    <row r="893" spans="1:45" x14ac:dyDescent="0.25">
      <c r="A893" s="8" t="s">
        <v>30</v>
      </c>
      <c r="B893" t="s">
        <v>31</v>
      </c>
      <c r="C893" s="5">
        <v>42110</v>
      </c>
      <c r="D893">
        <v>3</v>
      </c>
      <c r="F893">
        <v>200</v>
      </c>
      <c r="J893" s="2" t="s">
        <v>104</v>
      </c>
      <c r="K893" t="s">
        <v>29</v>
      </c>
      <c r="L893">
        <v>1</v>
      </c>
      <c r="M893" s="2" t="s">
        <v>27</v>
      </c>
      <c r="N893" s="3" t="str">
        <f t="shared" si="62"/>
        <v/>
      </c>
      <c r="P893" s="39">
        <v>115.89732481317014</v>
      </c>
      <c r="Q893" s="39">
        <v>115.89732481317014</v>
      </c>
      <c r="R893" s="34">
        <f>IF(ISNUMBER(Q893),SUMIFS($Q$2:Q893,$A$2:A893,A893,$J$2:J893,J893,$D$2:D893,D893),"")</f>
        <v>1111.9122613636223</v>
      </c>
      <c r="AB893">
        <v>20.795619964599609</v>
      </c>
      <c r="AC893">
        <v>7.1359601020812988</v>
      </c>
      <c r="AD893">
        <v>72.907115936279297</v>
      </c>
      <c r="AE893">
        <v>27.834692001342773</v>
      </c>
      <c r="AF893">
        <v>91.529167175292969</v>
      </c>
      <c r="AG893">
        <v>30.530087471008301</v>
      </c>
      <c r="AH893" s="2">
        <f t="shared" si="63"/>
        <v>4.8848139953613277E-2</v>
      </c>
      <c r="AI893">
        <v>4.8848139953613277E-2</v>
      </c>
      <c r="AK893">
        <v>11.665138549804688</v>
      </c>
      <c r="AQ893" s="2">
        <f t="shared" si="61"/>
        <v>5.6609999999999996</v>
      </c>
      <c r="AR893" s="2">
        <f>IF(ISNUMBER(AQ893),SUMIFS($AQ$2:AQ893,$A$2:A893,A893,$J$2:J893,J893,$D$2:D893,D893),"")</f>
        <v>42.654000000000003</v>
      </c>
      <c r="AS893">
        <f t="shared" si="64"/>
        <v>14</v>
      </c>
    </row>
    <row r="894" spans="1:45" x14ac:dyDescent="0.25">
      <c r="A894" s="8" t="s">
        <v>30</v>
      </c>
      <c r="B894" t="s">
        <v>31</v>
      </c>
      <c r="C894" s="5">
        <v>42164</v>
      </c>
      <c r="D894">
        <v>3</v>
      </c>
      <c r="F894">
        <v>200</v>
      </c>
      <c r="J894" s="2" t="s">
        <v>104</v>
      </c>
      <c r="K894" t="s">
        <v>29</v>
      </c>
      <c r="L894">
        <v>1</v>
      </c>
      <c r="M894" s="2" t="s">
        <v>27</v>
      </c>
      <c r="N894" s="3" t="str">
        <f t="shared" si="62"/>
        <v/>
      </c>
      <c r="P894" s="39">
        <v>13.099822299570253</v>
      </c>
      <c r="Q894" s="39">
        <v>13.099822299570253</v>
      </c>
      <c r="R894" s="34">
        <f>IF(ISNUMBER(Q894),SUMIFS($Q$2:Q894,$A$2:A894,A894,$J$2:J894,J894,$D$2:D894,D894),"")</f>
        <v>1125.0120836631925</v>
      </c>
      <c r="AB894">
        <v>16.041010856628418</v>
      </c>
      <c r="AC894">
        <v>16.360450744628906</v>
      </c>
      <c r="AD894">
        <v>78.750484466552734</v>
      </c>
      <c r="AE894">
        <v>23.661045074462891</v>
      </c>
      <c r="AF894">
        <v>92.371921539306641</v>
      </c>
      <c r="AG894">
        <v>29.138998985290527</v>
      </c>
      <c r="AH894" s="2">
        <f t="shared" si="63"/>
        <v>4.6622398376464841E-2</v>
      </c>
      <c r="AI894">
        <v>4.6622398376464841E-2</v>
      </c>
      <c r="AK894">
        <v>12.600077514648438</v>
      </c>
      <c r="AQ894" s="2">
        <f t="shared" si="61"/>
        <v>0.61099999999999999</v>
      </c>
      <c r="AR894" s="2">
        <f>IF(ISNUMBER(AQ894),SUMIFS($AQ$2:AQ894,$A$2:A894,A894,$J$2:J894,J894,$D$2:D894,D894),"")</f>
        <v>43.265000000000001</v>
      </c>
      <c r="AS894">
        <f t="shared" si="64"/>
        <v>14</v>
      </c>
    </row>
    <row r="895" spans="1:45" x14ac:dyDescent="0.25">
      <c r="A895" s="8" t="s">
        <v>30</v>
      </c>
      <c r="B895" t="s">
        <v>31</v>
      </c>
      <c r="C895" s="5">
        <v>42283</v>
      </c>
      <c r="D895">
        <v>3</v>
      </c>
      <c r="F895">
        <v>200</v>
      </c>
      <c r="J895" s="2" t="s">
        <v>107</v>
      </c>
      <c r="K895" t="s">
        <v>37</v>
      </c>
      <c r="L895">
        <v>2</v>
      </c>
      <c r="M895" s="2" t="s">
        <v>27</v>
      </c>
      <c r="N895" s="3" t="str">
        <f t="shared" si="62"/>
        <v/>
      </c>
      <c r="P895" s="39">
        <v>246.01696762024994</v>
      </c>
      <c r="Q895" s="39">
        <v>246.01696762024994</v>
      </c>
      <c r="R895" s="34">
        <f>IF(ISNUMBER(Q895),SUMIFS($Q$2:Q895,$A$2:A895,A895,$J$2:J895,J895,$D$2:D895,D895),"")</f>
        <v>246.01696762024994</v>
      </c>
      <c r="AB895">
        <v>21.130754470825195</v>
      </c>
      <c r="AC895">
        <v>10.128398895263672</v>
      </c>
      <c r="AD895">
        <v>74.779880523681641</v>
      </c>
      <c r="AE895">
        <v>26.378362655639648</v>
      </c>
      <c r="AF895">
        <v>89.639694213867188</v>
      </c>
      <c r="AG895">
        <v>26.448690414428711</v>
      </c>
      <c r="AH895" s="2">
        <f t="shared" si="63"/>
        <v>4.2317904663085937E-2</v>
      </c>
      <c r="AI895">
        <v>4.2317904663085937E-2</v>
      </c>
      <c r="AK895">
        <v>11.964780883789063</v>
      </c>
      <c r="AQ895" s="2">
        <f t="shared" si="61"/>
        <v>10.411</v>
      </c>
      <c r="AR895" s="2">
        <f>IF(ISNUMBER(AQ895),SUMIFS($AQ$2:AQ895,$A$2:A895,A895,$J$2:J895,J895,$D$2:D895,D895),"")</f>
        <v>10.411</v>
      </c>
      <c r="AS895">
        <f t="shared" si="64"/>
        <v>14</v>
      </c>
    </row>
    <row r="896" spans="1:45" x14ac:dyDescent="0.25">
      <c r="A896" s="8" t="s">
        <v>30</v>
      </c>
      <c r="B896" t="s">
        <v>31</v>
      </c>
      <c r="C896" s="5">
        <v>42290</v>
      </c>
      <c r="D896">
        <v>3</v>
      </c>
      <c r="F896">
        <v>200</v>
      </c>
      <c r="J896" s="2" t="s">
        <v>107</v>
      </c>
      <c r="K896" t="s">
        <v>37</v>
      </c>
      <c r="L896">
        <v>2</v>
      </c>
      <c r="M896" s="2" t="s">
        <v>106</v>
      </c>
      <c r="N896" s="3">
        <f t="shared" si="62"/>
        <v>227.25</v>
      </c>
      <c r="O896">
        <v>22.725000000000001</v>
      </c>
      <c r="P896" s="39"/>
      <c r="Q896" s="39"/>
      <c r="R896" s="34" t="str">
        <f>IF(ISNUMBER(Q896),SUMIFS($Q$2:Q896,$A$2:A896,A896,$J$2:J896,J896,$D$2:D896,D896),"")</f>
        <v/>
      </c>
      <c r="AB896">
        <v>19.361237525939941</v>
      </c>
      <c r="AC896">
        <v>10.291248321533203</v>
      </c>
      <c r="AD896">
        <v>76.935981750488281</v>
      </c>
      <c r="AE896">
        <v>21.221147537231445</v>
      </c>
      <c r="AF896">
        <v>88.404819488525391</v>
      </c>
      <c r="AG896">
        <v>29.388420104980469</v>
      </c>
      <c r="AH896" s="2">
        <f t="shared" si="63"/>
        <v>4.7021472167968745E-2</v>
      </c>
      <c r="AI896">
        <v>4.7021472167968745E-2</v>
      </c>
      <c r="AK896">
        <v>12.309757080078125</v>
      </c>
      <c r="AQ896" s="2" t="str">
        <f t="shared" si="61"/>
        <v/>
      </c>
      <c r="AR896" s="2" t="str">
        <f>IF(ISNUMBER(AQ896),SUMIFS($AQ$2:AQ896,$A$2:A896,A896,$J$2:J896,J896,$D$2:D896,D896),"")</f>
        <v/>
      </c>
      <c r="AS896">
        <f t="shared" si="64"/>
        <v>10</v>
      </c>
    </row>
    <row r="897" spans="1:45" x14ac:dyDescent="0.25">
      <c r="A897" s="8" t="s">
        <v>30</v>
      </c>
      <c r="B897" t="s">
        <v>31</v>
      </c>
      <c r="C897" s="5">
        <v>42304</v>
      </c>
      <c r="D897">
        <v>3</v>
      </c>
      <c r="F897">
        <v>200</v>
      </c>
      <c r="J897" s="2" t="s">
        <v>107</v>
      </c>
      <c r="K897" t="s">
        <v>37</v>
      </c>
      <c r="L897">
        <v>2</v>
      </c>
      <c r="M897" s="2" t="s">
        <v>106</v>
      </c>
      <c r="N897" s="3">
        <f t="shared" si="62"/>
        <v>1168.75</v>
      </c>
      <c r="O897">
        <v>116.875</v>
      </c>
      <c r="P897" s="39"/>
      <c r="Q897" s="39"/>
      <c r="R897" s="34" t="str">
        <f>IF(ISNUMBER(Q897),SUMIFS($Q$2:Q897,$A$2:A897,A897,$J$2:J897,J897,$D$2:D897,D897),"")</f>
        <v/>
      </c>
      <c r="AB897">
        <v>19.266462326049805</v>
      </c>
      <c r="AC897">
        <v>10.183640956878662</v>
      </c>
      <c r="AD897">
        <v>75.417045593261719</v>
      </c>
      <c r="AE897">
        <v>21.066005706787109</v>
      </c>
      <c r="AF897">
        <v>91.010932922363281</v>
      </c>
      <c r="AG897">
        <v>31.139220237731934</v>
      </c>
      <c r="AH897" s="2">
        <f t="shared" si="63"/>
        <v>4.9822752380371094E-2</v>
      </c>
      <c r="AI897">
        <v>4.9822752380371094E-2</v>
      </c>
      <c r="AK897">
        <v>12.066727294921876</v>
      </c>
      <c r="AQ897" s="2" t="str">
        <f t="shared" si="61"/>
        <v/>
      </c>
      <c r="AR897" s="2" t="str">
        <f>IF(ISNUMBER(AQ897),SUMIFS($AQ$2:AQ897,$A$2:A897,A897,$J$2:J897,J897,$D$2:D897,D897),"")</f>
        <v/>
      </c>
      <c r="AS897">
        <f t="shared" si="64"/>
        <v>10</v>
      </c>
    </row>
    <row r="898" spans="1:45" x14ac:dyDescent="0.25">
      <c r="A898" s="8" t="s">
        <v>30</v>
      </c>
      <c r="B898" t="s">
        <v>31</v>
      </c>
      <c r="C898" s="5">
        <v>42324</v>
      </c>
      <c r="D898">
        <v>3</v>
      </c>
      <c r="F898">
        <v>200</v>
      </c>
      <c r="J898" s="2" t="s">
        <v>107</v>
      </c>
      <c r="K898" t="s">
        <v>37</v>
      </c>
      <c r="L898">
        <v>2</v>
      </c>
      <c r="M898" s="2" t="s">
        <v>27</v>
      </c>
      <c r="N898" s="3" t="str">
        <f t="shared" si="62"/>
        <v/>
      </c>
      <c r="P898" s="39">
        <v>172.03621851263787</v>
      </c>
      <c r="Q898" s="39">
        <v>172.03621851263787</v>
      </c>
      <c r="R898" s="34">
        <f>IF(ISNUMBER(Q898),SUMIFS($Q$2:Q898,$A$2:A898,A898,$J$2:J898,J898,$D$2:D898,D898),"")</f>
        <v>418.05318613288784</v>
      </c>
      <c r="AB898">
        <v>18.562297821044922</v>
      </c>
      <c r="AC898">
        <v>15.241938591003418</v>
      </c>
      <c r="AD898">
        <v>77.745452880859375</v>
      </c>
      <c r="AE898">
        <v>24.653438568115234</v>
      </c>
      <c r="AF898">
        <v>89.31048583984375</v>
      </c>
      <c r="AG898">
        <v>26.987354278564453</v>
      </c>
      <c r="AH898" s="2">
        <f t="shared" si="63"/>
        <v>4.317976684570312E-2</v>
      </c>
      <c r="AI898">
        <v>4.317976684570312E-2</v>
      </c>
      <c r="AK898">
        <v>12.4392724609375</v>
      </c>
      <c r="AQ898" s="2">
        <f t="shared" si="61"/>
        <v>7.4279999999999999</v>
      </c>
      <c r="AR898" s="2">
        <f>IF(ISNUMBER(AQ898),SUMIFS($AQ$2:AQ898,$A$2:A898,A898,$J$2:J898,J898,$D$2:D898,D898),"")</f>
        <v>17.838999999999999</v>
      </c>
      <c r="AS898">
        <f t="shared" si="64"/>
        <v>14</v>
      </c>
    </row>
    <row r="899" spans="1:45" x14ac:dyDescent="0.25">
      <c r="A899" s="8" t="s">
        <v>30</v>
      </c>
      <c r="B899" t="s">
        <v>31</v>
      </c>
      <c r="C899" s="5">
        <v>42354</v>
      </c>
      <c r="D899">
        <v>3</v>
      </c>
      <c r="F899">
        <v>200</v>
      </c>
      <c r="J899" s="2" t="s">
        <v>107</v>
      </c>
      <c r="K899" t="s">
        <v>28</v>
      </c>
      <c r="L899">
        <v>2</v>
      </c>
      <c r="M899" s="2" t="s">
        <v>27</v>
      </c>
      <c r="N899" s="3" t="str">
        <f t="shared" si="62"/>
        <v/>
      </c>
      <c r="P899" s="39">
        <v>220.15651760618206</v>
      </c>
      <c r="Q899" s="39">
        <v>220.15651760618206</v>
      </c>
      <c r="R899" s="34">
        <f>IF(ISNUMBER(Q899),SUMIFS($Q$2:Q899,$A$2:A899,A899,$J$2:J899,J899,$D$2:D899,D899),"")</f>
        <v>638.20970373906994</v>
      </c>
      <c r="AB899">
        <v>21.419218063354492</v>
      </c>
      <c r="AC899">
        <v>10.967843532562256</v>
      </c>
      <c r="AD899">
        <v>72.526344299316406</v>
      </c>
      <c r="AE899">
        <v>26.525861740112305</v>
      </c>
      <c r="AF899">
        <v>89.005496978759766</v>
      </c>
      <c r="AG899">
        <v>24.503396987915039</v>
      </c>
      <c r="AH899" s="2">
        <f t="shared" si="63"/>
        <v>3.9205435180664064E-2</v>
      </c>
      <c r="AI899">
        <v>3.9205435180664064E-2</v>
      </c>
      <c r="AK899">
        <v>11.604215087890625</v>
      </c>
      <c r="AQ899" s="2">
        <f t="shared" si="61"/>
        <v>8.6310000000000002</v>
      </c>
      <c r="AR899" s="2">
        <f>IF(ISNUMBER(AQ899),SUMIFS($AQ$2:AQ899,$A$2:A899,A899,$J$2:J899,J899,$D$2:D899,D899),"")</f>
        <v>26.47</v>
      </c>
      <c r="AS899">
        <f t="shared" si="64"/>
        <v>14</v>
      </c>
    </row>
    <row r="900" spans="1:45" x14ac:dyDescent="0.25">
      <c r="A900" s="8" t="s">
        <v>30</v>
      </c>
      <c r="B900" t="s">
        <v>31</v>
      </c>
      <c r="C900" s="5">
        <v>42394</v>
      </c>
      <c r="D900">
        <v>3</v>
      </c>
      <c r="F900">
        <v>200</v>
      </c>
      <c r="J900" s="2" t="s">
        <v>107</v>
      </c>
      <c r="K900" t="s">
        <v>28</v>
      </c>
      <c r="L900">
        <v>2</v>
      </c>
      <c r="M900" s="2" t="s">
        <v>27</v>
      </c>
      <c r="N900" s="3" t="str">
        <f t="shared" si="62"/>
        <v/>
      </c>
      <c r="P900" s="39">
        <v>223.2117190845785</v>
      </c>
      <c r="Q900" s="39">
        <v>223.2117190845785</v>
      </c>
      <c r="R900" s="34">
        <f>IF(ISNUMBER(Q900),SUMIFS($Q$2:Q900,$A$2:A900,A900,$J$2:J900,J900,$D$2:D900,D900),"")</f>
        <v>861.42142282364841</v>
      </c>
      <c r="AB900">
        <v>23.732682228088379</v>
      </c>
      <c r="AC900">
        <v>13.292327404022217</v>
      </c>
      <c r="AD900">
        <v>69.494140625</v>
      </c>
      <c r="AE900">
        <v>30.959068298339844</v>
      </c>
      <c r="AF900">
        <v>90.442974090576172</v>
      </c>
      <c r="AG900">
        <v>23.354841232299805</v>
      </c>
      <c r="AH900" s="2">
        <f t="shared" si="63"/>
        <v>3.7367745971679689E-2</v>
      </c>
      <c r="AI900">
        <v>3.7367745971679689E-2</v>
      </c>
      <c r="AK900">
        <v>11.1190625</v>
      </c>
      <c r="AQ900" s="2">
        <f t="shared" si="61"/>
        <v>8.3409999999999993</v>
      </c>
      <c r="AR900" s="2">
        <f>IF(ISNUMBER(AQ900),SUMIFS($AQ$2:AQ900,$A$2:A900,A900,$J$2:J900,J900,$D$2:D900,D900),"")</f>
        <v>34.811</v>
      </c>
      <c r="AS900">
        <f t="shared" si="64"/>
        <v>14</v>
      </c>
    </row>
    <row r="901" spans="1:45" x14ac:dyDescent="0.25">
      <c r="A901" s="8" t="s">
        <v>30</v>
      </c>
      <c r="B901" t="s">
        <v>31</v>
      </c>
      <c r="C901" s="5">
        <v>42424</v>
      </c>
      <c r="D901">
        <v>3</v>
      </c>
      <c r="F901">
        <v>200</v>
      </c>
      <c r="J901" s="2" t="s">
        <v>107</v>
      </c>
      <c r="K901" t="s">
        <v>28</v>
      </c>
      <c r="L901">
        <v>2</v>
      </c>
      <c r="M901" s="2" t="s">
        <v>27</v>
      </c>
      <c r="N901" s="3" t="str">
        <f t="shared" si="62"/>
        <v/>
      </c>
      <c r="P901" s="39">
        <v>128.70194457496046</v>
      </c>
      <c r="Q901" s="39">
        <v>128.70194457496046</v>
      </c>
      <c r="R901" s="34">
        <f>IF(ISNUMBER(Q901),SUMIFS($Q$2:Q901,$A$2:A901,A901,$J$2:J901,J901,$D$2:D901,D901),"")</f>
        <v>990.12336739860893</v>
      </c>
      <c r="AB901">
        <v>21.600574493408203</v>
      </c>
      <c r="AC901">
        <v>9.2169222831726074</v>
      </c>
      <c r="AD901">
        <v>71.452278137207031</v>
      </c>
      <c r="AE901">
        <v>29.331304550170898</v>
      </c>
      <c r="AF901">
        <v>91.3553466796875</v>
      </c>
      <c r="AG901">
        <v>28.250335693359375</v>
      </c>
      <c r="AH901" s="2">
        <f t="shared" si="63"/>
        <v>4.5200537109375001E-2</v>
      </c>
      <c r="AI901">
        <v>4.5200537109375001E-2</v>
      </c>
      <c r="AK901">
        <v>11.432364501953126</v>
      </c>
      <c r="AQ901" s="2">
        <f t="shared" si="61"/>
        <v>5.8170000000000002</v>
      </c>
      <c r="AR901" s="2">
        <f>IF(ISNUMBER(AQ901),SUMIFS($AQ$2:AQ901,$A$2:A901,A901,$J$2:J901,J901,$D$2:D901,D901),"")</f>
        <v>40.628</v>
      </c>
      <c r="AS901">
        <f t="shared" si="64"/>
        <v>14</v>
      </c>
    </row>
    <row r="902" spans="1:45" x14ac:dyDescent="0.25">
      <c r="A902" s="8" t="s">
        <v>30</v>
      </c>
      <c r="B902" t="s">
        <v>31</v>
      </c>
      <c r="C902" s="5">
        <v>42460</v>
      </c>
      <c r="D902">
        <v>3</v>
      </c>
      <c r="F902">
        <v>200</v>
      </c>
      <c r="J902" s="2" t="s">
        <v>107</v>
      </c>
      <c r="K902" t="s">
        <v>29</v>
      </c>
      <c r="L902">
        <v>2</v>
      </c>
      <c r="M902" s="2" t="s">
        <v>106</v>
      </c>
      <c r="N902" s="3">
        <f t="shared" si="62"/>
        <v>723.5</v>
      </c>
      <c r="O902">
        <v>72.349999999999994</v>
      </c>
      <c r="P902" s="39"/>
      <c r="Q902" s="39"/>
      <c r="R902" s="34" t="str">
        <f>IF(ISNUMBER(Q902),SUMIFS($Q$2:Q902,$A$2:A902,A902,$J$2:J902,J902,$D$2:D902,D902),"")</f>
        <v/>
      </c>
      <c r="AB902">
        <v>20.219149589538574</v>
      </c>
      <c r="AC902">
        <v>6.2343199253082275</v>
      </c>
      <c r="AD902">
        <v>61.814496994018555</v>
      </c>
      <c r="AE902">
        <v>21.649031639099121</v>
      </c>
      <c r="AF902">
        <v>85.528835296630859</v>
      </c>
      <c r="AG902">
        <v>27.725173950195312</v>
      </c>
      <c r="AH902" s="2">
        <f t="shared" si="63"/>
        <v>4.4360278320312502E-2</v>
      </c>
      <c r="AI902">
        <v>4.4360278320312502E-2</v>
      </c>
      <c r="AK902">
        <v>9.8903195190429685</v>
      </c>
      <c r="AQ902" s="2" t="str">
        <f t="shared" si="61"/>
        <v/>
      </c>
      <c r="AR902" s="2" t="str">
        <f>IF(ISNUMBER(AQ902),SUMIFS($AQ$2:AQ902,$A$2:A902,A902,$J$2:J902,J902,$D$2:D902,D902),"")</f>
        <v/>
      </c>
      <c r="AS902">
        <f t="shared" si="64"/>
        <v>10</v>
      </c>
    </row>
    <row r="903" spans="1:45" x14ac:dyDescent="0.25">
      <c r="A903" s="23" t="s">
        <v>30</v>
      </c>
      <c r="B903" t="s">
        <v>31</v>
      </c>
      <c r="C903" s="5">
        <v>42469</v>
      </c>
      <c r="D903">
        <v>3</v>
      </c>
      <c r="F903">
        <v>200</v>
      </c>
      <c r="J903" s="2" t="s">
        <v>107</v>
      </c>
      <c r="K903" t="s">
        <v>29</v>
      </c>
      <c r="L903">
        <v>2</v>
      </c>
      <c r="M903" s="2" t="s">
        <v>27</v>
      </c>
      <c r="N903" s="3" t="str">
        <f t="shared" si="62"/>
        <v/>
      </c>
      <c r="P903" s="39">
        <v>50.400663166620618</v>
      </c>
      <c r="Q903" s="39">
        <v>50.400663166620618</v>
      </c>
      <c r="R903" s="34">
        <f>IF(ISNUMBER(Q903),SUMIFS($Q$2:Q903,$A$2:A903,A903,$J$2:J903,J903,$D$2:D903,D903),"")</f>
        <v>1040.5240305652296</v>
      </c>
      <c r="AH903" s="2">
        <f t="shared" si="63"/>
        <v>4.6845033772786461E-2</v>
      </c>
      <c r="AI903" s="24">
        <f>AVERAGE(AI902,AI902,AI905)</f>
        <v>4.6845033772786461E-2</v>
      </c>
      <c r="AQ903" s="2">
        <f t="shared" si="61"/>
        <v>2.3610000000000002</v>
      </c>
      <c r="AR903" s="2">
        <f>IF(ISNUMBER(AQ903),SUMIFS($AQ$2:AQ903,$A$2:A903,A903,$J$2:J903,J903,$D$2:D903,D903),"")</f>
        <v>42.988999999999997</v>
      </c>
      <c r="AS903">
        <f t="shared" si="64"/>
        <v>7</v>
      </c>
    </row>
    <row r="904" spans="1:45" x14ac:dyDescent="0.25">
      <c r="A904" s="23" t="s">
        <v>30</v>
      </c>
      <c r="B904" t="s">
        <v>31</v>
      </c>
      <c r="C904" s="5">
        <v>42514</v>
      </c>
      <c r="D904">
        <v>3</v>
      </c>
      <c r="F904">
        <v>200</v>
      </c>
      <c r="J904" s="2" t="s">
        <v>107</v>
      </c>
      <c r="K904" t="s">
        <v>29</v>
      </c>
      <c r="L904">
        <v>2</v>
      </c>
      <c r="M904" s="2" t="s">
        <v>27</v>
      </c>
      <c r="N904" s="3" t="str">
        <f t="shared" si="62"/>
        <v/>
      </c>
      <c r="P904" s="39">
        <v>9.1043459464512093</v>
      </c>
      <c r="Q904" s="39">
        <v>9.1043459464512093</v>
      </c>
      <c r="R904" s="34">
        <f>IF(ISNUMBER(Q904),SUMIFS($Q$2:Q904,$A$2:A904,A904,$J$2:J904,J904,$D$2:D904,D904),"")</f>
        <v>1049.6283765116809</v>
      </c>
      <c r="AH904" s="2">
        <f t="shared" si="63"/>
        <v>4.9329789225260413E-2</v>
      </c>
      <c r="AI904" s="24">
        <f>AVERAGE(AI902,AI905,AI905)</f>
        <v>4.9329789225260413E-2</v>
      </c>
      <c r="AQ904" s="2">
        <f t="shared" si="61"/>
        <v>0.44900000000000001</v>
      </c>
      <c r="AR904" s="2">
        <f>IF(ISNUMBER(AQ904),SUMIFS($AQ$2:AQ904,$A$2:A904,A904,$J$2:J904,J904,$D$2:D904,D904),"")</f>
        <v>43.437999999999995</v>
      </c>
      <c r="AS904">
        <f t="shared" si="64"/>
        <v>7</v>
      </c>
    </row>
    <row r="905" spans="1:45" x14ac:dyDescent="0.25">
      <c r="A905" s="8" t="s">
        <v>30</v>
      </c>
      <c r="B905" t="s">
        <v>31</v>
      </c>
      <c r="C905" s="5">
        <v>42663</v>
      </c>
      <c r="D905">
        <v>3</v>
      </c>
      <c r="F905">
        <v>200</v>
      </c>
      <c r="J905" s="2" t="s">
        <v>108</v>
      </c>
      <c r="K905" t="s">
        <v>37</v>
      </c>
      <c r="L905">
        <v>3</v>
      </c>
      <c r="M905" s="2" t="s">
        <v>106</v>
      </c>
      <c r="N905" s="3">
        <f t="shared" si="62"/>
        <v>512</v>
      </c>
      <c r="O905">
        <v>51.2</v>
      </c>
      <c r="P905" s="39"/>
      <c r="Q905" s="39"/>
      <c r="R905" s="34" t="str">
        <f>IF(ISNUMBER(Q905),SUMIFS($Q$2:Q905,$A$2:A905,A905,$J$2:J905,J905,$D$2:D905,D905),"")</f>
        <v/>
      </c>
      <c r="AB905">
        <v>18.582301139831543</v>
      </c>
      <c r="AC905">
        <v>10.36702823638916</v>
      </c>
      <c r="AD905">
        <v>75.313953399658203</v>
      </c>
      <c r="AE905">
        <v>19.807106971740723</v>
      </c>
      <c r="AF905">
        <v>89.798393249511719</v>
      </c>
      <c r="AG905">
        <v>32.384090423583984</v>
      </c>
      <c r="AH905" s="2">
        <f t="shared" si="63"/>
        <v>5.1814544677734373E-2</v>
      </c>
      <c r="AI905">
        <v>5.1814544677734373E-2</v>
      </c>
      <c r="AK905">
        <v>12.050232543945313</v>
      </c>
      <c r="AQ905" s="2" t="str">
        <f t="shared" si="61"/>
        <v/>
      </c>
      <c r="AR905" s="2" t="str">
        <f>IF(ISNUMBER(AQ905),SUMIFS($AQ$2:AQ905,$A$2:A905,A905,$J$2:J905,J905,$D$2:D905,D905),"")</f>
        <v/>
      </c>
      <c r="AS905">
        <f t="shared" si="64"/>
        <v>10</v>
      </c>
    </row>
    <row r="906" spans="1:45" x14ac:dyDescent="0.25">
      <c r="A906" s="8" t="s">
        <v>30</v>
      </c>
      <c r="B906" t="s">
        <v>31</v>
      </c>
      <c r="C906" s="5">
        <v>42677</v>
      </c>
      <c r="D906">
        <v>3</v>
      </c>
      <c r="F906">
        <v>200</v>
      </c>
      <c r="J906" s="2" t="s">
        <v>108</v>
      </c>
      <c r="K906" t="s">
        <v>37</v>
      </c>
      <c r="L906">
        <v>3</v>
      </c>
      <c r="M906" s="2" t="s">
        <v>106</v>
      </c>
      <c r="N906" s="3">
        <f t="shared" si="62"/>
        <v>1821.75</v>
      </c>
      <c r="O906">
        <v>182.17500000000001</v>
      </c>
      <c r="P906" s="39"/>
      <c r="Q906" s="39"/>
      <c r="R906" s="34" t="str">
        <f>IF(ISNUMBER(Q906),SUMIFS($Q$2:Q906,$A$2:A906,A906,$J$2:J906,J906,$D$2:D906,D906),"")</f>
        <v/>
      </c>
      <c r="AB906">
        <v>17.620676040649414</v>
      </c>
      <c r="AC906">
        <v>17.893529891967773</v>
      </c>
      <c r="AD906">
        <v>77.950366973876953</v>
      </c>
      <c r="AE906">
        <v>19.08030891418457</v>
      </c>
      <c r="AF906">
        <v>89.192417144775391</v>
      </c>
      <c r="AG906">
        <v>27.688381195068359</v>
      </c>
      <c r="AH906" s="2">
        <f t="shared" si="63"/>
        <v>4.4301409912109374E-2</v>
      </c>
      <c r="AI906">
        <v>4.4301409912109374E-2</v>
      </c>
      <c r="AK906">
        <v>12.472058715820312</v>
      </c>
      <c r="AQ906" s="2" t="str">
        <f t="shared" si="61"/>
        <v/>
      </c>
      <c r="AR906" s="2" t="str">
        <f>IF(ISNUMBER(AQ906),SUMIFS($AQ$2:AQ906,$A$2:A906,A906,$J$2:J906,J906,$D$2:D906,D906),"")</f>
        <v/>
      </c>
      <c r="AS906">
        <f t="shared" si="64"/>
        <v>10</v>
      </c>
    </row>
    <row r="907" spans="1:45" x14ac:dyDescent="0.25">
      <c r="A907" s="8" t="s">
        <v>30</v>
      </c>
      <c r="B907" t="s">
        <v>31</v>
      </c>
      <c r="C907" s="5">
        <v>42684</v>
      </c>
      <c r="D907">
        <v>3</v>
      </c>
      <c r="F907">
        <v>200</v>
      </c>
      <c r="J907" s="2" t="s">
        <v>108</v>
      </c>
      <c r="K907" t="s">
        <v>37</v>
      </c>
      <c r="L907">
        <v>3</v>
      </c>
      <c r="M907" s="2" t="s">
        <v>106</v>
      </c>
      <c r="N907" s="3">
        <f t="shared" si="62"/>
        <v>1975.1000000000001</v>
      </c>
      <c r="O907">
        <v>197.51000000000002</v>
      </c>
      <c r="P907" s="39"/>
      <c r="Q907" s="39"/>
      <c r="R907" s="34" t="str">
        <f>IF(ISNUMBER(Q907),SUMIFS($Q$2:Q907,$A$2:A907,A907,$J$2:J907,J907,$D$2:D907,D907),"")</f>
        <v/>
      </c>
      <c r="AB907">
        <v>20.513446807861328</v>
      </c>
      <c r="AC907">
        <v>15.540590286254883</v>
      </c>
      <c r="AD907">
        <v>73.662773132324219</v>
      </c>
      <c r="AE907">
        <v>24.712125778198242</v>
      </c>
      <c r="AF907">
        <v>90.466537475585937</v>
      </c>
      <c r="AG907">
        <v>24.455194473266602</v>
      </c>
      <c r="AH907" s="2">
        <f t="shared" si="63"/>
        <v>3.9128311157226564E-2</v>
      </c>
      <c r="AI907">
        <v>3.9128311157226564E-2</v>
      </c>
      <c r="AK907">
        <v>11.786043701171875</v>
      </c>
      <c r="AQ907" s="2" t="str">
        <f t="shared" si="61"/>
        <v/>
      </c>
      <c r="AR907" s="2" t="str">
        <f>IF(ISNUMBER(AQ907),SUMIFS($AQ$2:AQ907,$A$2:A907,A907,$J$2:J907,J907,$D$2:D907,D907),"")</f>
        <v/>
      </c>
      <c r="AS907">
        <f t="shared" si="64"/>
        <v>10</v>
      </c>
    </row>
    <row r="908" spans="1:45" x14ac:dyDescent="0.25">
      <c r="A908" s="8" t="s">
        <v>30</v>
      </c>
      <c r="B908" t="s">
        <v>31</v>
      </c>
      <c r="C908" s="5">
        <v>41935</v>
      </c>
      <c r="D908">
        <v>4</v>
      </c>
      <c r="F908">
        <v>200</v>
      </c>
      <c r="J908" s="2" t="s">
        <v>104</v>
      </c>
      <c r="K908" t="s">
        <v>37</v>
      </c>
      <c r="L908">
        <v>1</v>
      </c>
      <c r="M908" s="2" t="s">
        <v>105</v>
      </c>
      <c r="N908" s="3" t="str">
        <f t="shared" si="62"/>
        <v/>
      </c>
      <c r="P908" s="39">
        <v>73.177786015719491</v>
      </c>
      <c r="Q908" s="39">
        <v>73.177786015719491</v>
      </c>
      <c r="R908" s="34">
        <f>IF(ISNUMBER(Q908),SUMIFS($Q$2:Q908,$A$2:A908,A908,$J$2:J908,J908,$D$2:D908,D908),"")</f>
        <v>73.177786015719491</v>
      </c>
      <c r="AB908">
        <v>19.119854927062988</v>
      </c>
      <c r="AC908">
        <v>13.116600036621094</v>
      </c>
      <c r="AD908">
        <v>70.383949279785156</v>
      </c>
      <c r="AE908">
        <v>25.153911590576172</v>
      </c>
      <c r="AF908">
        <v>86.346855163574219</v>
      </c>
      <c r="AG908">
        <v>21.14656925201416</v>
      </c>
      <c r="AH908" s="2">
        <f t="shared" si="63"/>
        <v>3.383451080322266E-2</v>
      </c>
      <c r="AI908">
        <v>3.383451080322266E-2</v>
      </c>
      <c r="AK908">
        <v>11.261431884765626</v>
      </c>
      <c r="AQ908" s="2">
        <f t="shared" si="61"/>
        <v>2.476</v>
      </c>
      <c r="AR908" s="2">
        <f>IF(ISNUMBER(AQ908),SUMIFS($AQ$2:AQ908,$A$2:A908,A908,$J$2:J908,J908,$D$2:D908,D908),"")</f>
        <v>2.476</v>
      </c>
      <c r="AS908">
        <f t="shared" si="64"/>
        <v>14</v>
      </c>
    </row>
    <row r="909" spans="1:45" x14ac:dyDescent="0.25">
      <c r="A909" s="8" t="s">
        <v>30</v>
      </c>
      <c r="B909" t="s">
        <v>31</v>
      </c>
      <c r="C909" s="5">
        <v>41968</v>
      </c>
      <c r="D909">
        <v>4</v>
      </c>
      <c r="F909">
        <v>200</v>
      </c>
      <c r="J909" s="2" t="s">
        <v>104</v>
      </c>
      <c r="K909" t="s">
        <v>37</v>
      </c>
      <c r="L909">
        <v>1</v>
      </c>
      <c r="M909" s="2" t="s">
        <v>105</v>
      </c>
      <c r="N909" s="3" t="str">
        <f t="shared" si="62"/>
        <v/>
      </c>
      <c r="P909" s="39">
        <v>151.32181618884411</v>
      </c>
      <c r="Q909" s="39">
        <v>151.32181618884411</v>
      </c>
      <c r="R909" s="34">
        <f>IF(ISNUMBER(Q909),SUMIFS($Q$2:Q909,$A$2:A909,A909,$J$2:J909,J909,$D$2:D909,D909),"")</f>
        <v>224.49960220456359</v>
      </c>
      <c r="AB909">
        <v>21.090142250061035</v>
      </c>
      <c r="AC909">
        <v>11.794044494628906</v>
      </c>
      <c r="AD909">
        <v>70.851272583007812</v>
      </c>
      <c r="AE909">
        <v>25.700893402099609</v>
      </c>
      <c r="AF909">
        <v>89.808563232421875</v>
      </c>
      <c r="AG909">
        <v>22.960945129394531</v>
      </c>
      <c r="AH909" s="2">
        <f t="shared" si="63"/>
        <v>3.6737512207031246E-2</v>
      </c>
      <c r="AI909">
        <v>3.6737512207031246E-2</v>
      </c>
      <c r="AK909">
        <v>11.336203613281251</v>
      </c>
      <c r="AQ909" s="2">
        <f t="shared" si="61"/>
        <v>5.5590000000000002</v>
      </c>
      <c r="AR909" s="2">
        <f>IF(ISNUMBER(AQ909),SUMIFS($AQ$2:AQ909,$A$2:A909,A909,$J$2:J909,J909,$D$2:D909,D909),"")</f>
        <v>8.0350000000000001</v>
      </c>
      <c r="AS909">
        <f t="shared" si="64"/>
        <v>14</v>
      </c>
    </row>
    <row r="910" spans="1:45" x14ac:dyDescent="0.25">
      <c r="A910" s="8" t="s">
        <v>30</v>
      </c>
      <c r="B910" t="s">
        <v>31</v>
      </c>
      <c r="C910" s="5">
        <v>42003</v>
      </c>
      <c r="D910">
        <v>4</v>
      </c>
      <c r="F910">
        <v>200</v>
      </c>
      <c r="J910" s="2" t="s">
        <v>104</v>
      </c>
      <c r="K910" t="s">
        <v>28</v>
      </c>
      <c r="L910">
        <v>1</v>
      </c>
      <c r="M910" s="2" t="s">
        <v>27</v>
      </c>
      <c r="N910" s="3" t="str">
        <f t="shared" si="62"/>
        <v/>
      </c>
      <c r="P910" s="39">
        <v>262.6589097177332</v>
      </c>
      <c r="Q910" s="39">
        <v>262.6589097177332</v>
      </c>
      <c r="R910" s="34">
        <f>IF(ISNUMBER(Q910),SUMIFS($Q$2:Q910,$A$2:A910,A910,$J$2:J910,J910,$D$2:D910,D910),"")</f>
        <v>487.15851192229678</v>
      </c>
      <c r="AB910">
        <v>25.717430114746094</v>
      </c>
      <c r="AC910">
        <v>15.136053562164307</v>
      </c>
      <c r="AD910">
        <v>66.879100799560547</v>
      </c>
      <c r="AE910">
        <v>31.128787994384766</v>
      </c>
      <c r="AF910">
        <v>90.566352844238281</v>
      </c>
      <c r="AG910">
        <v>20.583488464355469</v>
      </c>
      <c r="AH910" s="2">
        <f t="shared" si="63"/>
        <v>3.293358154296875E-2</v>
      </c>
      <c r="AI910">
        <v>3.293358154296875E-2</v>
      </c>
      <c r="AK910">
        <v>10.700656127929689</v>
      </c>
      <c r="AQ910" s="2">
        <f t="shared" si="61"/>
        <v>8.65</v>
      </c>
      <c r="AR910" s="2">
        <f>IF(ISNUMBER(AQ910),SUMIFS($AQ$2:AQ910,$A$2:A910,A910,$J$2:J910,J910,$D$2:D910,D910),"")</f>
        <v>16.685000000000002</v>
      </c>
      <c r="AS910">
        <f t="shared" si="64"/>
        <v>14</v>
      </c>
    </row>
    <row r="911" spans="1:45" x14ac:dyDescent="0.25">
      <c r="A911" s="8" t="s">
        <v>30</v>
      </c>
      <c r="B911" t="s">
        <v>31</v>
      </c>
      <c r="C911" s="5">
        <v>42039</v>
      </c>
      <c r="D911">
        <v>4</v>
      </c>
      <c r="F911">
        <v>200</v>
      </c>
      <c r="J911" s="2" t="s">
        <v>104</v>
      </c>
      <c r="K911" t="s">
        <v>28</v>
      </c>
      <c r="L911">
        <v>1</v>
      </c>
      <c r="M911" s="2" t="s">
        <v>27</v>
      </c>
      <c r="N911" s="3" t="str">
        <f t="shared" si="62"/>
        <v/>
      </c>
      <c r="P911" s="39">
        <v>253.490287264448</v>
      </c>
      <c r="Q911" s="39">
        <v>253.490287264448</v>
      </c>
      <c r="R911" s="34">
        <f>IF(ISNUMBER(Q911),SUMIFS($Q$2:Q911,$A$2:A911,A911,$J$2:J911,J911,$D$2:D911,D911),"")</f>
        <v>740.64879918674478</v>
      </c>
      <c r="AB911">
        <v>27.014545440673828</v>
      </c>
      <c r="AC911">
        <v>14.399957180023193</v>
      </c>
      <c r="AD911">
        <v>66.288497924804687</v>
      </c>
      <c r="AE911">
        <v>33.563400268554687</v>
      </c>
      <c r="AF911">
        <v>91.187545776367188</v>
      </c>
      <c r="AG911">
        <v>20.76605224609375</v>
      </c>
      <c r="AH911" s="2">
        <f t="shared" si="63"/>
        <v>3.3225683593749999E-2</v>
      </c>
      <c r="AI911">
        <v>3.3225683593749999E-2</v>
      </c>
      <c r="AK911">
        <v>10.60615966796875</v>
      </c>
      <c r="AQ911" s="2">
        <f t="shared" si="61"/>
        <v>8.4220000000000006</v>
      </c>
      <c r="AR911" s="2">
        <f>IF(ISNUMBER(AQ911),SUMIFS($AQ$2:AQ911,$A$2:A911,A911,$J$2:J911,J911,$D$2:D911,D911),"")</f>
        <v>25.107000000000003</v>
      </c>
      <c r="AS911">
        <f t="shared" si="64"/>
        <v>14</v>
      </c>
    </row>
    <row r="912" spans="1:45" x14ac:dyDescent="0.25">
      <c r="A912" s="8" t="s">
        <v>30</v>
      </c>
      <c r="B912" t="s">
        <v>31</v>
      </c>
      <c r="C912" s="5">
        <v>42073</v>
      </c>
      <c r="D912">
        <v>4</v>
      </c>
      <c r="F912">
        <v>200</v>
      </c>
      <c r="J912" s="2" t="s">
        <v>104</v>
      </c>
      <c r="K912" t="s">
        <v>29</v>
      </c>
      <c r="L912">
        <v>1</v>
      </c>
      <c r="M912" s="2" t="s">
        <v>27</v>
      </c>
      <c r="N912" s="3" t="str">
        <f t="shared" si="62"/>
        <v/>
      </c>
      <c r="P912" s="39">
        <v>187.984463156701</v>
      </c>
      <c r="Q912" s="39">
        <v>187.984463156701</v>
      </c>
      <c r="R912" s="34">
        <f>IF(ISNUMBER(Q912),SUMIFS($Q$2:Q912,$A$2:A912,A912,$J$2:J912,J912,$D$2:D912,D912),"")</f>
        <v>928.63326234344572</v>
      </c>
      <c r="AB912">
        <v>23.275102615356445</v>
      </c>
      <c r="AC912">
        <v>11.445293426513672</v>
      </c>
      <c r="AD912">
        <v>70.394977569580078</v>
      </c>
      <c r="AE912">
        <v>27.287502288818359</v>
      </c>
      <c r="AF912">
        <v>90.227912902832031</v>
      </c>
      <c r="AG912">
        <v>24.819917678833008</v>
      </c>
      <c r="AH912" s="2">
        <f t="shared" si="63"/>
        <v>3.9711868286132816E-2</v>
      </c>
      <c r="AI912">
        <v>3.9711868286132816E-2</v>
      </c>
      <c r="AK912">
        <v>11.263196411132812</v>
      </c>
      <c r="AQ912" s="2">
        <f t="shared" si="61"/>
        <v>7.4649999999999999</v>
      </c>
      <c r="AR912" s="2">
        <f>IF(ISNUMBER(AQ912),SUMIFS($AQ$2:AQ912,$A$2:A912,A912,$J$2:J912,J912,$D$2:D912,D912),"")</f>
        <v>32.572000000000003</v>
      </c>
      <c r="AS912">
        <f t="shared" si="64"/>
        <v>14</v>
      </c>
    </row>
    <row r="913" spans="1:45" x14ac:dyDescent="0.25">
      <c r="A913" s="8" t="s">
        <v>30</v>
      </c>
      <c r="B913" t="s">
        <v>31</v>
      </c>
      <c r="C913" s="5">
        <v>42110</v>
      </c>
      <c r="D913">
        <v>4</v>
      </c>
      <c r="F913">
        <v>200</v>
      </c>
      <c r="J913" s="2" t="s">
        <v>104</v>
      </c>
      <c r="K913" t="s">
        <v>29</v>
      </c>
      <c r="L913">
        <v>1</v>
      </c>
      <c r="M913" s="2" t="s">
        <v>27</v>
      </c>
      <c r="N913" s="3" t="str">
        <f t="shared" si="62"/>
        <v/>
      </c>
      <c r="P913" s="39">
        <v>94.68163408440175</v>
      </c>
      <c r="Q913" s="39">
        <v>94.68163408440175</v>
      </c>
      <c r="R913" s="34">
        <f>IF(ISNUMBER(Q913),SUMIFS($Q$2:Q913,$A$2:A913,A913,$J$2:J913,J913,$D$2:D913,D913),"")</f>
        <v>1023.3148964278474</v>
      </c>
      <c r="AB913">
        <v>21.990137100219727</v>
      </c>
      <c r="AC913">
        <v>7.1032769680023193</v>
      </c>
      <c r="AD913">
        <v>71.233516693115234</v>
      </c>
      <c r="AE913">
        <v>28.629146575927734</v>
      </c>
      <c r="AF913">
        <v>91.743667602539062</v>
      </c>
      <c r="AG913">
        <v>28.803382873535156</v>
      </c>
      <c r="AH913" s="2">
        <f t="shared" si="63"/>
        <v>4.608541259765625E-2</v>
      </c>
      <c r="AI913">
        <v>4.608541259765625E-2</v>
      </c>
      <c r="AK913">
        <v>11.397362670898438</v>
      </c>
      <c r="AQ913" s="2">
        <f t="shared" si="61"/>
        <v>4.3630000000000004</v>
      </c>
      <c r="AR913" s="2">
        <f>IF(ISNUMBER(AQ913),SUMIFS($AQ$2:AQ913,$A$2:A913,A913,$J$2:J913,J913,$D$2:D913,D913),"")</f>
        <v>36.935000000000002</v>
      </c>
      <c r="AS913">
        <f t="shared" si="64"/>
        <v>14</v>
      </c>
    </row>
    <row r="914" spans="1:45" x14ac:dyDescent="0.25">
      <c r="A914" s="8" t="s">
        <v>30</v>
      </c>
      <c r="B914" t="s">
        <v>31</v>
      </c>
      <c r="C914" s="5">
        <v>42164</v>
      </c>
      <c r="D914">
        <v>4</v>
      </c>
      <c r="F914">
        <v>200</v>
      </c>
      <c r="J914" s="2" t="s">
        <v>104</v>
      </c>
      <c r="K914" t="s">
        <v>29</v>
      </c>
      <c r="L914">
        <v>1</v>
      </c>
      <c r="M914" s="2" t="s">
        <v>27</v>
      </c>
      <c r="N914" s="3" t="str">
        <f t="shared" si="62"/>
        <v/>
      </c>
      <c r="P914" s="39">
        <v>10.311111111111112</v>
      </c>
      <c r="Q914" s="39">
        <v>10.311111111111112</v>
      </c>
      <c r="R914" s="34">
        <f>IF(ISNUMBER(Q914),SUMIFS($Q$2:Q914,$A$2:A914,A914,$J$2:J914,J914,$D$2:D914,D914),"")</f>
        <v>1033.6260075389584</v>
      </c>
      <c r="AB914">
        <v>16.321399688720703</v>
      </c>
      <c r="AC914">
        <v>16.562461853027344</v>
      </c>
      <c r="AD914">
        <v>77.895778656005859</v>
      </c>
      <c r="AE914">
        <v>23.180500030517578</v>
      </c>
      <c r="AF914">
        <v>91.783695220947266</v>
      </c>
      <c r="AG914">
        <v>28.820130348205566</v>
      </c>
      <c r="AH914" s="2">
        <f t="shared" si="63"/>
        <v>4.61122085571289E-2</v>
      </c>
      <c r="AI914">
        <v>4.61122085571289E-2</v>
      </c>
      <c r="AK914">
        <v>12.463324584960938</v>
      </c>
      <c r="AQ914" s="2">
        <f t="shared" si="61"/>
        <v>0.47499999999999998</v>
      </c>
      <c r="AR914" s="2">
        <f>IF(ISNUMBER(AQ914),SUMIFS($AQ$2:AQ914,$A$2:A914,A914,$J$2:J914,J914,$D$2:D914,D914),"")</f>
        <v>37.410000000000004</v>
      </c>
      <c r="AS914">
        <f t="shared" si="64"/>
        <v>14</v>
      </c>
    </row>
    <row r="915" spans="1:45" x14ac:dyDescent="0.25">
      <c r="A915" s="8" t="s">
        <v>30</v>
      </c>
      <c r="B915" t="s">
        <v>31</v>
      </c>
      <c r="C915" s="5">
        <v>42283</v>
      </c>
      <c r="D915">
        <v>4</v>
      </c>
      <c r="F915">
        <v>200</v>
      </c>
      <c r="J915" s="2" t="s">
        <v>107</v>
      </c>
      <c r="K915" t="s">
        <v>37</v>
      </c>
      <c r="L915">
        <v>2</v>
      </c>
      <c r="M915" s="2" t="s">
        <v>27</v>
      </c>
      <c r="N915" s="3" t="str">
        <f t="shared" si="62"/>
        <v/>
      </c>
      <c r="P915" s="39">
        <v>164.97395771323164</v>
      </c>
      <c r="Q915" s="39">
        <v>164.97395771323164</v>
      </c>
      <c r="R915" s="34">
        <f>IF(ISNUMBER(Q915),SUMIFS($Q$2:Q915,$A$2:A915,A915,$J$2:J915,J915,$D$2:D915,D915),"")</f>
        <v>164.97395771323164</v>
      </c>
      <c r="AB915">
        <v>20.138343811035156</v>
      </c>
      <c r="AC915">
        <v>9.6884489059448242</v>
      </c>
      <c r="AD915">
        <v>75.883998870849609</v>
      </c>
      <c r="AE915">
        <v>24.070842742919922</v>
      </c>
      <c r="AF915">
        <v>89.83087158203125</v>
      </c>
      <c r="AG915">
        <v>27.652350425720215</v>
      </c>
      <c r="AH915" s="2">
        <f t="shared" si="63"/>
        <v>4.4243760681152343E-2</v>
      </c>
      <c r="AI915">
        <v>4.4243760681152343E-2</v>
      </c>
      <c r="AK915">
        <v>12.141439819335938</v>
      </c>
      <c r="AQ915" s="2">
        <f t="shared" si="61"/>
        <v>7.2990000000000004</v>
      </c>
      <c r="AR915" s="2">
        <f>IF(ISNUMBER(AQ915),SUMIFS($AQ$2:AQ915,$A$2:A915,A915,$J$2:J915,J915,$D$2:D915,D915),"")</f>
        <v>7.2990000000000004</v>
      </c>
      <c r="AS915">
        <f t="shared" si="64"/>
        <v>14</v>
      </c>
    </row>
    <row r="916" spans="1:45" x14ac:dyDescent="0.25">
      <c r="A916" s="8" t="s">
        <v>30</v>
      </c>
      <c r="B916" t="s">
        <v>31</v>
      </c>
      <c r="C916" s="5">
        <v>42324</v>
      </c>
      <c r="D916">
        <v>4</v>
      </c>
      <c r="F916">
        <v>200</v>
      </c>
      <c r="J916" s="2" t="s">
        <v>107</v>
      </c>
      <c r="K916" t="s">
        <v>37</v>
      </c>
      <c r="L916">
        <v>2</v>
      </c>
      <c r="M916" s="2" t="s">
        <v>27</v>
      </c>
      <c r="N916" s="3" t="str">
        <f t="shared" si="62"/>
        <v/>
      </c>
      <c r="P916" s="39">
        <v>203.67208554594748</v>
      </c>
      <c r="Q916" s="39">
        <v>203.67208554594748</v>
      </c>
      <c r="R916" s="34">
        <f>IF(ISNUMBER(Q916),SUMIFS($Q$2:Q916,$A$2:A916,A916,$J$2:J916,J916,$D$2:D916,D916),"")</f>
        <v>368.64604325917912</v>
      </c>
      <c r="AB916">
        <v>19.832579612731934</v>
      </c>
      <c r="AC916">
        <v>12.570998191833496</v>
      </c>
      <c r="AD916">
        <v>76.369819641113281</v>
      </c>
      <c r="AE916">
        <v>25.564445495605469</v>
      </c>
      <c r="AF916">
        <v>89.111133575439453</v>
      </c>
      <c r="AG916">
        <v>26.123224258422852</v>
      </c>
      <c r="AH916" s="2">
        <f t="shared" si="63"/>
        <v>4.1797158813476558E-2</v>
      </c>
      <c r="AI916">
        <v>4.1797158813476558E-2</v>
      </c>
      <c r="AK916">
        <v>12.219171142578125</v>
      </c>
      <c r="AQ916" s="2">
        <f t="shared" si="61"/>
        <v>8.5129999999999999</v>
      </c>
      <c r="AR916" s="2">
        <f>IF(ISNUMBER(AQ916),SUMIFS($AQ$2:AQ916,$A$2:A916,A916,$J$2:J916,J916,$D$2:D916,D916),"")</f>
        <v>15.812000000000001</v>
      </c>
      <c r="AS916">
        <f t="shared" si="64"/>
        <v>14</v>
      </c>
    </row>
    <row r="917" spans="1:45" x14ac:dyDescent="0.25">
      <c r="A917" s="8" t="s">
        <v>30</v>
      </c>
      <c r="B917" t="s">
        <v>31</v>
      </c>
      <c r="C917" s="5">
        <v>42354</v>
      </c>
      <c r="D917">
        <v>4</v>
      </c>
      <c r="F917">
        <v>200</v>
      </c>
      <c r="J917" s="2" t="s">
        <v>107</v>
      </c>
      <c r="K917" t="s">
        <v>28</v>
      </c>
      <c r="L917">
        <v>2</v>
      </c>
      <c r="M917" s="2" t="s">
        <v>27</v>
      </c>
      <c r="N917" s="3" t="str">
        <f t="shared" si="62"/>
        <v/>
      </c>
      <c r="P917" s="39">
        <v>182.91187125601931</v>
      </c>
      <c r="Q917" s="39">
        <v>182.91187125601931</v>
      </c>
      <c r="R917" s="34">
        <f>IF(ISNUMBER(Q917),SUMIFS($Q$2:Q917,$A$2:A917,A917,$J$2:J917,J917,$D$2:D917,D917),"")</f>
        <v>551.55791451519849</v>
      </c>
      <c r="AB917">
        <v>19.062082290649414</v>
      </c>
      <c r="AC917">
        <v>15.310961723327637</v>
      </c>
      <c r="AD917">
        <v>78.549522399902344</v>
      </c>
      <c r="AE917">
        <v>21.049416542053223</v>
      </c>
      <c r="AF917">
        <v>90.227123260498047</v>
      </c>
      <c r="AG917">
        <v>25.346515655517578</v>
      </c>
      <c r="AH917" s="2">
        <f t="shared" si="63"/>
        <v>4.055442504882812E-2</v>
      </c>
      <c r="AI917">
        <v>4.055442504882812E-2</v>
      </c>
      <c r="AK917">
        <v>12.567923583984376</v>
      </c>
      <c r="AQ917" s="2">
        <f t="shared" ref="AQ917:AQ919" si="65">IF(AND(OR(ISNUMBER(AI917),ISNUMBER(AJ917)),ISNUMBER(Q917)),ROUND(Q917*IF(ISNUMBER(AI917),AI917,AJ917),3),"")</f>
        <v>7.4180000000000001</v>
      </c>
      <c r="AR917" s="2">
        <f>IF(ISNUMBER(AQ917),SUMIFS($AQ$2:AQ917,$A$2:A917,A917,$J$2:J917,J917,$D$2:D917,D917),"")</f>
        <v>23.23</v>
      </c>
      <c r="AS917">
        <f t="shared" si="64"/>
        <v>14</v>
      </c>
    </row>
    <row r="918" spans="1:45" x14ac:dyDescent="0.25">
      <c r="A918" s="8" t="s">
        <v>30</v>
      </c>
      <c r="B918" t="s">
        <v>31</v>
      </c>
      <c r="C918" s="5">
        <v>42394</v>
      </c>
      <c r="D918">
        <v>4</v>
      </c>
      <c r="F918">
        <v>200</v>
      </c>
      <c r="J918" s="2" t="s">
        <v>107</v>
      </c>
      <c r="K918" t="s">
        <v>28</v>
      </c>
      <c r="L918">
        <v>2</v>
      </c>
      <c r="M918" s="2" t="s">
        <v>27</v>
      </c>
      <c r="N918" s="3" t="str">
        <f t="shared" si="62"/>
        <v/>
      </c>
      <c r="P918" s="39">
        <v>198.69219440353464</v>
      </c>
      <c r="Q918" s="39">
        <v>198.69219440353464</v>
      </c>
      <c r="R918" s="34">
        <f>IF(ISNUMBER(Q918),SUMIFS($Q$2:Q918,$A$2:A918,A918,$J$2:J918,J918,$D$2:D918,D918),"")</f>
        <v>750.25010891873308</v>
      </c>
      <c r="AB918">
        <v>22.367673873901367</v>
      </c>
      <c r="AC918">
        <v>13.315905094146729</v>
      </c>
      <c r="AD918">
        <v>71.98724365234375</v>
      </c>
      <c r="AE918">
        <v>28.006139755249023</v>
      </c>
      <c r="AF918">
        <v>89.837631225585938</v>
      </c>
      <c r="AG918">
        <v>24.086515426635742</v>
      </c>
      <c r="AH918" s="2">
        <f t="shared" si="63"/>
        <v>3.8538424682617187E-2</v>
      </c>
      <c r="AI918">
        <v>3.8538424682617187E-2</v>
      </c>
      <c r="AK918">
        <v>11.517958984374999</v>
      </c>
      <c r="AQ918" s="2">
        <f t="shared" si="65"/>
        <v>7.657</v>
      </c>
      <c r="AR918" s="2">
        <f>IF(ISNUMBER(AQ918),SUMIFS($AQ$2:AQ918,$A$2:A918,A918,$J$2:J918,J918,$D$2:D918,D918),"")</f>
        <v>30.887</v>
      </c>
      <c r="AS918">
        <f t="shared" si="64"/>
        <v>14</v>
      </c>
    </row>
    <row r="919" spans="1:45" x14ac:dyDescent="0.25">
      <c r="A919" s="8" t="s">
        <v>30</v>
      </c>
      <c r="B919" t="s">
        <v>31</v>
      </c>
      <c r="C919" s="5">
        <v>42424</v>
      </c>
      <c r="D919">
        <v>4</v>
      </c>
      <c r="F919">
        <v>200</v>
      </c>
      <c r="J919" s="2" t="s">
        <v>107</v>
      </c>
      <c r="K919" t="s">
        <v>28</v>
      </c>
      <c r="L919">
        <v>2</v>
      </c>
      <c r="M919" s="2" t="s">
        <v>27</v>
      </c>
      <c r="N919" s="3" t="str">
        <f t="shared" si="62"/>
        <v/>
      </c>
      <c r="P919" s="39">
        <v>122.47202564903019</v>
      </c>
      <c r="Q919" s="39">
        <v>122.47202564903019</v>
      </c>
      <c r="R919" s="34">
        <f>IF(ISNUMBER(Q919),SUMIFS($Q$2:Q919,$A$2:A919,A919,$J$2:J919,J919,$D$2:D919,D919),"")</f>
        <v>872.72213456776331</v>
      </c>
      <c r="AB919">
        <v>21.64205265045166</v>
      </c>
      <c r="AC919">
        <v>12.28418493270874</v>
      </c>
      <c r="AD919">
        <v>73.373313903808594</v>
      </c>
      <c r="AE919">
        <v>25.51478385925293</v>
      </c>
      <c r="AF919">
        <v>90.535263061523438</v>
      </c>
      <c r="AG919">
        <v>27.790538787841797</v>
      </c>
      <c r="AH919" s="2">
        <f t="shared" si="63"/>
        <v>4.4464862060546874E-2</v>
      </c>
      <c r="AI919">
        <v>4.4464862060546874E-2</v>
      </c>
      <c r="AK919">
        <v>11.739730224609374</v>
      </c>
      <c r="AQ919" s="2">
        <f t="shared" si="65"/>
        <v>5.4459999999999997</v>
      </c>
      <c r="AR919" s="2">
        <f>IF(ISNUMBER(AQ919),SUMIFS($AQ$2:AQ919,$A$2:A919,A919,$J$2:J919,J919,$D$2:D919,D919),"")</f>
        <v>36.332999999999998</v>
      </c>
      <c r="AS919">
        <f t="shared" si="64"/>
        <v>14</v>
      </c>
    </row>
    <row r="920" spans="1:45" x14ac:dyDescent="0.25">
      <c r="A920" s="23" t="s">
        <v>30</v>
      </c>
      <c r="B920" t="s">
        <v>31</v>
      </c>
      <c r="C920" s="5">
        <v>42469</v>
      </c>
      <c r="D920">
        <v>4</v>
      </c>
      <c r="F920">
        <v>200</v>
      </c>
      <c r="J920" s="2" t="s">
        <v>107</v>
      </c>
      <c r="K920" t="s">
        <v>29</v>
      </c>
      <c r="L920">
        <v>2</v>
      </c>
      <c r="M920" s="2" t="s">
        <v>27</v>
      </c>
      <c r="N920" s="3" t="str">
        <f t="shared" si="62"/>
        <v/>
      </c>
      <c r="P920" s="39">
        <v>72.043049004053032</v>
      </c>
      <c r="Q920" s="39">
        <v>72.043049004053032</v>
      </c>
      <c r="R920" s="34">
        <f>IF(ISNUMBER(Q920),SUMIFS($Q$2:Q920,$A$2:A920,A920,$J$2:J920,J920,$D$2:D920,D920),"")</f>
        <v>944.76518357181635</v>
      </c>
      <c r="AH920" s="2">
        <f t="shared" si="63"/>
        <v>4.856356116400825E-2</v>
      </c>
      <c r="AI920" s="24">
        <f>AVERAGE(AI857,AI880,AI903)</f>
        <v>4.856356116400825E-2</v>
      </c>
      <c r="AQ920" s="2">
        <f>IF(AND(OR(ISNUMBER(AI920),ISNUMBER(AJ920)),ISNUMBER(Q920)),ROUND(Q920*IF(ISNUMBER(AI920),AI920,AJ920),3),"")</f>
        <v>3.4990000000000001</v>
      </c>
      <c r="AR920" s="2">
        <f>IF(ISNUMBER(AQ920),SUMIFS($AQ$2:AQ920,$A$2:A920,A920,$J$2:J920,J920,$D$2:D920,D920),"")</f>
        <v>39.832000000000001</v>
      </c>
      <c r="AS920">
        <f t="shared" si="64"/>
        <v>7</v>
      </c>
    </row>
    <row r="921" spans="1:45" x14ac:dyDescent="0.25">
      <c r="A921" s="23" t="s">
        <v>30</v>
      </c>
      <c r="B921" t="s">
        <v>31</v>
      </c>
      <c r="C921" s="5">
        <v>42514</v>
      </c>
      <c r="D921">
        <v>4</v>
      </c>
      <c r="F921">
        <v>200</v>
      </c>
      <c r="J921" s="2" t="s">
        <v>107</v>
      </c>
      <c r="K921" t="s">
        <v>29</v>
      </c>
      <c r="L921">
        <v>2</v>
      </c>
      <c r="M921" s="2" t="s">
        <v>27</v>
      </c>
      <c r="N921" s="3" t="str">
        <f t="shared" si="62"/>
        <v/>
      </c>
      <c r="P921" s="39">
        <v>19.21958137223702</v>
      </c>
      <c r="Q921" s="39">
        <v>19.21958137223702</v>
      </c>
      <c r="R921" s="34">
        <f>IF(ISNUMBER(Q921),SUMIFS($Q$2:Q921,$A$2:A921,A921,$J$2:J921,J921,$D$2:D921,D921),"")</f>
        <v>963.98476494405338</v>
      </c>
      <c r="AH921" s="2">
        <f t="shared" si="63"/>
        <v>4.8578124321831596E-2</v>
      </c>
      <c r="AI921" s="24">
        <f>AVERAGE(AI858,AI881,AI904)</f>
        <v>4.8578124321831596E-2</v>
      </c>
      <c r="AQ921" s="2">
        <f t="shared" ref="AQ921:AQ956" si="66">IF(AND(OR(ISNUMBER(AI921),ISNUMBER(AJ921)),ISNUMBER(Q921)),ROUND(Q921*IF(ISNUMBER(AI921),AI921,AJ921),3),"")</f>
        <v>0.93400000000000005</v>
      </c>
      <c r="AR921" s="2">
        <f>IF(ISNUMBER(AQ921),SUMIFS($AQ$2:AQ921,$A$2:A921,A921,$J$2:J921,J921,$D$2:D921,D921),"")</f>
        <v>40.765999999999998</v>
      </c>
      <c r="AS921">
        <f t="shared" si="64"/>
        <v>7</v>
      </c>
    </row>
    <row r="922" spans="1:45" x14ac:dyDescent="0.25">
      <c r="A922" s="8" t="s">
        <v>35</v>
      </c>
      <c r="B922" t="s">
        <v>31</v>
      </c>
      <c r="C922" s="5">
        <v>41935</v>
      </c>
      <c r="D922">
        <v>1</v>
      </c>
      <c r="F922">
        <v>350</v>
      </c>
      <c r="J922" s="2" t="s">
        <v>104</v>
      </c>
      <c r="K922" t="s">
        <v>37</v>
      </c>
      <c r="L922">
        <v>1</v>
      </c>
      <c r="M922" s="2" t="s">
        <v>105</v>
      </c>
      <c r="N922" s="3" t="str">
        <f t="shared" si="62"/>
        <v/>
      </c>
      <c r="P922" s="39">
        <v>173.01720520352495</v>
      </c>
      <c r="Q922" s="39">
        <v>173.01720520352495</v>
      </c>
      <c r="R922" s="34">
        <f>IF(ISNUMBER(Q922),SUMIFS($Q$2:Q922,$A$2:A922,A922,$J$2:J922,J922,$D$2:D922,D922),"")</f>
        <v>173.01720520352495</v>
      </c>
      <c r="AB922">
        <v>19.813279151916504</v>
      </c>
      <c r="AC922">
        <v>12.348217010498047</v>
      </c>
      <c r="AD922">
        <v>72.897026062011719</v>
      </c>
      <c r="AE922">
        <v>25.583621978759766</v>
      </c>
      <c r="AF922">
        <v>88.960014343261719</v>
      </c>
      <c r="AG922">
        <v>25.349300384521484</v>
      </c>
      <c r="AH922" s="2">
        <f t="shared" si="63"/>
        <v>4.0558880615234376E-2</v>
      </c>
      <c r="AI922">
        <v>4.0558880615234376E-2</v>
      </c>
      <c r="AK922">
        <v>11.663524169921875</v>
      </c>
      <c r="AQ922" s="2">
        <f t="shared" si="66"/>
        <v>7.0170000000000003</v>
      </c>
      <c r="AR922" s="2">
        <f>IF(ISNUMBER(AQ922),SUMIFS($AQ$2:AQ922,$A$2:A922,A922,$J$2:J922,J922,$D$2:D922,D922),"")</f>
        <v>7.0170000000000003</v>
      </c>
      <c r="AS922">
        <f t="shared" si="64"/>
        <v>14</v>
      </c>
    </row>
    <row r="923" spans="1:45" x14ac:dyDescent="0.25">
      <c r="A923" s="8" t="s">
        <v>35</v>
      </c>
      <c r="B923" t="s">
        <v>31</v>
      </c>
      <c r="C923" s="5">
        <v>41968</v>
      </c>
      <c r="D923">
        <v>1</v>
      </c>
      <c r="F923">
        <v>350</v>
      </c>
      <c r="J923" s="2" t="s">
        <v>104</v>
      </c>
      <c r="K923" t="s">
        <v>37</v>
      </c>
      <c r="L923">
        <v>1</v>
      </c>
      <c r="M923" s="2" t="s">
        <v>105</v>
      </c>
      <c r="N923" s="3" t="str">
        <f t="shared" si="62"/>
        <v/>
      </c>
      <c r="P923" s="39">
        <v>177.85080686329269</v>
      </c>
      <c r="Q923" s="39">
        <v>177.85080686329269</v>
      </c>
      <c r="R923" s="34">
        <f>IF(ISNUMBER(Q923),SUMIFS($Q$2:Q923,$A$2:A923,A923,$J$2:J923,J923,$D$2:D923,D923),"")</f>
        <v>350.86801206681764</v>
      </c>
      <c r="AB923">
        <v>21.302290916442871</v>
      </c>
      <c r="AC923">
        <v>11.308328628540039</v>
      </c>
      <c r="AD923">
        <v>71.951442718505859</v>
      </c>
      <c r="AE923">
        <v>25.72688102722168</v>
      </c>
      <c r="AF923">
        <v>89.787433624267578</v>
      </c>
      <c r="AG923">
        <v>24.920596122741699</v>
      </c>
      <c r="AH923" s="2">
        <f t="shared" si="63"/>
        <v>3.9872953796386723E-2</v>
      </c>
      <c r="AI923">
        <v>3.9872953796386723E-2</v>
      </c>
      <c r="AK923">
        <v>11.512230834960938</v>
      </c>
      <c r="AQ923" s="2">
        <f t="shared" si="66"/>
        <v>7.0910000000000002</v>
      </c>
      <c r="AR923" s="2">
        <f>IF(ISNUMBER(AQ923),SUMIFS($AQ$2:AQ923,$A$2:A923,A923,$J$2:J923,J923,$D$2:D923,D923),"")</f>
        <v>14.108000000000001</v>
      </c>
      <c r="AS923">
        <f t="shared" si="64"/>
        <v>14</v>
      </c>
    </row>
    <row r="924" spans="1:45" x14ac:dyDescent="0.25">
      <c r="A924" s="8" t="s">
        <v>35</v>
      </c>
      <c r="B924" t="s">
        <v>31</v>
      </c>
      <c r="C924" s="5">
        <v>42003</v>
      </c>
      <c r="D924">
        <v>1</v>
      </c>
      <c r="F924">
        <v>350</v>
      </c>
      <c r="J924" s="2" t="s">
        <v>104</v>
      </c>
      <c r="K924" t="s">
        <v>28</v>
      </c>
      <c r="L924">
        <v>1</v>
      </c>
      <c r="M924" s="2" t="s">
        <v>27</v>
      </c>
      <c r="N924" s="3" t="str">
        <f t="shared" si="62"/>
        <v/>
      </c>
      <c r="P924" s="39">
        <v>358.8346281756024</v>
      </c>
      <c r="Q924" s="39">
        <v>358.8346281756024</v>
      </c>
      <c r="R924" s="34">
        <f>IF(ISNUMBER(Q924),SUMIFS($Q$2:Q924,$A$2:A924,A924,$J$2:J924,J924,$D$2:D924,D924),"")</f>
        <v>709.7026402424201</v>
      </c>
      <c r="AB924">
        <v>25.325584411621094</v>
      </c>
      <c r="AC924">
        <v>17.652461051940918</v>
      </c>
      <c r="AD924">
        <v>68.979587554931641</v>
      </c>
      <c r="AE924">
        <v>28.249631881713867</v>
      </c>
      <c r="AF924">
        <v>90.543926239013672</v>
      </c>
      <c r="AG924">
        <v>20.352288246154785</v>
      </c>
      <c r="AH924" s="2">
        <f t="shared" si="63"/>
        <v>3.2563661193847654E-2</v>
      </c>
      <c r="AI924">
        <v>3.2563661193847654E-2</v>
      </c>
      <c r="AK924">
        <v>11.036734008789063</v>
      </c>
      <c r="AQ924" s="2">
        <f t="shared" si="66"/>
        <v>11.685</v>
      </c>
      <c r="AR924" s="2">
        <f>IF(ISNUMBER(AQ924),SUMIFS($AQ$2:AQ924,$A$2:A924,A924,$J$2:J924,J924,$D$2:D924,D924),"")</f>
        <v>25.792999999999999</v>
      </c>
      <c r="AS924">
        <f t="shared" si="64"/>
        <v>14</v>
      </c>
    </row>
    <row r="925" spans="1:45" x14ac:dyDescent="0.25">
      <c r="A925" s="8" t="s">
        <v>35</v>
      </c>
      <c r="B925" t="s">
        <v>31</v>
      </c>
      <c r="C925" s="5">
        <v>42039</v>
      </c>
      <c r="D925">
        <v>1</v>
      </c>
      <c r="F925">
        <v>350</v>
      </c>
      <c r="J925" s="2" t="s">
        <v>104</v>
      </c>
      <c r="K925" t="s">
        <v>28</v>
      </c>
      <c r="L925">
        <v>1</v>
      </c>
      <c r="M925" s="2" t="s">
        <v>27</v>
      </c>
      <c r="N925" s="3" t="str">
        <f t="shared" si="62"/>
        <v/>
      </c>
      <c r="P925" s="39">
        <v>203.2191146870698</v>
      </c>
      <c r="Q925" s="39">
        <v>203.2191146870698</v>
      </c>
      <c r="R925" s="34">
        <f>IF(ISNUMBER(Q925),SUMIFS($Q$2:Q925,$A$2:A925,A925,$J$2:J925,J925,$D$2:D925,D925),"")</f>
        <v>912.92175492948991</v>
      </c>
      <c r="AB925">
        <v>24.31451416015625</v>
      </c>
      <c r="AC925">
        <v>12.177371025085449</v>
      </c>
      <c r="AD925">
        <v>68.287097930908203</v>
      </c>
      <c r="AE925">
        <v>29.382165908813477</v>
      </c>
      <c r="AF925">
        <v>90.964885711669922</v>
      </c>
      <c r="AG925">
        <v>22.480849266052246</v>
      </c>
      <c r="AH925" s="2">
        <f t="shared" si="63"/>
        <v>3.5969358825683598E-2</v>
      </c>
      <c r="AI925">
        <v>3.5969358825683598E-2</v>
      </c>
      <c r="AK925">
        <v>10.925935668945312</v>
      </c>
      <c r="AQ925" s="2">
        <f t="shared" si="66"/>
        <v>7.31</v>
      </c>
      <c r="AR925" s="2">
        <f>IF(ISNUMBER(AQ925),SUMIFS($AQ$2:AQ925,$A$2:A925,A925,$J$2:J925,J925,$D$2:D925,D925),"")</f>
        <v>33.103000000000002</v>
      </c>
      <c r="AS925">
        <f t="shared" si="64"/>
        <v>14</v>
      </c>
    </row>
    <row r="926" spans="1:45" x14ac:dyDescent="0.25">
      <c r="A926" s="8" t="s">
        <v>35</v>
      </c>
      <c r="B926" t="s">
        <v>31</v>
      </c>
      <c r="C926" s="5">
        <v>42073</v>
      </c>
      <c r="D926">
        <v>1</v>
      </c>
      <c r="F926">
        <v>350</v>
      </c>
      <c r="J926" s="2" t="s">
        <v>104</v>
      </c>
      <c r="K926" t="s">
        <v>29</v>
      </c>
      <c r="L926">
        <v>1</v>
      </c>
      <c r="M926" s="2" t="s">
        <v>27</v>
      </c>
      <c r="N926" s="3" t="str">
        <f t="shared" si="62"/>
        <v/>
      </c>
      <c r="P926" s="39">
        <v>95.229027534083258</v>
      </c>
      <c r="Q926" s="39">
        <v>95.229027534083258</v>
      </c>
      <c r="R926" s="34">
        <f>IF(ISNUMBER(Q926),SUMIFS($Q$2:Q926,$A$2:A926,A926,$J$2:J926,J926,$D$2:D926,D926),"")</f>
        <v>1008.1507824635731</v>
      </c>
      <c r="AB926">
        <v>20.911577224731445</v>
      </c>
      <c r="AC926">
        <v>7.4690625667572021</v>
      </c>
      <c r="AD926">
        <v>71.616729736328125</v>
      </c>
      <c r="AE926">
        <v>26.074159622192383</v>
      </c>
      <c r="AF926">
        <v>90.569316864013672</v>
      </c>
      <c r="AG926">
        <v>30.250045776367188</v>
      </c>
      <c r="AH926" s="2">
        <f t="shared" si="63"/>
        <v>4.8400073242187494E-2</v>
      </c>
      <c r="AI926">
        <v>4.8400073242187494E-2</v>
      </c>
      <c r="AK926">
        <v>11.4586767578125</v>
      </c>
      <c r="AQ926" s="2">
        <f t="shared" si="66"/>
        <v>4.609</v>
      </c>
      <c r="AR926" s="2">
        <f>IF(ISNUMBER(AQ926),SUMIFS($AQ$2:AQ926,$A$2:A926,A926,$J$2:J926,J926,$D$2:D926,D926),"")</f>
        <v>37.712000000000003</v>
      </c>
      <c r="AS926">
        <f t="shared" si="64"/>
        <v>14</v>
      </c>
    </row>
    <row r="927" spans="1:45" x14ac:dyDescent="0.25">
      <c r="A927" s="8" t="s">
        <v>35</v>
      </c>
      <c r="B927" t="s">
        <v>31</v>
      </c>
      <c r="C927" s="5">
        <v>42080</v>
      </c>
      <c r="D927">
        <v>1</v>
      </c>
      <c r="F927">
        <v>350</v>
      </c>
      <c r="J927" s="2" t="s">
        <v>104</v>
      </c>
      <c r="K927" t="s">
        <v>29</v>
      </c>
      <c r="L927">
        <v>1</v>
      </c>
      <c r="M927" s="2" t="s">
        <v>106</v>
      </c>
      <c r="N927" s="3">
        <f t="shared" si="62"/>
        <v>91.75</v>
      </c>
      <c r="O927">
        <v>9.1750000000000007</v>
      </c>
      <c r="P927" s="39"/>
      <c r="Q927" s="39"/>
      <c r="R927" s="34" t="str">
        <f>IF(ISNUMBER(Q927),SUMIFS($Q$2:Q927,$A$2:A927,A927,$J$2:J927,J927,$D$2:D927,D927),"")</f>
        <v/>
      </c>
      <c r="AB927">
        <v>18.702165603637695</v>
      </c>
      <c r="AC927">
        <v>8.6360416412353516</v>
      </c>
      <c r="AD927">
        <v>75.433734893798828</v>
      </c>
      <c r="AE927">
        <v>24.116588592529297</v>
      </c>
      <c r="AF927">
        <v>89.587604522705078</v>
      </c>
      <c r="AG927">
        <v>31.82026195526123</v>
      </c>
      <c r="AH927" s="2">
        <f t="shared" si="63"/>
        <v>5.0912419128417971E-2</v>
      </c>
      <c r="AI927">
        <v>5.0912419128417971E-2</v>
      </c>
      <c r="AK927">
        <v>12.069397583007813</v>
      </c>
      <c r="AQ927" s="2" t="str">
        <f t="shared" si="66"/>
        <v/>
      </c>
      <c r="AR927" s="2" t="str">
        <f>IF(ISNUMBER(AQ927),SUMIFS($AQ$2:AQ927,$A$2:A927,A927,$J$2:J927,J927,$D$2:D927,D927),"")</f>
        <v/>
      </c>
      <c r="AS927">
        <f t="shared" si="64"/>
        <v>10</v>
      </c>
    </row>
    <row r="928" spans="1:45" x14ac:dyDescent="0.25">
      <c r="A928" s="8" t="s">
        <v>35</v>
      </c>
      <c r="B928" t="s">
        <v>31</v>
      </c>
      <c r="C928" s="5">
        <v>42087</v>
      </c>
      <c r="D928">
        <v>1</v>
      </c>
      <c r="F928">
        <v>350</v>
      </c>
      <c r="J928" s="2" t="s">
        <v>104</v>
      </c>
      <c r="K928" t="s">
        <v>29</v>
      </c>
      <c r="L928">
        <v>1</v>
      </c>
      <c r="M928" s="2" t="s">
        <v>106</v>
      </c>
      <c r="N928" s="3">
        <f t="shared" si="62"/>
        <v>167.75</v>
      </c>
      <c r="O928">
        <v>16.774999999999999</v>
      </c>
      <c r="P928" s="39"/>
      <c r="Q928" s="39"/>
      <c r="R928" s="34" t="str">
        <f>IF(ISNUMBER(Q928),SUMIFS($Q$2:Q928,$A$2:A928,A928,$J$2:J928,J928,$D$2:D928,D928),"")</f>
        <v/>
      </c>
      <c r="AB928">
        <v>18.547122955322266</v>
      </c>
      <c r="AC928">
        <v>9.3349037170410156</v>
      </c>
      <c r="AD928">
        <v>74.672340393066406</v>
      </c>
      <c r="AE928">
        <v>24.213855743408203</v>
      </c>
      <c r="AF928">
        <v>90.253372192382812</v>
      </c>
      <c r="AG928">
        <v>33.045316696166992</v>
      </c>
      <c r="AH928" s="2">
        <f t="shared" si="63"/>
        <v>5.2872506713867187E-2</v>
      </c>
      <c r="AI928">
        <v>5.2872506713867187E-2</v>
      </c>
      <c r="AK928">
        <v>11.947574462890625</v>
      </c>
      <c r="AQ928" s="2" t="str">
        <f t="shared" si="66"/>
        <v/>
      </c>
      <c r="AR928" s="2" t="str">
        <f>IF(ISNUMBER(AQ928),SUMIFS($AQ$2:AQ928,$A$2:A928,A928,$J$2:J928,J928,$D$2:D928,D928),"")</f>
        <v/>
      </c>
      <c r="AS928">
        <f t="shared" si="64"/>
        <v>10</v>
      </c>
    </row>
    <row r="929" spans="1:45" x14ac:dyDescent="0.25">
      <c r="A929" s="8" t="s">
        <v>35</v>
      </c>
      <c r="B929" t="s">
        <v>31</v>
      </c>
      <c r="C929" s="5">
        <v>42101</v>
      </c>
      <c r="D929">
        <v>1</v>
      </c>
      <c r="F929">
        <v>350</v>
      </c>
      <c r="J929" s="2" t="s">
        <v>104</v>
      </c>
      <c r="K929" t="s">
        <v>29</v>
      </c>
      <c r="L929">
        <v>1</v>
      </c>
      <c r="M929" s="2" t="s">
        <v>106</v>
      </c>
      <c r="N929" s="3">
        <f t="shared" si="62"/>
        <v>546</v>
      </c>
      <c r="O929">
        <v>54.6</v>
      </c>
      <c r="P929" s="39"/>
      <c r="Q929" s="39"/>
      <c r="R929" s="34" t="str">
        <f>IF(ISNUMBER(Q929),SUMIFS($Q$2:Q929,$A$2:A929,A929,$J$2:J929,J929,$D$2:D929,D929),"")</f>
        <v/>
      </c>
      <c r="AB929">
        <v>20.012959480285645</v>
      </c>
      <c r="AC929">
        <v>11.904281139373779</v>
      </c>
      <c r="AD929">
        <v>75.238410949707031</v>
      </c>
      <c r="AE929">
        <v>21.383790969848633</v>
      </c>
      <c r="AF929">
        <v>90.778633117675781</v>
      </c>
      <c r="AG929">
        <v>29.780326843261719</v>
      </c>
      <c r="AH929" s="2">
        <f t="shared" si="63"/>
        <v>4.7648522949218751E-2</v>
      </c>
      <c r="AI929">
        <v>4.7648522949218751E-2</v>
      </c>
      <c r="AK929">
        <v>12.038145751953126</v>
      </c>
      <c r="AQ929" s="2" t="str">
        <f t="shared" si="66"/>
        <v/>
      </c>
      <c r="AR929" s="2" t="str">
        <f>IF(ISNUMBER(AQ929),SUMIFS($AQ$2:AQ929,$A$2:A929,A929,$J$2:J929,J929,$D$2:D929,D929),"")</f>
        <v/>
      </c>
      <c r="AS929">
        <f t="shared" si="64"/>
        <v>10</v>
      </c>
    </row>
    <row r="930" spans="1:45" x14ac:dyDescent="0.25">
      <c r="A930" s="8" t="s">
        <v>35</v>
      </c>
      <c r="B930" t="s">
        <v>31</v>
      </c>
      <c r="C930" s="5">
        <v>42110</v>
      </c>
      <c r="D930">
        <v>1</v>
      </c>
      <c r="F930">
        <v>350</v>
      </c>
      <c r="J930" s="2" t="s">
        <v>104</v>
      </c>
      <c r="K930" t="s">
        <v>29</v>
      </c>
      <c r="L930">
        <v>1</v>
      </c>
      <c r="M930" s="2" t="s">
        <v>27</v>
      </c>
      <c r="N930" s="3" t="str">
        <f t="shared" si="62"/>
        <v/>
      </c>
      <c r="P930" s="39">
        <v>130.64692639313265</v>
      </c>
      <c r="Q930" s="39">
        <v>130.64692639313265</v>
      </c>
      <c r="R930" s="34">
        <f>IF(ISNUMBER(Q930),SUMIFS($Q$2:Q930,$A$2:A930,A930,$J$2:J930,J930,$D$2:D930,D930),"")</f>
        <v>1138.7977088567059</v>
      </c>
      <c r="AB930">
        <v>20.792274475097656</v>
      </c>
      <c r="AC930">
        <v>8.2880167961120605</v>
      </c>
      <c r="AD930">
        <v>73.940204620361328</v>
      </c>
      <c r="AE930">
        <v>28.314218521118164</v>
      </c>
      <c r="AF930">
        <v>90.882907867431641</v>
      </c>
      <c r="AG930">
        <v>29.913969993591309</v>
      </c>
      <c r="AH930" s="2">
        <f t="shared" si="63"/>
        <v>4.7862351989746095E-2</v>
      </c>
      <c r="AI930">
        <v>4.7862351989746095E-2</v>
      </c>
      <c r="AK930">
        <v>11.830432739257812</v>
      </c>
      <c r="AQ930" s="2">
        <f t="shared" si="66"/>
        <v>6.2530000000000001</v>
      </c>
      <c r="AR930" s="2">
        <f>IF(ISNUMBER(AQ930),SUMIFS($AQ$2:AQ930,$A$2:A930,A930,$J$2:J930,J930,$D$2:D930,D930),"")</f>
        <v>43.965000000000003</v>
      </c>
      <c r="AS930">
        <f t="shared" si="64"/>
        <v>14</v>
      </c>
    </row>
    <row r="931" spans="1:45" x14ac:dyDescent="0.25">
      <c r="A931" s="8" t="s">
        <v>35</v>
      </c>
      <c r="B931" t="s">
        <v>31</v>
      </c>
      <c r="C931" s="5">
        <v>42164</v>
      </c>
      <c r="D931">
        <v>1</v>
      </c>
      <c r="F931">
        <v>350</v>
      </c>
      <c r="J931" s="2" t="s">
        <v>104</v>
      </c>
      <c r="K931" t="s">
        <v>29</v>
      </c>
      <c r="L931">
        <v>1</v>
      </c>
      <c r="M931" s="2" t="s">
        <v>27</v>
      </c>
      <c r="N931" s="3" t="str">
        <f t="shared" si="62"/>
        <v/>
      </c>
      <c r="P931" s="39">
        <v>23.985267034990795</v>
      </c>
      <c r="Q931" s="39">
        <v>23.985267034990795</v>
      </c>
      <c r="R931" s="34">
        <f>IF(ISNUMBER(Q931),SUMIFS($Q$2:Q931,$A$2:A931,A931,$J$2:J931,J931,$D$2:D931,D931),"")</f>
        <v>1162.7829758916967</v>
      </c>
      <c r="AB931">
        <v>15.821739673614502</v>
      </c>
      <c r="AC931">
        <v>19.237653732299805</v>
      </c>
      <c r="AD931">
        <v>79.269096374511719</v>
      </c>
      <c r="AE931">
        <v>21.998591423034668</v>
      </c>
      <c r="AF931">
        <v>90.739334106445313</v>
      </c>
      <c r="AG931">
        <v>27.58482837677002</v>
      </c>
      <c r="AH931" s="2">
        <f t="shared" si="63"/>
        <v>4.4135725402832032E-2</v>
      </c>
      <c r="AI931">
        <v>4.4135725402832032E-2</v>
      </c>
      <c r="AK931">
        <v>12.683055419921875</v>
      </c>
      <c r="AQ931" s="2">
        <f t="shared" si="66"/>
        <v>1.0589999999999999</v>
      </c>
      <c r="AR931" s="2">
        <f>IF(ISNUMBER(AQ931),SUMIFS($AQ$2:AQ931,$A$2:A931,A931,$J$2:J931,J931,$D$2:D931,D931),"")</f>
        <v>45.024000000000001</v>
      </c>
      <c r="AS931">
        <f t="shared" si="64"/>
        <v>14</v>
      </c>
    </row>
    <row r="932" spans="1:45" x14ac:dyDescent="0.25">
      <c r="A932" s="8" t="s">
        <v>35</v>
      </c>
      <c r="B932" t="s">
        <v>31</v>
      </c>
      <c r="C932" s="5">
        <v>42283</v>
      </c>
      <c r="D932">
        <v>1</v>
      </c>
      <c r="F932">
        <v>350</v>
      </c>
      <c r="J932" s="2" t="s">
        <v>107</v>
      </c>
      <c r="K932" t="s">
        <v>37</v>
      </c>
      <c r="L932">
        <v>2</v>
      </c>
      <c r="M932" s="2" t="s">
        <v>27</v>
      </c>
      <c r="N932" s="3" t="str">
        <f t="shared" si="62"/>
        <v/>
      </c>
      <c r="P932" s="39">
        <v>81.816643174657344</v>
      </c>
      <c r="Q932" s="39">
        <v>81.816643174657344</v>
      </c>
      <c r="R932" s="34">
        <f>IF(ISNUMBER(Q932),SUMIFS($Q$2:Q932,$A$2:A932,A932,$J$2:J932,J932,$D$2:D932,D932),"")</f>
        <v>81.816643174657344</v>
      </c>
      <c r="AB932">
        <v>17.778002738952637</v>
      </c>
      <c r="AC932">
        <v>11.559484958648682</v>
      </c>
      <c r="AD932">
        <v>76.988414764404297</v>
      </c>
      <c r="AE932">
        <v>22.125672340393066</v>
      </c>
      <c r="AF932">
        <v>89.667808532714844</v>
      </c>
      <c r="AG932">
        <v>29.784113883972168</v>
      </c>
      <c r="AH932" s="2">
        <f t="shared" si="63"/>
        <v>4.7654582214355472E-2</v>
      </c>
      <c r="AI932">
        <v>4.7654582214355472E-2</v>
      </c>
      <c r="AK932">
        <v>12.318146362304688</v>
      </c>
      <c r="AQ932" s="2">
        <f t="shared" si="66"/>
        <v>3.899</v>
      </c>
      <c r="AR932" s="2">
        <f>IF(ISNUMBER(AQ932),SUMIFS($AQ$2:AQ932,$A$2:A932,A932,$J$2:J932,J932,$D$2:D932,D932),"")</f>
        <v>3.899</v>
      </c>
      <c r="AS932">
        <f t="shared" si="64"/>
        <v>14</v>
      </c>
    </row>
    <row r="933" spans="1:45" x14ac:dyDescent="0.25">
      <c r="A933" s="8" t="s">
        <v>35</v>
      </c>
      <c r="B933" t="s">
        <v>31</v>
      </c>
      <c r="C933" s="5">
        <v>42290</v>
      </c>
      <c r="D933">
        <v>1</v>
      </c>
      <c r="F933">
        <v>350</v>
      </c>
      <c r="J933" s="2" t="s">
        <v>107</v>
      </c>
      <c r="K933" t="s">
        <v>37</v>
      </c>
      <c r="L933">
        <v>2</v>
      </c>
      <c r="M933" s="2" t="s">
        <v>106</v>
      </c>
      <c r="N933" s="3">
        <f t="shared" si="62"/>
        <v>251.75</v>
      </c>
      <c r="O933">
        <v>25.175000000000001</v>
      </c>
      <c r="P933" s="39"/>
      <c r="Q933" s="39"/>
      <c r="R933" s="34" t="str">
        <f>IF(ISNUMBER(Q933),SUMIFS($Q$2:Q933,$A$2:A933,A933,$J$2:J933,J933,$D$2:D933,D933),"")</f>
        <v/>
      </c>
      <c r="AB933">
        <v>16.324158668518066</v>
      </c>
      <c r="AC933">
        <v>13.226927280426025</v>
      </c>
      <c r="AD933">
        <v>77.721416473388672</v>
      </c>
      <c r="AE933">
        <v>18.585152626037598</v>
      </c>
      <c r="AF933">
        <v>87.671142578125</v>
      </c>
      <c r="AG933">
        <v>31.220505714416504</v>
      </c>
      <c r="AH933" s="2">
        <f t="shared" si="63"/>
        <v>4.9952809143066407E-2</v>
      </c>
      <c r="AI933">
        <v>4.9952809143066407E-2</v>
      </c>
      <c r="AK933">
        <v>12.435426635742187</v>
      </c>
      <c r="AQ933" s="2" t="str">
        <f t="shared" si="66"/>
        <v/>
      </c>
      <c r="AR933" s="2" t="str">
        <f>IF(ISNUMBER(AQ933),SUMIFS($AQ$2:AQ933,$A$2:A933,A933,$J$2:J933,J933,$D$2:D933,D933),"")</f>
        <v/>
      </c>
      <c r="AS933">
        <f t="shared" si="64"/>
        <v>10</v>
      </c>
    </row>
    <row r="934" spans="1:45" x14ac:dyDescent="0.25">
      <c r="A934" s="8" t="s">
        <v>35</v>
      </c>
      <c r="B934" t="s">
        <v>31</v>
      </c>
      <c r="C934" s="5">
        <v>42304</v>
      </c>
      <c r="D934">
        <v>1</v>
      </c>
      <c r="F934">
        <v>350</v>
      </c>
      <c r="J934" s="2" t="s">
        <v>107</v>
      </c>
      <c r="K934" t="s">
        <v>37</v>
      </c>
      <c r="L934">
        <v>2</v>
      </c>
      <c r="M934" s="2" t="s">
        <v>106</v>
      </c>
      <c r="N934" s="3">
        <f t="shared" si="62"/>
        <v>996.25</v>
      </c>
      <c r="O934">
        <v>99.625</v>
      </c>
      <c r="P934" s="39"/>
      <c r="Q934" s="39"/>
      <c r="R934" s="34" t="str">
        <f>IF(ISNUMBER(Q934),SUMIFS($Q$2:Q934,$A$2:A934,A934,$J$2:J934,J934,$D$2:D934,D934),"")</f>
        <v/>
      </c>
      <c r="AH934" s="2" t="str">
        <f t="shared" si="63"/>
        <v/>
      </c>
      <c r="AQ934" s="2" t="str">
        <f t="shared" si="66"/>
        <v/>
      </c>
      <c r="AR934" s="2" t="str">
        <f>IF(ISNUMBER(AQ934),SUMIFS($AQ$2:AQ934,$A$2:A934,A934,$J$2:J934,J934,$D$2:D934,D934),"")</f>
        <v/>
      </c>
      <c r="AS934">
        <f t="shared" si="64"/>
        <v>1</v>
      </c>
    </row>
    <row r="935" spans="1:45" x14ac:dyDescent="0.25">
      <c r="A935" s="8" t="s">
        <v>35</v>
      </c>
      <c r="B935" t="s">
        <v>31</v>
      </c>
      <c r="C935" s="5">
        <v>42324</v>
      </c>
      <c r="D935">
        <v>1</v>
      </c>
      <c r="F935">
        <v>350</v>
      </c>
      <c r="J935" s="2" t="s">
        <v>107</v>
      </c>
      <c r="K935" t="s">
        <v>37</v>
      </c>
      <c r="L935">
        <v>2</v>
      </c>
      <c r="M935" s="2" t="s">
        <v>27</v>
      </c>
      <c r="N935" s="3" t="str">
        <f t="shared" si="62"/>
        <v/>
      </c>
      <c r="P935" s="39">
        <v>259.26588586921127</v>
      </c>
      <c r="Q935" s="39">
        <v>259.26588586921127</v>
      </c>
      <c r="R935" s="34">
        <f>IF(ISNUMBER(Q935),SUMIFS($Q$2:Q935,$A$2:A935,A935,$J$2:J935,J935,$D$2:D935,D935),"")</f>
        <v>341.08252904386859</v>
      </c>
      <c r="AB935">
        <v>20.90284252166748</v>
      </c>
      <c r="AC935">
        <v>14.565596580505371</v>
      </c>
      <c r="AD935">
        <v>76.030723571777344</v>
      </c>
      <c r="AE935">
        <v>26.865413665771484</v>
      </c>
      <c r="AF935">
        <v>89.649585723876953</v>
      </c>
      <c r="AG935">
        <v>24.038084983825684</v>
      </c>
      <c r="AH935" s="2">
        <f t="shared" si="63"/>
        <v>3.8460935974121091E-2</v>
      </c>
      <c r="AI935">
        <v>3.8460935974121091E-2</v>
      </c>
      <c r="AK935">
        <v>12.164915771484376</v>
      </c>
      <c r="AQ935" s="2">
        <f t="shared" si="66"/>
        <v>9.9719999999999995</v>
      </c>
      <c r="AR935" s="2">
        <f>IF(ISNUMBER(AQ935),SUMIFS($AQ$2:AQ935,$A$2:A935,A935,$J$2:J935,J935,$D$2:D935,D935),"")</f>
        <v>13.870999999999999</v>
      </c>
      <c r="AS935">
        <f t="shared" si="64"/>
        <v>14</v>
      </c>
    </row>
    <row r="936" spans="1:45" x14ac:dyDescent="0.25">
      <c r="A936" s="8" t="s">
        <v>35</v>
      </c>
      <c r="B936" t="s">
        <v>31</v>
      </c>
      <c r="C936" s="5">
        <v>42354</v>
      </c>
      <c r="D936">
        <v>1</v>
      </c>
      <c r="F936">
        <v>350</v>
      </c>
      <c r="J936" s="2" t="s">
        <v>107</v>
      </c>
      <c r="K936" t="s">
        <v>28</v>
      </c>
      <c r="L936">
        <v>2</v>
      </c>
      <c r="M936" s="2" t="s">
        <v>27</v>
      </c>
      <c r="N936" s="3" t="str">
        <f t="shared" ref="N936:N999" si="67">IF(ISNUMBER(O936),O936*10,"")</f>
        <v/>
      </c>
      <c r="P936" s="39">
        <v>199.04312998979373</v>
      </c>
      <c r="Q936" s="39">
        <v>199.04312998979373</v>
      </c>
      <c r="R936" s="34">
        <f>IF(ISNUMBER(Q936),SUMIFS($Q$2:Q936,$A$2:A936,A936,$J$2:J936,J936,$D$2:D936,D936),"")</f>
        <v>540.12565903366226</v>
      </c>
      <c r="AB936">
        <v>20.00235652923584</v>
      </c>
      <c r="AC936">
        <v>13.237622737884521</v>
      </c>
      <c r="AD936">
        <v>76.2745361328125</v>
      </c>
      <c r="AE936">
        <v>21.788852691650391</v>
      </c>
      <c r="AF936">
        <v>89.015663146972656</v>
      </c>
      <c r="AG936">
        <v>24.74442195892334</v>
      </c>
      <c r="AH936" s="2">
        <f t="shared" ref="AH936:AH999" si="68">IF(ISNUMBER(AI936),AI936,"")</f>
        <v>3.9591075134277343E-2</v>
      </c>
      <c r="AI936">
        <v>3.9591075134277343E-2</v>
      </c>
      <c r="AK936">
        <v>12.20392578125</v>
      </c>
      <c r="AQ936" s="2">
        <f t="shared" si="66"/>
        <v>7.88</v>
      </c>
      <c r="AR936" s="2">
        <f>IF(ISNUMBER(AQ936),SUMIFS($AQ$2:AQ936,$A$2:A936,A936,$J$2:J936,J936,$D$2:D936,D936),"")</f>
        <v>21.750999999999998</v>
      </c>
      <c r="AS936">
        <f t="shared" si="64"/>
        <v>14</v>
      </c>
    </row>
    <row r="937" spans="1:45" x14ac:dyDescent="0.25">
      <c r="A937" s="8" t="s">
        <v>35</v>
      </c>
      <c r="B937" t="s">
        <v>31</v>
      </c>
      <c r="C937" s="5">
        <v>42394</v>
      </c>
      <c r="D937">
        <v>1</v>
      </c>
      <c r="F937">
        <v>350</v>
      </c>
      <c r="J937" s="2" t="s">
        <v>107</v>
      </c>
      <c r="K937" t="s">
        <v>28</v>
      </c>
      <c r="L937">
        <v>2</v>
      </c>
      <c r="M937" s="2" t="s">
        <v>27</v>
      </c>
      <c r="N937" s="3" t="str">
        <f t="shared" si="67"/>
        <v/>
      </c>
      <c r="P937" s="39">
        <v>219.99295841169246</v>
      </c>
      <c r="Q937" s="39">
        <v>219.99295841169246</v>
      </c>
      <c r="R937" s="34">
        <f>IF(ISNUMBER(Q937),SUMIFS($Q$2:Q937,$A$2:A937,A937,$J$2:J937,J937,$D$2:D937,D937),"")</f>
        <v>760.11861744535474</v>
      </c>
      <c r="AB937">
        <v>21.859603881835938</v>
      </c>
      <c r="AC937">
        <v>12.433692932128906</v>
      </c>
      <c r="AD937">
        <v>71.685581207275391</v>
      </c>
      <c r="AE937">
        <v>26.844064712524414</v>
      </c>
      <c r="AF937">
        <v>89.953926086425781</v>
      </c>
      <c r="AG937">
        <v>25.120652198791504</v>
      </c>
      <c r="AH937" s="2">
        <f t="shared" si="68"/>
        <v>4.0193043518066407E-2</v>
      </c>
      <c r="AI937">
        <v>4.0193043518066407E-2</v>
      </c>
      <c r="AK937">
        <v>11.469692993164063</v>
      </c>
      <c r="AQ937" s="2">
        <f t="shared" si="66"/>
        <v>8.8420000000000005</v>
      </c>
      <c r="AR937" s="2">
        <f>IF(ISNUMBER(AQ937),SUMIFS($AQ$2:AQ937,$A$2:A937,A937,$J$2:J937,J937,$D$2:D937,D937),"")</f>
        <v>30.592999999999996</v>
      </c>
      <c r="AS937">
        <f t="shared" ref="AS937:AS1000" si="69">COUNT(O937:AR937)</f>
        <v>14</v>
      </c>
    </row>
    <row r="938" spans="1:45" x14ac:dyDescent="0.25">
      <c r="A938" s="8" t="s">
        <v>35</v>
      </c>
      <c r="B938" t="s">
        <v>31</v>
      </c>
      <c r="C938" s="5">
        <v>42424</v>
      </c>
      <c r="D938">
        <v>1</v>
      </c>
      <c r="F938">
        <v>350</v>
      </c>
      <c r="J938" s="2" t="s">
        <v>107</v>
      </c>
      <c r="K938" t="s">
        <v>28</v>
      </c>
      <c r="L938">
        <v>2</v>
      </c>
      <c r="M938" s="2" t="s">
        <v>27</v>
      </c>
      <c r="N938" s="3" t="str">
        <f t="shared" si="67"/>
        <v/>
      </c>
      <c r="P938" s="39">
        <v>139.44792377065249</v>
      </c>
      <c r="Q938" s="39">
        <v>139.44792377065249</v>
      </c>
      <c r="R938" s="34">
        <f>IF(ISNUMBER(Q938),SUMIFS($Q$2:Q938,$A$2:A938,A938,$J$2:J938,J938,$D$2:D938,D938),"")</f>
        <v>899.56654121600718</v>
      </c>
      <c r="AB938">
        <v>21.673017501831055</v>
      </c>
      <c r="AC938">
        <v>9.8011670112609863</v>
      </c>
      <c r="AD938">
        <v>71.858245849609375</v>
      </c>
      <c r="AE938">
        <v>28.872261047363281</v>
      </c>
      <c r="AF938">
        <v>90.627933502197266</v>
      </c>
      <c r="AG938">
        <v>27.993570327758789</v>
      </c>
      <c r="AH938" s="2">
        <f t="shared" si="68"/>
        <v>4.4789712524414063E-2</v>
      </c>
      <c r="AI938">
        <v>4.4789712524414063E-2</v>
      </c>
      <c r="AK938">
        <v>11.497319335937501</v>
      </c>
      <c r="AQ938" s="2">
        <f t="shared" si="66"/>
        <v>6.2460000000000004</v>
      </c>
      <c r="AR938" s="2">
        <f>IF(ISNUMBER(AQ938),SUMIFS($AQ$2:AQ938,$A$2:A938,A938,$J$2:J938,J938,$D$2:D938,D938),"")</f>
        <v>36.838999999999999</v>
      </c>
      <c r="AS938">
        <f t="shared" si="69"/>
        <v>14</v>
      </c>
    </row>
    <row r="939" spans="1:45" x14ac:dyDescent="0.25">
      <c r="A939" s="8" t="s">
        <v>35</v>
      </c>
      <c r="B939" t="s">
        <v>31</v>
      </c>
      <c r="C939" s="5">
        <v>42460</v>
      </c>
      <c r="D939">
        <v>1</v>
      </c>
      <c r="F939">
        <v>350</v>
      </c>
      <c r="J939" s="2" t="s">
        <v>107</v>
      </c>
      <c r="K939" t="s">
        <v>29</v>
      </c>
      <c r="L939">
        <v>2</v>
      </c>
      <c r="M939" s="2" t="s">
        <v>106</v>
      </c>
      <c r="N939" s="3">
        <f t="shared" si="67"/>
        <v>316.5</v>
      </c>
      <c r="O939">
        <v>31.65</v>
      </c>
      <c r="P939" s="39"/>
      <c r="Q939" s="39"/>
      <c r="R939" s="34" t="str">
        <f>IF(ISNUMBER(Q939),SUMIFS($Q$2:Q939,$A$2:A939,A939,$J$2:J939,J939,$D$2:D939,D939),"")</f>
        <v/>
      </c>
      <c r="AB939">
        <v>18.685165405273438</v>
      </c>
      <c r="AC939">
        <v>10.055968284606934</v>
      </c>
      <c r="AD939">
        <v>74.715286254882813</v>
      </c>
      <c r="AE939">
        <v>22.739934921264648</v>
      </c>
      <c r="AF939">
        <v>90.678871154785156</v>
      </c>
      <c r="AG939">
        <v>31.546261787414551</v>
      </c>
      <c r="AH939" s="2">
        <f t="shared" si="68"/>
        <v>5.0474018859863287E-2</v>
      </c>
      <c r="AI939">
        <v>5.0474018859863287E-2</v>
      </c>
      <c r="AK939">
        <v>11.954445800781251</v>
      </c>
      <c r="AQ939" s="2" t="str">
        <f t="shared" si="66"/>
        <v/>
      </c>
      <c r="AR939" s="2" t="str">
        <f>IF(ISNUMBER(AQ939),SUMIFS($AQ$2:AQ939,$A$2:A939,A939,$J$2:J939,J939,$D$2:D939,D939),"")</f>
        <v/>
      </c>
      <c r="AS939">
        <f t="shared" si="69"/>
        <v>10</v>
      </c>
    </row>
    <row r="940" spans="1:45" x14ac:dyDescent="0.25">
      <c r="A940" s="23" t="s">
        <v>35</v>
      </c>
      <c r="B940" t="s">
        <v>31</v>
      </c>
      <c r="C940" s="5">
        <v>42469</v>
      </c>
      <c r="D940">
        <v>1</v>
      </c>
      <c r="F940">
        <v>350</v>
      </c>
      <c r="J940" s="2" t="s">
        <v>107</v>
      </c>
      <c r="K940" t="s">
        <v>29</v>
      </c>
      <c r="L940">
        <v>2</v>
      </c>
      <c r="M940" s="2" t="s">
        <v>27</v>
      </c>
      <c r="N940" s="3" t="str">
        <f t="shared" si="67"/>
        <v/>
      </c>
      <c r="P940" s="39">
        <v>42.535062456331694</v>
      </c>
      <c r="Q940" s="39">
        <v>42.535062456331694</v>
      </c>
      <c r="R940" s="34">
        <f>IF(ISNUMBER(Q940),SUMIFS($Q$2:Q940,$A$2:A940,A940,$J$2:J940,J940,$D$2:D940,D940),"")</f>
        <v>942.10160367233891</v>
      </c>
      <c r="AH940" s="2">
        <f t="shared" si="68"/>
        <v>4.9947420756022133E-2</v>
      </c>
      <c r="AI940" s="24">
        <f>AVERAGE(AI939,AI939,AI942)</f>
        <v>4.9947420756022133E-2</v>
      </c>
      <c r="AQ940" s="2">
        <f t="shared" si="66"/>
        <v>2.125</v>
      </c>
      <c r="AR940" s="2">
        <f>IF(ISNUMBER(AQ940),SUMIFS($AQ$2:AQ940,$A$2:A940,A940,$J$2:J940,J940,$D$2:D940,D940),"")</f>
        <v>38.963999999999999</v>
      </c>
      <c r="AS940">
        <f t="shared" si="69"/>
        <v>7</v>
      </c>
    </row>
    <row r="941" spans="1:45" x14ac:dyDescent="0.25">
      <c r="A941" s="23" t="s">
        <v>35</v>
      </c>
      <c r="B941" t="s">
        <v>31</v>
      </c>
      <c r="C941" s="5">
        <v>42514</v>
      </c>
      <c r="D941">
        <v>1</v>
      </c>
      <c r="F941">
        <v>350</v>
      </c>
      <c r="J941" s="2" t="s">
        <v>107</v>
      </c>
      <c r="K941" t="s">
        <v>29</v>
      </c>
      <c r="L941">
        <v>2</v>
      </c>
      <c r="M941" s="2" t="s">
        <v>27</v>
      </c>
      <c r="N941" s="3" t="str">
        <f t="shared" si="67"/>
        <v/>
      </c>
      <c r="P941" s="39">
        <v>6.7114733781400444</v>
      </c>
      <c r="Q941" s="39">
        <v>6.7114733781400444</v>
      </c>
      <c r="R941" s="34">
        <f>IF(ISNUMBER(Q941),SUMIFS($Q$2:Q941,$A$2:A941,A941,$J$2:J941,J941,$D$2:D941,D941),"")</f>
        <v>948.81307705047891</v>
      </c>
      <c r="AH941" s="2">
        <f t="shared" si="68"/>
        <v>4.9420822652180986E-2</v>
      </c>
      <c r="AI941" s="24">
        <f>AVERAGE(AI939,AI942,AI942)</f>
        <v>4.9420822652180986E-2</v>
      </c>
      <c r="AQ941" s="2">
        <f t="shared" si="66"/>
        <v>0.33200000000000002</v>
      </c>
      <c r="AR941" s="2">
        <f>IF(ISNUMBER(AQ941),SUMIFS($AQ$2:AQ941,$A$2:A941,A941,$J$2:J941,J941,$D$2:D941,D941),"")</f>
        <v>39.295999999999999</v>
      </c>
      <c r="AS941">
        <f t="shared" si="69"/>
        <v>7</v>
      </c>
    </row>
    <row r="942" spans="1:45" x14ac:dyDescent="0.25">
      <c r="A942" s="8" t="s">
        <v>35</v>
      </c>
      <c r="B942" t="s">
        <v>31</v>
      </c>
      <c r="C942" s="5">
        <v>42663</v>
      </c>
      <c r="D942">
        <v>1</v>
      </c>
      <c r="F942">
        <v>350</v>
      </c>
      <c r="J942" s="2" t="s">
        <v>108</v>
      </c>
      <c r="K942" t="s">
        <v>37</v>
      </c>
      <c r="L942">
        <v>3</v>
      </c>
      <c r="M942" s="2" t="s">
        <v>106</v>
      </c>
      <c r="N942" s="3">
        <f t="shared" si="67"/>
        <v>713</v>
      </c>
      <c r="O942">
        <v>71.3</v>
      </c>
      <c r="P942" s="39"/>
      <c r="Q942" s="39"/>
      <c r="R942" s="34" t="str">
        <f>IF(ISNUMBER(Q942),SUMIFS($Q$2:Q942,$A$2:A942,A942,$J$2:J942,J942,$D$2:D942,D942),"")</f>
        <v/>
      </c>
      <c r="AB942">
        <v>18.952543258666992</v>
      </c>
      <c r="AC942">
        <v>11.944151401519775</v>
      </c>
      <c r="AD942">
        <v>76.650794982910156</v>
      </c>
      <c r="AE942">
        <v>21.215466499328613</v>
      </c>
      <c r="AF942">
        <v>90.479118347167969</v>
      </c>
      <c r="AG942">
        <v>30.558890342712402</v>
      </c>
      <c r="AH942" s="2">
        <f t="shared" si="68"/>
        <v>4.8894224548339846E-2</v>
      </c>
      <c r="AI942">
        <v>4.8894224548339846E-2</v>
      </c>
      <c r="AK942">
        <v>12.264127197265625</v>
      </c>
      <c r="AQ942" s="2" t="str">
        <f t="shared" si="66"/>
        <v/>
      </c>
      <c r="AR942" s="2" t="str">
        <f>IF(ISNUMBER(AQ942),SUMIFS($AQ$2:AQ942,$A$2:A942,A942,$J$2:J942,J942,$D$2:D942,D942),"")</f>
        <v/>
      </c>
      <c r="AS942">
        <f t="shared" si="69"/>
        <v>10</v>
      </c>
    </row>
    <row r="943" spans="1:45" x14ac:dyDescent="0.25">
      <c r="A943" s="8" t="s">
        <v>35</v>
      </c>
      <c r="B943" t="s">
        <v>31</v>
      </c>
      <c r="C943" s="5">
        <v>42677</v>
      </c>
      <c r="D943">
        <v>1</v>
      </c>
      <c r="F943">
        <v>350</v>
      </c>
      <c r="J943" s="2" t="s">
        <v>108</v>
      </c>
      <c r="K943" t="s">
        <v>37</v>
      </c>
      <c r="L943">
        <v>3</v>
      </c>
      <c r="M943" s="2" t="s">
        <v>106</v>
      </c>
      <c r="N943" s="3">
        <f t="shared" si="67"/>
        <v>2101.25</v>
      </c>
      <c r="O943">
        <v>210.125</v>
      </c>
      <c r="P943" s="39"/>
      <c r="Q943" s="39"/>
      <c r="R943" s="34" t="str">
        <f>IF(ISNUMBER(Q943),SUMIFS($Q$2:Q943,$A$2:A943,A943,$J$2:J943,J943,$D$2:D943,D943),"")</f>
        <v/>
      </c>
      <c r="AB943">
        <v>21.364540100097656</v>
      </c>
      <c r="AC943">
        <v>20.144490242004395</v>
      </c>
      <c r="AD943">
        <v>74.736503601074219</v>
      </c>
      <c r="AE943">
        <v>24.260234832763672</v>
      </c>
      <c r="AF943">
        <v>90.089500427246094</v>
      </c>
      <c r="AG943">
        <v>21.822650909423828</v>
      </c>
      <c r="AH943" s="2">
        <f t="shared" si="68"/>
        <v>3.4916241455078122E-2</v>
      </c>
      <c r="AI943">
        <v>3.4916241455078122E-2</v>
      </c>
      <c r="AK943">
        <v>11.957840576171876</v>
      </c>
      <c r="AQ943" s="2" t="str">
        <f t="shared" si="66"/>
        <v/>
      </c>
      <c r="AR943" s="2" t="str">
        <f>IF(ISNUMBER(AQ943),SUMIFS($AQ$2:AQ943,$A$2:A943,A943,$J$2:J943,J943,$D$2:D943,D943),"")</f>
        <v/>
      </c>
      <c r="AS943">
        <f t="shared" si="69"/>
        <v>10</v>
      </c>
    </row>
    <row r="944" spans="1:45" x14ac:dyDescent="0.25">
      <c r="A944" s="8" t="s">
        <v>35</v>
      </c>
      <c r="B944" t="s">
        <v>31</v>
      </c>
      <c r="C944" s="5">
        <v>42684</v>
      </c>
      <c r="D944">
        <v>1</v>
      </c>
      <c r="F944">
        <v>350</v>
      </c>
      <c r="J944" s="2" t="s">
        <v>108</v>
      </c>
      <c r="K944" t="s">
        <v>37</v>
      </c>
      <c r="L944">
        <v>3</v>
      </c>
      <c r="M944" s="2" t="s">
        <v>106</v>
      </c>
      <c r="N944" s="3">
        <f t="shared" si="67"/>
        <v>2692.9750000000004</v>
      </c>
      <c r="O944">
        <v>269.29750000000001</v>
      </c>
      <c r="P944" s="39"/>
      <c r="Q944" s="39"/>
      <c r="R944" s="34" t="str">
        <f>IF(ISNUMBER(Q944),SUMIFS($Q$2:Q944,$A$2:A944,A944,$J$2:J944,J944,$D$2:D944,D944),"")</f>
        <v/>
      </c>
      <c r="AB944">
        <v>21.80156421661377</v>
      </c>
      <c r="AC944">
        <v>16.780632972717285</v>
      </c>
      <c r="AD944">
        <v>73.330028533935547</v>
      </c>
      <c r="AE944">
        <v>24.575241088867188</v>
      </c>
      <c r="AF944">
        <v>90.213577270507813</v>
      </c>
      <c r="AG944">
        <v>22.372325897216797</v>
      </c>
      <c r="AH944" s="2">
        <f t="shared" si="68"/>
        <v>3.5795721435546872E-2</v>
      </c>
      <c r="AI944">
        <v>3.5795721435546872E-2</v>
      </c>
      <c r="AK944">
        <v>11.732804565429687</v>
      </c>
      <c r="AQ944" s="2" t="str">
        <f t="shared" si="66"/>
        <v/>
      </c>
      <c r="AR944" s="2" t="str">
        <f>IF(ISNUMBER(AQ944),SUMIFS($AQ$2:AQ944,$A$2:A944,A944,$J$2:J944,J944,$D$2:D944,D944),"")</f>
        <v/>
      </c>
      <c r="AS944">
        <f t="shared" si="69"/>
        <v>10</v>
      </c>
    </row>
    <row r="945" spans="1:45" x14ac:dyDescent="0.25">
      <c r="A945" s="8" t="s">
        <v>35</v>
      </c>
      <c r="B945" t="s">
        <v>31</v>
      </c>
      <c r="C945" s="5">
        <v>41935</v>
      </c>
      <c r="D945">
        <v>2</v>
      </c>
      <c r="F945">
        <v>350</v>
      </c>
      <c r="J945" s="2" t="s">
        <v>104</v>
      </c>
      <c r="K945" t="s">
        <v>37</v>
      </c>
      <c r="L945">
        <v>1</v>
      </c>
      <c r="M945" s="2" t="s">
        <v>105</v>
      </c>
      <c r="N945" s="3" t="str">
        <f t="shared" si="67"/>
        <v/>
      </c>
      <c r="P945" s="39">
        <v>286.74212512064577</v>
      </c>
      <c r="Q945" s="39">
        <v>286.74212512064577</v>
      </c>
      <c r="R945" s="34">
        <f>IF(ISNUMBER(Q945),SUMIFS($Q$2:Q945,$A$2:A945,A945,$J$2:J945,J945,$D$2:D945,D945),"")</f>
        <v>286.74212512064577</v>
      </c>
      <c r="AB945">
        <v>20.878087997436523</v>
      </c>
      <c r="AC945">
        <v>13.958793640136719</v>
      </c>
      <c r="AD945">
        <v>73.159015655517578</v>
      </c>
      <c r="AE945">
        <v>25.747182846069336</v>
      </c>
      <c r="AF945">
        <v>89.164485931396484</v>
      </c>
      <c r="AG945">
        <v>24.770895004272461</v>
      </c>
      <c r="AH945" s="2">
        <f t="shared" si="68"/>
        <v>3.9633432006835938E-2</v>
      </c>
      <c r="AI945">
        <v>3.9633432006835938E-2</v>
      </c>
      <c r="AK945">
        <v>11.705442504882813</v>
      </c>
      <c r="AQ945" s="2">
        <f t="shared" si="66"/>
        <v>11.365</v>
      </c>
      <c r="AR945" s="2">
        <f>IF(ISNUMBER(AQ945),SUMIFS($AQ$2:AQ945,$A$2:A945,A945,$J$2:J945,J945,$D$2:D945,D945),"")</f>
        <v>11.365</v>
      </c>
      <c r="AS945">
        <f t="shared" si="69"/>
        <v>14</v>
      </c>
    </row>
    <row r="946" spans="1:45" x14ac:dyDescent="0.25">
      <c r="A946" s="8" t="s">
        <v>35</v>
      </c>
      <c r="B946" t="s">
        <v>31</v>
      </c>
      <c r="C946" s="5">
        <v>41968</v>
      </c>
      <c r="D946">
        <v>2</v>
      </c>
      <c r="F946">
        <v>350</v>
      </c>
      <c r="J946" s="2" t="s">
        <v>104</v>
      </c>
      <c r="K946" t="s">
        <v>37</v>
      </c>
      <c r="L946">
        <v>1</v>
      </c>
      <c r="M946" s="2" t="s">
        <v>105</v>
      </c>
      <c r="N946" s="3" t="str">
        <f t="shared" si="67"/>
        <v/>
      </c>
      <c r="P946" s="39">
        <v>169.09513988755486</v>
      </c>
      <c r="Q946" s="39">
        <v>169.09513988755486</v>
      </c>
      <c r="R946" s="34">
        <f>IF(ISNUMBER(Q946),SUMIFS($Q$2:Q946,$A$2:A946,A946,$J$2:J946,J946,$D$2:D946,D946),"")</f>
        <v>455.83726500820063</v>
      </c>
      <c r="AB946">
        <v>21.465338706970215</v>
      </c>
      <c r="AC946">
        <v>9.0957412719726563</v>
      </c>
      <c r="AD946">
        <v>69.680316925048828</v>
      </c>
      <c r="AE946">
        <v>25.310995101928711</v>
      </c>
      <c r="AF946">
        <v>89.336318969726563</v>
      </c>
      <c r="AG946">
        <v>25.27967643737793</v>
      </c>
      <c r="AH946" s="2">
        <f t="shared" si="68"/>
        <v>4.0447482299804688E-2</v>
      </c>
      <c r="AI946">
        <v>4.0447482299804688E-2</v>
      </c>
      <c r="AK946">
        <v>11.148850708007812</v>
      </c>
      <c r="AQ946" s="2">
        <f t="shared" si="66"/>
        <v>6.8390000000000004</v>
      </c>
      <c r="AR946" s="2">
        <f>IF(ISNUMBER(AQ946),SUMIFS($AQ$2:AQ946,$A$2:A946,A946,$J$2:J946,J946,$D$2:D946,D946),"")</f>
        <v>18.204000000000001</v>
      </c>
      <c r="AS946">
        <f t="shared" si="69"/>
        <v>14</v>
      </c>
    </row>
    <row r="947" spans="1:45" x14ac:dyDescent="0.25">
      <c r="A947" s="8" t="s">
        <v>35</v>
      </c>
      <c r="B947" t="s">
        <v>31</v>
      </c>
      <c r="C947" s="5">
        <v>42003</v>
      </c>
      <c r="D947">
        <v>2</v>
      </c>
      <c r="F947">
        <v>350</v>
      </c>
      <c r="J947" s="2" t="s">
        <v>104</v>
      </c>
      <c r="K947" t="s">
        <v>28</v>
      </c>
      <c r="L947">
        <v>1</v>
      </c>
      <c r="M947" s="2" t="s">
        <v>27</v>
      </c>
      <c r="N947" s="3" t="str">
        <f t="shared" si="67"/>
        <v/>
      </c>
      <c r="P947" s="39">
        <v>320.4233787006018</v>
      </c>
      <c r="Q947" s="39">
        <v>320.4233787006018</v>
      </c>
      <c r="R947" s="34">
        <f>IF(ISNUMBER(Q947),SUMIFS($Q$2:Q947,$A$2:A947,A947,$J$2:J947,J947,$D$2:D947,D947),"")</f>
        <v>776.26064370880249</v>
      </c>
      <c r="AB947">
        <v>27.077530860900879</v>
      </c>
      <c r="AC947">
        <v>15.719559192657471</v>
      </c>
      <c r="AD947">
        <v>66.468193054199219</v>
      </c>
      <c r="AE947">
        <v>33.116592407226562</v>
      </c>
      <c r="AF947">
        <v>90.666553497314453</v>
      </c>
      <c r="AG947">
        <v>20.306970596313477</v>
      </c>
      <c r="AH947" s="2">
        <f t="shared" si="68"/>
        <v>3.2491152954101564E-2</v>
      </c>
      <c r="AI947">
        <v>3.2491152954101564E-2</v>
      </c>
      <c r="AK947">
        <v>10.634910888671875</v>
      </c>
      <c r="AQ947" s="2">
        <f t="shared" si="66"/>
        <v>10.411</v>
      </c>
      <c r="AR947" s="2">
        <f>IF(ISNUMBER(AQ947),SUMIFS($AQ$2:AQ947,$A$2:A947,A947,$J$2:J947,J947,$D$2:D947,D947),"")</f>
        <v>28.615000000000002</v>
      </c>
      <c r="AS947">
        <f t="shared" si="69"/>
        <v>14</v>
      </c>
    </row>
    <row r="948" spans="1:45" x14ac:dyDescent="0.25">
      <c r="A948" s="8" t="s">
        <v>35</v>
      </c>
      <c r="B948" t="s">
        <v>31</v>
      </c>
      <c r="C948" s="5">
        <v>42039</v>
      </c>
      <c r="D948">
        <v>2</v>
      </c>
      <c r="F948">
        <v>350</v>
      </c>
      <c r="J948" s="2" t="s">
        <v>104</v>
      </c>
      <c r="K948" t="s">
        <v>28</v>
      </c>
      <c r="L948">
        <v>1</v>
      </c>
      <c r="M948" s="2" t="s">
        <v>27</v>
      </c>
      <c r="N948" s="3" t="str">
        <f t="shared" si="67"/>
        <v/>
      </c>
      <c r="P948" s="39">
        <v>380.95818328854654</v>
      </c>
      <c r="Q948" s="39">
        <v>380.95818328854654</v>
      </c>
      <c r="R948" s="34">
        <f>IF(ISNUMBER(Q948),SUMIFS($Q$2:Q948,$A$2:A948,A948,$J$2:J948,J948,$D$2:D948,D948),"")</f>
        <v>1157.218826997349</v>
      </c>
      <c r="AB948">
        <v>26.043866157531738</v>
      </c>
      <c r="AC948">
        <v>12.496613502502441</v>
      </c>
      <c r="AD948">
        <v>66.584690093994141</v>
      </c>
      <c r="AE948">
        <v>32.385358810424805</v>
      </c>
      <c r="AF948">
        <v>90.135196685791016</v>
      </c>
      <c r="AG948">
        <v>21.649415969848633</v>
      </c>
      <c r="AH948" s="2">
        <f t="shared" si="68"/>
        <v>3.463906555175781E-2</v>
      </c>
      <c r="AI948">
        <v>3.463906555175781E-2</v>
      </c>
      <c r="AK948">
        <v>10.653550415039062</v>
      </c>
      <c r="AQ948" s="2">
        <f t="shared" si="66"/>
        <v>13.196</v>
      </c>
      <c r="AR948" s="2">
        <f>IF(ISNUMBER(AQ948),SUMIFS($AQ$2:AQ948,$A$2:A948,A948,$J$2:J948,J948,$D$2:D948,D948),"")</f>
        <v>41.811</v>
      </c>
      <c r="AS948">
        <f t="shared" si="69"/>
        <v>14</v>
      </c>
    </row>
    <row r="949" spans="1:45" x14ac:dyDescent="0.25">
      <c r="A949" s="8" t="s">
        <v>35</v>
      </c>
      <c r="B949" t="s">
        <v>31</v>
      </c>
      <c r="C949" s="5">
        <v>42073</v>
      </c>
      <c r="D949">
        <v>2</v>
      </c>
      <c r="F949">
        <v>350</v>
      </c>
      <c r="J949" s="2" t="s">
        <v>104</v>
      </c>
      <c r="K949" t="s">
        <v>29</v>
      </c>
      <c r="L949">
        <v>1</v>
      </c>
      <c r="M949" s="2" t="s">
        <v>27</v>
      </c>
      <c r="N949" s="3" t="str">
        <f t="shared" si="67"/>
        <v/>
      </c>
      <c r="P949" s="39">
        <v>170.1084214979042</v>
      </c>
      <c r="Q949" s="39">
        <v>170.1084214979042</v>
      </c>
      <c r="R949" s="34">
        <f>IF(ISNUMBER(Q949),SUMIFS($Q$2:Q949,$A$2:A949,A949,$J$2:J949,J949,$D$2:D949,D949),"")</f>
        <v>1327.3272484952531</v>
      </c>
      <c r="AB949">
        <v>24.271587371826172</v>
      </c>
      <c r="AC949">
        <v>7.8905839920043945</v>
      </c>
      <c r="AD949">
        <v>68.480430603027344</v>
      </c>
      <c r="AE949">
        <v>30.055820465087891</v>
      </c>
      <c r="AF949">
        <v>91.141212463378906</v>
      </c>
      <c r="AG949">
        <v>25.482449531555176</v>
      </c>
      <c r="AH949" s="2">
        <f t="shared" si="68"/>
        <v>4.077191925048828E-2</v>
      </c>
      <c r="AI949">
        <v>4.077191925048828E-2</v>
      </c>
      <c r="AK949">
        <v>10.956868896484375</v>
      </c>
      <c r="AQ949" s="2">
        <f t="shared" si="66"/>
        <v>6.9359999999999999</v>
      </c>
      <c r="AR949" s="2">
        <f>IF(ISNUMBER(AQ949),SUMIFS($AQ$2:AQ949,$A$2:A949,A949,$J$2:J949,J949,$D$2:D949,D949),"")</f>
        <v>48.747</v>
      </c>
      <c r="AS949">
        <f t="shared" si="69"/>
        <v>14</v>
      </c>
    </row>
    <row r="950" spans="1:45" x14ac:dyDescent="0.25">
      <c r="A950" s="8" t="s">
        <v>35</v>
      </c>
      <c r="B950" t="s">
        <v>31</v>
      </c>
      <c r="C950" s="5">
        <v>42080</v>
      </c>
      <c r="D950">
        <v>2</v>
      </c>
      <c r="F950">
        <v>350</v>
      </c>
      <c r="J950" s="2" t="s">
        <v>104</v>
      </c>
      <c r="K950" t="s">
        <v>29</v>
      </c>
      <c r="L950">
        <v>1</v>
      </c>
      <c r="M950" s="2" t="s">
        <v>106</v>
      </c>
      <c r="N950" s="3">
        <f t="shared" si="67"/>
        <v>110</v>
      </c>
      <c r="O950">
        <v>11</v>
      </c>
      <c r="P950" s="39"/>
      <c r="Q950" s="39"/>
      <c r="R950" s="34" t="str">
        <f>IF(ISNUMBER(Q950),SUMIFS($Q$2:Q950,$A$2:A950,A950,$J$2:J950,J950,$D$2:D950,D950),"")</f>
        <v/>
      </c>
      <c r="AB950">
        <v>21.935816764831543</v>
      </c>
      <c r="AC950">
        <v>8.5392534732818604</v>
      </c>
      <c r="AD950">
        <v>68.329399108886719</v>
      </c>
      <c r="AE950">
        <v>26.15081787109375</v>
      </c>
      <c r="AF950">
        <v>90.128387451171875</v>
      </c>
      <c r="AG950">
        <v>26.352560043334961</v>
      </c>
      <c r="AH950" s="2">
        <f t="shared" si="68"/>
        <v>4.2164096069335938E-2</v>
      </c>
      <c r="AI950">
        <v>4.2164096069335938E-2</v>
      </c>
      <c r="AK950">
        <v>10.932703857421876</v>
      </c>
      <c r="AQ950" s="2" t="str">
        <f t="shared" si="66"/>
        <v/>
      </c>
      <c r="AR950" s="2" t="str">
        <f>IF(ISNUMBER(AQ950),SUMIFS($AQ$2:AQ950,$A$2:A950,A950,$J$2:J950,J950,$D$2:D950,D950),"")</f>
        <v/>
      </c>
      <c r="AS950">
        <f t="shared" si="69"/>
        <v>10</v>
      </c>
    </row>
    <row r="951" spans="1:45" x14ac:dyDescent="0.25">
      <c r="A951" s="8" t="s">
        <v>35</v>
      </c>
      <c r="B951" t="s">
        <v>31</v>
      </c>
      <c r="C951" s="5">
        <v>42087</v>
      </c>
      <c r="D951">
        <v>2</v>
      </c>
      <c r="F951">
        <v>350</v>
      </c>
      <c r="J951" s="2" t="s">
        <v>104</v>
      </c>
      <c r="K951" t="s">
        <v>29</v>
      </c>
      <c r="L951">
        <v>1</v>
      </c>
      <c r="M951" s="2" t="s">
        <v>106</v>
      </c>
      <c r="N951" s="3">
        <f t="shared" si="67"/>
        <v>316</v>
      </c>
      <c r="O951">
        <v>31.6</v>
      </c>
      <c r="P951" s="39"/>
      <c r="Q951" s="39"/>
      <c r="R951" s="34" t="str">
        <f>IF(ISNUMBER(Q951),SUMIFS($Q$2:Q951,$A$2:A951,A951,$J$2:J951,J951,$D$2:D951,D951),"")</f>
        <v/>
      </c>
      <c r="AB951">
        <v>19.720534324645996</v>
      </c>
      <c r="AC951">
        <v>8.4678480625152588</v>
      </c>
      <c r="AD951">
        <v>73.24322509765625</v>
      </c>
      <c r="AE951">
        <v>24.391538619995117</v>
      </c>
      <c r="AF951">
        <v>90.367328643798828</v>
      </c>
      <c r="AG951">
        <v>30.416495323181152</v>
      </c>
      <c r="AH951" s="2">
        <f t="shared" si="68"/>
        <v>4.8666392517089846E-2</v>
      </c>
      <c r="AI951">
        <v>4.8666392517089846E-2</v>
      </c>
      <c r="AK951">
        <v>11.718916015625</v>
      </c>
      <c r="AQ951" s="2" t="str">
        <f t="shared" si="66"/>
        <v/>
      </c>
      <c r="AR951" s="2" t="str">
        <f>IF(ISNUMBER(AQ951),SUMIFS($AQ$2:AQ951,$A$2:A951,A951,$J$2:J951,J951,$D$2:D951,D951),"")</f>
        <v/>
      </c>
      <c r="AS951">
        <f t="shared" si="69"/>
        <v>10</v>
      </c>
    </row>
    <row r="952" spans="1:45" x14ac:dyDescent="0.25">
      <c r="A952" s="8" t="s">
        <v>35</v>
      </c>
      <c r="B952" t="s">
        <v>31</v>
      </c>
      <c r="C952" s="5">
        <v>42101</v>
      </c>
      <c r="D952">
        <v>2</v>
      </c>
      <c r="F952">
        <v>350</v>
      </c>
      <c r="J952" s="2" t="s">
        <v>104</v>
      </c>
      <c r="K952" t="s">
        <v>29</v>
      </c>
      <c r="L952">
        <v>1</v>
      </c>
      <c r="M952" s="2" t="s">
        <v>106</v>
      </c>
      <c r="N952" s="3">
        <f t="shared" si="67"/>
        <v>749.25</v>
      </c>
      <c r="O952">
        <v>74.924999999999997</v>
      </c>
      <c r="P952" s="39"/>
      <c r="Q952" s="39"/>
      <c r="R952" s="34" t="str">
        <f>IF(ISNUMBER(Q952),SUMIFS($Q$2:Q952,$A$2:A952,A952,$J$2:J952,J952,$D$2:D952,D952),"")</f>
        <v/>
      </c>
      <c r="AB952">
        <v>20.046901702880859</v>
      </c>
      <c r="AC952">
        <v>10.412327289581299</v>
      </c>
      <c r="AD952">
        <v>72.397346496582031</v>
      </c>
      <c r="AE952">
        <v>25.386173248291016</v>
      </c>
      <c r="AF952">
        <v>90.010730743408203</v>
      </c>
      <c r="AG952">
        <v>30.507744789123535</v>
      </c>
      <c r="AH952" s="2">
        <f t="shared" si="68"/>
        <v>4.8812391662597661E-2</v>
      </c>
      <c r="AI952">
        <v>4.8812391662597661E-2</v>
      </c>
      <c r="AK952">
        <v>11.583575439453126</v>
      </c>
      <c r="AQ952" s="2" t="str">
        <f t="shared" si="66"/>
        <v/>
      </c>
      <c r="AR952" s="2" t="str">
        <f>IF(ISNUMBER(AQ952),SUMIFS($AQ$2:AQ952,$A$2:A952,A952,$J$2:J952,J952,$D$2:D952,D952),"")</f>
        <v/>
      </c>
      <c r="AS952">
        <f t="shared" si="69"/>
        <v>10</v>
      </c>
    </row>
    <row r="953" spans="1:45" x14ac:dyDescent="0.25">
      <c r="A953" s="8" t="s">
        <v>35</v>
      </c>
      <c r="B953" t="s">
        <v>31</v>
      </c>
      <c r="C953" s="5">
        <v>42110</v>
      </c>
      <c r="D953">
        <v>2</v>
      </c>
      <c r="F953">
        <v>350</v>
      </c>
      <c r="J953" s="2" t="s">
        <v>104</v>
      </c>
      <c r="K953" t="s">
        <v>29</v>
      </c>
      <c r="L953">
        <v>1</v>
      </c>
      <c r="M953" s="2" t="s">
        <v>27</v>
      </c>
      <c r="N953" s="3" t="str">
        <f t="shared" si="67"/>
        <v/>
      </c>
      <c r="P953" s="39">
        <v>104.57304734925133</v>
      </c>
      <c r="Q953" s="39">
        <v>104.57304734925133</v>
      </c>
      <c r="R953" s="34">
        <f>IF(ISNUMBER(Q953),SUMIFS($Q$2:Q953,$A$2:A953,A953,$J$2:J953,J953,$D$2:D953,D953),"")</f>
        <v>1431.9002958445044</v>
      </c>
      <c r="AB953">
        <v>21.423568725585938</v>
      </c>
      <c r="AC953">
        <v>7.0811970233917236</v>
      </c>
      <c r="AD953">
        <v>71.600490570068359</v>
      </c>
      <c r="AE953">
        <v>27.177619934082031</v>
      </c>
      <c r="AF953">
        <v>91.075267791748047</v>
      </c>
      <c r="AG953">
        <v>30.029646873474121</v>
      </c>
      <c r="AH953" s="2">
        <f t="shared" si="68"/>
        <v>4.8047434997558591E-2</v>
      </c>
      <c r="AI953">
        <v>4.8047434997558591E-2</v>
      </c>
      <c r="AK953">
        <v>11.456078491210938</v>
      </c>
      <c r="AQ953" s="2">
        <f t="shared" si="66"/>
        <v>5.024</v>
      </c>
      <c r="AR953" s="2">
        <f>IF(ISNUMBER(AQ953),SUMIFS($AQ$2:AQ953,$A$2:A953,A953,$J$2:J953,J953,$D$2:D953,D953),"")</f>
        <v>53.771000000000001</v>
      </c>
      <c r="AS953">
        <f t="shared" si="69"/>
        <v>14</v>
      </c>
    </row>
    <row r="954" spans="1:45" x14ac:dyDescent="0.25">
      <c r="A954" s="8" t="s">
        <v>35</v>
      </c>
      <c r="B954" t="s">
        <v>31</v>
      </c>
      <c r="C954" s="5">
        <v>42164</v>
      </c>
      <c r="D954">
        <v>2</v>
      </c>
      <c r="F954">
        <v>350</v>
      </c>
      <c r="J954" s="2" t="s">
        <v>104</v>
      </c>
      <c r="K954" t="s">
        <v>29</v>
      </c>
      <c r="L954">
        <v>1</v>
      </c>
      <c r="M954" s="2" t="s">
        <v>27</v>
      </c>
      <c r="N954" s="3" t="str">
        <f t="shared" si="67"/>
        <v/>
      </c>
      <c r="P954" s="39">
        <v>17.060462861989578</v>
      </c>
      <c r="Q954" s="39">
        <v>17.060462861989578</v>
      </c>
      <c r="R954" s="34">
        <f>IF(ISNUMBER(Q954),SUMIFS($Q$2:Q954,$A$2:A954,A954,$J$2:J954,J954,$D$2:D954,D954),"")</f>
        <v>1448.9607587064941</v>
      </c>
      <c r="AB954">
        <v>16.125142574310303</v>
      </c>
      <c r="AC954">
        <v>14.576123237609863</v>
      </c>
      <c r="AD954">
        <v>77.078334808349609</v>
      </c>
      <c r="AE954">
        <v>23.288358688354492</v>
      </c>
      <c r="AF954">
        <v>90.877891540527344</v>
      </c>
      <c r="AG954">
        <v>29.223790168762207</v>
      </c>
      <c r="AH954" s="2">
        <f t="shared" si="68"/>
        <v>4.6758064270019536E-2</v>
      </c>
      <c r="AI954">
        <v>4.6758064270019536E-2</v>
      </c>
      <c r="AK954">
        <v>12.332533569335938</v>
      </c>
      <c r="AQ954" s="2">
        <f t="shared" si="66"/>
        <v>0.79800000000000004</v>
      </c>
      <c r="AR954" s="2">
        <f>IF(ISNUMBER(AQ954),SUMIFS($AQ$2:AQ954,$A$2:A954,A954,$J$2:J954,J954,$D$2:D954,D954),"")</f>
        <v>54.569000000000003</v>
      </c>
      <c r="AS954">
        <f t="shared" si="69"/>
        <v>14</v>
      </c>
    </row>
    <row r="955" spans="1:45" x14ac:dyDescent="0.25">
      <c r="A955" s="8" t="s">
        <v>35</v>
      </c>
      <c r="B955" t="s">
        <v>31</v>
      </c>
      <c r="C955" s="5">
        <v>42283</v>
      </c>
      <c r="D955">
        <v>2</v>
      </c>
      <c r="F955">
        <v>350</v>
      </c>
      <c r="J955" s="2" t="s">
        <v>107</v>
      </c>
      <c r="K955" t="s">
        <v>37</v>
      </c>
      <c r="L955">
        <v>2</v>
      </c>
      <c r="M955" s="2" t="s">
        <v>27</v>
      </c>
      <c r="N955" s="3" t="str">
        <f t="shared" si="67"/>
        <v/>
      </c>
      <c r="P955" s="39">
        <v>159.98720102391809</v>
      </c>
      <c r="Q955" s="39">
        <v>159.98720102391809</v>
      </c>
      <c r="R955" s="34">
        <f>IF(ISNUMBER(Q955),SUMIFS($Q$2:Q955,$A$2:A955,A955,$J$2:J955,J955,$D$2:D955,D955),"")</f>
        <v>159.98720102391809</v>
      </c>
      <c r="AB955">
        <v>20.372152328491211</v>
      </c>
      <c r="AC955">
        <v>10.381943225860596</v>
      </c>
      <c r="AD955">
        <v>75.066082000732422</v>
      </c>
      <c r="AE955">
        <v>23.152156829833984</v>
      </c>
      <c r="AF955">
        <v>89.813938140869141</v>
      </c>
      <c r="AG955">
        <v>26.962703704833984</v>
      </c>
      <c r="AH955" s="2">
        <f t="shared" si="68"/>
        <v>4.3140325927734376E-2</v>
      </c>
      <c r="AI955">
        <v>4.3140325927734376E-2</v>
      </c>
      <c r="AK955">
        <v>12.010573120117188</v>
      </c>
      <c r="AQ955" s="2">
        <f t="shared" si="66"/>
        <v>6.9020000000000001</v>
      </c>
      <c r="AR955" s="2">
        <f>IF(ISNUMBER(AQ955),SUMIFS($AQ$2:AQ955,$A$2:A955,A955,$J$2:J955,J955,$D$2:D955,D955),"")</f>
        <v>6.9020000000000001</v>
      </c>
      <c r="AS955">
        <f t="shared" si="69"/>
        <v>14</v>
      </c>
    </row>
    <row r="956" spans="1:45" x14ac:dyDescent="0.25">
      <c r="A956" s="8" t="s">
        <v>35</v>
      </c>
      <c r="B956" t="s">
        <v>31</v>
      </c>
      <c r="C956" s="5">
        <v>42290</v>
      </c>
      <c r="D956">
        <v>2</v>
      </c>
      <c r="F956">
        <v>350</v>
      </c>
      <c r="J956" s="2" t="s">
        <v>107</v>
      </c>
      <c r="K956" t="s">
        <v>37</v>
      </c>
      <c r="L956">
        <v>2</v>
      </c>
      <c r="M956" s="2" t="s">
        <v>106</v>
      </c>
      <c r="N956" s="3">
        <f t="shared" si="67"/>
        <v>67</v>
      </c>
      <c r="O956">
        <v>6.7</v>
      </c>
      <c r="P956" s="39"/>
      <c r="Q956" s="39"/>
      <c r="R956" s="34" t="str">
        <f>IF(ISNUMBER(Q956),SUMIFS($Q$2:Q956,$A$2:A956,A956,$J$2:J956,J956,$D$2:D956,D956),"")</f>
        <v/>
      </c>
      <c r="AB956">
        <v>17.369885444641113</v>
      </c>
      <c r="AC956">
        <v>11.81154203414917</v>
      </c>
      <c r="AD956">
        <v>79.830890655517578</v>
      </c>
      <c r="AE956">
        <v>20.471953392028809</v>
      </c>
      <c r="AF956">
        <v>90.301834106445313</v>
      </c>
      <c r="AG956">
        <v>31.850930213928223</v>
      </c>
      <c r="AH956" s="2">
        <f t="shared" si="68"/>
        <v>5.0961488342285158E-2</v>
      </c>
      <c r="AI956">
        <v>5.0961488342285158E-2</v>
      </c>
      <c r="AK956">
        <v>12.772942504882813</v>
      </c>
      <c r="AQ956" s="2" t="str">
        <f t="shared" si="66"/>
        <v/>
      </c>
      <c r="AR956" s="2" t="str">
        <f>IF(ISNUMBER(AQ956),SUMIFS($AQ$2:AQ956,$A$2:A956,A956,$J$2:J956,J956,$D$2:D956,D956),"")</f>
        <v/>
      </c>
      <c r="AS956">
        <f t="shared" si="69"/>
        <v>10</v>
      </c>
    </row>
    <row r="957" spans="1:45" x14ac:dyDescent="0.25">
      <c r="A957" s="8" t="s">
        <v>35</v>
      </c>
      <c r="B957" t="s">
        <v>31</v>
      </c>
      <c r="C957" s="5">
        <v>42304</v>
      </c>
      <c r="D957">
        <v>2</v>
      </c>
      <c r="F957">
        <v>350</v>
      </c>
      <c r="J957" s="2" t="s">
        <v>107</v>
      </c>
      <c r="K957" t="s">
        <v>37</v>
      </c>
      <c r="L957">
        <v>2</v>
      </c>
      <c r="M957" s="2" t="s">
        <v>106</v>
      </c>
      <c r="N957" s="3">
        <f t="shared" si="67"/>
        <v>937.5</v>
      </c>
      <c r="O957">
        <v>93.75</v>
      </c>
      <c r="P957" s="39"/>
      <c r="Q957" s="39"/>
      <c r="R957" s="34" t="str">
        <f>IF(ISNUMBER(Q957),SUMIFS($Q$2:Q957,$A$2:A957,A957,$J$2:J957,J957,$D$2:D957,D957),"")</f>
        <v/>
      </c>
      <c r="AB957">
        <v>18.84134578704834</v>
      </c>
      <c r="AC957">
        <v>13.749046802520752</v>
      </c>
      <c r="AD957">
        <v>75.780925750732422</v>
      </c>
      <c r="AE957">
        <v>20.608739852905273</v>
      </c>
      <c r="AF957">
        <v>89.885875701904297</v>
      </c>
      <c r="AG957">
        <v>28.828775405883789</v>
      </c>
      <c r="AH957" s="2">
        <f t="shared" si="68"/>
        <v>4.6126040649414064E-2</v>
      </c>
      <c r="AI957">
        <v>4.6126040649414064E-2</v>
      </c>
      <c r="AK957">
        <v>12.124948120117187</v>
      </c>
      <c r="AQ957" s="2" t="str">
        <f>IF(AND(OR(ISNUMBER(AI957),ISNUMBER(AJ957)),ISNUMBER(Q957)),ROUND(Q957*IF(ISNUMBER(AI957),AI957,AJ957),3),"")</f>
        <v/>
      </c>
      <c r="AR957" s="2" t="str">
        <f>IF(ISNUMBER(AQ957),SUMIFS($AQ$2:AQ957,$A$2:A957,A957,$J$2:J957,J957,$D$2:D957,D957),"")</f>
        <v/>
      </c>
      <c r="AS957">
        <f t="shared" si="69"/>
        <v>10</v>
      </c>
    </row>
    <row r="958" spans="1:45" x14ac:dyDescent="0.25">
      <c r="A958" s="8" t="s">
        <v>35</v>
      </c>
      <c r="B958" t="s">
        <v>31</v>
      </c>
      <c r="C958" s="5">
        <v>42324</v>
      </c>
      <c r="D958">
        <v>2</v>
      </c>
      <c r="F958">
        <v>350</v>
      </c>
      <c r="J958" s="2" t="s">
        <v>107</v>
      </c>
      <c r="K958" t="s">
        <v>37</v>
      </c>
      <c r="L958">
        <v>2</v>
      </c>
      <c r="M958" s="2" t="s">
        <v>27</v>
      </c>
      <c r="N958" s="3" t="str">
        <f t="shared" si="67"/>
        <v/>
      </c>
      <c r="P958" s="39">
        <v>233.68543031599589</v>
      </c>
      <c r="Q958" s="39">
        <v>233.68543031599589</v>
      </c>
      <c r="R958" s="34">
        <f>IF(ISNUMBER(Q958),SUMIFS($Q$2:Q958,$A$2:A958,A958,$J$2:J958,J958,$D$2:D958,D958),"")</f>
        <v>393.67263133991401</v>
      </c>
      <c r="AB958">
        <v>20.901777267456055</v>
      </c>
      <c r="AC958">
        <v>12.91923189163208</v>
      </c>
      <c r="AD958">
        <v>74.349845886230469</v>
      </c>
      <c r="AE958">
        <v>25.528833389282227</v>
      </c>
      <c r="AF958">
        <v>88.369701385498047</v>
      </c>
      <c r="AG958">
        <v>24.208230972290039</v>
      </c>
      <c r="AH958" s="2">
        <f t="shared" si="68"/>
        <v>3.8733169555664061E-2</v>
      </c>
      <c r="AI958">
        <v>3.8733169555664061E-2</v>
      </c>
      <c r="AK958">
        <v>11.895975341796875</v>
      </c>
      <c r="AQ958" s="2">
        <f t="shared" ref="AQ958:AQ988" si="70">IF(AND(OR(ISNUMBER(AI958),ISNUMBER(AJ958)),ISNUMBER(Q958)),ROUND(Q958*IF(ISNUMBER(AI958),AI958,AJ958),3),"")</f>
        <v>9.0510000000000002</v>
      </c>
      <c r="AR958" s="2">
        <f>IF(ISNUMBER(AQ958),SUMIFS($AQ$2:AQ958,$A$2:A958,A958,$J$2:J958,J958,$D$2:D958,D958),"")</f>
        <v>15.952999999999999</v>
      </c>
      <c r="AS958">
        <f t="shared" si="69"/>
        <v>14</v>
      </c>
    </row>
    <row r="959" spans="1:45" x14ac:dyDescent="0.25">
      <c r="A959" s="8" t="s">
        <v>35</v>
      </c>
      <c r="B959" t="s">
        <v>31</v>
      </c>
      <c r="C959" s="5">
        <v>42354</v>
      </c>
      <c r="D959">
        <v>2</v>
      </c>
      <c r="F959">
        <v>350</v>
      </c>
      <c r="J959" s="2" t="s">
        <v>107</v>
      </c>
      <c r="K959" t="s">
        <v>28</v>
      </c>
      <c r="L959">
        <v>2</v>
      </c>
      <c r="M959" s="2" t="s">
        <v>27</v>
      </c>
      <c r="N959" s="3" t="str">
        <f t="shared" si="67"/>
        <v/>
      </c>
      <c r="P959" s="39">
        <v>199.83707083548603</v>
      </c>
      <c r="Q959" s="39">
        <v>199.83707083548603</v>
      </c>
      <c r="R959" s="34">
        <f>IF(ISNUMBER(Q959),SUMIFS($Q$2:Q959,$A$2:A959,A959,$J$2:J959,J959,$D$2:D959,D959),"")</f>
        <v>593.50970217539998</v>
      </c>
      <c r="AB959">
        <v>20.74113655090332</v>
      </c>
      <c r="AC959">
        <v>13.02179479598999</v>
      </c>
      <c r="AD959">
        <v>74.6298828125</v>
      </c>
      <c r="AE959">
        <v>22.542985916137695</v>
      </c>
      <c r="AF959">
        <v>89.069332122802734</v>
      </c>
      <c r="AG959">
        <v>24.206504821777344</v>
      </c>
      <c r="AH959" s="2">
        <f t="shared" si="68"/>
        <v>3.8730407714843748E-2</v>
      </c>
      <c r="AI959">
        <v>3.8730407714843748E-2</v>
      </c>
      <c r="AK959">
        <v>11.940781250000001</v>
      </c>
      <c r="AQ959" s="2">
        <f t="shared" si="70"/>
        <v>7.74</v>
      </c>
      <c r="AR959" s="2">
        <f>IF(ISNUMBER(AQ959),SUMIFS($AQ$2:AQ959,$A$2:A959,A959,$J$2:J959,J959,$D$2:D959,D959),"")</f>
        <v>23.692999999999998</v>
      </c>
      <c r="AS959">
        <f t="shared" si="69"/>
        <v>14</v>
      </c>
    </row>
    <row r="960" spans="1:45" x14ac:dyDescent="0.25">
      <c r="A960" s="8" t="s">
        <v>35</v>
      </c>
      <c r="B960" t="s">
        <v>31</v>
      </c>
      <c r="C960" s="5">
        <v>42394</v>
      </c>
      <c r="D960">
        <v>2</v>
      </c>
      <c r="F960">
        <v>350</v>
      </c>
      <c r="J960" s="2" t="s">
        <v>107</v>
      </c>
      <c r="K960" t="s">
        <v>28</v>
      </c>
      <c r="L960">
        <v>2</v>
      </c>
      <c r="M960" s="2" t="s">
        <v>27</v>
      </c>
      <c r="N960" s="3" t="str">
        <f t="shared" si="67"/>
        <v/>
      </c>
      <c r="P960" s="39">
        <v>242.36783446471145</v>
      </c>
      <c r="Q960" s="39">
        <v>242.36783446471145</v>
      </c>
      <c r="R960" s="34">
        <f>IF(ISNUMBER(Q960),SUMIFS($Q$2:Q960,$A$2:A960,A960,$J$2:J960,J960,$D$2:D960,D960),"")</f>
        <v>835.87753664011143</v>
      </c>
      <c r="AB960">
        <v>24.065444946289063</v>
      </c>
      <c r="AC960">
        <v>12.980207443237305</v>
      </c>
      <c r="AD960">
        <v>68.781414031982422</v>
      </c>
      <c r="AE960">
        <v>29.611284255981445</v>
      </c>
      <c r="AF960">
        <v>90.649982452392578</v>
      </c>
      <c r="AG960">
        <v>22.731418609619141</v>
      </c>
      <c r="AH960" s="2">
        <f t="shared" si="68"/>
        <v>3.6370269775390623E-2</v>
      </c>
      <c r="AI960">
        <v>3.6370269775390623E-2</v>
      </c>
      <c r="AK960">
        <v>11.005026245117188</v>
      </c>
      <c r="AQ960" s="2">
        <f t="shared" si="70"/>
        <v>8.8149999999999995</v>
      </c>
      <c r="AR960" s="2">
        <f>IF(ISNUMBER(AQ960),SUMIFS($AQ$2:AQ960,$A$2:A960,A960,$J$2:J960,J960,$D$2:D960,D960),"")</f>
        <v>32.507999999999996</v>
      </c>
      <c r="AS960">
        <f t="shared" si="69"/>
        <v>14</v>
      </c>
    </row>
    <row r="961" spans="1:45" x14ac:dyDescent="0.25">
      <c r="A961" s="8" t="s">
        <v>35</v>
      </c>
      <c r="B961" t="s">
        <v>31</v>
      </c>
      <c r="C961" s="5">
        <v>42424</v>
      </c>
      <c r="D961">
        <v>2</v>
      </c>
      <c r="F961">
        <v>350</v>
      </c>
      <c r="J961" s="2" t="s">
        <v>107</v>
      </c>
      <c r="K961" t="s">
        <v>28</v>
      </c>
      <c r="L961">
        <v>2</v>
      </c>
      <c r="M961" s="2" t="s">
        <v>27</v>
      </c>
      <c r="N961" s="3" t="str">
        <f t="shared" si="67"/>
        <v/>
      </c>
      <c r="P961" s="39">
        <v>136.30123251114503</v>
      </c>
      <c r="Q961" s="39">
        <v>136.30123251114503</v>
      </c>
      <c r="R961" s="34">
        <f>IF(ISNUMBER(Q961),SUMIFS($Q$2:Q961,$A$2:A961,A961,$J$2:J961,J961,$D$2:D961,D961),"")</f>
        <v>972.17876915125646</v>
      </c>
      <c r="AB961">
        <v>20.166462898254395</v>
      </c>
      <c r="AC961">
        <v>10.11082935333252</v>
      </c>
      <c r="AD961">
        <v>75.258159637451172</v>
      </c>
      <c r="AE961">
        <v>27.764732360839844</v>
      </c>
      <c r="AF961">
        <v>90.657695770263672</v>
      </c>
      <c r="AG961">
        <v>30.316739082336426</v>
      </c>
      <c r="AH961" s="2">
        <f t="shared" si="68"/>
        <v>4.8506782531738277E-2</v>
      </c>
      <c r="AI961">
        <v>4.8506782531738277E-2</v>
      </c>
      <c r="AK961">
        <v>12.041305541992188</v>
      </c>
      <c r="AQ961" s="2">
        <f t="shared" si="70"/>
        <v>6.6120000000000001</v>
      </c>
      <c r="AR961" s="2">
        <f>IF(ISNUMBER(AQ961),SUMIFS($AQ$2:AQ961,$A$2:A961,A961,$J$2:J961,J961,$D$2:D961,D961),"")</f>
        <v>39.119999999999997</v>
      </c>
      <c r="AS961">
        <f t="shared" si="69"/>
        <v>14</v>
      </c>
    </row>
    <row r="962" spans="1:45" x14ac:dyDescent="0.25">
      <c r="A962" s="8" t="s">
        <v>35</v>
      </c>
      <c r="B962" t="s">
        <v>31</v>
      </c>
      <c r="C962" s="5">
        <v>42460</v>
      </c>
      <c r="D962">
        <v>2</v>
      </c>
      <c r="F962">
        <v>350</v>
      </c>
      <c r="J962" s="2" t="s">
        <v>107</v>
      </c>
      <c r="K962" t="s">
        <v>29</v>
      </c>
      <c r="L962">
        <v>2</v>
      </c>
      <c r="M962" s="2" t="s">
        <v>106</v>
      </c>
      <c r="N962" s="3">
        <f t="shared" si="67"/>
        <v>681.25</v>
      </c>
      <c r="O962">
        <v>68.125</v>
      </c>
      <c r="P962" s="39"/>
      <c r="Q962" s="39"/>
      <c r="R962" s="34" t="str">
        <f>IF(ISNUMBER(Q962),SUMIFS($Q$2:Q962,$A$2:A962,A962,$J$2:J962,J962,$D$2:D962,D962),"")</f>
        <v/>
      </c>
      <c r="AB962">
        <v>19.265496253967285</v>
      </c>
      <c r="AC962">
        <v>11.034770965576172</v>
      </c>
      <c r="AD962">
        <v>75.3160400390625</v>
      </c>
      <c r="AE962">
        <v>22.255892753601074</v>
      </c>
      <c r="AF962">
        <v>90.462234497070312</v>
      </c>
      <c r="AG962">
        <v>31.396141052246094</v>
      </c>
      <c r="AH962" s="2">
        <f t="shared" si="68"/>
        <v>5.0233825683593754E-2</v>
      </c>
      <c r="AI962">
        <v>5.0233825683593754E-2</v>
      </c>
      <c r="AK962">
        <v>12.050566406250001</v>
      </c>
      <c r="AQ962" s="2" t="str">
        <f t="shared" si="70"/>
        <v/>
      </c>
      <c r="AR962" s="2" t="str">
        <f>IF(ISNUMBER(AQ962),SUMIFS($AQ$2:AQ962,$A$2:A962,A962,$J$2:J962,J962,$D$2:D962,D962),"")</f>
        <v/>
      </c>
      <c r="AS962">
        <f t="shared" si="69"/>
        <v>10</v>
      </c>
    </row>
    <row r="963" spans="1:45" x14ac:dyDescent="0.25">
      <c r="A963" s="23" t="s">
        <v>35</v>
      </c>
      <c r="B963" t="s">
        <v>31</v>
      </c>
      <c r="C963" s="5">
        <v>42469</v>
      </c>
      <c r="D963">
        <v>2</v>
      </c>
      <c r="F963">
        <v>350</v>
      </c>
      <c r="J963" s="2" t="s">
        <v>107</v>
      </c>
      <c r="K963" t="s">
        <v>29</v>
      </c>
      <c r="L963">
        <v>2</v>
      </c>
      <c r="M963" s="2" t="s">
        <v>27</v>
      </c>
      <c r="N963" s="3" t="str">
        <f t="shared" si="67"/>
        <v/>
      </c>
      <c r="P963" s="39">
        <v>72.317011143478069</v>
      </c>
      <c r="Q963" s="39">
        <v>72.317011143478069</v>
      </c>
      <c r="R963" s="34">
        <f>IF(ISNUMBER(Q963),SUMIFS($Q$2:Q963,$A$2:A963,A963,$J$2:J963,J963,$D$2:D963,D963),"")</f>
        <v>1044.4957802947345</v>
      </c>
      <c r="AH963" s="2">
        <f t="shared" si="68"/>
        <v>5.016971486409505E-2</v>
      </c>
      <c r="AI963" s="24">
        <f>AVERAGE(AI962,AI962,AI965)</f>
        <v>5.016971486409505E-2</v>
      </c>
      <c r="AQ963" s="2">
        <f t="shared" si="70"/>
        <v>3.6280000000000001</v>
      </c>
      <c r="AR963" s="2">
        <f>IF(ISNUMBER(AQ963),SUMIFS($AQ$2:AQ963,$A$2:A963,A963,$J$2:J963,J963,$D$2:D963,D963),"")</f>
        <v>42.747999999999998</v>
      </c>
      <c r="AS963">
        <f t="shared" si="69"/>
        <v>7</v>
      </c>
    </row>
    <row r="964" spans="1:45" x14ac:dyDescent="0.25">
      <c r="A964" s="23" t="s">
        <v>35</v>
      </c>
      <c r="B964" t="s">
        <v>31</v>
      </c>
      <c r="C964" s="5">
        <v>42514</v>
      </c>
      <c r="D964">
        <v>2</v>
      </c>
      <c r="F964">
        <v>350</v>
      </c>
      <c r="J964" s="2" t="s">
        <v>107</v>
      </c>
      <c r="K964" t="s">
        <v>29</v>
      </c>
      <c r="L964">
        <v>2</v>
      </c>
      <c r="M964" s="2" t="s">
        <v>27</v>
      </c>
      <c r="N964" s="3" t="str">
        <f t="shared" si="67"/>
        <v/>
      </c>
      <c r="P964" s="39">
        <v>21.285477332674976</v>
      </c>
      <c r="Q964" s="39">
        <v>21.285477332674976</v>
      </c>
      <c r="R964" s="34">
        <f>IF(ISNUMBER(Q964),SUMIFS($Q$2:Q964,$A$2:A964,A964,$J$2:J964,J964,$D$2:D964,D964),"")</f>
        <v>1065.7812576274093</v>
      </c>
      <c r="AH964" s="2">
        <f t="shared" si="68"/>
        <v>5.0105604044596352E-2</v>
      </c>
      <c r="AI964" s="24">
        <f>AVERAGE(AI962,AI965,AI965)</f>
        <v>5.0105604044596352E-2</v>
      </c>
      <c r="AQ964" s="2">
        <f t="shared" si="70"/>
        <v>1.0669999999999999</v>
      </c>
      <c r="AR964" s="2">
        <f>IF(ISNUMBER(AQ964),SUMIFS($AQ$2:AQ964,$A$2:A964,A964,$J$2:J964,J964,$D$2:D964,D964),"")</f>
        <v>43.814999999999998</v>
      </c>
      <c r="AS964">
        <f t="shared" si="69"/>
        <v>7</v>
      </c>
    </row>
    <row r="965" spans="1:45" x14ac:dyDescent="0.25">
      <c r="A965" s="8" t="s">
        <v>35</v>
      </c>
      <c r="B965" t="s">
        <v>31</v>
      </c>
      <c r="C965" s="5">
        <v>42663</v>
      </c>
      <c r="D965">
        <v>2</v>
      </c>
      <c r="F965">
        <v>350</v>
      </c>
      <c r="J965" s="2" t="s">
        <v>108</v>
      </c>
      <c r="K965" t="s">
        <v>37</v>
      </c>
      <c r="L965">
        <v>3</v>
      </c>
      <c r="M965" s="2" t="s">
        <v>106</v>
      </c>
      <c r="N965" s="3">
        <f t="shared" si="67"/>
        <v>328.75</v>
      </c>
      <c r="O965">
        <v>32.875</v>
      </c>
      <c r="P965" s="39"/>
      <c r="Q965" s="39"/>
      <c r="R965" s="34" t="str">
        <f>IF(ISNUMBER(Q965),SUMIFS($Q$2:Q965,$A$2:A965,A965,$J$2:J965,J965,$D$2:D965,D965),"")</f>
        <v/>
      </c>
      <c r="AB965">
        <v>17.550480842590332</v>
      </c>
      <c r="AC965">
        <v>10.960066318511963</v>
      </c>
      <c r="AD965">
        <v>75.235477447509766</v>
      </c>
      <c r="AE965">
        <v>18.76191520690918</v>
      </c>
      <c r="AF965">
        <v>90.022491455078125</v>
      </c>
      <c r="AG965">
        <v>31.275933265686035</v>
      </c>
      <c r="AH965" s="2">
        <f t="shared" si="68"/>
        <v>5.0041493225097655E-2</v>
      </c>
      <c r="AI965">
        <v>5.0041493225097655E-2</v>
      </c>
      <c r="AK965">
        <v>12.037676391601563</v>
      </c>
      <c r="AQ965" s="2" t="str">
        <f t="shared" si="70"/>
        <v/>
      </c>
      <c r="AR965" s="2" t="str">
        <f>IF(ISNUMBER(AQ965),SUMIFS($AQ$2:AQ965,$A$2:A965,A965,$J$2:J965,J965,$D$2:D965,D965),"")</f>
        <v/>
      </c>
      <c r="AS965">
        <f t="shared" si="69"/>
        <v>10</v>
      </c>
    </row>
    <row r="966" spans="1:45" x14ac:dyDescent="0.25">
      <c r="A966" s="8" t="s">
        <v>35</v>
      </c>
      <c r="B966" t="s">
        <v>31</v>
      </c>
      <c r="C966" s="5">
        <v>42677</v>
      </c>
      <c r="D966">
        <v>2</v>
      </c>
      <c r="F966">
        <v>350</v>
      </c>
      <c r="J966" s="2" t="s">
        <v>108</v>
      </c>
      <c r="K966" t="s">
        <v>37</v>
      </c>
      <c r="L966">
        <v>3</v>
      </c>
      <c r="M966" s="2" t="s">
        <v>106</v>
      </c>
      <c r="N966" s="3">
        <f t="shared" si="67"/>
        <v>1787.25</v>
      </c>
      <c r="O966">
        <v>178.72499999999999</v>
      </c>
      <c r="P966" s="39"/>
      <c r="Q966" s="39"/>
      <c r="R966" s="34" t="str">
        <f>IF(ISNUMBER(Q966),SUMIFS($Q$2:Q966,$A$2:A966,A966,$J$2:J966,J966,$D$2:D966,D966),"")</f>
        <v/>
      </c>
      <c r="AB966">
        <v>19.212881088256836</v>
      </c>
      <c r="AC966">
        <v>15.090760231018066</v>
      </c>
      <c r="AD966">
        <v>75.551605224609375</v>
      </c>
      <c r="AE966">
        <v>20.358991622924805</v>
      </c>
      <c r="AF966">
        <v>89.254924774169922</v>
      </c>
      <c r="AG966">
        <v>25.28099250793457</v>
      </c>
      <c r="AH966" s="2">
        <f t="shared" si="68"/>
        <v>4.0449588012695312E-2</v>
      </c>
      <c r="AI966">
        <v>4.0449588012695312E-2</v>
      </c>
      <c r="AK966">
        <v>12.0882568359375</v>
      </c>
      <c r="AQ966" s="2" t="str">
        <f t="shared" si="70"/>
        <v/>
      </c>
      <c r="AR966" s="2" t="str">
        <f>IF(ISNUMBER(AQ966),SUMIFS($AQ$2:AQ966,$A$2:A966,A966,$J$2:J966,J966,$D$2:D966,D966),"")</f>
        <v/>
      </c>
      <c r="AS966">
        <f t="shared" si="69"/>
        <v>10</v>
      </c>
    </row>
    <row r="967" spans="1:45" x14ac:dyDescent="0.25">
      <c r="A967" s="8" t="s">
        <v>35</v>
      </c>
      <c r="B967" t="s">
        <v>31</v>
      </c>
      <c r="C967" s="5">
        <v>42684</v>
      </c>
      <c r="D967">
        <v>2</v>
      </c>
      <c r="F967">
        <v>350</v>
      </c>
      <c r="J967" s="2" t="s">
        <v>108</v>
      </c>
      <c r="K967" t="s">
        <v>37</v>
      </c>
      <c r="L967">
        <v>3</v>
      </c>
      <c r="M967" s="2" t="s">
        <v>106</v>
      </c>
      <c r="N967" s="3">
        <f t="shared" si="67"/>
        <v>2035.825</v>
      </c>
      <c r="O967">
        <v>203.58250000000001</v>
      </c>
      <c r="P967" s="39"/>
      <c r="Q967" s="39"/>
      <c r="R967" s="34" t="str">
        <f>IF(ISNUMBER(Q967),SUMIFS($Q$2:Q967,$A$2:A967,A967,$J$2:J967,J967,$D$2:D967,D967),"")</f>
        <v/>
      </c>
      <c r="AB967">
        <v>21.235032081604004</v>
      </c>
      <c r="AC967">
        <v>13.039684295654297</v>
      </c>
      <c r="AD967">
        <v>72.947444915771484</v>
      </c>
      <c r="AE967">
        <v>23.113112449645996</v>
      </c>
      <c r="AF967">
        <v>89.611526489257813</v>
      </c>
      <c r="AG967">
        <v>26.703139305114746</v>
      </c>
      <c r="AH967" s="2">
        <f t="shared" si="68"/>
        <v>4.2725022888183598E-2</v>
      </c>
      <c r="AI967">
        <v>4.2725022888183598E-2</v>
      </c>
      <c r="AK967">
        <v>11.671591186523438</v>
      </c>
      <c r="AQ967" s="2" t="str">
        <f t="shared" si="70"/>
        <v/>
      </c>
      <c r="AR967" s="2" t="str">
        <f>IF(ISNUMBER(AQ967),SUMIFS($AQ$2:AQ967,$A$2:A967,A967,$J$2:J967,J967,$D$2:D967,D967),"")</f>
        <v/>
      </c>
      <c r="AS967">
        <f t="shared" si="69"/>
        <v>10</v>
      </c>
    </row>
    <row r="968" spans="1:45" x14ac:dyDescent="0.25">
      <c r="A968" s="8" t="s">
        <v>35</v>
      </c>
      <c r="B968" t="s">
        <v>31</v>
      </c>
      <c r="C968" s="5">
        <v>41935</v>
      </c>
      <c r="D968">
        <v>3</v>
      </c>
      <c r="F968">
        <v>350</v>
      </c>
      <c r="J968" s="2" t="s">
        <v>104</v>
      </c>
      <c r="K968" t="s">
        <v>37</v>
      </c>
      <c r="L968">
        <v>1</v>
      </c>
      <c r="M968" s="2" t="s">
        <v>105</v>
      </c>
      <c r="N968" s="3" t="str">
        <f t="shared" si="67"/>
        <v/>
      </c>
      <c r="P968" s="39">
        <v>289.52961486166492</v>
      </c>
      <c r="Q968" s="39">
        <v>289.52961486166492</v>
      </c>
      <c r="R968" s="34">
        <f>IF(ISNUMBER(Q968),SUMIFS($Q$2:Q968,$A$2:A968,A968,$J$2:J968,J968,$D$2:D968,D968),"")</f>
        <v>289.52961486166492</v>
      </c>
      <c r="AB968">
        <v>20.19711971282959</v>
      </c>
      <c r="AC968">
        <v>11.324365139007568</v>
      </c>
      <c r="AD968">
        <v>67.713474273681641</v>
      </c>
      <c r="AE968">
        <v>22.974994659423828</v>
      </c>
      <c r="AF968">
        <v>84.707988739013672</v>
      </c>
      <c r="AG968">
        <v>24.016251564025879</v>
      </c>
      <c r="AH968" s="2">
        <f t="shared" si="68"/>
        <v>3.8426002502441409E-2</v>
      </c>
      <c r="AI968">
        <v>3.8426002502441409E-2</v>
      </c>
      <c r="AK968">
        <v>10.834155883789062</v>
      </c>
      <c r="AQ968" s="2">
        <f t="shared" si="70"/>
        <v>11.125</v>
      </c>
      <c r="AR968" s="2">
        <f>IF(ISNUMBER(AQ968),SUMIFS($AQ$2:AQ968,$A$2:A968,A968,$J$2:J968,J968,$D$2:D968,D968),"")</f>
        <v>11.125</v>
      </c>
      <c r="AS968">
        <f t="shared" si="69"/>
        <v>14</v>
      </c>
    </row>
    <row r="969" spans="1:45" x14ac:dyDescent="0.25">
      <c r="A969" s="8" t="s">
        <v>35</v>
      </c>
      <c r="B969" t="s">
        <v>31</v>
      </c>
      <c r="C969" s="5">
        <v>41968</v>
      </c>
      <c r="D969">
        <v>3</v>
      </c>
      <c r="F969">
        <v>350</v>
      </c>
      <c r="J969" s="2" t="s">
        <v>104</v>
      </c>
      <c r="K969" t="s">
        <v>37</v>
      </c>
      <c r="L969">
        <v>1</v>
      </c>
      <c r="M969" s="2" t="s">
        <v>105</v>
      </c>
      <c r="N969" s="3" t="str">
        <f t="shared" si="67"/>
        <v/>
      </c>
      <c r="P969" s="39">
        <v>175.75280267626854</v>
      </c>
      <c r="Q969" s="39">
        <v>175.75280267626854</v>
      </c>
      <c r="R969" s="34">
        <f>IF(ISNUMBER(Q969),SUMIFS($Q$2:Q969,$A$2:A969,A969,$J$2:J969,J969,$D$2:D969,D969),"")</f>
        <v>465.2824175379335</v>
      </c>
      <c r="AB969">
        <v>20.139188766479492</v>
      </c>
      <c r="AC969">
        <v>9.2307415008544922</v>
      </c>
      <c r="AD969">
        <v>69.806377410888672</v>
      </c>
      <c r="AE969">
        <v>22.750785827636719</v>
      </c>
      <c r="AF969">
        <v>88.532695770263672</v>
      </c>
      <c r="AG969">
        <v>27.152176856994629</v>
      </c>
      <c r="AH969" s="2">
        <f t="shared" si="68"/>
        <v>4.3443482971191411E-2</v>
      </c>
      <c r="AI969">
        <v>4.3443482971191411E-2</v>
      </c>
      <c r="AK969">
        <v>11.169020385742188</v>
      </c>
      <c r="AQ969" s="2">
        <f t="shared" si="70"/>
        <v>7.6349999999999998</v>
      </c>
      <c r="AR969" s="2">
        <f>IF(ISNUMBER(AQ969),SUMIFS($AQ$2:AQ969,$A$2:A969,A969,$J$2:J969,J969,$D$2:D969,D969),"")</f>
        <v>18.759999999999998</v>
      </c>
      <c r="AS969">
        <f t="shared" si="69"/>
        <v>14</v>
      </c>
    </row>
    <row r="970" spans="1:45" x14ac:dyDescent="0.25">
      <c r="A970" s="8" t="s">
        <v>35</v>
      </c>
      <c r="B970" t="s">
        <v>31</v>
      </c>
      <c r="C970" s="5">
        <v>42003</v>
      </c>
      <c r="D970">
        <v>3</v>
      </c>
      <c r="F970">
        <v>350</v>
      </c>
      <c r="J970" s="2" t="s">
        <v>104</v>
      </c>
      <c r="K970" t="s">
        <v>28</v>
      </c>
      <c r="L970">
        <v>1</v>
      </c>
      <c r="M970" s="2" t="s">
        <v>27</v>
      </c>
      <c r="N970" s="3" t="str">
        <f t="shared" si="67"/>
        <v/>
      </c>
      <c r="P970" s="39">
        <v>437.73591788530018</v>
      </c>
      <c r="Q970" s="39">
        <v>437.73591788530018</v>
      </c>
      <c r="R970" s="34">
        <f>IF(ISNUMBER(Q970),SUMIFS($Q$2:Q970,$A$2:A970,A970,$J$2:J970,J970,$D$2:D970,D970),"")</f>
        <v>903.01833542323368</v>
      </c>
      <c r="AB970">
        <v>25.522632598876953</v>
      </c>
      <c r="AC970">
        <v>11.79081392288208</v>
      </c>
      <c r="AD970">
        <v>64.568161010742187</v>
      </c>
      <c r="AE970">
        <v>32.547243118286133</v>
      </c>
      <c r="AF970">
        <v>88.210872650146484</v>
      </c>
      <c r="AG970">
        <v>22.918669700622559</v>
      </c>
      <c r="AH970" s="2">
        <f t="shared" si="68"/>
        <v>3.6669871520996093E-2</v>
      </c>
      <c r="AI970">
        <v>3.6669871520996093E-2</v>
      </c>
      <c r="AK970">
        <v>10.33090576171875</v>
      </c>
      <c r="AQ970" s="2">
        <f t="shared" si="70"/>
        <v>16.052</v>
      </c>
      <c r="AR970" s="2">
        <f>IF(ISNUMBER(AQ970),SUMIFS($AQ$2:AQ970,$A$2:A970,A970,$J$2:J970,J970,$D$2:D970,D970),"")</f>
        <v>34.811999999999998</v>
      </c>
      <c r="AS970">
        <f t="shared" si="69"/>
        <v>14</v>
      </c>
    </row>
    <row r="971" spans="1:45" x14ac:dyDescent="0.25">
      <c r="A971" s="8" t="s">
        <v>35</v>
      </c>
      <c r="B971" t="s">
        <v>31</v>
      </c>
      <c r="C971" s="5">
        <v>42039</v>
      </c>
      <c r="D971">
        <v>3</v>
      </c>
      <c r="F971">
        <v>350</v>
      </c>
      <c r="J971" s="2" t="s">
        <v>104</v>
      </c>
      <c r="K971" t="s">
        <v>28</v>
      </c>
      <c r="L971">
        <v>1</v>
      </c>
      <c r="M971" s="2" t="s">
        <v>27</v>
      </c>
      <c r="N971" s="3" t="str">
        <f t="shared" si="67"/>
        <v/>
      </c>
      <c r="P971" s="39">
        <v>251.6998072553628</v>
      </c>
      <c r="Q971" s="39">
        <v>251.6998072553628</v>
      </c>
      <c r="R971" s="34">
        <f>IF(ISNUMBER(Q971),SUMIFS($Q$2:Q971,$A$2:A971,A971,$J$2:J971,J971,$D$2:D971,D971),"")</f>
        <v>1154.7181426785965</v>
      </c>
      <c r="AB971">
        <v>25.632742881774902</v>
      </c>
      <c r="AC971">
        <v>13.319510459899902</v>
      </c>
      <c r="AD971">
        <v>67.631786346435547</v>
      </c>
      <c r="AE971">
        <v>31.349235534667969</v>
      </c>
      <c r="AF971">
        <v>90.689010620117187</v>
      </c>
      <c r="AG971">
        <v>21.977778434753418</v>
      </c>
      <c r="AH971" s="2">
        <f t="shared" si="68"/>
        <v>3.5164445495605469E-2</v>
      </c>
      <c r="AI971">
        <v>3.5164445495605469E-2</v>
      </c>
      <c r="AK971">
        <v>10.821085815429688</v>
      </c>
      <c r="AQ971" s="2">
        <f t="shared" si="70"/>
        <v>8.8510000000000009</v>
      </c>
      <c r="AR971" s="2">
        <f>IF(ISNUMBER(AQ971),SUMIFS($AQ$2:AQ971,$A$2:A971,A971,$J$2:J971,J971,$D$2:D971,D971),"")</f>
        <v>43.662999999999997</v>
      </c>
      <c r="AS971">
        <f t="shared" si="69"/>
        <v>14</v>
      </c>
    </row>
    <row r="972" spans="1:45" x14ac:dyDescent="0.25">
      <c r="A972" s="8" t="s">
        <v>35</v>
      </c>
      <c r="B972" t="s">
        <v>31</v>
      </c>
      <c r="C972" s="5">
        <v>42073</v>
      </c>
      <c r="D972">
        <v>3</v>
      </c>
      <c r="F972">
        <v>350</v>
      </c>
      <c r="J972" s="2" t="s">
        <v>104</v>
      </c>
      <c r="K972" t="s">
        <v>29</v>
      </c>
      <c r="L972">
        <v>1</v>
      </c>
      <c r="M972" s="2" t="s">
        <v>27</v>
      </c>
      <c r="N972" s="3" t="str">
        <f t="shared" si="67"/>
        <v/>
      </c>
      <c r="P972" s="39">
        <v>158.65256149111855</v>
      </c>
      <c r="Q972" s="39">
        <v>158.65256149111855</v>
      </c>
      <c r="R972" s="34">
        <f>IF(ISNUMBER(Q972),SUMIFS($Q$2:Q972,$A$2:A972,A972,$J$2:J972,J972,$D$2:D972,D972),"")</f>
        <v>1313.3707041697151</v>
      </c>
      <c r="AB972">
        <v>23.286781311035156</v>
      </c>
      <c r="AC972">
        <v>11.269145011901855</v>
      </c>
      <c r="AD972">
        <v>71.376007080078125</v>
      </c>
      <c r="AE972">
        <v>25.811429977416992</v>
      </c>
      <c r="AF972">
        <v>90.252723693847656</v>
      </c>
      <c r="AG972">
        <v>25.127004623413086</v>
      </c>
      <c r="AH972" s="2">
        <f t="shared" si="68"/>
        <v>4.0203207397460937E-2</v>
      </c>
      <c r="AI972">
        <v>4.0203207397460937E-2</v>
      </c>
      <c r="AK972">
        <v>11.420161132812501</v>
      </c>
      <c r="AQ972" s="2">
        <f t="shared" si="70"/>
        <v>6.3780000000000001</v>
      </c>
      <c r="AR972" s="2">
        <f>IF(ISNUMBER(AQ972),SUMIFS($AQ$2:AQ972,$A$2:A972,A972,$J$2:J972,J972,$D$2:D972,D972),"")</f>
        <v>50.040999999999997</v>
      </c>
      <c r="AS972">
        <f t="shared" si="69"/>
        <v>14</v>
      </c>
    </row>
    <row r="973" spans="1:45" x14ac:dyDescent="0.25">
      <c r="A973" s="8" t="s">
        <v>35</v>
      </c>
      <c r="B973" t="s">
        <v>31</v>
      </c>
      <c r="C973" s="5">
        <v>42080</v>
      </c>
      <c r="D973">
        <v>3</v>
      </c>
      <c r="F973">
        <v>350</v>
      </c>
      <c r="J973" s="2" t="s">
        <v>104</v>
      </c>
      <c r="K973" t="s">
        <v>29</v>
      </c>
      <c r="L973">
        <v>1</v>
      </c>
      <c r="M973" s="2" t="s">
        <v>106</v>
      </c>
      <c r="N973" s="3">
        <f t="shared" si="67"/>
        <v>134</v>
      </c>
      <c r="O973">
        <v>13.4</v>
      </c>
      <c r="P973" s="39"/>
      <c r="Q973" s="39"/>
      <c r="R973" s="34" t="str">
        <f>IF(ISNUMBER(Q973),SUMIFS($Q$2:Q973,$A$2:A973,A973,$J$2:J973,J973,$D$2:D973,D973),"")</f>
        <v/>
      </c>
      <c r="AB973">
        <v>22.488827705383301</v>
      </c>
      <c r="AC973">
        <v>7.3506984710693359</v>
      </c>
      <c r="AD973">
        <v>71.39910888671875</v>
      </c>
      <c r="AE973">
        <v>27.516958236694336</v>
      </c>
      <c r="AF973">
        <v>90.207176208496094</v>
      </c>
      <c r="AG973">
        <v>27.88001823425293</v>
      </c>
      <c r="AH973" s="2">
        <f t="shared" si="68"/>
        <v>4.4608029174804685E-2</v>
      </c>
      <c r="AI973">
        <v>4.4608029174804685E-2</v>
      </c>
      <c r="AK973">
        <v>11.423857421875001</v>
      </c>
      <c r="AQ973" s="2" t="str">
        <f t="shared" si="70"/>
        <v/>
      </c>
      <c r="AR973" s="2" t="str">
        <f>IF(ISNUMBER(AQ973),SUMIFS($AQ$2:AQ973,$A$2:A973,A973,$J$2:J973,J973,$D$2:D973,D973),"")</f>
        <v/>
      </c>
      <c r="AS973">
        <f t="shared" si="69"/>
        <v>10</v>
      </c>
    </row>
    <row r="974" spans="1:45" x14ac:dyDescent="0.25">
      <c r="A974" s="8" t="s">
        <v>35</v>
      </c>
      <c r="B974" t="s">
        <v>31</v>
      </c>
      <c r="C974" s="5">
        <v>42087</v>
      </c>
      <c r="D974">
        <v>3</v>
      </c>
      <c r="F974">
        <v>350</v>
      </c>
      <c r="J974" s="2" t="s">
        <v>104</v>
      </c>
      <c r="K974" t="s">
        <v>29</v>
      </c>
      <c r="L974">
        <v>1</v>
      </c>
      <c r="M974" s="2" t="s">
        <v>106</v>
      </c>
      <c r="N974" s="3">
        <f t="shared" si="67"/>
        <v>375</v>
      </c>
      <c r="O974">
        <v>37.5</v>
      </c>
      <c r="P974" s="39"/>
      <c r="Q974" s="39"/>
      <c r="R974" s="34" t="str">
        <f>IF(ISNUMBER(Q974),SUMIFS($Q$2:Q974,$A$2:A974,A974,$J$2:J974,J974,$D$2:D974,D974),"")</f>
        <v/>
      </c>
      <c r="AB974">
        <v>20.731494903564453</v>
      </c>
      <c r="AC974">
        <v>7.9987936019897461</v>
      </c>
      <c r="AD974">
        <v>71.609714508056641</v>
      </c>
      <c r="AE974">
        <v>25.575199127197266</v>
      </c>
      <c r="AF974">
        <v>89.768833160400391</v>
      </c>
      <c r="AG974">
        <v>30.087837219238281</v>
      </c>
      <c r="AH974" s="2">
        <f t="shared" si="68"/>
        <v>4.8140539550781257E-2</v>
      </c>
      <c r="AI974">
        <v>4.8140539550781257E-2</v>
      </c>
      <c r="AK974">
        <v>11.457554321289063</v>
      </c>
      <c r="AQ974" s="2" t="str">
        <f t="shared" si="70"/>
        <v/>
      </c>
      <c r="AR974" s="2" t="str">
        <f>IF(ISNUMBER(AQ974),SUMIFS($AQ$2:AQ974,$A$2:A974,A974,$J$2:J974,J974,$D$2:D974,D974),"")</f>
        <v/>
      </c>
      <c r="AS974">
        <f t="shared" si="69"/>
        <v>10</v>
      </c>
    </row>
    <row r="975" spans="1:45" x14ac:dyDescent="0.25">
      <c r="A975" s="8" t="s">
        <v>35</v>
      </c>
      <c r="B975" t="s">
        <v>31</v>
      </c>
      <c r="C975" s="5">
        <v>42101</v>
      </c>
      <c r="D975">
        <v>3</v>
      </c>
      <c r="F975">
        <v>350</v>
      </c>
      <c r="J975" s="2" t="s">
        <v>104</v>
      </c>
      <c r="K975" t="s">
        <v>29</v>
      </c>
      <c r="L975">
        <v>1</v>
      </c>
      <c r="M975" s="2" t="s">
        <v>106</v>
      </c>
      <c r="N975" s="3">
        <f t="shared" si="67"/>
        <v>1252</v>
      </c>
      <c r="O975">
        <v>125.2</v>
      </c>
      <c r="P975" s="39"/>
      <c r="Q975" s="39"/>
      <c r="R975" s="34" t="str">
        <f>IF(ISNUMBER(Q975),SUMIFS($Q$2:Q975,$A$2:A975,A975,$J$2:J975,J975,$D$2:D975,D975),"")</f>
        <v/>
      </c>
      <c r="AB975">
        <v>20.41228199005127</v>
      </c>
      <c r="AC975">
        <v>11.921465873718262</v>
      </c>
      <c r="AD975">
        <v>73.193912506103516</v>
      </c>
      <c r="AE975">
        <v>24.653378486633301</v>
      </c>
      <c r="AF975">
        <v>91.595928192138672</v>
      </c>
      <c r="AG975">
        <v>28.849950790405273</v>
      </c>
      <c r="AH975" s="2">
        <f t="shared" si="68"/>
        <v>4.6159921264648435E-2</v>
      </c>
      <c r="AI975">
        <v>4.6159921264648435E-2</v>
      </c>
      <c r="AK975">
        <v>11.711026000976563</v>
      </c>
      <c r="AQ975" s="2" t="str">
        <f t="shared" si="70"/>
        <v/>
      </c>
      <c r="AR975" s="2" t="str">
        <f>IF(ISNUMBER(AQ975),SUMIFS($AQ$2:AQ975,$A$2:A975,A975,$J$2:J975,J975,$D$2:D975,D975),"")</f>
        <v/>
      </c>
      <c r="AS975">
        <f t="shared" si="69"/>
        <v>10</v>
      </c>
    </row>
    <row r="976" spans="1:45" x14ac:dyDescent="0.25">
      <c r="A976" s="8" t="s">
        <v>35</v>
      </c>
      <c r="B976" t="s">
        <v>31</v>
      </c>
      <c r="C976" s="5">
        <v>42110</v>
      </c>
      <c r="D976">
        <v>3</v>
      </c>
      <c r="F976">
        <v>350</v>
      </c>
      <c r="J976" s="2" t="s">
        <v>104</v>
      </c>
      <c r="K976" t="s">
        <v>29</v>
      </c>
      <c r="L976">
        <v>1</v>
      </c>
      <c r="M976" s="2" t="s">
        <v>27</v>
      </c>
      <c r="N976" s="3" t="str">
        <f t="shared" si="67"/>
        <v/>
      </c>
      <c r="P976" s="39">
        <v>91.114383897889056</v>
      </c>
      <c r="Q976" s="39">
        <v>91.114383897889056</v>
      </c>
      <c r="R976" s="34">
        <f>IF(ISNUMBER(Q976),SUMIFS($Q$2:Q976,$A$2:A976,A976,$J$2:J976,J976,$D$2:D976,D976),"")</f>
        <v>1404.485088067604</v>
      </c>
      <c r="AB976">
        <v>20.687896728515625</v>
      </c>
      <c r="AC976">
        <v>8.9531612396240234</v>
      </c>
      <c r="AD976">
        <v>74.113143920898438</v>
      </c>
      <c r="AE976">
        <v>27.305351257324219</v>
      </c>
      <c r="AF976">
        <v>91.670700073242188</v>
      </c>
      <c r="AG976">
        <v>29.43674373626709</v>
      </c>
      <c r="AH976" s="2">
        <f t="shared" si="68"/>
        <v>4.7098789978027342E-2</v>
      </c>
      <c r="AI976">
        <v>4.7098789978027342E-2</v>
      </c>
      <c r="AK976">
        <v>11.85810302734375</v>
      </c>
      <c r="AQ976" s="2">
        <f t="shared" si="70"/>
        <v>4.2910000000000004</v>
      </c>
      <c r="AR976" s="2">
        <f>IF(ISNUMBER(AQ976),SUMIFS($AQ$2:AQ976,$A$2:A976,A976,$J$2:J976,J976,$D$2:D976,D976),"")</f>
        <v>54.331999999999994</v>
      </c>
      <c r="AS976">
        <f t="shared" si="69"/>
        <v>14</v>
      </c>
    </row>
    <row r="977" spans="1:45" x14ac:dyDescent="0.25">
      <c r="A977" s="8" t="s">
        <v>35</v>
      </c>
      <c r="B977" t="s">
        <v>31</v>
      </c>
      <c r="C977" s="5">
        <v>42164</v>
      </c>
      <c r="D977">
        <v>3</v>
      </c>
      <c r="F977">
        <v>350</v>
      </c>
      <c r="J977" s="2" t="s">
        <v>104</v>
      </c>
      <c r="K977" t="s">
        <v>29</v>
      </c>
      <c r="L977">
        <v>1</v>
      </c>
      <c r="M977" s="2" t="s">
        <v>27</v>
      </c>
      <c r="N977" s="3" t="str">
        <f t="shared" si="67"/>
        <v/>
      </c>
      <c r="P977" s="39">
        <v>28.724409673579363</v>
      </c>
      <c r="Q977" s="39">
        <v>28.724409673579363</v>
      </c>
      <c r="R977" s="34">
        <f>IF(ISNUMBER(Q977),SUMIFS($Q$2:Q977,$A$2:A977,A977,$J$2:J977,J977,$D$2:D977,D977),"")</f>
        <v>1433.2094977411834</v>
      </c>
      <c r="AB977">
        <v>16.240346908569336</v>
      </c>
      <c r="AC977">
        <v>15.632863521575928</v>
      </c>
      <c r="AD977">
        <v>78.413074493408203</v>
      </c>
      <c r="AE977">
        <v>22.749743461608887</v>
      </c>
      <c r="AF977">
        <v>91.162700653076172</v>
      </c>
      <c r="AG977">
        <v>28.396352767944336</v>
      </c>
      <c r="AH977" s="2">
        <f t="shared" si="68"/>
        <v>4.5434164428710941E-2</v>
      </c>
      <c r="AI977">
        <v>4.5434164428710941E-2</v>
      </c>
      <c r="AK977">
        <v>12.546091918945313</v>
      </c>
      <c r="AQ977" s="2">
        <f t="shared" si="70"/>
        <v>1.3049999999999999</v>
      </c>
      <c r="AR977" s="2">
        <f>IF(ISNUMBER(AQ977),SUMIFS($AQ$2:AQ977,$A$2:A977,A977,$J$2:J977,J977,$D$2:D977,D977),"")</f>
        <v>55.636999999999993</v>
      </c>
      <c r="AS977">
        <f t="shared" si="69"/>
        <v>14</v>
      </c>
    </row>
    <row r="978" spans="1:45" x14ac:dyDescent="0.25">
      <c r="A978" s="8" t="s">
        <v>35</v>
      </c>
      <c r="B978" t="s">
        <v>31</v>
      </c>
      <c r="C978" s="5">
        <v>42283</v>
      </c>
      <c r="D978">
        <v>3</v>
      </c>
      <c r="F978">
        <v>350</v>
      </c>
      <c r="J978" s="2" t="s">
        <v>107</v>
      </c>
      <c r="K978" t="s">
        <v>37</v>
      </c>
      <c r="L978">
        <v>2</v>
      </c>
      <c r="M978" s="2" t="s">
        <v>27</v>
      </c>
      <c r="N978" s="3" t="str">
        <f t="shared" si="67"/>
        <v/>
      </c>
      <c r="P978" s="39">
        <v>200.94130969980498</v>
      </c>
      <c r="Q978" s="39">
        <v>200.94130969980498</v>
      </c>
      <c r="R978" s="34">
        <f>IF(ISNUMBER(Q978),SUMIFS($Q$2:Q978,$A$2:A978,A978,$J$2:J978,J978,$D$2:D978,D978),"")</f>
        <v>200.94130969980498</v>
      </c>
      <c r="AB978">
        <v>21.736833572387695</v>
      </c>
      <c r="AC978">
        <v>10.925033092498779</v>
      </c>
      <c r="AD978">
        <v>73.194107055664063</v>
      </c>
      <c r="AE978">
        <v>26.770801544189453</v>
      </c>
      <c r="AF978">
        <v>89.762798309326172</v>
      </c>
      <c r="AG978">
        <v>24.849298477172852</v>
      </c>
      <c r="AH978" s="2">
        <f t="shared" si="68"/>
        <v>3.9758877563476562E-2</v>
      </c>
      <c r="AI978">
        <v>3.9758877563476562E-2</v>
      </c>
      <c r="AK978">
        <v>11.71105712890625</v>
      </c>
      <c r="AQ978" s="2">
        <f t="shared" si="70"/>
        <v>7.9889999999999999</v>
      </c>
      <c r="AR978" s="2">
        <f>IF(ISNUMBER(AQ978),SUMIFS($AQ$2:AQ978,$A$2:A978,A978,$J$2:J978,J978,$D$2:D978,D978),"")</f>
        <v>7.9889999999999999</v>
      </c>
      <c r="AS978">
        <f t="shared" si="69"/>
        <v>14</v>
      </c>
    </row>
    <row r="979" spans="1:45" x14ac:dyDescent="0.25">
      <c r="A979" s="8" t="s">
        <v>35</v>
      </c>
      <c r="B979" t="s">
        <v>31</v>
      </c>
      <c r="C979" s="5">
        <v>42290</v>
      </c>
      <c r="D979">
        <v>3</v>
      </c>
      <c r="F979">
        <v>350</v>
      </c>
      <c r="J979" s="2" t="s">
        <v>107</v>
      </c>
      <c r="K979" t="s">
        <v>37</v>
      </c>
      <c r="L979">
        <v>2</v>
      </c>
      <c r="M979" s="2" t="s">
        <v>106</v>
      </c>
      <c r="N979" s="3">
        <f t="shared" si="67"/>
        <v>164.00000000000003</v>
      </c>
      <c r="O979">
        <v>16.400000000000002</v>
      </c>
      <c r="P979" s="39"/>
      <c r="Q979" s="39"/>
      <c r="R979" s="34" t="str">
        <f>IF(ISNUMBER(Q979),SUMIFS($Q$2:Q979,$A$2:A979,A979,$J$2:J979,J979,$D$2:D979,D979),"")</f>
        <v/>
      </c>
      <c r="AB979">
        <v>21.552626609802246</v>
      </c>
      <c r="AC979">
        <v>10.009610176086426</v>
      </c>
      <c r="AD979">
        <v>75.022727966308594</v>
      </c>
      <c r="AE979">
        <v>23.895183563232422</v>
      </c>
      <c r="AF979">
        <v>88.8704833984375</v>
      </c>
      <c r="AG979">
        <v>27.548991203308105</v>
      </c>
      <c r="AH979" s="2">
        <f t="shared" si="68"/>
        <v>4.4078385925292965E-2</v>
      </c>
      <c r="AI979">
        <v>4.4078385925292965E-2</v>
      </c>
      <c r="AK979">
        <v>12.003636474609376</v>
      </c>
      <c r="AQ979" s="2" t="str">
        <f t="shared" si="70"/>
        <v/>
      </c>
      <c r="AR979" s="2" t="str">
        <f>IF(ISNUMBER(AQ979),SUMIFS($AQ$2:AQ979,$A$2:A979,A979,$J$2:J979,J979,$D$2:D979,D979),"")</f>
        <v/>
      </c>
      <c r="AS979">
        <f t="shared" si="69"/>
        <v>10</v>
      </c>
    </row>
    <row r="980" spans="1:45" x14ac:dyDescent="0.25">
      <c r="A980" s="8" t="s">
        <v>35</v>
      </c>
      <c r="B980" t="s">
        <v>31</v>
      </c>
      <c r="C980" s="5">
        <v>42304</v>
      </c>
      <c r="D980">
        <v>3</v>
      </c>
      <c r="F980">
        <v>350</v>
      </c>
      <c r="J980" s="2" t="s">
        <v>107</v>
      </c>
      <c r="K980" t="s">
        <v>37</v>
      </c>
      <c r="L980">
        <v>2</v>
      </c>
      <c r="M980" s="2" t="s">
        <v>106</v>
      </c>
      <c r="N980" s="3">
        <f t="shared" si="67"/>
        <v>1020.75</v>
      </c>
      <c r="O980">
        <v>102.075</v>
      </c>
      <c r="P980" s="39"/>
      <c r="Q980" s="39"/>
      <c r="R980" s="34" t="str">
        <f>IF(ISNUMBER(Q980),SUMIFS($Q$2:Q980,$A$2:A980,A980,$J$2:J980,J980,$D$2:D980,D980),"")</f>
        <v/>
      </c>
      <c r="AB980">
        <v>19.177975654602051</v>
      </c>
      <c r="AC980">
        <v>11.521580696105957</v>
      </c>
      <c r="AD980">
        <v>74.510951995849609</v>
      </c>
      <c r="AE980">
        <v>21.871362686157227</v>
      </c>
      <c r="AF980">
        <v>90.284450531005859</v>
      </c>
      <c r="AG980">
        <v>30.088003158569336</v>
      </c>
      <c r="AH980" s="2">
        <f t="shared" si="68"/>
        <v>4.814080505371094E-2</v>
      </c>
      <c r="AI980">
        <v>4.814080505371094E-2</v>
      </c>
      <c r="AK980">
        <v>11.921752319335937</v>
      </c>
      <c r="AQ980" s="2" t="str">
        <f t="shared" si="70"/>
        <v/>
      </c>
      <c r="AR980" s="2" t="str">
        <f>IF(ISNUMBER(AQ980),SUMIFS($AQ$2:AQ980,$A$2:A980,A980,$J$2:J980,J980,$D$2:D980,D980),"")</f>
        <v/>
      </c>
      <c r="AS980">
        <f t="shared" si="69"/>
        <v>10</v>
      </c>
    </row>
    <row r="981" spans="1:45" x14ac:dyDescent="0.25">
      <c r="A981" s="8" t="s">
        <v>35</v>
      </c>
      <c r="B981" t="s">
        <v>31</v>
      </c>
      <c r="C981" s="5">
        <v>42324</v>
      </c>
      <c r="D981">
        <v>3</v>
      </c>
      <c r="F981">
        <v>350</v>
      </c>
      <c r="J981" s="2" t="s">
        <v>107</v>
      </c>
      <c r="K981" t="s">
        <v>37</v>
      </c>
      <c r="L981">
        <v>2</v>
      </c>
      <c r="M981" s="2" t="s">
        <v>27</v>
      </c>
      <c r="N981" s="3" t="str">
        <f t="shared" si="67"/>
        <v/>
      </c>
      <c r="P981" s="39">
        <v>230.65605287827512</v>
      </c>
      <c r="Q981" s="39">
        <v>230.65605287827512</v>
      </c>
      <c r="R981" s="34">
        <f>IF(ISNUMBER(Q981),SUMIFS($Q$2:Q981,$A$2:A981,A981,$J$2:J981,J981,$D$2:D981,D981),"")</f>
        <v>431.59736257808009</v>
      </c>
      <c r="AB981">
        <v>19.723119735717773</v>
      </c>
      <c r="AC981">
        <v>14.045053958892822</v>
      </c>
      <c r="AD981">
        <v>75.272655487060547</v>
      </c>
      <c r="AE981">
        <v>24.86314582824707</v>
      </c>
      <c r="AF981">
        <v>88.909336090087891</v>
      </c>
      <c r="AG981">
        <v>25.34100341796875</v>
      </c>
      <c r="AH981" s="2">
        <f t="shared" si="68"/>
        <v>4.0545605468749996E-2</v>
      </c>
      <c r="AI981">
        <v>4.0545605468749996E-2</v>
      </c>
      <c r="AK981">
        <v>12.043624877929688</v>
      </c>
      <c r="AQ981" s="2">
        <f t="shared" si="70"/>
        <v>9.3520000000000003</v>
      </c>
      <c r="AR981" s="2">
        <f>IF(ISNUMBER(AQ981),SUMIFS($AQ$2:AQ981,$A$2:A981,A981,$J$2:J981,J981,$D$2:D981,D981),"")</f>
        <v>17.341000000000001</v>
      </c>
      <c r="AS981">
        <f t="shared" si="69"/>
        <v>14</v>
      </c>
    </row>
    <row r="982" spans="1:45" x14ac:dyDescent="0.25">
      <c r="A982" s="8" t="s">
        <v>35</v>
      </c>
      <c r="B982" t="s">
        <v>31</v>
      </c>
      <c r="C982" s="5">
        <v>42354</v>
      </c>
      <c r="D982">
        <v>3</v>
      </c>
      <c r="F982">
        <v>350</v>
      </c>
      <c r="J982" s="2" t="s">
        <v>107</v>
      </c>
      <c r="K982" t="s">
        <v>28</v>
      </c>
      <c r="L982">
        <v>2</v>
      </c>
      <c r="M982" s="2" t="s">
        <v>27</v>
      </c>
      <c r="N982" s="3" t="str">
        <f t="shared" si="67"/>
        <v/>
      </c>
      <c r="P982" s="39">
        <v>210.56923779612856</v>
      </c>
      <c r="Q982" s="39">
        <v>210.56923779612856</v>
      </c>
      <c r="R982" s="34">
        <f>IF(ISNUMBER(Q982),SUMIFS($Q$2:Q982,$A$2:A982,A982,$J$2:J982,J982,$D$2:D982,D982),"")</f>
        <v>642.16660037420866</v>
      </c>
      <c r="AB982">
        <v>22.118040084838867</v>
      </c>
      <c r="AC982">
        <v>11.749988555908203</v>
      </c>
      <c r="AD982">
        <v>70.542812347412109</v>
      </c>
      <c r="AE982">
        <v>25.825494766235352</v>
      </c>
      <c r="AF982">
        <v>88.527580261230469</v>
      </c>
      <c r="AG982">
        <v>22.957352638244629</v>
      </c>
      <c r="AH982" s="2">
        <f t="shared" si="68"/>
        <v>3.6731764221191406E-2</v>
      </c>
      <c r="AI982">
        <v>3.6731764221191406E-2</v>
      </c>
      <c r="AK982">
        <v>11.286849975585938</v>
      </c>
      <c r="AQ982" s="2">
        <f t="shared" si="70"/>
        <v>7.7350000000000003</v>
      </c>
      <c r="AR982" s="2">
        <f>IF(ISNUMBER(AQ982),SUMIFS($AQ$2:AQ982,$A$2:A982,A982,$J$2:J982,J982,$D$2:D982,D982),"")</f>
        <v>25.076000000000001</v>
      </c>
      <c r="AS982">
        <f t="shared" si="69"/>
        <v>14</v>
      </c>
    </row>
    <row r="983" spans="1:45" x14ac:dyDescent="0.25">
      <c r="A983" s="8" t="s">
        <v>35</v>
      </c>
      <c r="B983" t="s">
        <v>31</v>
      </c>
      <c r="C983" s="5">
        <v>42394</v>
      </c>
      <c r="D983">
        <v>3</v>
      </c>
      <c r="F983">
        <v>350</v>
      </c>
      <c r="J983" s="2" t="s">
        <v>107</v>
      </c>
      <c r="K983" t="s">
        <v>28</v>
      </c>
      <c r="L983">
        <v>2</v>
      </c>
      <c r="M983" s="2" t="s">
        <v>27</v>
      </c>
      <c r="N983" s="3" t="str">
        <f t="shared" si="67"/>
        <v/>
      </c>
      <c r="P983" s="39">
        <v>214.99085637779848</v>
      </c>
      <c r="Q983" s="39">
        <v>214.99085637779848</v>
      </c>
      <c r="R983" s="34">
        <f>IF(ISNUMBER(Q983),SUMIFS($Q$2:Q983,$A$2:A983,A983,$J$2:J983,J983,$D$2:D983,D983),"")</f>
        <v>857.15745675200719</v>
      </c>
      <c r="AB983">
        <v>23.194570541381836</v>
      </c>
      <c r="AC983">
        <v>11.195583820343018</v>
      </c>
      <c r="AD983">
        <v>68.640022277832031</v>
      </c>
      <c r="AE983">
        <v>27.526214599609375</v>
      </c>
      <c r="AF983">
        <v>90.444751739501953</v>
      </c>
      <c r="AG983">
        <v>24.435517311096191</v>
      </c>
      <c r="AH983" s="2">
        <f t="shared" si="68"/>
        <v>3.9096827697753904E-2</v>
      </c>
      <c r="AI983">
        <v>3.9096827697753904E-2</v>
      </c>
      <c r="AK983">
        <v>10.982403564453126</v>
      </c>
      <c r="AQ983" s="2">
        <f t="shared" si="70"/>
        <v>8.4049999999999994</v>
      </c>
      <c r="AR983" s="2">
        <f>IF(ISNUMBER(AQ983),SUMIFS($AQ$2:AQ983,$A$2:A983,A983,$J$2:J983,J983,$D$2:D983,D983),"")</f>
        <v>33.481000000000002</v>
      </c>
      <c r="AS983">
        <f t="shared" si="69"/>
        <v>14</v>
      </c>
    </row>
    <row r="984" spans="1:45" x14ac:dyDescent="0.25">
      <c r="A984" s="8" t="s">
        <v>35</v>
      </c>
      <c r="B984" t="s">
        <v>31</v>
      </c>
      <c r="C984" s="5">
        <v>42424</v>
      </c>
      <c r="D984">
        <v>3</v>
      </c>
      <c r="F984">
        <v>350</v>
      </c>
      <c r="J984" s="2" t="s">
        <v>107</v>
      </c>
      <c r="K984" t="s">
        <v>28</v>
      </c>
      <c r="L984">
        <v>2</v>
      </c>
      <c r="M984" s="2" t="s">
        <v>27</v>
      </c>
      <c r="N984" s="3" t="str">
        <f t="shared" si="67"/>
        <v/>
      </c>
      <c r="P984" s="39">
        <v>147.26076025366802</v>
      </c>
      <c r="Q984" s="39">
        <v>147.26076025366802</v>
      </c>
      <c r="R984" s="34">
        <f>IF(ISNUMBER(Q984),SUMIFS($Q$2:Q984,$A$2:A984,A984,$J$2:J984,J984,$D$2:D984,D984),"")</f>
        <v>1004.4182170056752</v>
      </c>
      <c r="AB984">
        <v>22.376505851745605</v>
      </c>
      <c r="AC984">
        <v>9.5469818115234375</v>
      </c>
      <c r="AD984">
        <v>71.105682373046875</v>
      </c>
      <c r="AE984">
        <v>29.716079711914063</v>
      </c>
      <c r="AF984">
        <v>91.2354736328125</v>
      </c>
      <c r="AG984">
        <v>28.178191184997559</v>
      </c>
      <c r="AH984" s="2">
        <f t="shared" si="68"/>
        <v>4.5085105895996097E-2</v>
      </c>
      <c r="AI984">
        <v>4.5085105895996097E-2</v>
      </c>
      <c r="AK984">
        <v>11.3769091796875</v>
      </c>
      <c r="AQ984" s="2">
        <f t="shared" si="70"/>
        <v>6.6390000000000002</v>
      </c>
      <c r="AR984" s="2">
        <f>IF(ISNUMBER(AQ984),SUMIFS($AQ$2:AQ984,$A$2:A984,A984,$J$2:J984,J984,$D$2:D984,D984),"")</f>
        <v>40.120000000000005</v>
      </c>
      <c r="AS984">
        <f t="shared" si="69"/>
        <v>14</v>
      </c>
    </row>
    <row r="985" spans="1:45" x14ac:dyDescent="0.25">
      <c r="A985" s="8" t="s">
        <v>35</v>
      </c>
      <c r="B985" t="s">
        <v>31</v>
      </c>
      <c r="C985" s="5">
        <v>42460</v>
      </c>
      <c r="D985">
        <v>3</v>
      </c>
      <c r="F985">
        <v>350</v>
      </c>
      <c r="J985" s="2" t="s">
        <v>107</v>
      </c>
      <c r="K985" t="s">
        <v>29</v>
      </c>
      <c r="L985">
        <v>2</v>
      </c>
      <c r="M985" s="2" t="s">
        <v>106</v>
      </c>
      <c r="N985" s="3">
        <f t="shared" si="67"/>
        <v>711.25</v>
      </c>
      <c r="O985">
        <v>71.125</v>
      </c>
      <c r="P985" s="39"/>
      <c r="Q985" s="39"/>
      <c r="R985" s="34" t="str">
        <f>IF(ISNUMBER(Q985),SUMIFS($Q$2:Q985,$A$2:A985,A985,$J$2:J985,J985,$D$2:D985,D985),"")</f>
        <v/>
      </c>
      <c r="AB985">
        <v>18.335336685180664</v>
      </c>
      <c r="AC985">
        <v>8.2302336692810059</v>
      </c>
      <c r="AD985">
        <v>60.664358139038086</v>
      </c>
      <c r="AE985">
        <v>17.402396678924561</v>
      </c>
      <c r="AF985">
        <v>84.015239715576172</v>
      </c>
      <c r="AG985">
        <v>28.134422302246094</v>
      </c>
      <c r="AH985" s="2">
        <f t="shared" si="68"/>
        <v>4.5015075683593746E-2</v>
      </c>
      <c r="AI985">
        <v>4.5015075683593746E-2</v>
      </c>
      <c r="AK985">
        <v>9.7062973022460941</v>
      </c>
      <c r="AQ985" s="2" t="str">
        <f t="shared" si="70"/>
        <v/>
      </c>
      <c r="AR985" s="2" t="str">
        <f>IF(ISNUMBER(AQ985),SUMIFS($AQ$2:AQ985,$A$2:A985,A985,$J$2:J985,J985,$D$2:D985,D985),"")</f>
        <v/>
      </c>
      <c r="AS985">
        <f t="shared" si="69"/>
        <v>10</v>
      </c>
    </row>
    <row r="986" spans="1:45" x14ac:dyDescent="0.25">
      <c r="A986" s="23" t="s">
        <v>35</v>
      </c>
      <c r="B986" t="s">
        <v>31</v>
      </c>
      <c r="C986" s="5">
        <v>42469</v>
      </c>
      <c r="D986">
        <v>3</v>
      </c>
      <c r="F986">
        <v>350</v>
      </c>
      <c r="J986" s="2" t="s">
        <v>107</v>
      </c>
      <c r="K986" t="s">
        <v>29</v>
      </c>
      <c r="L986">
        <v>2</v>
      </c>
      <c r="M986" s="2" t="s">
        <v>27</v>
      </c>
      <c r="N986" s="3" t="str">
        <f t="shared" si="67"/>
        <v/>
      </c>
      <c r="P986" s="39">
        <v>65.85005535442852</v>
      </c>
      <c r="Q986" s="39">
        <v>65.85005535442852</v>
      </c>
      <c r="R986" s="34">
        <f>IF(ISNUMBER(Q986),SUMIFS($Q$2:Q986,$A$2:A986,A986,$J$2:J986,J986,$D$2:D986,D986),"")</f>
        <v>1070.2682723601038</v>
      </c>
      <c r="AH986" s="2">
        <f t="shared" si="68"/>
        <v>4.7138696289062497E-2</v>
      </c>
      <c r="AI986" s="24">
        <f>AVERAGE(AI985,AI985,AI988)</f>
        <v>4.7138696289062497E-2</v>
      </c>
      <c r="AQ986" s="2">
        <f t="shared" si="70"/>
        <v>3.1040000000000001</v>
      </c>
      <c r="AR986" s="2">
        <f>IF(ISNUMBER(AQ986),SUMIFS($AQ$2:AQ986,$A$2:A986,A986,$J$2:J986,J986,$D$2:D986,D986),"")</f>
        <v>43.224000000000004</v>
      </c>
      <c r="AS986">
        <f t="shared" si="69"/>
        <v>7</v>
      </c>
    </row>
    <row r="987" spans="1:45" x14ac:dyDescent="0.25">
      <c r="A987" s="23" t="s">
        <v>35</v>
      </c>
      <c r="B987" t="s">
        <v>31</v>
      </c>
      <c r="C987" s="5">
        <v>42514</v>
      </c>
      <c r="D987">
        <v>3</v>
      </c>
      <c r="F987">
        <v>350</v>
      </c>
      <c r="J987" s="2" t="s">
        <v>107</v>
      </c>
      <c r="K987" t="s">
        <v>29</v>
      </c>
      <c r="L987">
        <v>2</v>
      </c>
      <c r="M987" s="2" t="s">
        <v>27</v>
      </c>
      <c r="N987" s="3" t="str">
        <f t="shared" si="67"/>
        <v/>
      </c>
      <c r="P987" s="39">
        <v>14.714162720134144</v>
      </c>
      <c r="Q987" s="39">
        <v>14.714162720134144</v>
      </c>
      <c r="R987" s="34">
        <f>IF(ISNUMBER(Q987),SUMIFS($Q$2:Q987,$A$2:A987,A987,$J$2:J987,J987,$D$2:D987,D987),"")</f>
        <v>1084.982435080238</v>
      </c>
      <c r="AH987" s="2">
        <f t="shared" si="68"/>
        <v>4.9262316894531248E-2</v>
      </c>
      <c r="AI987" s="24">
        <f>AVERAGE(AI985,AI988,AI988)</f>
        <v>4.9262316894531248E-2</v>
      </c>
      <c r="AQ987" s="2">
        <f t="shared" si="70"/>
        <v>0.72499999999999998</v>
      </c>
      <c r="AR987" s="2">
        <f>IF(ISNUMBER(AQ987),SUMIFS($AQ$2:AQ987,$A$2:A987,A987,$J$2:J987,J987,$D$2:D987,D987),"")</f>
        <v>43.949000000000005</v>
      </c>
      <c r="AS987">
        <f t="shared" si="69"/>
        <v>7</v>
      </c>
    </row>
    <row r="988" spans="1:45" x14ac:dyDescent="0.25">
      <c r="A988" s="8" t="s">
        <v>35</v>
      </c>
      <c r="B988" t="s">
        <v>31</v>
      </c>
      <c r="C988" s="5">
        <v>42663</v>
      </c>
      <c r="D988">
        <v>3</v>
      </c>
      <c r="F988">
        <v>350</v>
      </c>
      <c r="J988" s="2" t="s">
        <v>108</v>
      </c>
      <c r="K988" t="s">
        <v>37</v>
      </c>
      <c r="L988">
        <v>3</v>
      </c>
      <c r="M988" s="2" t="s">
        <v>106</v>
      </c>
      <c r="N988" s="3">
        <f t="shared" si="67"/>
        <v>470.25</v>
      </c>
      <c r="O988">
        <v>47.024999999999999</v>
      </c>
      <c r="P988" s="39"/>
      <c r="Q988" s="39"/>
      <c r="R988" s="34" t="str">
        <f>IF(ISNUMBER(Q988),SUMIFS($Q$2:Q988,$A$2:A988,A988,$J$2:J988,J988,$D$2:D988,D988),"")</f>
        <v/>
      </c>
      <c r="AB988">
        <v>18.787972450256348</v>
      </c>
      <c r="AC988">
        <v>9.6440696716308594</v>
      </c>
      <c r="AD988">
        <v>74.603328704833984</v>
      </c>
      <c r="AE988">
        <v>20.6983642578125</v>
      </c>
      <c r="AF988">
        <v>89.984687805175781</v>
      </c>
      <c r="AG988">
        <v>32.1162109375</v>
      </c>
      <c r="AH988" s="2">
        <f t="shared" si="68"/>
        <v>5.1385937499999999E-2</v>
      </c>
      <c r="AI988">
        <v>5.1385937499999999E-2</v>
      </c>
      <c r="AK988">
        <v>11.936532592773437</v>
      </c>
      <c r="AQ988" s="2" t="str">
        <f t="shared" si="70"/>
        <v/>
      </c>
      <c r="AR988" s="2" t="str">
        <f>IF(ISNUMBER(AQ988),SUMIFS($AQ$2:AQ988,$A$2:A988,A988,$J$2:J988,J988,$D$2:D988,D988),"")</f>
        <v/>
      </c>
      <c r="AS988">
        <f t="shared" si="69"/>
        <v>10</v>
      </c>
    </row>
    <row r="989" spans="1:45" x14ac:dyDescent="0.25">
      <c r="A989" s="8" t="s">
        <v>35</v>
      </c>
      <c r="B989" t="s">
        <v>31</v>
      </c>
      <c r="C989" s="5">
        <v>42677</v>
      </c>
      <c r="D989">
        <v>3</v>
      </c>
      <c r="F989">
        <v>350</v>
      </c>
      <c r="J989" s="2" t="s">
        <v>108</v>
      </c>
      <c r="K989" t="s">
        <v>37</v>
      </c>
      <c r="L989">
        <v>3</v>
      </c>
      <c r="M989" s="2" t="s">
        <v>106</v>
      </c>
      <c r="N989" s="3">
        <f t="shared" si="67"/>
        <v>2284.25</v>
      </c>
      <c r="O989">
        <v>228.42500000000001</v>
      </c>
      <c r="P989" s="39"/>
      <c r="Q989" s="39"/>
      <c r="R989" s="34" t="str">
        <f>IF(ISNUMBER(Q989),SUMIFS($Q$2:Q989,$A$2:A989,A989,$J$2:J989,J989,$D$2:D989,D989),"")</f>
        <v/>
      </c>
      <c r="AB989">
        <v>17.527514457702637</v>
      </c>
      <c r="AC989">
        <v>19.613666534423828</v>
      </c>
      <c r="AD989">
        <v>79.471725463867188</v>
      </c>
      <c r="AE989">
        <v>17.735151290893555</v>
      </c>
      <c r="AF989">
        <v>89.773715972900391</v>
      </c>
      <c r="AG989">
        <v>27.674895286560059</v>
      </c>
      <c r="AH989" s="2">
        <f t="shared" si="68"/>
        <v>4.4279832458496093E-2</v>
      </c>
      <c r="AI989">
        <v>4.4279832458496093E-2</v>
      </c>
      <c r="AK989">
        <v>12.715476074218751</v>
      </c>
      <c r="AQ989" s="2" t="str">
        <f>IF(AND(OR(ISNUMBER(AI989),ISNUMBER(AJ989)),ISNUMBER(Q989)),ROUND(Q989*IF(ISNUMBER(AI989),AI989,AJ989),3),"")</f>
        <v/>
      </c>
      <c r="AR989" s="2" t="str">
        <f>IF(ISNUMBER(AQ989),SUMIFS($AQ$2:AQ989,$A$2:A989,A989,$J$2:J989,J989,$D$2:D989,D989),"")</f>
        <v/>
      </c>
      <c r="AS989">
        <f t="shared" si="69"/>
        <v>10</v>
      </c>
    </row>
    <row r="990" spans="1:45" x14ac:dyDescent="0.25">
      <c r="A990" s="8" t="s">
        <v>35</v>
      </c>
      <c r="B990" t="s">
        <v>31</v>
      </c>
      <c r="C990" s="5">
        <v>42684</v>
      </c>
      <c r="D990">
        <v>3</v>
      </c>
      <c r="F990">
        <v>350</v>
      </c>
      <c r="J990" s="2" t="s">
        <v>108</v>
      </c>
      <c r="K990" t="s">
        <v>37</v>
      </c>
      <c r="L990">
        <v>3</v>
      </c>
      <c r="M990" s="2" t="s">
        <v>106</v>
      </c>
      <c r="N990" s="3">
        <f t="shared" si="67"/>
        <v>2104.2999999999997</v>
      </c>
      <c r="O990">
        <v>210.42999999999998</v>
      </c>
      <c r="P990" s="39"/>
      <c r="Q990" s="39"/>
      <c r="R990" s="34" t="str">
        <f>IF(ISNUMBER(Q990),SUMIFS($Q$2:Q990,$A$2:A990,A990,$J$2:J990,J990,$D$2:D990,D990),"")</f>
        <v/>
      </c>
      <c r="AB990">
        <v>22.158574104309082</v>
      </c>
      <c r="AC990">
        <v>15.901232719421387</v>
      </c>
      <c r="AD990">
        <v>72.978126525878906</v>
      </c>
      <c r="AE990">
        <v>27.70433235168457</v>
      </c>
      <c r="AF990">
        <v>90.266593933105469</v>
      </c>
      <c r="AG990">
        <v>21.461555480957031</v>
      </c>
      <c r="AH990" s="2">
        <f t="shared" si="68"/>
        <v>3.4338488769531252E-2</v>
      </c>
      <c r="AI990">
        <v>3.4338488769531252E-2</v>
      </c>
      <c r="AK990">
        <v>11.676500244140625</v>
      </c>
      <c r="AQ990" s="2" t="str">
        <f t="shared" ref="AQ990:AQ1023" si="71">IF(AND(OR(ISNUMBER(AI990),ISNUMBER(AJ990)),ISNUMBER(Q990)),ROUND(Q990*IF(ISNUMBER(AI990),AI990,AJ990),3),"")</f>
        <v/>
      </c>
      <c r="AR990" s="2" t="str">
        <f>IF(ISNUMBER(AQ990),SUMIFS($AQ$2:AQ990,$A$2:A990,A990,$J$2:J990,J990,$D$2:D990,D990),"")</f>
        <v/>
      </c>
      <c r="AS990">
        <f t="shared" si="69"/>
        <v>10</v>
      </c>
    </row>
    <row r="991" spans="1:45" x14ac:dyDescent="0.25">
      <c r="A991" s="8" t="s">
        <v>35</v>
      </c>
      <c r="B991" t="s">
        <v>31</v>
      </c>
      <c r="C991" s="5">
        <v>41935</v>
      </c>
      <c r="D991">
        <v>4</v>
      </c>
      <c r="F991">
        <v>350</v>
      </c>
      <c r="J991" s="2" t="s">
        <v>104</v>
      </c>
      <c r="K991" t="s">
        <v>37</v>
      </c>
      <c r="L991">
        <v>1</v>
      </c>
      <c r="M991" s="2" t="s">
        <v>105</v>
      </c>
      <c r="N991" s="3" t="str">
        <f t="shared" si="67"/>
        <v/>
      </c>
      <c r="P991" s="39">
        <v>159.83717774762547</v>
      </c>
      <c r="Q991" s="39">
        <v>159.83717774762547</v>
      </c>
      <c r="R991" s="34">
        <f>IF(ISNUMBER(Q991),SUMIFS($Q$2:Q991,$A$2:A991,A991,$J$2:J991,J991,$D$2:D991,D991),"")</f>
        <v>159.83717774762547</v>
      </c>
      <c r="AB991">
        <v>19.607569694519043</v>
      </c>
      <c r="AC991">
        <v>9.0318384170532227</v>
      </c>
      <c r="AD991">
        <v>62.315105438232422</v>
      </c>
      <c r="AE991">
        <v>21.897693634033203</v>
      </c>
      <c r="AF991">
        <v>82.028732299804688</v>
      </c>
      <c r="AG991">
        <v>23.487049102783203</v>
      </c>
      <c r="AH991" s="2">
        <f t="shared" si="68"/>
        <v>3.7579278564453124E-2</v>
      </c>
      <c r="AI991">
        <v>3.7579278564453124E-2</v>
      </c>
      <c r="AK991">
        <v>9.9704168701171874</v>
      </c>
      <c r="AQ991" s="2">
        <f t="shared" si="71"/>
        <v>6.0069999999999997</v>
      </c>
      <c r="AR991" s="2">
        <f>IF(ISNUMBER(AQ991),SUMIFS($AQ$2:AQ991,$A$2:A991,A991,$J$2:J991,J991,$D$2:D991,D991),"")</f>
        <v>6.0069999999999997</v>
      </c>
      <c r="AS991">
        <f t="shared" si="69"/>
        <v>14</v>
      </c>
    </row>
    <row r="992" spans="1:45" x14ac:dyDescent="0.25">
      <c r="A992" s="8" t="s">
        <v>35</v>
      </c>
      <c r="B992" t="s">
        <v>31</v>
      </c>
      <c r="C992" s="5">
        <v>41968</v>
      </c>
      <c r="D992">
        <v>4</v>
      </c>
      <c r="F992">
        <v>350</v>
      </c>
      <c r="J992" s="2" t="s">
        <v>104</v>
      </c>
      <c r="K992" t="s">
        <v>37</v>
      </c>
      <c r="L992">
        <v>1</v>
      </c>
      <c r="M992" s="2" t="s">
        <v>105</v>
      </c>
      <c r="N992" s="3" t="str">
        <f t="shared" si="67"/>
        <v/>
      </c>
      <c r="P992" s="39">
        <v>148.7456759865415</v>
      </c>
      <c r="Q992" s="39">
        <v>148.7456759865415</v>
      </c>
      <c r="R992" s="34">
        <f>IF(ISNUMBER(Q992),SUMIFS($Q$2:Q992,$A$2:A992,A992,$J$2:J992,J992,$D$2:D992,D992),"")</f>
        <v>308.58285373416697</v>
      </c>
      <c r="AB992">
        <v>19.146987915039063</v>
      </c>
      <c r="AC992">
        <v>5.8586030006408691</v>
      </c>
      <c r="AD992">
        <v>59.317605972290039</v>
      </c>
      <c r="AE992">
        <v>17.098042488098145</v>
      </c>
      <c r="AF992">
        <v>80.399620056152344</v>
      </c>
      <c r="AG992">
        <v>23.130864143371582</v>
      </c>
      <c r="AH992" s="2">
        <f t="shared" si="68"/>
        <v>3.700938262939453E-2</v>
      </c>
      <c r="AI992">
        <v>3.700938262939453E-2</v>
      </c>
      <c r="AK992">
        <v>9.490816955566407</v>
      </c>
      <c r="AQ992" s="2">
        <f t="shared" si="71"/>
        <v>5.5049999999999999</v>
      </c>
      <c r="AR992" s="2">
        <f>IF(ISNUMBER(AQ992),SUMIFS($AQ$2:AQ992,$A$2:A992,A992,$J$2:J992,J992,$D$2:D992,D992),"")</f>
        <v>11.512</v>
      </c>
      <c r="AS992">
        <f t="shared" si="69"/>
        <v>14</v>
      </c>
    </row>
    <row r="993" spans="1:45" x14ac:dyDescent="0.25">
      <c r="A993" s="8" t="s">
        <v>35</v>
      </c>
      <c r="B993" t="s">
        <v>31</v>
      </c>
      <c r="C993" s="5">
        <v>42003</v>
      </c>
      <c r="D993">
        <v>4</v>
      </c>
      <c r="F993">
        <v>350</v>
      </c>
      <c r="J993" s="2" t="s">
        <v>104</v>
      </c>
      <c r="K993" t="s">
        <v>28</v>
      </c>
      <c r="L993">
        <v>1</v>
      </c>
      <c r="M993" s="2" t="s">
        <v>27</v>
      </c>
      <c r="N993" s="3" t="str">
        <f t="shared" si="67"/>
        <v/>
      </c>
      <c r="P993" s="39">
        <v>228.91999812185745</v>
      </c>
      <c r="Q993" s="39">
        <v>228.91999812185745</v>
      </c>
      <c r="R993" s="34">
        <f>IF(ISNUMBER(Q993),SUMIFS($Q$2:Q993,$A$2:A993,A993,$J$2:J993,J993,$D$2:D993,D993),"")</f>
        <v>537.50285185602445</v>
      </c>
      <c r="AB993">
        <v>25.687934875488281</v>
      </c>
      <c r="AC993">
        <v>12.863569259643555</v>
      </c>
      <c r="AD993">
        <v>65.987037658691406</v>
      </c>
      <c r="AE993">
        <v>30.856420516967773</v>
      </c>
      <c r="AF993">
        <v>90.008716583251953</v>
      </c>
      <c r="AG993">
        <v>21.380073547363281</v>
      </c>
      <c r="AH993" s="2">
        <f t="shared" si="68"/>
        <v>3.4208117675781254E-2</v>
      </c>
      <c r="AI993">
        <v>3.4208117675781254E-2</v>
      </c>
      <c r="AK993">
        <v>10.557926025390625</v>
      </c>
      <c r="AQ993" s="2">
        <f t="shared" si="71"/>
        <v>7.8310000000000004</v>
      </c>
      <c r="AR993" s="2">
        <f>IF(ISNUMBER(AQ993),SUMIFS($AQ$2:AQ993,$A$2:A993,A993,$J$2:J993,J993,$D$2:D993,D993),"")</f>
        <v>19.343</v>
      </c>
      <c r="AS993">
        <f t="shared" si="69"/>
        <v>14</v>
      </c>
    </row>
    <row r="994" spans="1:45" x14ac:dyDescent="0.25">
      <c r="A994" s="8" t="s">
        <v>35</v>
      </c>
      <c r="B994" t="s">
        <v>31</v>
      </c>
      <c r="C994" s="5">
        <v>42039</v>
      </c>
      <c r="D994">
        <v>4</v>
      </c>
      <c r="F994">
        <v>350</v>
      </c>
      <c r="J994" s="2" t="s">
        <v>104</v>
      </c>
      <c r="K994" t="s">
        <v>28</v>
      </c>
      <c r="L994">
        <v>1</v>
      </c>
      <c r="M994" s="2" t="s">
        <v>27</v>
      </c>
      <c r="N994" s="3" t="str">
        <f t="shared" si="67"/>
        <v/>
      </c>
      <c r="P994" s="39">
        <v>157.87925624092549</v>
      </c>
      <c r="Q994" s="39">
        <v>157.87925624092549</v>
      </c>
      <c r="R994" s="34">
        <f>IF(ISNUMBER(Q994),SUMIFS($Q$2:Q994,$A$2:A994,A994,$J$2:J994,J994,$D$2:D994,D994),"")</f>
        <v>695.38210809694988</v>
      </c>
      <c r="AB994">
        <v>24.353673934936523</v>
      </c>
      <c r="AC994">
        <v>13.361020088195801</v>
      </c>
      <c r="AD994">
        <v>66.465858459472656</v>
      </c>
      <c r="AE994">
        <v>29.744766235351563</v>
      </c>
      <c r="AF994">
        <v>90.516887664794922</v>
      </c>
      <c r="AG994">
        <v>21.285362243652344</v>
      </c>
      <c r="AH994" s="2">
        <f t="shared" si="68"/>
        <v>3.4056579589843754E-2</v>
      </c>
      <c r="AI994">
        <v>3.4056579589843754E-2</v>
      </c>
      <c r="AK994">
        <v>10.634537353515626</v>
      </c>
      <c r="AQ994" s="2">
        <f t="shared" si="71"/>
        <v>5.3769999999999998</v>
      </c>
      <c r="AR994" s="2">
        <f>IF(ISNUMBER(AQ994),SUMIFS($AQ$2:AQ994,$A$2:A994,A994,$J$2:J994,J994,$D$2:D994,D994),"")</f>
        <v>24.72</v>
      </c>
      <c r="AS994">
        <f t="shared" si="69"/>
        <v>14</v>
      </c>
    </row>
    <row r="995" spans="1:45" x14ac:dyDescent="0.25">
      <c r="A995" s="8" t="s">
        <v>35</v>
      </c>
      <c r="B995" t="s">
        <v>31</v>
      </c>
      <c r="C995" s="5">
        <v>42073</v>
      </c>
      <c r="D995">
        <v>4</v>
      </c>
      <c r="F995">
        <v>350</v>
      </c>
      <c r="J995" s="2" t="s">
        <v>104</v>
      </c>
      <c r="K995" t="s">
        <v>29</v>
      </c>
      <c r="L995">
        <v>1</v>
      </c>
      <c r="M995" s="2" t="s">
        <v>27</v>
      </c>
      <c r="N995" s="3" t="str">
        <f t="shared" si="67"/>
        <v/>
      </c>
      <c r="P995" s="39">
        <v>82.703553227965529</v>
      </c>
      <c r="Q995" s="39">
        <v>82.703553227965529</v>
      </c>
      <c r="R995" s="34">
        <f>IF(ISNUMBER(Q995),SUMIFS($Q$2:Q995,$A$2:A995,A995,$J$2:J995,J995,$D$2:D995,D995),"")</f>
        <v>778.08566132491546</v>
      </c>
      <c r="AB995">
        <v>23.580687522888184</v>
      </c>
      <c r="AC995">
        <v>8.6258783340454102</v>
      </c>
      <c r="AD995">
        <v>68.097942352294922</v>
      </c>
      <c r="AE995">
        <v>28.782764434814453</v>
      </c>
      <c r="AF995">
        <v>90.362163543701172</v>
      </c>
      <c r="AG995">
        <v>25.159146308898926</v>
      </c>
      <c r="AH995" s="2">
        <f t="shared" si="68"/>
        <v>4.0254634094238281E-2</v>
      </c>
      <c r="AI995">
        <v>4.0254634094238281E-2</v>
      </c>
      <c r="AK995">
        <v>10.895670776367188</v>
      </c>
      <c r="AQ995" s="2">
        <f t="shared" si="71"/>
        <v>3.3290000000000002</v>
      </c>
      <c r="AR995" s="2">
        <f>IF(ISNUMBER(AQ995),SUMIFS($AQ$2:AQ995,$A$2:A995,A995,$J$2:J995,J995,$D$2:D995,D995),"")</f>
        <v>28.048999999999999</v>
      </c>
      <c r="AS995">
        <f t="shared" si="69"/>
        <v>14</v>
      </c>
    </row>
    <row r="996" spans="1:45" x14ac:dyDescent="0.25">
      <c r="A996" s="8" t="s">
        <v>35</v>
      </c>
      <c r="B996" t="s">
        <v>31</v>
      </c>
      <c r="C996" s="5">
        <v>42110</v>
      </c>
      <c r="D996">
        <v>4</v>
      </c>
      <c r="F996">
        <v>350</v>
      </c>
      <c r="J996" s="2" t="s">
        <v>104</v>
      </c>
      <c r="K996" t="s">
        <v>29</v>
      </c>
      <c r="L996">
        <v>1</v>
      </c>
      <c r="M996" s="2" t="s">
        <v>27</v>
      </c>
      <c r="N996" s="3" t="str">
        <f t="shared" si="67"/>
        <v/>
      </c>
      <c r="P996" s="39">
        <v>99.281288950523219</v>
      </c>
      <c r="Q996" s="39">
        <v>99.281288950523219</v>
      </c>
      <c r="R996" s="34">
        <f>IF(ISNUMBER(Q996),SUMIFS($Q$2:Q996,$A$2:A996,A996,$J$2:J996,J996,$D$2:D996,D996),"")</f>
        <v>877.36695027543874</v>
      </c>
      <c r="AB996">
        <v>21.140165328979492</v>
      </c>
      <c r="AC996">
        <v>7.3579721450805664</v>
      </c>
      <c r="AD996">
        <v>72.535518646240234</v>
      </c>
      <c r="AE996">
        <v>27.153020858764648</v>
      </c>
      <c r="AF996">
        <v>92.123851776123047</v>
      </c>
      <c r="AG996">
        <v>29.912842750549316</v>
      </c>
      <c r="AH996" s="2">
        <f t="shared" si="68"/>
        <v>4.7860548400878909E-2</v>
      </c>
      <c r="AI996">
        <v>4.7860548400878909E-2</v>
      </c>
      <c r="AK996">
        <v>11.605682983398438</v>
      </c>
      <c r="AQ996" s="2">
        <f t="shared" si="71"/>
        <v>4.7519999999999998</v>
      </c>
      <c r="AR996" s="2">
        <f>IF(ISNUMBER(AQ996),SUMIFS($AQ$2:AQ996,$A$2:A996,A996,$J$2:J996,J996,$D$2:D996,D996),"")</f>
        <v>32.801000000000002</v>
      </c>
      <c r="AS996">
        <f t="shared" si="69"/>
        <v>14</v>
      </c>
    </row>
    <row r="997" spans="1:45" x14ac:dyDescent="0.25">
      <c r="A997" s="8" t="s">
        <v>35</v>
      </c>
      <c r="B997" t="s">
        <v>31</v>
      </c>
      <c r="C997" s="5">
        <v>42164</v>
      </c>
      <c r="D997">
        <v>4</v>
      </c>
      <c r="F997">
        <v>350</v>
      </c>
      <c r="J997" s="2" t="s">
        <v>104</v>
      </c>
      <c r="K997" t="s">
        <v>29</v>
      </c>
      <c r="L997">
        <v>1</v>
      </c>
      <c r="M997" s="2" t="s">
        <v>27</v>
      </c>
      <c r="N997" s="3" t="str">
        <f t="shared" si="67"/>
        <v/>
      </c>
      <c r="P997" s="39">
        <v>35.299071874947366</v>
      </c>
      <c r="Q997" s="39">
        <v>35.299071874947366</v>
      </c>
      <c r="R997" s="34">
        <f>IF(ISNUMBER(Q997),SUMIFS($Q$2:Q997,$A$2:A997,A997,$J$2:J997,J997,$D$2:D997,D997),"")</f>
        <v>912.66602215038608</v>
      </c>
      <c r="AB997">
        <v>16.032846450805664</v>
      </c>
      <c r="AC997">
        <v>18.811826705932617</v>
      </c>
      <c r="AD997">
        <v>80.600498199462891</v>
      </c>
      <c r="AE997">
        <v>19.353920936584473</v>
      </c>
      <c r="AF997">
        <v>90.923290252685547</v>
      </c>
      <c r="AG997">
        <v>27.856794357299805</v>
      </c>
      <c r="AH997" s="2">
        <f t="shared" si="68"/>
        <v>4.4570870971679687E-2</v>
      </c>
      <c r="AI997">
        <v>4.4570870971679687E-2</v>
      </c>
      <c r="AK997">
        <v>12.896079711914062</v>
      </c>
      <c r="AQ997" s="2">
        <f t="shared" si="71"/>
        <v>1.573</v>
      </c>
      <c r="AR997" s="2">
        <f>IF(ISNUMBER(AQ997),SUMIFS($AQ$2:AQ997,$A$2:A997,A997,$J$2:J997,J997,$D$2:D997,D997),"")</f>
        <v>34.374000000000002</v>
      </c>
      <c r="AS997">
        <f t="shared" si="69"/>
        <v>14</v>
      </c>
    </row>
    <row r="998" spans="1:45" x14ac:dyDescent="0.25">
      <c r="A998" s="8" t="s">
        <v>35</v>
      </c>
      <c r="B998" t="s">
        <v>31</v>
      </c>
      <c r="C998" s="5">
        <v>42283</v>
      </c>
      <c r="D998">
        <v>4</v>
      </c>
      <c r="F998">
        <v>350</v>
      </c>
      <c r="J998" s="2" t="s">
        <v>107</v>
      </c>
      <c r="K998" t="s">
        <v>37</v>
      </c>
      <c r="L998">
        <v>2</v>
      </c>
      <c r="M998" s="2" t="s">
        <v>27</v>
      </c>
      <c r="N998" s="3" t="str">
        <f t="shared" si="67"/>
        <v/>
      </c>
      <c r="P998" s="39">
        <v>201.86589248120174</v>
      </c>
      <c r="Q998" s="39">
        <v>201.86589248120174</v>
      </c>
      <c r="R998" s="34">
        <f>IF(ISNUMBER(Q998),SUMIFS($Q$2:Q998,$A$2:A998,A998,$J$2:J998,J998,$D$2:D998,D998),"")</f>
        <v>201.86589248120174</v>
      </c>
      <c r="AB998">
        <v>21.15709114074707</v>
      </c>
      <c r="AC998">
        <v>11.282112598419189</v>
      </c>
      <c r="AD998">
        <v>73.407562255859375</v>
      </c>
      <c r="AE998">
        <v>24.310341835021973</v>
      </c>
      <c r="AF998">
        <v>88.918739318847656</v>
      </c>
      <c r="AG998">
        <v>25.133233070373535</v>
      </c>
      <c r="AH998" s="2">
        <f t="shared" si="68"/>
        <v>4.0213172912597656E-2</v>
      </c>
      <c r="AI998">
        <v>4.0213172912597656E-2</v>
      </c>
      <c r="AK998">
        <v>11.745209960937499</v>
      </c>
      <c r="AQ998" s="2">
        <f t="shared" si="71"/>
        <v>8.1180000000000003</v>
      </c>
      <c r="AR998" s="2">
        <f>IF(ISNUMBER(AQ998),SUMIFS($AQ$2:AQ998,$A$2:A998,A998,$J$2:J998,J998,$D$2:D998,D998),"")</f>
        <v>8.1180000000000003</v>
      </c>
      <c r="AS998">
        <f t="shared" si="69"/>
        <v>14</v>
      </c>
    </row>
    <row r="999" spans="1:45" x14ac:dyDescent="0.25">
      <c r="A999" s="8" t="s">
        <v>35</v>
      </c>
      <c r="B999" t="s">
        <v>31</v>
      </c>
      <c r="C999" s="5">
        <v>42324</v>
      </c>
      <c r="D999">
        <v>4</v>
      </c>
      <c r="F999">
        <v>350</v>
      </c>
      <c r="J999" s="2" t="s">
        <v>107</v>
      </c>
      <c r="K999" t="s">
        <v>37</v>
      </c>
      <c r="L999">
        <v>2</v>
      </c>
      <c r="M999" s="2" t="s">
        <v>27</v>
      </c>
      <c r="N999" s="3" t="str">
        <f t="shared" si="67"/>
        <v/>
      </c>
      <c r="P999" s="39">
        <v>207.6349292594702</v>
      </c>
      <c r="Q999" s="39">
        <v>207.6349292594702</v>
      </c>
      <c r="R999" s="34">
        <f>IF(ISNUMBER(Q999),SUMIFS($Q$2:Q999,$A$2:A999,A999,$J$2:J999,J999,$D$2:D999,D999),"")</f>
        <v>409.50082174067194</v>
      </c>
      <c r="AB999">
        <v>19.381821632385254</v>
      </c>
      <c r="AC999">
        <v>13.240139961242676</v>
      </c>
      <c r="AD999">
        <v>76.725135803222656</v>
      </c>
      <c r="AE999">
        <v>24.211435317993164</v>
      </c>
      <c r="AF999">
        <v>89.646270751953125</v>
      </c>
      <c r="AG999">
        <v>26.190921783447266</v>
      </c>
      <c r="AH999" s="2">
        <f t="shared" si="68"/>
        <v>4.1905474853515617E-2</v>
      </c>
      <c r="AI999">
        <v>4.1905474853515617E-2</v>
      </c>
      <c r="AK999">
        <v>12.276021728515625</v>
      </c>
      <c r="AQ999" s="2">
        <f t="shared" si="71"/>
        <v>8.7010000000000005</v>
      </c>
      <c r="AR999" s="2">
        <f>IF(ISNUMBER(AQ999),SUMIFS($AQ$2:AQ999,$A$2:A999,A999,$J$2:J999,J999,$D$2:D999,D999),"")</f>
        <v>16.819000000000003</v>
      </c>
      <c r="AS999">
        <f t="shared" si="69"/>
        <v>14</v>
      </c>
    </row>
    <row r="1000" spans="1:45" x14ac:dyDescent="0.25">
      <c r="A1000" s="8" t="s">
        <v>35</v>
      </c>
      <c r="B1000" t="s">
        <v>31</v>
      </c>
      <c r="C1000" s="5">
        <v>42354</v>
      </c>
      <c r="D1000">
        <v>4</v>
      </c>
      <c r="F1000">
        <v>350</v>
      </c>
      <c r="J1000" s="2" t="s">
        <v>107</v>
      </c>
      <c r="K1000" t="s">
        <v>28</v>
      </c>
      <c r="L1000">
        <v>2</v>
      </c>
      <c r="M1000" s="2" t="s">
        <v>27</v>
      </c>
      <c r="N1000" s="3" t="str">
        <f t="shared" ref="N1000:N1063" si="72">IF(ISNUMBER(O1000),O1000*10,"")</f>
        <v/>
      </c>
      <c r="P1000" s="39">
        <v>212.44048042515851</v>
      </c>
      <c r="Q1000" s="39">
        <v>212.44048042515851</v>
      </c>
      <c r="R1000" s="34">
        <f>IF(ISNUMBER(Q1000),SUMIFS($Q$2:Q1000,$A$2:A1000,A1000,$J$2:J1000,J1000,$D$2:D1000,D1000),"")</f>
        <v>621.94130216583039</v>
      </c>
      <c r="AB1000">
        <v>23.189703941345215</v>
      </c>
      <c r="AC1000">
        <v>11.893683433532715</v>
      </c>
      <c r="AD1000">
        <v>70.372142791748047</v>
      </c>
      <c r="AE1000">
        <v>26.81257438659668</v>
      </c>
      <c r="AF1000">
        <v>88.417465209960937</v>
      </c>
      <c r="AG1000">
        <v>22.688092231750488</v>
      </c>
      <c r="AH1000" s="2">
        <f t="shared" ref="AH1000:AH1063" si="73">IF(ISNUMBER(AI1000),AI1000,"")</f>
        <v>3.6300947570800782E-2</v>
      </c>
      <c r="AI1000">
        <v>3.6300947570800782E-2</v>
      </c>
      <c r="AK1000">
        <v>11.259542846679688</v>
      </c>
      <c r="AQ1000" s="2">
        <f t="shared" si="71"/>
        <v>7.7119999999999997</v>
      </c>
      <c r="AR1000" s="2">
        <f>IF(ISNUMBER(AQ1000),SUMIFS($AQ$2:AQ1000,$A$2:A1000,A1000,$J$2:J1000,J1000,$D$2:D1000,D1000),"")</f>
        <v>24.531000000000002</v>
      </c>
      <c r="AS1000">
        <f t="shared" si="69"/>
        <v>14</v>
      </c>
    </row>
    <row r="1001" spans="1:45" x14ac:dyDescent="0.25">
      <c r="A1001" s="8" t="s">
        <v>35</v>
      </c>
      <c r="B1001" t="s">
        <v>31</v>
      </c>
      <c r="C1001" s="5">
        <v>42394</v>
      </c>
      <c r="D1001">
        <v>4</v>
      </c>
      <c r="F1001">
        <v>350</v>
      </c>
      <c r="J1001" s="2" t="s">
        <v>107</v>
      </c>
      <c r="K1001" t="s">
        <v>28</v>
      </c>
      <c r="L1001">
        <v>2</v>
      </c>
      <c r="M1001" s="2" t="s">
        <v>27</v>
      </c>
      <c r="N1001" s="3" t="str">
        <f t="shared" si="72"/>
        <v/>
      </c>
      <c r="P1001" s="39">
        <v>227.40953011822643</v>
      </c>
      <c r="Q1001" s="39">
        <v>227.40953011822643</v>
      </c>
      <c r="R1001" s="34">
        <f>IF(ISNUMBER(Q1001),SUMIFS($Q$2:Q1001,$A$2:A1001,A1001,$J$2:J1001,J1001,$D$2:D1001,D1001),"")</f>
        <v>849.35083228405688</v>
      </c>
      <c r="AB1001">
        <v>22.857853889465332</v>
      </c>
      <c r="AC1001">
        <v>12.011540412902832</v>
      </c>
      <c r="AD1001">
        <v>70.059120178222656</v>
      </c>
      <c r="AE1001">
        <v>27.546318054199219</v>
      </c>
      <c r="AF1001">
        <v>89.783596038818359</v>
      </c>
      <c r="AG1001">
        <v>24.712435722351074</v>
      </c>
      <c r="AH1001" s="2">
        <f t="shared" si="73"/>
        <v>3.953989715576172E-2</v>
      </c>
      <c r="AI1001">
        <v>3.953989715576172E-2</v>
      </c>
      <c r="AK1001">
        <v>11.209459228515625</v>
      </c>
      <c r="AQ1001" s="2">
        <f t="shared" si="71"/>
        <v>8.9920000000000009</v>
      </c>
      <c r="AR1001" s="2">
        <f>IF(ISNUMBER(AQ1001),SUMIFS($AQ$2:AQ1001,$A$2:A1001,A1001,$J$2:J1001,J1001,$D$2:D1001,D1001),"")</f>
        <v>33.523000000000003</v>
      </c>
      <c r="AS1001">
        <f t="shared" ref="AS1001:AS1064" si="74">COUNT(O1001:AR1001)</f>
        <v>14</v>
      </c>
    </row>
    <row r="1002" spans="1:45" x14ac:dyDescent="0.25">
      <c r="A1002" s="8" t="s">
        <v>35</v>
      </c>
      <c r="B1002" t="s">
        <v>31</v>
      </c>
      <c r="C1002" s="5">
        <v>42424</v>
      </c>
      <c r="D1002">
        <v>4</v>
      </c>
      <c r="F1002">
        <v>350</v>
      </c>
      <c r="J1002" s="2" t="s">
        <v>107</v>
      </c>
      <c r="K1002" t="s">
        <v>28</v>
      </c>
      <c r="L1002">
        <v>2</v>
      </c>
      <c r="M1002" s="2" t="s">
        <v>27</v>
      </c>
      <c r="N1002" s="3" t="str">
        <f t="shared" si="72"/>
        <v/>
      </c>
      <c r="P1002" s="39">
        <v>178.34286925196017</v>
      </c>
      <c r="Q1002" s="39">
        <v>178.34286925196017</v>
      </c>
      <c r="R1002" s="34">
        <f>IF(ISNUMBER(Q1002),SUMIFS($Q$2:Q1002,$A$2:A1002,A1002,$J$2:J1002,J1002,$D$2:D1002,D1002),"")</f>
        <v>1027.693701536017</v>
      </c>
      <c r="AB1002">
        <v>22.781556129455566</v>
      </c>
      <c r="AC1002">
        <v>6.6988458633422852</v>
      </c>
      <c r="AD1002">
        <v>73.983734130859375</v>
      </c>
      <c r="AE1002">
        <v>29.908159255981445</v>
      </c>
      <c r="AF1002">
        <v>91.410694122314453</v>
      </c>
      <c r="AG1002">
        <v>28.799238204956055</v>
      </c>
      <c r="AH1002" s="2">
        <f t="shared" si="73"/>
        <v>4.6078781127929694E-2</v>
      </c>
      <c r="AI1002">
        <v>4.6078781127929694E-2</v>
      </c>
      <c r="AK1002">
        <v>11.837397460937501</v>
      </c>
      <c r="AQ1002" s="2">
        <f t="shared" si="71"/>
        <v>8.218</v>
      </c>
      <c r="AR1002" s="2">
        <f>IF(ISNUMBER(AQ1002),SUMIFS($AQ$2:AQ1002,$A$2:A1002,A1002,$J$2:J1002,J1002,$D$2:D1002,D1002),"")</f>
        <v>41.741</v>
      </c>
      <c r="AS1002">
        <f t="shared" si="74"/>
        <v>14</v>
      </c>
    </row>
    <row r="1003" spans="1:45" x14ac:dyDescent="0.25">
      <c r="A1003" s="23" t="s">
        <v>35</v>
      </c>
      <c r="B1003" t="s">
        <v>31</v>
      </c>
      <c r="C1003" s="5">
        <v>42469</v>
      </c>
      <c r="D1003">
        <v>4</v>
      </c>
      <c r="F1003">
        <v>350</v>
      </c>
      <c r="J1003" s="2" t="s">
        <v>107</v>
      </c>
      <c r="K1003" t="s">
        <v>29</v>
      </c>
      <c r="L1003">
        <v>2</v>
      </c>
      <c r="M1003" s="2" t="s">
        <v>27</v>
      </c>
      <c r="N1003" s="3" t="str">
        <f t="shared" si="72"/>
        <v/>
      </c>
      <c r="P1003" s="39">
        <v>81.775391916598579</v>
      </c>
      <c r="Q1003" s="39">
        <v>81.775391916598579</v>
      </c>
      <c r="R1003" s="34">
        <f>IF(ISNUMBER(Q1003),SUMIFS($Q$2:Q1003,$A$2:A1003,A1003,$J$2:J1003,J1003,$D$2:D1003,D1003),"")</f>
        <v>1109.4690934526157</v>
      </c>
      <c r="AH1003" s="2">
        <f t="shared" si="73"/>
        <v>4.9085277303059893E-2</v>
      </c>
      <c r="AI1003" s="24">
        <f>AVERAGE(AI940,AI963,AI986)</f>
        <v>4.9085277303059893E-2</v>
      </c>
      <c r="AQ1003" s="2">
        <f t="shared" si="71"/>
        <v>4.0140000000000002</v>
      </c>
      <c r="AR1003" s="2">
        <f>IF(ISNUMBER(AQ1003),SUMIFS($AQ$2:AQ1003,$A$2:A1003,A1003,$J$2:J1003,J1003,$D$2:D1003,D1003),"")</f>
        <v>45.755000000000003</v>
      </c>
      <c r="AS1003">
        <f t="shared" si="74"/>
        <v>7</v>
      </c>
    </row>
    <row r="1004" spans="1:45" x14ac:dyDescent="0.25">
      <c r="A1004" s="23" t="s">
        <v>35</v>
      </c>
      <c r="B1004" t="s">
        <v>31</v>
      </c>
      <c r="C1004" s="5">
        <v>42514</v>
      </c>
      <c r="D1004">
        <v>4</v>
      </c>
      <c r="F1004">
        <v>350</v>
      </c>
      <c r="J1004" s="2" t="s">
        <v>107</v>
      </c>
      <c r="K1004" t="s">
        <v>29</v>
      </c>
      <c r="L1004">
        <v>2</v>
      </c>
      <c r="M1004" s="2" t="s">
        <v>27</v>
      </c>
      <c r="N1004" s="3" t="str">
        <f t="shared" si="72"/>
        <v/>
      </c>
      <c r="P1004" s="39">
        <v>12.220804939803802</v>
      </c>
      <c r="Q1004" s="39">
        <v>12.220804939803802</v>
      </c>
      <c r="R1004" s="34">
        <f>IF(ISNUMBER(Q1004),SUMIFS($Q$2:Q1004,$A$2:A1004,A1004,$J$2:J1004,J1004,$D$2:D1004,D1004),"")</f>
        <v>1121.6898983924195</v>
      </c>
      <c r="AH1004" s="2">
        <f t="shared" si="73"/>
        <v>4.9596247863769531E-2</v>
      </c>
      <c r="AI1004" s="24">
        <f>AVERAGE(AI941,AI964,AI987)</f>
        <v>4.9596247863769531E-2</v>
      </c>
      <c r="AQ1004" s="2">
        <f t="shared" si="71"/>
        <v>0.60599999999999998</v>
      </c>
      <c r="AR1004" s="2">
        <f>IF(ISNUMBER(AQ1004),SUMIFS($AQ$2:AQ1004,$A$2:A1004,A1004,$J$2:J1004,J1004,$D$2:D1004,D1004),"")</f>
        <v>46.361000000000004</v>
      </c>
      <c r="AS1004">
        <f t="shared" si="74"/>
        <v>7</v>
      </c>
    </row>
    <row r="1005" spans="1:45" x14ac:dyDescent="0.25">
      <c r="A1005" s="8" t="s">
        <v>32</v>
      </c>
      <c r="B1005" t="s">
        <v>31</v>
      </c>
      <c r="C1005" s="5">
        <v>41935</v>
      </c>
      <c r="D1005">
        <v>1</v>
      </c>
      <c r="F1005">
        <v>500</v>
      </c>
      <c r="J1005" s="2" t="s">
        <v>104</v>
      </c>
      <c r="K1005" t="s">
        <v>37</v>
      </c>
      <c r="L1005">
        <v>1</v>
      </c>
      <c r="M1005" s="2" t="s">
        <v>105</v>
      </c>
      <c r="N1005" s="3" t="str">
        <f t="shared" si="72"/>
        <v/>
      </c>
      <c r="P1005" s="39">
        <v>286.82196812005975</v>
      </c>
      <c r="Q1005" s="39">
        <v>286.82196812005975</v>
      </c>
      <c r="R1005" s="34">
        <f>IF(ISNUMBER(Q1005),SUMIFS($Q$2:Q1005,$A$2:A1005,A1005,$J$2:J1005,J1005,$D$2:D1005,D1005),"")</f>
        <v>286.82196812005975</v>
      </c>
      <c r="AB1005">
        <v>20.509523391723633</v>
      </c>
      <c r="AC1005">
        <v>15.984938621520996</v>
      </c>
      <c r="AD1005">
        <v>73.007102966308594</v>
      </c>
      <c r="AE1005">
        <v>23.919408798217773</v>
      </c>
      <c r="AF1005">
        <v>88.964714050292969</v>
      </c>
      <c r="AG1005">
        <v>24.246120452880859</v>
      </c>
      <c r="AH1005" s="2">
        <f t="shared" si="73"/>
        <v>3.8793792724609373E-2</v>
      </c>
      <c r="AI1005">
        <v>3.8793792724609373E-2</v>
      </c>
      <c r="AK1005">
        <v>11.681136474609374</v>
      </c>
      <c r="AQ1005" s="2">
        <f t="shared" si="71"/>
        <v>11.127000000000001</v>
      </c>
      <c r="AR1005" s="2">
        <f>IF(ISNUMBER(AQ1005),SUMIFS($AQ$2:AQ1005,$A$2:A1005,A1005,$J$2:J1005,J1005,$D$2:D1005,D1005),"")</f>
        <v>11.127000000000001</v>
      </c>
      <c r="AS1005">
        <f t="shared" si="74"/>
        <v>14</v>
      </c>
    </row>
    <row r="1006" spans="1:45" x14ac:dyDescent="0.25">
      <c r="A1006" s="8" t="s">
        <v>32</v>
      </c>
      <c r="B1006" t="s">
        <v>31</v>
      </c>
      <c r="C1006" s="5">
        <v>41968</v>
      </c>
      <c r="D1006">
        <v>1</v>
      </c>
      <c r="F1006">
        <v>500</v>
      </c>
      <c r="J1006" s="2" t="s">
        <v>104</v>
      </c>
      <c r="K1006" t="s">
        <v>37</v>
      </c>
      <c r="L1006">
        <v>1</v>
      </c>
      <c r="M1006" s="2" t="s">
        <v>105</v>
      </c>
      <c r="N1006" s="3" t="str">
        <f t="shared" si="72"/>
        <v/>
      </c>
      <c r="P1006" s="39">
        <v>170.13944323901194</v>
      </c>
      <c r="Q1006" s="39">
        <v>170.13944323901194</v>
      </c>
      <c r="R1006" s="34">
        <f>IF(ISNUMBER(Q1006),SUMIFS($Q$2:Q1006,$A$2:A1006,A1006,$J$2:J1006,J1006,$D$2:D1006,D1006),"")</f>
        <v>456.96141135907169</v>
      </c>
      <c r="AB1006">
        <v>20.857519149780273</v>
      </c>
      <c r="AC1006">
        <v>10.439574241638184</v>
      </c>
      <c r="AD1006">
        <v>70.813213348388672</v>
      </c>
      <c r="AE1006">
        <v>25.681777954101563</v>
      </c>
      <c r="AF1006">
        <v>90.392303466796875</v>
      </c>
      <c r="AG1006">
        <v>27.091883659362793</v>
      </c>
      <c r="AH1006" s="2">
        <f t="shared" si="73"/>
        <v>4.3347013854980465E-2</v>
      </c>
      <c r="AI1006">
        <v>4.3347013854980465E-2</v>
      </c>
      <c r="AK1006">
        <v>11.330114135742187</v>
      </c>
      <c r="AQ1006" s="2">
        <f t="shared" si="71"/>
        <v>7.375</v>
      </c>
      <c r="AR1006" s="2">
        <f>IF(ISNUMBER(AQ1006),SUMIFS($AQ$2:AQ1006,$A$2:A1006,A1006,$J$2:J1006,J1006,$D$2:D1006,D1006),"")</f>
        <v>18.502000000000002</v>
      </c>
      <c r="AS1006">
        <f t="shared" si="74"/>
        <v>14</v>
      </c>
    </row>
    <row r="1007" spans="1:45" x14ac:dyDescent="0.25">
      <c r="A1007" s="8" t="s">
        <v>32</v>
      </c>
      <c r="B1007" t="s">
        <v>31</v>
      </c>
      <c r="C1007" s="5">
        <v>42003</v>
      </c>
      <c r="D1007">
        <v>1</v>
      </c>
      <c r="F1007">
        <v>500</v>
      </c>
      <c r="J1007" s="2" t="s">
        <v>104</v>
      </c>
      <c r="K1007" t="s">
        <v>28</v>
      </c>
      <c r="L1007">
        <v>1</v>
      </c>
      <c r="M1007" s="2" t="s">
        <v>27</v>
      </c>
      <c r="N1007" s="3" t="str">
        <f t="shared" si="72"/>
        <v/>
      </c>
      <c r="P1007" s="39">
        <v>392.86197992245809</v>
      </c>
      <c r="Q1007" s="39">
        <v>392.86197992245809</v>
      </c>
      <c r="R1007" s="34">
        <f>IF(ISNUMBER(Q1007),SUMIFS($Q$2:Q1007,$A$2:A1007,A1007,$J$2:J1007,J1007,$D$2:D1007,D1007),"")</f>
        <v>849.82339128152978</v>
      </c>
      <c r="AB1007">
        <v>27.07515811920166</v>
      </c>
      <c r="AC1007">
        <v>15.189699649810791</v>
      </c>
      <c r="AD1007">
        <v>65.327766418457031</v>
      </c>
      <c r="AE1007">
        <v>34.320583343505859</v>
      </c>
      <c r="AF1007">
        <v>89.918724060058594</v>
      </c>
      <c r="AG1007">
        <v>20.251998901367188</v>
      </c>
      <c r="AH1007" s="2">
        <f t="shared" si="73"/>
        <v>3.24031982421875E-2</v>
      </c>
      <c r="AI1007">
        <v>3.24031982421875E-2</v>
      </c>
      <c r="AK1007">
        <v>10.452442626953125</v>
      </c>
      <c r="AQ1007" s="2">
        <f t="shared" si="71"/>
        <v>12.73</v>
      </c>
      <c r="AR1007" s="2">
        <f>IF(ISNUMBER(AQ1007),SUMIFS($AQ$2:AQ1007,$A$2:A1007,A1007,$J$2:J1007,J1007,$D$2:D1007,D1007),"")</f>
        <v>31.232000000000003</v>
      </c>
      <c r="AS1007">
        <f t="shared" si="74"/>
        <v>14</v>
      </c>
    </row>
    <row r="1008" spans="1:45" x14ac:dyDescent="0.25">
      <c r="A1008" s="8" t="s">
        <v>32</v>
      </c>
      <c r="B1008" t="s">
        <v>31</v>
      </c>
      <c r="C1008" s="5">
        <v>42039</v>
      </c>
      <c r="D1008">
        <v>1</v>
      </c>
      <c r="F1008">
        <v>500</v>
      </c>
      <c r="J1008" s="2" t="s">
        <v>104</v>
      </c>
      <c r="K1008" t="s">
        <v>28</v>
      </c>
      <c r="L1008">
        <v>1</v>
      </c>
      <c r="M1008" s="2" t="s">
        <v>27</v>
      </c>
      <c r="N1008" s="3" t="str">
        <f t="shared" si="72"/>
        <v/>
      </c>
      <c r="P1008" s="39">
        <v>202.88467965084413</v>
      </c>
      <c r="Q1008" s="39">
        <v>202.88467965084413</v>
      </c>
      <c r="R1008" s="34">
        <f>IF(ISNUMBER(Q1008),SUMIFS($Q$2:Q1008,$A$2:A1008,A1008,$J$2:J1008,J1008,$D$2:D1008,D1008),"")</f>
        <v>1052.7080709323739</v>
      </c>
      <c r="AB1008">
        <v>26.074895858764648</v>
      </c>
      <c r="AC1008">
        <v>10.853391170501709</v>
      </c>
      <c r="AD1008">
        <v>66.123249053955078</v>
      </c>
      <c r="AE1008">
        <v>31.636499404907227</v>
      </c>
      <c r="AF1008">
        <v>89.487823486328125</v>
      </c>
      <c r="AG1008">
        <v>21.640530586242676</v>
      </c>
      <c r="AH1008" s="2">
        <f t="shared" si="73"/>
        <v>3.4624848937988284E-2</v>
      </c>
      <c r="AI1008">
        <v>3.4624848937988284E-2</v>
      </c>
      <c r="AK1008">
        <v>10.579719848632813</v>
      </c>
      <c r="AQ1008" s="2">
        <f t="shared" si="71"/>
        <v>7.0250000000000004</v>
      </c>
      <c r="AR1008" s="2">
        <f>IF(ISNUMBER(AQ1008),SUMIFS($AQ$2:AQ1008,$A$2:A1008,A1008,$J$2:J1008,J1008,$D$2:D1008,D1008),"")</f>
        <v>38.257000000000005</v>
      </c>
      <c r="AS1008">
        <f t="shared" si="74"/>
        <v>14</v>
      </c>
    </row>
    <row r="1009" spans="1:45" x14ac:dyDescent="0.25">
      <c r="A1009" s="8" t="s">
        <v>32</v>
      </c>
      <c r="B1009" t="s">
        <v>31</v>
      </c>
      <c r="C1009" s="5">
        <v>42073</v>
      </c>
      <c r="D1009">
        <v>1</v>
      </c>
      <c r="F1009">
        <v>500</v>
      </c>
      <c r="J1009" s="2" t="s">
        <v>104</v>
      </c>
      <c r="K1009" t="s">
        <v>29</v>
      </c>
      <c r="L1009">
        <v>1</v>
      </c>
      <c r="M1009" s="2" t="s">
        <v>27</v>
      </c>
      <c r="N1009" s="3" t="str">
        <f t="shared" si="72"/>
        <v/>
      </c>
      <c r="P1009" s="39">
        <v>101.42321953345575</v>
      </c>
      <c r="Q1009" s="39">
        <v>101.42321953345575</v>
      </c>
      <c r="R1009" s="34">
        <f>IF(ISNUMBER(Q1009),SUMIFS($Q$2:Q1009,$A$2:A1009,A1009,$J$2:J1009,J1009,$D$2:D1009,D1009),"")</f>
        <v>1154.1312904658296</v>
      </c>
      <c r="AB1009">
        <v>22.32820987701416</v>
      </c>
      <c r="AC1009">
        <v>7.3599894046783447</v>
      </c>
      <c r="AD1009">
        <v>69.026882171630859</v>
      </c>
      <c r="AE1009">
        <v>28.261196136474609</v>
      </c>
      <c r="AF1009">
        <v>91.370895385742187</v>
      </c>
      <c r="AG1009">
        <v>27.839159965515137</v>
      </c>
      <c r="AH1009" s="2">
        <f t="shared" si="73"/>
        <v>4.4542655944824219E-2</v>
      </c>
      <c r="AI1009">
        <v>4.4542655944824219E-2</v>
      </c>
      <c r="AK1009">
        <v>11.044301147460938</v>
      </c>
      <c r="AQ1009" s="2">
        <f t="shared" si="71"/>
        <v>4.5179999999999998</v>
      </c>
      <c r="AR1009" s="2">
        <f>IF(ISNUMBER(AQ1009),SUMIFS($AQ$2:AQ1009,$A$2:A1009,A1009,$J$2:J1009,J1009,$D$2:D1009,D1009),"")</f>
        <v>42.775000000000006</v>
      </c>
      <c r="AS1009">
        <f t="shared" si="74"/>
        <v>14</v>
      </c>
    </row>
    <row r="1010" spans="1:45" x14ac:dyDescent="0.25">
      <c r="A1010" s="8" t="s">
        <v>32</v>
      </c>
      <c r="B1010" t="s">
        <v>31</v>
      </c>
      <c r="C1010" s="5">
        <v>42080</v>
      </c>
      <c r="D1010">
        <v>1</v>
      </c>
      <c r="F1010">
        <v>500</v>
      </c>
      <c r="J1010" s="2" t="s">
        <v>104</v>
      </c>
      <c r="K1010" t="s">
        <v>29</v>
      </c>
      <c r="L1010">
        <v>1</v>
      </c>
      <c r="M1010" s="2" t="s">
        <v>106</v>
      </c>
      <c r="N1010" s="3">
        <f t="shared" si="72"/>
        <v>152</v>
      </c>
      <c r="O1010">
        <v>15.2</v>
      </c>
      <c r="P1010" s="39"/>
      <c r="Q1010" s="39"/>
      <c r="R1010" s="34" t="str">
        <f>IF(ISNUMBER(Q1010),SUMIFS($Q$2:Q1010,$A$2:A1010,A1010,$J$2:J1010,J1010,$D$2:D1010,D1010),"")</f>
        <v/>
      </c>
      <c r="AB1010">
        <v>21.294057846069336</v>
      </c>
      <c r="AC1010">
        <v>6.9919099807739258</v>
      </c>
      <c r="AD1010">
        <v>69.89111328125</v>
      </c>
      <c r="AE1010">
        <v>26.477827072143555</v>
      </c>
      <c r="AF1010">
        <v>89.775997161865234</v>
      </c>
      <c r="AG1010">
        <v>30.78223991394043</v>
      </c>
      <c r="AH1010" s="2">
        <f t="shared" si="73"/>
        <v>4.9251583862304688E-2</v>
      </c>
      <c r="AI1010">
        <v>4.9251583862304688E-2</v>
      </c>
      <c r="AK1010">
        <v>11.182578125000001</v>
      </c>
      <c r="AQ1010" s="2" t="str">
        <f t="shared" si="71"/>
        <v/>
      </c>
      <c r="AR1010" s="2" t="str">
        <f>IF(ISNUMBER(AQ1010),SUMIFS($AQ$2:AQ1010,$A$2:A1010,A1010,$J$2:J1010,J1010,$D$2:D1010,D1010),"")</f>
        <v/>
      </c>
      <c r="AS1010">
        <f t="shared" si="74"/>
        <v>10</v>
      </c>
    </row>
    <row r="1011" spans="1:45" x14ac:dyDescent="0.25">
      <c r="A1011" s="8" t="s">
        <v>32</v>
      </c>
      <c r="B1011" t="s">
        <v>31</v>
      </c>
      <c r="C1011" s="5">
        <v>42087</v>
      </c>
      <c r="D1011">
        <v>1</v>
      </c>
      <c r="F1011">
        <v>500</v>
      </c>
      <c r="J1011" s="2" t="s">
        <v>104</v>
      </c>
      <c r="K1011" t="s">
        <v>29</v>
      </c>
      <c r="L1011">
        <v>1</v>
      </c>
      <c r="M1011" s="2" t="s">
        <v>106</v>
      </c>
      <c r="N1011" s="3">
        <f t="shared" si="72"/>
        <v>209</v>
      </c>
      <c r="O1011">
        <v>20.9</v>
      </c>
      <c r="P1011" s="39"/>
      <c r="Q1011" s="39"/>
      <c r="R1011" s="34" t="str">
        <f>IF(ISNUMBER(Q1011),SUMIFS($Q$2:Q1011,$A$2:A1011,A1011,$J$2:J1011,J1011,$D$2:D1011,D1011),"")</f>
        <v/>
      </c>
      <c r="AB1011">
        <v>19.45576000213623</v>
      </c>
      <c r="AC1011">
        <v>9.2833976745605469</v>
      </c>
      <c r="AD1011">
        <v>73.162891387939453</v>
      </c>
      <c r="AE1011">
        <v>25.125743865966797</v>
      </c>
      <c r="AF1011">
        <v>90.74493408203125</v>
      </c>
      <c r="AG1011">
        <v>31.897567749023438</v>
      </c>
      <c r="AH1011" s="2">
        <f t="shared" si="73"/>
        <v>5.1036108398437502E-2</v>
      </c>
      <c r="AI1011">
        <v>5.1036108398437502E-2</v>
      </c>
      <c r="AK1011">
        <v>11.706062622070313</v>
      </c>
      <c r="AQ1011" s="2" t="str">
        <f t="shared" si="71"/>
        <v/>
      </c>
      <c r="AR1011" s="2" t="str">
        <f>IF(ISNUMBER(AQ1011),SUMIFS($AQ$2:AQ1011,$A$2:A1011,A1011,$J$2:J1011,J1011,$D$2:D1011,D1011),"")</f>
        <v/>
      </c>
      <c r="AS1011">
        <f t="shared" si="74"/>
        <v>10</v>
      </c>
    </row>
    <row r="1012" spans="1:45" x14ac:dyDescent="0.25">
      <c r="A1012" s="8" t="s">
        <v>32</v>
      </c>
      <c r="B1012" t="s">
        <v>31</v>
      </c>
      <c r="C1012" s="5">
        <v>42101</v>
      </c>
      <c r="D1012">
        <v>1</v>
      </c>
      <c r="F1012">
        <v>500</v>
      </c>
      <c r="J1012" s="2" t="s">
        <v>104</v>
      </c>
      <c r="K1012" t="s">
        <v>29</v>
      </c>
      <c r="L1012">
        <v>1</v>
      </c>
      <c r="M1012" s="2" t="s">
        <v>106</v>
      </c>
      <c r="N1012" s="3">
        <f t="shared" si="72"/>
        <v>694.5</v>
      </c>
      <c r="O1012">
        <v>69.45</v>
      </c>
      <c r="P1012" s="39"/>
      <c r="Q1012" s="39"/>
      <c r="R1012" s="34" t="str">
        <f>IF(ISNUMBER(Q1012),SUMIFS($Q$2:Q1012,$A$2:A1012,A1012,$J$2:J1012,J1012,$D$2:D1012,D1012),"")</f>
        <v/>
      </c>
      <c r="AB1012">
        <v>18.862156867980957</v>
      </c>
      <c r="AC1012">
        <v>10.036847114562988</v>
      </c>
      <c r="AD1012">
        <v>75.823490142822266</v>
      </c>
      <c r="AE1012">
        <v>24.611737251281738</v>
      </c>
      <c r="AF1012">
        <v>91.466136932373047</v>
      </c>
      <c r="AG1012">
        <v>31.725958824157715</v>
      </c>
      <c r="AH1012" s="2">
        <f t="shared" si="73"/>
        <v>5.0761534118652342E-2</v>
      </c>
      <c r="AI1012">
        <v>5.0761534118652342E-2</v>
      </c>
      <c r="AK1012">
        <v>12.131758422851563</v>
      </c>
      <c r="AQ1012" s="2" t="str">
        <f t="shared" si="71"/>
        <v/>
      </c>
      <c r="AR1012" s="2" t="str">
        <f>IF(ISNUMBER(AQ1012),SUMIFS($AQ$2:AQ1012,$A$2:A1012,A1012,$J$2:J1012,J1012,$D$2:D1012,D1012),"")</f>
        <v/>
      </c>
      <c r="AS1012">
        <f t="shared" si="74"/>
        <v>10</v>
      </c>
    </row>
    <row r="1013" spans="1:45" x14ac:dyDescent="0.25">
      <c r="A1013" s="8" t="s">
        <v>32</v>
      </c>
      <c r="B1013" t="s">
        <v>31</v>
      </c>
      <c r="C1013" s="5">
        <v>42110</v>
      </c>
      <c r="D1013">
        <v>1</v>
      </c>
      <c r="F1013">
        <v>500</v>
      </c>
      <c r="J1013" s="2" t="s">
        <v>104</v>
      </c>
      <c r="K1013" t="s">
        <v>29</v>
      </c>
      <c r="L1013">
        <v>1</v>
      </c>
      <c r="M1013" s="2" t="s">
        <v>27</v>
      </c>
      <c r="N1013" s="3" t="str">
        <f t="shared" si="72"/>
        <v/>
      </c>
      <c r="P1013" s="39">
        <v>100.14639538705148</v>
      </c>
      <c r="Q1013" s="39">
        <v>100.14639538705148</v>
      </c>
      <c r="R1013" s="34">
        <f>IF(ISNUMBER(Q1013),SUMIFS($Q$2:Q1013,$A$2:A1013,A1013,$J$2:J1013,J1013,$D$2:D1013,D1013),"")</f>
        <v>1254.2776858528809</v>
      </c>
      <c r="AB1013">
        <v>19.8939208984375</v>
      </c>
      <c r="AC1013">
        <v>7.8219208717346191</v>
      </c>
      <c r="AD1013">
        <v>73.834918975830078</v>
      </c>
      <c r="AE1013">
        <v>26.658248901367188</v>
      </c>
      <c r="AF1013">
        <v>91.234165191650391</v>
      </c>
      <c r="AG1013">
        <v>32.009068489074707</v>
      </c>
      <c r="AH1013" s="2">
        <f t="shared" si="73"/>
        <v>5.1214509582519524E-2</v>
      </c>
      <c r="AI1013">
        <v>5.1214509582519524E-2</v>
      </c>
      <c r="AK1013">
        <v>11.813587036132812</v>
      </c>
      <c r="AQ1013" s="2">
        <f t="shared" si="71"/>
        <v>5.1289999999999996</v>
      </c>
      <c r="AR1013" s="2">
        <f>IF(ISNUMBER(AQ1013),SUMIFS($AQ$2:AQ1013,$A$2:A1013,A1013,$J$2:J1013,J1013,$D$2:D1013,D1013),"")</f>
        <v>47.904000000000003</v>
      </c>
      <c r="AS1013">
        <f t="shared" si="74"/>
        <v>14</v>
      </c>
    </row>
    <row r="1014" spans="1:45" x14ac:dyDescent="0.25">
      <c r="A1014" s="8" t="s">
        <v>32</v>
      </c>
      <c r="B1014" t="s">
        <v>31</v>
      </c>
      <c r="C1014" s="5">
        <v>42164</v>
      </c>
      <c r="D1014">
        <v>1</v>
      </c>
      <c r="F1014">
        <v>500</v>
      </c>
      <c r="J1014" s="2" t="s">
        <v>104</v>
      </c>
      <c r="K1014" t="s">
        <v>29</v>
      </c>
      <c r="L1014">
        <v>1</v>
      </c>
      <c r="M1014" s="2" t="s">
        <v>27</v>
      </c>
      <c r="N1014" s="3" t="str">
        <f t="shared" si="72"/>
        <v/>
      </c>
      <c r="P1014" s="39">
        <v>9.9889223907094795</v>
      </c>
      <c r="Q1014" s="39">
        <v>9.9889223907094795</v>
      </c>
      <c r="R1014" s="34">
        <f>IF(ISNUMBER(Q1014),SUMIFS($Q$2:Q1014,$A$2:A1014,A1014,$J$2:J1014,J1014,$D$2:D1014,D1014),"")</f>
        <v>1264.2666082435903</v>
      </c>
      <c r="AB1014">
        <v>16.600083351135254</v>
      </c>
      <c r="AC1014">
        <v>18.166234970092773</v>
      </c>
      <c r="AD1014">
        <v>78.073501586914063</v>
      </c>
      <c r="AE1014">
        <v>23.311036109924316</v>
      </c>
      <c r="AF1014">
        <v>92.165309906005859</v>
      </c>
      <c r="AG1014">
        <v>27.574237823486328</v>
      </c>
      <c r="AH1014" s="2">
        <f t="shared" si="73"/>
        <v>4.4118780517578129E-2</v>
      </c>
      <c r="AI1014">
        <v>4.4118780517578129E-2</v>
      </c>
      <c r="AK1014">
        <v>12.49176025390625</v>
      </c>
      <c r="AQ1014" s="2">
        <f t="shared" si="71"/>
        <v>0.441</v>
      </c>
      <c r="AR1014" s="2">
        <f>IF(ISNUMBER(AQ1014),SUMIFS($AQ$2:AQ1014,$A$2:A1014,A1014,$J$2:J1014,J1014,$D$2:D1014,D1014),"")</f>
        <v>48.345000000000006</v>
      </c>
      <c r="AS1014">
        <f t="shared" si="74"/>
        <v>14</v>
      </c>
    </row>
    <row r="1015" spans="1:45" x14ac:dyDescent="0.25">
      <c r="A1015" s="8" t="s">
        <v>32</v>
      </c>
      <c r="B1015" t="s">
        <v>31</v>
      </c>
      <c r="C1015" s="5">
        <v>42283</v>
      </c>
      <c r="D1015">
        <v>1</v>
      </c>
      <c r="F1015">
        <v>500</v>
      </c>
      <c r="J1015" s="2" t="s">
        <v>107</v>
      </c>
      <c r="K1015" t="s">
        <v>37</v>
      </c>
      <c r="L1015">
        <v>2</v>
      </c>
      <c r="M1015" s="2" t="s">
        <v>27</v>
      </c>
      <c r="N1015" s="3" t="str">
        <f t="shared" si="72"/>
        <v/>
      </c>
      <c r="P1015" s="39">
        <v>151.81888240503355</v>
      </c>
      <c r="Q1015" s="39">
        <v>151.81888240503355</v>
      </c>
      <c r="R1015" s="34">
        <f>IF(ISNUMBER(Q1015),SUMIFS($Q$2:Q1015,$A$2:A1015,A1015,$J$2:J1015,J1015,$D$2:D1015,D1015),"")</f>
        <v>151.81888240503355</v>
      </c>
      <c r="AB1015">
        <v>18.867781639099121</v>
      </c>
      <c r="AC1015">
        <v>11.213228702545166</v>
      </c>
      <c r="AD1015">
        <v>75.586769104003906</v>
      </c>
      <c r="AE1015">
        <v>22.464299201965332</v>
      </c>
      <c r="AF1015">
        <v>90.021831512451172</v>
      </c>
      <c r="AG1015">
        <v>28.205824851989746</v>
      </c>
      <c r="AH1015" s="2">
        <f t="shared" si="73"/>
        <v>4.5129319763183594E-2</v>
      </c>
      <c r="AI1015">
        <v>4.5129319763183594E-2</v>
      </c>
      <c r="AK1015">
        <v>12.093883056640625</v>
      </c>
      <c r="AQ1015" s="2">
        <f t="shared" si="71"/>
        <v>6.851</v>
      </c>
      <c r="AR1015" s="2">
        <f>IF(ISNUMBER(AQ1015),SUMIFS($AQ$2:AQ1015,$A$2:A1015,A1015,$J$2:J1015,J1015,$D$2:D1015,D1015),"")</f>
        <v>6.851</v>
      </c>
      <c r="AS1015">
        <f t="shared" si="74"/>
        <v>14</v>
      </c>
    </row>
    <row r="1016" spans="1:45" x14ac:dyDescent="0.25">
      <c r="A1016" s="8" t="s">
        <v>32</v>
      </c>
      <c r="B1016" t="s">
        <v>31</v>
      </c>
      <c r="C1016" s="5">
        <v>42290</v>
      </c>
      <c r="D1016">
        <v>1</v>
      </c>
      <c r="F1016">
        <v>500</v>
      </c>
      <c r="J1016" s="2" t="s">
        <v>107</v>
      </c>
      <c r="K1016" t="s">
        <v>37</v>
      </c>
      <c r="L1016">
        <v>2</v>
      </c>
      <c r="M1016" s="2" t="s">
        <v>106</v>
      </c>
      <c r="N1016" s="3">
        <f t="shared" si="72"/>
        <v>249.50000000000003</v>
      </c>
      <c r="O1016">
        <v>24.950000000000003</v>
      </c>
      <c r="P1016" s="39"/>
      <c r="Q1016" s="39"/>
      <c r="R1016" s="34" t="str">
        <f>IF(ISNUMBER(Q1016),SUMIFS($Q$2:Q1016,$A$2:A1016,A1016,$J$2:J1016,J1016,$D$2:D1016,D1016),"")</f>
        <v/>
      </c>
      <c r="AB1016">
        <v>19.016666412353516</v>
      </c>
      <c r="AC1016">
        <v>11.307653903961182</v>
      </c>
      <c r="AD1016">
        <v>74.699020385742188</v>
      </c>
      <c r="AE1016">
        <v>21.802273750305176</v>
      </c>
      <c r="AF1016">
        <v>88.672828674316406</v>
      </c>
      <c r="AG1016">
        <v>29.74500846862793</v>
      </c>
      <c r="AH1016" s="2">
        <f t="shared" si="73"/>
        <v>4.759201354980469E-2</v>
      </c>
      <c r="AI1016">
        <v>4.759201354980469E-2</v>
      </c>
      <c r="AK1016">
        <v>11.95184326171875</v>
      </c>
      <c r="AQ1016" s="2" t="str">
        <f t="shared" si="71"/>
        <v/>
      </c>
      <c r="AR1016" s="2" t="str">
        <f>IF(ISNUMBER(AQ1016),SUMIFS($AQ$2:AQ1016,$A$2:A1016,A1016,$J$2:J1016,J1016,$D$2:D1016,D1016),"")</f>
        <v/>
      </c>
      <c r="AS1016">
        <f t="shared" si="74"/>
        <v>10</v>
      </c>
    </row>
    <row r="1017" spans="1:45" x14ac:dyDescent="0.25">
      <c r="A1017" s="8" t="s">
        <v>32</v>
      </c>
      <c r="B1017" t="s">
        <v>31</v>
      </c>
      <c r="C1017" s="5">
        <v>42304</v>
      </c>
      <c r="D1017">
        <v>1</v>
      </c>
      <c r="F1017">
        <v>500</v>
      </c>
      <c r="J1017" s="2" t="s">
        <v>107</v>
      </c>
      <c r="K1017" t="s">
        <v>37</v>
      </c>
      <c r="L1017">
        <v>2</v>
      </c>
      <c r="M1017" s="2" t="s">
        <v>106</v>
      </c>
      <c r="N1017" s="3">
        <f t="shared" si="72"/>
        <v>1118.75</v>
      </c>
      <c r="O1017">
        <v>111.875</v>
      </c>
      <c r="P1017" s="39"/>
      <c r="Q1017" s="39"/>
      <c r="R1017" s="34" t="str">
        <f>IF(ISNUMBER(Q1017),SUMIFS($Q$2:Q1017,$A$2:A1017,A1017,$J$2:J1017,J1017,$D$2:D1017,D1017),"")</f>
        <v/>
      </c>
      <c r="AH1017" s="2" t="str">
        <f t="shared" si="73"/>
        <v/>
      </c>
      <c r="AQ1017" s="2" t="str">
        <f t="shared" si="71"/>
        <v/>
      </c>
      <c r="AR1017" s="2" t="str">
        <f>IF(ISNUMBER(AQ1017),SUMIFS($AQ$2:AQ1017,$A$2:A1017,A1017,$J$2:J1017,J1017,$D$2:D1017,D1017),"")</f>
        <v/>
      </c>
      <c r="AS1017">
        <f t="shared" si="74"/>
        <v>1</v>
      </c>
    </row>
    <row r="1018" spans="1:45" x14ac:dyDescent="0.25">
      <c r="A1018" s="8" t="s">
        <v>32</v>
      </c>
      <c r="B1018" t="s">
        <v>31</v>
      </c>
      <c r="C1018" s="5">
        <v>42324</v>
      </c>
      <c r="D1018">
        <v>1</v>
      </c>
      <c r="F1018">
        <v>500</v>
      </c>
      <c r="J1018" s="2" t="s">
        <v>107</v>
      </c>
      <c r="K1018" t="s">
        <v>37</v>
      </c>
      <c r="L1018">
        <v>2</v>
      </c>
      <c r="M1018" s="2" t="s">
        <v>27</v>
      </c>
      <c r="N1018" s="3" t="str">
        <f t="shared" si="72"/>
        <v/>
      </c>
      <c r="P1018" s="39">
        <v>230.94192374575678</v>
      </c>
      <c r="Q1018" s="39">
        <v>230.94192374575678</v>
      </c>
      <c r="R1018" s="34">
        <f>IF(ISNUMBER(Q1018),SUMIFS($Q$2:Q1018,$A$2:A1018,A1018,$J$2:J1018,J1018,$D$2:D1018,D1018),"")</f>
        <v>382.76080615079036</v>
      </c>
      <c r="AB1018">
        <v>20.287937164306641</v>
      </c>
      <c r="AC1018">
        <v>14.870009422302246</v>
      </c>
      <c r="AD1018">
        <v>75.232177734375</v>
      </c>
      <c r="AE1018">
        <v>24.93565559387207</v>
      </c>
      <c r="AF1018">
        <v>89.017551422119141</v>
      </c>
      <c r="AG1018">
        <v>24.296485900878906</v>
      </c>
      <c r="AH1018" s="2">
        <f t="shared" si="73"/>
        <v>3.8874377441406247E-2</v>
      </c>
      <c r="AI1018">
        <v>3.8874377441406247E-2</v>
      </c>
      <c r="AK1018">
        <v>12.037148437500001</v>
      </c>
      <c r="AQ1018" s="2">
        <f t="shared" si="71"/>
        <v>8.9779999999999998</v>
      </c>
      <c r="AR1018" s="2">
        <f>IF(ISNUMBER(AQ1018),SUMIFS($AQ$2:AQ1018,$A$2:A1018,A1018,$J$2:J1018,J1018,$D$2:D1018,D1018),"")</f>
        <v>15.829000000000001</v>
      </c>
      <c r="AS1018">
        <f t="shared" si="74"/>
        <v>14</v>
      </c>
    </row>
    <row r="1019" spans="1:45" x14ac:dyDescent="0.25">
      <c r="A1019" s="8" t="s">
        <v>32</v>
      </c>
      <c r="B1019" t="s">
        <v>31</v>
      </c>
      <c r="C1019" s="5">
        <v>42354</v>
      </c>
      <c r="D1019">
        <v>1</v>
      </c>
      <c r="F1019">
        <v>500</v>
      </c>
      <c r="J1019" s="2" t="s">
        <v>107</v>
      </c>
      <c r="K1019" t="s">
        <v>28</v>
      </c>
      <c r="L1019">
        <v>2</v>
      </c>
      <c r="M1019" s="2" t="s">
        <v>27</v>
      </c>
      <c r="N1019" s="3" t="str">
        <f t="shared" si="72"/>
        <v/>
      </c>
      <c r="P1019" s="39">
        <v>204.14265033687602</v>
      </c>
      <c r="Q1019" s="39">
        <v>204.14265033687602</v>
      </c>
      <c r="R1019" s="34">
        <f>IF(ISNUMBER(Q1019),SUMIFS($Q$2:Q1019,$A$2:A1019,A1019,$J$2:J1019,J1019,$D$2:D1019,D1019),"")</f>
        <v>586.9034564876664</v>
      </c>
      <c r="AB1019">
        <v>21.32353401184082</v>
      </c>
      <c r="AC1019">
        <v>13.166661739349365</v>
      </c>
      <c r="AD1019">
        <v>72.954689025878906</v>
      </c>
      <c r="AE1019">
        <v>23.027809143066406</v>
      </c>
      <c r="AF1019">
        <v>89.30206298828125</v>
      </c>
      <c r="AG1019">
        <v>23.85280704498291</v>
      </c>
      <c r="AH1019" s="2">
        <f t="shared" si="73"/>
        <v>3.8164491271972655E-2</v>
      </c>
      <c r="AI1019">
        <v>3.8164491271972655E-2</v>
      </c>
      <c r="AK1019">
        <v>11.672750244140625</v>
      </c>
      <c r="AQ1019" s="2">
        <f t="shared" si="71"/>
        <v>7.7910000000000004</v>
      </c>
      <c r="AR1019" s="2">
        <f>IF(ISNUMBER(AQ1019),SUMIFS($AQ$2:AQ1019,$A$2:A1019,A1019,$J$2:J1019,J1019,$D$2:D1019,D1019),"")</f>
        <v>23.62</v>
      </c>
      <c r="AS1019">
        <f t="shared" si="74"/>
        <v>14</v>
      </c>
    </row>
    <row r="1020" spans="1:45" x14ac:dyDescent="0.25">
      <c r="A1020" s="8" t="s">
        <v>32</v>
      </c>
      <c r="B1020" t="s">
        <v>31</v>
      </c>
      <c r="C1020" s="5">
        <v>42394</v>
      </c>
      <c r="D1020">
        <v>1</v>
      </c>
      <c r="F1020">
        <v>500</v>
      </c>
      <c r="J1020" s="2" t="s">
        <v>107</v>
      </c>
      <c r="K1020" t="s">
        <v>28</v>
      </c>
      <c r="L1020">
        <v>2</v>
      </c>
      <c r="M1020" s="2" t="s">
        <v>27</v>
      </c>
      <c r="N1020" s="3" t="str">
        <f t="shared" si="72"/>
        <v/>
      </c>
      <c r="P1020" s="39">
        <v>165.7195342141203</v>
      </c>
      <c r="Q1020" s="39">
        <v>165.7195342141203</v>
      </c>
      <c r="R1020" s="34">
        <f>IF(ISNUMBER(Q1020),SUMIFS($Q$2:Q1020,$A$2:A1020,A1020,$J$2:J1020,J1020,$D$2:D1020,D1020),"")</f>
        <v>752.62299070178665</v>
      </c>
      <c r="AB1020">
        <v>22.161251068115234</v>
      </c>
      <c r="AC1020">
        <v>13.113420963287354</v>
      </c>
      <c r="AD1020">
        <v>71.827701568603516</v>
      </c>
      <c r="AE1020">
        <v>28.726177215576172</v>
      </c>
      <c r="AF1020">
        <v>90.297637939453125</v>
      </c>
      <c r="AG1020">
        <v>24.849228858947754</v>
      </c>
      <c r="AH1020" s="2">
        <f t="shared" si="73"/>
        <v>3.9758766174316403E-2</v>
      </c>
      <c r="AI1020">
        <v>3.9758766174316403E-2</v>
      </c>
      <c r="AK1020">
        <v>11.492432250976563</v>
      </c>
      <c r="AQ1020" s="2">
        <f t="shared" si="71"/>
        <v>6.5890000000000004</v>
      </c>
      <c r="AR1020" s="2">
        <f>IF(ISNUMBER(AQ1020),SUMIFS($AQ$2:AQ1020,$A$2:A1020,A1020,$J$2:J1020,J1020,$D$2:D1020,D1020),"")</f>
        <v>30.209000000000003</v>
      </c>
      <c r="AS1020">
        <f t="shared" si="74"/>
        <v>14</v>
      </c>
    </row>
    <row r="1021" spans="1:45" x14ac:dyDescent="0.25">
      <c r="A1021" s="8" t="s">
        <v>32</v>
      </c>
      <c r="B1021" t="s">
        <v>31</v>
      </c>
      <c r="C1021" s="5">
        <v>42424</v>
      </c>
      <c r="D1021">
        <v>1</v>
      </c>
      <c r="F1021">
        <v>500</v>
      </c>
      <c r="J1021" s="2" t="s">
        <v>107</v>
      </c>
      <c r="K1021" t="s">
        <v>28</v>
      </c>
      <c r="L1021">
        <v>2</v>
      </c>
      <c r="M1021" s="2" t="s">
        <v>27</v>
      </c>
      <c r="N1021" s="3" t="str">
        <f t="shared" si="72"/>
        <v/>
      </c>
      <c r="P1021" s="39">
        <v>118.25897210988073</v>
      </c>
      <c r="Q1021" s="39">
        <v>118.25897210988073</v>
      </c>
      <c r="R1021" s="34">
        <f>IF(ISNUMBER(Q1021),SUMIFS($Q$2:Q1021,$A$2:A1021,A1021,$J$2:J1021,J1021,$D$2:D1021,D1021),"")</f>
        <v>870.88196281166734</v>
      </c>
      <c r="AB1021">
        <v>20.674460411071777</v>
      </c>
      <c r="AC1021">
        <v>9.4380402565002441</v>
      </c>
      <c r="AD1021">
        <v>72.685092926025391</v>
      </c>
      <c r="AE1021">
        <v>27.688554763793945</v>
      </c>
      <c r="AF1021">
        <v>90.768077850341797</v>
      </c>
      <c r="AG1021">
        <v>29.093246459960938</v>
      </c>
      <c r="AH1021" s="2">
        <f t="shared" si="73"/>
        <v>4.6549194335937495E-2</v>
      </c>
      <c r="AI1021">
        <v>4.6549194335937495E-2</v>
      </c>
      <c r="AK1021">
        <v>11.629614868164063</v>
      </c>
      <c r="AQ1021" s="2">
        <f t="shared" si="71"/>
        <v>5.5049999999999999</v>
      </c>
      <c r="AR1021" s="2">
        <f>IF(ISNUMBER(AQ1021),SUMIFS($AQ$2:AQ1021,$A$2:A1021,A1021,$J$2:J1021,J1021,$D$2:D1021,D1021),"")</f>
        <v>35.714000000000006</v>
      </c>
      <c r="AS1021">
        <f t="shared" si="74"/>
        <v>14</v>
      </c>
    </row>
    <row r="1022" spans="1:45" x14ac:dyDescent="0.25">
      <c r="A1022" s="8" t="s">
        <v>32</v>
      </c>
      <c r="B1022" t="s">
        <v>31</v>
      </c>
      <c r="C1022" s="5">
        <v>42460</v>
      </c>
      <c r="D1022">
        <v>1</v>
      </c>
      <c r="F1022">
        <v>500</v>
      </c>
      <c r="J1022" s="2" t="s">
        <v>107</v>
      </c>
      <c r="K1022" t="s">
        <v>29</v>
      </c>
      <c r="L1022">
        <v>2</v>
      </c>
      <c r="M1022" s="2" t="s">
        <v>106</v>
      </c>
      <c r="N1022" s="3">
        <f t="shared" si="72"/>
        <v>325</v>
      </c>
      <c r="O1022">
        <v>32.5</v>
      </c>
      <c r="P1022" s="39"/>
      <c r="Q1022" s="39"/>
      <c r="R1022" s="34" t="str">
        <f>IF(ISNUMBER(Q1022),SUMIFS($Q$2:Q1022,$A$2:A1022,A1022,$J$2:J1022,J1022,$D$2:D1022,D1022),"")</f>
        <v/>
      </c>
      <c r="AB1022">
        <v>19.227387428283691</v>
      </c>
      <c r="AC1022">
        <v>10.125456809997559</v>
      </c>
      <c r="AD1022">
        <v>71.739967346191406</v>
      </c>
      <c r="AE1022">
        <v>22.721035957336426</v>
      </c>
      <c r="AF1022">
        <v>89.917728424072266</v>
      </c>
      <c r="AG1022">
        <v>31.530336380004883</v>
      </c>
      <c r="AH1022" s="2">
        <f t="shared" si="73"/>
        <v>5.0448538208007807E-2</v>
      </c>
      <c r="AI1022">
        <v>5.0448538208007807E-2</v>
      </c>
      <c r="AK1022">
        <v>11.478394775390624</v>
      </c>
      <c r="AQ1022" s="2" t="str">
        <f t="shared" si="71"/>
        <v/>
      </c>
      <c r="AR1022" s="2" t="str">
        <f>IF(ISNUMBER(AQ1022),SUMIFS($AQ$2:AQ1022,$A$2:A1022,A1022,$J$2:J1022,J1022,$D$2:D1022,D1022),"")</f>
        <v/>
      </c>
      <c r="AS1022">
        <f t="shared" si="74"/>
        <v>10</v>
      </c>
    </row>
    <row r="1023" spans="1:45" x14ac:dyDescent="0.25">
      <c r="A1023" s="23" t="s">
        <v>32</v>
      </c>
      <c r="B1023" t="s">
        <v>31</v>
      </c>
      <c r="C1023" s="5">
        <v>42469</v>
      </c>
      <c r="D1023">
        <v>1</v>
      </c>
      <c r="F1023">
        <v>500</v>
      </c>
      <c r="J1023" s="2" t="s">
        <v>107</v>
      </c>
      <c r="K1023" t="s">
        <v>29</v>
      </c>
      <c r="L1023">
        <v>2</v>
      </c>
      <c r="M1023" s="2" t="s">
        <v>27</v>
      </c>
      <c r="N1023" s="3" t="str">
        <f t="shared" si="72"/>
        <v/>
      </c>
      <c r="P1023" s="39">
        <v>69.20919542081684</v>
      </c>
      <c r="Q1023" s="39">
        <v>69.20919542081684</v>
      </c>
      <c r="R1023" s="34">
        <f>IF(ISNUMBER(Q1023),SUMIFS($Q$2:Q1023,$A$2:A1023,A1023,$J$2:J1023,J1023,$D$2:D1023,D1023),"")</f>
        <v>940.09115823248419</v>
      </c>
      <c r="AH1023" s="2">
        <f t="shared" si="73"/>
        <v>5.0003442382812492E-2</v>
      </c>
      <c r="AI1023" s="24">
        <f>AVERAGE(AI1022,AI1022,AI1025)</f>
        <v>5.0003442382812492E-2</v>
      </c>
      <c r="AQ1023" s="2">
        <f t="shared" si="71"/>
        <v>3.4609999999999999</v>
      </c>
      <c r="AR1023" s="2">
        <f>IF(ISNUMBER(AQ1023),SUMIFS($AQ$2:AQ1023,$A$2:A1023,A1023,$J$2:J1023,J1023,$D$2:D1023,D1023),"")</f>
        <v>39.175000000000004</v>
      </c>
      <c r="AS1023">
        <f t="shared" si="74"/>
        <v>7</v>
      </c>
    </row>
    <row r="1024" spans="1:45" x14ac:dyDescent="0.25">
      <c r="A1024" s="23" t="s">
        <v>32</v>
      </c>
      <c r="B1024" t="s">
        <v>31</v>
      </c>
      <c r="C1024" s="5">
        <v>42514</v>
      </c>
      <c r="D1024">
        <v>1</v>
      </c>
      <c r="F1024">
        <v>500</v>
      </c>
      <c r="J1024" s="2" t="s">
        <v>107</v>
      </c>
      <c r="K1024" t="s">
        <v>29</v>
      </c>
      <c r="L1024">
        <v>2</v>
      </c>
      <c r="M1024" s="2" t="s">
        <v>27</v>
      </c>
      <c r="N1024" s="3" t="str">
        <f t="shared" si="72"/>
        <v/>
      </c>
      <c r="P1024" s="39">
        <v>1.6318694504439644</v>
      </c>
      <c r="Q1024" s="39">
        <v>1.6318694504439644</v>
      </c>
      <c r="R1024" s="34">
        <f>IF(ISNUMBER(Q1024),SUMIFS($Q$2:Q1024,$A$2:A1024,A1024,$J$2:J1024,J1024,$D$2:D1024,D1024),"")</f>
        <v>941.7230276829282</v>
      </c>
      <c r="AH1024" s="2">
        <f t="shared" si="73"/>
        <v>4.9558346557617185E-2</v>
      </c>
      <c r="AI1024" s="24">
        <f>AVERAGE(AI1022,AI1025,AI1025)</f>
        <v>4.9558346557617185E-2</v>
      </c>
      <c r="AQ1024" s="2">
        <f>IF(AND(OR(ISNUMBER(AI1024),ISNUMBER(AJ1024)),ISNUMBER(Q1024)),ROUND(Q1024*IF(ISNUMBER(AI1024),AI1024,AJ1024),3),"")</f>
        <v>8.1000000000000003E-2</v>
      </c>
      <c r="AR1024" s="2">
        <f>IF(ISNUMBER(AQ1024),SUMIFS($AQ$2:AQ1024,$A$2:A1024,A1024,$J$2:J1024,J1024,$D$2:D1024,D1024),"")</f>
        <v>39.256000000000007</v>
      </c>
      <c r="AS1024">
        <f t="shared" si="74"/>
        <v>7</v>
      </c>
    </row>
    <row r="1025" spans="1:45" x14ac:dyDescent="0.25">
      <c r="A1025" s="8" t="s">
        <v>32</v>
      </c>
      <c r="B1025" t="s">
        <v>31</v>
      </c>
      <c r="C1025" s="5">
        <v>42663</v>
      </c>
      <c r="D1025">
        <v>1</v>
      </c>
      <c r="F1025">
        <v>500</v>
      </c>
      <c r="J1025" s="2" t="s">
        <v>108</v>
      </c>
      <c r="K1025" t="s">
        <v>37</v>
      </c>
      <c r="L1025">
        <v>3</v>
      </c>
      <c r="M1025" s="2" t="s">
        <v>106</v>
      </c>
      <c r="N1025" s="3">
        <f t="shared" si="72"/>
        <v>660.75</v>
      </c>
      <c r="O1025">
        <v>66.075000000000003</v>
      </c>
      <c r="P1025" s="39"/>
      <c r="Q1025" s="39"/>
      <c r="R1025" s="34" t="str">
        <f>IF(ISNUMBER(Q1025),SUMIFS($Q$2:Q1025,$A$2:A1025,A1025,$J$2:J1025,J1025,$D$2:D1025,D1025),"")</f>
        <v/>
      </c>
      <c r="AB1025">
        <v>18.186585426330566</v>
      </c>
      <c r="AC1025">
        <v>10.951412200927734</v>
      </c>
      <c r="AD1025">
        <v>76.632549285888672</v>
      </c>
      <c r="AE1025">
        <v>20.423142433166504</v>
      </c>
      <c r="AF1025">
        <v>90.262950897216797</v>
      </c>
      <c r="AG1025">
        <v>30.695781707763672</v>
      </c>
      <c r="AH1025" s="2">
        <f t="shared" si="73"/>
        <v>4.911325073242187E-2</v>
      </c>
      <c r="AI1025">
        <v>4.911325073242187E-2</v>
      </c>
      <c r="AK1025">
        <v>12.261207885742188</v>
      </c>
      <c r="AQ1025" s="2" t="str">
        <f t="shared" ref="AQ1025:AQ1088" si="75">IF(AND(OR(ISNUMBER(AI1025),ISNUMBER(AJ1025)),ISNUMBER(Q1025)),ROUND(Q1025*IF(ISNUMBER(AI1025),AI1025,AJ1025),3),"")</f>
        <v/>
      </c>
      <c r="AR1025" s="2" t="str">
        <f>IF(ISNUMBER(AQ1025),SUMIFS($AQ$2:AQ1025,$A$2:A1025,A1025,$J$2:J1025,J1025,$D$2:D1025,D1025),"")</f>
        <v/>
      </c>
      <c r="AS1025">
        <f t="shared" si="74"/>
        <v>10</v>
      </c>
    </row>
    <row r="1026" spans="1:45" x14ac:dyDescent="0.25">
      <c r="A1026" s="8" t="s">
        <v>32</v>
      </c>
      <c r="B1026" t="s">
        <v>31</v>
      </c>
      <c r="C1026" s="5">
        <v>42677</v>
      </c>
      <c r="D1026">
        <v>1</v>
      </c>
      <c r="F1026">
        <v>500</v>
      </c>
      <c r="J1026" s="2" t="s">
        <v>108</v>
      </c>
      <c r="K1026" t="s">
        <v>37</v>
      </c>
      <c r="L1026">
        <v>3</v>
      </c>
      <c r="M1026" s="2" t="s">
        <v>106</v>
      </c>
      <c r="N1026" s="3">
        <f t="shared" si="72"/>
        <v>2310</v>
      </c>
      <c r="O1026">
        <v>231</v>
      </c>
      <c r="P1026" s="39"/>
      <c r="Q1026" s="39"/>
      <c r="R1026" s="34" t="str">
        <f>IF(ISNUMBER(Q1026),SUMIFS($Q$2:Q1026,$A$2:A1026,A1026,$J$2:J1026,J1026,$D$2:D1026,D1026),"")</f>
        <v/>
      </c>
      <c r="AB1026">
        <v>21.745944023132324</v>
      </c>
      <c r="AC1026">
        <v>15.926797866821289</v>
      </c>
      <c r="AD1026">
        <v>73.585311889648438</v>
      </c>
      <c r="AE1026">
        <v>23.309239387512207</v>
      </c>
      <c r="AF1026">
        <v>89.230800628662109</v>
      </c>
      <c r="AG1026">
        <v>22.553704261779785</v>
      </c>
      <c r="AH1026" s="2">
        <f t="shared" si="73"/>
        <v>3.6085926818847661E-2</v>
      </c>
      <c r="AI1026">
        <v>3.6085926818847661E-2</v>
      </c>
      <c r="AK1026">
        <v>11.773649902343751</v>
      </c>
      <c r="AQ1026" s="2" t="str">
        <f t="shared" si="75"/>
        <v/>
      </c>
      <c r="AR1026" s="2" t="str">
        <f>IF(ISNUMBER(AQ1026),SUMIFS($AQ$2:AQ1026,$A$2:A1026,A1026,$J$2:J1026,J1026,$D$2:D1026,D1026),"")</f>
        <v/>
      </c>
      <c r="AS1026">
        <f t="shared" si="74"/>
        <v>10</v>
      </c>
    </row>
    <row r="1027" spans="1:45" x14ac:dyDescent="0.25">
      <c r="A1027" s="8" t="s">
        <v>32</v>
      </c>
      <c r="B1027" t="s">
        <v>31</v>
      </c>
      <c r="C1027" s="5">
        <v>42684</v>
      </c>
      <c r="D1027">
        <v>1</v>
      </c>
      <c r="F1027">
        <v>500</v>
      </c>
      <c r="J1027" s="2" t="s">
        <v>108</v>
      </c>
      <c r="K1027" t="s">
        <v>37</v>
      </c>
      <c r="L1027">
        <v>3</v>
      </c>
      <c r="M1027" s="2" t="s">
        <v>106</v>
      </c>
      <c r="N1027" s="3">
        <f t="shared" si="72"/>
        <v>2352.125</v>
      </c>
      <c r="O1027">
        <v>235.21250000000001</v>
      </c>
      <c r="P1027" s="39"/>
      <c r="Q1027" s="39"/>
      <c r="R1027" s="34" t="str">
        <f>IF(ISNUMBER(Q1027),SUMIFS($Q$2:Q1027,$A$2:A1027,A1027,$J$2:J1027,J1027,$D$2:D1027,D1027),"")</f>
        <v/>
      </c>
      <c r="AB1027">
        <v>21.815708160400391</v>
      </c>
      <c r="AC1027">
        <v>16.144732475280762</v>
      </c>
      <c r="AD1027">
        <v>73.811973571777344</v>
      </c>
      <c r="AE1027">
        <v>25.69740104675293</v>
      </c>
      <c r="AF1027">
        <v>89.990673065185547</v>
      </c>
      <c r="AG1027">
        <v>22.185361862182617</v>
      </c>
      <c r="AH1027" s="2">
        <f t="shared" si="73"/>
        <v>3.549657897949219E-2</v>
      </c>
      <c r="AI1027">
        <v>3.549657897949219E-2</v>
      </c>
      <c r="AK1027">
        <v>11.809915771484375</v>
      </c>
      <c r="AQ1027" s="2" t="str">
        <f t="shared" si="75"/>
        <v/>
      </c>
      <c r="AR1027" s="2" t="str">
        <f>IF(ISNUMBER(AQ1027),SUMIFS($AQ$2:AQ1027,$A$2:A1027,A1027,$J$2:J1027,J1027,$D$2:D1027,D1027),"")</f>
        <v/>
      </c>
      <c r="AS1027">
        <f t="shared" si="74"/>
        <v>10</v>
      </c>
    </row>
    <row r="1028" spans="1:45" x14ac:dyDescent="0.25">
      <c r="A1028" s="8" t="s">
        <v>32</v>
      </c>
      <c r="B1028" t="s">
        <v>31</v>
      </c>
      <c r="C1028" s="5">
        <v>41935</v>
      </c>
      <c r="D1028">
        <v>2</v>
      </c>
      <c r="F1028">
        <v>500</v>
      </c>
      <c r="J1028" s="2" t="s">
        <v>104</v>
      </c>
      <c r="K1028" t="s">
        <v>37</v>
      </c>
      <c r="L1028">
        <v>1</v>
      </c>
      <c r="M1028" s="2" t="s">
        <v>105</v>
      </c>
      <c r="N1028" s="3" t="str">
        <f t="shared" si="72"/>
        <v/>
      </c>
      <c r="P1028" s="39">
        <v>187.70250237887598</v>
      </c>
      <c r="Q1028" s="39">
        <v>187.70250237887598</v>
      </c>
      <c r="R1028" s="34">
        <f>IF(ISNUMBER(Q1028),SUMIFS($Q$2:Q1028,$A$2:A1028,A1028,$J$2:J1028,J1028,$D$2:D1028,D1028),"")</f>
        <v>187.70250237887598</v>
      </c>
      <c r="AB1028">
        <v>19.392519950866699</v>
      </c>
      <c r="AC1028">
        <v>11.573036193847656</v>
      </c>
      <c r="AD1028">
        <v>72.811382293701172</v>
      </c>
      <c r="AE1028">
        <v>25.033906936645508</v>
      </c>
      <c r="AF1028">
        <v>89.247966766357422</v>
      </c>
      <c r="AG1028">
        <v>26.847733497619629</v>
      </c>
      <c r="AH1028" s="2">
        <f t="shared" si="73"/>
        <v>4.2956373596191408E-2</v>
      </c>
      <c r="AI1028">
        <v>4.2956373596191408E-2</v>
      </c>
      <c r="AK1028">
        <v>11.649821166992188</v>
      </c>
      <c r="AQ1028" s="2">
        <f t="shared" si="75"/>
        <v>8.0630000000000006</v>
      </c>
      <c r="AR1028" s="2">
        <f>IF(ISNUMBER(AQ1028),SUMIFS($AQ$2:AQ1028,$A$2:A1028,A1028,$J$2:J1028,J1028,$D$2:D1028,D1028),"")</f>
        <v>8.0630000000000006</v>
      </c>
      <c r="AS1028">
        <f t="shared" si="74"/>
        <v>14</v>
      </c>
    </row>
    <row r="1029" spans="1:45" x14ac:dyDescent="0.25">
      <c r="A1029" s="8" t="s">
        <v>32</v>
      </c>
      <c r="B1029" t="s">
        <v>31</v>
      </c>
      <c r="C1029" s="5">
        <v>41968</v>
      </c>
      <c r="D1029">
        <v>2</v>
      </c>
      <c r="F1029">
        <v>500</v>
      </c>
      <c r="J1029" s="2" t="s">
        <v>104</v>
      </c>
      <c r="K1029" t="s">
        <v>37</v>
      </c>
      <c r="L1029">
        <v>1</v>
      </c>
      <c r="M1029" s="2" t="s">
        <v>105</v>
      </c>
      <c r="N1029" s="3" t="str">
        <f t="shared" si="72"/>
        <v/>
      </c>
      <c r="P1029" s="39">
        <v>164.49265416010854</v>
      </c>
      <c r="Q1029" s="39">
        <v>164.49265416010854</v>
      </c>
      <c r="R1029" s="34">
        <f>IF(ISNUMBER(Q1029),SUMIFS($Q$2:Q1029,$A$2:A1029,A1029,$J$2:J1029,J1029,$D$2:D1029,D1029),"")</f>
        <v>352.19515653898452</v>
      </c>
      <c r="AB1029">
        <v>20.194270133972168</v>
      </c>
      <c r="AC1029">
        <v>10.0750732421875</v>
      </c>
      <c r="AD1029">
        <v>69.330310821533203</v>
      </c>
      <c r="AE1029">
        <v>23.30142879486084</v>
      </c>
      <c r="AF1029">
        <v>87.403144836425781</v>
      </c>
      <c r="AG1029">
        <v>27.387003898620605</v>
      </c>
      <c r="AH1029" s="2">
        <f t="shared" si="73"/>
        <v>4.3819206237792965E-2</v>
      </c>
      <c r="AI1029">
        <v>4.3819206237792965E-2</v>
      </c>
      <c r="AK1029">
        <v>11.092849731445313</v>
      </c>
      <c r="AQ1029" s="2">
        <f t="shared" si="75"/>
        <v>7.2080000000000002</v>
      </c>
      <c r="AR1029" s="2">
        <f>IF(ISNUMBER(AQ1029),SUMIFS($AQ$2:AQ1029,$A$2:A1029,A1029,$J$2:J1029,J1029,$D$2:D1029,D1029),"")</f>
        <v>15.271000000000001</v>
      </c>
      <c r="AS1029">
        <f t="shared" si="74"/>
        <v>14</v>
      </c>
    </row>
    <row r="1030" spans="1:45" x14ac:dyDescent="0.25">
      <c r="A1030" s="8" t="s">
        <v>32</v>
      </c>
      <c r="B1030" t="s">
        <v>31</v>
      </c>
      <c r="C1030" s="5">
        <v>42003</v>
      </c>
      <c r="D1030">
        <v>2</v>
      </c>
      <c r="F1030">
        <v>500</v>
      </c>
      <c r="J1030" s="2" t="s">
        <v>104</v>
      </c>
      <c r="K1030" t="s">
        <v>28</v>
      </c>
      <c r="L1030">
        <v>1</v>
      </c>
      <c r="M1030" s="2" t="s">
        <v>27</v>
      </c>
      <c r="N1030" s="3" t="str">
        <f t="shared" si="72"/>
        <v/>
      </c>
      <c r="P1030" s="39">
        <v>294.657791431985</v>
      </c>
      <c r="Q1030" s="39">
        <v>294.657791431985</v>
      </c>
      <c r="R1030" s="34">
        <f>IF(ISNUMBER(Q1030),SUMIFS($Q$2:Q1030,$A$2:A1030,A1030,$J$2:J1030,J1030,$D$2:D1030,D1030),"")</f>
        <v>646.85294797096958</v>
      </c>
      <c r="AB1030">
        <v>26.098173141479492</v>
      </c>
      <c r="AC1030">
        <v>14.902587890625</v>
      </c>
      <c r="AD1030">
        <v>66.637710571289062</v>
      </c>
      <c r="AE1030">
        <v>31.533525466918945</v>
      </c>
      <c r="AF1030">
        <v>89.627685546875</v>
      </c>
      <c r="AG1030">
        <v>20.035772323608398</v>
      </c>
      <c r="AH1030" s="2">
        <f t="shared" si="73"/>
        <v>3.2057235717773434E-2</v>
      </c>
      <c r="AI1030">
        <v>3.2057235717773434E-2</v>
      </c>
      <c r="AK1030">
        <v>10.662033691406251</v>
      </c>
      <c r="AQ1030" s="2">
        <f t="shared" si="75"/>
        <v>9.4459999999999997</v>
      </c>
      <c r="AR1030" s="2">
        <f>IF(ISNUMBER(AQ1030),SUMIFS($AQ$2:AQ1030,$A$2:A1030,A1030,$J$2:J1030,J1030,$D$2:D1030,D1030),"")</f>
        <v>24.716999999999999</v>
      </c>
      <c r="AS1030">
        <f t="shared" si="74"/>
        <v>14</v>
      </c>
    </row>
    <row r="1031" spans="1:45" x14ac:dyDescent="0.25">
      <c r="A1031" s="8" t="s">
        <v>32</v>
      </c>
      <c r="B1031" t="s">
        <v>31</v>
      </c>
      <c r="C1031" s="5">
        <v>42039</v>
      </c>
      <c r="D1031">
        <v>2</v>
      </c>
      <c r="F1031">
        <v>500</v>
      </c>
      <c r="J1031" s="2" t="s">
        <v>104</v>
      </c>
      <c r="K1031" t="s">
        <v>28</v>
      </c>
      <c r="L1031">
        <v>1</v>
      </c>
      <c r="M1031" s="2" t="s">
        <v>27</v>
      </c>
      <c r="N1031" s="3" t="str">
        <f t="shared" si="72"/>
        <v/>
      </c>
      <c r="P1031" s="39">
        <v>321.94578405175332</v>
      </c>
      <c r="Q1031" s="39">
        <v>321.94578405175332</v>
      </c>
      <c r="R1031" s="34">
        <f>IF(ISNUMBER(Q1031),SUMIFS($Q$2:Q1031,$A$2:A1031,A1031,$J$2:J1031,J1031,$D$2:D1031,D1031),"")</f>
        <v>968.7987320227229</v>
      </c>
      <c r="AB1031">
        <v>24.622879981994629</v>
      </c>
      <c r="AC1031">
        <v>11.907432556152344</v>
      </c>
      <c r="AD1031">
        <v>67.758884429931641</v>
      </c>
      <c r="AE1031">
        <v>31.151323318481445</v>
      </c>
      <c r="AF1031">
        <v>90.662929534912109</v>
      </c>
      <c r="AG1031">
        <v>23.211939811706543</v>
      </c>
      <c r="AH1031" s="2">
        <f t="shared" si="73"/>
        <v>3.7139103698730469E-2</v>
      </c>
      <c r="AI1031">
        <v>3.7139103698730469E-2</v>
      </c>
      <c r="AK1031">
        <v>10.841421508789063</v>
      </c>
      <c r="AQ1031" s="2">
        <f t="shared" si="75"/>
        <v>11.957000000000001</v>
      </c>
      <c r="AR1031" s="2">
        <f>IF(ISNUMBER(AQ1031),SUMIFS($AQ$2:AQ1031,$A$2:A1031,A1031,$J$2:J1031,J1031,$D$2:D1031,D1031),"")</f>
        <v>36.673999999999999</v>
      </c>
      <c r="AS1031">
        <f t="shared" si="74"/>
        <v>14</v>
      </c>
    </row>
    <row r="1032" spans="1:45" x14ac:dyDescent="0.25">
      <c r="A1032" s="8" t="s">
        <v>32</v>
      </c>
      <c r="B1032" t="s">
        <v>31</v>
      </c>
      <c r="C1032" s="5">
        <v>42073</v>
      </c>
      <c r="D1032">
        <v>2</v>
      </c>
      <c r="F1032">
        <v>500</v>
      </c>
      <c r="J1032" s="2" t="s">
        <v>104</v>
      </c>
      <c r="K1032" t="s">
        <v>29</v>
      </c>
      <c r="L1032">
        <v>1</v>
      </c>
      <c r="M1032" s="2" t="s">
        <v>27</v>
      </c>
      <c r="N1032" s="3" t="str">
        <f t="shared" si="72"/>
        <v/>
      </c>
      <c r="P1032" s="39">
        <v>174.55290762063669</v>
      </c>
      <c r="Q1032" s="39">
        <v>174.55290762063669</v>
      </c>
      <c r="R1032" s="34">
        <f>IF(ISNUMBER(Q1032),SUMIFS($Q$2:Q1032,$A$2:A1032,A1032,$J$2:J1032,J1032,$D$2:D1032,D1032),"")</f>
        <v>1143.3516396433597</v>
      </c>
      <c r="AB1032">
        <v>22.02552318572998</v>
      </c>
      <c r="AC1032">
        <v>10.250244140625</v>
      </c>
      <c r="AD1032">
        <v>72.415767669677734</v>
      </c>
      <c r="AE1032">
        <v>30.265274047851563</v>
      </c>
      <c r="AF1032">
        <v>90.028392791748047</v>
      </c>
      <c r="AG1032">
        <v>26.685558319091797</v>
      </c>
      <c r="AH1032" s="2">
        <f t="shared" si="73"/>
        <v>4.2696893310546873E-2</v>
      </c>
      <c r="AI1032">
        <v>4.2696893310546873E-2</v>
      </c>
      <c r="AK1032">
        <v>11.586522827148437</v>
      </c>
      <c r="AQ1032" s="2">
        <f t="shared" si="75"/>
        <v>7.4530000000000003</v>
      </c>
      <c r="AR1032" s="2">
        <f>IF(ISNUMBER(AQ1032),SUMIFS($AQ$2:AQ1032,$A$2:A1032,A1032,$J$2:J1032,J1032,$D$2:D1032,D1032),"")</f>
        <v>44.127000000000002</v>
      </c>
      <c r="AS1032">
        <f t="shared" si="74"/>
        <v>14</v>
      </c>
    </row>
    <row r="1033" spans="1:45" x14ac:dyDescent="0.25">
      <c r="A1033" s="8" t="s">
        <v>32</v>
      </c>
      <c r="B1033" t="s">
        <v>31</v>
      </c>
      <c r="C1033" s="5">
        <v>42080</v>
      </c>
      <c r="D1033">
        <v>2</v>
      </c>
      <c r="F1033">
        <v>500</v>
      </c>
      <c r="J1033" s="2" t="s">
        <v>104</v>
      </c>
      <c r="K1033" t="s">
        <v>29</v>
      </c>
      <c r="L1033">
        <v>1</v>
      </c>
      <c r="M1033" s="2" t="s">
        <v>106</v>
      </c>
      <c r="N1033" s="3">
        <f t="shared" si="72"/>
        <v>103.25</v>
      </c>
      <c r="O1033">
        <v>10.324999999999999</v>
      </c>
      <c r="P1033" s="39"/>
      <c r="Q1033" s="39"/>
      <c r="R1033" s="34" t="str">
        <f>IF(ISNUMBER(Q1033),SUMIFS($Q$2:Q1033,$A$2:A1033,A1033,$J$2:J1033,J1033,$D$2:D1033,D1033),"")</f>
        <v/>
      </c>
      <c r="AB1033">
        <v>20.813329696655273</v>
      </c>
      <c r="AC1033">
        <v>7.2414059638977051</v>
      </c>
      <c r="AD1033">
        <v>73.395481109619141</v>
      </c>
      <c r="AE1033">
        <v>25.845529556274414</v>
      </c>
      <c r="AF1033">
        <v>90.780593872070313</v>
      </c>
      <c r="AG1033">
        <v>27.081963539123535</v>
      </c>
      <c r="AH1033" s="2">
        <f t="shared" si="73"/>
        <v>4.3331141662597654E-2</v>
      </c>
      <c r="AI1033">
        <v>4.3331141662597654E-2</v>
      </c>
      <c r="AK1033">
        <v>11.743276977539063</v>
      </c>
      <c r="AQ1033" s="2" t="str">
        <f t="shared" si="75"/>
        <v/>
      </c>
      <c r="AR1033" s="2" t="str">
        <f>IF(ISNUMBER(AQ1033),SUMIFS($AQ$2:AQ1033,$A$2:A1033,A1033,$J$2:J1033,J1033,$D$2:D1033,D1033),"")</f>
        <v/>
      </c>
      <c r="AS1033">
        <f t="shared" si="74"/>
        <v>10</v>
      </c>
    </row>
    <row r="1034" spans="1:45" x14ac:dyDescent="0.25">
      <c r="A1034" s="8" t="s">
        <v>32</v>
      </c>
      <c r="B1034" t="s">
        <v>31</v>
      </c>
      <c r="C1034" s="5">
        <v>42087</v>
      </c>
      <c r="D1034">
        <v>2</v>
      </c>
      <c r="F1034">
        <v>500</v>
      </c>
      <c r="J1034" s="2" t="s">
        <v>104</v>
      </c>
      <c r="K1034" t="s">
        <v>29</v>
      </c>
      <c r="L1034">
        <v>1</v>
      </c>
      <c r="M1034" s="2" t="s">
        <v>106</v>
      </c>
      <c r="N1034" s="3">
        <f t="shared" si="72"/>
        <v>331.75</v>
      </c>
      <c r="O1034">
        <v>33.174999999999997</v>
      </c>
      <c r="P1034" s="39"/>
      <c r="Q1034" s="39"/>
      <c r="R1034" s="34" t="str">
        <f>IF(ISNUMBER(Q1034),SUMIFS($Q$2:Q1034,$A$2:A1034,A1034,$J$2:J1034,J1034,$D$2:D1034,D1034),"")</f>
        <v/>
      </c>
      <c r="AB1034">
        <v>18.297354698181152</v>
      </c>
      <c r="AC1034">
        <v>9.8780488967895508</v>
      </c>
      <c r="AD1034">
        <v>73.791774749755859</v>
      </c>
      <c r="AE1034">
        <v>20.924836158752441</v>
      </c>
      <c r="AF1034">
        <v>90.263507843017578</v>
      </c>
      <c r="AG1034">
        <v>31.771350860595703</v>
      </c>
      <c r="AH1034" s="2">
        <f t="shared" si="73"/>
        <v>5.0834161376953124E-2</v>
      </c>
      <c r="AI1034">
        <v>5.0834161376953124E-2</v>
      </c>
      <c r="AK1034">
        <v>11.806683959960937</v>
      </c>
      <c r="AQ1034" s="2" t="str">
        <f t="shared" si="75"/>
        <v/>
      </c>
      <c r="AR1034" s="2" t="str">
        <f>IF(ISNUMBER(AQ1034),SUMIFS($AQ$2:AQ1034,$A$2:A1034,A1034,$J$2:J1034,J1034,$D$2:D1034,D1034),"")</f>
        <v/>
      </c>
      <c r="AS1034">
        <f t="shared" si="74"/>
        <v>10</v>
      </c>
    </row>
    <row r="1035" spans="1:45" x14ac:dyDescent="0.25">
      <c r="A1035" s="8" t="s">
        <v>32</v>
      </c>
      <c r="B1035" t="s">
        <v>31</v>
      </c>
      <c r="C1035" s="5">
        <v>42101</v>
      </c>
      <c r="D1035">
        <v>2</v>
      </c>
      <c r="F1035">
        <v>500</v>
      </c>
      <c r="J1035" s="2" t="s">
        <v>104</v>
      </c>
      <c r="K1035" t="s">
        <v>29</v>
      </c>
      <c r="L1035">
        <v>1</v>
      </c>
      <c r="M1035" s="2" t="s">
        <v>106</v>
      </c>
      <c r="N1035" s="3">
        <f t="shared" si="72"/>
        <v>681.5</v>
      </c>
      <c r="O1035">
        <v>68.150000000000006</v>
      </c>
      <c r="P1035" s="39"/>
      <c r="Q1035" s="39"/>
      <c r="R1035" s="34" t="str">
        <f>IF(ISNUMBER(Q1035),SUMIFS($Q$2:Q1035,$A$2:A1035,A1035,$J$2:J1035,J1035,$D$2:D1035,D1035),"")</f>
        <v/>
      </c>
      <c r="AB1035">
        <v>19.652482032775879</v>
      </c>
      <c r="AC1035">
        <v>10.547316551208496</v>
      </c>
      <c r="AD1035">
        <v>76.07098388671875</v>
      </c>
      <c r="AE1035">
        <v>25.174465179443359</v>
      </c>
      <c r="AF1035">
        <v>90.905658721923828</v>
      </c>
      <c r="AG1035">
        <v>31.32785701751709</v>
      </c>
      <c r="AH1035" s="2">
        <f t="shared" si="73"/>
        <v>5.0124571228027347E-2</v>
      </c>
      <c r="AI1035">
        <v>5.0124571228027347E-2</v>
      </c>
      <c r="AK1035">
        <v>12.171357421875001</v>
      </c>
      <c r="AQ1035" s="2" t="str">
        <f t="shared" si="75"/>
        <v/>
      </c>
      <c r="AR1035" s="2" t="str">
        <f>IF(ISNUMBER(AQ1035),SUMIFS($AQ$2:AQ1035,$A$2:A1035,A1035,$J$2:J1035,J1035,$D$2:D1035,D1035),"")</f>
        <v/>
      </c>
      <c r="AS1035">
        <f t="shared" si="74"/>
        <v>10</v>
      </c>
    </row>
    <row r="1036" spans="1:45" x14ac:dyDescent="0.25">
      <c r="A1036" s="8" t="s">
        <v>32</v>
      </c>
      <c r="B1036" t="s">
        <v>31</v>
      </c>
      <c r="C1036" s="5">
        <v>42110</v>
      </c>
      <c r="D1036">
        <v>2</v>
      </c>
      <c r="F1036">
        <v>500</v>
      </c>
      <c r="J1036" s="2" t="s">
        <v>104</v>
      </c>
      <c r="K1036" t="s">
        <v>29</v>
      </c>
      <c r="L1036">
        <v>1</v>
      </c>
      <c r="M1036" s="2" t="s">
        <v>27</v>
      </c>
      <c r="N1036" s="3" t="str">
        <f t="shared" si="72"/>
        <v/>
      </c>
      <c r="P1036" s="39">
        <v>90.682059728707344</v>
      </c>
      <c r="Q1036" s="39">
        <v>90.682059728707344</v>
      </c>
      <c r="R1036" s="34">
        <f>IF(ISNUMBER(Q1036),SUMIFS($Q$2:Q1036,$A$2:A1036,A1036,$J$2:J1036,J1036,$D$2:D1036,D1036),"")</f>
        <v>1234.0336993720671</v>
      </c>
      <c r="AB1036">
        <v>20.805553436279297</v>
      </c>
      <c r="AC1036">
        <v>7.583202600479126</v>
      </c>
      <c r="AD1036">
        <v>73.109771728515625</v>
      </c>
      <c r="AE1036">
        <v>27.376470565795898</v>
      </c>
      <c r="AF1036">
        <v>91.241462707519531</v>
      </c>
      <c r="AG1036">
        <v>30.682955741882324</v>
      </c>
      <c r="AH1036" s="2">
        <f t="shared" si="73"/>
        <v>4.9092729187011713E-2</v>
      </c>
      <c r="AI1036">
        <v>4.9092729187011713E-2</v>
      </c>
      <c r="AK1036">
        <v>11.6975634765625</v>
      </c>
      <c r="AQ1036" s="2">
        <f t="shared" si="75"/>
        <v>4.452</v>
      </c>
      <c r="AR1036" s="2">
        <f>IF(ISNUMBER(AQ1036),SUMIFS($AQ$2:AQ1036,$A$2:A1036,A1036,$J$2:J1036,J1036,$D$2:D1036,D1036),"")</f>
        <v>48.579000000000001</v>
      </c>
      <c r="AS1036">
        <f t="shared" si="74"/>
        <v>14</v>
      </c>
    </row>
    <row r="1037" spans="1:45" x14ac:dyDescent="0.25">
      <c r="A1037" s="8" t="s">
        <v>32</v>
      </c>
      <c r="B1037" t="s">
        <v>31</v>
      </c>
      <c r="C1037" s="5">
        <v>42164</v>
      </c>
      <c r="D1037">
        <v>2</v>
      </c>
      <c r="F1037">
        <v>500</v>
      </c>
      <c r="J1037" s="2" t="s">
        <v>104</v>
      </c>
      <c r="K1037" t="s">
        <v>29</v>
      </c>
      <c r="L1037">
        <v>1</v>
      </c>
      <c r="M1037" s="2" t="s">
        <v>27</v>
      </c>
      <c r="N1037" s="3" t="str">
        <f t="shared" si="72"/>
        <v/>
      </c>
      <c r="P1037" s="39">
        <v>27.198455363312537</v>
      </c>
      <c r="Q1037" s="39">
        <v>27.198455363312537</v>
      </c>
      <c r="R1037" s="34">
        <f>IF(ISNUMBER(Q1037),SUMIFS($Q$2:Q1037,$A$2:A1037,A1037,$J$2:J1037,J1037,$D$2:D1037,D1037),"")</f>
        <v>1261.2321547353797</v>
      </c>
      <c r="AB1037">
        <v>15.921340465545654</v>
      </c>
      <c r="AC1037">
        <v>15.443560600280762</v>
      </c>
      <c r="AD1037">
        <v>79.244518280029297</v>
      </c>
      <c r="AE1037">
        <v>23.180901527404785</v>
      </c>
      <c r="AF1037">
        <v>92.107406616210937</v>
      </c>
      <c r="AG1037">
        <v>30.361416816711426</v>
      </c>
      <c r="AH1037" s="2">
        <f t="shared" si="73"/>
        <v>4.8578266906738284E-2</v>
      </c>
      <c r="AI1037">
        <v>4.8578266906738284E-2</v>
      </c>
      <c r="AK1037">
        <v>12.679122924804688</v>
      </c>
      <c r="AQ1037" s="2">
        <f t="shared" si="75"/>
        <v>1.321</v>
      </c>
      <c r="AR1037" s="2">
        <f>IF(ISNUMBER(AQ1037),SUMIFS($AQ$2:AQ1037,$A$2:A1037,A1037,$J$2:J1037,J1037,$D$2:D1037,D1037),"")</f>
        <v>49.9</v>
      </c>
      <c r="AS1037">
        <f t="shared" si="74"/>
        <v>14</v>
      </c>
    </row>
    <row r="1038" spans="1:45" x14ac:dyDescent="0.25">
      <c r="A1038" s="8" t="s">
        <v>32</v>
      </c>
      <c r="B1038" t="s">
        <v>31</v>
      </c>
      <c r="C1038" s="5">
        <v>42283</v>
      </c>
      <c r="D1038">
        <v>2</v>
      </c>
      <c r="F1038">
        <v>500</v>
      </c>
      <c r="J1038" s="2" t="s">
        <v>107</v>
      </c>
      <c r="K1038" t="s">
        <v>37</v>
      </c>
      <c r="L1038">
        <v>2</v>
      </c>
      <c r="M1038" s="2" t="s">
        <v>27</v>
      </c>
      <c r="N1038" s="3" t="str">
        <f t="shared" si="72"/>
        <v/>
      </c>
      <c r="P1038" s="39">
        <v>241.79894179894185</v>
      </c>
      <c r="Q1038" s="39">
        <v>241.79894179894185</v>
      </c>
      <c r="R1038" s="34">
        <f>IF(ISNUMBER(Q1038),SUMIFS($Q$2:Q1038,$A$2:A1038,A1038,$J$2:J1038,J1038,$D$2:D1038,D1038),"")</f>
        <v>241.79894179894185</v>
      </c>
      <c r="AB1038">
        <v>19.9769287109375</v>
      </c>
      <c r="AC1038">
        <v>11.254213809967041</v>
      </c>
      <c r="AD1038">
        <v>76.8968505859375</v>
      </c>
      <c r="AE1038">
        <v>24.298135757446289</v>
      </c>
      <c r="AF1038">
        <v>90.174968719482422</v>
      </c>
      <c r="AG1038">
        <v>27.995115280151367</v>
      </c>
      <c r="AH1038" s="2">
        <f t="shared" si="73"/>
        <v>4.4792184448242185E-2</v>
      </c>
      <c r="AI1038">
        <v>4.4792184448242185E-2</v>
      </c>
      <c r="AK1038">
        <v>12.303496093750001</v>
      </c>
      <c r="AQ1038" s="2">
        <f t="shared" si="75"/>
        <v>10.831</v>
      </c>
      <c r="AR1038" s="2">
        <f>IF(ISNUMBER(AQ1038),SUMIFS($AQ$2:AQ1038,$A$2:A1038,A1038,$J$2:J1038,J1038,$D$2:D1038,D1038),"")</f>
        <v>10.831</v>
      </c>
      <c r="AS1038">
        <f t="shared" si="74"/>
        <v>14</v>
      </c>
    </row>
    <row r="1039" spans="1:45" x14ac:dyDescent="0.25">
      <c r="A1039" s="8" t="s">
        <v>32</v>
      </c>
      <c r="B1039" t="s">
        <v>31</v>
      </c>
      <c r="C1039" s="5">
        <v>42290</v>
      </c>
      <c r="D1039">
        <v>2</v>
      </c>
      <c r="F1039">
        <v>500</v>
      </c>
      <c r="J1039" s="2" t="s">
        <v>107</v>
      </c>
      <c r="K1039" t="s">
        <v>37</v>
      </c>
      <c r="L1039">
        <v>2</v>
      </c>
      <c r="M1039" s="2" t="s">
        <v>106</v>
      </c>
      <c r="N1039" s="3">
        <f t="shared" si="72"/>
        <v>63.5</v>
      </c>
      <c r="O1039">
        <v>6.35</v>
      </c>
      <c r="P1039" s="39"/>
      <c r="Q1039" s="39"/>
      <c r="R1039" s="34" t="str">
        <f>IF(ISNUMBER(Q1039),SUMIFS($Q$2:Q1039,$A$2:A1039,A1039,$J$2:J1039,J1039,$D$2:D1039,D1039),"")</f>
        <v/>
      </c>
      <c r="AB1039">
        <v>15.817354679107666</v>
      </c>
      <c r="AC1039">
        <v>13.927170276641846</v>
      </c>
      <c r="AD1039">
        <v>83.314079284667969</v>
      </c>
      <c r="AE1039">
        <v>19.730257987976074</v>
      </c>
      <c r="AF1039">
        <v>90.4061279296875</v>
      </c>
      <c r="AG1039">
        <v>32.735857009887695</v>
      </c>
      <c r="AH1039" s="2">
        <f t="shared" si="73"/>
        <v>5.2377371215820319E-2</v>
      </c>
      <c r="AI1039">
        <v>5.2377371215820319E-2</v>
      </c>
      <c r="AK1039">
        <v>13.330252685546876</v>
      </c>
      <c r="AQ1039" s="2" t="str">
        <f t="shared" si="75"/>
        <v/>
      </c>
      <c r="AR1039" s="2" t="str">
        <f>IF(ISNUMBER(AQ1039),SUMIFS($AQ$2:AQ1039,$A$2:A1039,A1039,$J$2:J1039,J1039,$D$2:D1039,D1039),"")</f>
        <v/>
      </c>
      <c r="AS1039">
        <f t="shared" si="74"/>
        <v>10</v>
      </c>
    </row>
    <row r="1040" spans="1:45" x14ac:dyDescent="0.25">
      <c r="A1040" s="8" t="s">
        <v>32</v>
      </c>
      <c r="B1040" t="s">
        <v>31</v>
      </c>
      <c r="C1040" s="5">
        <v>42304</v>
      </c>
      <c r="D1040">
        <v>2</v>
      </c>
      <c r="F1040">
        <v>500</v>
      </c>
      <c r="J1040" s="2" t="s">
        <v>107</v>
      </c>
      <c r="K1040" t="s">
        <v>37</v>
      </c>
      <c r="L1040">
        <v>2</v>
      </c>
      <c r="M1040" s="2" t="s">
        <v>106</v>
      </c>
      <c r="N1040" s="3">
        <f t="shared" si="72"/>
        <v>796.5</v>
      </c>
      <c r="O1040">
        <v>79.650000000000006</v>
      </c>
      <c r="P1040" s="39"/>
      <c r="Q1040" s="39"/>
      <c r="R1040" s="34" t="str">
        <f>IF(ISNUMBER(Q1040),SUMIFS($Q$2:Q1040,$A$2:A1040,A1040,$J$2:J1040,J1040,$D$2:D1040,D1040),"")</f>
        <v/>
      </c>
      <c r="AB1040">
        <v>16.699319839477539</v>
      </c>
      <c r="AC1040">
        <v>13.779000282287598</v>
      </c>
      <c r="AD1040">
        <v>78.681209564208984</v>
      </c>
      <c r="AE1040">
        <v>19.413952827453613</v>
      </c>
      <c r="AF1040">
        <v>90.653018951416016</v>
      </c>
      <c r="AG1040">
        <v>31.978110313415527</v>
      </c>
      <c r="AH1040" s="2">
        <f t="shared" si="73"/>
        <v>5.1164976501464843E-2</v>
      </c>
      <c r="AI1040">
        <v>5.1164976501464843E-2</v>
      </c>
      <c r="AK1040">
        <v>12.588993530273438</v>
      </c>
      <c r="AQ1040" s="2" t="str">
        <f t="shared" si="75"/>
        <v/>
      </c>
      <c r="AR1040" s="2" t="str">
        <f>IF(ISNUMBER(AQ1040),SUMIFS($AQ$2:AQ1040,$A$2:A1040,A1040,$J$2:J1040,J1040,$D$2:D1040,D1040),"")</f>
        <v/>
      </c>
      <c r="AS1040">
        <f t="shared" si="74"/>
        <v>10</v>
      </c>
    </row>
    <row r="1041" spans="1:45" x14ac:dyDescent="0.25">
      <c r="A1041" s="8" t="s">
        <v>32</v>
      </c>
      <c r="B1041" t="s">
        <v>31</v>
      </c>
      <c r="C1041" s="5">
        <v>42324</v>
      </c>
      <c r="D1041">
        <v>2</v>
      </c>
      <c r="F1041">
        <v>500</v>
      </c>
      <c r="J1041" s="2" t="s">
        <v>107</v>
      </c>
      <c r="K1041" t="s">
        <v>37</v>
      </c>
      <c r="L1041">
        <v>2</v>
      </c>
      <c r="M1041" s="2" t="s">
        <v>27</v>
      </c>
      <c r="N1041" s="3" t="str">
        <f t="shared" si="72"/>
        <v/>
      </c>
      <c r="P1041" s="39">
        <v>195.36600586884069</v>
      </c>
      <c r="Q1041" s="39">
        <v>195.36600586884069</v>
      </c>
      <c r="R1041" s="34">
        <f>IF(ISNUMBER(Q1041),SUMIFS($Q$2:Q1041,$A$2:A1041,A1041,$J$2:J1041,J1041,$D$2:D1041,D1041),"")</f>
        <v>437.16494766778254</v>
      </c>
      <c r="AB1041">
        <v>19.406961441040039</v>
      </c>
      <c r="AC1041">
        <v>15.297560214996338</v>
      </c>
      <c r="AD1041">
        <v>77.053787231445313</v>
      </c>
      <c r="AE1041">
        <v>23.445435523986816</v>
      </c>
      <c r="AF1041">
        <v>88.856433868408203</v>
      </c>
      <c r="AG1041">
        <v>25.322589874267578</v>
      </c>
      <c r="AH1041" s="2">
        <f t="shared" si="73"/>
        <v>4.0516143798828119E-2</v>
      </c>
      <c r="AI1041">
        <v>4.0516143798828119E-2</v>
      </c>
      <c r="AK1041">
        <v>12.32860595703125</v>
      </c>
      <c r="AQ1041" s="2">
        <f t="shared" si="75"/>
        <v>7.915</v>
      </c>
      <c r="AR1041" s="2">
        <f>IF(ISNUMBER(AQ1041),SUMIFS($AQ$2:AQ1041,$A$2:A1041,A1041,$J$2:J1041,J1041,$D$2:D1041,D1041),"")</f>
        <v>18.745999999999999</v>
      </c>
      <c r="AS1041">
        <f t="shared" si="74"/>
        <v>14</v>
      </c>
    </row>
    <row r="1042" spans="1:45" x14ac:dyDescent="0.25">
      <c r="A1042" s="8" t="s">
        <v>32</v>
      </c>
      <c r="B1042" t="s">
        <v>31</v>
      </c>
      <c r="C1042" s="5">
        <v>42354</v>
      </c>
      <c r="D1042">
        <v>2</v>
      </c>
      <c r="F1042">
        <v>500</v>
      </c>
      <c r="J1042" s="2" t="s">
        <v>107</v>
      </c>
      <c r="K1042" t="s">
        <v>28</v>
      </c>
      <c r="L1042">
        <v>2</v>
      </c>
      <c r="M1042" s="2" t="s">
        <v>27</v>
      </c>
      <c r="N1042" s="3" t="str">
        <f t="shared" si="72"/>
        <v/>
      </c>
      <c r="P1042" s="39">
        <v>191.77078394579451</v>
      </c>
      <c r="Q1042" s="39">
        <v>191.77078394579451</v>
      </c>
      <c r="R1042" s="34">
        <f>IF(ISNUMBER(Q1042),SUMIFS($Q$2:Q1042,$A$2:A1042,A1042,$J$2:J1042,J1042,$D$2:D1042,D1042),"")</f>
        <v>628.93573161357699</v>
      </c>
      <c r="AB1042">
        <v>19.730564117431641</v>
      </c>
      <c r="AC1042">
        <v>14.989560604095459</v>
      </c>
      <c r="AD1042">
        <v>76.545509338378906</v>
      </c>
      <c r="AE1042">
        <v>21.691079139709473</v>
      </c>
      <c r="AF1042">
        <v>88.680751800537109</v>
      </c>
      <c r="AG1042">
        <v>24.62984561920166</v>
      </c>
      <c r="AH1042" s="2">
        <f t="shared" si="73"/>
        <v>3.9407752990722654E-2</v>
      </c>
      <c r="AI1042">
        <v>3.9407752990722654E-2</v>
      </c>
      <c r="AK1042">
        <v>12.247281494140625</v>
      </c>
      <c r="AQ1042" s="2">
        <f t="shared" si="75"/>
        <v>7.5570000000000004</v>
      </c>
      <c r="AR1042" s="2">
        <f>IF(ISNUMBER(AQ1042),SUMIFS($AQ$2:AQ1042,$A$2:A1042,A1042,$J$2:J1042,J1042,$D$2:D1042,D1042),"")</f>
        <v>26.302999999999997</v>
      </c>
      <c r="AS1042">
        <f t="shared" si="74"/>
        <v>14</v>
      </c>
    </row>
    <row r="1043" spans="1:45" x14ac:dyDescent="0.25">
      <c r="A1043" s="8" t="s">
        <v>32</v>
      </c>
      <c r="B1043" t="s">
        <v>31</v>
      </c>
      <c r="C1043" s="5">
        <v>42394</v>
      </c>
      <c r="D1043">
        <v>2</v>
      </c>
      <c r="F1043">
        <v>500</v>
      </c>
      <c r="J1043" s="2" t="s">
        <v>107</v>
      </c>
      <c r="K1043" t="s">
        <v>28</v>
      </c>
      <c r="L1043">
        <v>2</v>
      </c>
      <c r="M1043" s="2" t="s">
        <v>27</v>
      </c>
      <c r="N1043" s="3" t="str">
        <f t="shared" si="72"/>
        <v/>
      </c>
      <c r="P1043" s="39">
        <v>204.99412729201018</v>
      </c>
      <c r="Q1043" s="39">
        <v>204.99412729201018</v>
      </c>
      <c r="R1043" s="34">
        <f>IF(ISNUMBER(Q1043),SUMIFS($Q$2:Q1043,$A$2:A1043,A1043,$J$2:J1043,J1043,$D$2:D1043,D1043),"")</f>
        <v>833.92985890558714</v>
      </c>
      <c r="AB1043">
        <v>22.845337867736816</v>
      </c>
      <c r="AC1043">
        <v>12.450572490692139</v>
      </c>
      <c r="AD1043">
        <v>69.850677490234375</v>
      </c>
      <c r="AE1043">
        <v>29.991064071655273</v>
      </c>
      <c r="AF1043">
        <v>90.128665924072266</v>
      </c>
      <c r="AG1043">
        <v>23.839518547058105</v>
      </c>
      <c r="AH1043" s="2">
        <f t="shared" si="73"/>
        <v>3.8143229675292968E-2</v>
      </c>
      <c r="AI1043">
        <v>3.8143229675292968E-2</v>
      </c>
      <c r="AK1043">
        <v>11.176108398437501</v>
      </c>
      <c r="AQ1043" s="2">
        <f t="shared" si="75"/>
        <v>7.819</v>
      </c>
      <c r="AR1043" s="2">
        <f>IF(ISNUMBER(AQ1043),SUMIFS($AQ$2:AQ1043,$A$2:A1043,A1043,$J$2:J1043,J1043,$D$2:D1043,D1043),"")</f>
        <v>34.122</v>
      </c>
      <c r="AS1043">
        <f t="shared" si="74"/>
        <v>14</v>
      </c>
    </row>
    <row r="1044" spans="1:45" x14ac:dyDescent="0.25">
      <c r="A1044" s="8" t="s">
        <v>32</v>
      </c>
      <c r="B1044" t="s">
        <v>31</v>
      </c>
      <c r="C1044" s="5">
        <v>42424</v>
      </c>
      <c r="D1044">
        <v>2</v>
      </c>
      <c r="F1044">
        <v>500</v>
      </c>
      <c r="J1044" s="2" t="s">
        <v>107</v>
      </c>
      <c r="K1044" t="s">
        <v>28</v>
      </c>
      <c r="L1044">
        <v>2</v>
      </c>
      <c r="M1044" s="2" t="s">
        <v>27</v>
      </c>
      <c r="N1044" s="3" t="str">
        <f t="shared" si="72"/>
        <v/>
      </c>
      <c r="P1044" s="39">
        <v>116.88191270945094</v>
      </c>
      <c r="Q1044" s="39">
        <v>116.88191270945094</v>
      </c>
      <c r="R1044" s="34">
        <f>IF(ISNUMBER(Q1044),SUMIFS($Q$2:Q1044,$A$2:A1044,A1044,$J$2:J1044,J1044,$D$2:D1044,D1044),"")</f>
        <v>950.81177161503808</v>
      </c>
      <c r="AB1044">
        <v>21.498880386352539</v>
      </c>
      <c r="AC1044">
        <v>8.9474778175354004</v>
      </c>
      <c r="AD1044">
        <v>71.862415313720703</v>
      </c>
      <c r="AE1044">
        <v>29.235593795776367</v>
      </c>
      <c r="AF1044">
        <v>90.913829803466797</v>
      </c>
      <c r="AG1044">
        <v>28.560467720031738</v>
      </c>
      <c r="AH1044" s="2">
        <f t="shared" si="73"/>
        <v>4.5696748352050787E-2</v>
      </c>
      <c r="AI1044">
        <v>4.5696748352050787E-2</v>
      </c>
      <c r="AK1044">
        <v>11.497986450195313</v>
      </c>
      <c r="AQ1044" s="2">
        <f t="shared" si="75"/>
        <v>5.3410000000000002</v>
      </c>
      <c r="AR1044" s="2">
        <f>IF(ISNUMBER(AQ1044),SUMIFS($AQ$2:AQ1044,$A$2:A1044,A1044,$J$2:J1044,J1044,$D$2:D1044,D1044),"")</f>
        <v>39.463000000000001</v>
      </c>
      <c r="AS1044">
        <f t="shared" si="74"/>
        <v>14</v>
      </c>
    </row>
    <row r="1045" spans="1:45" x14ac:dyDescent="0.25">
      <c r="A1045" s="8" t="s">
        <v>32</v>
      </c>
      <c r="B1045" t="s">
        <v>31</v>
      </c>
      <c r="C1045" s="5">
        <v>42460</v>
      </c>
      <c r="D1045">
        <v>2</v>
      </c>
      <c r="F1045">
        <v>500</v>
      </c>
      <c r="J1045" s="2" t="s">
        <v>107</v>
      </c>
      <c r="K1045" t="s">
        <v>29</v>
      </c>
      <c r="L1045">
        <v>2</v>
      </c>
      <c r="M1045" s="2" t="s">
        <v>106</v>
      </c>
      <c r="N1045" s="3">
        <f t="shared" si="72"/>
        <v>549.5</v>
      </c>
      <c r="O1045">
        <v>54.95</v>
      </c>
      <c r="P1045" s="39"/>
      <c r="Q1045" s="39"/>
      <c r="R1045" s="34" t="str">
        <f>IF(ISNUMBER(Q1045),SUMIFS($Q$2:Q1045,$A$2:A1045,A1045,$J$2:J1045,J1045,$D$2:D1045,D1045),"")</f>
        <v/>
      </c>
      <c r="AB1045">
        <v>17.747095108032227</v>
      </c>
      <c r="AC1045">
        <v>10.311508655548096</v>
      </c>
      <c r="AD1045">
        <v>77.188278198242188</v>
      </c>
      <c r="AE1045">
        <v>20.724159240722656</v>
      </c>
      <c r="AF1045">
        <v>90.377246856689453</v>
      </c>
      <c r="AG1045">
        <v>32.146492004394531</v>
      </c>
      <c r="AH1045" s="2">
        <f t="shared" si="73"/>
        <v>5.1434387207031251E-2</v>
      </c>
      <c r="AI1045">
        <v>5.1434387207031251E-2</v>
      </c>
      <c r="AK1045">
        <v>12.35012451171875</v>
      </c>
      <c r="AQ1045" s="2" t="str">
        <f t="shared" si="75"/>
        <v/>
      </c>
      <c r="AR1045" s="2" t="str">
        <f>IF(ISNUMBER(AQ1045),SUMIFS($AQ$2:AQ1045,$A$2:A1045,A1045,$J$2:J1045,J1045,$D$2:D1045,D1045),"")</f>
        <v/>
      </c>
      <c r="AS1045">
        <f t="shared" si="74"/>
        <v>10</v>
      </c>
    </row>
    <row r="1046" spans="1:45" x14ac:dyDescent="0.25">
      <c r="A1046" s="23" t="s">
        <v>32</v>
      </c>
      <c r="B1046" t="s">
        <v>31</v>
      </c>
      <c r="C1046" s="5">
        <v>42469</v>
      </c>
      <c r="D1046">
        <v>2</v>
      </c>
      <c r="F1046">
        <v>500</v>
      </c>
      <c r="J1046" s="2" t="s">
        <v>107</v>
      </c>
      <c r="K1046" t="s">
        <v>29</v>
      </c>
      <c r="L1046">
        <v>2</v>
      </c>
      <c r="M1046" s="2" t="s">
        <v>27</v>
      </c>
      <c r="N1046" s="3" t="str">
        <f t="shared" si="72"/>
        <v/>
      </c>
      <c r="P1046" s="39">
        <v>68.659603161355804</v>
      </c>
      <c r="Q1046" s="39">
        <v>68.659603161355804</v>
      </c>
      <c r="R1046" s="34">
        <f>IF(ISNUMBER(Q1046),SUMIFS($Q$2:Q1046,$A$2:A1046,A1046,$J$2:J1046,J1046,$D$2:D1046,D1046),"")</f>
        <v>1019.4713747763939</v>
      </c>
      <c r="AH1046" s="2">
        <f t="shared" si="73"/>
        <v>5.1049004618326822E-2</v>
      </c>
      <c r="AI1046" s="24">
        <f>AVERAGE(AI1045,AI1045,AI1048)</f>
        <v>5.1049004618326822E-2</v>
      </c>
      <c r="AQ1046" s="2">
        <f t="shared" si="75"/>
        <v>3.5049999999999999</v>
      </c>
      <c r="AR1046" s="2">
        <f>IF(ISNUMBER(AQ1046),SUMIFS($AQ$2:AQ1046,$A$2:A1046,A1046,$J$2:J1046,J1046,$D$2:D1046,D1046),"")</f>
        <v>42.968000000000004</v>
      </c>
      <c r="AS1046">
        <f t="shared" si="74"/>
        <v>7</v>
      </c>
    </row>
    <row r="1047" spans="1:45" x14ac:dyDescent="0.25">
      <c r="A1047" s="23" t="s">
        <v>32</v>
      </c>
      <c r="B1047" t="s">
        <v>31</v>
      </c>
      <c r="C1047" s="5">
        <v>42514</v>
      </c>
      <c r="D1047">
        <v>2</v>
      </c>
      <c r="F1047">
        <v>500</v>
      </c>
      <c r="J1047" s="2" t="s">
        <v>107</v>
      </c>
      <c r="K1047" t="s">
        <v>29</v>
      </c>
      <c r="L1047">
        <v>2</v>
      </c>
      <c r="M1047" s="2" t="s">
        <v>27</v>
      </c>
      <c r="N1047" s="3" t="str">
        <f t="shared" si="72"/>
        <v/>
      </c>
      <c r="P1047" s="39">
        <v>3.0526028890705916</v>
      </c>
      <c r="Q1047" s="39">
        <v>3.0526028890705916</v>
      </c>
      <c r="R1047" s="34">
        <f>IF(ISNUMBER(Q1047),SUMIFS($Q$2:Q1047,$A$2:A1047,A1047,$J$2:J1047,J1047,$D$2:D1047,D1047),"")</f>
        <v>1022.5239776654645</v>
      </c>
      <c r="AH1047" s="2">
        <f t="shared" si="73"/>
        <v>5.06636220296224E-2</v>
      </c>
      <c r="AI1047" s="24">
        <f>AVERAGE(AI1045,AI1048,AI1048)</f>
        <v>5.06636220296224E-2</v>
      </c>
      <c r="AQ1047" s="2">
        <f t="shared" si="75"/>
        <v>0.155</v>
      </c>
      <c r="AR1047" s="2">
        <f>IF(ISNUMBER(AQ1047),SUMIFS($AQ$2:AQ1047,$A$2:A1047,A1047,$J$2:J1047,J1047,$D$2:D1047,D1047),"")</f>
        <v>43.123000000000005</v>
      </c>
      <c r="AS1047">
        <f t="shared" si="74"/>
        <v>7</v>
      </c>
    </row>
    <row r="1048" spans="1:45" x14ac:dyDescent="0.25">
      <c r="A1048" s="8" t="s">
        <v>32</v>
      </c>
      <c r="B1048" t="s">
        <v>31</v>
      </c>
      <c r="C1048" s="5">
        <v>42663</v>
      </c>
      <c r="D1048">
        <v>2</v>
      </c>
      <c r="F1048">
        <v>500</v>
      </c>
      <c r="J1048" s="2" t="s">
        <v>108</v>
      </c>
      <c r="K1048" t="s">
        <v>37</v>
      </c>
      <c r="L1048">
        <v>3</v>
      </c>
      <c r="M1048" s="2" t="s">
        <v>106</v>
      </c>
      <c r="N1048" s="3">
        <f t="shared" si="72"/>
        <v>333.25</v>
      </c>
      <c r="O1048">
        <v>33.325000000000003</v>
      </c>
      <c r="P1048" s="39"/>
      <c r="Q1048" s="39"/>
      <c r="R1048" s="34" t="str">
        <f>IF(ISNUMBER(Q1048),SUMIFS($Q$2:Q1048,$A$2:A1048,A1048,$J$2:J1048,J1048,$D$2:D1048,D1048),"")</f>
        <v/>
      </c>
      <c r="AB1048">
        <v>17.001448631286621</v>
      </c>
      <c r="AC1048">
        <v>9.8696432113647461</v>
      </c>
      <c r="AD1048">
        <v>76.305435180664063</v>
      </c>
      <c r="AE1048">
        <v>18.791464805603027</v>
      </c>
      <c r="AF1048">
        <v>89.471221923828125</v>
      </c>
      <c r="AG1048">
        <v>31.42389965057373</v>
      </c>
      <c r="AH1048" s="2">
        <f t="shared" si="73"/>
        <v>5.0278239440917964E-2</v>
      </c>
      <c r="AI1048">
        <v>5.0278239440917964E-2</v>
      </c>
      <c r="AK1048">
        <v>12.20886962890625</v>
      </c>
      <c r="AQ1048" s="2" t="str">
        <f t="shared" si="75"/>
        <v/>
      </c>
      <c r="AR1048" s="2" t="str">
        <f>IF(ISNUMBER(AQ1048),SUMIFS($AQ$2:AQ1048,$A$2:A1048,A1048,$J$2:J1048,J1048,$D$2:D1048,D1048),"")</f>
        <v/>
      </c>
      <c r="AS1048">
        <f t="shared" si="74"/>
        <v>10</v>
      </c>
    </row>
    <row r="1049" spans="1:45" x14ac:dyDescent="0.25">
      <c r="A1049" s="8" t="s">
        <v>32</v>
      </c>
      <c r="B1049" t="s">
        <v>31</v>
      </c>
      <c r="C1049" s="5">
        <v>42677</v>
      </c>
      <c r="D1049">
        <v>2</v>
      </c>
      <c r="F1049">
        <v>500</v>
      </c>
      <c r="J1049" s="2" t="s">
        <v>108</v>
      </c>
      <c r="K1049" t="s">
        <v>37</v>
      </c>
      <c r="L1049">
        <v>3</v>
      </c>
      <c r="M1049" s="2" t="s">
        <v>106</v>
      </c>
      <c r="N1049" s="3">
        <f t="shared" si="72"/>
        <v>919.5</v>
      </c>
      <c r="O1049">
        <v>91.95</v>
      </c>
      <c r="P1049" s="39"/>
      <c r="Q1049" s="39"/>
      <c r="R1049" s="34" t="str">
        <f>IF(ISNUMBER(Q1049),SUMIFS($Q$2:Q1049,$A$2:A1049,A1049,$J$2:J1049,J1049,$D$2:D1049,D1049),"")</f>
        <v/>
      </c>
      <c r="AB1049">
        <v>20.489336013793945</v>
      </c>
      <c r="AC1049">
        <v>17.905981063842773</v>
      </c>
      <c r="AD1049">
        <v>75.230476379394531</v>
      </c>
      <c r="AE1049">
        <v>22.719294548034668</v>
      </c>
      <c r="AF1049">
        <v>90.137947082519531</v>
      </c>
      <c r="AG1049">
        <v>23.81614875793457</v>
      </c>
      <c r="AH1049" s="2">
        <f t="shared" si="73"/>
        <v>3.8105838012695313E-2</v>
      </c>
      <c r="AI1049">
        <v>3.8105838012695313E-2</v>
      </c>
      <c r="AK1049">
        <v>12.036876220703125</v>
      </c>
      <c r="AQ1049" s="2" t="str">
        <f t="shared" si="75"/>
        <v/>
      </c>
      <c r="AR1049" s="2" t="str">
        <f>IF(ISNUMBER(AQ1049),SUMIFS($AQ$2:AQ1049,$A$2:A1049,A1049,$J$2:J1049,J1049,$D$2:D1049,D1049),"")</f>
        <v/>
      </c>
      <c r="AS1049">
        <f t="shared" si="74"/>
        <v>10</v>
      </c>
    </row>
    <row r="1050" spans="1:45" x14ac:dyDescent="0.25">
      <c r="A1050" s="8" t="s">
        <v>32</v>
      </c>
      <c r="B1050" t="s">
        <v>31</v>
      </c>
      <c r="C1050" s="5">
        <v>42684</v>
      </c>
      <c r="D1050">
        <v>2</v>
      </c>
      <c r="F1050">
        <v>500</v>
      </c>
      <c r="J1050" s="2" t="s">
        <v>108</v>
      </c>
      <c r="K1050" t="s">
        <v>37</v>
      </c>
      <c r="L1050">
        <v>3</v>
      </c>
      <c r="M1050" s="2" t="s">
        <v>106</v>
      </c>
      <c r="N1050" s="3">
        <f t="shared" si="72"/>
        <v>1706.675</v>
      </c>
      <c r="O1050">
        <v>170.66749999999999</v>
      </c>
      <c r="P1050" s="39"/>
      <c r="Q1050" s="39"/>
      <c r="R1050" s="34" t="str">
        <f>IF(ISNUMBER(Q1050),SUMIFS($Q$2:Q1050,$A$2:A1050,A1050,$J$2:J1050,J1050,$D$2:D1050,D1050),"")</f>
        <v/>
      </c>
      <c r="AB1050">
        <v>20.532950401306152</v>
      </c>
      <c r="AC1050">
        <v>14.32322359085083</v>
      </c>
      <c r="AD1050">
        <v>72.677581787109375</v>
      </c>
      <c r="AE1050">
        <v>23.51943302154541</v>
      </c>
      <c r="AF1050">
        <v>89.774261474609375</v>
      </c>
      <c r="AG1050">
        <v>27.609109878540039</v>
      </c>
      <c r="AH1050" s="2">
        <f t="shared" si="73"/>
        <v>4.4174575805664064E-2</v>
      </c>
      <c r="AI1050">
        <v>4.4174575805664064E-2</v>
      </c>
      <c r="AK1050">
        <v>11.628413085937501</v>
      </c>
      <c r="AQ1050" s="2" t="str">
        <f t="shared" si="75"/>
        <v/>
      </c>
      <c r="AR1050" s="2" t="str">
        <f>IF(ISNUMBER(AQ1050),SUMIFS($AQ$2:AQ1050,$A$2:A1050,A1050,$J$2:J1050,J1050,$D$2:D1050,D1050),"")</f>
        <v/>
      </c>
      <c r="AS1050">
        <f t="shared" si="74"/>
        <v>10</v>
      </c>
    </row>
    <row r="1051" spans="1:45" x14ac:dyDescent="0.25">
      <c r="A1051" s="8" t="s">
        <v>32</v>
      </c>
      <c r="B1051" t="s">
        <v>31</v>
      </c>
      <c r="C1051" s="5">
        <v>41935</v>
      </c>
      <c r="D1051">
        <v>3</v>
      </c>
      <c r="F1051">
        <v>500</v>
      </c>
      <c r="J1051" s="2" t="s">
        <v>104</v>
      </c>
      <c r="K1051" t="s">
        <v>37</v>
      </c>
      <c r="L1051">
        <v>1</v>
      </c>
      <c r="M1051" s="2" t="s">
        <v>105</v>
      </c>
      <c r="N1051" s="3" t="str">
        <f t="shared" si="72"/>
        <v/>
      </c>
      <c r="P1051" s="39">
        <v>244.64411097648116</v>
      </c>
      <c r="Q1051" s="39">
        <v>244.64411097648116</v>
      </c>
      <c r="R1051" s="34">
        <f>IF(ISNUMBER(Q1051),SUMIFS($Q$2:Q1051,$A$2:A1051,A1051,$J$2:J1051,J1051,$D$2:D1051,D1051),"")</f>
        <v>244.64411097648116</v>
      </c>
      <c r="AB1051">
        <v>19.643939018249512</v>
      </c>
      <c r="AC1051">
        <v>11.978949069976807</v>
      </c>
      <c r="AD1051">
        <v>67.845252990722656</v>
      </c>
      <c r="AE1051">
        <v>21.617853164672852</v>
      </c>
      <c r="AF1051">
        <v>84.420692443847656</v>
      </c>
      <c r="AG1051">
        <v>24.846414566040039</v>
      </c>
      <c r="AH1051" s="2">
        <f t="shared" si="73"/>
        <v>3.9754263305664062E-2</v>
      </c>
      <c r="AI1051">
        <v>3.9754263305664062E-2</v>
      </c>
      <c r="AK1051">
        <v>10.855240478515626</v>
      </c>
      <c r="AQ1051" s="2">
        <f t="shared" si="75"/>
        <v>9.7260000000000009</v>
      </c>
      <c r="AR1051" s="2">
        <f>IF(ISNUMBER(AQ1051),SUMIFS($AQ$2:AQ1051,$A$2:A1051,A1051,$J$2:J1051,J1051,$D$2:D1051,D1051),"")</f>
        <v>9.7260000000000009</v>
      </c>
      <c r="AS1051">
        <f t="shared" si="74"/>
        <v>14</v>
      </c>
    </row>
    <row r="1052" spans="1:45" x14ac:dyDescent="0.25">
      <c r="A1052" s="8" t="s">
        <v>32</v>
      </c>
      <c r="B1052" t="s">
        <v>31</v>
      </c>
      <c r="C1052" s="5">
        <v>41968</v>
      </c>
      <c r="D1052">
        <v>3</v>
      </c>
      <c r="F1052">
        <v>500</v>
      </c>
      <c r="J1052" s="2" t="s">
        <v>104</v>
      </c>
      <c r="K1052" t="s">
        <v>37</v>
      </c>
      <c r="L1052">
        <v>1</v>
      </c>
      <c r="M1052" s="2" t="s">
        <v>105</v>
      </c>
      <c r="N1052" s="3" t="str">
        <f t="shared" si="72"/>
        <v/>
      </c>
      <c r="P1052" s="39">
        <v>174.32834258073692</v>
      </c>
      <c r="Q1052" s="39">
        <v>174.32834258073692</v>
      </c>
      <c r="R1052" s="34">
        <f>IF(ISNUMBER(Q1052),SUMIFS($Q$2:Q1052,$A$2:A1052,A1052,$J$2:J1052,J1052,$D$2:D1052,D1052),"")</f>
        <v>418.97245355721805</v>
      </c>
      <c r="AB1052">
        <v>20.374812126159668</v>
      </c>
      <c r="AC1052">
        <v>10.489748001098633</v>
      </c>
      <c r="AD1052">
        <v>68.272315979003906</v>
      </c>
      <c r="AE1052">
        <v>22.328226089477539</v>
      </c>
      <c r="AF1052">
        <v>87.197555541992188</v>
      </c>
      <c r="AG1052">
        <v>26.110806465148926</v>
      </c>
      <c r="AH1052" s="2">
        <f t="shared" si="73"/>
        <v>4.1777290344238285E-2</v>
      </c>
      <c r="AI1052">
        <v>4.1777290344238285E-2</v>
      </c>
      <c r="AK1052">
        <v>10.923570556640625</v>
      </c>
      <c r="AQ1052" s="2">
        <f t="shared" si="75"/>
        <v>7.2830000000000004</v>
      </c>
      <c r="AR1052" s="2">
        <f>IF(ISNUMBER(AQ1052),SUMIFS($AQ$2:AQ1052,$A$2:A1052,A1052,$J$2:J1052,J1052,$D$2:D1052,D1052),"")</f>
        <v>17.009</v>
      </c>
      <c r="AS1052">
        <f t="shared" si="74"/>
        <v>14</v>
      </c>
    </row>
    <row r="1053" spans="1:45" x14ac:dyDescent="0.25">
      <c r="A1053" s="8" t="s">
        <v>32</v>
      </c>
      <c r="B1053" t="s">
        <v>31</v>
      </c>
      <c r="C1053" s="5">
        <v>42003</v>
      </c>
      <c r="D1053">
        <v>3</v>
      </c>
      <c r="F1053">
        <v>500</v>
      </c>
      <c r="J1053" s="2" t="s">
        <v>104</v>
      </c>
      <c r="K1053" t="s">
        <v>28</v>
      </c>
      <c r="L1053">
        <v>1</v>
      </c>
      <c r="M1053" s="2" t="s">
        <v>27</v>
      </c>
      <c r="N1053" s="3" t="str">
        <f t="shared" si="72"/>
        <v/>
      </c>
      <c r="P1053" s="39">
        <v>424.13568647679392</v>
      </c>
      <c r="Q1053" s="39">
        <v>424.13568647679392</v>
      </c>
      <c r="R1053" s="34">
        <f>IF(ISNUMBER(Q1053),SUMIFS($Q$2:Q1053,$A$2:A1053,A1053,$J$2:J1053,J1053,$D$2:D1053,D1053),"")</f>
        <v>843.10814003401197</v>
      </c>
      <c r="AB1053">
        <v>28.011685371398926</v>
      </c>
      <c r="AC1053">
        <v>15.93618631362915</v>
      </c>
      <c r="AD1053">
        <v>64.997879028320312</v>
      </c>
      <c r="AE1053">
        <v>34.956001281738281</v>
      </c>
      <c r="AF1053">
        <v>90.457878112792969</v>
      </c>
      <c r="AG1053">
        <v>19.983999252319336</v>
      </c>
      <c r="AH1053" s="2">
        <f t="shared" si="73"/>
        <v>3.1974398803710939E-2</v>
      </c>
      <c r="AI1053">
        <v>3.1974398803710939E-2</v>
      </c>
      <c r="AK1053">
        <v>10.39966064453125</v>
      </c>
      <c r="AQ1053" s="2">
        <f t="shared" si="75"/>
        <v>13.561</v>
      </c>
      <c r="AR1053" s="2">
        <f>IF(ISNUMBER(AQ1053),SUMIFS($AQ$2:AQ1053,$A$2:A1053,A1053,$J$2:J1053,J1053,$D$2:D1053,D1053),"")</f>
        <v>30.57</v>
      </c>
      <c r="AS1053">
        <f t="shared" si="74"/>
        <v>14</v>
      </c>
    </row>
    <row r="1054" spans="1:45" x14ac:dyDescent="0.25">
      <c r="A1054" s="8" t="s">
        <v>32</v>
      </c>
      <c r="B1054" t="s">
        <v>31</v>
      </c>
      <c r="C1054" s="5">
        <v>42039</v>
      </c>
      <c r="D1054">
        <v>3</v>
      </c>
      <c r="F1054">
        <v>500</v>
      </c>
      <c r="J1054" s="2" t="s">
        <v>104</v>
      </c>
      <c r="K1054" t="s">
        <v>28</v>
      </c>
      <c r="L1054">
        <v>1</v>
      </c>
      <c r="M1054" s="2" t="s">
        <v>27</v>
      </c>
      <c r="N1054" s="3" t="str">
        <f t="shared" si="72"/>
        <v/>
      </c>
      <c r="P1054" s="39">
        <v>167.52240008053963</v>
      </c>
      <c r="Q1054" s="39">
        <v>167.52240008053963</v>
      </c>
      <c r="R1054" s="34">
        <f>IF(ISNUMBER(Q1054),SUMIFS($Q$2:Q1054,$A$2:A1054,A1054,$J$2:J1054,J1054,$D$2:D1054,D1054),"")</f>
        <v>1010.6305401145516</v>
      </c>
      <c r="AB1054">
        <v>25.268235206604004</v>
      </c>
      <c r="AC1054">
        <v>12.355690002441406</v>
      </c>
      <c r="AD1054">
        <v>65.739109039306641</v>
      </c>
      <c r="AE1054">
        <v>30.656482696533203</v>
      </c>
      <c r="AF1054">
        <v>90.398151397705078</v>
      </c>
      <c r="AG1054">
        <v>21.970370292663574</v>
      </c>
      <c r="AH1054" s="2">
        <f t="shared" si="73"/>
        <v>3.5152592468261717E-2</v>
      </c>
      <c r="AI1054">
        <v>3.5152592468261717E-2</v>
      </c>
      <c r="AK1054">
        <v>10.518257446289063</v>
      </c>
      <c r="AQ1054" s="2">
        <f t="shared" si="75"/>
        <v>5.8890000000000002</v>
      </c>
      <c r="AR1054" s="2">
        <f>IF(ISNUMBER(AQ1054),SUMIFS($AQ$2:AQ1054,$A$2:A1054,A1054,$J$2:J1054,J1054,$D$2:D1054,D1054),"")</f>
        <v>36.459000000000003</v>
      </c>
      <c r="AS1054">
        <f t="shared" si="74"/>
        <v>14</v>
      </c>
    </row>
    <row r="1055" spans="1:45" x14ac:dyDescent="0.25">
      <c r="A1055" s="8" t="s">
        <v>32</v>
      </c>
      <c r="B1055" t="s">
        <v>31</v>
      </c>
      <c r="C1055" s="5">
        <v>42073</v>
      </c>
      <c r="D1055">
        <v>3</v>
      </c>
      <c r="F1055">
        <v>500</v>
      </c>
      <c r="J1055" s="2" t="s">
        <v>104</v>
      </c>
      <c r="K1055" t="s">
        <v>29</v>
      </c>
      <c r="L1055">
        <v>1</v>
      </c>
      <c r="M1055" s="2" t="s">
        <v>27</v>
      </c>
      <c r="N1055" s="3" t="str">
        <f t="shared" si="72"/>
        <v/>
      </c>
      <c r="P1055" s="39">
        <v>76.983576220217444</v>
      </c>
      <c r="Q1055" s="39">
        <v>76.983576220217444</v>
      </c>
      <c r="R1055" s="34">
        <f>IF(ISNUMBER(Q1055),SUMIFS($Q$2:Q1055,$A$2:A1055,A1055,$J$2:J1055,J1055,$D$2:D1055,D1055),"")</f>
        <v>1087.6141163347691</v>
      </c>
      <c r="AB1055">
        <v>22.994942665100098</v>
      </c>
      <c r="AC1055">
        <v>9.8796491622924805</v>
      </c>
      <c r="AD1055">
        <v>67.935012817382812</v>
      </c>
      <c r="AE1055">
        <v>27.859024047851562</v>
      </c>
      <c r="AF1055">
        <v>90.341907501220703</v>
      </c>
      <c r="AG1055">
        <v>25.001185417175293</v>
      </c>
      <c r="AH1055" s="2">
        <f t="shared" si="73"/>
        <v>4.0001896667480469E-2</v>
      </c>
      <c r="AI1055">
        <v>4.0001896667480469E-2</v>
      </c>
      <c r="AK1055">
        <v>10.86960205078125</v>
      </c>
      <c r="AQ1055" s="2">
        <f t="shared" si="75"/>
        <v>3.0790000000000002</v>
      </c>
      <c r="AR1055" s="2">
        <f>IF(ISNUMBER(AQ1055),SUMIFS($AQ$2:AQ1055,$A$2:A1055,A1055,$J$2:J1055,J1055,$D$2:D1055,D1055),"")</f>
        <v>39.538000000000004</v>
      </c>
      <c r="AS1055">
        <f t="shared" si="74"/>
        <v>14</v>
      </c>
    </row>
    <row r="1056" spans="1:45" x14ac:dyDescent="0.25">
      <c r="A1056" s="8" t="s">
        <v>32</v>
      </c>
      <c r="B1056" t="s">
        <v>31</v>
      </c>
      <c r="C1056" s="5">
        <v>42080</v>
      </c>
      <c r="D1056">
        <v>3</v>
      </c>
      <c r="F1056">
        <v>500</v>
      </c>
      <c r="J1056" s="2" t="s">
        <v>104</v>
      </c>
      <c r="K1056" t="s">
        <v>29</v>
      </c>
      <c r="L1056">
        <v>1</v>
      </c>
      <c r="M1056" s="2" t="s">
        <v>106</v>
      </c>
      <c r="N1056" s="3">
        <f t="shared" si="72"/>
        <v>97.5</v>
      </c>
      <c r="O1056">
        <v>9.75</v>
      </c>
      <c r="P1056" s="39"/>
      <c r="Q1056" s="39"/>
      <c r="R1056" s="34" t="str">
        <f>IF(ISNUMBER(Q1056),SUMIFS($Q$2:Q1056,$A$2:A1056,A1056,$J$2:J1056,J1056,$D$2:D1056,D1056),"")</f>
        <v/>
      </c>
      <c r="AB1056">
        <v>20.251589775085449</v>
      </c>
      <c r="AC1056">
        <v>7.8372018337249756</v>
      </c>
      <c r="AD1056">
        <v>70.872280120849609</v>
      </c>
      <c r="AE1056">
        <v>23.685791015625</v>
      </c>
      <c r="AF1056">
        <v>89.892597198486328</v>
      </c>
      <c r="AG1056">
        <v>30.346543312072754</v>
      </c>
      <c r="AH1056" s="2">
        <f t="shared" si="73"/>
        <v>4.8554469299316408E-2</v>
      </c>
      <c r="AI1056">
        <v>4.8554469299316408E-2</v>
      </c>
      <c r="AK1056">
        <v>11.339564819335937</v>
      </c>
      <c r="AQ1056" s="2" t="str">
        <f t="shared" si="75"/>
        <v/>
      </c>
      <c r="AR1056" s="2" t="str">
        <f>IF(ISNUMBER(AQ1056),SUMIFS($AQ$2:AQ1056,$A$2:A1056,A1056,$J$2:J1056,J1056,$D$2:D1056,D1056),"")</f>
        <v/>
      </c>
      <c r="AS1056">
        <f t="shared" si="74"/>
        <v>10</v>
      </c>
    </row>
    <row r="1057" spans="1:45" x14ac:dyDescent="0.25">
      <c r="A1057" s="8" t="s">
        <v>32</v>
      </c>
      <c r="B1057" t="s">
        <v>31</v>
      </c>
      <c r="C1057" s="5">
        <v>42087</v>
      </c>
      <c r="D1057">
        <v>3</v>
      </c>
      <c r="F1057">
        <v>500</v>
      </c>
      <c r="J1057" s="2" t="s">
        <v>104</v>
      </c>
      <c r="K1057" t="s">
        <v>29</v>
      </c>
      <c r="L1057">
        <v>1</v>
      </c>
      <c r="M1057" s="2" t="s">
        <v>106</v>
      </c>
      <c r="N1057" s="3">
        <f t="shared" si="72"/>
        <v>426</v>
      </c>
      <c r="O1057">
        <v>42.6</v>
      </c>
      <c r="P1057" s="39"/>
      <c r="Q1057" s="39"/>
      <c r="R1057" s="34" t="str">
        <f>IF(ISNUMBER(Q1057),SUMIFS($Q$2:Q1057,$A$2:A1057,A1057,$J$2:J1057,J1057,$D$2:D1057,D1057),"")</f>
        <v/>
      </c>
      <c r="AB1057">
        <v>19.177938461303711</v>
      </c>
      <c r="AC1057">
        <v>9.6334629058837891</v>
      </c>
      <c r="AD1057">
        <v>72.596317291259766</v>
      </c>
      <c r="AE1057">
        <v>23.472436904907227</v>
      </c>
      <c r="AF1057">
        <v>90.66607666015625</v>
      </c>
      <c r="AG1057">
        <v>31.446816444396973</v>
      </c>
      <c r="AH1057" s="2">
        <f t="shared" si="73"/>
        <v>5.0314906311035162E-2</v>
      </c>
      <c r="AI1057">
        <v>5.0314906311035162E-2</v>
      </c>
      <c r="AK1057">
        <v>11.615410766601563</v>
      </c>
      <c r="AQ1057" s="2" t="str">
        <f t="shared" si="75"/>
        <v/>
      </c>
      <c r="AR1057" s="2" t="str">
        <f>IF(ISNUMBER(AQ1057),SUMIFS($AQ$2:AQ1057,$A$2:A1057,A1057,$J$2:J1057,J1057,$D$2:D1057,D1057),"")</f>
        <v/>
      </c>
      <c r="AS1057">
        <f t="shared" si="74"/>
        <v>10</v>
      </c>
    </row>
    <row r="1058" spans="1:45" x14ac:dyDescent="0.25">
      <c r="A1058" s="8" t="s">
        <v>32</v>
      </c>
      <c r="B1058" t="s">
        <v>31</v>
      </c>
      <c r="C1058" s="5">
        <v>42101</v>
      </c>
      <c r="D1058">
        <v>3</v>
      </c>
      <c r="F1058">
        <v>500</v>
      </c>
      <c r="J1058" s="2" t="s">
        <v>104</v>
      </c>
      <c r="K1058" t="s">
        <v>29</v>
      </c>
      <c r="L1058">
        <v>1</v>
      </c>
      <c r="M1058" s="2" t="s">
        <v>106</v>
      </c>
      <c r="N1058" s="3">
        <f t="shared" si="72"/>
        <v>1236.5</v>
      </c>
      <c r="O1058">
        <v>123.65</v>
      </c>
      <c r="P1058" s="39"/>
      <c r="Q1058" s="39"/>
      <c r="R1058" s="34" t="str">
        <f>IF(ISNUMBER(Q1058),SUMIFS($Q$2:Q1058,$A$2:A1058,A1058,$J$2:J1058,J1058,$D$2:D1058,D1058),"")</f>
        <v/>
      </c>
      <c r="AB1058">
        <v>21.262476921081543</v>
      </c>
      <c r="AC1058">
        <v>10.711405277252197</v>
      </c>
      <c r="AD1058">
        <v>72.303577423095703</v>
      </c>
      <c r="AE1058">
        <v>25.665012359619141</v>
      </c>
      <c r="AF1058">
        <v>91.581165313720703</v>
      </c>
      <c r="AG1058">
        <v>27.375674247741699</v>
      </c>
      <c r="AH1058" s="2">
        <f t="shared" si="73"/>
        <v>4.3801078796386721E-2</v>
      </c>
      <c r="AI1058">
        <v>4.3801078796386721E-2</v>
      </c>
      <c r="AK1058">
        <v>11.568572387695312</v>
      </c>
      <c r="AQ1058" s="2" t="str">
        <f t="shared" si="75"/>
        <v/>
      </c>
      <c r="AR1058" s="2" t="str">
        <f>IF(ISNUMBER(AQ1058),SUMIFS($AQ$2:AQ1058,$A$2:A1058,A1058,$J$2:J1058,J1058,$D$2:D1058,D1058),"")</f>
        <v/>
      </c>
      <c r="AS1058">
        <f t="shared" si="74"/>
        <v>10</v>
      </c>
    </row>
    <row r="1059" spans="1:45" x14ac:dyDescent="0.25">
      <c r="A1059" s="8" t="s">
        <v>32</v>
      </c>
      <c r="B1059" t="s">
        <v>31</v>
      </c>
      <c r="C1059" s="5">
        <v>42110</v>
      </c>
      <c r="D1059">
        <v>3</v>
      </c>
      <c r="F1059">
        <v>500</v>
      </c>
      <c r="J1059" s="2" t="s">
        <v>104</v>
      </c>
      <c r="K1059" t="s">
        <v>29</v>
      </c>
      <c r="L1059">
        <v>1</v>
      </c>
      <c r="M1059" s="2" t="s">
        <v>27</v>
      </c>
      <c r="N1059" s="3" t="str">
        <f t="shared" si="72"/>
        <v/>
      </c>
      <c r="P1059" s="39">
        <v>104.50054884742039</v>
      </c>
      <c r="Q1059" s="39">
        <v>104.50054884742039</v>
      </c>
      <c r="R1059" s="34">
        <f>IF(ISNUMBER(Q1059),SUMIFS($Q$2:Q1059,$A$2:A1059,A1059,$J$2:J1059,J1059,$D$2:D1059,D1059),"")</f>
        <v>1192.1146651821894</v>
      </c>
      <c r="AB1059">
        <v>20.349700927734375</v>
      </c>
      <c r="AC1059">
        <v>7.9337584972381592</v>
      </c>
      <c r="AD1059">
        <v>73.361671447753906</v>
      </c>
      <c r="AE1059">
        <v>27.449068069458008</v>
      </c>
      <c r="AF1059">
        <v>91.591739654541016</v>
      </c>
      <c r="AG1059">
        <v>30.731937408447266</v>
      </c>
      <c r="AH1059" s="2">
        <f t="shared" si="73"/>
        <v>4.9171099853515622E-2</v>
      </c>
      <c r="AI1059">
        <v>4.9171099853515622E-2</v>
      </c>
      <c r="AK1059">
        <v>11.737867431640625</v>
      </c>
      <c r="AQ1059" s="2">
        <f t="shared" si="75"/>
        <v>5.1379999999999999</v>
      </c>
      <c r="AR1059" s="2">
        <f>IF(ISNUMBER(AQ1059),SUMIFS($AQ$2:AQ1059,$A$2:A1059,A1059,$J$2:J1059,J1059,$D$2:D1059,D1059),"")</f>
        <v>44.676000000000002</v>
      </c>
      <c r="AS1059">
        <f t="shared" si="74"/>
        <v>14</v>
      </c>
    </row>
    <row r="1060" spans="1:45" x14ac:dyDescent="0.25">
      <c r="A1060" s="8" t="s">
        <v>32</v>
      </c>
      <c r="B1060" t="s">
        <v>31</v>
      </c>
      <c r="C1060" s="5">
        <v>42164</v>
      </c>
      <c r="D1060">
        <v>3</v>
      </c>
      <c r="F1060">
        <v>500</v>
      </c>
      <c r="J1060" s="2" t="s">
        <v>104</v>
      </c>
      <c r="K1060" t="s">
        <v>29</v>
      </c>
      <c r="L1060">
        <v>1</v>
      </c>
      <c r="M1060" s="2" t="s">
        <v>27</v>
      </c>
      <c r="N1060" s="3" t="str">
        <f t="shared" si="72"/>
        <v/>
      </c>
      <c r="P1060" s="39">
        <v>35.832150506732418</v>
      </c>
      <c r="Q1060" s="39">
        <v>35.832150506732418</v>
      </c>
      <c r="R1060" s="34">
        <f>IF(ISNUMBER(Q1060),SUMIFS($Q$2:Q1060,$A$2:A1060,A1060,$J$2:J1060,J1060,$D$2:D1060,D1060),"")</f>
        <v>1227.9468156889218</v>
      </c>
      <c r="AB1060">
        <v>15.734469890594482</v>
      </c>
      <c r="AC1060">
        <v>16.245663642883301</v>
      </c>
      <c r="AD1060">
        <v>79.086124420166016</v>
      </c>
      <c r="AE1060">
        <v>21.169182777404785</v>
      </c>
      <c r="AF1060">
        <v>91.067222595214844</v>
      </c>
      <c r="AG1060">
        <v>28.978339195251465</v>
      </c>
      <c r="AH1060" s="2">
        <f t="shared" si="73"/>
        <v>4.6365342712402342E-2</v>
      </c>
      <c r="AI1060">
        <v>4.6365342712402342E-2</v>
      </c>
      <c r="AK1060">
        <v>12.653779907226562</v>
      </c>
      <c r="AQ1060" s="2">
        <f t="shared" si="75"/>
        <v>1.661</v>
      </c>
      <c r="AR1060" s="2">
        <f>IF(ISNUMBER(AQ1060),SUMIFS($AQ$2:AQ1060,$A$2:A1060,A1060,$J$2:J1060,J1060,$D$2:D1060,D1060),"")</f>
        <v>46.337000000000003</v>
      </c>
      <c r="AS1060">
        <f t="shared" si="74"/>
        <v>14</v>
      </c>
    </row>
    <row r="1061" spans="1:45" x14ac:dyDescent="0.25">
      <c r="A1061" s="8" t="s">
        <v>32</v>
      </c>
      <c r="B1061" t="s">
        <v>31</v>
      </c>
      <c r="C1061" s="5">
        <v>42283</v>
      </c>
      <c r="D1061">
        <v>3</v>
      </c>
      <c r="F1061">
        <v>500</v>
      </c>
      <c r="J1061" s="2" t="s">
        <v>107</v>
      </c>
      <c r="K1061" t="s">
        <v>37</v>
      </c>
      <c r="L1061">
        <v>2</v>
      </c>
      <c r="M1061" s="2" t="s">
        <v>27</v>
      </c>
      <c r="N1061" s="3" t="str">
        <f t="shared" si="72"/>
        <v/>
      </c>
      <c r="P1061" s="39">
        <v>217.37767602917884</v>
      </c>
      <c r="Q1061" s="39">
        <v>217.37767602917884</v>
      </c>
      <c r="R1061" s="34">
        <f>IF(ISNUMBER(Q1061),SUMIFS($Q$2:Q1061,$A$2:A1061,A1061,$J$2:J1061,J1061,$D$2:D1061,D1061),"")</f>
        <v>217.37767602917884</v>
      </c>
      <c r="AB1061">
        <v>21.266894340515137</v>
      </c>
      <c r="AC1061">
        <v>11.242074489593506</v>
      </c>
      <c r="AD1061">
        <v>73.540138244628906</v>
      </c>
      <c r="AE1061">
        <v>26.499719619750977</v>
      </c>
      <c r="AF1061">
        <v>89.234588623046875</v>
      </c>
      <c r="AG1061">
        <v>25.192405700683594</v>
      </c>
      <c r="AH1061" s="2">
        <f t="shared" si="73"/>
        <v>4.0307849121093753E-2</v>
      </c>
      <c r="AI1061">
        <v>4.0307849121093753E-2</v>
      </c>
      <c r="AK1061">
        <v>11.766422119140625</v>
      </c>
      <c r="AQ1061" s="2">
        <f t="shared" si="75"/>
        <v>8.7620000000000005</v>
      </c>
      <c r="AR1061" s="2">
        <f>IF(ISNUMBER(AQ1061),SUMIFS($AQ$2:AQ1061,$A$2:A1061,A1061,$J$2:J1061,J1061,$D$2:D1061,D1061),"")</f>
        <v>8.7620000000000005</v>
      </c>
      <c r="AS1061">
        <f t="shared" si="74"/>
        <v>14</v>
      </c>
    </row>
    <row r="1062" spans="1:45" x14ac:dyDescent="0.25">
      <c r="A1062" s="8" t="s">
        <v>32</v>
      </c>
      <c r="B1062" t="s">
        <v>31</v>
      </c>
      <c r="C1062" s="5">
        <v>42290</v>
      </c>
      <c r="D1062">
        <v>3</v>
      </c>
      <c r="F1062">
        <v>500</v>
      </c>
      <c r="J1062" s="2" t="s">
        <v>107</v>
      </c>
      <c r="K1062" t="s">
        <v>37</v>
      </c>
      <c r="L1062">
        <v>2</v>
      </c>
      <c r="M1062" s="2" t="s">
        <v>106</v>
      </c>
      <c r="N1062" s="3">
        <f t="shared" si="72"/>
        <v>140.5</v>
      </c>
      <c r="O1062">
        <v>14.05</v>
      </c>
      <c r="P1062" s="39"/>
      <c r="Q1062" s="39"/>
      <c r="R1062" s="34" t="str">
        <f>IF(ISNUMBER(Q1062),SUMIFS($Q$2:Q1062,$A$2:A1062,A1062,$J$2:J1062,J1062,$D$2:D1062,D1062),"")</f>
        <v/>
      </c>
      <c r="AB1062">
        <v>22.605506896972656</v>
      </c>
      <c r="AC1062">
        <v>9.0792202949523926</v>
      </c>
      <c r="AD1062">
        <v>73.156044006347656</v>
      </c>
      <c r="AE1062">
        <v>26.18364143371582</v>
      </c>
      <c r="AF1062">
        <v>89.271060943603516</v>
      </c>
      <c r="AG1062">
        <v>26.239889144897461</v>
      </c>
      <c r="AH1062" s="2">
        <f t="shared" si="73"/>
        <v>4.1983822631835935E-2</v>
      </c>
      <c r="AI1062">
        <v>4.1983822631835935E-2</v>
      </c>
      <c r="AK1062">
        <v>11.704967041015625</v>
      </c>
      <c r="AQ1062" s="2" t="str">
        <f t="shared" si="75"/>
        <v/>
      </c>
      <c r="AR1062" s="2" t="str">
        <f>IF(ISNUMBER(AQ1062),SUMIFS($AQ$2:AQ1062,$A$2:A1062,A1062,$J$2:J1062,J1062,$D$2:D1062,D1062),"")</f>
        <v/>
      </c>
      <c r="AS1062">
        <f t="shared" si="74"/>
        <v>10</v>
      </c>
    </row>
    <row r="1063" spans="1:45" x14ac:dyDescent="0.25">
      <c r="A1063" s="8" t="s">
        <v>32</v>
      </c>
      <c r="B1063" t="s">
        <v>31</v>
      </c>
      <c r="C1063" s="5">
        <v>42304</v>
      </c>
      <c r="D1063">
        <v>3</v>
      </c>
      <c r="F1063">
        <v>500</v>
      </c>
      <c r="J1063" s="2" t="s">
        <v>107</v>
      </c>
      <c r="K1063" t="s">
        <v>37</v>
      </c>
      <c r="L1063">
        <v>2</v>
      </c>
      <c r="M1063" s="2" t="s">
        <v>106</v>
      </c>
      <c r="N1063" s="3">
        <f t="shared" si="72"/>
        <v>965.5</v>
      </c>
      <c r="O1063">
        <v>96.55</v>
      </c>
      <c r="P1063" s="39"/>
      <c r="Q1063" s="39"/>
      <c r="R1063" s="34" t="str">
        <f>IF(ISNUMBER(Q1063),SUMIFS($Q$2:Q1063,$A$2:A1063,A1063,$J$2:J1063,J1063,$D$2:D1063,D1063),"")</f>
        <v/>
      </c>
      <c r="AB1063">
        <v>20.100205421447754</v>
      </c>
      <c r="AC1063">
        <v>11.955749988555908</v>
      </c>
      <c r="AD1063">
        <v>74.180683135986328</v>
      </c>
      <c r="AE1063">
        <v>23.051841735839844</v>
      </c>
      <c r="AF1063">
        <v>90.452369689941406</v>
      </c>
      <c r="AG1063">
        <v>29.845752716064453</v>
      </c>
      <c r="AH1063" s="2">
        <f t="shared" si="73"/>
        <v>4.7753204345703126E-2</v>
      </c>
      <c r="AI1063">
        <v>4.7753204345703126E-2</v>
      </c>
      <c r="AK1063">
        <v>11.868909301757812</v>
      </c>
      <c r="AQ1063" s="2" t="str">
        <f t="shared" si="75"/>
        <v/>
      </c>
      <c r="AR1063" s="2" t="str">
        <f>IF(ISNUMBER(AQ1063),SUMIFS($AQ$2:AQ1063,$A$2:A1063,A1063,$J$2:J1063,J1063,$D$2:D1063,D1063),"")</f>
        <v/>
      </c>
      <c r="AS1063">
        <f t="shared" si="74"/>
        <v>10</v>
      </c>
    </row>
    <row r="1064" spans="1:45" x14ac:dyDescent="0.25">
      <c r="A1064" s="8" t="s">
        <v>32</v>
      </c>
      <c r="B1064" t="s">
        <v>31</v>
      </c>
      <c r="C1064" s="5">
        <v>42324</v>
      </c>
      <c r="D1064">
        <v>3</v>
      </c>
      <c r="F1064">
        <v>500</v>
      </c>
      <c r="J1064" s="2" t="s">
        <v>107</v>
      </c>
      <c r="K1064" t="s">
        <v>37</v>
      </c>
      <c r="L1064">
        <v>2</v>
      </c>
      <c r="M1064" s="2" t="s">
        <v>27</v>
      </c>
      <c r="N1064" s="3" t="str">
        <f t="shared" ref="N1064:N1091" si="76">IF(ISNUMBER(O1064),O1064*10,"")</f>
        <v/>
      </c>
      <c r="P1064" s="39">
        <v>196.03858331492523</v>
      </c>
      <c r="Q1064" s="39">
        <v>196.03858331492523</v>
      </c>
      <c r="R1064" s="34">
        <f>IF(ISNUMBER(Q1064),SUMIFS($Q$2:Q1064,$A$2:A1064,A1064,$J$2:J1064,J1064,$D$2:D1064,D1064),"")</f>
        <v>413.41625934410411</v>
      </c>
      <c r="AB1064">
        <v>19.584379196166992</v>
      </c>
      <c r="AC1064">
        <v>13.17389965057373</v>
      </c>
      <c r="AD1064">
        <v>75.7138671875</v>
      </c>
      <c r="AE1064">
        <v>25.180179595947266</v>
      </c>
      <c r="AF1064">
        <v>89.081829071044922</v>
      </c>
      <c r="AG1064">
        <v>25.942255973815918</v>
      </c>
      <c r="AH1064" s="2">
        <f t="shared" ref="AH1064:AH1094" si="77">IF(ISNUMBER(AI1064),AI1064,"")</f>
        <v>4.1507609558105472E-2</v>
      </c>
      <c r="AI1064">
        <v>4.1507609558105472E-2</v>
      </c>
      <c r="AK1064">
        <v>12.114218750000001</v>
      </c>
      <c r="AQ1064" s="2">
        <f t="shared" si="75"/>
        <v>8.1370000000000005</v>
      </c>
      <c r="AR1064" s="2">
        <f>IF(ISNUMBER(AQ1064),SUMIFS($AQ$2:AQ1064,$A$2:A1064,A1064,$J$2:J1064,J1064,$D$2:D1064,D1064),"")</f>
        <v>16.899000000000001</v>
      </c>
      <c r="AS1064">
        <f t="shared" si="74"/>
        <v>14</v>
      </c>
    </row>
    <row r="1065" spans="1:45" x14ac:dyDescent="0.25">
      <c r="A1065" s="8" t="s">
        <v>32</v>
      </c>
      <c r="B1065" t="s">
        <v>31</v>
      </c>
      <c r="C1065" s="5">
        <v>42354</v>
      </c>
      <c r="D1065">
        <v>3</v>
      </c>
      <c r="F1065">
        <v>500</v>
      </c>
      <c r="J1065" s="2" t="s">
        <v>107</v>
      </c>
      <c r="K1065" t="s">
        <v>28</v>
      </c>
      <c r="L1065">
        <v>2</v>
      </c>
      <c r="M1065" s="2" t="s">
        <v>27</v>
      </c>
      <c r="N1065" s="3" t="str">
        <f t="shared" si="76"/>
        <v/>
      </c>
      <c r="P1065" s="39">
        <v>223.87085520154315</v>
      </c>
      <c r="Q1065" s="39">
        <v>223.87085520154315</v>
      </c>
      <c r="R1065" s="34">
        <f>IF(ISNUMBER(Q1065),SUMIFS($Q$2:Q1065,$A$2:A1065,A1065,$J$2:J1065,J1065,$D$2:D1065,D1065),"")</f>
        <v>637.28711454564723</v>
      </c>
      <c r="AB1065">
        <v>22.123996734619141</v>
      </c>
      <c r="AC1065">
        <v>11.818270206451416</v>
      </c>
      <c r="AD1065">
        <v>72.464569091796875</v>
      </c>
      <c r="AE1065">
        <v>26.403804779052734</v>
      </c>
      <c r="AF1065">
        <v>88.961132049560547</v>
      </c>
      <c r="AG1065">
        <v>23.453381538391113</v>
      </c>
      <c r="AH1065" s="2">
        <f t="shared" si="77"/>
        <v>3.7525410461425782E-2</v>
      </c>
      <c r="AI1065">
        <v>3.7525410461425782E-2</v>
      </c>
      <c r="AK1065">
        <v>11.594331054687499</v>
      </c>
      <c r="AQ1065" s="2">
        <f t="shared" si="75"/>
        <v>8.4009999999999998</v>
      </c>
      <c r="AR1065" s="2">
        <f>IF(ISNUMBER(AQ1065),SUMIFS($AQ$2:AQ1065,$A$2:A1065,A1065,$J$2:J1065,J1065,$D$2:D1065,D1065),"")</f>
        <v>25.3</v>
      </c>
      <c r="AS1065">
        <f t="shared" ref="AS1065:AS1087" si="78">COUNT(O1065:AR1065)</f>
        <v>14</v>
      </c>
    </row>
    <row r="1066" spans="1:45" x14ac:dyDescent="0.25">
      <c r="A1066" s="8" t="s">
        <v>32</v>
      </c>
      <c r="B1066" t="s">
        <v>31</v>
      </c>
      <c r="C1066" s="5">
        <v>42394</v>
      </c>
      <c r="D1066">
        <v>3</v>
      </c>
      <c r="F1066">
        <v>500</v>
      </c>
      <c r="J1066" s="2" t="s">
        <v>107</v>
      </c>
      <c r="K1066" t="s">
        <v>28</v>
      </c>
      <c r="L1066">
        <v>2</v>
      </c>
      <c r="M1066" s="2" t="s">
        <v>27</v>
      </c>
      <c r="N1066" s="3" t="str">
        <f t="shared" si="76"/>
        <v/>
      </c>
      <c r="P1066" s="39">
        <v>232.36577023252894</v>
      </c>
      <c r="Q1066" s="39">
        <v>232.36577023252894</v>
      </c>
      <c r="R1066" s="34">
        <f>IF(ISNUMBER(Q1066),SUMIFS($Q$2:Q1066,$A$2:A1066,A1066,$J$2:J1066,J1066,$D$2:D1066,D1066),"")</f>
        <v>869.65288477817614</v>
      </c>
      <c r="AB1066">
        <v>23.110581398010254</v>
      </c>
      <c r="AC1066">
        <v>11.114724159240723</v>
      </c>
      <c r="AD1066">
        <v>69.357311248779297</v>
      </c>
      <c r="AE1066">
        <v>29.993442535400391</v>
      </c>
      <c r="AF1066">
        <v>90.335281372070312</v>
      </c>
      <c r="AG1066">
        <v>25.78264331817627</v>
      </c>
      <c r="AH1066" s="2">
        <f t="shared" si="77"/>
        <v>4.1252229309082032E-2</v>
      </c>
      <c r="AI1066">
        <v>4.1252229309082032E-2</v>
      </c>
      <c r="AK1066">
        <v>11.097169799804687</v>
      </c>
      <c r="AQ1066" s="2">
        <f t="shared" si="75"/>
        <v>9.5860000000000003</v>
      </c>
      <c r="AR1066" s="2">
        <f>IF(ISNUMBER(AQ1066),SUMIFS($AQ$2:AQ1066,$A$2:A1066,A1066,$J$2:J1066,J1066,$D$2:D1066,D1066),"")</f>
        <v>34.886000000000003</v>
      </c>
      <c r="AS1066">
        <f t="shared" si="78"/>
        <v>14</v>
      </c>
    </row>
    <row r="1067" spans="1:45" x14ac:dyDescent="0.25">
      <c r="A1067" s="8" t="s">
        <v>32</v>
      </c>
      <c r="B1067" t="s">
        <v>31</v>
      </c>
      <c r="C1067" s="5">
        <v>42424</v>
      </c>
      <c r="D1067">
        <v>3</v>
      </c>
      <c r="F1067">
        <v>500</v>
      </c>
      <c r="J1067" s="2" t="s">
        <v>107</v>
      </c>
      <c r="K1067" t="s">
        <v>28</v>
      </c>
      <c r="L1067">
        <v>2</v>
      </c>
      <c r="M1067" s="2" t="s">
        <v>27</v>
      </c>
      <c r="N1067" s="3" t="str">
        <f t="shared" si="76"/>
        <v/>
      </c>
      <c r="P1067" s="39">
        <v>152.55677655677655</v>
      </c>
      <c r="Q1067" s="39">
        <v>152.55677655677655</v>
      </c>
      <c r="R1067" s="34">
        <f>IF(ISNUMBER(Q1067),SUMIFS($Q$2:Q1067,$A$2:A1067,A1067,$J$2:J1067,J1067,$D$2:D1067,D1067),"")</f>
        <v>1022.2096613349527</v>
      </c>
      <c r="AB1067">
        <v>23.228984832763672</v>
      </c>
      <c r="AC1067">
        <v>10.817013740539551</v>
      </c>
      <c r="AD1067">
        <v>69.541606903076172</v>
      </c>
      <c r="AE1067">
        <v>30.094585418701172</v>
      </c>
      <c r="AF1067">
        <v>90.954227447509766</v>
      </c>
      <c r="AG1067">
        <v>26.247734069824219</v>
      </c>
      <c r="AH1067" s="2">
        <f t="shared" si="77"/>
        <v>4.1996374511718754E-2</v>
      </c>
      <c r="AI1067">
        <v>4.1996374511718754E-2</v>
      </c>
      <c r="AK1067">
        <v>11.126657104492187</v>
      </c>
      <c r="AQ1067" s="2">
        <f t="shared" si="75"/>
        <v>6.407</v>
      </c>
      <c r="AR1067" s="2">
        <f>IF(ISNUMBER(AQ1067),SUMIFS($AQ$2:AQ1067,$A$2:A1067,A1067,$J$2:J1067,J1067,$D$2:D1067,D1067),"")</f>
        <v>41.293000000000006</v>
      </c>
      <c r="AS1067">
        <f t="shared" si="78"/>
        <v>14</v>
      </c>
    </row>
    <row r="1068" spans="1:45" x14ac:dyDescent="0.25">
      <c r="A1068" s="8" t="s">
        <v>32</v>
      </c>
      <c r="B1068" t="s">
        <v>31</v>
      </c>
      <c r="C1068" s="5">
        <v>42460</v>
      </c>
      <c r="D1068">
        <v>3</v>
      </c>
      <c r="F1068">
        <v>500</v>
      </c>
      <c r="J1068" s="2" t="s">
        <v>107</v>
      </c>
      <c r="K1068" t="s">
        <v>29</v>
      </c>
      <c r="L1068">
        <v>2</v>
      </c>
      <c r="M1068" s="2" t="s">
        <v>106</v>
      </c>
      <c r="N1068" s="3">
        <f t="shared" si="76"/>
        <v>959.5</v>
      </c>
      <c r="O1068">
        <v>95.95</v>
      </c>
      <c r="P1068" s="39"/>
      <c r="Q1068" s="39"/>
      <c r="R1068" s="34" t="str">
        <f>IF(ISNUMBER(Q1068),SUMIFS($Q$2:Q1068,$A$2:A1068,A1068,$J$2:J1068,J1068,$D$2:D1068,D1068),"")</f>
        <v/>
      </c>
      <c r="AB1068">
        <v>19.862112045288086</v>
      </c>
      <c r="AC1068">
        <v>9.3467998504638672</v>
      </c>
      <c r="AD1068">
        <v>70.207626342773438</v>
      </c>
      <c r="AE1068">
        <v>24.29090690612793</v>
      </c>
      <c r="AF1068">
        <v>90.020572662353516</v>
      </c>
      <c r="AG1068">
        <v>30.235547065734863</v>
      </c>
      <c r="AH1068" s="2">
        <f t="shared" si="77"/>
        <v>4.837687530517578E-2</v>
      </c>
      <c r="AI1068">
        <v>4.837687530517578E-2</v>
      </c>
      <c r="AK1068">
        <v>11.233220214843751</v>
      </c>
      <c r="AQ1068" s="2" t="str">
        <f t="shared" si="75"/>
        <v/>
      </c>
      <c r="AR1068" s="2" t="str">
        <f>IF(ISNUMBER(AQ1068),SUMIFS($AQ$2:AQ1068,$A$2:A1068,A1068,$J$2:J1068,J1068,$D$2:D1068,D1068),"")</f>
        <v/>
      </c>
      <c r="AS1068">
        <f t="shared" si="78"/>
        <v>10</v>
      </c>
    </row>
    <row r="1069" spans="1:45" x14ac:dyDescent="0.25">
      <c r="A1069" s="23" t="s">
        <v>32</v>
      </c>
      <c r="B1069" t="s">
        <v>31</v>
      </c>
      <c r="C1069" s="5">
        <v>42469</v>
      </c>
      <c r="D1069">
        <v>3</v>
      </c>
      <c r="F1069">
        <v>500</v>
      </c>
      <c r="J1069" s="2" t="s">
        <v>107</v>
      </c>
      <c r="K1069" t="s">
        <v>29</v>
      </c>
      <c r="L1069">
        <v>2</v>
      </c>
      <c r="M1069" s="2" t="s">
        <v>27</v>
      </c>
      <c r="N1069" s="3" t="str">
        <f t="shared" si="76"/>
        <v/>
      </c>
      <c r="P1069" s="39">
        <v>34.172327452959863</v>
      </c>
      <c r="Q1069" s="39">
        <v>34.172327452959863</v>
      </c>
      <c r="R1069" s="34">
        <f>IF(ISNUMBER(Q1069),SUMIFS($Q$2:Q1069,$A$2:A1069,A1069,$J$2:J1069,J1069,$D$2:D1069,D1069),"")</f>
        <v>1056.3819887879126</v>
      </c>
      <c r="AH1069" s="2">
        <f t="shared" si="77"/>
        <v>4.8795168050130205E-2</v>
      </c>
      <c r="AI1069" s="24">
        <f>AVERAGE(AI1068,AI1068,AI1071)</f>
        <v>4.8795168050130205E-2</v>
      </c>
      <c r="AQ1069" s="2">
        <f t="shared" si="75"/>
        <v>1.667</v>
      </c>
      <c r="AR1069" s="2">
        <f>IF(ISNUMBER(AQ1069),SUMIFS($AQ$2:AQ1069,$A$2:A1069,A1069,$J$2:J1069,J1069,$D$2:D1069,D1069),"")</f>
        <v>42.960000000000008</v>
      </c>
      <c r="AS1069">
        <f t="shared" si="78"/>
        <v>7</v>
      </c>
    </row>
    <row r="1070" spans="1:45" x14ac:dyDescent="0.25">
      <c r="A1070" s="23" t="s">
        <v>32</v>
      </c>
      <c r="B1070" t="s">
        <v>31</v>
      </c>
      <c r="C1070" s="5">
        <v>42514</v>
      </c>
      <c r="D1070">
        <v>3</v>
      </c>
      <c r="F1070">
        <v>500</v>
      </c>
      <c r="J1070" s="2" t="s">
        <v>107</v>
      </c>
      <c r="K1070" t="s">
        <v>29</v>
      </c>
      <c r="L1070">
        <v>2</v>
      </c>
      <c r="M1070" s="2" t="s">
        <v>27</v>
      </c>
      <c r="N1070" s="3" t="str">
        <f t="shared" si="76"/>
        <v/>
      </c>
      <c r="P1070" s="39">
        <v>1.7301478258657099</v>
      </c>
      <c r="Q1070" s="39">
        <v>1.7301478258657099</v>
      </c>
      <c r="R1070" s="34">
        <f>IF(ISNUMBER(Q1070),SUMIFS($Q$2:Q1070,$A$2:A1070,A1070,$J$2:J1070,J1070,$D$2:D1070,D1070),"")</f>
        <v>1058.1121366137784</v>
      </c>
      <c r="AH1070" s="2">
        <f t="shared" si="77"/>
        <v>4.9213460795084631E-2</v>
      </c>
      <c r="AI1070" s="24">
        <f>AVERAGE(AI1068,AI1071,AI1071)</f>
        <v>4.9213460795084631E-2</v>
      </c>
      <c r="AQ1070" s="2">
        <f t="shared" si="75"/>
        <v>8.5000000000000006E-2</v>
      </c>
      <c r="AR1070" s="2">
        <f>IF(ISNUMBER(AQ1070),SUMIFS($AQ$2:AQ1070,$A$2:A1070,A1070,$J$2:J1070,J1070,$D$2:D1070,D1070),"")</f>
        <v>43.045000000000009</v>
      </c>
      <c r="AS1070">
        <f t="shared" si="78"/>
        <v>7</v>
      </c>
    </row>
    <row r="1071" spans="1:45" x14ac:dyDescent="0.25">
      <c r="A1071" s="8" t="s">
        <v>32</v>
      </c>
      <c r="B1071" t="s">
        <v>31</v>
      </c>
      <c r="C1071" s="5">
        <v>42663</v>
      </c>
      <c r="D1071">
        <v>3</v>
      </c>
      <c r="F1071">
        <v>500</v>
      </c>
      <c r="J1071" s="2" t="s">
        <v>108</v>
      </c>
      <c r="K1071" t="s">
        <v>37</v>
      </c>
      <c r="L1071">
        <v>3</v>
      </c>
      <c r="M1071" s="2" t="s">
        <v>106</v>
      </c>
      <c r="N1071" s="3">
        <f t="shared" si="76"/>
        <v>713.25</v>
      </c>
      <c r="O1071">
        <v>71.325000000000003</v>
      </c>
      <c r="P1071" s="39"/>
      <c r="Q1071" s="39"/>
      <c r="R1071" s="34" t="str">
        <f>IF(ISNUMBER(Q1071),SUMIFS($Q$2:Q1071,$A$2:A1071,A1071,$J$2:J1071,J1071,$D$2:D1071,D1071),"")</f>
        <v/>
      </c>
      <c r="AB1071">
        <v>17.966209411621094</v>
      </c>
      <c r="AC1071">
        <v>11.02631664276123</v>
      </c>
      <c r="AD1071">
        <v>74.874446868896484</v>
      </c>
      <c r="AE1071">
        <v>19.640052795410156</v>
      </c>
      <c r="AF1071">
        <v>88.984001159667969</v>
      </c>
      <c r="AG1071">
        <v>31.019845962524414</v>
      </c>
      <c r="AH1071" s="2">
        <f t="shared" si="77"/>
        <v>4.9631753540039056E-2</v>
      </c>
      <c r="AI1071">
        <v>4.9631753540039056E-2</v>
      </c>
      <c r="AK1071">
        <v>11.979911499023437</v>
      </c>
      <c r="AQ1071" s="2" t="str">
        <f t="shared" si="75"/>
        <v/>
      </c>
      <c r="AR1071" s="2" t="str">
        <f>IF(ISNUMBER(AQ1071),SUMIFS($AQ$2:AQ1071,$A$2:A1071,A1071,$J$2:J1071,J1071,$D$2:D1071,D1071),"")</f>
        <v/>
      </c>
      <c r="AS1071">
        <f t="shared" si="78"/>
        <v>10</v>
      </c>
    </row>
    <row r="1072" spans="1:45" x14ac:dyDescent="0.25">
      <c r="A1072" s="8" t="s">
        <v>32</v>
      </c>
      <c r="B1072" t="s">
        <v>31</v>
      </c>
      <c r="C1072" s="5">
        <v>42677</v>
      </c>
      <c r="D1072">
        <v>3</v>
      </c>
      <c r="F1072">
        <v>500</v>
      </c>
      <c r="J1072" s="2" t="s">
        <v>108</v>
      </c>
      <c r="K1072" t="s">
        <v>37</v>
      </c>
      <c r="L1072">
        <v>3</v>
      </c>
      <c r="M1072" s="2" t="s">
        <v>106</v>
      </c>
      <c r="N1072" s="3">
        <f t="shared" si="76"/>
        <v>1823</v>
      </c>
      <c r="O1072">
        <v>182.3</v>
      </c>
      <c r="P1072" s="39"/>
      <c r="Q1072" s="39"/>
      <c r="R1072" s="34" t="str">
        <f>IF(ISNUMBER(Q1072),SUMIFS($Q$2:Q1072,$A$2:A1072,A1072,$J$2:J1072,J1072,$D$2:D1072,D1072),"")</f>
        <v/>
      </c>
      <c r="AB1072">
        <v>17.585457801818848</v>
      </c>
      <c r="AC1072">
        <v>18.987700462341309</v>
      </c>
      <c r="AD1072">
        <v>73.317291259765625</v>
      </c>
      <c r="AE1072">
        <v>18.069976806640625</v>
      </c>
      <c r="AF1072">
        <v>86.513404846191406</v>
      </c>
      <c r="AG1072">
        <v>27.463475227355957</v>
      </c>
      <c r="AH1072" s="2">
        <f t="shared" si="77"/>
        <v>4.3941560363769526E-2</v>
      </c>
      <c r="AI1072">
        <v>4.3941560363769526E-2</v>
      </c>
      <c r="AK1072">
        <v>11.7307666015625</v>
      </c>
      <c r="AQ1072" s="2" t="str">
        <f t="shared" si="75"/>
        <v/>
      </c>
      <c r="AR1072" s="2" t="str">
        <f>IF(ISNUMBER(AQ1072),SUMIFS($AQ$2:AQ1072,$A$2:A1072,A1072,$J$2:J1072,J1072,$D$2:D1072,D1072),"")</f>
        <v/>
      </c>
      <c r="AS1072">
        <f t="shared" si="78"/>
        <v>10</v>
      </c>
    </row>
    <row r="1073" spans="1:45" x14ac:dyDescent="0.25">
      <c r="A1073" s="8" t="s">
        <v>32</v>
      </c>
      <c r="B1073" t="s">
        <v>31</v>
      </c>
      <c r="C1073" s="5">
        <v>42684</v>
      </c>
      <c r="D1073">
        <v>3</v>
      </c>
      <c r="F1073">
        <v>500</v>
      </c>
      <c r="J1073" s="2" t="s">
        <v>108</v>
      </c>
      <c r="K1073" t="s">
        <v>37</v>
      </c>
      <c r="L1073">
        <v>3</v>
      </c>
      <c r="M1073" s="2" t="s">
        <v>106</v>
      </c>
      <c r="N1073" s="3">
        <f t="shared" si="76"/>
        <v>1952.75</v>
      </c>
      <c r="O1073">
        <v>195.27500000000001</v>
      </c>
      <c r="P1073" s="39"/>
      <c r="Q1073" s="39"/>
      <c r="R1073" s="34" t="str">
        <f>IF(ISNUMBER(Q1073),SUMIFS($Q$2:Q1073,$A$2:A1073,A1073,$J$2:J1073,J1073,$D$2:D1073,D1073),"")</f>
        <v/>
      </c>
      <c r="AB1073">
        <v>21.229888916015625</v>
      </c>
      <c r="AC1073">
        <v>15.581378936767578</v>
      </c>
      <c r="AD1073">
        <v>73.969654083251953</v>
      </c>
      <c r="AE1073">
        <v>24.579263687133789</v>
      </c>
      <c r="AF1073">
        <v>90.214126586914063</v>
      </c>
      <c r="AG1073">
        <v>24.387772560119629</v>
      </c>
      <c r="AH1073" s="2">
        <f t="shared" si="77"/>
        <v>3.9020436096191408E-2</v>
      </c>
      <c r="AI1073">
        <v>3.9020436096191408E-2</v>
      </c>
      <c r="AK1073">
        <v>11.835144653320313</v>
      </c>
      <c r="AQ1073" s="2" t="str">
        <f t="shared" si="75"/>
        <v/>
      </c>
      <c r="AR1073" s="2" t="str">
        <f>IF(ISNUMBER(AQ1073),SUMIFS($AQ$2:AQ1073,$A$2:A1073,A1073,$J$2:J1073,J1073,$D$2:D1073,D1073),"")</f>
        <v/>
      </c>
      <c r="AS1073">
        <f t="shared" si="78"/>
        <v>10</v>
      </c>
    </row>
    <row r="1074" spans="1:45" x14ac:dyDescent="0.25">
      <c r="A1074" s="8" t="s">
        <v>32</v>
      </c>
      <c r="B1074" t="s">
        <v>31</v>
      </c>
      <c r="C1074" s="5">
        <v>41935</v>
      </c>
      <c r="D1074">
        <v>4</v>
      </c>
      <c r="F1074">
        <v>500</v>
      </c>
      <c r="J1074" s="2" t="s">
        <v>104</v>
      </c>
      <c r="K1074" t="s">
        <v>37</v>
      </c>
      <c r="L1074">
        <v>1</v>
      </c>
      <c r="M1074" s="2" t="s">
        <v>105</v>
      </c>
      <c r="N1074" s="3" t="str">
        <f t="shared" si="76"/>
        <v/>
      </c>
      <c r="P1074" s="39">
        <v>217.80553111846319</v>
      </c>
      <c r="Q1074" s="39">
        <v>217.80553111846319</v>
      </c>
      <c r="R1074" s="34">
        <f>IF(ISNUMBER(Q1074),SUMIFS($Q$2:Q1074,$A$2:A1074,A1074,$J$2:J1074,J1074,$D$2:D1074,D1074),"")</f>
        <v>217.80553111846319</v>
      </c>
      <c r="AB1074">
        <v>20.249752044677734</v>
      </c>
      <c r="AC1074">
        <v>12.530391693115234</v>
      </c>
      <c r="AD1074">
        <v>68.535305023193359</v>
      </c>
      <c r="AE1074">
        <v>25.040245056152344</v>
      </c>
      <c r="AF1074">
        <v>86.654563903808594</v>
      </c>
      <c r="AG1074">
        <v>24.051348686218262</v>
      </c>
      <c r="AH1074" s="2">
        <f t="shared" si="77"/>
        <v>3.8482157897949218E-2</v>
      </c>
      <c r="AI1074">
        <v>3.8482157897949218E-2</v>
      </c>
      <c r="AK1074">
        <v>10.965648803710938</v>
      </c>
      <c r="AQ1074" s="2">
        <f t="shared" si="75"/>
        <v>8.3819999999999997</v>
      </c>
      <c r="AR1074" s="2">
        <f>IF(ISNUMBER(AQ1074),SUMIFS($AQ$2:AQ1074,$A$2:A1074,A1074,$J$2:J1074,J1074,$D$2:D1074,D1074),"")</f>
        <v>8.3819999999999997</v>
      </c>
      <c r="AS1074">
        <f t="shared" si="78"/>
        <v>14</v>
      </c>
    </row>
    <row r="1075" spans="1:45" x14ac:dyDescent="0.25">
      <c r="A1075" s="8" t="s">
        <v>32</v>
      </c>
      <c r="B1075" t="s">
        <v>31</v>
      </c>
      <c r="C1075" s="5">
        <v>41968</v>
      </c>
      <c r="D1075">
        <v>4</v>
      </c>
      <c r="F1075">
        <v>500</v>
      </c>
      <c r="J1075" s="2" t="s">
        <v>104</v>
      </c>
      <c r="K1075" t="s">
        <v>37</v>
      </c>
      <c r="L1075">
        <v>1</v>
      </c>
      <c r="M1075" s="2" t="s">
        <v>105</v>
      </c>
      <c r="N1075" s="3" t="str">
        <f t="shared" si="76"/>
        <v/>
      </c>
      <c r="P1075" s="39">
        <v>171.29731646188645</v>
      </c>
      <c r="Q1075" s="39">
        <v>171.29731646188645</v>
      </c>
      <c r="R1075" s="34">
        <f>IF(ISNUMBER(Q1075),SUMIFS($Q$2:Q1075,$A$2:A1075,A1075,$J$2:J1075,J1075,$D$2:D1075,D1075),"")</f>
        <v>389.10284758034965</v>
      </c>
      <c r="AB1075">
        <v>19.733525276184082</v>
      </c>
      <c r="AC1075">
        <v>9.3679771423339844</v>
      </c>
      <c r="AD1075">
        <v>71.591690063476562</v>
      </c>
      <c r="AE1075">
        <v>23.485050201416016</v>
      </c>
      <c r="AF1075">
        <v>89.775566101074219</v>
      </c>
      <c r="AG1075">
        <v>27.747838020324707</v>
      </c>
      <c r="AH1075" s="2">
        <f t="shared" si="77"/>
        <v>4.4396540832519531E-2</v>
      </c>
      <c r="AI1075">
        <v>4.4396540832519531E-2</v>
      </c>
      <c r="AK1075">
        <v>11.45467041015625</v>
      </c>
      <c r="AQ1075" s="2">
        <f t="shared" si="75"/>
        <v>7.6050000000000004</v>
      </c>
      <c r="AR1075" s="2">
        <f>IF(ISNUMBER(AQ1075),SUMIFS($AQ$2:AQ1075,$A$2:A1075,A1075,$J$2:J1075,J1075,$D$2:D1075,D1075),"")</f>
        <v>15.987</v>
      </c>
      <c r="AS1075">
        <f t="shared" si="78"/>
        <v>14</v>
      </c>
    </row>
    <row r="1076" spans="1:45" x14ac:dyDescent="0.25">
      <c r="A1076" s="8" t="s">
        <v>32</v>
      </c>
      <c r="B1076" t="s">
        <v>31</v>
      </c>
      <c r="C1076" s="5">
        <v>42003</v>
      </c>
      <c r="D1076">
        <v>4</v>
      </c>
      <c r="F1076">
        <v>500</v>
      </c>
      <c r="J1076" s="2" t="s">
        <v>104</v>
      </c>
      <c r="K1076" t="s">
        <v>28</v>
      </c>
      <c r="L1076">
        <v>1</v>
      </c>
      <c r="M1076" s="2" t="s">
        <v>27</v>
      </c>
      <c r="N1076" s="3" t="str">
        <f t="shared" si="76"/>
        <v/>
      </c>
      <c r="P1076" s="39">
        <v>346.53706615035424</v>
      </c>
      <c r="Q1076" s="39">
        <v>346.53706615035424</v>
      </c>
      <c r="R1076" s="34">
        <f>IF(ISNUMBER(Q1076),SUMIFS($Q$2:Q1076,$A$2:A1076,A1076,$J$2:J1076,J1076,$D$2:D1076,D1076),"")</f>
        <v>735.63991373070394</v>
      </c>
      <c r="AB1076">
        <v>26.496773719787598</v>
      </c>
      <c r="AC1076">
        <v>18.460568428039551</v>
      </c>
      <c r="AD1076">
        <v>67.482826232910156</v>
      </c>
      <c r="AE1076">
        <v>32.349727630615234</v>
      </c>
      <c r="AF1076">
        <v>90.778999328613281</v>
      </c>
      <c r="AG1076">
        <v>19.94487476348877</v>
      </c>
      <c r="AH1076" s="2">
        <f t="shared" si="77"/>
        <v>3.1911799621582033E-2</v>
      </c>
      <c r="AI1076">
        <v>3.1911799621582033E-2</v>
      </c>
      <c r="AK1076">
        <v>10.797252197265625</v>
      </c>
      <c r="AQ1076" s="2">
        <f t="shared" si="75"/>
        <v>11.058999999999999</v>
      </c>
      <c r="AR1076" s="2">
        <f>IF(ISNUMBER(AQ1076),SUMIFS($AQ$2:AQ1076,$A$2:A1076,A1076,$J$2:J1076,J1076,$D$2:D1076,D1076),"")</f>
        <v>27.045999999999999</v>
      </c>
      <c r="AS1076">
        <f t="shared" si="78"/>
        <v>14</v>
      </c>
    </row>
    <row r="1077" spans="1:45" x14ac:dyDescent="0.25">
      <c r="A1077" s="8" t="s">
        <v>32</v>
      </c>
      <c r="B1077" t="s">
        <v>31</v>
      </c>
      <c r="C1077" s="5">
        <v>42039</v>
      </c>
      <c r="D1077">
        <v>4</v>
      </c>
      <c r="F1077">
        <v>500</v>
      </c>
      <c r="J1077" s="2" t="s">
        <v>104</v>
      </c>
      <c r="K1077" t="s">
        <v>28</v>
      </c>
      <c r="L1077">
        <v>1</v>
      </c>
      <c r="M1077" s="2" t="s">
        <v>27</v>
      </c>
      <c r="N1077" s="3" t="str">
        <f t="shared" si="76"/>
        <v/>
      </c>
      <c r="P1077" s="39">
        <v>290.35882528785402</v>
      </c>
      <c r="Q1077" s="39">
        <v>290.35882528785402</v>
      </c>
      <c r="R1077" s="34">
        <f>IF(ISNUMBER(Q1077),SUMIFS($Q$2:Q1077,$A$2:A1077,A1077,$J$2:J1077,J1077,$D$2:D1077,D1077),"")</f>
        <v>1025.9987390185579</v>
      </c>
      <c r="AB1077">
        <v>25.152692794799805</v>
      </c>
      <c r="AC1077">
        <v>14.848959445953369</v>
      </c>
      <c r="AD1077">
        <v>67.956024169921875</v>
      </c>
      <c r="AE1077">
        <v>30.160129547119141</v>
      </c>
      <c r="AF1077">
        <v>89.958412170410156</v>
      </c>
      <c r="AG1077">
        <v>21.61305046081543</v>
      </c>
      <c r="AH1077" s="2">
        <f t="shared" si="77"/>
        <v>3.4580880737304691E-2</v>
      </c>
      <c r="AI1077">
        <v>3.4580880737304691E-2</v>
      </c>
      <c r="AK1077">
        <v>10.872963867187501</v>
      </c>
      <c r="AQ1077" s="2">
        <f t="shared" si="75"/>
        <v>10.041</v>
      </c>
      <c r="AR1077" s="2">
        <f>IF(ISNUMBER(AQ1077),SUMIFS($AQ$2:AQ1077,$A$2:A1077,A1077,$J$2:J1077,J1077,$D$2:D1077,D1077),"")</f>
        <v>37.087000000000003</v>
      </c>
      <c r="AS1077">
        <f t="shared" si="78"/>
        <v>14</v>
      </c>
    </row>
    <row r="1078" spans="1:45" x14ac:dyDescent="0.25">
      <c r="A1078" s="8" t="s">
        <v>32</v>
      </c>
      <c r="B1078" t="s">
        <v>31</v>
      </c>
      <c r="C1078" s="5">
        <v>42073</v>
      </c>
      <c r="D1078">
        <v>4</v>
      </c>
      <c r="F1078">
        <v>500</v>
      </c>
      <c r="J1078" s="2" t="s">
        <v>104</v>
      </c>
      <c r="K1078" t="s">
        <v>29</v>
      </c>
      <c r="L1078">
        <v>1</v>
      </c>
      <c r="M1078" s="2" t="s">
        <v>27</v>
      </c>
      <c r="N1078" s="3" t="str">
        <f t="shared" si="76"/>
        <v/>
      </c>
      <c r="P1078" s="39">
        <v>141.84917101353795</v>
      </c>
      <c r="Q1078" s="39">
        <v>141.84917101353795</v>
      </c>
      <c r="R1078" s="34">
        <f>IF(ISNUMBER(Q1078),SUMIFS($Q$2:Q1078,$A$2:A1078,A1078,$J$2:J1078,J1078,$D$2:D1078,D1078),"")</f>
        <v>1167.8479100320958</v>
      </c>
      <c r="AB1078">
        <v>21.714996337890625</v>
      </c>
      <c r="AC1078">
        <v>11.038714408874512</v>
      </c>
      <c r="AD1078">
        <v>71.719955444335937</v>
      </c>
      <c r="AE1078">
        <v>24.637113571166992</v>
      </c>
      <c r="AF1078">
        <v>90.127899169921875</v>
      </c>
      <c r="AG1078">
        <v>27.852344512939453</v>
      </c>
      <c r="AH1078" s="2">
        <f t="shared" si="77"/>
        <v>4.4563751220703128E-2</v>
      </c>
      <c r="AI1078">
        <v>4.4563751220703128E-2</v>
      </c>
      <c r="AK1078">
        <v>11.47519287109375</v>
      </c>
      <c r="AQ1078" s="2">
        <f t="shared" si="75"/>
        <v>6.3209999999999997</v>
      </c>
      <c r="AR1078" s="2">
        <f>IF(ISNUMBER(AQ1078),SUMIFS($AQ$2:AQ1078,$A$2:A1078,A1078,$J$2:J1078,J1078,$D$2:D1078,D1078),"")</f>
        <v>43.408000000000001</v>
      </c>
      <c r="AS1078">
        <f t="shared" si="78"/>
        <v>14</v>
      </c>
    </row>
    <row r="1079" spans="1:45" x14ac:dyDescent="0.25">
      <c r="A1079" s="8" t="s">
        <v>32</v>
      </c>
      <c r="B1079" t="s">
        <v>31</v>
      </c>
      <c r="C1079" s="5">
        <v>42110</v>
      </c>
      <c r="D1079">
        <v>4</v>
      </c>
      <c r="F1079">
        <v>500</v>
      </c>
      <c r="J1079" s="2" t="s">
        <v>104</v>
      </c>
      <c r="K1079" t="s">
        <v>29</v>
      </c>
      <c r="L1079">
        <v>1</v>
      </c>
      <c r="M1079" s="2" t="s">
        <v>27</v>
      </c>
      <c r="N1079" s="3" t="str">
        <f t="shared" si="76"/>
        <v/>
      </c>
      <c r="P1079" s="39">
        <v>96.133758047390558</v>
      </c>
      <c r="Q1079" s="39">
        <v>96.133758047390558</v>
      </c>
      <c r="R1079" s="34">
        <f>IF(ISNUMBER(Q1079),SUMIFS($Q$2:Q1079,$A$2:A1079,A1079,$J$2:J1079,J1079,$D$2:D1079,D1079),"")</f>
        <v>1263.9816680794863</v>
      </c>
      <c r="AB1079">
        <v>20.744840621948242</v>
      </c>
      <c r="AC1079">
        <v>7.2883071899414062</v>
      </c>
      <c r="AD1079">
        <v>72.456211090087891</v>
      </c>
      <c r="AE1079">
        <v>27.820953369140625</v>
      </c>
      <c r="AF1079">
        <v>91.832733154296875</v>
      </c>
      <c r="AG1079">
        <v>30.445268630981445</v>
      </c>
      <c r="AH1079" s="2">
        <f t="shared" si="77"/>
        <v>4.8712429809570315E-2</v>
      </c>
      <c r="AI1079">
        <v>4.8712429809570315E-2</v>
      </c>
      <c r="AK1079">
        <v>11.592993774414063</v>
      </c>
      <c r="AQ1079" s="2">
        <f t="shared" si="75"/>
        <v>4.6829999999999998</v>
      </c>
      <c r="AR1079" s="2">
        <f>IF(ISNUMBER(AQ1079),SUMIFS($AQ$2:AQ1079,$A$2:A1079,A1079,$J$2:J1079,J1079,$D$2:D1079,D1079),"")</f>
        <v>48.091000000000001</v>
      </c>
      <c r="AS1079">
        <f t="shared" si="78"/>
        <v>14</v>
      </c>
    </row>
    <row r="1080" spans="1:45" x14ac:dyDescent="0.25">
      <c r="A1080" s="8" t="s">
        <v>32</v>
      </c>
      <c r="B1080" t="s">
        <v>31</v>
      </c>
      <c r="C1080" s="5">
        <v>42164</v>
      </c>
      <c r="D1080">
        <v>4</v>
      </c>
      <c r="F1080">
        <v>500</v>
      </c>
      <c r="J1080" s="2" t="s">
        <v>104</v>
      </c>
      <c r="K1080" t="s">
        <v>29</v>
      </c>
      <c r="L1080">
        <v>1</v>
      </c>
      <c r="M1080" s="2" t="s">
        <v>27</v>
      </c>
      <c r="N1080" s="3" t="str">
        <f t="shared" si="76"/>
        <v/>
      </c>
      <c r="P1080" s="39">
        <v>36.802937532864547</v>
      </c>
      <c r="Q1080" s="39">
        <v>36.802937532864547</v>
      </c>
      <c r="R1080" s="34">
        <f>IF(ISNUMBER(Q1080),SUMIFS($Q$2:Q1080,$A$2:A1080,A1080,$J$2:J1080,J1080,$D$2:D1080,D1080),"")</f>
        <v>1300.7846056123508</v>
      </c>
      <c r="AB1080">
        <v>16.03175163269043</v>
      </c>
      <c r="AC1080">
        <v>16.052791595458984</v>
      </c>
      <c r="AD1080">
        <v>78.554462432861328</v>
      </c>
      <c r="AE1080">
        <v>22.540670394897461</v>
      </c>
      <c r="AF1080">
        <v>91.616371154785156</v>
      </c>
      <c r="AG1080">
        <v>28.924386978149414</v>
      </c>
      <c r="AH1080" s="2">
        <f t="shared" si="77"/>
        <v>4.6279019165039063E-2</v>
      </c>
      <c r="AI1080">
        <v>4.6279019165039063E-2</v>
      </c>
      <c r="AK1080">
        <v>12.568713989257812</v>
      </c>
      <c r="AQ1080" s="2">
        <f t="shared" si="75"/>
        <v>1.7030000000000001</v>
      </c>
      <c r="AR1080" s="2">
        <f>IF(ISNUMBER(AQ1080),SUMIFS($AQ$2:AQ1080,$A$2:A1080,A1080,$J$2:J1080,J1080,$D$2:D1080,D1080),"")</f>
        <v>49.794000000000004</v>
      </c>
      <c r="AS1080">
        <f t="shared" si="78"/>
        <v>14</v>
      </c>
    </row>
    <row r="1081" spans="1:45" x14ac:dyDescent="0.25">
      <c r="A1081" s="8" t="s">
        <v>32</v>
      </c>
      <c r="B1081" t="s">
        <v>31</v>
      </c>
      <c r="C1081" s="5">
        <v>42283</v>
      </c>
      <c r="D1081">
        <v>4</v>
      </c>
      <c r="F1081">
        <v>500</v>
      </c>
      <c r="J1081" s="2" t="s">
        <v>107</v>
      </c>
      <c r="K1081" t="s">
        <v>37</v>
      </c>
      <c r="L1081">
        <v>2</v>
      </c>
      <c r="M1081" s="2" t="s">
        <v>27</v>
      </c>
      <c r="N1081" s="3" t="str">
        <f t="shared" si="76"/>
        <v/>
      </c>
      <c r="P1081" s="39">
        <v>223.82319061285858</v>
      </c>
      <c r="Q1081" s="39">
        <v>223.82319061285858</v>
      </c>
      <c r="R1081" s="34">
        <f>IF(ISNUMBER(Q1081),SUMIFS($Q$2:Q1081,$A$2:A1081,A1081,$J$2:J1081,J1081,$D$2:D1081,D1081),"")</f>
        <v>223.82319061285858</v>
      </c>
      <c r="AB1081">
        <v>21.148841857910156</v>
      </c>
      <c r="AC1081">
        <v>11.605442523956299</v>
      </c>
      <c r="AD1081">
        <v>74.3016357421875</v>
      </c>
      <c r="AE1081">
        <v>25.636350631713867</v>
      </c>
      <c r="AF1081">
        <v>90.705825805664063</v>
      </c>
      <c r="AG1081">
        <v>25.715591430664062</v>
      </c>
      <c r="AH1081" s="2">
        <f t="shared" si="77"/>
        <v>4.1144946289062505E-2</v>
      </c>
      <c r="AI1081">
        <v>4.1144946289062505E-2</v>
      </c>
      <c r="AK1081">
        <v>11.88826171875</v>
      </c>
      <c r="AQ1081" s="2">
        <f t="shared" si="75"/>
        <v>9.2089999999999996</v>
      </c>
      <c r="AR1081" s="2">
        <f>IF(ISNUMBER(AQ1081),SUMIFS($AQ$2:AQ1081,$A$2:A1081,A1081,$J$2:J1081,J1081,$D$2:D1081,D1081),"")</f>
        <v>9.2089999999999996</v>
      </c>
      <c r="AS1081">
        <f t="shared" si="78"/>
        <v>14</v>
      </c>
    </row>
    <row r="1082" spans="1:45" x14ac:dyDescent="0.25">
      <c r="A1082" s="8" t="s">
        <v>32</v>
      </c>
      <c r="B1082" t="s">
        <v>31</v>
      </c>
      <c r="C1082" s="5">
        <v>42324</v>
      </c>
      <c r="D1082">
        <v>4</v>
      </c>
      <c r="F1082">
        <v>500</v>
      </c>
      <c r="J1082" s="2" t="s">
        <v>107</v>
      </c>
      <c r="K1082" t="s">
        <v>37</v>
      </c>
      <c r="L1082">
        <v>2</v>
      </c>
      <c r="M1082" s="2" t="s">
        <v>27</v>
      </c>
      <c r="N1082" s="3" t="str">
        <f t="shared" si="76"/>
        <v/>
      </c>
      <c r="P1082" s="39">
        <v>218.35700211224781</v>
      </c>
      <c r="Q1082" s="39">
        <v>218.35700211224781</v>
      </c>
      <c r="R1082" s="34">
        <f>IF(ISNUMBER(Q1082),SUMIFS($Q$2:Q1082,$A$2:A1082,A1082,$J$2:J1082,J1082,$D$2:D1082,D1082),"")</f>
        <v>442.18019272510639</v>
      </c>
      <c r="AB1082">
        <v>20.118473052978516</v>
      </c>
      <c r="AC1082">
        <v>13.131521224975586</v>
      </c>
      <c r="AD1082">
        <v>74.264865875244141</v>
      </c>
      <c r="AE1082">
        <v>25.968442916870117</v>
      </c>
      <c r="AF1082">
        <v>89.070789337158203</v>
      </c>
      <c r="AG1082">
        <v>24.606327056884766</v>
      </c>
      <c r="AH1082" s="2">
        <f t="shared" si="77"/>
        <v>3.9370123291015628E-2</v>
      </c>
      <c r="AI1082">
        <v>3.9370123291015628E-2</v>
      </c>
      <c r="AK1082">
        <v>11.882378540039063</v>
      </c>
      <c r="AQ1082" s="2">
        <f t="shared" si="75"/>
        <v>8.5969999999999995</v>
      </c>
      <c r="AR1082" s="2">
        <f>IF(ISNUMBER(AQ1082),SUMIFS($AQ$2:AQ1082,$A$2:A1082,A1082,$J$2:J1082,J1082,$D$2:D1082,D1082),"")</f>
        <v>17.805999999999997</v>
      </c>
      <c r="AS1082">
        <f t="shared" si="78"/>
        <v>14</v>
      </c>
    </row>
    <row r="1083" spans="1:45" x14ac:dyDescent="0.25">
      <c r="A1083" s="8" t="s">
        <v>32</v>
      </c>
      <c r="B1083" t="s">
        <v>31</v>
      </c>
      <c r="C1083" s="5">
        <v>42354</v>
      </c>
      <c r="D1083">
        <v>4</v>
      </c>
      <c r="F1083">
        <v>500</v>
      </c>
      <c r="J1083" s="2" t="s">
        <v>107</v>
      </c>
      <c r="K1083" t="s">
        <v>28</v>
      </c>
      <c r="L1083">
        <v>2</v>
      </c>
      <c r="M1083" s="2" t="s">
        <v>27</v>
      </c>
      <c r="N1083" s="3" t="str">
        <f t="shared" si="76"/>
        <v/>
      </c>
      <c r="P1083" s="39">
        <v>204.47162715756147</v>
      </c>
      <c r="Q1083" s="39">
        <v>204.47162715756147</v>
      </c>
      <c r="R1083" s="34">
        <f>IF(ISNUMBER(Q1083),SUMIFS($Q$2:Q1083,$A$2:A1083,A1083,$J$2:J1083,J1083,$D$2:D1083,D1083),"")</f>
        <v>646.65181988266784</v>
      </c>
      <c r="AB1083">
        <v>21.617390632629395</v>
      </c>
      <c r="AC1083">
        <v>13.293284893035889</v>
      </c>
      <c r="AD1083">
        <v>71.399852752685547</v>
      </c>
      <c r="AE1083">
        <v>26.281194686889648</v>
      </c>
      <c r="AF1083">
        <v>88.946552276611328</v>
      </c>
      <c r="AG1083">
        <v>23.052186965942383</v>
      </c>
      <c r="AH1083" s="2">
        <f t="shared" si="77"/>
        <v>3.6883499145507814E-2</v>
      </c>
      <c r="AI1083">
        <v>3.6883499145507814E-2</v>
      </c>
      <c r="AK1083">
        <v>11.423976440429687</v>
      </c>
      <c r="AQ1083" s="2">
        <f t="shared" si="75"/>
        <v>7.5419999999999998</v>
      </c>
      <c r="AR1083" s="2">
        <f>IF(ISNUMBER(AQ1083),SUMIFS($AQ$2:AQ1083,$A$2:A1083,A1083,$J$2:J1083,J1083,$D$2:D1083,D1083),"")</f>
        <v>25.347999999999999</v>
      </c>
      <c r="AS1083">
        <f t="shared" si="78"/>
        <v>14</v>
      </c>
    </row>
    <row r="1084" spans="1:45" x14ac:dyDescent="0.25">
      <c r="A1084" s="8" t="s">
        <v>32</v>
      </c>
      <c r="B1084" t="s">
        <v>31</v>
      </c>
      <c r="C1084" s="5">
        <v>42394</v>
      </c>
      <c r="D1084">
        <v>4</v>
      </c>
      <c r="F1084">
        <v>500</v>
      </c>
      <c r="J1084" s="2" t="s">
        <v>107</v>
      </c>
      <c r="K1084" t="s">
        <v>28</v>
      </c>
      <c r="L1084">
        <v>2</v>
      </c>
      <c r="M1084" s="2" t="s">
        <v>27</v>
      </c>
      <c r="N1084" s="3" t="str">
        <f t="shared" si="76"/>
        <v/>
      </c>
      <c r="P1084" s="39">
        <v>208.73373973273291</v>
      </c>
      <c r="Q1084" s="39">
        <v>208.73373973273291</v>
      </c>
      <c r="R1084" s="34">
        <f>IF(ISNUMBER(Q1084),SUMIFS($Q$2:Q1084,$A$2:A1084,A1084,$J$2:J1084,J1084,$D$2:D1084,D1084),"")</f>
        <v>855.38555961540078</v>
      </c>
      <c r="AB1084">
        <v>23.410541534423828</v>
      </c>
      <c r="AC1084">
        <v>13.379335880279541</v>
      </c>
      <c r="AD1084">
        <v>68.814922332763672</v>
      </c>
      <c r="AE1084">
        <v>29.881790161132813</v>
      </c>
      <c r="AF1084">
        <v>89.9837646484375</v>
      </c>
      <c r="AG1084">
        <v>23.046041488647461</v>
      </c>
      <c r="AH1084" s="2">
        <f t="shared" si="77"/>
        <v>3.6873666381835937E-2</v>
      </c>
      <c r="AI1084">
        <v>3.6873666381835937E-2</v>
      </c>
      <c r="AK1084">
        <v>11.010387573242188</v>
      </c>
      <c r="AQ1084" s="2">
        <f t="shared" si="75"/>
        <v>7.6970000000000001</v>
      </c>
      <c r="AR1084" s="2">
        <f>IF(ISNUMBER(AQ1084),SUMIFS($AQ$2:AQ1084,$A$2:A1084,A1084,$J$2:J1084,J1084,$D$2:D1084,D1084),"")</f>
        <v>33.045000000000002</v>
      </c>
      <c r="AS1084">
        <f t="shared" si="78"/>
        <v>14</v>
      </c>
    </row>
    <row r="1085" spans="1:45" x14ac:dyDescent="0.25">
      <c r="A1085" s="8" t="s">
        <v>32</v>
      </c>
      <c r="B1085" t="s">
        <v>31</v>
      </c>
      <c r="C1085" s="5">
        <v>42424</v>
      </c>
      <c r="D1085">
        <v>4</v>
      </c>
      <c r="F1085">
        <v>500</v>
      </c>
      <c r="J1085" s="2" t="s">
        <v>107</v>
      </c>
      <c r="K1085" t="s">
        <v>28</v>
      </c>
      <c r="L1085">
        <v>2</v>
      </c>
      <c r="M1085" s="2" t="s">
        <v>27</v>
      </c>
      <c r="N1085" s="3" t="str">
        <f t="shared" si="76"/>
        <v/>
      </c>
      <c r="P1085" s="39">
        <v>172.8773388079382</v>
      </c>
      <c r="Q1085" s="39">
        <v>172.8773388079382</v>
      </c>
      <c r="R1085" s="34">
        <f>IF(ISNUMBER(Q1085),SUMIFS($Q$2:Q1085,$A$2:A1085,A1085,$J$2:J1085,J1085,$D$2:D1085,D1085),"")</f>
        <v>1028.262898423339</v>
      </c>
      <c r="AB1085">
        <v>22.364046096801758</v>
      </c>
      <c r="AC1085">
        <v>10.702467918395996</v>
      </c>
      <c r="AD1085">
        <v>70.266407012939453</v>
      </c>
      <c r="AE1085">
        <v>29.029600143432617</v>
      </c>
      <c r="AF1085">
        <v>90.441623687744141</v>
      </c>
      <c r="AG1085">
        <v>27.135015487670898</v>
      </c>
      <c r="AH1085" s="2">
        <f t="shared" si="77"/>
        <v>4.3416024780273441E-2</v>
      </c>
      <c r="AI1085">
        <v>4.3416024780273441E-2</v>
      </c>
      <c r="AK1085">
        <v>11.242625122070313</v>
      </c>
      <c r="AQ1085" s="2">
        <f t="shared" si="75"/>
        <v>7.5060000000000002</v>
      </c>
      <c r="AR1085" s="2">
        <f>IF(ISNUMBER(AQ1085),SUMIFS($AQ$2:AQ1085,$A$2:A1085,A1085,$J$2:J1085,J1085,$D$2:D1085,D1085),"")</f>
        <v>40.551000000000002</v>
      </c>
      <c r="AS1085">
        <f t="shared" si="78"/>
        <v>14</v>
      </c>
    </row>
    <row r="1086" spans="1:45" x14ac:dyDescent="0.25">
      <c r="A1086" s="23" t="s">
        <v>32</v>
      </c>
      <c r="B1086" t="s">
        <v>31</v>
      </c>
      <c r="C1086" s="5">
        <v>42469</v>
      </c>
      <c r="D1086">
        <v>4</v>
      </c>
      <c r="F1086">
        <v>500</v>
      </c>
      <c r="J1086" s="2" t="s">
        <v>107</v>
      </c>
      <c r="K1086" t="s">
        <v>29</v>
      </c>
      <c r="L1086">
        <v>2</v>
      </c>
      <c r="M1086" s="2" t="s">
        <v>27</v>
      </c>
      <c r="N1086" s="3" t="str">
        <f t="shared" si="76"/>
        <v/>
      </c>
      <c r="P1086" s="39">
        <v>93.312231819208094</v>
      </c>
      <c r="Q1086" s="39">
        <v>93.312231819208094</v>
      </c>
      <c r="R1086" s="34">
        <f>IF(ISNUMBER(Q1086),SUMIFS($Q$2:Q1086,$A$2:A1086,A1086,$J$2:J1086,J1086,$D$2:D1086,D1086),"")</f>
        <v>1121.5751302425472</v>
      </c>
      <c r="AH1086" s="2">
        <f t="shared" si="77"/>
        <v>4.9949205017089847E-2</v>
      </c>
      <c r="AI1086" s="24">
        <f>AVERAGE(AI1023,AI1046,AI1069)</f>
        <v>4.9949205017089847E-2</v>
      </c>
      <c r="AQ1086" s="2">
        <f t="shared" si="75"/>
        <v>4.6609999999999996</v>
      </c>
      <c r="AR1086" s="2">
        <f>IF(ISNUMBER(AQ1086),SUMIFS($AQ$2:AQ1086,$A$2:A1086,A1086,$J$2:J1086,J1086,$D$2:D1086,D1086),"")</f>
        <v>45.212000000000003</v>
      </c>
      <c r="AS1086">
        <f t="shared" si="78"/>
        <v>7</v>
      </c>
    </row>
    <row r="1087" spans="1:45" x14ac:dyDescent="0.25">
      <c r="A1087" s="23" t="s">
        <v>32</v>
      </c>
      <c r="B1087" t="s">
        <v>31</v>
      </c>
      <c r="C1087" s="5">
        <v>42514</v>
      </c>
      <c r="D1087">
        <v>4</v>
      </c>
      <c r="F1087">
        <v>500</v>
      </c>
      <c r="J1087" s="2" t="s">
        <v>107</v>
      </c>
      <c r="K1087" t="s">
        <v>29</v>
      </c>
      <c r="L1087">
        <v>2</v>
      </c>
      <c r="M1087" s="2" t="s">
        <v>27</v>
      </c>
      <c r="N1087" s="3" t="str">
        <f t="shared" si="76"/>
        <v/>
      </c>
      <c r="P1087" s="39">
        <v>22.748228596181811</v>
      </c>
      <c r="Q1087" s="39">
        <v>22.748228596181811</v>
      </c>
      <c r="R1087" s="34">
        <f>IF(ISNUMBER(Q1087),SUMIFS($Q$2:Q1087,$A$2:A1087,A1087,$J$2:J1087,J1087,$D$2:D1087,D1087),"")</f>
        <v>1144.3233588387291</v>
      </c>
      <c r="AH1087" s="2">
        <f t="shared" si="77"/>
        <v>4.981180979410807E-2</v>
      </c>
      <c r="AI1087" s="24">
        <f>AVERAGE(AI1024,AI1047,AI1070)</f>
        <v>4.981180979410807E-2</v>
      </c>
      <c r="AQ1087" s="2">
        <f t="shared" si="75"/>
        <v>1.133</v>
      </c>
      <c r="AR1087" s="2">
        <f>IF(ISNUMBER(AQ1087),SUMIFS($AQ$2:AQ1087,$A$2:A1087,A1087,$J$2:J1087,J1087,$D$2:D1087,D1087),"")</f>
        <v>46.345000000000006</v>
      </c>
      <c r="AS1087">
        <f t="shared" si="78"/>
        <v>7</v>
      </c>
    </row>
    <row r="1088" spans="1:45" x14ac:dyDescent="0.25">
      <c r="A1088" s="8" t="s">
        <v>109</v>
      </c>
      <c r="B1088" t="s">
        <v>111</v>
      </c>
      <c r="C1088" s="5">
        <v>41781</v>
      </c>
      <c r="D1088">
        <v>1</v>
      </c>
      <c r="G1088" t="s">
        <v>41</v>
      </c>
      <c r="J1088" s="2">
        <v>2014</v>
      </c>
      <c r="K1088" t="s">
        <v>114</v>
      </c>
      <c r="L1088">
        <v>1</v>
      </c>
      <c r="M1088" s="2" t="s">
        <v>27</v>
      </c>
      <c r="N1088" s="3" t="str">
        <f t="shared" si="76"/>
        <v/>
      </c>
      <c r="P1088">
        <v>487.13</v>
      </c>
      <c r="Q1088">
        <v>487.13</v>
      </c>
      <c r="R1088" s="34">
        <f>IF(ISNUMBER(Q1088),SUMIFS($Q$2:Q1088,$A$2:A1088,A1088,$J$2:J1088,J1088,$D$2:D1088,D1088),"")</f>
        <v>487.13</v>
      </c>
      <c r="AA1088">
        <v>4.67</v>
      </c>
      <c r="AG1088">
        <v>1.68</v>
      </c>
      <c r="AH1088" s="2" t="str">
        <f t="shared" si="77"/>
        <v/>
      </c>
      <c r="AN1088" s="38">
        <v>0.91500000000000004</v>
      </c>
      <c r="AQ1088" s="2" t="str">
        <f t="shared" si="75"/>
        <v/>
      </c>
      <c r="AR1088" s="2" t="str">
        <f>IF(ISNUMBER(AQ1088),SUMIFS($AQ$2:AQ1088,$A$2:A1088,A1088,$J$2:J1088,J1088,$D$2:D1088,D1088),"")</f>
        <v/>
      </c>
      <c r="AS1088">
        <f t="shared" ref="AS1088:AS1135" si="79">COUNT(O1088:AR1088)</f>
        <v>6</v>
      </c>
    </row>
    <row r="1089" spans="1:45" x14ac:dyDescent="0.25">
      <c r="A1089" s="8" t="s">
        <v>109</v>
      </c>
      <c r="B1089" t="s">
        <v>111</v>
      </c>
      <c r="C1089" s="5">
        <v>41781</v>
      </c>
      <c r="D1089">
        <v>2</v>
      </c>
      <c r="G1089" t="s">
        <v>41</v>
      </c>
      <c r="J1089" s="2">
        <v>2014</v>
      </c>
      <c r="K1089" t="s">
        <v>114</v>
      </c>
      <c r="L1089">
        <v>1</v>
      </c>
      <c r="M1089" s="2" t="s">
        <v>27</v>
      </c>
      <c r="N1089" s="3" t="str">
        <f t="shared" si="76"/>
        <v/>
      </c>
      <c r="P1089">
        <v>558.83000000000004</v>
      </c>
      <c r="Q1089">
        <v>558.83000000000004</v>
      </c>
      <c r="R1089" s="34">
        <f>IF(ISNUMBER(Q1089),SUMIFS($Q$2:Q1089,$A$2:A1089,A1089,$J$2:J1089,J1089,$D$2:D1089,D1089),"")</f>
        <v>558.83000000000004</v>
      </c>
      <c r="AA1089">
        <v>4.75</v>
      </c>
      <c r="AG1089">
        <v>1.52</v>
      </c>
      <c r="AH1089" s="2" t="str">
        <f t="shared" si="77"/>
        <v/>
      </c>
      <c r="AN1089" s="38">
        <v>0.94699999999999995</v>
      </c>
      <c r="AQ1089" s="2" t="str">
        <f t="shared" ref="AQ1089:AQ1135" si="80">IF(AND(OR(ISNUMBER(AI1089),ISNUMBER(AJ1089)),ISNUMBER(Q1089)),ROUND(Q1089*IF(ISNUMBER(AI1089),AI1089,AJ1089),3),"")</f>
        <v/>
      </c>
      <c r="AR1089" s="2" t="str">
        <f>IF(ISNUMBER(AQ1089),SUMIFS($AQ$2:AQ1089,$A$2:A1089,A1089,$J$2:J1089,J1089,$D$2:D1089,D1089),"")</f>
        <v/>
      </c>
      <c r="AS1089">
        <f t="shared" si="79"/>
        <v>6</v>
      </c>
    </row>
    <row r="1090" spans="1:45" x14ac:dyDescent="0.25">
      <c r="A1090" s="8" t="s">
        <v>109</v>
      </c>
      <c r="B1090" t="s">
        <v>111</v>
      </c>
      <c r="C1090" s="5">
        <v>41781</v>
      </c>
      <c r="D1090">
        <v>3</v>
      </c>
      <c r="G1090" t="s">
        <v>41</v>
      </c>
      <c r="J1090" s="2">
        <v>2014</v>
      </c>
      <c r="K1090" t="s">
        <v>114</v>
      </c>
      <c r="L1090">
        <v>1</v>
      </c>
      <c r="M1090" s="2" t="s">
        <v>27</v>
      </c>
      <c r="N1090" s="3" t="str">
        <f t="shared" si="76"/>
        <v/>
      </c>
      <c r="P1090">
        <v>648.18999999999994</v>
      </c>
      <c r="Q1090">
        <v>648.18999999999994</v>
      </c>
      <c r="R1090" s="34">
        <f>IF(ISNUMBER(Q1090),SUMIFS($Q$2:Q1090,$A$2:A1090,A1090,$J$2:J1090,J1090,$D$2:D1090,D1090),"")</f>
        <v>648.18999999999994</v>
      </c>
      <c r="AA1090">
        <v>4.38</v>
      </c>
      <c r="AG1090">
        <v>1.95</v>
      </c>
      <c r="AH1090" s="2" t="str">
        <f t="shared" si="77"/>
        <v/>
      </c>
      <c r="AN1090" s="38">
        <v>0.99399999999999999</v>
      </c>
      <c r="AQ1090" s="2" t="str">
        <f t="shared" si="80"/>
        <v/>
      </c>
      <c r="AR1090" s="2" t="str">
        <f>IF(ISNUMBER(AQ1090),SUMIFS($AQ$2:AQ1090,$A$2:A1090,A1090,$J$2:J1090,J1090,$D$2:D1090,D1090),"")</f>
        <v/>
      </c>
      <c r="AS1090">
        <f t="shared" si="79"/>
        <v>6</v>
      </c>
    </row>
    <row r="1091" spans="1:45" x14ac:dyDescent="0.25">
      <c r="A1091" s="8" t="s">
        <v>109</v>
      </c>
      <c r="B1091" t="s">
        <v>111</v>
      </c>
      <c r="C1091" s="5">
        <v>41822</v>
      </c>
      <c r="D1091">
        <v>1</v>
      </c>
      <c r="G1091" t="s">
        <v>41</v>
      </c>
      <c r="J1091" s="2">
        <v>2014</v>
      </c>
      <c r="K1091" t="s">
        <v>114</v>
      </c>
      <c r="L1091">
        <v>1</v>
      </c>
      <c r="M1091" s="2" t="s">
        <v>27</v>
      </c>
      <c r="N1091" s="3" t="str">
        <f t="shared" si="76"/>
        <v/>
      </c>
      <c r="P1091">
        <v>399.27</v>
      </c>
      <c r="Q1091">
        <v>399.27</v>
      </c>
      <c r="R1091" s="34">
        <f>IF(ISNUMBER(Q1091),SUMIFS($Q$2:Q1091,$A$2:A1091,A1091,$J$2:J1091,J1091,$D$2:D1091,D1091),"")</f>
        <v>886.4</v>
      </c>
      <c r="AA1091">
        <v>3.61</v>
      </c>
      <c r="AG1091">
        <v>2.08</v>
      </c>
      <c r="AH1091" s="2" t="str">
        <f t="shared" si="77"/>
        <v/>
      </c>
      <c r="AN1091" s="38">
        <v>0.89</v>
      </c>
      <c r="AQ1091" s="2" t="str">
        <f t="shared" si="80"/>
        <v/>
      </c>
      <c r="AR1091" s="2" t="str">
        <f>IF(ISNUMBER(AQ1091),SUMIFS($AQ$2:AQ1091,$A$2:A1091,A1091,$J$2:J1091,J1091,$D$2:D1091,D1091),"")</f>
        <v/>
      </c>
      <c r="AS1091">
        <f t="shared" si="79"/>
        <v>6</v>
      </c>
    </row>
    <row r="1092" spans="1:45" x14ac:dyDescent="0.25">
      <c r="A1092" s="8" t="s">
        <v>109</v>
      </c>
      <c r="B1092" t="s">
        <v>111</v>
      </c>
      <c r="C1092" s="5">
        <v>41822</v>
      </c>
      <c r="D1092">
        <v>2</v>
      </c>
      <c r="G1092" t="s">
        <v>41</v>
      </c>
      <c r="J1092" s="2">
        <v>2014</v>
      </c>
      <c r="K1092" t="s">
        <v>114</v>
      </c>
      <c r="L1092">
        <v>1</v>
      </c>
      <c r="M1092" s="2" t="s">
        <v>27</v>
      </c>
      <c r="N1092" s="3" t="str">
        <f t="shared" ref="N1092:N1135" si="81">IF(ISNUMBER(O1092),O1092*10,"")</f>
        <v/>
      </c>
      <c r="P1092">
        <v>495.78999999999996</v>
      </c>
      <c r="Q1092">
        <v>495.78999999999996</v>
      </c>
      <c r="R1092" s="34">
        <f>IF(ISNUMBER(Q1092),SUMIFS($Q$2:Q1092,$A$2:A1092,A1092,$J$2:J1092,J1092,$D$2:D1092,D1092),"")</f>
        <v>1054.6199999999999</v>
      </c>
      <c r="AA1092">
        <v>4.45</v>
      </c>
      <c r="AG1092">
        <v>1.65</v>
      </c>
      <c r="AH1092" s="2" t="str">
        <f t="shared" si="77"/>
        <v/>
      </c>
      <c r="AN1092" s="38">
        <v>0.95899999999999996</v>
      </c>
      <c r="AQ1092" s="2" t="str">
        <f t="shared" si="80"/>
        <v/>
      </c>
      <c r="AR1092" s="2" t="str">
        <f>IF(ISNUMBER(AQ1092),SUMIFS($AQ$2:AQ1092,$A$2:A1092,A1092,$J$2:J1092,J1092,$D$2:D1092,D1092),"")</f>
        <v/>
      </c>
      <c r="AS1092">
        <f t="shared" si="79"/>
        <v>6</v>
      </c>
    </row>
    <row r="1093" spans="1:45" x14ac:dyDescent="0.25">
      <c r="A1093" s="8" t="s">
        <v>109</v>
      </c>
      <c r="B1093" t="s">
        <v>111</v>
      </c>
      <c r="C1093" s="5">
        <v>41822</v>
      </c>
      <c r="D1093">
        <v>3</v>
      </c>
      <c r="G1093" t="s">
        <v>41</v>
      </c>
      <c r="J1093" s="2">
        <v>2014</v>
      </c>
      <c r="K1093" t="s">
        <v>114</v>
      </c>
      <c r="L1093">
        <v>1</v>
      </c>
      <c r="M1093" s="2" t="s">
        <v>27</v>
      </c>
      <c r="N1093" s="3" t="str">
        <f t="shared" si="81"/>
        <v/>
      </c>
      <c r="P1093">
        <v>495.68</v>
      </c>
      <c r="Q1093">
        <v>495.68</v>
      </c>
      <c r="R1093" s="34">
        <f>IF(ISNUMBER(Q1093),SUMIFS($Q$2:Q1093,$A$2:A1093,A1093,$J$2:J1093,J1093,$D$2:D1093,D1093),"")</f>
        <v>1143.8699999999999</v>
      </c>
      <c r="AA1093">
        <v>4.28</v>
      </c>
      <c r="AG1093">
        <v>1.74</v>
      </c>
      <c r="AH1093" s="2" t="str">
        <f t="shared" si="77"/>
        <v/>
      </c>
      <c r="AN1093" s="38">
        <v>0.877</v>
      </c>
      <c r="AQ1093" s="2" t="str">
        <f t="shared" si="80"/>
        <v/>
      </c>
      <c r="AR1093" s="2" t="str">
        <f>IF(ISNUMBER(AQ1093),SUMIFS($AQ$2:AQ1093,$A$2:A1093,A1093,$J$2:J1093,J1093,$D$2:D1093,D1093),"")</f>
        <v/>
      </c>
      <c r="AS1093">
        <f t="shared" si="79"/>
        <v>6</v>
      </c>
    </row>
    <row r="1094" spans="1:45" x14ac:dyDescent="0.25">
      <c r="A1094" s="8" t="s">
        <v>109</v>
      </c>
      <c r="B1094" t="s">
        <v>111</v>
      </c>
      <c r="C1094" s="5">
        <v>41871</v>
      </c>
      <c r="D1094">
        <v>1</v>
      </c>
      <c r="G1094" t="s">
        <v>41</v>
      </c>
      <c r="J1094" s="2">
        <v>2014</v>
      </c>
      <c r="K1094" t="s">
        <v>114</v>
      </c>
      <c r="L1094">
        <v>1</v>
      </c>
      <c r="M1094" s="2" t="s">
        <v>27</v>
      </c>
      <c r="N1094" s="3" t="str">
        <f t="shared" si="81"/>
        <v/>
      </c>
      <c r="P1094">
        <v>429.86</v>
      </c>
      <c r="Q1094">
        <v>429.86</v>
      </c>
      <c r="R1094" s="34">
        <f>IF(ISNUMBER(Q1094),SUMIFS($Q$2:Q1094,$A$2:A1094,A1094,$J$2:J1094,J1094,$D$2:D1094,D1094),"")</f>
        <v>1316.26</v>
      </c>
      <c r="AA1094">
        <v>3.88</v>
      </c>
      <c r="AG1094">
        <v>1.82</v>
      </c>
      <c r="AH1094" s="2" t="str">
        <f t="shared" si="77"/>
        <v/>
      </c>
      <c r="AN1094" s="38">
        <v>0.97699999999999998</v>
      </c>
      <c r="AQ1094" s="2" t="str">
        <f t="shared" si="80"/>
        <v/>
      </c>
      <c r="AR1094" s="2" t="str">
        <f>IF(ISNUMBER(AQ1094),SUMIFS($AQ$2:AQ1094,$A$2:A1094,A1094,$J$2:J1094,J1094,$D$2:D1094,D1094),"")</f>
        <v/>
      </c>
      <c r="AS1094">
        <f t="shared" si="79"/>
        <v>6</v>
      </c>
    </row>
    <row r="1095" spans="1:45" x14ac:dyDescent="0.25">
      <c r="A1095" s="8" t="s">
        <v>109</v>
      </c>
      <c r="B1095" t="s">
        <v>111</v>
      </c>
      <c r="C1095" s="5">
        <v>41871</v>
      </c>
      <c r="D1095">
        <v>2</v>
      </c>
      <c r="G1095" t="s">
        <v>41</v>
      </c>
      <c r="J1095" s="2">
        <v>2014</v>
      </c>
      <c r="K1095" t="s">
        <v>114</v>
      </c>
      <c r="L1095">
        <v>1</v>
      </c>
      <c r="M1095" s="2" t="s">
        <v>27</v>
      </c>
      <c r="N1095" s="3" t="str">
        <f t="shared" si="81"/>
        <v/>
      </c>
      <c r="P1095">
        <v>397.6</v>
      </c>
      <c r="Q1095">
        <v>397.6</v>
      </c>
      <c r="R1095" s="34">
        <f>IF(ISNUMBER(Q1095),SUMIFS($Q$2:Q1095,$A$2:A1095,A1095,$J$2:J1095,J1095,$D$2:D1095,D1095),"")</f>
        <v>1452.2199999999998</v>
      </c>
      <c r="AA1095">
        <v>3.11</v>
      </c>
      <c r="AG1095">
        <v>2.1800000000000002</v>
      </c>
      <c r="AH1095" s="2" t="str">
        <f t="shared" ref="AH1095:AH1135" si="82">IF(ISNUMBER(AI1095),AI1095,"")</f>
        <v/>
      </c>
      <c r="AN1095" s="38">
        <v>0.97599999999999998</v>
      </c>
      <c r="AQ1095" s="2" t="str">
        <f t="shared" si="80"/>
        <v/>
      </c>
      <c r="AR1095" s="2" t="str">
        <f>IF(ISNUMBER(AQ1095),SUMIFS($AQ$2:AQ1095,$A$2:A1095,A1095,$J$2:J1095,J1095,$D$2:D1095,D1095),"")</f>
        <v/>
      </c>
      <c r="AS1095">
        <f t="shared" si="79"/>
        <v>6</v>
      </c>
    </row>
    <row r="1096" spans="1:45" x14ac:dyDescent="0.25">
      <c r="A1096" s="8" t="s">
        <v>109</v>
      </c>
      <c r="B1096" t="s">
        <v>111</v>
      </c>
      <c r="C1096" s="5">
        <v>41871</v>
      </c>
      <c r="D1096">
        <v>3</v>
      </c>
      <c r="G1096" t="s">
        <v>41</v>
      </c>
      <c r="J1096" s="2">
        <v>2014</v>
      </c>
      <c r="K1096" t="s">
        <v>114</v>
      </c>
      <c r="L1096">
        <v>1</v>
      </c>
      <c r="M1096" s="2" t="s">
        <v>27</v>
      </c>
      <c r="N1096" s="3" t="str">
        <f t="shared" si="81"/>
        <v/>
      </c>
      <c r="P1096">
        <v>403.2</v>
      </c>
      <c r="Q1096">
        <v>403.2</v>
      </c>
      <c r="R1096" s="34">
        <f>IF(ISNUMBER(Q1096),SUMIFS($Q$2:Q1096,$A$2:A1096,A1096,$J$2:J1096,J1096,$D$2:D1096,D1096),"")</f>
        <v>1547.07</v>
      </c>
      <c r="AA1096">
        <v>3.36</v>
      </c>
      <c r="AG1096">
        <v>1.7</v>
      </c>
      <c r="AH1096" s="2" t="str">
        <f t="shared" si="82"/>
        <v/>
      </c>
      <c r="AN1096" s="38">
        <v>1</v>
      </c>
      <c r="AQ1096" s="2" t="str">
        <f t="shared" si="80"/>
        <v/>
      </c>
      <c r="AR1096" s="2" t="str">
        <f>IF(ISNUMBER(AQ1096),SUMIFS($AQ$2:AQ1096,$A$2:A1096,A1096,$J$2:J1096,J1096,$D$2:D1096,D1096),"")</f>
        <v/>
      </c>
      <c r="AS1096">
        <f t="shared" si="79"/>
        <v>6</v>
      </c>
    </row>
    <row r="1097" spans="1:45" x14ac:dyDescent="0.25">
      <c r="A1097" s="8" t="s">
        <v>109</v>
      </c>
      <c r="B1097" t="s">
        <v>111</v>
      </c>
      <c r="C1097" s="5">
        <v>41918</v>
      </c>
      <c r="D1097">
        <v>1</v>
      </c>
      <c r="G1097" t="s">
        <v>41</v>
      </c>
      <c r="J1097" s="2">
        <v>2014</v>
      </c>
      <c r="K1097" t="s">
        <v>114</v>
      </c>
      <c r="L1097">
        <v>1</v>
      </c>
      <c r="M1097" s="2" t="s">
        <v>27</v>
      </c>
      <c r="N1097" s="3" t="str">
        <f t="shared" si="81"/>
        <v/>
      </c>
      <c r="P1097">
        <v>98</v>
      </c>
      <c r="Q1097">
        <v>98</v>
      </c>
      <c r="R1097" s="34">
        <f>IF(ISNUMBER(Q1097),SUMIFS($Q$2:Q1097,$A$2:A1097,A1097,$J$2:J1097,J1097,$D$2:D1097,D1097),"")</f>
        <v>1414.26</v>
      </c>
      <c r="AA1097">
        <v>3.32</v>
      </c>
      <c r="AG1097">
        <v>1.79</v>
      </c>
      <c r="AH1097" s="2" t="str">
        <f t="shared" si="82"/>
        <v/>
      </c>
      <c r="AN1097" s="38">
        <v>0.84799999999999998</v>
      </c>
      <c r="AQ1097" s="2" t="str">
        <f t="shared" si="80"/>
        <v/>
      </c>
      <c r="AR1097" s="2" t="str">
        <f>IF(ISNUMBER(AQ1097),SUMIFS($AQ$2:AQ1097,$A$2:A1097,A1097,$J$2:J1097,J1097,$D$2:D1097,D1097),"")</f>
        <v/>
      </c>
      <c r="AS1097">
        <f t="shared" si="79"/>
        <v>6</v>
      </c>
    </row>
    <row r="1098" spans="1:45" x14ac:dyDescent="0.25">
      <c r="A1098" s="8" t="s">
        <v>109</v>
      </c>
      <c r="B1098" t="s">
        <v>111</v>
      </c>
      <c r="C1098" s="5">
        <v>41918</v>
      </c>
      <c r="D1098">
        <v>2</v>
      </c>
      <c r="G1098" t="s">
        <v>41</v>
      </c>
      <c r="J1098" s="2">
        <v>2014</v>
      </c>
      <c r="K1098" t="s">
        <v>114</v>
      </c>
      <c r="L1098">
        <v>1</v>
      </c>
      <c r="M1098" s="2" t="s">
        <v>27</v>
      </c>
      <c r="N1098" s="3" t="str">
        <f t="shared" si="81"/>
        <v/>
      </c>
      <c r="P1098">
        <v>101.16</v>
      </c>
      <c r="Q1098">
        <v>101.16</v>
      </c>
      <c r="R1098" s="2">
        <f>IF(ISNUMBER(Q1098),SUMIFS($Q$2:Q1098,$A$2:A1098,A1098,$J$2:J1098,J1098,$D$2:D1098,D1098),"")</f>
        <v>1553.3799999999999</v>
      </c>
      <c r="AA1098">
        <v>3.95</v>
      </c>
      <c r="AG1098">
        <v>1.65</v>
      </c>
      <c r="AH1098" s="2" t="str">
        <f t="shared" si="82"/>
        <v/>
      </c>
      <c r="AN1098" s="38">
        <v>0.874</v>
      </c>
      <c r="AQ1098" s="2" t="str">
        <f t="shared" si="80"/>
        <v/>
      </c>
      <c r="AR1098" s="2" t="str">
        <f>IF(ISNUMBER(AQ1098),SUMIFS($AQ$2:AQ1098,$A$2:A1098,A1098,$J$2:J1098,J1098,$D$2:D1098,D1098),"")</f>
        <v/>
      </c>
      <c r="AS1098">
        <f t="shared" si="79"/>
        <v>6</v>
      </c>
    </row>
    <row r="1099" spans="1:45" x14ac:dyDescent="0.25">
      <c r="A1099" s="8" t="s">
        <v>109</v>
      </c>
      <c r="B1099" t="s">
        <v>111</v>
      </c>
      <c r="C1099" s="5">
        <v>41918</v>
      </c>
      <c r="D1099">
        <v>3</v>
      </c>
      <c r="G1099" t="s">
        <v>41</v>
      </c>
      <c r="J1099" s="2">
        <v>2014</v>
      </c>
      <c r="K1099" t="s">
        <v>114</v>
      </c>
      <c r="L1099">
        <v>1</v>
      </c>
      <c r="M1099" s="2" t="s">
        <v>27</v>
      </c>
      <c r="N1099" s="3" t="str">
        <f t="shared" si="81"/>
        <v/>
      </c>
      <c r="P1099">
        <v>117.6</v>
      </c>
      <c r="Q1099">
        <v>117.6</v>
      </c>
      <c r="R1099" s="2">
        <f>IF(ISNUMBER(Q1099),SUMIFS($Q$2:Q1099,$A$2:A1099,A1099,$J$2:J1099,J1099,$D$2:D1099,D1099),"")</f>
        <v>1664.6699999999998</v>
      </c>
      <c r="AA1099">
        <v>3.07</v>
      </c>
      <c r="AG1099">
        <v>1.63</v>
      </c>
      <c r="AH1099" s="2" t="str">
        <f t="shared" si="82"/>
        <v/>
      </c>
      <c r="AN1099" s="38">
        <v>0.8</v>
      </c>
      <c r="AQ1099" s="2" t="str">
        <f t="shared" si="80"/>
        <v/>
      </c>
      <c r="AR1099" s="2" t="str">
        <f>IF(ISNUMBER(AQ1099),SUMIFS($AQ$2:AQ1099,$A$2:A1099,A1099,$J$2:J1099,J1099,$D$2:D1099,D1099),"")</f>
        <v/>
      </c>
      <c r="AS1099">
        <f t="shared" si="79"/>
        <v>6</v>
      </c>
    </row>
    <row r="1100" spans="1:45" x14ac:dyDescent="0.25">
      <c r="A1100" s="8" t="s">
        <v>109</v>
      </c>
      <c r="B1100" t="s">
        <v>111</v>
      </c>
      <c r="C1100" s="5">
        <v>42156</v>
      </c>
      <c r="D1100">
        <v>1</v>
      </c>
      <c r="G1100" t="s">
        <v>41</v>
      </c>
      <c r="J1100" s="2">
        <v>2015</v>
      </c>
      <c r="K1100" t="s">
        <v>114</v>
      </c>
      <c r="L1100">
        <v>1</v>
      </c>
      <c r="M1100" s="2" t="s">
        <v>27</v>
      </c>
      <c r="N1100" s="3" t="str">
        <f t="shared" si="81"/>
        <v/>
      </c>
      <c r="P1100">
        <v>280.5</v>
      </c>
      <c r="Q1100">
        <v>280.5</v>
      </c>
      <c r="R1100" s="2">
        <f>IF(ISNUMBER(Q1100),SUMIFS($Q$2:Q1100,$A$2:A1100,A1100,$J$2:J1100,J1100,$D$2:D1100,D1100),"")</f>
        <v>280.5</v>
      </c>
      <c r="AA1100">
        <v>4.12</v>
      </c>
      <c r="AG1100">
        <v>1.51</v>
      </c>
      <c r="AH1100" s="2" t="str">
        <f t="shared" si="82"/>
        <v/>
      </c>
      <c r="AN1100" s="38">
        <v>0.56499999999999995</v>
      </c>
      <c r="AQ1100" s="2" t="str">
        <f t="shared" si="80"/>
        <v/>
      </c>
      <c r="AR1100" s="2" t="str">
        <f>IF(ISNUMBER(AQ1100),SUMIFS($AQ$2:AQ1100,$A$2:A1100,A1100,$J$2:J1100,J1100,$D$2:D1100,D1100),"")</f>
        <v/>
      </c>
      <c r="AS1100">
        <f t="shared" si="79"/>
        <v>6</v>
      </c>
    </row>
    <row r="1101" spans="1:45" x14ac:dyDescent="0.25">
      <c r="A1101" s="8" t="s">
        <v>109</v>
      </c>
      <c r="B1101" t="s">
        <v>111</v>
      </c>
      <c r="C1101" s="5">
        <v>42156</v>
      </c>
      <c r="D1101">
        <v>2</v>
      </c>
      <c r="G1101" t="s">
        <v>41</v>
      </c>
      <c r="J1101" s="2">
        <v>2015</v>
      </c>
      <c r="K1101" t="s">
        <v>114</v>
      </c>
      <c r="L1101">
        <v>1</v>
      </c>
      <c r="M1101" s="2" t="s">
        <v>27</v>
      </c>
      <c r="N1101" s="3" t="str">
        <f t="shared" si="81"/>
        <v/>
      </c>
      <c r="P1101">
        <v>269.79000000000002</v>
      </c>
      <c r="Q1101">
        <v>269.79000000000002</v>
      </c>
      <c r="R1101" s="2">
        <f>IF(ISNUMBER(Q1101),SUMIFS($Q$2:Q1101,$A$2:A1101,A1101,$J$2:J1101,J1101,$D$2:D1101,D1101),"")</f>
        <v>269.79000000000002</v>
      </c>
      <c r="AA1101">
        <v>4.5</v>
      </c>
      <c r="AG1101">
        <v>1.29</v>
      </c>
      <c r="AH1101" s="2" t="str">
        <f t="shared" si="82"/>
        <v/>
      </c>
      <c r="AN1101" s="38">
        <v>0.81399999999999995</v>
      </c>
      <c r="AQ1101" s="2" t="str">
        <f t="shared" si="80"/>
        <v/>
      </c>
      <c r="AR1101" s="2" t="str">
        <f>IF(ISNUMBER(AQ1101),SUMIFS($AQ$2:AQ1101,$A$2:A1101,A1101,$J$2:J1101,J1101,$D$2:D1101,D1101),"")</f>
        <v/>
      </c>
      <c r="AS1101">
        <f t="shared" si="79"/>
        <v>6</v>
      </c>
    </row>
    <row r="1102" spans="1:45" x14ac:dyDescent="0.25">
      <c r="A1102" s="8" t="s">
        <v>109</v>
      </c>
      <c r="B1102" t="s">
        <v>111</v>
      </c>
      <c r="C1102" s="5">
        <v>42156</v>
      </c>
      <c r="D1102">
        <v>3</v>
      </c>
      <c r="G1102" t="s">
        <v>41</v>
      </c>
      <c r="J1102" s="2">
        <v>2015</v>
      </c>
      <c r="K1102" t="s">
        <v>114</v>
      </c>
      <c r="L1102">
        <v>1</v>
      </c>
      <c r="M1102" s="2" t="s">
        <v>27</v>
      </c>
      <c r="N1102" s="3" t="str">
        <f t="shared" si="81"/>
        <v/>
      </c>
      <c r="P1102">
        <v>346.85</v>
      </c>
      <c r="Q1102">
        <v>346.85</v>
      </c>
      <c r="R1102" s="2">
        <f>IF(ISNUMBER(Q1102),SUMIFS($Q$2:Q1102,$A$2:A1102,A1102,$J$2:J1102,J1102,$D$2:D1102,D1102),"")</f>
        <v>346.85</v>
      </c>
      <c r="AA1102">
        <v>4.6399999999999997</v>
      </c>
      <c r="AG1102">
        <v>1.46</v>
      </c>
      <c r="AH1102" s="2" t="str">
        <f t="shared" si="82"/>
        <v/>
      </c>
      <c r="AN1102" s="38">
        <v>0.95</v>
      </c>
      <c r="AQ1102" s="2" t="str">
        <f t="shared" si="80"/>
        <v/>
      </c>
      <c r="AR1102" s="2" t="str">
        <f>IF(ISNUMBER(AQ1102),SUMIFS($AQ$2:AQ1102,$A$2:A1102,A1102,$J$2:J1102,J1102,$D$2:D1102,D1102),"")</f>
        <v/>
      </c>
      <c r="AS1102">
        <f t="shared" si="79"/>
        <v>6</v>
      </c>
    </row>
    <row r="1103" spans="1:45" x14ac:dyDescent="0.25">
      <c r="A1103" s="8" t="s">
        <v>109</v>
      </c>
      <c r="B1103" t="s">
        <v>111</v>
      </c>
      <c r="C1103" s="5">
        <v>42199</v>
      </c>
      <c r="D1103">
        <v>1</v>
      </c>
      <c r="G1103" t="s">
        <v>41</v>
      </c>
      <c r="J1103" s="2">
        <v>2015</v>
      </c>
      <c r="K1103" t="s">
        <v>114</v>
      </c>
      <c r="L1103">
        <v>1</v>
      </c>
      <c r="M1103" s="2" t="s">
        <v>27</v>
      </c>
      <c r="N1103" s="3" t="str">
        <f t="shared" si="81"/>
        <v/>
      </c>
      <c r="P1103">
        <v>373.96999999999997</v>
      </c>
      <c r="Q1103">
        <v>373.96999999999997</v>
      </c>
      <c r="R1103" s="2">
        <f>IF(ISNUMBER(Q1103),SUMIFS($Q$2:Q1103,$A$2:A1103,A1103,$J$2:J1103,J1103,$D$2:D1103,D1103),"")</f>
        <v>654.47</v>
      </c>
      <c r="AA1103">
        <v>4.09</v>
      </c>
      <c r="AG1103">
        <v>1.1399999999999999</v>
      </c>
      <c r="AH1103" s="2" t="str">
        <f t="shared" si="82"/>
        <v/>
      </c>
      <c r="AN1103" s="38">
        <v>0.57699999999999996</v>
      </c>
      <c r="AQ1103" s="2" t="str">
        <f t="shared" si="80"/>
        <v/>
      </c>
      <c r="AR1103" s="2" t="str">
        <f>IF(ISNUMBER(AQ1103),SUMIFS($AQ$2:AQ1103,$A$2:A1103,A1103,$J$2:J1103,J1103,$D$2:D1103,D1103),"")</f>
        <v/>
      </c>
      <c r="AS1103">
        <f t="shared" si="79"/>
        <v>6</v>
      </c>
    </row>
    <row r="1104" spans="1:45" x14ac:dyDescent="0.25">
      <c r="A1104" s="8" t="s">
        <v>109</v>
      </c>
      <c r="B1104" t="s">
        <v>111</v>
      </c>
      <c r="C1104" s="5">
        <v>42199</v>
      </c>
      <c r="D1104">
        <v>2</v>
      </c>
      <c r="G1104" t="s">
        <v>41</v>
      </c>
      <c r="J1104" s="2">
        <v>2015</v>
      </c>
      <c r="K1104" t="s">
        <v>114</v>
      </c>
      <c r="L1104">
        <v>1</v>
      </c>
      <c r="M1104" s="2" t="s">
        <v>27</v>
      </c>
      <c r="N1104" s="3" t="str">
        <f t="shared" si="81"/>
        <v/>
      </c>
      <c r="P1104">
        <v>425.03000000000003</v>
      </c>
      <c r="Q1104">
        <v>425.03000000000003</v>
      </c>
      <c r="R1104" s="2">
        <f>IF(ISNUMBER(Q1104),SUMIFS($Q$2:Q1104,$A$2:A1104,A1104,$J$2:J1104,J1104,$D$2:D1104,D1104),"")</f>
        <v>694.82</v>
      </c>
      <c r="AA1104">
        <v>3.88</v>
      </c>
      <c r="AG1104">
        <v>1.41</v>
      </c>
      <c r="AH1104" s="2" t="str">
        <f t="shared" si="82"/>
        <v/>
      </c>
      <c r="AN1104" s="38">
        <v>0.66300000000000003</v>
      </c>
      <c r="AQ1104" s="2" t="str">
        <f t="shared" si="80"/>
        <v/>
      </c>
      <c r="AR1104" s="2" t="str">
        <f>IF(ISNUMBER(AQ1104),SUMIFS($AQ$2:AQ1104,$A$2:A1104,A1104,$J$2:J1104,J1104,$D$2:D1104,D1104),"")</f>
        <v/>
      </c>
      <c r="AS1104">
        <f t="shared" si="79"/>
        <v>6</v>
      </c>
    </row>
    <row r="1105" spans="1:45" x14ac:dyDescent="0.25">
      <c r="A1105" s="8" t="s">
        <v>109</v>
      </c>
      <c r="B1105" t="s">
        <v>111</v>
      </c>
      <c r="C1105" s="5">
        <v>42199</v>
      </c>
      <c r="D1105">
        <v>3</v>
      </c>
      <c r="G1105" t="s">
        <v>41</v>
      </c>
      <c r="J1105" s="2">
        <v>2015</v>
      </c>
      <c r="K1105" t="s">
        <v>114</v>
      </c>
      <c r="L1105">
        <v>1</v>
      </c>
      <c r="M1105" s="2" t="s">
        <v>27</v>
      </c>
      <c r="N1105" s="3" t="str">
        <f t="shared" si="81"/>
        <v/>
      </c>
      <c r="P1105">
        <v>380.34000000000003</v>
      </c>
      <c r="Q1105">
        <v>380.34000000000003</v>
      </c>
      <c r="R1105" s="2">
        <f>IF(ISNUMBER(Q1105),SUMIFS($Q$2:Q1105,$A$2:A1105,A1105,$J$2:J1105,J1105,$D$2:D1105,D1105),"")</f>
        <v>727.19</v>
      </c>
      <c r="AA1105">
        <v>3.66</v>
      </c>
      <c r="AG1105">
        <v>1.45</v>
      </c>
      <c r="AH1105" s="2" t="str">
        <f t="shared" si="82"/>
        <v/>
      </c>
      <c r="AN1105" s="38">
        <v>0.93400000000000005</v>
      </c>
      <c r="AQ1105" s="2" t="str">
        <f t="shared" si="80"/>
        <v/>
      </c>
      <c r="AR1105" s="2" t="str">
        <f>IF(ISNUMBER(AQ1105),SUMIFS($AQ$2:AQ1105,$A$2:A1105,A1105,$J$2:J1105,J1105,$D$2:D1105,D1105),"")</f>
        <v/>
      </c>
      <c r="AS1105">
        <f t="shared" si="79"/>
        <v>6</v>
      </c>
    </row>
    <row r="1106" spans="1:45" x14ac:dyDescent="0.25">
      <c r="A1106" s="8" t="s">
        <v>109</v>
      </c>
      <c r="B1106" t="s">
        <v>111</v>
      </c>
      <c r="C1106" s="5">
        <v>42240</v>
      </c>
      <c r="D1106">
        <v>1</v>
      </c>
      <c r="G1106" t="s">
        <v>41</v>
      </c>
      <c r="J1106" s="2">
        <v>2015</v>
      </c>
      <c r="K1106" t="s">
        <v>114</v>
      </c>
      <c r="L1106">
        <v>1</v>
      </c>
      <c r="M1106" s="2" t="s">
        <v>27</v>
      </c>
      <c r="N1106" s="3" t="str">
        <f t="shared" si="81"/>
        <v/>
      </c>
      <c r="P1106">
        <v>162.84</v>
      </c>
      <c r="Q1106">
        <v>162.84</v>
      </c>
      <c r="R1106" s="2">
        <f>IF(ISNUMBER(Q1106),SUMIFS($Q$2:Q1106,$A$2:A1106,A1106,$J$2:J1106,J1106,$D$2:D1106,D1106),"")</f>
        <v>817.31000000000006</v>
      </c>
      <c r="AG1106">
        <v>3.13</v>
      </c>
      <c r="AH1106" s="2" t="str">
        <f t="shared" si="82"/>
        <v/>
      </c>
      <c r="AN1106" s="38">
        <v>0.68200000000000005</v>
      </c>
      <c r="AQ1106" s="2" t="str">
        <f t="shared" si="80"/>
        <v/>
      </c>
      <c r="AR1106" s="2" t="str">
        <f>IF(ISNUMBER(AQ1106),SUMIFS($AQ$2:AQ1106,$A$2:A1106,A1106,$J$2:J1106,J1106,$D$2:D1106,D1106),"")</f>
        <v/>
      </c>
      <c r="AS1106">
        <f t="shared" si="79"/>
        <v>5</v>
      </c>
    </row>
    <row r="1107" spans="1:45" x14ac:dyDescent="0.25">
      <c r="A1107" s="8" t="s">
        <v>109</v>
      </c>
      <c r="B1107" t="s">
        <v>111</v>
      </c>
      <c r="C1107" s="5">
        <v>42240</v>
      </c>
      <c r="D1107">
        <v>2</v>
      </c>
      <c r="G1107" t="s">
        <v>41</v>
      </c>
      <c r="J1107" s="2">
        <v>2015</v>
      </c>
      <c r="K1107" t="s">
        <v>114</v>
      </c>
      <c r="L1107">
        <v>1</v>
      </c>
      <c r="M1107" s="2" t="s">
        <v>27</v>
      </c>
      <c r="N1107" s="3" t="str">
        <f t="shared" si="81"/>
        <v/>
      </c>
      <c r="P1107">
        <v>147.82999999999998</v>
      </c>
      <c r="Q1107">
        <v>147.82999999999998</v>
      </c>
      <c r="R1107" s="2">
        <f>IF(ISNUMBER(Q1107),SUMIFS($Q$2:Q1107,$A$2:A1107,A1107,$J$2:J1107,J1107,$D$2:D1107,D1107),"")</f>
        <v>842.65000000000009</v>
      </c>
      <c r="AG1107">
        <v>2.6</v>
      </c>
      <c r="AH1107" s="2" t="str">
        <f t="shared" si="82"/>
        <v/>
      </c>
      <c r="AN1107" s="38">
        <v>0.82199999999999995</v>
      </c>
      <c r="AQ1107" s="2" t="str">
        <f t="shared" si="80"/>
        <v/>
      </c>
      <c r="AR1107" s="2" t="str">
        <f>IF(ISNUMBER(AQ1107),SUMIFS($AQ$2:AQ1107,$A$2:A1107,A1107,$J$2:J1107,J1107,$D$2:D1107,D1107),"")</f>
        <v/>
      </c>
      <c r="AS1107">
        <f t="shared" si="79"/>
        <v>5</v>
      </c>
    </row>
    <row r="1108" spans="1:45" x14ac:dyDescent="0.25">
      <c r="A1108" s="8" t="s">
        <v>109</v>
      </c>
      <c r="B1108" t="s">
        <v>111</v>
      </c>
      <c r="C1108" s="5">
        <v>42240</v>
      </c>
      <c r="D1108">
        <v>3</v>
      </c>
      <c r="G1108" t="s">
        <v>41</v>
      </c>
      <c r="J1108" s="2">
        <v>2015</v>
      </c>
      <c r="K1108" t="s">
        <v>114</v>
      </c>
      <c r="L1108">
        <v>1</v>
      </c>
      <c r="M1108" s="2" t="s">
        <v>27</v>
      </c>
      <c r="N1108" s="3" t="str">
        <f t="shared" si="81"/>
        <v/>
      </c>
      <c r="P1108">
        <v>197.26</v>
      </c>
      <c r="Q1108">
        <v>197.26</v>
      </c>
      <c r="R1108" s="2">
        <f>IF(ISNUMBER(Q1108),SUMIFS($Q$2:Q1108,$A$2:A1108,A1108,$J$2:J1108,J1108,$D$2:D1108,D1108),"")</f>
        <v>924.45</v>
      </c>
      <c r="AG1108">
        <v>3.25</v>
      </c>
      <c r="AH1108" s="2" t="str">
        <f t="shared" si="82"/>
        <v/>
      </c>
      <c r="AN1108" s="38">
        <v>0.82299999999999995</v>
      </c>
      <c r="AQ1108" s="2" t="str">
        <f t="shared" si="80"/>
        <v/>
      </c>
      <c r="AR1108" s="2" t="str">
        <f>IF(ISNUMBER(AQ1108),SUMIFS($AQ$2:AQ1108,$A$2:A1108,A1108,$J$2:J1108,J1108,$D$2:D1108,D1108),"")</f>
        <v/>
      </c>
      <c r="AS1108">
        <f t="shared" si="79"/>
        <v>5</v>
      </c>
    </row>
    <row r="1109" spans="1:45" x14ac:dyDescent="0.25">
      <c r="A1109" s="8" t="s">
        <v>109</v>
      </c>
      <c r="B1109" t="s">
        <v>111</v>
      </c>
      <c r="C1109" s="5">
        <v>42296</v>
      </c>
      <c r="D1109">
        <v>1</v>
      </c>
      <c r="G1109" t="s">
        <v>41</v>
      </c>
      <c r="J1109" s="2">
        <v>2015</v>
      </c>
      <c r="K1109" t="s">
        <v>114</v>
      </c>
      <c r="L1109">
        <v>1</v>
      </c>
      <c r="M1109" s="2" t="s">
        <v>27</v>
      </c>
      <c r="N1109" s="3" t="str">
        <f t="shared" si="81"/>
        <v/>
      </c>
      <c r="P1109">
        <v>24.009999999999998</v>
      </c>
      <c r="Q1109">
        <v>24.009999999999998</v>
      </c>
      <c r="R1109" s="2">
        <f>IF(ISNUMBER(Q1109),SUMIFS($Q$2:Q1109,$A$2:A1109,A1109,$J$2:J1109,J1109,$D$2:D1109,D1109),"")</f>
        <v>841.32</v>
      </c>
      <c r="AG1109">
        <v>2.83</v>
      </c>
      <c r="AH1109" s="2" t="str">
        <f t="shared" si="82"/>
        <v/>
      </c>
      <c r="AN1109" s="38">
        <v>0.313</v>
      </c>
      <c r="AQ1109" s="2" t="str">
        <f t="shared" si="80"/>
        <v/>
      </c>
      <c r="AR1109" s="2" t="str">
        <f>IF(ISNUMBER(AQ1109),SUMIFS($AQ$2:AQ1109,$A$2:A1109,A1109,$J$2:J1109,J1109,$D$2:D1109,D1109),"")</f>
        <v/>
      </c>
      <c r="AS1109">
        <f t="shared" si="79"/>
        <v>5</v>
      </c>
    </row>
    <row r="1110" spans="1:45" x14ac:dyDescent="0.25">
      <c r="A1110" s="8" t="s">
        <v>109</v>
      </c>
      <c r="B1110" t="s">
        <v>111</v>
      </c>
      <c r="C1110" s="5">
        <v>42296</v>
      </c>
      <c r="D1110">
        <v>2</v>
      </c>
      <c r="G1110" t="s">
        <v>41</v>
      </c>
      <c r="J1110" s="2">
        <v>2015</v>
      </c>
      <c r="K1110" t="s">
        <v>114</v>
      </c>
      <c r="L1110">
        <v>1</v>
      </c>
      <c r="M1110" s="2" t="s">
        <v>27</v>
      </c>
      <c r="N1110" s="3" t="str">
        <f t="shared" si="81"/>
        <v/>
      </c>
      <c r="P1110">
        <v>17.95</v>
      </c>
      <c r="Q1110">
        <v>17.95</v>
      </c>
      <c r="R1110" s="2">
        <f>IF(ISNUMBER(Q1110),SUMIFS($Q$2:Q1110,$A$2:A1110,A1110,$J$2:J1110,J1110,$D$2:D1110,D1110),"")</f>
        <v>860.60000000000014</v>
      </c>
      <c r="AG1110">
        <v>3.07</v>
      </c>
      <c r="AH1110" s="2" t="str">
        <f t="shared" si="82"/>
        <v/>
      </c>
      <c r="AN1110" s="38">
        <v>0.56000000000000005</v>
      </c>
      <c r="AQ1110" s="2" t="str">
        <f t="shared" si="80"/>
        <v/>
      </c>
      <c r="AR1110" s="2" t="str">
        <f>IF(ISNUMBER(AQ1110),SUMIFS($AQ$2:AQ1110,$A$2:A1110,A1110,$J$2:J1110,J1110,$D$2:D1110,D1110),"")</f>
        <v/>
      </c>
      <c r="AS1110">
        <f t="shared" si="79"/>
        <v>5</v>
      </c>
    </row>
    <row r="1111" spans="1:45" x14ac:dyDescent="0.25">
      <c r="A1111" s="8" t="s">
        <v>109</v>
      </c>
      <c r="B1111" t="s">
        <v>111</v>
      </c>
      <c r="C1111" s="5">
        <v>42296</v>
      </c>
      <c r="D1111">
        <v>3</v>
      </c>
      <c r="G1111" t="s">
        <v>41</v>
      </c>
      <c r="J1111" s="2">
        <v>2015</v>
      </c>
      <c r="K1111" t="s">
        <v>114</v>
      </c>
      <c r="L1111">
        <v>1</v>
      </c>
      <c r="M1111" s="2" t="s">
        <v>27</v>
      </c>
      <c r="N1111" s="3" t="str">
        <f t="shared" si="81"/>
        <v/>
      </c>
      <c r="P1111">
        <v>9.74</v>
      </c>
      <c r="Q1111">
        <v>9.74</v>
      </c>
      <c r="R1111" s="2">
        <f>IF(ISNUMBER(Q1111),SUMIFS($Q$2:Q1111,$A$2:A1111,A1111,$J$2:J1111,J1111,$D$2:D1111,D1111),"")</f>
        <v>934.19</v>
      </c>
      <c r="AG1111">
        <v>3.2</v>
      </c>
      <c r="AH1111" s="2" t="str">
        <f t="shared" si="82"/>
        <v/>
      </c>
      <c r="AN1111" s="38">
        <v>0.55100000000000005</v>
      </c>
      <c r="AQ1111" s="2" t="str">
        <f t="shared" si="80"/>
        <v/>
      </c>
      <c r="AR1111" s="2" t="str">
        <f>IF(ISNUMBER(AQ1111),SUMIFS($AQ$2:AQ1111,$A$2:A1111,A1111,$J$2:J1111,J1111,$D$2:D1111,D1111),"")</f>
        <v/>
      </c>
      <c r="AS1111">
        <f t="shared" si="79"/>
        <v>5</v>
      </c>
    </row>
    <row r="1112" spans="1:45" x14ac:dyDescent="0.25">
      <c r="A1112" s="8" t="s">
        <v>110</v>
      </c>
      <c r="B1112" t="s">
        <v>111</v>
      </c>
      <c r="C1112" s="5">
        <v>41781</v>
      </c>
      <c r="D1112">
        <v>1</v>
      </c>
      <c r="G1112" t="s">
        <v>113</v>
      </c>
      <c r="J1112" s="2">
        <v>2014</v>
      </c>
      <c r="K1112" t="s">
        <v>114</v>
      </c>
      <c r="L1112">
        <v>1</v>
      </c>
      <c r="M1112" s="2" t="s">
        <v>27</v>
      </c>
      <c r="N1112" s="3" t="str">
        <f t="shared" si="81"/>
        <v/>
      </c>
      <c r="P1112">
        <v>489.83000000000004</v>
      </c>
      <c r="Q1112">
        <v>489.83000000000004</v>
      </c>
      <c r="R1112" s="2">
        <f>IF(ISNUMBER(Q1112),SUMIFS($Q$2:Q1112,$A$2:A1112,A1112,$J$2:J1112,J1112,$D$2:D1112,D1112),"")</f>
        <v>489.83000000000004</v>
      </c>
      <c r="AG1112">
        <v>2.97</v>
      </c>
      <c r="AH1112" s="2" t="str">
        <f t="shared" si="82"/>
        <v/>
      </c>
      <c r="AN1112" s="38">
        <v>0.96599999999999997</v>
      </c>
      <c r="AQ1112" s="2" t="str">
        <f t="shared" si="80"/>
        <v/>
      </c>
      <c r="AR1112" s="2" t="str">
        <f>IF(ISNUMBER(AQ1112),SUMIFS($AQ$2:AQ1112,$A$2:A1112,A1112,$J$2:J1112,J1112,$D$2:D1112,D1112),"")</f>
        <v/>
      </c>
      <c r="AS1112">
        <f t="shared" si="79"/>
        <v>5</v>
      </c>
    </row>
    <row r="1113" spans="1:45" x14ac:dyDescent="0.25">
      <c r="A1113" s="8" t="s">
        <v>110</v>
      </c>
      <c r="B1113" t="s">
        <v>111</v>
      </c>
      <c r="C1113" s="5">
        <v>41781</v>
      </c>
      <c r="D1113">
        <v>2</v>
      </c>
      <c r="G1113" t="s">
        <v>113</v>
      </c>
      <c r="J1113" s="2">
        <v>2014</v>
      </c>
      <c r="K1113" t="s">
        <v>114</v>
      </c>
      <c r="L1113">
        <v>1</v>
      </c>
      <c r="M1113" s="2" t="s">
        <v>27</v>
      </c>
      <c r="N1113" s="3" t="str">
        <f t="shared" si="81"/>
        <v/>
      </c>
      <c r="P1113">
        <v>559.27</v>
      </c>
      <c r="Q1113">
        <v>559.27</v>
      </c>
      <c r="R1113" s="2">
        <f>IF(ISNUMBER(Q1113),SUMIFS($Q$2:Q1113,$A$2:A1113,A1113,$J$2:J1113,J1113,$D$2:D1113,D1113),"")</f>
        <v>559.27</v>
      </c>
      <c r="AG1113">
        <v>3.13</v>
      </c>
      <c r="AH1113" s="2" t="str">
        <f t="shared" si="82"/>
        <v/>
      </c>
      <c r="AN1113" s="38">
        <v>0.97399999999999998</v>
      </c>
      <c r="AQ1113" s="2" t="str">
        <f t="shared" si="80"/>
        <v/>
      </c>
      <c r="AR1113" s="2" t="str">
        <f>IF(ISNUMBER(AQ1113),SUMIFS($AQ$2:AQ1113,$A$2:A1113,A1113,$J$2:J1113,J1113,$D$2:D1113,D1113),"")</f>
        <v/>
      </c>
      <c r="AS1113">
        <f t="shared" si="79"/>
        <v>5</v>
      </c>
    </row>
    <row r="1114" spans="1:45" x14ac:dyDescent="0.25">
      <c r="A1114" s="8" t="s">
        <v>110</v>
      </c>
      <c r="B1114" t="s">
        <v>111</v>
      </c>
      <c r="C1114" s="5">
        <v>41781</v>
      </c>
      <c r="D1114">
        <v>3</v>
      </c>
      <c r="G1114" t="s">
        <v>113</v>
      </c>
      <c r="J1114" s="2">
        <v>2014</v>
      </c>
      <c r="K1114" t="s">
        <v>114</v>
      </c>
      <c r="L1114">
        <v>1</v>
      </c>
      <c r="M1114" s="2" t="s">
        <v>27</v>
      </c>
      <c r="N1114" s="3" t="str">
        <f t="shared" si="81"/>
        <v/>
      </c>
      <c r="P1114">
        <v>601.38</v>
      </c>
      <c r="Q1114">
        <v>601.38</v>
      </c>
      <c r="R1114" s="2">
        <f>IF(ISNUMBER(Q1114),SUMIFS($Q$2:Q1114,$A$2:A1114,A1114,$J$2:J1114,J1114,$D$2:D1114,D1114),"")</f>
        <v>601.38</v>
      </c>
      <c r="AG1114">
        <v>3.14</v>
      </c>
      <c r="AH1114" s="2" t="str">
        <f t="shared" si="82"/>
        <v/>
      </c>
      <c r="AN1114" s="38">
        <v>0.86899999999999999</v>
      </c>
      <c r="AQ1114" s="2" t="str">
        <f t="shared" si="80"/>
        <v/>
      </c>
      <c r="AR1114" s="2" t="str">
        <f>IF(ISNUMBER(AQ1114),SUMIFS($AQ$2:AQ1114,$A$2:A1114,A1114,$J$2:J1114,J1114,$D$2:D1114,D1114),"")</f>
        <v/>
      </c>
      <c r="AS1114">
        <f t="shared" si="79"/>
        <v>5</v>
      </c>
    </row>
    <row r="1115" spans="1:45" x14ac:dyDescent="0.25">
      <c r="A1115" s="8" t="s">
        <v>110</v>
      </c>
      <c r="B1115" t="s">
        <v>111</v>
      </c>
      <c r="C1115" s="5">
        <v>41822</v>
      </c>
      <c r="D1115">
        <v>1</v>
      </c>
      <c r="G1115" t="s">
        <v>113</v>
      </c>
      <c r="J1115" s="2">
        <v>2014</v>
      </c>
      <c r="K1115" t="s">
        <v>114</v>
      </c>
      <c r="L1115">
        <v>1</v>
      </c>
      <c r="M1115" s="2" t="s">
        <v>27</v>
      </c>
      <c r="N1115" s="3" t="str">
        <f t="shared" si="81"/>
        <v/>
      </c>
      <c r="P1115">
        <v>431.77</v>
      </c>
      <c r="Q1115">
        <v>431.77</v>
      </c>
      <c r="R1115" s="2">
        <f>IF(ISNUMBER(Q1115),SUMIFS($Q$2:Q1115,$A$2:A1115,A1115,$J$2:J1115,J1115,$D$2:D1115,D1115),"")</f>
        <v>921.6</v>
      </c>
      <c r="AG1115">
        <v>2.9</v>
      </c>
      <c r="AH1115" s="2" t="str">
        <f t="shared" si="82"/>
        <v/>
      </c>
      <c r="AN1115" s="38">
        <v>0.96499999999999997</v>
      </c>
      <c r="AQ1115" s="2" t="str">
        <f t="shared" si="80"/>
        <v/>
      </c>
      <c r="AR1115" s="2" t="str">
        <f>IF(ISNUMBER(AQ1115),SUMIFS($AQ$2:AQ1115,$A$2:A1115,A1115,$J$2:J1115,J1115,$D$2:D1115,D1115),"")</f>
        <v/>
      </c>
      <c r="AS1115">
        <f t="shared" si="79"/>
        <v>5</v>
      </c>
    </row>
    <row r="1116" spans="1:45" x14ac:dyDescent="0.25">
      <c r="A1116" s="8" t="s">
        <v>110</v>
      </c>
      <c r="B1116" t="s">
        <v>111</v>
      </c>
      <c r="C1116" s="5">
        <v>41822</v>
      </c>
      <c r="D1116">
        <v>2</v>
      </c>
      <c r="G1116" t="s">
        <v>113</v>
      </c>
      <c r="J1116" s="2">
        <v>2014</v>
      </c>
      <c r="K1116" t="s">
        <v>114</v>
      </c>
      <c r="L1116">
        <v>1</v>
      </c>
      <c r="M1116" s="2" t="s">
        <v>27</v>
      </c>
      <c r="N1116" s="3" t="str">
        <f t="shared" si="81"/>
        <v/>
      </c>
      <c r="P1116">
        <v>471</v>
      </c>
      <c r="Q1116">
        <v>471</v>
      </c>
      <c r="R1116" s="2">
        <f>IF(ISNUMBER(Q1116),SUMIFS($Q$2:Q1116,$A$2:A1116,A1116,$J$2:J1116,J1116,$D$2:D1116,D1116),"")</f>
        <v>1030.27</v>
      </c>
      <c r="AG1116">
        <v>2.59</v>
      </c>
      <c r="AH1116" s="2" t="str">
        <f t="shared" si="82"/>
        <v/>
      </c>
      <c r="AN1116" s="38">
        <v>0.97599999999999998</v>
      </c>
      <c r="AQ1116" s="2" t="str">
        <f t="shared" si="80"/>
        <v/>
      </c>
      <c r="AR1116" s="2" t="str">
        <f>IF(ISNUMBER(AQ1116),SUMIFS($AQ$2:AQ1116,$A$2:A1116,A1116,$J$2:J1116,J1116,$D$2:D1116,D1116),"")</f>
        <v/>
      </c>
      <c r="AS1116">
        <f t="shared" si="79"/>
        <v>5</v>
      </c>
    </row>
    <row r="1117" spans="1:45" x14ac:dyDescent="0.25">
      <c r="A1117" s="8" t="s">
        <v>110</v>
      </c>
      <c r="B1117" t="s">
        <v>111</v>
      </c>
      <c r="C1117" s="5">
        <v>41822</v>
      </c>
      <c r="D1117">
        <v>3</v>
      </c>
      <c r="G1117" t="s">
        <v>113</v>
      </c>
      <c r="J1117" s="2">
        <v>2014</v>
      </c>
      <c r="K1117" t="s">
        <v>114</v>
      </c>
      <c r="L1117">
        <v>1</v>
      </c>
      <c r="M1117" s="2" t="s">
        <v>27</v>
      </c>
      <c r="N1117" s="3" t="str">
        <f t="shared" si="81"/>
        <v/>
      </c>
      <c r="P1117">
        <v>493.11</v>
      </c>
      <c r="Q1117">
        <v>493.11</v>
      </c>
      <c r="R1117" s="2">
        <f>IF(ISNUMBER(Q1117),SUMIFS($Q$2:Q1117,$A$2:A1117,A1117,$J$2:J1117,J1117,$D$2:D1117,D1117),"")</f>
        <v>1094.49</v>
      </c>
      <c r="AG1117">
        <v>2.71</v>
      </c>
      <c r="AH1117" s="2" t="str">
        <f t="shared" si="82"/>
        <v/>
      </c>
      <c r="AN1117" s="38">
        <v>0.85399999999999998</v>
      </c>
      <c r="AQ1117" s="2" t="str">
        <f t="shared" si="80"/>
        <v/>
      </c>
      <c r="AR1117" s="2" t="str">
        <f>IF(ISNUMBER(AQ1117),SUMIFS($AQ$2:AQ1117,$A$2:A1117,A1117,$J$2:J1117,J1117,$D$2:D1117,D1117),"")</f>
        <v/>
      </c>
      <c r="AS1117">
        <f t="shared" si="79"/>
        <v>5</v>
      </c>
    </row>
    <row r="1118" spans="1:45" x14ac:dyDescent="0.25">
      <c r="A1118" s="8" t="s">
        <v>110</v>
      </c>
      <c r="B1118" t="s">
        <v>111</v>
      </c>
      <c r="C1118" s="5">
        <v>41871</v>
      </c>
      <c r="D1118">
        <v>1</v>
      </c>
      <c r="G1118" t="s">
        <v>113</v>
      </c>
      <c r="J1118" s="2">
        <v>2014</v>
      </c>
      <c r="K1118" t="s">
        <v>114</v>
      </c>
      <c r="L1118">
        <v>1</v>
      </c>
      <c r="M1118" s="2" t="s">
        <v>27</v>
      </c>
      <c r="N1118" s="3" t="str">
        <f t="shared" si="81"/>
        <v/>
      </c>
      <c r="P1118">
        <v>454.64</v>
      </c>
      <c r="Q1118">
        <v>454.64</v>
      </c>
      <c r="R1118" s="2">
        <f>IF(ISNUMBER(Q1118),SUMIFS($Q$2:Q1118,$A$2:A1118,A1118,$J$2:J1118,J1118,$D$2:D1118,D1118),"")</f>
        <v>1376.24</v>
      </c>
      <c r="AG1118">
        <v>2.66</v>
      </c>
      <c r="AH1118" s="2" t="str">
        <f t="shared" si="82"/>
        <v/>
      </c>
      <c r="AN1118" s="38">
        <v>0.98</v>
      </c>
      <c r="AQ1118" s="2" t="str">
        <f t="shared" si="80"/>
        <v/>
      </c>
      <c r="AR1118" s="2" t="str">
        <f>IF(ISNUMBER(AQ1118),SUMIFS($AQ$2:AQ1118,$A$2:A1118,A1118,$J$2:J1118,J1118,$D$2:D1118,D1118),"")</f>
        <v/>
      </c>
      <c r="AS1118">
        <f t="shared" si="79"/>
        <v>5</v>
      </c>
    </row>
    <row r="1119" spans="1:45" x14ac:dyDescent="0.25">
      <c r="A1119" s="8" t="s">
        <v>110</v>
      </c>
      <c r="B1119" t="s">
        <v>111</v>
      </c>
      <c r="C1119" s="5">
        <v>41871</v>
      </c>
      <c r="D1119">
        <v>2</v>
      </c>
      <c r="G1119" t="s">
        <v>113</v>
      </c>
      <c r="J1119" s="2">
        <v>2014</v>
      </c>
      <c r="K1119" t="s">
        <v>114</v>
      </c>
      <c r="L1119">
        <v>1</v>
      </c>
      <c r="M1119" s="2" t="s">
        <v>27</v>
      </c>
      <c r="N1119" s="3" t="str">
        <f t="shared" si="81"/>
        <v/>
      </c>
      <c r="P1119">
        <v>416.6</v>
      </c>
      <c r="Q1119">
        <v>416.6</v>
      </c>
      <c r="R1119" s="2">
        <f>IF(ISNUMBER(Q1119),SUMIFS($Q$2:Q1119,$A$2:A1119,A1119,$J$2:J1119,J1119,$D$2:D1119,D1119),"")</f>
        <v>1446.87</v>
      </c>
      <c r="AG1119">
        <v>2.85</v>
      </c>
      <c r="AH1119" s="2" t="str">
        <f t="shared" si="82"/>
        <v/>
      </c>
      <c r="AN1119" s="38">
        <v>0.99099999999999999</v>
      </c>
      <c r="AQ1119" s="2" t="str">
        <f t="shared" si="80"/>
        <v/>
      </c>
      <c r="AR1119" s="2" t="str">
        <f>IF(ISNUMBER(AQ1119),SUMIFS($AQ$2:AQ1119,$A$2:A1119,A1119,$J$2:J1119,J1119,$D$2:D1119,D1119),"")</f>
        <v/>
      </c>
      <c r="AS1119">
        <f t="shared" si="79"/>
        <v>5</v>
      </c>
    </row>
    <row r="1120" spans="1:45" x14ac:dyDescent="0.25">
      <c r="A1120" s="8" t="s">
        <v>110</v>
      </c>
      <c r="B1120" t="s">
        <v>111</v>
      </c>
      <c r="C1120" s="5">
        <v>41871</v>
      </c>
      <c r="D1120">
        <v>3</v>
      </c>
      <c r="G1120" t="s">
        <v>113</v>
      </c>
      <c r="J1120" s="2">
        <v>2014</v>
      </c>
      <c r="K1120" t="s">
        <v>114</v>
      </c>
      <c r="L1120">
        <v>1</v>
      </c>
      <c r="M1120" s="2" t="s">
        <v>27</v>
      </c>
      <c r="N1120" s="3" t="str">
        <f t="shared" si="81"/>
        <v/>
      </c>
      <c r="P1120">
        <v>425.68999999999994</v>
      </c>
      <c r="Q1120">
        <v>425.68999999999994</v>
      </c>
      <c r="R1120" s="2">
        <f>IF(ISNUMBER(Q1120),SUMIFS($Q$2:Q1120,$A$2:A1120,A1120,$J$2:J1120,J1120,$D$2:D1120,D1120),"")</f>
        <v>1520.1799999999998</v>
      </c>
      <c r="AG1120">
        <v>2.4500000000000002</v>
      </c>
      <c r="AH1120" s="2" t="str">
        <f t="shared" si="82"/>
        <v/>
      </c>
      <c r="AN1120" s="38">
        <v>0.98599999999999999</v>
      </c>
      <c r="AQ1120" s="2" t="str">
        <f t="shared" si="80"/>
        <v/>
      </c>
      <c r="AR1120" s="2" t="str">
        <f>IF(ISNUMBER(AQ1120),SUMIFS($AQ$2:AQ1120,$A$2:A1120,A1120,$J$2:J1120,J1120,$D$2:D1120,D1120),"")</f>
        <v/>
      </c>
      <c r="AS1120">
        <f t="shared" si="79"/>
        <v>5</v>
      </c>
    </row>
    <row r="1121" spans="1:45" x14ac:dyDescent="0.25">
      <c r="A1121" s="8" t="s">
        <v>110</v>
      </c>
      <c r="B1121" t="s">
        <v>111</v>
      </c>
      <c r="C1121" s="5">
        <v>41918</v>
      </c>
      <c r="D1121">
        <v>1</v>
      </c>
      <c r="G1121" t="s">
        <v>113</v>
      </c>
      <c r="J1121" s="2">
        <v>2014</v>
      </c>
      <c r="K1121" t="s">
        <v>114</v>
      </c>
      <c r="L1121">
        <v>1</v>
      </c>
      <c r="M1121" s="2" t="s">
        <v>27</v>
      </c>
      <c r="N1121" s="3" t="str">
        <f t="shared" si="81"/>
        <v/>
      </c>
      <c r="P1121">
        <v>116.7</v>
      </c>
      <c r="Q1121">
        <v>116.7</v>
      </c>
      <c r="R1121" s="2">
        <f>IF(ISNUMBER(Q1121),SUMIFS($Q$2:Q1121,$A$2:A1121,A1121,$J$2:J1121,J1121,$D$2:D1121,D1121),"")</f>
        <v>1492.94</v>
      </c>
      <c r="AG1121">
        <v>2.0099999999999998</v>
      </c>
      <c r="AH1121" s="2" t="str">
        <f t="shared" si="82"/>
        <v/>
      </c>
      <c r="AN1121" s="38">
        <v>0.94299999999999995</v>
      </c>
      <c r="AQ1121" s="2" t="str">
        <f t="shared" si="80"/>
        <v/>
      </c>
      <c r="AR1121" s="2" t="str">
        <f>IF(ISNUMBER(AQ1121),SUMIFS($AQ$2:AQ1121,$A$2:A1121,A1121,$J$2:J1121,J1121,$D$2:D1121,D1121),"")</f>
        <v/>
      </c>
      <c r="AS1121">
        <f t="shared" si="79"/>
        <v>5</v>
      </c>
    </row>
    <row r="1122" spans="1:45" x14ac:dyDescent="0.25">
      <c r="A1122" s="8" t="s">
        <v>110</v>
      </c>
      <c r="B1122" t="s">
        <v>111</v>
      </c>
      <c r="C1122" s="5">
        <v>41918</v>
      </c>
      <c r="D1122">
        <v>2</v>
      </c>
      <c r="G1122" t="s">
        <v>113</v>
      </c>
      <c r="J1122" s="2">
        <v>2014</v>
      </c>
      <c r="K1122" t="s">
        <v>114</v>
      </c>
      <c r="L1122">
        <v>1</v>
      </c>
      <c r="M1122" s="2" t="s">
        <v>27</v>
      </c>
      <c r="N1122" s="3" t="str">
        <f t="shared" si="81"/>
        <v/>
      </c>
      <c r="P1122">
        <v>116.91</v>
      </c>
      <c r="Q1122">
        <v>116.91</v>
      </c>
      <c r="R1122" s="2">
        <f>IF(ISNUMBER(Q1122),SUMIFS($Q$2:Q1122,$A$2:A1122,A1122,$J$2:J1122,J1122,$D$2:D1122,D1122),"")</f>
        <v>1563.78</v>
      </c>
      <c r="AG1122">
        <v>2.54</v>
      </c>
      <c r="AH1122" s="2" t="str">
        <f t="shared" si="82"/>
        <v/>
      </c>
      <c r="AN1122" s="38">
        <v>0.96399999999999997</v>
      </c>
      <c r="AQ1122" s="2" t="str">
        <f t="shared" si="80"/>
        <v/>
      </c>
      <c r="AR1122" s="2" t="str">
        <f>IF(ISNUMBER(AQ1122),SUMIFS($AQ$2:AQ1122,$A$2:A1122,A1122,$J$2:J1122,J1122,$D$2:D1122,D1122),"")</f>
        <v/>
      </c>
      <c r="AS1122">
        <f t="shared" si="79"/>
        <v>5</v>
      </c>
    </row>
    <row r="1123" spans="1:45" x14ac:dyDescent="0.25">
      <c r="A1123" s="8" t="s">
        <v>110</v>
      </c>
      <c r="B1123" t="s">
        <v>111</v>
      </c>
      <c r="C1123" s="5">
        <v>41918</v>
      </c>
      <c r="D1123">
        <v>3</v>
      </c>
      <c r="G1123" t="s">
        <v>113</v>
      </c>
      <c r="J1123" s="2">
        <v>2014</v>
      </c>
      <c r="K1123" t="s">
        <v>114</v>
      </c>
      <c r="L1123">
        <v>1</v>
      </c>
      <c r="M1123" s="2" t="s">
        <v>27</v>
      </c>
      <c r="N1123" s="3" t="str">
        <f t="shared" si="81"/>
        <v/>
      </c>
      <c r="P1123">
        <v>142.47</v>
      </c>
      <c r="Q1123">
        <v>142.47</v>
      </c>
      <c r="R1123" s="2">
        <f>IF(ISNUMBER(Q1123),SUMIFS($Q$2:Q1123,$A$2:A1123,A1123,$J$2:J1123,J1123,$D$2:D1123,D1123),"")</f>
        <v>1662.6499999999999</v>
      </c>
      <c r="AG1123">
        <v>2.54</v>
      </c>
      <c r="AH1123" s="2" t="str">
        <f t="shared" si="82"/>
        <v/>
      </c>
      <c r="AN1123" s="38">
        <v>0.86799999999999999</v>
      </c>
      <c r="AQ1123" s="2" t="str">
        <f t="shared" si="80"/>
        <v/>
      </c>
      <c r="AR1123" s="2" t="str">
        <f>IF(ISNUMBER(AQ1123),SUMIFS($AQ$2:AQ1123,$A$2:A1123,A1123,$J$2:J1123,J1123,$D$2:D1123,D1123),"")</f>
        <v/>
      </c>
      <c r="AS1123">
        <f t="shared" si="79"/>
        <v>5</v>
      </c>
    </row>
    <row r="1124" spans="1:45" x14ac:dyDescent="0.25">
      <c r="A1124" s="8" t="s">
        <v>110</v>
      </c>
      <c r="B1124" t="s">
        <v>111</v>
      </c>
      <c r="C1124" s="5">
        <v>42156</v>
      </c>
      <c r="D1124">
        <v>1</v>
      </c>
      <c r="G1124" t="s">
        <v>113</v>
      </c>
      <c r="J1124" s="2">
        <v>2015</v>
      </c>
      <c r="K1124" t="s">
        <v>114</v>
      </c>
      <c r="L1124">
        <v>1</v>
      </c>
      <c r="M1124" s="2" t="s">
        <v>27</v>
      </c>
      <c r="N1124" s="3" t="str">
        <f t="shared" si="81"/>
        <v/>
      </c>
      <c r="P1124">
        <v>416.25</v>
      </c>
      <c r="Q1124">
        <v>416.25</v>
      </c>
      <c r="R1124" s="2">
        <f>IF(ISNUMBER(Q1124),SUMIFS($Q$2:Q1124,$A$2:A1124,A1124,$J$2:J1124,J1124,$D$2:D1124,D1124),"")</f>
        <v>416.25</v>
      </c>
      <c r="AG1124">
        <v>1.92</v>
      </c>
      <c r="AH1124" s="2" t="str">
        <f t="shared" si="82"/>
        <v/>
      </c>
      <c r="AN1124" s="38">
        <v>0.85599999999999998</v>
      </c>
      <c r="AQ1124" s="2" t="str">
        <f t="shared" si="80"/>
        <v/>
      </c>
      <c r="AR1124" s="2" t="str">
        <f>IF(ISNUMBER(AQ1124),SUMIFS($AQ$2:AQ1124,$A$2:A1124,A1124,$J$2:J1124,J1124,$D$2:D1124,D1124),"")</f>
        <v/>
      </c>
      <c r="AS1124">
        <f t="shared" si="79"/>
        <v>5</v>
      </c>
    </row>
    <row r="1125" spans="1:45" x14ac:dyDescent="0.25">
      <c r="A1125" s="8" t="s">
        <v>110</v>
      </c>
      <c r="B1125" t="s">
        <v>111</v>
      </c>
      <c r="C1125" s="5">
        <v>42156</v>
      </c>
      <c r="D1125">
        <v>2</v>
      </c>
      <c r="G1125" t="s">
        <v>113</v>
      </c>
      <c r="J1125" s="2">
        <v>2015</v>
      </c>
      <c r="K1125" t="s">
        <v>114</v>
      </c>
      <c r="L1125">
        <v>1</v>
      </c>
      <c r="M1125" s="2" t="s">
        <v>27</v>
      </c>
      <c r="N1125" s="3" t="str">
        <f t="shared" si="81"/>
        <v/>
      </c>
      <c r="P1125">
        <v>365.75</v>
      </c>
      <c r="Q1125">
        <v>365.75</v>
      </c>
      <c r="R1125" s="2">
        <f>IF(ISNUMBER(Q1125),SUMIFS($Q$2:Q1125,$A$2:A1125,A1125,$J$2:J1125,J1125,$D$2:D1125,D1125),"")</f>
        <v>365.75</v>
      </c>
      <c r="AG1125">
        <v>2.0299999999999998</v>
      </c>
      <c r="AH1125" s="2" t="str">
        <f t="shared" si="82"/>
        <v/>
      </c>
      <c r="AN1125" s="38">
        <v>0.72</v>
      </c>
      <c r="AQ1125" s="2" t="str">
        <f t="shared" si="80"/>
        <v/>
      </c>
      <c r="AR1125" s="2" t="str">
        <f>IF(ISNUMBER(AQ1125),SUMIFS($AQ$2:AQ1125,$A$2:A1125,A1125,$J$2:J1125,J1125,$D$2:D1125,D1125),"")</f>
        <v/>
      </c>
      <c r="AS1125">
        <f t="shared" si="79"/>
        <v>5</v>
      </c>
    </row>
    <row r="1126" spans="1:45" x14ac:dyDescent="0.25">
      <c r="A1126" s="8" t="s">
        <v>110</v>
      </c>
      <c r="B1126" t="s">
        <v>111</v>
      </c>
      <c r="C1126" s="5">
        <v>42156</v>
      </c>
      <c r="D1126">
        <v>3</v>
      </c>
      <c r="G1126" t="s">
        <v>113</v>
      </c>
      <c r="J1126" s="2">
        <v>2015</v>
      </c>
      <c r="K1126" t="s">
        <v>114</v>
      </c>
      <c r="L1126">
        <v>1</v>
      </c>
      <c r="M1126" s="2" t="s">
        <v>27</v>
      </c>
      <c r="N1126" s="3" t="str">
        <f t="shared" si="81"/>
        <v/>
      </c>
      <c r="P1126">
        <v>346.91999999999996</v>
      </c>
      <c r="Q1126">
        <v>346.91999999999996</v>
      </c>
      <c r="R1126" s="2">
        <f>IF(ISNUMBER(Q1126),SUMIFS($Q$2:Q1126,$A$2:A1126,A1126,$J$2:J1126,J1126,$D$2:D1126,D1126),"")</f>
        <v>346.91999999999996</v>
      </c>
      <c r="AG1126">
        <v>2.2599999999999998</v>
      </c>
      <c r="AH1126" s="2" t="str">
        <f t="shared" si="82"/>
        <v/>
      </c>
      <c r="AN1126" s="38">
        <v>0.874</v>
      </c>
      <c r="AQ1126" s="2" t="str">
        <f t="shared" si="80"/>
        <v/>
      </c>
      <c r="AR1126" s="2" t="str">
        <f>IF(ISNUMBER(AQ1126),SUMIFS($AQ$2:AQ1126,$A$2:A1126,A1126,$J$2:J1126,J1126,$D$2:D1126,D1126),"")</f>
        <v/>
      </c>
      <c r="AS1126">
        <f t="shared" si="79"/>
        <v>5</v>
      </c>
    </row>
    <row r="1127" spans="1:45" x14ac:dyDescent="0.25">
      <c r="A1127" s="8" t="s">
        <v>110</v>
      </c>
      <c r="B1127" t="s">
        <v>111</v>
      </c>
      <c r="C1127" s="5">
        <v>42199</v>
      </c>
      <c r="D1127">
        <v>1</v>
      </c>
      <c r="G1127" t="s">
        <v>113</v>
      </c>
      <c r="J1127" s="2">
        <v>2015</v>
      </c>
      <c r="K1127" t="s">
        <v>114</v>
      </c>
      <c r="L1127">
        <v>1</v>
      </c>
      <c r="M1127" s="2" t="s">
        <v>27</v>
      </c>
      <c r="N1127" s="3" t="str">
        <f t="shared" si="81"/>
        <v/>
      </c>
      <c r="P1127">
        <v>384.77</v>
      </c>
      <c r="Q1127">
        <v>384.77</v>
      </c>
      <c r="R1127" s="2">
        <f>IF(ISNUMBER(Q1127),SUMIFS($Q$2:Q1127,$A$2:A1127,A1127,$J$2:J1127,J1127,$D$2:D1127,D1127),"")</f>
        <v>801.02</v>
      </c>
      <c r="AG1127">
        <v>2.16</v>
      </c>
      <c r="AH1127" s="2" t="str">
        <f t="shared" si="82"/>
        <v/>
      </c>
      <c r="AN1127" s="38">
        <v>0.90400000000000003</v>
      </c>
      <c r="AQ1127" s="2" t="str">
        <f t="shared" si="80"/>
        <v/>
      </c>
      <c r="AR1127" s="2" t="str">
        <f>IF(ISNUMBER(AQ1127),SUMIFS($AQ$2:AQ1127,$A$2:A1127,A1127,$J$2:J1127,J1127,$D$2:D1127,D1127),"")</f>
        <v/>
      </c>
      <c r="AS1127">
        <f t="shared" si="79"/>
        <v>5</v>
      </c>
    </row>
    <row r="1128" spans="1:45" x14ac:dyDescent="0.25">
      <c r="A1128" s="8" t="s">
        <v>110</v>
      </c>
      <c r="B1128" t="s">
        <v>111</v>
      </c>
      <c r="C1128" s="5">
        <v>42199</v>
      </c>
      <c r="D1128">
        <v>2</v>
      </c>
      <c r="G1128" t="s">
        <v>113</v>
      </c>
      <c r="J1128" s="2">
        <v>2015</v>
      </c>
      <c r="K1128" t="s">
        <v>114</v>
      </c>
      <c r="L1128">
        <v>1</v>
      </c>
      <c r="M1128" s="2" t="s">
        <v>27</v>
      </c>
      <c r="N1128" s="3" t="str">
        <f t="shared" si="81"/>
        <v/>
      </c>
      <c r="P1128">
        <v>358.9</v>
      </c>
      <c r="Q1128">
        <v>358.9</v>
      </c>
      <c r="R1128" s="2">
        <f>IF(ISNUMBER(Q1128),SUMIFS($Q$2:Q1128,$A$2:A1128,A1128,$J$2:J1128,J1128,$D$2:D1128,D1128),"")</f>
        <v>724.65</v>
      </c>
      <c r="AG1128">
        <v>2.0299999999999998</v>
      </c>
      <c r="AH1128" s="2" t="str">
        <f t="shared" si="82"/>
        <v/>
      </c>
      <c r="AN1128" s="38">
        <v>0.83299999999999996</v>
      </c>
      <c r="AQ1128" s="2" t="str">
        <f t="shared" si="80"/>
        <v/>
      </c>
      <c r="AR1128" s="2" t="str">
        <f>IF(ISNUMBER(AQ1128),SUMIFS($AQ$2:AQ1128,$A$2:A1128,A1128,$J$2:J1128,J1128,$D$2:D1128,D1128),"")</f>
        <v/>
      </c>
      <c r="AS1128">
        <f t="shared" si="79"/>
        <v>5</v>
      </c>
    </row>
    <row r="1129" spans="1:45" x14ac:dyDescent="0.25">
      <c r="A1129" s="8" t="s">
        <v>110</v>
      </c>
      <c r="B1129" t="s">
        <v>111</v>
      </c>
      <c r="C1129" s="5">
        <v>42199</v>
      </c>
      <c r="D1129">
        <v>3</v>
      </c>
      <c r="G1129" t="s">
        <v>113</v>
      </c>
      <c r="J1129" s="2">
        <v>2015</v>
      </c>
      <c r="K1129" t="s">
        <v>114</v>
      </c>
      <c r="L1129">
        <v>1</v>
      </c>
      <c r="M1129" s="2" t="s">
        <v>27</v>
      </c>
      <c r="N1129" s="3" t="str">
        <f t="shared" si="81"/>
        <v/>
      </c>
      <c r="P1129">
        <v>316.43</v>
      </c>
      <c r="Q1129">
        <v>316.43</v>
      </c>
      <c r="R1129" s="2">
        <f>IF(ISNUMBER(Q1129),SUMIFS($Q$2:Q1129,$A$2:A1129,A1129,$J$2:J1129,J1129,$D$2:D1129,D1129),"")</f>
        <v>663.34999999999991</v>
      </c>
      <c r="AG1129">
        <v>2.02</v>
      </c>
      <c r="AH1129" s="2" t="str">
        <f t="shared" si="82"/>
        <v/>
      </c>
      <c r="AN1129" s="38">
        <v>0.82099999999999995</v>
      </c>
      <c r="AQ1129" s="2" t="str">
        <f t="shared" si="80"/>
        <v/>
      </c>
      <c r="AR1129" s="2" t="str">
        <f>IF(ISNUMBER(AQ1129),SUMIFS($AQ$2:AQ1129,$A$2:A1129,A1129,$J$2:J1129,J1129,$D$2:D1129,D1129),"")</f>
        <v/>
      </c>
      <c r="AS1129">
        <f t="shared" si="79"/>
        <v>5</v>
      </c>
    </row>
    <row r="1130" spans="1:45" x14ac:dyDescent="0.25">
      <c r="A1130" s="8" t="s">
        <v>110</v>
      </c>
      <c r="B1130" t="s">
        <v>111</v>
      </c>
      <c r="C1130" s="5">
        <v>42240</v>
      </c>
      <c r="D1130">
        <v>1</v>
      </c>
      <c r="G1130" t="s">
        <v>113</v>
      </c>
      <c r="J1130" s="2">
        <v>2015</v>
      </c>
      <c r="K1130" t="s">
        <v>114</v>
      </c>
      <c r="L1130">
        <v>1</v>
      </c>
      <c r="M1130" s="2" t="s">
        <v>27</v>
      </c>
      <c r="N1130" s="3" t="str">
        <f t="shared" si="81"/>
        <v/>
      </c>
      <c r="P1130">
        <v>182.60999999999999</v>
      </c>
      <c r="Q1130">
        <v>182.60999999999999</v>
      </c>
      <c r="R1130" s="2">
        <f>IF(ISNUMBER(Q1130),SUMIFS($Q$2:Q1130,$A$2:A1130,A1130,$J$2:J1130,J1130,$D$2:D1130,D1130),"")</f>
        <v>983.63</v>
      </c>
      <c r="AG1130">
        <v>1.84</v>
      </c>
      <c r="AH1130" s="2" t="str">
        <f t="shared" si="82"/>
        <v/>
      </c>
      <c r="AN1130" s="38">
        <v>0.69</v>
      </c>
      <c r="AQ1130" s="2" t="str">
        <f t="shared" si="80"/>
        <v/>
      </c>
      <c r="AR1130" s="2" t="str">
        <f>IF(ISNUMBER(AQ1130),SUMIFS($AQ$2:AQ1130,$A$2:A1130,A1130,$J$2:J1130,J1130,$D$2:D1130,D1130),"")</f>
        <v/>
      </c>
      <c r="AS1130">
        <f t="shared" si="79"/>
        <v>5</v>
      </c>
    </row>
    <row r="1131" spans="1:45" x14ac:dyDescent="0.25">
      <c r="A1131" s="8" t="s">
        <v>110</v>
      </c>
      <c r="B1131" t="s">
        <v>111</v>
      </c>
      <c r="C1131" s="5">
        <v>42240</v>
      </c>
      <c r="D1131">
        <v>2</v>
      </c>
      <c r="G1131" t="s">
        <v>113</v>
      </c>
      <c r="J1131" s="2">
        <v>2015</v>
      </c>
      <c r="K1131" t="s">
        <v>114</v>
      </c>
      <c r="L1131">
        <v>1</v>
      </c>
      <c r="M1131" s="2" t="s">
        <v>27</v>
      </c>
      <c r="N1131" s="3" t="str">
        <f t="shared" si="81"/>
        <v/>
      </c>
      <c r="P1131">
        <v>215.36999999999998</v>
      </c>
      <c r="Q1131">
        <v>215.36999999999998</v>
      </c>
      <c r="R1131" s="2">
        <f>IF(ISNUMBER(Q1131),SUMIFS($Q$2:Q1131,$A$2:A1131,A1131,$J$2:J1131,J1131,$D$2:D1131,D1131),"")</f>
        <v>940.02</v>
      </c>
      <c r="AG1131">
        <v>2.1</v>
      </c>
      <c r="AH1131" s="2" t="str">
        <f t="shared" si="82"/>
        <v/>
      </c>
      <c r="AN1131" s="38">
        <v>0.63700000000000001</v>
      </c>
      <c r="AQ1131" s="2" t="str">
        <f t="shared" si="80"/>
        <v/>
      </c>
      <c r="AR1131" s="2" t="str">
        <f>IF(ISNUMBER(AQ1131),SUMIFS($AQ$2:AQ1131,$A$2:A1131,A1131,$J$2:J1131,J1131,$D$2:D1131,D1131),"")</f>
        <v/>
      </c>
      <c r="AS1131">
        <f t="shared" si="79"/>
        <v>5</v>
      </c>
    </row>
    <row r="1132" spans="1:45" x14ac:dyDescent="0.25">
      <c r="A1132" s="8" t="s">
        <v>110</v>
      </c>
      <c r="B1132" t="s">
        <v>111</v>
      </c>
      <c r="C1132" s="5">
        <v>42240</v>
      </c>
      <c r="D1132">
        <v>3</v>
      </c>
      <c r="G1132" t="s">
        <v>113</v>
      </c>
      <c r="J1132" s="2">
        <v>2015</v>
      </c>
      <c r="K1132" t="s">
        <v>114</v>
      </c>
      <c r="L1132">
        <v>1</v>
      </c>
      <c r="M1132" s="2" t="s">
        <v>27</v>
      </c>
      <c r="N1132" s="3" t="str">
        <f t="shared" si="81"/>
        <v/>
      </c>
      <c r="P1132">
        <v>225.68</v>
      </c>
      <c r="Q1132">
        <v>225.68</v>
      </c>
      <c r="R1132" s="2">
        <f>IF(ISNUMBER(Q1132),SUMIFS($Q$2:Q1132,$A$2:A1132,A1132,$J$2:J1132,J1132,$D$2:D1132,D1132),"")</f>
        <v>889.03</v>
      </c>
      <c r="AG1132">
        <v>1.93</v>
      </c>
      <c r="AH1132" s="2" t="str">
        <f t="shared" si="82"/>
        <v/>
      </c>
      <c r="AN1132" s="38">
        <v>0.751</v>
      </c>
      <c r="AQ1132" s="2" t="str">
        <f t="shared" si="80"/>
        <v/>
      </c>
      <c r="AR1132" s="2" t="str">
        <f>IF(ISNUMBER(AQ1132),SUMIFS($AQ$2:AQ1132,$A$2:A1132,A1132,$J$2:J1132,J1132,$D$2:D1132,D1132),"")</f>
        <v/>
      </c>
      <c r="AS1132">
        <f t="shared" si="79"/>
        <v>5</v>
      </c>
    </row>
    <row r="1133" spans="1:45" x14ac:dyDescent="0.25">
      <c r="A1133" s="8" t="s">
        <v>110</v>
      </c>
      <c r="B1133" t="s">
        <v>111</v>
      </c>
      <c r="C1133" s="5">
        <v>42296</v>
      </c>
      <c r="D1133">
        <v>1</v>
      </c>
      <c r="G1133" t="s">
        <v>113</v>
      </c>
      <c r="J1133" s="2">
        <v>2015</v>
      </c>
      <c r="K1133" t="s">
        <v>114</v>
      </c>
      <c r="L1133">
        <v>1</v>
      </c>
      <c r="M1133" s="2" t="s">
        <v>27</v>
      </c>
      <c r="N1133" s="3" t="str">
        <f t="shared" si="81"/>
        <v/>
      </c>
      <c r="P1133">
        <v>22.619999999999997</v>
      </c>
      <c r="Q1133">
        <v>22.619999999999997</v>
      </c>
      <c r="R1133" s="2">
        <f>IF(ISNUMBER(Q1133),SUMIFS($Q$2:Q1133,$A$2:A1133,A1133,$J$2:J1133,J1133,$D$2:D1133,D1133),"")</f>
        <v>1006.25</v>
      </c>
      <c r="AG1133">
        <v>2.7</v>
      </c>
      <c r="AH1133" s="2" t="str">
        <f t="shared" si="82"/>
        <v/>
      </c>
      <c r="AN1133" s="38">
        <v>0.42099999999999999</v>
      </c>
      <c r="AQ1133" s="2" t="str">
        <f t="shared" si="80"/>
        <v/>
      </c>
      <c r="AR1133" s="2" t="str">
        <f>IF(ISNUMBER(AQ1133),SUMIFS($AQ$2:AQ1133,$A$2:A1133,A1133,$J$2:J1133,J1133,$D$2:D1133,D1133),"")</f>
        <v/>
      </c>
      <c r="AS1133">
        <f t="shared" si="79"/>
        <v>5</v>
      </c>
    </row>
    <row r="1134" spans="1:45" x14ac:dyDescent="0.25">
      <c r="A1134" s="8" t="s">
        <v>110</v>
      </c>
      <c r="B1134" t="s">
        <v>111</v>
      </c>
      <c r="C1134" s="5">
        <v>42296</v>
      </c>
      <c r="D1134">
        <v>2</v>
      </c>
      <c r="G1134" t="s">
        <v>113</v>
      </c>
      <c r="J1134" s="2">
        <v>2015</v>
      </c>
      <c r="K1134" t="s">
        <v>114</v>
      </c>
      <c r="L1134">
        <v>1</v>
      </c>
      <c r="M1134" s="2" t="s">
        <v>27</v>
      </c>
      <c r="N1134" s="3" t="str">
        <f t="shared" si="81"/>
        <v/>
      </c>
      <c r="P1134">
        <v>49.37</v>
      </c>
      <c r="Q1134">
        <v>49.37</v>
      </c>
      <c r="R1134" s="2">
        <f>IF(ISNUMBER(Q1134),SUMIFS($Q$2:Q1134,$A$2:A1134,A1134,$J$2:J1134,J1134,$D$2:D1134,D1134),"")</f>
        <v>989.39</v>
      </c>
      <c r="AG1134">
        <v>2.16</v>
      </c>
      <c r="AH1134" s="2" t="str">
        <f t="shared" si="82"/>
        <v/>
      </c>
      <c r="AN1134" s="38">
        <v>0.33600000000000002</v>
      </c>
      <c r="AQ1134" s="2" t="str">
        <f t="shared" si="80"/>
        <v/>
      </c>
      <c r="AR1134" s="2" t="str">
        <f>IF(ISNUMBER(AQ1134),SUMIFS($AQ$2:AQ1134,$A$2:A1134,A1134,$J$2:J1134,J1134,$D$2:D1134,D1134),"")</f>
        <v/>
      </c>
      <c r="AS1134">
        <f t="shared" si="79"/>
        <v>5</v>
      </c>
    </row>
    <row r="1135" spans="1:45" x14ac:dyDescent="0.25">
      <c r="A1135" s="8" t="s">
        <v>110</v>
      </c>
      <c r="B1135" t="s">
        <v>111</v>
      </c>
      <c r="C1135" s="5">
        <v>42296</v>
      </c>
      <c r="D1135">
        <v>3</v>
      </c>
      <c r="G1135" t="s">
        <v>113</v>
      </c>
      <c r="J1135" s="2">
        <v>2015</v>
      </c>
      <c r="K1135" t="s">
        <v>114</v>
      </c>
      <c r="L1135">
        <v>1</v>
      </c>
      <c r="M1135" s="2" t="s">
        <v>27</v>
      </c>
      <c r="N1135" s="3" t="str">
        <f t="shared" si="81"/>
        <v/>
      </c>
      <c r="P1135">
        <v>23.35</v>
      </c>
      <c r="Q1135">
        <v>23.35</v>
      </c>
      <c r="R1135" s="2">
        <f>IF(ISNUMBER(Q1135),SUMIFS($Q$2:Q1135,$A$2:A1135,A1135,$J$2:J1135,J1135,$D$2:D1135,D1135),"")</f>
        <v>912.38</v>
      </c>
      <c r="AG1135">
        <v>2.02</v>
      </c>
      <c r="AH1135" s="2" t="str">
        <f t="shared" si="82"/>
        <v/>
      </c>
      <c r="AN1135" s="38">
        <v>0.255</v>
      </c>
      <c r="AQ1135" s="2" t="str">
        <f t="shared" si="80"/>
        <v/>
      </c>
      <c r="AR1135" s="2" t="str">
        <f>IF(ISNUMBER(AQ1135),SUMIFS($AQ$2:AQ1135,$A$2:A1135,A1135,$J$2:J1135,J1135,$D$2:D1135,D1135),"")</f>
        <v/>
      </c>
      <c r="AS1135">
        <f t="shared" si="79"/>
        <v>5</v>
      </c>
    </row>
  </sheetData>
  <dataValidations disablePrompts="1" count="1">
    <dataValidation type="decimal" allowBlank="1" showInputMessage="1" showErrorMessage="1" sqref="AL1">
      <formula1>0.08</formula1>
      <formula2>0.3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15" x14ac:dyDescent="0.25"/>
  <cols>
    <col min="1" max="1" width="19.42578125" customWidth="1"/>
    <col min="2" max="2" width="11.85546875" customWidth="1"/>
    <col min="3" max="3" width="10.42578125" bestFit="1" customWidth="1"/>
    <col min="4" max="4" width="6.7109375" customWidth="1"/>
    <col min="28" max="28" width="17.28515625" bestFit="1" customWidth="1"/>
    <col min="29" max="29" width="14.42578125" bestFit="1" customWidth="1"/>
  </cols>
  <sheetData>
    <row r="1" spans="1:29" x14ac:dyDescent="0.25">
      <c r="A1" s="12" t="s">
        <v>1</v>
      </c>
      <c r="B1" s="12" t="s">
        <v>5</v>
      </c>
      <c r="C1" s="13" t="s">
        <v>4</v>
      </c>
      <c r="D1" s="13" t="s">
        <v>13</v>
      </c>
      <c r="E1" s="14" t="s">
        <v>59</v>
      </c>
      <c r="F1" s="9" t="s">
        <v>60</v>
      </c>
      <c r="G1" s="9" t="s">
        <v>61</v>
      </c>
      <c r="H1" s="9" t="s">
        <v>62</v>
      </c>
      <c r="I1" s="9" t="s">
        <v>63</v>
      </c>
      <c r="J1" s="9" t="s">
        <v>64</v>
      </c>
      <c r="K1" s="9" t="s">
        <v>65</v>
      </c>
      <c r="L1" s="9" t="s">
        <v>66</v>
      </c>
      <c r="M1" s="9" t="s">
        <v>67</v>
      </c>
      <c r="N1" s="9" t="s">
        <v>68</v>
      </c>
      <c r="O1" s="9" t="s">
        <v>69</v>
      </c>
      <c r="P1" s="9" t="s">
        <v>70</v>
      </c>
      <c r="Q1" s="9" t="s">
        <v>71</v>
      </c>
      <c r="R1" s="9" t="s">
        <v>72</v>
      </c>
      <c r="S1" s="9" t="s">
        <v>73</v>
      </c>
      <c r="T1" s="9" t="s">
        <v>74</v>
      </c>
      <c r="U1" s="9" t="s">
        <v>75</v>
      </c>
      <c r="V1" s="9" t="s">
        <v>76</v>
      </c>
      <c r="W1" s="9" t="s">
        <v>77</v>
      </c>
      <c r="X1" s="9" t="s">
        <v>78</v>
      </c>
      <c r="Y1" s="9" t="s">
        <v>79</v>
      </c>
      <c r="Z1" s="9" t="s">
        <v>80</v>
      </c>
      <c r="AA1" s="9" t="s">
        <v>81</v>
      </c>
      <c r="AB1" s="20" t="s">
        <v>82</v>
      </c>
      <c r="AC1" s="20" t="s">
        <v>83</v>
      </c>
    </row>
    <row r="2" spans="1:29" x14ac:dyDescent="0.25">
      <c r="A2" s="1" t="s">
        <v>2</v>
      </c>
      <c r="B2" s="1" t="s">
        <v>84</v>
      </c>
      <c r="C2" s="36">
        <v>35660</v>
      </c>
      <c r="D2">
        <v>1</v>
      </c>
      <c r="E2">
        <v>2</v>
      </c>
      <c r="F2">
        <v>0.30399999999999999</v>
      </c>
      <c r="G2">
        <v>0.30399999999999999</v>
      </c>
      <c r="H2">
        <v>0.27600000000000002</v>
      </c>
      <c r="I2">
        <v>0.30099999999999999</v>
      </c>
      <c r="J2">
        <v>0.307</v>
      </c>
      <c r="K2">
        <v>0.32400000000000001</v>
      </c>
      <c r="L2">
        <v>0.32400000000000001</v>
      </c>
      <c r="M2">
        <v>0.35</v>
      </c>
      <c r="N2">
        <v>0.33500000000000002</v>
      </c>
      <c r="O2">
        <v>0.33500000000000002</v>
      </c>
      <c r="P2">
        <v>0.32299999999999995</v>
      </c>
      <c r="Q2">
        <v>0.317</v>
      </c>
      <c r="R2">
        <v>0.28699999999999998</v>
      </c>
      <c r="S2">
        <v>0.24399999999999999</v>
      </c>
      <c r="T2">
        <v>0.34799999999999998</v>
      </c>
      <c r="U2">
        <v>0.34499999999999997</v>
      </c>
      <c r="V2">
        <v>0.35</v>
      </c>
      <c r="W2">
        <v>0.34499999999999997</v>
      </c>
      <c r="X2">
        <v>0.33899999999999997</v>
      </c>
      <c r="Y2">
        <v>0.318</v>
      </c>
      <c r="Z2">
        <v>0.33700000000000002</v>
      </c>
      <c r="AA2">
        <v>0.36200000000000004</v>
      </c>
      <c r="AB2">
        <f>SUM(F2*200,G2*100,H2*100,I2*100,J2*100,K2*100,L2*100,M2*100,N2*100)</f>
        <v>312.89999999999998</v>
      </c>
      <c r="AC2">
        <f>SUM(F2*200,G2*100,H2*100,I2*100,J2*100,K2*100,L2*100,M2*100,N2*100,O2*100,P2*100,Q2*100,R2*100,S2*100,T2*100,U2*100,V2*100,W2*100,X2*100,Y2*100,Z2*100,AA2*100)</f>
        <v>737.9</v>
      </c>
    </row>
    <row r="3" spans="1:29" x14ac:dyDescent="0.25">
      <c r="A3" s="1" t="s">
        <v>2</v>
      </c>
      <c r="B3" s="1" t="s">
        <v>84</v>
      </c>
      <c r="C3" s="36">
        <v>35665</v>
      </c>
      <c r="D3">
        <v>1</v>
      </c>
      <c r="E3">
        <v>2</v>
      </c>
      <c r="F3">
        <v>0.32700000000000001</v>
      </c>
      <c r="G3">
        <v>0.31900000000000001</v>
      </c>
      <c r="H3">
        <v>0.27899999999999997</v>
      </c>
      <c r="I3">
        <v>0.27899999999999997</v>
      </c>
      <c r="J3">
        <v>0.30199999999999999</v>
      </c>
      <c r="K3">
        <v>0.32700000000000001</v>
      </c>
      <c r="L3">
        <v>0.33799999999999997</v>
      </c>
      <c r="M3">
        <v>0.35799999999999998</v>
      </c>
      <c r="N3">
        <v>0.34499999999999997</v>
      </c>
      <c r="O3">
        <v>0.33899999999999997</v>
      </c>
      <c r="P3">
        <v>0.33700000000000002</v>
      </c>
      <c r="Q3">
        <v>0.33600000000000002</v>
      </c>
      <c r="R3">
        <v>0.29899999999999999</v>
      </c>
      <c r="S3">
        <v>0.26700000000000002</v>
      </c>
      <c r="T3">
        <v>0.32700000000000001</v>
      </c>
      <c r="U3">
        <v>0.34200000000000003</v>
      </c>
      <c r="V3">
        <v>0.34499999999999997</v>
      </c>
      <c r="W3">
        <v>0.35399999999999998</v>
      </c>
      <c r="X3">
        <v>0.32899999999999996</v>
      </c>
      <c r="Y3">
        <v>0.308</v>
      </c>
      <c r="Z3">
        <v>0.34499999999999997</v>
      </c>
      <c r="AA3">
        <v>0.36599999999999999</v>
      </c>
      <c r="AB3">
        <f t="shared" ref="AB3:AB66" si="0">SUM(F3*200,G3*100,H3*100,I3*100,J3*100,K3*100,L3*100,M3*100,N3*100)</f>
        <v>320.10000000000002</v>
      </c>
      <c r="AC3">
        <f t="shared" ref="AC3:AC66" si="1">SUM(F3*200,G3*100,H3*100,I3*100,J3*100,K3*100,L3*100,M3*100,N3*100,O3*100,P3*100,Q3*100,R3*100,S3*100,T3*100,U3*100,V3*100,W3*100,X3*100,Y3*100,Z3*100,AA3*100)</f>
        <v>749.49999999999989</v>
      </c>
    </row>
    <row r="4" spans="1:29" x14ac:dyDescent="0.25">
      <c r="A4" s="1" t="s">
        <v>2</v>
      </c>
      <c r="B4" s="1" t="s">
        <v>84</v>
      </c>
      <c r="C4" s="36">
        <v>35683</v>
      </c>
      <c r="D4">
        <v>1</v>
      </c>
      <c r="E4">
        <v>2</v>
      </c>
      <c r="F4">
        <v>0.25600000000000001</v>
      </c>
      <c r="G4">
        <v>0.28499999999999998</v>
      </c>
      <c r="H4">
        <v>0.25800000000000001</v>
      </c>
      <c r="I4">
        <v>0.27399999999999997</v>
      </c>
      <c r="J4">
        <v>0.29600000000000004</v>
      </c>
      <c r="K4">
        <v>0.313</v>
      </c>
      <c r="L4">
        <v>0.33100000000000002</v>
      </c>
      <c r="M4">
        <v>0.35100000000000003</v>
      </c>
      <c r="N4">
        <v>0.33299999999999996</v>
      </c>
      <c r="O4">
        <v>0.33200000000000002</v>
      </c>
      <c r="P4">
        <v>0.34200000000000003</v>
      </c>
      <c r="Q4">
        <v>0.34</v>
      </c>
      <c r="R4">
        <v>0.32</v>
      </c>
      <c r="S4">
        <v>0.35899999999999999</v>
      </c>
      <c r="T4">
        <v>0.36700000000000005</v>
      </c>
      <c r="U4">
        <v>0.35399999999999998</v>
      </c>
      <c r="V4">
        <v>0.35299999999999998</v>
      </c>
      <c r="W4">
        <v>0.34299999999999997</v>
      </c>
      <c r="X4">
        <v>0.32700000000000001</v>
      </c>
      <c r="Y4">
        <v>0.32799999999999996</v>
      </c>
      <c r="Z4">
        <v>0.33399999999999996</v>
      </c>
      <c r="AA4">
        <v>0.35799999999999998</v>
      </c>
      <c r="AB4">
        <f t="shared" si="0"/>
        <v>295.3</v>
      </c>
      <c r="AC4">
        <f t="shared" si="1"/>
        <v>740.99999999999977</v>
      </c>
    </row>
    <row r="5" spans="1:29" x14ac:dyDescent="0.25">
      <c r="A5" s="1" t="s">
        <v>2</v>
      </c>
      <c r="B5" s="1" t="s">
        <v>84</v>
      </c>
      <c r="C5" s="36">
        <v>35699</v>
      </c>
      <c r="D5">
        <v>1</v>
      </c>
      <c r="E5">
        <v>2</v>
      </c>
      <c r="F5">
        <v>0.28899999999999998</v>
      </c>
      <c r="G5">
        <v>0.28499999999999998</v>
      </c>
      <c r="H5">
        <v>0.255</v>
      </c>
      <c r="I5">
        <v>0.27600000000000002</v>
      </c>
      <c r="J5">
        <v>0.28800000000000003</v>
      </c>
      <c r="K5">
        <v>0.28800000000000003</v>
      </c>
      <c r="L5">
        <v>0.32100000000000001</v>
      </c>
      <c r="M5">
        <v>0.34</v>
      </c>
      <c r="N5">
        <v>0.33</v>
      </c>
      <c r="O5">
        <v>0.33100000000000002</v>
      </c>
      <c r="P5">
        <v>0.33600000000000002</v>
      </c>
      <c r="Q5">
        <v>0.34299999999999997</v>
      </c>
      <c r="R5">
        <v>0.32899999999999996</v>
      </c>
      <c r="S5">
        <v>0.35299999999999998</v>
      </c>
      <c r="T5">
        <v>0.36599999999999999</v>
      </c>
      <c r="U5">
        <v>0.35100000000000003</v>
      </c>
      <c r="V5">
        <v>0.35600000000000004</v>
      </c>
      <c r="W5">
        <v>0.35200000000000004</v>
      </c>
      <c r="X5">
        <v>0.33600000000000002</v>
      </c>
      <c r="Y5">
        <v>0.32899999999999996</v>
      </c>
      <c r="Z5">
        <v>0.34600000000000003</v>
      </c>
      <c r="AA5">
        <v>0.35100000000000003</v>
      </c>
      <c r="AB5">
        <f t="shared" si="0"/>
        <v>296.10000000000002</v>
      </c>
      <c r="AC5">
        <f t="shared" si="1"/>
        <v>744.00000000000023</v>
      </c>
    </row>
    <row r="6" spans="1:29" x14ac:dyDescent="0.25">
      <c r="A6" s="1" t="s">
        <v>2</v>
      </c>
      <c r="B6" s="1" t="s">
        <v>84</v>
      </c>
      <c r="C6" s="36">
        <v>35719</v>
      </c>
      <c r="D6">
        <v>1</v>
      </c>
      <c r="E6">
        <v>1</v>
      </c>
      <c r="F6">
        <v>0.26700000000000002</v>
      </c>
      <c r="G6">
        <v>0.27399999999999997</v>
      </c>
      <c r="H6">
        <v>0.23699999999999999</v>
      </c>
      <c r="I6">
        <v>0.26</v>
      </c>
      <c r="J6">
        <v>0.248</v>
      </c>
      <c r="K6">
        <v>0.254</v>
      </c>
      <c r="L6">
        <v>0.27300000000000002</v>
      </c>
      <c r="M6">
        <v>0.32</v>
      </c>
      <c r="N6">
        <v>0.307</v>
      </c>
      <c r="O6">
        <v>0.33100000000000002</v>
      </c>
      <c r="P6">
        <v>0.33200000000000002</v>
      </c>
      <c r="Q6">
        <v>0.34200000000000003</v>
      </c>
      <c r="R6">
        <v>0.32500000000000001</v>
      </c>
      <c r="S6">
        <v>0.34200000000000003</v>
      </c>
      <c r="T6">
        <v>0.35899999999999999</v>
      </c>
      <c r="U6">
        <v>0.35600000000000004</v>
      </c>
      <c r="V6">
        <v>0.34700000000000003</v>
      </c>
      <c r="W6">
        <v>0.34899999999999998</v>
      </c>
      <c r="X6">
        <v>0.34</v>
      </c>
      <c r="Y6">
        <v>0.34</v>
      </c>
      <c r="Z6">
        <v>0.34600000000000003</v>
      </c>
      <c r="AA6">
        <v>0.35600000000000004</v>
      </c>
      <c r="AB6">
        <f t="shared" si="0"/>
        <v>270.70000000000005</v>
      </c>
      <c r="AC6">
        <f t="shared" si="1"/>
        <v>717.2</v>
      </c>
    </row>
    <row r="7" spans="1:29" x14ac:dyDescent="0.25">
      <c r="A7" s="1" t="s">
        <v>2</v>
      </c>
      <c r="B7" s="1" t="s">
        <v>84</v>
      </c>
      <c r="C7" s="36">
        <v>35731</v>
      </c>
      <c r="D7">
        <v>1</v>
      </c>
      <c r="E7">
        <v>2</v>
      </c>
      <c r="F7">
        <v>0.23300000000000001</v>
      </c>
      <c r="G7">
        <v>0.24100000000000002</v>
      </c>
      <c r="H7">
        <v>0.21600000000000003</v>
      </c>
      <c r="I7">
        <v>0.245</v>
      </c>
      <c r="J7">
        <v>0.24399999999999999</v>
      </c>
      <c r="K7">
        <v>0.22</v>
      </c>
      <c r="L7">
        <v>0.27200000000000002</v>
      </c>
      <c r="M7">
        <v>0.3</v>
      </c>
      <c r="N7">
        <v>0.3</v>
      </c>
      <c r="O7">
        <v>0.33</v>
      </c>
      <c r="P7">
        <v>0.33399999999999996</v>
      </c>
      <c r="Q7">
        <v>0.32600000000000001</v>
      </c>
      <c r="R7">
        <v>0.32799999999999996</v>
      </c>
      <c r="S7">
        <v>0.35600000000000004</v>
      </c>
      <c r="T7">
        <v>0.36200000000000004</v>
      </c>
      <c r="U7">
        <v>0.35200000000000004</v>
      </c>
      <c r="V7">
        <v>0.34700000000000003</v>
      </c>
      <c r="W7">
        <v>0.34799999999999998</v>
      </c>
      <c r="X7">
        <v>0.32700000000000001</v>
      </c>
      <c r="Y7">
        <v>0.33700000000000002</v>
      </c>
      <c r="Z7">
        <v>0.35</v>
      </c>
      <c r="AA7">
        <v>0.35499999999999998</v>
      </c>
      <c r="AB7">
        <f t="shared" si="0"/>
        <v>250.40000000000003</v>
      </c>
      <c r="AC7">
        <f t="shared" si="1"/>
        <v>695.60000000000014</v>
      </c>
    </row>
    <row r="8" spans="1:29" x14ac:dyDescent="0.25">
      <c r="A8" s="1" t="s">
        <v>2</v>
      </c>
      <c r="B8" s="1" t="s">
        <v>84</v>
      </c>
      <c r="C8" s="36">
        <v>35740</v>
      </c>
      <c r="D8">
        <v>1</v>
      </c>
      <c r="E8">
        <v>2</v>
      </c>
      <c r="F8">
        <v>0.222</v>
      </c>
      <c r="G8">
        <v>0.21600000000000003</v>
      </c>
      <c r="H8">
        <v>0.2</v>
      </c>
      <c r="I8">
        <v>0.22500000000000001</v>
      </c>
      <c r="J8">
        <v>0.183</v>
      </c>
      <c r="K8">
        <v>0.159</v>
      </c>
      <c r="L8">
        <v>0.23300000000000001</v>
      </c>
      <c r="M8">
        <v>0.29299999999999998</v>
      </c>
      <c r="N8">
        <v>0.27899999999999997</v>
      </c>
      <c r="O8">
        <v>0.31</v>
      </c>
      <c r="P8">
        <v>0.317</v>
      </c>
      <c r="Q8">
        <v>0.33299999999999996</v>
      </c>
      <c r="R8">
        <v>0.311</v>
      </c>
      <c r="S8">
        <v>0.34299999999999997</v>
      </c>
      <c r="T8">
        <v>0.36299999999999999</v>
      </c>
      <c r="U8">
        <v>0.34100000000000003</v>
      </c>
      <c r="V8">
        <v>0.34399999999999997</v>
      </c>
      <c r="W8">
        <v>0.34700000000000003</v>
      </c>
      <c r="X8">
        <v>0.34499999999999997</v>
      </c>
      <c r="Y8">
        <v>0.33</v>
      </c>
      <c r="Z8">
        <v>0.34200000000000003</v>
      </c>
      <c r="AA8">
        <v>0.35499999999999998</v>
      </c>
      <c r="AB8">
        <f t="shared" si="0"/>
        <v>223.20000000000002</v>
      </c>
      <c r="AC8">
        <f t="shared" si="1"/>
        <v>661.30000000000018</v>
      </c>
    </row>
    <row r="9" spans="1:29" x14ac:dyDescent="0.25">
      <c r="A9" s="1" t="s">
        <v>2</v>
      </c>
      <c r="B9" s="1" t="s">
        <v>84</v>
      </c>
      <c r="C9" s="36">
        <v>35751</v>
      </c>
      <c r="D9">
        <v>1</v>
      </c>
      <c r="E9">
        <v>2</v>
      </c>
      <c r="F9">
        <v>0.20499999999999999</v>
      </c>
      <c r="G9">
        <v>0.19899999999999998</v>
      </c>
      <c r="H9">
        <v>0.17899999999999999</v>
      </c>
      <c r="I9">
        <v>0.17</v>
      </c>
      <c r="J9">
        <v>0.12</v>
      </c>
      <c r="K9">
        <v>0.11800000000000001</v>
      </c>
      <c r="L9">
        <v>0.19699999999999998</v>
      </c>
      <c r="M9">
        <v>0.22899999999999998</v>
      </c>
      <c r="N9">
        <v>0.23899999999999999</v>
      </c>
      <c r="O9">
        <v>0.28699999999999998</v>
      </c>
      <c r="P9">
        <v>0.31</v>
      </c>
      <c r="Q9">
        <v>0.32200000000000001</v>
      </c>
      <c r="R9">
        <v>0.308</v>
      </c>
      <c r="S9">
        <v>0.315</v>
      </c>
      <c r="T9">
        <v>0.35299999999999998</v>
      </c>
      <c r="U9">
        <v>0.34299999999999997</v>
      </c>
      <c r="V9">
        <v>0.35499999999999998</v>
      </c>
      <c r="W9">
        <v>0.34799999999999998</v>
      </c>
      <c r="X9">
        <v>0.33100000000000002</v>
      </c>
      <c r="Y9">
        <v>0.32400000000000001</v>
      </c>
      <c r="Z9">
        <v>0.34100000000000003</v>
      </c>
      <c r="AA9">
        <v>0.36599999999999999</v>
      </c>
      <c r="AB9">
        <f t="shared" si="0"/>
        <v>186.1</v>
      </c>
      <c r="AC9">
        <f t="shared" si="1"/>
        <v>616.40000000000009</v>
      </c>
    </row>
    <row r="10" spans="1:29" x14ac:dyDescent="0.25">
      <c r="A10" s="1" t="s">
        <v>2</v>
      </c>
      <c r="B10" s="1" t="s">
        <v>84</v>
      </c>
      <c r="C10" s="36">
        <v>35766</v>
      </c>
      <c r="D10">
        <v>1</v>
      </c>
      <c r="E10">
        <v>3</v>
      </c>
      <c r="F10">
        <v>0.185</v>
      </c>
      <c r="G10">
        <v>0.19699999999999998</v>
      </c>
      <c r="H10">
        <v>0.16600000000000001</v>
      </c>
      <c r="I10">
        <v>0.151</v>
      </c>
      <c r="J10">
        <v>0.11</v>
      </c>
      <c r="K10">
        <v>0.11199999999999999</v>
      </c>
      <c r="L10">
        <v>0.17199999999999999</v>
      </c>
      <c r="M10">
        <v>0.17399999999999999</v>
      </c>
      <c r="N10">
        <v>0.214</v>
      </c>
      <c r="O10">
        <v>0.27</v>
      </c>
      <c r="P10">
        <v>0.30199999999999999</v>
      </c>
      <c r="Q10">
        <v>0.31900000000000001</v>
      </c>
      <c r="R10">
        <v>0.28100000000000003</v>
      </c>
      <c r="S10">
        <v>0.27600000000000002</v>
      </c>
      <c r="T10">
        <v>0.32899999999999996</v>
      </c>
      <c r="U10">
        <v>0.35399999999999998</v>
      </c>
      <c r="V10">
        <v>0.35200000000000004</v>
      </c>
      <c r="W10">
        <v>0.34700000000000003</v>
      </c>
      <c r="X10">
        <v>0.33399999999999996</v>
      </c>
      <c r="Y10">
        <v>0.32799999999999996</v>
      </c>
      <c r="Z10">
        <v>0.35499999999999998</v>
      </c>
      <c r="AA10">
        <v>0.371</v>
      </c>
      <c r="AB10">
        <f t="shared" si="0"/>
        <v>166.60000000000002</v>
      </c>
      <c r="AC10">
        <f t="shared" si="1"/>
        <v>588.4</v>
      </c>
    </row>
    <row r="11" spans="1:29" x14ac:dyDescent="0.25">
      <c r="A11" s="1" t="s">
        <v>2</v>
      </c>
      <c r="B11" s="1" t="s">
        <v>84</v>
      </c>
      <c r="C11" s="36">
        <v>35782</v>
      </c>
      <c r="D11">
        <v>1</v>
      </c>
      <c r="E11">
        <v>3</v>
      </c>
      <c r="F11">
        <v>0.16699999999999998</v>
      </c>
      <c r="G11">
        <v>0.16300000000000001</v>
      </c>
      <c r="H11">
        <v>0.151</v>
      </c>
      <c r="I11">
        <v>0.129</v>
      </c>
      <c r="J11">
        <v>0.09</v>
      </c>
      <c r="K11">
        <v>8.6999999999999994E-2</v>
      </c>
      <c r="L11">
        <v>0.111</v>
      </c>
      <c r="M11">
        <v>0.10800000000000001</v>
      </c>
      <c r="N11">
        <v>0.14899999999999999</v>
      </c>
      <c r="O11">
        <v>0.20899999999999999</v>
      </c>
      <c r="P11">
        <v>0.252</v>
      </c>
      <c r="Q11">
        <v>0.27100000000000002</v>
      </c>
      <c r="R11">
        <v>0.23499999999999999</v>
      </c>
      <c r="S11">
        <v>0.20600000000000002</v>
      </c>
      <c r="T11">
        <v>0.29799999999999999</v>
      </c>
      <c r="U11">
        <v>0.32700000000000001</v>
      </c>
      <c r="V11">
        <v>0.33500000000000002</v>
      </c>
      <c r="W11">
        <v>0.34200000000000003</v>
      </c>
      <c r="X11">
        <v>0.33500000000000002</v>
      </c>
      <c r="Y11">
        <v>0.32799999999999996</v>
      </c>
      <c r="Z11">
        <v>0.35299999999999998</v>
      </c>
      <c r="AA11">
        <v>0.371</v>
      </c>
      <c r="AB11">
        <f t="shared" si="0"/>
        <v>132.19999999999999</v>
      </c>
      <c r="AC11">
        <f t="shared" si="1"/>
        <v>518.4</v>
      </c>
    </row>
    <row r="12" spans="1:29" x14ac:dyDescent="0.25">
      <c r="A12" s="1" t="s">
        <v>2</v>
      </c>
      <c r="B12" s="1" t="s">
        <v>84</v>
      </c>
      <c r="C12" s="36">
        <v>35787</v>
      </c>
      <c r="D12">
        <v>1</v>
      </c>
      <c r="E12">
        <v>3</v>
      </c>
      <c r="F12">
        <v>0.21600000000000003</v>
      </c>
      <c r="G12">
        <v>0.18899999999999997</v>
      </c>
      <c r="H12">
        <v>0.152</v>
      </c>
      <c r="I12">
        <v>0.14099999999999999</v>
      </c>
      <c r="J12">
        <v>8.3000000000000004E-2</v>
      </c>
      <c r="K12">
        <v>8.1000000000000003E-2</v>
      </c>
      <c r="L12">
        <v>0.11</v>
      </c>
      <c r="M12">
        <v>0.109</v>
      </c>
      <c r="N12">
        <v>0.152</v>
      </c>
      <c r="O12">
        <v>0.19600000000000001</v>
      </c>
      <c r="P12">
        <v>0.245</v>
      </c>
      <c r="Q12">
        <v>0.26400000000000001</v>
      </c>
      <c r="R12">
        <v>0.23899999999999999</v>
      </c>
      <c r="S12">
        <v>0.18600000000000003</v>
      </c>
      <c r="T12">
        <v>0.28899999999999998</v>
      </c>
      <c r="U12">
        <v>0.35100000000000003</v>
      </c>
      <c r="V12">
        <v>0.34899999999999998</v>
      </c>
      <c r="W12">
        <v>0.34499999999999997</v>
      </c>
      <c r="X12">
        <v>0.33299999999999996</v>
      </c>
      <c r="Y12">
        <v>0.32899999999999996</v>
      </c>
      <c r="Z12">
        <v>0.33700000000000002</v>
      </c>
      <c r="AA12">
        <v>0.36099999999999999</v>
      </c>
      <c r="AB12">
        <f t="shared" si="0"/>
        <v>144.89999999999998</v>
      </c>
      <c r="AC12">
        <f t="shared" si="1"/>
        <v>527.29999999999995</v>
      </c>
    </row>
    <row r="13" spans="1:29" x14ac:dyDescent="0.25">
      <c r="A13" s="1" t="s">
        <v>2</v>
      </c>
      <c r="B13" s="1" t="s">
        <v>84</v>
      </c>
      <c r="C13" s="36">
        <v>35807</v>
      </c>
      <c r="D13">
        <v>1</v>
      </c>
      <c r="E13">
        <v>4</v>
      </c>
      <c r="F13">
        <v>0.14599999999999999</v>
      </c>
      <c r="G13">
        <v>0.16500000000000001</v>
      </c>
      <c r="H13">
        <v>0.155</v>
      </c>
      <c r="I13">
        <v>0.13200000000000001</v>
      </c>
      <c r="J13">
        <v>8.6999999999999994E-2</v>
      </c>
      <c r="K13">
        <v>8.5999999999999993E-2</v>
      </c>
      <c r="L13">
        <v>0.107</v>
      </c>
      <c r="M13">
        <v>0.111</v>
      </c>
      <c r="N13">
        <v>0.153</v>
      </c>
      <c r="O13">
        <v>0.185</v>
      </c>
      <c r="P13">
        <v>0.217</v>
      </c>
      <c r="Q13">
        <v>0.22</v>
      </c>
      <c r="R13">
        <v>0.20399999999999999</v>
      </c>
      <c r="S13">
        <v>0.151</v>
      </c>
      <c r="T13">
        <v>0.25800000000000001</v>
      </c>
      <c r="U13">
        <v>0.35899999999999999</v>
      </c>
      <c r="V13">
        <v>0.33799999999999997</v>
      </c>
      <c r="W13">
        <v>0.33799999999999997</v>
      </c>
      <c r="X13">
        <v>0.34799999999999998</v>
      </c>
      <c r="Y13">
        <v>0.32400000000000001</v>
      </c>
      <c r="Z13">
        <v>0.36499999999999999</v>
      </c>
      <c r="AA13">
        <v>0.36700000000000005</v>
      </c>
      <c r="AB13">
        <f t="shared" si="0"/>
        <v>128.80000000000001</v>
      </c>
      <c r="AC13">
        <f t="shared" si="1"/>
        <v>496.2</v>
      </c>
    </row>
    <row r="14" spans="1:29" x14ac:dyDescent="0.25">
      <c r="A14" s="1" t="s">
        <v>2</v>
      </c>
      <c r="B14" s="1" t="s">
        <v>84</v>
      </c>
      <c r="C14" s="36">
        <v>35815</v>
      </c>
      <c r="D14">
        <v>1</v>
      </c>
      <c r="E14">
        <v>4</v>
      </c>
      <c r="F14">
        <v>0.14699999999999999</v>
      </c>
      <c r="G14">
        <v>0.161</v>
      </c>
      <c r="H14">
        <v>0.15</v>
      </c>
      <c r="I14">
        <v>0.126</v>
      </c>
      <c r="J14">
        <v>9.1999999999999998E-2</v>
      </c>
      <c r="K14">
        <v>7.9000000000000001E-2</v>
      </c>
      <c r="L14">
        <v>0.113</v>
      </c>
      <c r="M14">
        <v>0.105</v>
      </c>
      <c r="N14">
        <v>0.14599999999999999</v>
      </c>
      <c r="O14">
        <v>0.17399999999999999</v>
      </c>
      <c r="P14">
        <v>0.19600000000000001</v>
      </c>
      <c r="Q14">
        <v>0.19399999999999998</v>
      </c>
      <c r="R14">
        <v>0.17800000000000002</v>
      </c>
      <c r="S14">
        <v>0.13200000000000001</v>
      </c>
      <c r="T14">
        <v>0.23600000000000002</v>
      </c>
      <c r="U14">
        <v>0.33299999999999996</v>
      </c>
      <c r="V14">
        <v>0.34200000000000003</v>
      </c>
      <c r="W14">
        <v>0.33299999999999996</v>
      </c>
      <c r="X14">
        <v>0.32600000000000001</v>
      </c>
      <c r="Y14">
        <v>0.32100000000000001</v>
      </c>
      <c r="Z14">
        <v>0.34799999999999998</v>
      </c>
      <c r="AA14">
        <v>0.36099999999999999</v>
      </c>
      <c r="AB14">
        <f t="shared" si="0"/>
        <v>126.6</v>
      </c>
      <c r="AC14">
        <f t="shared" si="1"/>
        <v>474.00000000000006</v>
      </c>
    </row>
    <row r="15" spans="1:29" x14ac:dyDescent="0.25">
      <c r="A15" s="1" t="s">
        <v>2</v>
      </c>
      <c r="B15" s="1" t="s">
        <v>84</v>
      </c>
      <c r="C15" s="36">
        <v>35829</v>
      </c>
      <c r="D15">
        <v>1</v>
      </c>
      <c r="E15">
        <v>4</v>
      </c>
      <c r="F15">
        <v>0.10099999999999999</v>
      </c>
      <c r="G15">
        <v>0.14599999999999999</v>
      </c>
      <c r="H15">
        <v>0.128</v>
      </c>
      <c r="I15">
        <v>0.10800000000000001</v>
      </c>
      <c r="J15">
        <v>7.2999999999999995E-2</v>
      </c>
      <c r="K15">
        <v>7.400000000000001E-2</v>
      </c>
      <c r="L15">
        <v>9.5000000000000001E-2</v>
      </c>
      <c r="M15">
        <v>8.8000000000000009E-2</v>
      </c>
      <c r="N15">
        <v>0.11900000000000001</v>
      </c>
      <c r="O15">
        <v>0.14000000000000001</v>
      </c>
      <c r="P15">
        <v>0.14699999999999999</v>
      </c>
      <c r="Q15">
        <v>0.14199999999999999</v>
      </c>
      <c r="R15">
        <v>0.127</v>
      </c>
      <c r="S15">
        <v>0.114</v>
      </c>
      <c r="T15">
        <v>0.214</v>
      </c>
      <c r="U15">
        <v>0.33100000000000002</v>
      </c>
      <c r="V15">
        <v>0.34</v>
      </c>
      <c r="W15">
        <v>0.34</v>
      </c>
      <c r="X15">
        <v>0.32200000000000001</v>
      </c>
      <c r="Y15">
        <v>0.31900000000000001</v>
      </c>
      <c r="Z15">
        <v>0.33799999999999997</v>
      </c>
      <c r="AA15">
        <v>0.36299999999999999</v>
      </c>
      <c r="AB15">
        <f t="shared" si="0"/>
        <v>103.3</v>
      </c>
      <c r="AC15">
        <f t="shared" si="1"/>
        <v>426.99999999999994</v>
      </c>
    </row>
    <row r="16" spans="1:29" x14ac:dyDescent="0.25">
      <c r="A16" s="1" t="s">
        <v>2</v>
      </c>
      <c r="B16" s="1" t="s">
        <v>84</v>
      </c>
      <c r="C16" s="36">
        <v>35846</v>
      </c>
      <c r="D16">
        <v>1</v>
      </c>
      <c r="E16">
        <v>5</v>
      </c>
      <c r="F16">
        <v>8.5999999999999993E-2</v>
      </c>
      <c r="G16">
        <v>0.13300000000000001</v>
      </c>
      <c r="H16">
        <v>0.124</v>
      </c>
      <c r="I16">
        <v>0.111</v>
      </c>
      <c r="J16">
        <v>7.9000000000000001E-2</v>
      </c>
      <c r="K16">
        <v>7.400000000000001E-2</v>
      </c>
      <c r="L16">
        <v>9.0999999999999998E-2</v>
      </c>
      <c r="M16">
        <v>8.5999999999999993E-2</v>
      </c>
      <c r="N16">
        <v>0.11800000000000001</v>
      </c>
      <c r="O16">
        <v>0.14099999999999999</v>
      </c>
      <c r="P16">
        <v>0.129</v>
      </c>
      <c r="Q16">
        <v>0.125</v>
      </c>
      <c r="R16">
        <v>0.11199999999999999</v>
      </c>
      <c r="S16">
        <v>0.10400000000000001</v>
      </c>
      <c r="T16">
        <v>0.21100000000000002</v>
      </c>
      <c r="U16">
        <v>0.32600000000000001</v>
      </c>
      <c r="V16">
        <v>0.33100000000000002</v>
      </c>
      <c r="W16">
        <v>0.34100000000000003</v>
      </c>
      <c r="X16">
        <v>0.32700000000000001</v>
      </c>
      <c r="Y16">
        <v>0.32</v>
      </c>
      <c r="Z16">
        <v>0.34100000000000003</v>
      </c>
      <c r="AA16">
        <v>0.35700000000000004</v>
      </c>
      <c r="AB16">
        <f t="shared" si="0"/>
        <v>98.799999999999983</v>
      </c>
      <c r="AC16">
        <f t="shared" si="1"/>
        <v>415.29999999999995</v>
      </c>
    </row>
    <row r="17" spans="1:29" x14ac:dyDescent="0.25">
      <c r="A17" s="1" t="s">
        <v>2</v>
      </c>
      <c r="B17" s="1" t="s">
        <v>84</v>
      </c>
      <c r="C17" s="36">
        <v>35865</v>
      </c>
      <c r="D17">
        <v>1</v>
      </c>
      <c r="E17">
        <v>5</v>
      </c>
      <c r="F17">
        <v>9.6999999999999989E-2</v>
      </c>
      <c r="G17">
        <v>0.126</v>
      </c>
      <c r="H17">
        <v>0.121</v>
      </c>
      <c r="I17">
        <v>0.10400000000000001</v>
      </c>
      <c r="J17">
        <v>7.8E-2</v>
      </c>
      <c r="K17">
        <v>7.6999999999999999E-2</v>
      </c>
      <c r="L17">
        <v>8.5000000000000006E-2</v>
      </c>
      <c r="M17">
        <v>8.8000000000000009E-2</v>
      </c>
      <c r="N17">
        <v>0.11</v>
      </c>
      <c r="O17">
        <v>0.129</v>
      </c>
      <c r="P17">
        <v>0.128</v>
      </c>
      <c r="Q17">
        <v>0.11599999999999999</v>
      </c>
      <c r="R17">
        <v>0.105</v>
      </c>
      <c r="S17">
        <v>9.1999999999999998E-2</v>
      </c>
      <c r="T17">
        <v>0.19600000000000001</v>
      </c>
      <c r="U17">
        <v>0.311</v>
      </c>
      <c r="V17">
        <v>0.316</v>
      </c>
      <c r="W17">
        <v>0.33700000000000002</v>
      </c>
      <c r="X17">
        <v>0.32600000000000001</v>
      </c>
      <c r="Y17">
        <v>0.32200000000000001</v>
      </c>
      <c r="Z17">
        <v>0.33100000000000002</v>
      </c>
      <c r="AA17">
        <v>0.35499999999999998</v>
      </c>
      <c r="AB17">
        <f t="shared" si="0"/>
        <v>98.3</v>
      </c>
      <c r="AC17">
        <f t="shared" si="1"/>
        <v>404.7</v>
      </c>
    </row>
    <row r="18" spans="1:29" x14ac:dyDescent="0.25">
      <c r="A18" s="1" t="s">
        <v>2</v>
      </c>
      <c r="B18" s="1" t="s">
        <v>84</v>
      </c>
      <c r="C18" s="36">
        <v>35885</v>
      </c>
      <c r="D18">
        <v>1</v>
      </c>
      <c r="E18">
        <v>6</v>
      </c>
      <c r="F18">
        <v>0.124</v>
      </c>
      <c r="G18">
        <v>0.152</v>
      </c>
      <c r="H18">
        <v>0.13900000000000001</v>
      </c>
      <c r="I18">
        <v>0.128</v>
      </c>
      <c r="J18">
        <v>8.5999999999999993E-2</v>
      </c>
      <c r="K18">
        <v>7.6999999999999999E-2</v>
      </c>
      <c r="L18">
        <v>9.1999999999999998E-2</v>
      </c>
      <c r="M18">
        <v>8.6999999999999994E-2</v>
      </c>
      <c r="N18">
        <v>0.11800000000000001</v>
      </c>
      <c r="O18">
        <v>0.14300000000000002</v>
      </c>
      <c r="P18">
        <v>0.129</v>
      </c>
      <c r="Q18">
        <v>0.11</v>
      </c>
      <c r="R18">
        <v>0.10800000000000001</v>
      </c>
      <c r="S18">
        <v>9.8000000000000004E-2</v>
      </c>
      <c r="T18">
        <v>0.20100000000000001</v>
      </c>
      <c r="U18">
        <v>0.32400000000000001</v>
      </c>
      <c r="V18">
        <v>0.32</v>
      </c>
      <c r="W18">
        <v>0.32700000000000001</v>
      </c>
      <c r="X18">
        <v>0.32400000000000001</v>
      </c>
      <c r="Y18">
        <v>0.32500000000000001</v>
      </c>
      <c r="Z18">
        <v>0.34200000000000003</v>
      </c>
      <c r="AA18">
        <v>0.35299999999999998</v>
      </c>
      <c r="AB18">
        <f t="shared" si="0"/>
        <v>112.7</v>
      </c>
      <c r="AC18">
        <f t="shared" si="1"/>
        <v>423.09999999999997</v>
      </c>
    </row>
    <row r="19" spans="1:29" x14ac:dyDescent="0.25">
      <c r="A19" s="1" t="s">
        <v>2</v>
      </c>
      <c r="B19" s="1" t="s">
        <v>84</v>
      </c>
      <c r="C19" s="36">
        <v>35919</v>
      </c>
      <c r="D19">
        <v>1</v>
      </c>
      <c r="E19">
        <v>6</v>
      </c>
      <c r="F19">
        <v>9.3000000000000013E-2</v>
      </c>
      <c r="G19">
        <v>0.14099999999999999</v>
      </c>
      <c r="H19">
        <v>0.12300000000000001</v>
      </c>
      <c r="I19">
        <v>0.107</v>
      </c>
      <c r="J19">
        <v>7.9000000000000001E-2</v>
      </c>
      <c r="K19">
        <v>7.5999999999999998E-2</v>
      </c>
      <c r="L19">
        <v>9.3000000000000013E-2</v>
      </c>
      <c r="M19">
        <v>9.1999999999999998E-2</v>
      </c>
      <c r="N19">
        <v>0.11800000000000001</v>
      </c>
      <c r="O19">
        <v>0.13300000000000001</v>
      </c>
      <c r="P19">
        <v>0.126</v>
      </c>
      <c r="Q19">
        <v>0.11900000000000001</v>
      </c>
      <c r="R19">
        <v>0.11599999999999999</v>
      </c>
      <c r="S19">
        <v>9.6000000000000002E-2</v>
      </c>
      <c r="T19">
        <v>0.20399999999999999</v>
      </c>
      <c r="U19">
        <v>0.32700000000000001</v>
      </c>
      <c r="V19">
        <v>0.33</v>
      </c>
      <c r="W19">
        <v>0.33799999999999997</v>
      </c>
      <c r="X19">
        <v>0.33100000000000002</v>
      </c>
      <c r="Y19">
        <v>0.32200000000000001</v>
      </c>
      <c r="Z19">
        <v>0.35299999999999998</v>
      </c>
      <c r="AA19">
        <v>0.35499999999999998</v>
      </c>
      <c r="AB19">
        <f t="shared" si="0"/>
        <v>101.5</v>
      </c>
      <c r="AC19">
        <f t="shared" si="1"/>
        <v>416.5</v>
      </c>
    </row>
    <row r="20" spans="1:29" x14ac:dyDescent="0.25">
      <c r="A20" s="1" t="s">
        <v>2</v>
      </c>
      <c r="B20" s="1" t="s">
        <v>84</v>
      </c>
      <c r="C20" s="36">
        <v>35944</v>
      </c>
      <c r="D20">
        <v>1</v>
      </c>
      <c r="E20">
        <v>6</v>
      </c>
      <c r="F20">
        <v>0.249</v>
      </c>
      <c r="G20">
        <v>0.22500000000000001</v>
      </c>
      <c r="H20">
        <v>0.185</v>
      </c>
      <c r="I20">
        <v>0.184</v>
      </c>
      <c r="J20">
        <v>0.13600000000000001</v>
      </c>
      <c r="K20">
        <v>0.10800000000000001</v>
      </c>
      <c r="L20">
        <v>0.107</v>
      </c>
      <c r="M20">
        <v>9.4E-2</v>
      </c>
      <c r="N20">
        <v>0.121</v>
      </c>
      <c r="O20">
        <v>0.13600000000000001</v>
      </c>
      <c r="P20">
        <v>0.14199999999999999</v>
      </c>
      <c r="Q20">
        <v>0.127</v>
      </c>
      <c r="R20">
        <v>0.10199999999999999</v>
      </c>
      <c r="S20">
        <v>9.4E-2</v>
      </c>
      <c r="T20">
        <v>0.187</v>
      </c>
      <c r="U20">
        <v>0.317</v>
      </c>
      <c r="V20">
        <v>0.32600000000000001</v>
      </c>
      <c r="W20">
        <v>0.33399999999999996</v>
      </c>
      <c r="X20">
        <v>0.317</v>
      </c>
      <c r="Y20">
        <v>0.32100000000000001</v>
      </c>
      <c r="Z20">
        <v>0.34200000000000003</v>
      </c>
      <c r="AA20">
        <v>0.34700000000000003</v>
      </c>
      <c r="AB20">
        <f t="shared" si="0"/>
        <v>165.79999999999998</v>
      </c>
      <c r="AC20">
        <f t="shared" si="1"/>
        <v>474.99999999999994</v>
      </c>
    </row>
    <row r="21" spans="1:29" x14ac:dyDescent="0.25">
      <c r="A21" s="1" t="s">
        <v>2</v>
      </c>
      <c r="B21" s="1" t="s">
        <v>84</v>
      </c>
      <c r="C21" s="36">
        <v>36038</v>
      </c>
      <c r="D21">
        <v>1</v>
      </c>
      <c r="E21">
        <v>1</v>
      </c>
      <c r="F21">
        <v>0.32100000000000001</v>
      </c>
      <c r="G21">
        <v>0.30099999999999999</v>
      </c>
      <c r="H21">
        <v>0.25900000000000001</v>
      </c>
      <c r="I21">
        <v>0.27699999999999997</v>
      </c>
      <c r="J21">
        <v>0.29100000000000004</v>
      </c>
      <c r="K21">
        <v>0.28199999999999997</v>
      </c>
      <c r="L21">
        <v>0.28000000000000003</v>
      </c>
      <c r="M21">
        <v>0.26800000000000002</v>
      </c>
      <c r="N21">
        <v>0.245</v>
      </c>
      <c r="O21">
        <v>0.26300000000000001</v>
      </c>
      <c r="P21">
        <v>0.26500000000000001</v>
      </c>
      <c r="Q21">
        <v>0.21899999999999997</v>
      </c>
      <c r="R21">
        <v>0.18100000000000002</v>
      </c>
      <c r="S21">
        <v>0.11800000000000001</v>
      </c>
      <c r="T21">
        <v>0.20199999999999999</v>
      </c>
      <c r="U21">
        <v>0.32899999999999996</v>
      </c>
      <c r="V21">
        <v>0.34200000000000003</v>
      </c>
      <c r="W21">
        <v>0.32299999999999995</v>
      </c>
      <c r="X21">
        <v>0.32100000000000001</v>
      </c>
      <c r="Y21">
        <v>0.32</v>
      </c>
      <c r="Z21">
        <v>0.34700000000000003</v>
      </c>
      <c r="AA21">
        <v>0.35299999999999998</v>
      </c>
      <c r="AB21">
        <f t="shared" si="0"/>
        <v>284.5</v>
      </c>
      <c r="AC21">
        <f t="shared" si="1"/>
        <v>642.79999999999995</v>
      </c>
    </row>
    <row r="22" spans="1:29" x14ac:dyDescent="0.25">
      <c r="A22" s="1" t="s">
        <v>2</v>
      </c>
      <c r="B22" s="1" t="s">
        <v>84</v>
      </c>
      <c r="C22" s="36">
        <v>36054</v>
      </c>
      <c r="D22">
        <v>1</v>
      </c>
      <c r="E22">
        <v>1</v>
      </c>
      <c r="F22">
        <v>0.32100000000000001</v>
      </c>
      <c r="G22">
        <v>0.312</v>
      </c>
      <c r="H22">
        <v>0.27100000000000002</v>
      </c>
      <c r="I22">
        <v>0.29399999999999998</v>
      </c>
      <c r="J22">
        <v>0.32600000000000001</v>
      </c>
      <c r="K22">
        <v>0.35399999999999998</v>
      </c>
      <c r="L22">
        <v>0.34600000000000003</v>
      </c>
      <c r="M22">
        <v>0.375</v>
      </c>
      <c r="N22">
        <v>0.35200000000000004</v>
      </c>
      <c r="O22">
        <v>0.34399999999999997</v>
      </c>
      <c r="P22">
        <v>0.33600000000000002</v>
      </c>
      <c r="Q22">
        <v>0.34799999999999998</v>
      </c>
      <c r="R22">
        <v>0.33799999999999997</v>
      </c>
      <c r="S22">
        <v>0.35299999999999998</v>
      </c>
      <c r="T22">
        <v>0.35299999999999998</v>
      </c>
      <c r="U22">
        <v>0.35299999999999998</v>
      </c>
      <c r="V22">
        <v>0.34899999999999998</v>
      </c>
      <c r="W22">
        <v>0.35200000000000004</v>
      </c>
      <c r="X22">
        <v>0.32299999999999995</v>
      </c>
      <c r="Y22">
        <v>0.317</v>
      </c>
      <c r="Z22">
        <v>0.34200000000000003</v>
      </c>
      <c r="AA22">
        <v>0.35700000000000004</v>
      </c>
      <c r="AB22">
        <f t="shared" si="0"/>
        <v>327.2</v>
      </c>
      <c r="AC22">
        <f t="shared" si="1"/>
        <v>773.7</v>
      </c>
    </row>
    <row r="23" spans="1:29" x14ac:dyDescent="0.25">
      <c r="A23" s="1" t="s">
        <v>2</v>
      </c>
      <c r="B23" s="1" t="s">
        <v>84</v>
      </c>
      <c r="C23" s="36">
        <v>36062</v>
      </c>
      <c r="D23">
        <v>1</v>
      </c>
      <c r="E23">
        <v>1</v>
      </c>
      <c r="F23">
        <v>0.27</v>
      </c>
      <c r="G23">
        <v>0.28300000000000003</v>
      </c>
      <c r="H23">
        <v>0.27</v>
      </c>
      <c r="I23">
        <v>0.28399999999999997</v>
      </c>
      <c r="J23">
        <v>0.29100000000000004</v>
      </c>
      <c r="K23">
        <v>0.32100000000000001</v>
      </c>
      <c r="L23">
        <v>0.34100000000000003</v>
      </c>
      <c r="M23">
        <v>0.36099999999999999</v>
      </c>
      <c r="N23">
        <v>0.32600000000000001</v>
      </c>
      <c r="O23">
        <v>0.33799999999999997</v>
      </c>
      <c r="P23">
        <v>0.32299999999999995</v>
      </c>
      <c r="Q23">
        <v>0.33600000000000002</v>
      </c>
      <c r="R23">
        <v>0.33500000000000002</v>
      </c>
      <c r="S23">
        <v>0.34899999999999998</v>
      </c>
      <c r="T23">
        <v>0.34</v>
      </c>
      <c r="U23">
        <v>0.35499999999999998</v>
      </c>
      <c r="V23">
        <v>0.33399999999999996</v>
      </c>
      <c r="W23">
        <v>0.34200000000000003</v>
      </c>
      <c r="X23">
        <v>0.32799999999999996</v>
      </c>
      <c r="Y23">
        <v>0.313</v>
      </c>
      <c r="Z23">
        <v>0.33200000000000002</v>
      </c>
      <c r="AA23">
        <v>0.35</v>
      </c>
      <c r="AB23">
        <f t="shared" si="0"/>
        <v>301.70000000000005</v>
      </c>
      <c r="AC23">
        <f t="shared" si="1"/>
        <v>739.2</v>
      </c>
    </row>
    <row r="24" spans="1:29" x14ac:dyDescent="0.25">
      <c r="A24" s="1" t="s">
        <v>2</v>
      </c>
      <c r="B24" s="1" t="s">
        <v>84</v>
      </c>
      <c r="C24" s="36">
        <v>36068</v>
      </c>
      <c r="D24">
        <v>1</v>
      </c>
      <c r="E24">
        <v>1</v>
      </c>
      <c r="F24">
        <v>0.24399999999999999</v>
      </c>
      <c r="G24">
        <v>0.26400000000000001</v>
      </c>
      <c r="H24">
        <v>0.247</v>
      </c>
      <c r="I24">
        <v>0.27</v>
      </c>
      <c r="J24">
        <v>0.29100000000000004</v>
      </c>
      <c r="K24">
        <v>0.312</v>
      </c>
      <c r="L24">
        <v>0.33299999999999996</v>
      </c>
      <c r="M24">
        <v>0.36200000000000004</v>
      </c>
      <c r="N24">
        <v>0.33700000000000002</v>
      </c>
      <c r="O24">
        <v>0.34100000000000003</v>
      </c>
      <c r="P24">
        <v>0.33</v>
      </c>
      <c r="Q24">
        <v>0.33700000000000002</v>
      </c>
      <c r="R24">
        <v>0.33600000000000002</v>
      </c>
      <c r="S24">
        <v>0.36200000000000004</v>
      </c>
      <c r="T24">
        <v>0.36099999999999999</v>
      </c>
      <c r="U24">
        <v>0.34899999999999998</v>
      </c>
      <c r="V24">
        <v>0.35399999999999998</v>
      </c>
      <c r="W24">
        <v>0.34700000000000003</v>
      </c>
      <c r="X24">
        <v>0.32100000000000001</v>
      </c>
      <c r="Y24">
        <v>0.32600000000000001</v>
      </c>
      <c r="Z24">
        <v>0.34299999999999997</v>
      </c>
      <c r="AA24">
        <v>0.36799999999999999</v>
      </c>
      <c r="AB24">
        <f t="shared" si="0"/>
        <v>290.39999999999998</v>
      </c>
      <c r="AC24">
        <f t="shared" si="1"/>
        <v>737.9</v>
      </c>
    </row>
    <row r="25" spans="1:29" x14ac:dyDescent="0.25">
      <c r="A25" s="1" t="s">
        <v>2</v>
      </c>
      <c r="B25" s="1" t="s">
        <v>84</v>
      </c>
      <c r="C25" s="36">
        <v>36076</v>
      </c>
      <c r="D25">
        <v>1</v>
      </c>
      <c r="E25">
        <v>1</v>
      </c>
      <c r="F25">
        <v>0.27100000000000002</v>
      </c>
      <c r="G25">
        <v>0.26700000000000002</v>
      </c>
      <c r="H25">
        <v>0.24100000000000002</v>
      </c>
      <c r="I25">
        <v>0.26800000000000002</v>
      </c>
      <c r="J25">
        <v>0.28600000000000003</v>
      </c>
      <c r="K25">
        <v>0.29600000000000004</v>
      </c>
      <c r="L25">
        <v>0.33200000000000002</v>
      </c>
      <c r="M25">
        <v>0.35299999999999998</v>
      </c>
      <c r="N25">
        <v>0.32799999999999996</v>
      </c>
      <c r="O25">
        <v>0.33500000000000002</v>
      </c>
      <c r="P25">
        <v>0.32700000000000001</v>
      </c>
      <c r="Q25">
        <v>0.33200000000000002</v>
      </c>
      <c r="R25">
        <v>0.34299999999999997</v>
      </c>
      <c r="S25">
        <v>0.35100000000000003</v>
      </c>
      <c r="T25">
        <v>0.34899999999999998</v>
      </c>
      <c r="U25">
        <v>0.34899999999999998</v>
      </c>
      <c r="V25">
        <v>0.33399999999999996</v>
      </c>
      <c r="W25">
        <v>0.33299999999999996</v>
      </c>
      <c r="X25">
        <v>0.33600000000000002</v>
      </c>
      <c r="Y25">
        <v>0.32</v>
      </c>
      <c r="Z25">
        <v>0.34799999999999998</v>
      </c>
      <c r="AA25">
        <v>0.35100000000000003</v>
      </c>
      <c r="AB25">
        <f t="shared" si="0"/>
        <v>291.3</v>
      </c>
      <c r="AC25">
        <f t="shared" si="1"/>
        <v>732.09999999999991</v>
      </c>
    </row>
    <row r="26" spans="1:29" x14ac:dyDescent="0.25">
      <c r="A26" s="1" t="s">
        <v>2</v>
      </c>
      <c r="B26" s="1" t="s">
        <v>84</v>
      </c>
      <c r="C26" s="36">
        <v>36091</v>
      </c>
      <c r="D26">
        <v>1</v>
      </c>
      <c r="E26">
        <v>2</v>
      </c>
      <c r="F26">
        <v>0.23100000000000001</v>
      </c>
      <c r="G26">
        <v>0.25</v>
      </c>
      <c r="H26">
        <v>0.22800000000000001</v>
      </c>
      <c r="I26">
        <v>0.26400000000000001</v>
      </c>
      <c r="J26">
        <v>0.252</v>
      </c>
      <c r="K26">
        <v>0.26899999999999996</v>
      </c>
      <c r="L26">
        <v>0.29799999999999999</v>
      </c>
      <c r="M26">
        <v>0.32100000000000001</v>
      </c>
      <c r="N26">
        <v>0.309</v>
      </c>
      <c r="O26">
        <v>0.32899999999999996</v>
      </c>
      <c r="P26">
        <v>0.32700000000000001</v>
      </c>
      <c r="Q26">
        <v>0.33100000000000002</v>
      </c>
      <c r="R26">
        <v>0.32799999999999996</v>
      </c>
      <c r="S26">
        <v>0.35200000000000004</v>
      </c>
      <c r="T26">
        <v>0.34600000000000003</v>
      </c>
      <c r="U26">
        <v>0.33899999999999997</v>
      </c>
      <c r="V26">
        <v>0.34299999999999997</v>
      </c>
      <c r="W26">
        <v>0.33399999999999996</v>
      </c>
      <c r="X26">
        <v>0.33100000000000002</v>
      </c>
      <c r="Y26">
        <v>0.33200000000000002</v>
      </c>
      <c r="Z26">
        <v>0.34499999999999997</v>
      </c>
      <c r="AA26">
        <v>0.36200000000000004</v>
      </c>
      <c r="AB26">
        <f t="shared" si="0"/>
        <v>265.3</v>
      </c>
      <c r="AC26">
        <f t="shared" si="1"/>
        <v>705.2</v>
      </c>
    </row>
    <row r="27" spans="1:29" x14ac:dyDescent="0.25">
      <c r="A27" s="1" t="s">
        <v>2</v>
      </c>
      <c r="B27" s="1" t="s">
        <v>84</v>
      </c>
      <c r="C27" s="36">
        <v>36101</v>
      </c>
      <c r="D27">
        <v>1</v>
      </c>
      <c r="E27">
        <v>2</v>
      </c>
      <c r="F27">
        <v>0.23</v>
      </c>
      <c r="G27">
        <v>0.23100000000000001</v>
      </c>
      <c r="H27">
        <v>0.20399999999999999</v>
      </c>
      <c r="I27">
        <v>0.25</v>
      </c>
      <c r="J27">
        <v>0.23499999999999999</v>
      </c>
      <c r="K27">
        <v>0.23100000000000001</v>
      </c>
      <c r="L27">
        <v>0.26500000000000001</v>
      </c>
      <c r="M27">
        <v>0.309</v>
      </c>
      <c r="N27">
        <v>0.29799999999999999</v>
      </c>
      <c r="O27">
        <v>0.33200000000000002</v>
      </c>
      <c r="P27">
        <v>0.33100000000000002</v>
      </c>
      <c r="Q27">
        <v>0.33600000000000002</v>
      </c>
      <c r="R27">
        <v>0.32700000000000001</v>
      </c>
      <c r="S27">
        <v>0.35100000000000003</v>
      </c>
      <c r="T27">
        <v>0.34499999999999997</v>
      </c>
      <c r="U27">
        <v>0.33700000000000002</v>
      </c>
      <c r="V27">
        <v>0.33700000000000002</v>
      </c>
      <c r="W27">
        <v>0.34100000000000003</v>
      </c>
      <c r="X27">
        <v>0.33100000000000002</v>
      </c>
      <c r="Y27">
        <v>0.33299999999999996</v>
      </c>
      <c r="Z27">
        <v>0.33500000000000002</v>
      </c>
      <c r="AA27">
        <v>0.35799999999999998</v>
      </c>
      <c r="AB27">
        <f t="shared" si="0"/>
        <v>248.3</v>
      </c>
      <c r="AC27">
        <f t="shared" si="1"/>
        <v>687.7</v>
      </c>
    </row>
    <row r="28" spans="1:29" x14ac:dyDescent="0.25">
      <c r="A28" s="1" t="s">
        <v>2</v>
      </c>
      <c r="B28" s="1" t="s">
        <v>84</v>
      </c>
      <c r="C28" s="36">
        <v>36110</v>
      </c>
      <c r="D28">
        <v>1</v>
      </c>
      <c r="E28">
        <v>2</v>
      </c>
      <c r="F28">
        <v>0.192</v>
      </c>
      <c r="G28">
        <v>0.19699999999999998</v>
      </c>
      <c r="H28">
        <v>0.18600000000000003</v>
      </c>
      <c r="I28">
        <v>0.21600000000000003</v>
      </c>
      <c r="J28">
        <v>0.192</v>
      </c>
      <c r="K28">
        <v>0.17499999999999999</v>
      </c>
      <c r="L28">
        <v>0.245</v>
      </c>
      <c r="M28">
        <v>0.29699999999999999</v>
      </c>
      <c r="N28">
        <v>0.28600000000000003</v>
      </c>
      <c r="O28">
        <v>0.32700000000000001</v>
      </c>
      <c r="P28">
        <v>0.311</v>
      </c>
      <c r="Q28">
        <v>0.32400000000000001</v>
      </c>
      <c r="R28">
        <v>0.318</v>
      </c>
      <c r="S28">
        <v>0.32700000000000001</v>
      </c>
      <c r="T28">
        <v>0.35799999999999998</v>
      </c>
      <c r="U28">
        <v>0.34799999999999998</v>
      </c>
      <c r="V28">
        <v>0.35299999999999998</v>
      </c>
      <c r="W28">
        <v>0.33899999999999997</v>
      </c>
      <c r="X28">
        <v>0.32799999999999996</v>
      </c>
      <c r="Y28">
        <v>0.32899999999999996</v>
      </c>
      <c r="Z28">
        <v>0.35600000000000004</v>
      </c>
      <c r="AA28">
        <v>0.35</v>
      </c>
      <c r="AB28">
        <f t="shared" si="0"/>
        <v>217.79999999999998</v>
      </c>
      <c r="AC28">
        <f t="shared" si="1"/>
        <v>654.6</v>
      </c>
    </row>
    <row r="29" spans="1:29" x14ac:dyDescent="0.25">
      <c r="A29" s="1" t="s">
        <v>2</v>
      </c>
      <c r="B29" s="1" t="s">
        <v>84</v>
      </c>
      <c r="C29" s="36">
        <v>36130</v>
      </c>
      <c r="D29">
        <v>1</v>
      </c>
      <c r="E29">
        <v>2</v>
      </c>
      <c r="F29">
        <v>0.188</v>
      </c>
      <c r="G29">
        <v>0.18600000000000003</v>
      </c>
      <c r="H29">
        <v>0.17600000000000002</v>
      </c>
      <c r="I29">
        <v>0.17100000000000001</v>
      </c>
      <c r="J29">
        <v>0.13400000000000001</v>
      </c>
      <c r="K29">
        <v>0.13200000000000001</v>
      </c>
      <c r="L29">
        <v>0.217</v>
      </c>
      <c r="M29">
        <v>0.26</v>
      </c>
      <c r="N29">
        <v>0.25800000000000001</v>
      </c>
      <c r="O29">
        <v>0.30399999999999999</v>
      </c>
      <c r="P29">
        <v>0.311</v>
      </c>
      <c r="Q29">
        <v>0.32100000000000001</v>
      </c>
      <c r="R29">
        <v>0.30099999999999999</v>
      </c>
      <c r="S29">
        <v>0.27600000000000002</v>
      </c>
      <c r="T29">
        <v>0.33</v>
      </c>
      <c r="U29">
        <v>0.34799999999999998</v>
      </c>
      <c r="V29">
        <v>0.34100000000000003</v>
      </c>
      <c r="W29">
        <v>0.33299999999999996</v>
      </c>
      <c r="X29">
        <v>0.32899999999999996</v>
      </c>
      <c r="Y29">
        <v>0.32700000000000001</v>
      </c>
      <c r="Z29">
        <v>0.34399999999999997</v>
      </c>
      <c r="AA29">
        <v>0.34600000000000003</v>
      </c>
      <c r="AB29">
        <f t="shared" si="0"/>
        <v>191.00000000000003</v>
      </c>
      <c r="AC29">
        <f t="shared" si="1"/>
        <v>612.10000000000014</v>
      </c>
    </row>
    <row r="30" spans="1:29" x14ac:dyDescent="0.25">
      <c r="A30" s="1" t="s">
        <v>2</v>
      </c>
      <c r="B30" s="1" t="s">
        <v>84</v>
      </c>
      <c r="C30" s="36">
        <v>36146</v>
      </c>
      <c r="D30">
        <v>1</v>
      </c>
      <c r="E30">
        <v>3</v>
      </c>
      <c r="F30">
        <v>0.17399999999999999</v>
      </c>
      <c r="G30">
        <v>0.18</v>
      </c>
      <c r="H30">
        <v>0.151</v>
      </c>
      <c r="I30">
        <v>0.14599999999999999</v>
      </c>
      <c r="J30">
        <v>0.10800000000000001</v>
      </c>
      <c r="K30">
        <v>0.114</v>
      </c>
      <c r="L30">
        <v>0.18600000000000003</v>
      </c>
      <c r="M30">
        <v>0.20399999999999999</v>
      </c>
      <c r="N30">
        <v>0.21600000000000003</v>
      </c>
      <c r="O30">
        <v>0.27399999999999997</v>
      </c>
      <c r="P30">
        <v>0.28999999999999998</v>
      </c>
      <c r="Q30">
        <v>0.29799999999999999</v>
      </c>
      <c r="R30">
        <v>0.26800000000000002</v>
      </c>
      <c r="S30">
        <v>0.252</v>
      </c>
      <c r="T30">
        <v>0.315</v>
      </c>
      <c r="U30">
        <v>0.34799999999999998</v>
      </c>
      <c r="V30">
        <v>0.32400000000000001</v>
      </c>
      <c r="W30">
        <v>0.33899999999999997</v>
      </c>
      <c r="X30">
        <v>0.32100000000000001</v>
      </c>
      <c r="Y30">
        <v>0.313</v>
      </c>
      <c r="Z30">
        <v>0.33</v>
      </c>
      <c r="AA30">
        <v>0.35799999999999998</v>
      </c>
      <c r="AB30">
        <f t="shared" si="0"/>
        <v>165.29999999999998</v>
      </c>
      <c r="AC30">
        <f t="shared" si="1"/>
        <v>568.29999999999995</v>
      </c>
    </row>
    <row r="31" spans="1:29" x14ac:dyDescent="0.25">
      <c r="A31" s="1" t="s">
        <v>2</v>
      </c>
      <c r="B31" s="1" t="s">
        <v>84</v>
      </c>
      <c r="C31" s="36">
        <v>36176</v>
      </c>
      <c r="D31">
        <v>1</v>
      </c>
      <c r="E31">
        <v>4</v>
      </c>
      <c r="F31">
        <v>0.217</v>
      </c>
      <c r="G31">
        <v>0.154</v>
      </c>
      <c r="H31">
        <v>0.13600000000000001</v>
      </c>
      <c r="I31">
        <v>0.11900000000000001</v>
      </c>
      <c r="J31">
        <v>0.09</v>
      </c>
      <c r="K31">
        <v>8.4000000000000005E-2</v>
      </c>
      <c r="L31">
        <v>0.11900000000000001</v>
      </c>
      <c r="M31">
        <v>0.12</v>
      </c>
      <c r="N31">
        <v>0.16200000000000001</v>
      </c>
      <c r="O31">
        <v>0.222</v>
      </c>
      <c r="P31">
        <v>0.26300000000000001</v>
      </c>
      <c r="Q31">
        <v>0.26700000000000002</v>
      </c>
      <c r="R31">
        <v>0.221</v>
      </c>
      <c r="S31">
        <v>0.16800000000000001</v>
      </c>
      <c r="T31">
        <v>0.27300000000000002</v>
      </c>
      <c r="U31">
        <v>0.33700000000000002</v>
      </c>
      <c r="V31">
        <v>0.33799999999999997</v>
      </c>
      <c r="W31">
        <v>0.33899999999999997</v>
      </c>
      <c r="X31">
        <v>0.32500000000000001</v>
      </c>
      <c r="Y31">
        <v>0.32299999999999995</v>
      </c>
      <c r="Z31">
        <v>0.34600000000000003</v>
      </c>
      <c r="AA31">
        <v>0.35799999999999998</v>
      </c>
      <c r="AB31">
        <f t="shared" si="0"/>
        <v>141.80000000000001</v>
      </c>
      <c r="AC31">
        <f t="shared" si="1"/>
        <v>519.79999999999995</v>
      </c>
    </row>
    <row r="32" spans="1:29" x14ac:dyDescent="0.25">
      <c r="A32" s="1" t="s">
        <v>2</v>
      </c>
      <c r="B32" s="1" t="s">
        <v>84</v>
      </c>
      <c r="C32" s="36">
        <v>36189</v>
      </c>
      <c r="D32">
        <v>1</v>
      </c>
      <c r="E32">
        <v>5</v>
      </c>
      <c r="F32">
        <v>0.158</v>
      </c>
      <c r="G32">
        <v>0.157</v>
      </c>
      <c r="H32">
        <v>0.14199999999999999</v>
      </c>
      <c r="I32">
        <v>0.12300000000000001</v>
      </c>
      <c r="J32">
        <v>9.3000000000000013E-2</v>
      </c>
      <c r="K32">
        <v>8.5999999999999993E-2</v>
      </c>
      <c r="L32">
        <v>0.11599999999999999</v>
      </c>
      <c r="M32">
        <v>0.11199999999999999</v>
      </c>
      <c r="N32">
        <v>0.153</v>
      </c>
      <c r="O32">
        <v>0.20600000000000002</v>
      </c>
      <c r="P32">
        <v>0.24600000000000002</v>
      </c>
      <c r="Q32">
        <v>0.24600000000000002</v>
      </c>
      <c r="R32">
        <v>0.20600000000000002</v>
      </c>
      <c r="S32">
        <v>0.14400000000000002</v>
      </c>
      <c r="T32">
        <v>0.249</v>
      </c>
      <c r="U32">
        <v>0.34100000000000003</v>
      </c>
      <c r="V32">
        <v>0.34</v>
      </c>
      <c r="W32">
        <v>0.33600000000000002</v>
      </c>
      <c r="X32">
        <v>0.313</v>
      </c>
      <c r="Y32">
        <v>0.32400000000000001</v>
      </c>
      <c r="Z32">
        <v>0.33600000000000002</v>
      </c>
      <c r="AA32">
        <v>0.34299999999999997</v>
      </c>
      <c r="AB32">
        <f t="shared" si="0"/>
        <v>129.79999999999998</v>
      </c>
      <c r="AC32">
        <f t="shared" si="1"/>
        <v>492.8</v>
      </c>
    </row>
    <row r="33" spans="1:29" x14ac:dyDescent="0.25">
      <c r="A33" s="1" t="s">
        <v>2</v>
      </c>
      <c r="B33" s="1" t="s">
        <v>84</v>
      </c>
      <c r="C33" s="36">
        <v>36213</v>
      </c>
      <c r="D33">
        <v>1</v>
      </c>
      <c r="E33">
        <v>5</v>
      </c>
      <c r="F33">
        <v>0.125</v>
      </c>
      <c r="G33">
        <v>0.13800000000000001</v>
      </c>
      <c r="H33">
        <v>0.125</v>
      </c>
      <c r="I33">
        <v>0.11900000000000001</v>
      </c>
      <c r="J33">
        <v>0.08</v>
      </c>
      <c r="K33">
        <v>7.9000000000000001E-2</v>
      </c>
      <c r="L33">
        <v>0.109</v>
      </c>
      <c r="M33">
        <v>0.10099999999999999</v>
      </c>
      <c r="N33">
        <v>0.14300000000000002</v>
      </c>
      <c r="O33">
        <v>0.18100000000000002</v>
      </c>
      <c r="P33">
        <v>0.20100000000000001</v>
      </c>
      <c r="Q33">
        <v>0.182</v>
      </c>
      <c r="R33">
        <v>0.16899999999999998</v>
      </c>
      <c r="S33">
        <v>0.128</v>
      </c>
      <c r="T33">
        <v>0.24399999999999999</v>
      </c>
      <c r="U33">
        <v>0.33500000000000002</v>
      </c>
      <c r="V33">
        <v>0.33200000000000002</v>
      </c>
      <c r="W33">
        <v>0.32600000000000001</v>
      </c>
      <c r="X33">
        <v>0.32600000000000001</v>
      </c>
      <c r="Y33">
        <v>0.311</v>
      </c>
      <c r="Z33">
        <v>0.34200000000000003</v>
      </c>
      <c r="AA33">
        <v>0.35</v>
      </c>
      <c r="AB33">
        <f t="shared" si="0"/>
        <v>114.39999999999999</v>
      </c>
      <c r="AC33">
        <f t="shared" si="1"/>
        <v>457.1</v>
      </c>
    </row>
    <row r="34" spans="1:29" x14ac:dyDescent="0.25">
      <c r="A34" s="1" t="s">
        <v>2</v>
      </c>
      <c r="B34" s="1" t="s">
        <v>84</v>
      </c>
      <c r="C34" s="36">
        <v>36236</v>
      </c>
      <c r="D34">
        <v>1</v>
      </c>
      <c r="E34">
        <v>6</v>
      </c>
      <c r="F34">
        <v>0.28300000000000003</v>
      </c>
      <c r="G34">
        <v>0.253</v>
      </c>
      <c r="H34">
        <v>0.215</v>
      </c>
      <c r="I34">
        <v>0.184</v>
      </c>
      <c r="J34">
        <v>0.125</v>
      </c>
      <c r="K34">
        <v>9.6999999999999989E-2</v>
      </c>
      <c r="L34">
        <v>0.114</v>
      </c>
      <c r="M34">
        <v>0.10199999999999999</v>
      </c>
      <c r="N34">
        <v>0.14699999999999999</v>
      </c>
      <c r="O34">
        <v>0.17199999999999999</v>
      </c>
      <c r="P34">
        <v>0.19899999999999998</v>
      </c>
      <c r="Q34">
        <v>0.191</v>
      </c>
      <c r="R34">
        <v>0.16399999999999998</v>
      </c>
      <c r="S34">
        <v>0.124</v>
      </c>
      <c r="T34">
        <v>0.221</v>
      </c>
      <c r="U34">
        <v>0.33299999999999996</v>
      </c>
      <c r="V34">
        <v>0.33100000000000002</v>
      </c>
      <c r="W34">
        <v>0.33500000000000002</v>
      </c>
      <c r="X34">
        <v>0.32600000000000001</v>
      </c>
      <c r="Y34">
        <v>0.33399999999999996</v>
      </c>
      <c r="Z34">
        <v>0.34499999999999997</v>
      </c>
      <c r="AA34">
        <v>0.33899999999999997</v>
      </c>
      <c r="AB34">
        <f t="shared" si="0"/>
        <v>180.29999999999998</v>
      </c>
      <c r="AC34">
        <f t="shared" si="1"/>
        <v>521.70000000000005</v>
      </c>
    </row>
    <row r="35" spans="1:29" x14ac:dyDescent="0.25">
      <c r="A35" s="1" t="s">
        <v>2</v>
      </c>
      <c r="B35" s="1" t="s">
        <v>84</v>
      </c>
      <c r="C35" s="36">
        <v>36251</v>
      </c>
      <c r="D35">
        <v>1</v>
      </c>
      <c r="E35">
        <v>6</v>
      </c>
      <c r="F35">
        <v>0.21100000000000002</v>
      </c>
      <c r="G35">
        <v>0.22</v>
      </c>
      <c r="H35">
        <v>0.19600000000000001</v>
      </c>
      <c r="I35">
        <v>0.17600000000000002</v>
      </c>
      <c r="J35">
        <v>0.13200000000000001</v>
      </c>
      <c r="K35">
        <v>0.113</v>
      </c>
      <c r="L35">
        <v>0.12</v>
      </c>
      <c r="M35">
        <v>0.121</v>
      </c>
      <c r="N35">
        <v>0.14699999999999999</v>
      </c>
      <c r="O35">
        <v>0.17800000000000002</v>
      </c>
      <c r="P35">
        <v>0.18899999999999997</v>
      </c>
      <c r="Q35">
        <v>0.17499999999999999</v>
      </c>
      <c r="R35">
        <v>0.157</v>
      </c>
      <c r="S35">
        <v>0.11199999999999999</v>
      </c>
      <c r="T35">
        <v>0.221</v>
      </c>
      <c r="U35">
        <v>0.32</v>
      </c>
      <c r="V35">
        <v>0.34</v>
      </c>
      <c r="W35">
        <v>0.32200000000000001</v>
      </c>
      <c r="X35">
        <v>0.312</v>
      </c>
      <c r="Y35">
        <v>0.30399999999999999</v>
      </c>
      <c r="Z35">
        <v>0.34499999999999997</v>
      </c>
      <c r="AA35">
        <v>0.33100000000000002</v>
      </c>
      <c r="AB35">
        <f t="shared" si="0"/>
        <v>164.7</v>
      </c>
      <c r="AC35">
        <f t="shared" si="1"/>
        <v>495.29999999999995</v>
      </c>
    </row>
    <row r="36" spans="1:29" x14ac:dyDescent="0.25">
      <c r="A36" s="1" t="s">
        <v>2</v>
      </c>
      <c r="B36" s="1" t="s">
        <v>84</v>
      </c>
      <c r="C36" s="36">
        <v>36269</v>
      </c>
      <c r="D36">
        <v>1</v>
      </c>
      <c r="E36">
        <v>6</v>
      </c>
      <c r="F36">
        <v>0.217</v>
      </c>
      <c r="G36">
        <v>0.19399999999999998</v>
      </c>
      <c r="H36">
        <v>0.17300000000000001</v>
      </c>
      <c r="I36">
        <v>0.156</v>
      </c>
      <c r="J36">
        <v>0.114</v>
      </c>
      <c r="K36">
        <v>0.10300000000000001</v>
      </c>
      <c r="L36">
        <v>0.127</v>
      </c>
      <c r="M36">
        <v>0.121</v>
      </c>
      <c r="N36">
        <v>0.14400000000000002</v>
      </c>
      <c r="O36">
        <v>0.17600000000000002</v>
      </c>
      <c r="P36">
        <v>0.20300000000000001</v>
      </c>
      <c r="Q36">
        <v>0.16500000000000001</v>
      </c>
      <c r="R36">
        <v>0.14599999999999999</v>
      </c>
      <c r="S36">
        <v>0.115</v>
      </c>
      <c r="T36">
        <v>0.21299999999999999</v>
      </c>
      <c r="U36">
        <v>0.33600000000000002</v>
      </c>
      <c r="V36">
        <v>0.32299999999999995</v>
      </c>
      <c r="W36">
        <v>0.32700000000000001</v>
      </c>
      <c r="X36">
        <v>0.32</v>
      </c>
      <c r="Y36">
        <v>0.33200000000000002</v>
      </c>
      <c r="Z36">
        <v>0.35299999999999998</v>
      </c>
      <c r="AA36">
        <v>0.33700000000000002</v>
      </c>
      <c r="AB36">
        <f t="shared" si="0"/>
        <v>156.6</v>
      </c>
      <c r="AC36">
        <f t="shared" si="1"/>
        <v>491.2</v>
      </c>
    </row>
    <row r="37" spans="1:29" x14ac:dyDescent="0.25">
      <c r="A37" s="1" t="s">
        <v>2</v>
      </c>
      <c r="B37" s="1" t="s">
        <v>84</v>
      </c>
      <c r="C37" s="36">
        <v>36293</v>
      </c>
      <c r="D37">
        <v>1</v>
      </c>
      <c r="E37">
        <v>7</v>
      </c>
      <c r="F37">
        <v>0.27600000000000002</v>
      </c>
      <c r="G37">
        <v>0.24199999999999999</v>
      </c>
      <c r="H37">
        <v>0.193</v>
      </c>
      <c r="I37">
        <v>0.17100000000000001</v>
      </c>
      <c r="J37">
        <v>0.11699999999999999</v>
      </c>
      <c r="K37">
        <v>0.1</v>
      </c>
      <c r="L37">
        <v>0.121</v>
      </c>
      <c r="M37">
        <v>0.11599999999999999</v>
      </c>
      <c r="N37">
        <v>0.15</v>
      </c>
      <c r="O37">
        <v>0.18</v>
      </c>
      <c r="P37">
        <v>0.19899999999999998</v>
      </c>
      <c r="Q37">
        <v>0.16600000000000001</v>
      </c>
      <c r="R37">
        <v>0.14699999999999999</v>
      </c>
      <c r="S37">
        <v>0.114</v>
      </c>
      <c r="T37">
        <v>0.214</v>
      </c>
      <c r="U37">
        <v>0.32500000000000001</v>
      </c>
      <c r="V37">
        <v>0.33</v>
      </c>
      <c r="W37">
        <v>0.32500000000000001</v>
      </c>
      <c r="X37">
        <v>0.312</v>
      </c>
      <c r="Y37">
        <v>0.33</v>
      </c>
      <c r="Z37">
        <v>0.33899999999999997</v>
      </c>
      <c r="AA37">
        <v>0.317</v>
      </c>
      <c r="AB37">
        <f t="shared" si="0"/>
        <v>176.2</v>
      </c>
      <c r="AC37">
        <f t="shared" si="1"/>
        <v>505.99999999999989</v>
      </c>
    </row>
    <row r="38" spans="1:29" x14ac:dyDescent="0.25">
      <c r="A38" s="1" t="s">
        <v>2</v>
      </c>
      <c r="B38" s="1" t="s">
        <v>84</v>
      </c>
      <c r="C38" s="36">
        <v>36335</v>
      </c>
      <c r="D38">
        <v>1</v>
      </c>
      <c r="E38">
        <v>7</v>
      </c>
      <c r="F38">
        <v>0.32600000000000001</v>
      </c>
      <c r="G38">
        <v>0.29199999999999998</v>
      </c>
      <c r="H38">
        <v>0.25600000000000001</v>
      </c>
      <c r="I38">
        <v>0.245</v>
      </c>
      <c r="J38">
        <v>0.20699999999999999</v>
      </c>
      <c r="K38">
        <v>0.17899999999999999</v>
      </c>
      <c r="L38">
        <v>0.16200000000000001</v>
      </c>
      <c r="M38">
        <v>0.13100000000000001</v>
      </c>
      <c r="N38">
        <v>0.15</v>
      </c>
      <c r="O38">
        <v>0.184</v>
      </c>
      <c r="P38">
        <v>0.193</v>
      </c>
      <c r="Q38">
        <v>0.16500000000000001</v>
      </c>
      <c r="R38">
        <v>0.16200000000000001</v>
      </c>
      <c r="S38">
        <v>0.11599999999999999</v>
      </c>
      <c r="T38">
        <v>0.21299999999999999</v>
      </c>
      <c r="U38">
        <v>0.33399999999999996</v>
      </c>
      <c r="V38">
        <v>0.32299999999999995</v>
      </c>
      <c r="W38">
        <v>0.33100000000000002</v>
      </c>
      <c r="X38">
        <v>0.32299999999999995</v>
      </c>
      <c r="Y38">
        <v>0.31900000000000001</v>
      </c>
      <c r="Z38">
        <v>0.33299999999999996</v>
      </c>
      <c r="AA38">
        <v>0.32600000000000001</v>
      </c>
      <c r="AB38">
        <f t="shared" si="0"/>
        <v>227.39999999999998</v>
      </c>
      <c r="AC38">
        <f t="shared" si="1"/>
        <v>559.6</v>
      </c>
    </row>
    <row r="39" spans="1:29" x14ac:dyDescent="0.25">
      <c r="A39" s="1" t="s">
        <v>2</v>
      </c>
      <c r="B39" s="1" t="s">
        <v>84</v>
      </c>
      <c r="C39" s="36">
        <v>36382</v>
      </c>
      <c r="D39">
        <v>1</v>
      </c>
      <c r="E39">
        <v>1</v>
      </c>
      <c r="F39">
        <v>0.32700000000000001</v>
      </c>
      <c r="G39">
        <v>0.314</v>
      </c>
      <c r="H39">
        <v>0.27600000000000002</v>
      </c>
      <c r="I39">
        <v>0.29100000000000004</v>
      </c>
      <c r="J39">
        <v>0.309</v>
      </c>
      <c r="K39">
        <v>0.34</v>
      </c>
      <c r="L39">
        <v>0.35200000000000004</v>
      </c>
      <c r="M39">
        <v>0.36200000000000004</v>
      </c>
      <c r="N39">
        <v>0.33399999999999996</v>
      </c>
      <c r="O39">
        <v>0.33299999999999996</v>
      </c>
      <c r="P39">
        <v>0.33899999999999997</v>
      </c>
      <c r="Q39">
        <v>0.32</v>
      </c>
      <c r="R39">
        <v>0.254</v>
      </c>
      <c r="S39">
        <v>0.18899999999999997</v>
      </c>
      <c r="T39">
        <v>0.255</v>
      </c>
      <c r="U39">
        <v>0.33299999999999996</v>
      </c>
      <c r="V39">
        <v>0.32700000000000001</v>
      </c>
      <c r="W39">
        <v>0.31900000000000001</v>
      </c>
      <c r="X39">
        <v>0.32299999999999995</v>
      </c>
      <c r="Y39">
        <v>0.31900000000000001</v>
      </c>
      <c r="Z39">
        <v>0.34700000000000003</v>
      </c>
      <c r="AA39">
        <v>0.35200000000000004</v>
      </c>
      <c r="AB39">
        <f t="shared" si="0"/>
        <v>323.2</v>
      </c>
      <c r="AC39">
        <f t="shared" si="1"/>
        <v>724.19999999999993</v>
      </c>
    </row>
    <row r="40" spans="1:29" x14ac:dyDescent="0.25">
      <c r="A40" s="1" t="s">
        <v>2</v>
      </c>
      <c r="B40" s="1" t="s">
        <v>84</v>
      </c>
      <c r="C40" s="36">
        <v>36453</v>
      </c>
      <c r="D40">
        <v>1</v>
      </c>
      <c r="E40">
        <v>1</v>
      </c>
      <c r="F40">
        <v>0.27699999999999997</v>
      </c>
      <c r="G40">
        <v>0.27500000000000002</v>
      </c>
      <c r="H40">
        <v>0.24600000000000002</v>
      </c>
      <c r="I40">
        <v>0.26200000000000001</v>
      </c>
      <c r="J40">
        <v>0.254</v>
      </c>
      <c r="K40">
        <v>0.253</v>
      </c>
      <c r="L40">
        <v>0.27800000000000002</v>
      </c>
      <c r="M40">
        <v>0.32500000000000001</v>
      </c>
      <c r="N40">
        <v>0.30099999999999999</v>
      </c>
      <c r="O40">
        <v>0.33399999999999996</v>
      </c>
      <c r="P40">
        <v>0.32600000000000001</v>
      </c>
      <c r="Q40">
        <v>0.33600000000000002</v>
      </c>
      <c r="R40">
        <v>0.33500000000000002</v>
      </c>
      <c r="S40">
        <v>0.36</v>
      </c>
      <c r="T40">
        <v>0.36</v>
      </c>
      <c r="U40">
        <v>0.34799999999999998</v>
      </c>
      <c r="V40">
        <v>0.33299999999999996</v>
      </c>
      <c r="W40">
        <v>0.35100000000000003</v>
      </c>
      <c r="X40">
        <v>0.32799999999999996</v>
      </c>
      <c r="Y40">
        <v>0.35899999999999999</v>
      </c>
      <c r="Z40">
        <v>0.35100000000000003</v>
      </c>
      <c r="AA40">
        <v>0.37200000000000005</v>
      </c>
      <c r="AB40">
        <f t="shared" si="0"/>
        <v>274.8</v>
      </c>
      <c r="AC40">
        <f t="shared" si="1"/>
        <v>724.1</v>
      </c>
    </row>
    <row r="41" spans="1:29" x14ac:dyDescent="0.25">
      <c r="A41" s="1" t="s">
        <v>2</v>
      </c>
      <c r="B41" s="1" t="s">
        <v>84</v>
      </c>
      <c r="C41" s="36">
        <v>36480</v>
      </c>
      <c r="D41">
        <v>1</v>
      </c>
      <c r="E41">
        <v>2</v>
      </c>
      <c r="F41">
        <v>0.26200000000000001</v>
      </c>
      <c r="G41">
        <v>0.23100000000000001</v>
      </c>
      <c r="H41">
        <v>0.214</v>
      </c>
      <c r="I41">
        <v>0.23</v>
      </c>
      <c r="J41">
        <v>0.21</v>
      </c>
      <c r="K41">
        <v>0.17600000000000002</v>
      </c>
      <c r="L41">
        <v>0.23699999999999999</v>
      </c>
      <c r="M41">
        <v>0.28800000000000003</v>
      </c>
      <c r="N41">
        <v>0.29600000000000004</v>
      </c>
      <c r="O41">
        <v>0.31900000000000001</v>
      </c>
      <c r="P41">
        <v>0.32600000000000001</v>
      </c>
      <c r="Q41">
        <v>0.33200000000000002</v>
      </c>
      <c r="R41">
        <v>0.32500000000000001</v>
      </c>
      <c r="S41">
        <v>0.36</v>
      </c>
      <c r="T41">
        <v>0.35100000000000003</v>
      </c>
      <c r="U41">
        <v>0.35200000000000004</v>
      </c>
      <c r="V41">
        <v>0.33200000000000002</v>
      </c>
      <c r="W41">
        <v>0.35399999999999998</v>
      </c>
      <c r="X41">
        <v>0.33</v>
      </c>
      <c r="Y41">
        <v>0.33200000000000002</v>
      </c>
      <c r="Z41">
        <v>0.34600000000000003</v>
      </c>
      <c r="AA41">
        <v>0.36799999999999999</v>
      </c>
      <c r="AB41">
        <f t="shared" si="0"/>
        <v>240.6</v>
      </c>
      <c r="AC41">
        <f t="shared" si="1"/>
        <v>683.30000000000007</v>
      </c>
    </row>
    <row r="42" spans="1:29" x14ac:dyDescent="0.25">
      <c r="A42" s="1" t="s">
        <v>2</v>
      </c>
      <c r="B42" s="1" t="s">
        <v>84</v>
      </c>
      <c r="C42" s="36">
        <v>36497</v>
      </c>
      <c r="D42">
        <v>1</v>
      </c>
      <c r="E42">
        <v>3</v>
      </c>
      <c r="F42">
        <v>0.217</v>
      </c>
      <c r="G42">
        <v>0.21899999999999997</v>
      </c>
      <c r="H42">
        <v>0.192</v>
      </c>
      <c r="I42">
        <v>0.21600000000000003</v>
      </c>
      <c r="J42">
        <v>0.184</v>
      </c>
      <c r="K42">
        <v>0.16399999999999998</v>
      </c>
      <c r="L42">
        <v>0.24299999999999999</v>
      </c>
      <c r="M42">
        <v>0.29299999999999998</v>
      </c>
      <c r="N42">
        <v>0.28100000000000003</v>
      </c>
      <c r="O42">
        <v>0.316</v>
      </c>
      <c r="P42">
        <v>0.313</v>
      </c>
      <c r="Q42">
        <v>0.33</v>
      </c>
      <c r="R42">
        <v>0.32299999999999995</v>
      </c>
      <c r="S42">
        <v>0.34200000000000003</v>
      </c>
      <c r="T42">
        <v>0.35200000000000004</v>
      </c>
      <c r="U42">
        <v>0.35700000000000004</v>
      </c>
      <c r="V42">
        <v>0.33799999999999997</v>
      </c>
      <c r="W42">
        <v>0.33500000000000002</v>
      </c>
      <c r="X42">
        <v>0.33399999999999996</v>
      </c>
      <c r="Y42">
        <v>0.32400000000000001</v>
      </c>
      <c r="Z42">
        <v>0.35</v>
      </c>
      <c r="AA42">
        <v>0.35499999999999998</v>
      </c>
      <c r="AB42">
        <f t="shared" si="0"/>
        <v>222.6</v>
      </c>
      <c r="AC42">
        <f t="shared" si="1"/>
        <v>659.5</v>
      </c>
    </row>
    <row r="43" spans="1:29" x14ac:dyDescent="0.25">
      <c r="A43" s="1" t="s">
        <v>2</v>
      </c>
      <c r="B43" s="1" t="s">
        <v>84</v>
      </c>
      <c r="C43" s="36">
        <v>36509</v>
      </c>
      <c r="D43">
        <v>1</v>
      </c>
      <c r="E43">
        <v>3</v>
      </c>
      <c r="F43">
        <v>0.247</v>
      </c>
      <c r="G43">
        <v>0.20699999999999999</v>
      </c>
      <c r="H43">
        <v>0.17499999999999999</v>
      </c>
      <c r="I43">
        <v>0.17600000000000002</v>
      </c>
      <c r="J43">
        <v>0.13100000000000001</v>
      </c>
      <c r="K43">
        <v>0.129</v>
      </c>
      <c r="L43">
        <v>0.21899999999999997</v>
      </c>
      <c r="M43">
        <v>0.26200000000000001</v>
      </c>
      <c r="N43">
        <v>0.26400000000000001</v>
      </c>
      <c r="O43">
        <v>0.311</v>
      </c>
      <c r="P43">
        <v>0.311</v>
      </c>
      <c r="Q43">
        <v>0.32100000000000001</v>
      </c>
      <c r="R43">
        <v>0.31</v>
      </c>
      <c r="S43">
        <v>0.33700000000000002</v>
      </c>
      <c r="T43">
        <v>0.34600000000000003</v>
      </c>
      <c r="U43">
        <v>0.35399999999999998</v>
      </c>
      <c r="V43">
        <v>0.32799999999999996</v>
      </c>
      <c r="W43">
        <v>0.33700000000000002</v>
      </c>
      <c r="X43">
        <v>0.33100000000000002</v>
      </c>
      <c r="Y43">
        <v>0.32</v>
      </c>
      <c r="Z43">
        <v>0.33700000000000002</v>
      </c>
      <c r="AA43">
        <v>0.36200000000000004</v>
      </c>
      <c r="AB43">
        <f t="shared" si="0"/>
        <v>205.70000000000002</v>
      </c>
      <c r="AC43">
        <f t="shared" si="1"/>
        <v>636.20000000000016</v>
      </c>
    </row>
    <row r="44" spans="1:29" x14ac:dyDescent="0.25">
      <c r="A44" s="1" t="s">
        <v>2</v>
      </c>
      <c r="B44" s="1" t="s">
        <v>84</v>
      </c>
      <c r="C44" s="36">
        <v>36543</v>
      </c>
      <c r="D44">
        <v>1</v>
      </c>
      <c r="E44">
        <v>4</v>
      </c>
      <c r="F44">
        <v>0.22800000000000001</v>
      </c>
      <c r="G44">
        <v>0.25900000000000001</v>
      </c>
      <c r="H44">
        <v>0.21100000000000002</v>
      </c>
      <c r="I44">
        <v>0.21299999999999999</v>
      </c>
      <c r="J44">
        <v>0.17899999999999999</v>
      </c>
      <c r="K44">
        <v>0.153</v>
      </c>
      <c r="L44">
        <v>0.218</v>
      </c>
      <c r="M44">
        <v>0.23899999999999999</v>
      </c>
      <c r="N44">
        <v>0.23600000000000002</v>
      </c>
      <c r="O44">
        <v>0.29100000000000004</v>
      </c>
      <c r="P44">
        <v>0.29399999999999998</v>
      </c>
      <c r="Q44">
        <v>0.29799999999999999</v>
      </c>
      <c r="R44">
        <v>0.25700000000000001</v>
      </c>
      <c r="S44">
        <v>0.24199999999999999</v>
      </c>
      <c r="T44">
        <v>0.30399999999999999</v>
      </c>
      <c r="U44">
        <v>0.35299999999999998</v>
      </c>
      <c r="V44">
        <v>0.34600000000000003</v>
      </c>
      <c r="W44">
        <v>0.33299999999999996</v>
      </c>
      <c r="X44">
        <v>0.32600000000000001</v>
      </c>
      <c r="Y44">
        <v>0.32100000000000001</v>
      </c>
      <c r="Z44">
        <v>0.34499999999999997</v>
      </c>
      <c r="AA44">
        <v>0.36099999999999999</v>
      </c>
      <c r="AB44">
        <f t="shared" si="0"/>
        <v>216.4</v>
      </c>
      <c r="AC44">
        <f t="shared" si="1"/>
        <v>623.5</v>
      </c>
    </row>
    <row r="45" spans="1:29" x14ac:dyDescent="0.25">
      <c r="A45" s="1" t="s">
        <v>2</v>
      </c>
      <c r="B45" s="1" t="s">
        <v>84</v>
      </c>
      <c r="C45" s="36">
        <v>36558</v>
      </c>
      <c r="D45">
        <v>1</v>
      </c>
      <c r="E45">
        <v>4</v>
      </c>
      <c r="F45">
        <v>0.22</v>
      </c>
      <c r="G45">
        <v>0.21100000000000002</v>
      </c>
      <c r="H45">
        <v>0.18100000000000002</v>
      </c>
      <c r="I45">
        <v>0.19699999999999998</v>
      </c>
      <c r="J45">
        <v>0.16600000000000001</v>
      </c>
      <c r="K45">
        <v>0.14800000000000002</v>
      </c>
      <c r="L45">
        <v>0.21600000000000003</v>
      </c>
      <c r="M45">
        <v>0.21899999999999997</v>
      </c>
      <c r="N45">
        <v>0.23100000000000001</v>
      </c>
      <c r="O45">
        <v>0.28699999999999998</v>
      </c>
      <c r="P45">
        <v>0.29100000000000004</v>
      </c>
      <c r="Q45">
        <v>0.29399999999999998</v>
      </c>
      <c r="R45">
        <v>0.23600000000000002</v>
      </c>
      <c r="S45">
        <v>0.21</v>
      </c>
      <c r="T45">
        <v>0.29699999999999999</v>
      </c>
      <c r="U45">
        <v>0.34100000000000003</v>
      </c>
      <c r="V45">
        <v>0.33</v>
      </c>
      <c r="W45">
        <v>0.34100000000000003</v>
      </c>
      <c r="X45">
        <v>0.32200000000000001</v>
      </c>
      <c r="Y45">
        <v>0.315</v>
      </c>
      <c r="Z45">
        <v>0.33700000000000002</v>
      </c>
      <c r="AA45">
        <v>0.35</v>
      </c>
      <c r="AB45">
        <f t="shared" si="0"/>
        <v>200.9</v>
      </c>
      <c r="AC45">
        <f t="shared" si="1"/>
        <v>596</v>
      </c>
    </row>
    <row r="46" spans="1:29" x14ac:dyDescent="0.25">
      <c r="A46" s="1" t="s">
        <v>2</v>
      </c>
      <c r="B46" s="1" t="s">
        <v>84</v>
      </c>
      <c r="C46" s="36">
        <v>36584</v>
      </c>
      <c r="D46">
        <v>1</v>
      </c>
      <c r="E46">
        <v>5</v>
      </c>
      <c r="F46">
        <v>0.129</v>
      </c>
      <c r="G46">
        <v>0.16399999999999998</v>
      </c>
      <c r="H46">
        <v>0.155</v>
      </c>
      <c r="I46">
        <v>0.13600000000000001</v>
      </c>
      <c r="J46">
        <v>0.10099999999999999</v>
      </c>
      <c r="K46">
        <v>0.113</v>
      </c>
      <c r="L46">
        <v>0.16500000000000001</v>
      </c>
      <c r="M46">
        <v>0.182</v>
      </c>
      <c r="N46">
        <v>0.19699999999999998</v>
      </c>
      <c r="O46">
        <v>0.26400000000000001</v>
      </c>
      <c r="P46">
        <v>0.28499999999999998</v>
      </c>
      <c r="Q46">
        <v>0.27200000000000002</v>
      </c>
      <c r="R46">
        <v>0.23199999999999998</v>
      </c>
      <c r="S46">
        <v>0.17800000000000002</v>
      </c>
      <c r="T46">
        <v>0.26400000000000001</v>
      </c>
      <c r="U46">
        <v>0.32700000000000001</v>
      </c>
      <c r="V46">
        <v>0.33</v>
      </c>
      <c r="W46">
        <v>0.33</v>
      </c>
      <c r="X46">
        <v>0.32600000000000001</v>
      </c>
      <c r="Y46">
        <v>0.316</v>
      </c>
      <c r="Z46">
        <v>0.32600000000000001</v>
      </c>
      <c r="AA46">
        <v>0.35100000000000003</v>
      </c>
      <c r="AB46">
        <f t="shared" si="0"/>
        <v>147.1</v>
      </c>
      <c r="AC46">
        <f t="shared" si="1"/>
        <v>527.20000000000005</v>
      </c>
    </row>
    <row r="47" spans="1:29" x14ac:dyDescent="0.25">
      <c r="A47" s="1" t="s">
        <v>2</v>
      </c>
      <c r="B47" s="1" t="s">
        <v>84</v>
      </c>
      <c r="C47" s="36">
        <v>36594</v>
      </c>
      <c r="D47">
        <v>1</v>
      </c>
      <c r="E47">
        <v>5</v>
      </c>
      <c r="F47">
        <v>0.13400000000000001</v>
      </c>
      <c r="G47">
        <v>0.14800000000000002</v>
      </c>
      <c r="H47">
        <v>0.14800000000000002</v>
      </c>
      <c r="I47">
        <v>0.13</v>
      </c>
      <c r="J47">
        <v>9.8000000000000004E-2</v>
      </c>
      <c r="K47">
        <v>9.5000000000000001E-2</v>
      </c>
      <c r="L47">
        <v>0.155</v>
      </c>
      <c r="M47">
        <v>0.14599999999999999</v>
      </c>
      <c r="N47">
        <v>0.18</v>
      </c>
      <c r="O47">
        <v>0.23899999999999999</v>
      </c>
      <c r="P47">
        <v>0.27399999999999997</v>
      </c>
      <c r="Q47">
        <v>0.26400000000000001</v>
      </c>
      <c r="R47">
        <v>0.22</v>
      </c>
      <c r="S47">
        <v>0.17499999999999999</v>
      </c>
      <c r="T47">
        <v>0.26500000000000001</v>
      </c>
      <c r="U47">
        <v>0.33899999999999997</v>
      </c>
      <c r="V47">
        <v>0.33500000000000002</v>
      </c>
      <c r="W47">
        <v>0.32799999999999996</v>
      </c>
      <c r="X47">
        <v>0.32400000000000001</v>
      </c>
      <c r="Y47">
        <v>0.317</v>
      </c>
      <c r="Z47">
        <v>0.35299999999999998</v>
      </c>
      <c r="AA47">
        <v>0.35</v>
      </c>
      <c r="AB47">
        <f t="shared" si="0"/>
        <v>136.80000000000001</v>
      </c>
      <c r="AC47">
        <f t="shared" si="1"/>
        <v>515.09999999999991</v>
      </c>
    </row>
    <row r="48" spans="1:29" x14ac:dyDescent="0.25">
      <c r="A48" s="1" t="s">
        <v>2</v>
      </c>
      <c r="B48" s="1" t="s">
        <v>84</v>
      </c>
      <c r="C48" s="36">
        <v>36622</v>
      </c>
      <c r="D48">
        <v>1</v>
      </c>
      <c r="E48">
        <v>6</v>
      </c>
      <c r="F48">
        <v>0.19399999999999998</v>
      </c>
      <c r="G48">
        <v>0.19</v>
      </c>
      <c r="H48">
        <v>0.16399999999999998</v>
      </c>
      <c r="I48">
        <v>0.14400000000000002</v>
      </c>
      <c r="J48">
        <v>0.11199999999999999</v>
      </c>
      <c r="K48">
        <v>0.105</v>
      </c>
      <c r="L48">
        <v>0.14400000000000002</v>
      </c>
      <c r="M48">
        <v>0.13900000000000001</v>
      </c>
      <c r="N48">
        <v>0.17600000000000002</v>
      </c>
      <c r="O48">
        <v>0.22800000000000001</v>
      </c>
      <c r="P48">
        <v>0.26300000000000001</v>
      </c>
      <c r="Q48">
        <v>0.24</v>
      </c>
      <c r="R48">
        <v>0.20300000000000001</v>
      </c>
      <c r="S48">
        <v>0.152</v>
      </c>
      <c r="T48">
        <v>0.25</v>
      </c>
      <c r="U48">
        <v>0.35</v>
      </c>
      <c r="V48">
        <v>0.34</v>
      </c>
      <c r="W48">
        <v>0.33100000000000002</v>
      </c>
      <c r="X48">
        <v>0.32500000000000001</v>
      </c>
      <c r="Y48">
        <v>0.314</v>
      </c>
      <c r="Z48">
        <v>0.33299999999999996</v>
      </c>
      <c r="AA48">
        <v>0.35</v>
      </c>
      <c r="AB48">
        <f t="shared" si="0"/>
        <v>156.19999999999999</v>
      </c>
      <c r="AC48">
        <f t="shared" si="1"/>
        <v>524.1</v>
      </c>
    </row>
    <row r="49" spans="1:29" x14ac:dyDescent="0.25">
      <c r="A49" s="1" t="s">
        <v>2</v>
      </c>
      <c r="B49" s="1" t="s">
        <v>84</v>
      </c>
      <c r="C49" s="36">
        <v>36726</v>
      </c>
      <c r="D49">
        <v>1</v>
      </c>
      <c r="E49">
        <v>6</v>
      </c>
      <c r="F49">
        <v>0.29399999999999998</v>
      </c>
      <c r="G49">
        <v>0.27399999999999997</v>
      </c>
      <c r="H49">
        <v>0.252</v>
      </c>
      <c r="I49">
        <v>0.25600000000000001</v>
      </c>
      <c r="J49">
        <v>0.26500000000000001</v>
      </c>
      <c r="K49">
        <v>0.253</v>
      </c>
      <c r="L49">
        <v>0.25700000000000001</v>
      </c>
      <c r="M49">
        <v>0.21899999999999997</v>
      </c>
      <c r="N49">
        <v>0.23199999999999998</v>
      </c>
      <c r="O49">
        <v>0.254</v>
      </c>
      <c r="P49">
        <v>0.25900000000000001</v>
      </c>
      <c r="Q49">
        <v>0.22500000000000001</v>
      </c>
      <c r="R49">
        <v>0.188</v>
      </c>
      <c r="S49">
        <v>0.14199999999999999</v>
      </c>
      <c r="T49">
        <v>0.24100000000000002</v>
      </c>
      <c r="U49">
        <v>0.33299999999999996</v>
      </c>
      <c r="V49">
        <v>0.32700000000000001</v>
      </c>
      <c r="W49">
        <v>0.33799999999999997</v>
      </c>
      <c r="X49">
        <v>0.32700000000000001</v>
      </c>
      <c r="Y49">
        <v>0.31900000000000001</v>
      </c>
      <c r="Z49">
        <v>0.34700000000000003</v>
      </c>
      <c r="AA49">
        <v>0.34100000000000003</v>
      </c>
      <c r="AB49">
        <f t="shared" si="0"/>
        <v>259.60000000000002</v>
      </c>
      <c r="AC49">
        <f t="shared" si="1"/>
        <v>623.70000000000005</v>
      </c>
    </row>
    <row r="50" spans="1:29" x14ac:dyDescent="0.25">
      <c r="A50" s="1" t="s">
        <v>2</v>
      </c>
      <c r="B50" s="1" t="s">
        <v>84</v>
      </c>
      <c r="C50" s="36">
        <v>36752</v>
      </c>
      <c r="D50">
        <v>1</v>
      </c>
      <c r="E50">
        <v>1</v>
      </c>
      <c r="F50">
        <v>0.26500000000000001</v>
      </c>
      <c r="G50">
        <v>0.253</v>
      </c>
      <c r="H50">
        <v>0.23199999999999998</v>
      </c>
      <c r="I50">
        <v>0.253</v>
      </c>
      <c r="J50">
        <v>0.23800000000000002</v>
      </c>
      <c r="K50">
        <v>0.221</v>
      </c>
      <c r="L50">
        <v>0.248</v>
      </c>
      <c r="M50">
        <v>0.23499999999999999</v>
      </c>
      <c r="N50">
        <v>0.22899999999999998</v>
      </c>
      <c r="O50">
        <v>0.255</v>
      </c>
      <c r="P50">
        <v>0.26700000000000002</v>
      </c>
      <c r="Q50">
        <v>0.22899999999999998</v>
      </c>
      <c r="R50">
        <v>0.19399999999999998</v>
      </c>
      <c r="S50">
        <v>0.14400000000000002</v>
      </c>
      <c r="T50">
        <v>0.23499999999999999</v>
      </c>
      <c r="U50">
        <v>0.33299999999999996</v>
      </c>
      <c r="V50">
        <v>0.32600000000000001</v>
      </c>
      <c r="W50">
        <v>0.32500000000000001</v>
      </c>
      <c r="X50">
        <v>0.313</v>
      </c>
      <c r="Y50">
        <v>0.318</v>
      </c>
      <c r="Z50">
        <v>0.34299999999999997</v>
      </c>
      <c r="AA50">
        <v>0.35700000000000004</v>
      </c>
      <c r="AB50">
        <f t="shared" si="0"/>
        <v>243.9</v>
      </c>
      <c r="AC50">
        <f t="shared" si="1"/>
        <v>607.79999999999995</v>
      </c>
    </row>
    <row r="51" spans="1:29" x14ac:dyDescent="0.25">
      <c r="A51" s="1" t="s">
        <v>2</v>
      </c>
      <c r="B51" s="1" t="s">
        <v>84</v>
      </c>
      <c r="C51" s="36">
        <v>36772</v>
      </c>
      <c r="D51">
        <v>1</v>
      </c>
      <c r="E51">
        <v>1</v>
      </c>
      <c r="F51">
        <v>0.36399999999999999</v>
      </c>
      <c r="G51">
        <v>0.313</v>
      </c>
      <c r="H51">
        <v>0.28399999999999997</v>
      </c>
      <c r="I51">
        <v>0.29499999999999998</v>
      </c>
      <c r="J51">
        <v>0.30599999999999999</v>
      </c>
      <c r="K51">
        <v>0.31900000000000001</v>
      </c>
      <c r="L51">
        <v>0.33</v>
      </c>
      <c r="M51">
        <v>0.33399999999999996</v>
      </c>
      <c r="N51">
        <v>0.29899999999999999</v>
      </c>
      <c r="O51">
        <v>0.3</v>
      </c>
      <c r="P51">
        <v>0.27200000000000002</v>
      </c>
      <c r="Q51">
        <v>0.248</v>
      </c>
      <c r="R51">
        <v>0.192</v>
      </c>
      <c r="S51">
        <v>0.14699999999999999</v>
      </c>
      <c r="T51">
        <v>0.23800000000000002</v>
      </c>
      <c r="U51">
        <v>0.33</v>
      </c>
      <c r="V51">
        <v>0.311</v>
      </c>
      <c r="W51">
        <v>0.33</v>
      </c>
      <c r="X51">
        <v>0.33</v>
      </c>
      <c r="Y51">
        <v>0.32500000000000001</v>
      </c>
      <c r="Z51">
        <v>0.35499999999999998</v>
      </c>
      <c r="AA51">
        <v>0.34799999999999998</v>
      </c>
      <c r="AB51">
        <f t="shared" si="0"/>
        <v>320.79999999999995</v>
      </c>
      <c r="AC51">
        <f t="shared" si="1"/>
        <v>693.39999999999986</v>
      </c>
    </row>
    <row r="52" spans="1:29" x14ac:dyDescent="0.25">
      <c r="A52" s="1" t="s">
        <v>2</v>
      </c>
      <c r="B52" s="1" t="s">
        <v>84</v>
      </c>
      <c r="C52" s="36">
        <v>36778</v>
      </c>
      <c r="D52">
        <v>1</v>
      </c>
      <c r="E52">
        <v>1</v>
      </c>
      <c r="F52">
        <v>0.29299999999999998</v>
      </c>
      <c r="G52">
        <v>0.309</v>
      </c>
      <c r="H52">
        <v>0.27600000000000002</v>
      </c>
      <c r="I52">
        <v>0.27899999999999997</v>
      </c>
      <c r="J52">
        <v>0.29699999999999999</v>
      </c>
      <c r="K52">
        <v>0.31</v>
      </c>
      <c r="L52">
        <v>0.32700000000000001</v>
      </c>
      <c r="M52">
        <v>0.32600000000000001</v>
      </c>
      <c r="N52">
        <v>0.311</v>
      </c>
      <c r="O52">
        <v>0.309</v>
      </c>
      <c r="P52">
        <v>0.28999999999999998</v>
      </c>
      <c r="Q52">
        <v>0.248</v>
      </c>
      <c r="R52">
        <v>0.217</v>
      </c>
      <c r="S52">
        <v>0.13699999999999998</v>
      </c>
      <c r="T52">
        <v>0.22699999999999998</v>
      </c>
      <c r="U52">
        <v>0.32400000000000001</v>
      </c>
      <c r="V52">
        <v>0.33200000000000002</v>
      </c>
      <c r="W52">
        <v>0.32799999999999996</v>
      </c>
      <c r="X52">
        <v>0.32899999999999996</v>
      </c>
      <c r="Y52">
        <v>0.32400000000000001</v>
      </c>
      <c r="Z52">
        <v>0.34100000000000003</v>
      </c>
      <c r="AA52">
        <v>0.35700000000000004</v>
      </c>
      <c r="AB52">
        <f t="shared" si="0"/>
        <v>302.10000000000002</v>
      </c>
      <c r="AC52">
        <f t="shared" si="1"/>
        <v>678.4</v>
      </c>
    </row>
    <row r="53" spans="1:29" x14ac:dyDescent="0.25">
      <c r="A53" s="1" t="s">
        <v>2</v>
      </c>
      <c r="B53" s="1" t="s">
        <v>84</v>
      </c>
      <c r="C53" s="36">
        <v>36785</v>
      </c>
      <c r="D53">
        <v>1</v>
      </c>
      <c r="E53">
        <v>1</v>
      </c>
      <c r="F53">
        <v>0.33299999999999996</v>
      </c>
      <c r="G53">
        <v>0.31</v>
      </c>
      <c r="H53">
        <v>0.26600000000000001</v>
      </c>
      <c r="I53">
        <v>0.29799999999999999</v>
      </c>
      <c r="J53">
        <v>0.29199999999999998</v>
      </c>
      <c r="K53">
        <v>0.32</v>
      </c>
      <c r="L53">
        <v>0.33399999999999996</v>
      </c>
      <c r="M53">
        <v>0.35299999999999998</v>
      </c>
      <c r="N53">
        <v>0.33899999999999997</v>
      </c>
      <c r="O53">
        <v>0.33399999999999996</v>
      </c>
      <c r="P53">
        <v>0.316</v>
      </c>
      <c r="Q53">
        <v>0.314</v>
      </c>
      <c r="R53">
        <v>0.25800000000000001</v>
      </c>
      <c r="S53">
        <v>0.23</v>
      </c>
      <c r="T53">
        <v>0.29799999999999999</v>
      </c>
      <c r="U53">
        <v>0.34499999999999997</v>
      </c>
      <c r="V53">
        <v>0.34799999999999998</v>
      </c>
      <c r="W53">
        <v>0.34</v>
      </c>
      <c r="X53">
        <v>0.32500000000000001</v>
      </c>
      <c r="Y53">
        <v>0.32899999999999996</v>
      </c>
      <c r="Z53">
        <v>0.34499999999999997</v>
      </c>
      <c r="AA53">
        <v>0.36399999999999999</v>
      </c>
      <c r="AB53">
        <f t="shared" si="0"/>
        <v>317.79999999999995</v>
      </c>
      <c r="AC53">
        <f t="shared" si="1"/>
        <v>732.39999999999986</v>
      </c>
    </row>
    <row r="54" spans="1:29" x14ac:dyDescent="0.25">
      <c r="A54" s="1" t="s">
        <v>2</v>
      </c>
      <c r="B54" s="1" t="s">
        <v>84</v>
      </c>
      <c r="C54" s="36">
        <v>36791</v>
      </c>
      <c r="D54">
        <v>1</v>
      </c>
      <c r="E54">
        <v>1</v>
      </c>
      <c r="F54">
        <v>0.253</v>
      </c>
      <c r="G54">
        <v>0.27500000000000002</v>
      </c>
      <c r="H54">
        <v>0.249</v>
      </c>
      <c r="I54">
        <v>0.27</v>
      </c>
      <c r="J54">
        <v>0.27899999999999997</v>
      </c>
      <c r="K54">
        <v>0.31900000000000001</v>
      </c>
      <c r="L54">
        <v>0.32700000000000001</v>
      </c>
      <c r="M54">
        <v>0.35</v>
      </c>
      <c r="N54">
        <v>0.32100000000000001</v>
      </c>
      <c r="O54">
        <v>0.33399999999999996</v>
      </c>
      <c r="P54">
        <v>0.32100000000000001</v>
      </c>
      <c r="Q54">
        <v>0.312</v>
      </c>
      <c r="R54">
        <v>0.32500000000000001</v>
      </c>
      <c r="S54">
        <v>0.33899999999999997</v>
      </c>
      <c r="T54">
        <v>0.34100000000000003</v>
      </c>
      <c r="U54">
        <v>0.33399999999999996</v>
      </c>
      <c r="V54">
        <v>0.33799999999999997</v>
      </c>
      <c r="W54">
        <v>0.34</v>
      </c>
      <c r="X54">
        <v>0.33799999999999997</v>
      </c>
      <c r="Y54">
        <v>0.33600000000000002</v>
      </c>
      <c r="Z54">
        <v>0.34799999999999998</v>
      </c>
      <c r="AA54">
        <v>0.38</v>
      </c>
      <c r="AB54">
        <f t="shared" si="0"/>
        <v>289.60000000000002</v>
      </c>
      <c r="AC54">
        <f t="shared" si="1"/>
        <v>728.19999999999993</v>
      </c>
    </row>
    <row r="55" spans="1:29" x14ac:dyDescent="0.25">
      <c r="A55" s="1" t="s">
        <v>2</v>
      </c>
      <c r="B55" s="1" t="s">
        <v>84</v>
      </c>
      <c r="C55" s="36">
        <v>36799</v>
      </c>
      <c r="D55">
        <v>1</v>
      </c>
      <c r="E55">
        <v>1</v>
      </c>
      <c r="F55">
        <v>0.27300000000000002</v>
      </c>
      <c r="G55">
        <v>0.26100000000000001</v>
      </c>
      <c r="H55">
        <v>0.23399999999999999</v>
      </c>
      <c r="I55">
        <v>0.27500000000000002</v>
      </c>
      <c r="J55">
        <v>0.28600000000000003</v>
      </c>
      <c r="K55">
        <v>0.29699999999999999</v>
      </c>
      <c r="L55">
        <v>0.311</v>
      </c>
      <c r="M55">
        <v>0.34399999999999997</v>
      </c>
      <c r="N55">
        <v>0.309</v>
      </c>
      <c r="O55">
        <v>0.32899999999999996</v>
      </c>
      <c r="P55">
        <v>0.32</v>
      </c>
      <c r="Q55">
        <v>0.31900000000000001</v>
      </c>
      <c r="R55">
        <v>0.33700000000000002</v>
      </c>
      <c r="S55">
        <v>0.36799999999999999</v>
      </c>
      <c r="T55">
        <v>0.35799999999999998</v>
      </c>
      <c r="U55">
        <v>0.35499999999999998</v>
      </c>
      <c r="V55">
        <v>0.33200000000000002</v>
      </c>
      <c r="W55">
        <v>0.34399999999999997</v>
      </c>
      <c r="X55">
        <v>0.33</v>
      </c>
      <c r="Y55">
        <v>0.32700000000000001</v>
      </c>
      <c r="Z55">
        <v>0.35899999999999999</v>
      </c>
      <c r="AA55">
        <v>0.39500000000000002</v>
      </c>
      <c r="AB55">
        <f t="shared" si="0"/>
        <v>286.29999999999995</v>
      </c>
      <c r="AC55">
        <f t="shared" si="1"/>
        <v>733.59999999999991</v>
      </c>
    </row>
    <row r="56" spans="1:29" x14ac:dyDescent="0.25">
      <c r="A56" s="1" t="s">
        <v>2</v>
      </c>
      <c r="B56" s="1" t="s">
        <v>84</v>
      </c>
      <c r="C56" s="36">
        <v>36807</v>
      </c>
      <c r="D56">
        <v>1</v>
      </c>
      <c r="E56">
        <v>1</v>
      </c>
      <c r="F56">
        <v>0.315</v>
      </c>
      <c r="G56">
        <v>0.26800000000000002</v>
      </c>
      <c r="H56">
        <v>0.22899999999999998</v>
      </c>
      <c r="I56">
        <v>0.25900000000000001</v>
      </c>
      <c r="J56">
        <v>0.26800000000000002</v>
      </c>
      <c r="K56">
        <v>0.27800000000000002</v>
      </c>
      <c r="L56">
        <v>0.30199999999999999</v>
      </c>
      <c r="M56">
        <v>0.33399999999999996</v>
      </c>
      <c r="N56">
        <v>0.313</v>
      </c>
      <c r="O56">
        <v>0.314</v>
      </c>
      <c r="P56">
        <v>0.318</v>
      </c>
      <c r="Q56">
        <v>0.32100000000000001</v>
      </c>
      <c r="R56">
        <v>0.34899999999999998</v>
      </c>
      <c r="S56">
        <v>0.373</v>
      </c>
      <c r="T56">
        <v>0.34600000000000003</v>
      </c>
      <c r="U56">
        <v>0.34299999999999997</v>
      </c>
      <c r="V56">
        <v>0.35700000000000004</v>
      </c>
      <c r="W56">
        <v>0.33</v>
      </c>
      <c r="X56">
        <v>0.32899999999999996</v>
      </c>
      <c r="Y56">
        <v>0.313</v>
      </c>
      <c r="Z56">
        <v>0.34399999999999997</v>
      </c>
      <c r="AA56">
        <v>0.39899999999999997</v>
      </c>
      <c r="AB56">
        <f t="shared" si="0"/>
        <v>288.10000000000002</v>
      </c>
      <c r="AC56">
        <f t="shared" si="1"/>
        <v>731.69999999999993</v>
      </c>
    </row>
    <row r="57" spans="1:29" x14ac:dyDescent="0.25">
      <c r="A57" s="1" t="s">
        <v>2</v>
      </c>
      <c r="B57" s="1" t="s">
        <v>84</v>
      </c>
      <c r="C57" s="36">
        <v>36813</v>
      </c>
      <c r="D57">
        <v>1</v>
      </c>
      <c r="E57">
        <v>2</v>
      </c>
      <c r="F57">
        <v>0.35200000000000004</v>
      </c>
      <c r="G57">
        <v>0.30099999999999999</v>
      </c>
      <c r="H57">
        <v>0.26700000000000002</v>
      </c>
      <c r="I57">
        <v>0.29100000000000004</v>
      </c>
      <c r="J57">
        <v>0.29499999999999998</v>
      </c>
      <c r="K57">
        <v>0.318</v>
      </c>
      <c r="L57">
        <v>0.33600000000000002</v>
      </c>
      <c r="M57">
        <v>0.36799999999999999</v>
      </c>
      <c r="N57">
        <v>0.33200000000000002</v>
      </c>
      <c r="O57">
        <v>0.33200000000000002</v>
      </c>
      <c r="P57">
        <v>0.33899999999999997</v>
      </c>
      <c r="Q57">
        <v>0.33799999999999997</v>
      </c>
      <c r="R57">
        <v>0.35</v>
      </c>
      <c r="S57">
        <v>0.379</v>
      </c>
      <c r="T57">
        <v>0.36</v>
      </c>
      <c r="U57">
        <v>0.35600000000000004</v>
      </c>
      <c r="V57">
        <v>0.33700000000000002</v>
      </c>
      <c r="W57">
        <v>0.33799999999999997</v>
      </c>
      <c r="X57">
        <v>0.33100000000000002</v>
      </c>
      <c r="Y57">
        <v>0.32600000000000001</v>
      </c>
      <c r="Z57">
        <v>0.35899999999999999</v>
      </c>
      <c r="AA57">
        <v>0.36499999999999999</v>
      </c>
      <c r="AB57">
        <f t="shared" si="0"/>
        <v>321.2</v>
      </c>
      <c r="AC57">
        <f t="shared" si="1"/>
        <v>772.2</v>
      </c>
    </row>
    <row r="58" spans="1:29" x14ac:dyDescent="0.25">
      <c r="A58" s="1" t="s">
        <v>2</v>
      </c>
      <c r="B58" s="1" t="s">
        <v>84</v>
      </c>
      <c r="C58" s="36">
        <v>36820</v>
      </c>
      <c r="D58">
        <v>1</v>
      </c>
      <c r="E58">
        <v>2</v>
      </c>
      <c r="F58">
        <v>0.28399999999999997</v>
      </c>
      <c r="G58">
        <v>0.28600000000000003</v>
      </c>
      <c r="H58">
        <v>0.25600000000000001</v>
      </c>
      <c r="I58">
        <v>0.28100000000000003</v>
      </c>
      <c r="J58">
        <v>0.29600000000000004</v>
      </c>
      <c r="K58">
        <v>0.313</v>
      </c>
      <c r="L58">
        <v>0.33</v>
      </c>
      <c r="M58">
        <v>0.34600000000000003</v>
      </c>
      <c r="N58">
        <v>0.33500000000000002</v>
      </c>
      <c r="O58">
        <v>0.34</v>
      </c>
      <c r="P58">
        <v>0.34100000000000003</v>
      </c>
      <c r="Q58">
        <v>0.36299999999999999</v>
      </c>
      <c r="R58">
        <v>0.34700000000000003</v>
      </c>
      <c r="S58">
        <v>0.376</v>
      </c>
      <c r="T58">
        <v>0.36599999999999999</v>
      </c>
      <c r="U58">
        <v>0.34899999999999998</v>
      </c>
      <c r="V58">
        <v>0.34100000000000003</v>
      </c>
      <c r="W58">
        <v>0.34799999999999998</v>
      </c>
      <c r="X58">
        <v>0.32700000000000001</v>
      </c>
      <c r="Y58">
        <v>0.32600000000000001</v>
      </c>
      <c r="Z58">
        <v>0.34</v>
      </c>
      <c r="AA58">
        <v>0.36299999999999999</v>
      </c>
      <c r="AB58">
        <f t="shared" si="0"/>
        <v>301.10000000000002</v>
      </c>
      <c r="AC58">
        <f t="shared" si="1"/>
        <v>753.80000000000007</v>
      </c>
    </row>
    <row r="59" spans="1:29" x14ac:dyDescent="0.25">
      <c r="A59" s="1" t="s">
        <v>2</v>
      </c>
      <c r="B59" s="1" t="s">
        <v>84</v>
      </c>
      <c r="C59" s="36">
        <v>36827</v>
      </c>
      <c r="D59">
        <v>1</v>
      </c>
      <c r="E59">
        <v>2</v>
      </c>
      <c r="F59">
        <v>0.25600000000000001</v>
      </c>
      <c r="G59">
        <v>0.22800000000000001</v>
      </c>
      <c r="H59">
        <v>0.23699999999999999</v>
      </c>
      <c r="I59">
        <v>0.26100000000000001</v>
      </c>
      <c r="J59">
        <v>0.28199999999999997</v>
      </c>
      <c r="K59">
        <v>0.30099999999999999</v>
      </c>
      <c r="L59">
        <v>0.32600000000000001</v>
      </c>
      <c r="M59">
        <v>0.34200000000000003</v>
      </c>
      <c r="N59">
        <v>0.32799999999999996</v>
      </c>
      <c r="O59">
        <v>0.33600000000000002</v>
      </c>
      <c r="P59">
        <v>0.33299999999999996</v>
      </c>
      <c r="Q59">
        <v>0.35100000000000003</v>
      </c>
      <c r="R59">
        <v>0.35600000000000004</v>
      </c>
      <c r="S59">
        <v>0.38100000000000001</v>
      </c>
      <c r="T59">
        <v>0.36799999999999999</v>
      </c>
      <c r="U59">
        <v>0.33799999999999997</v>
      </c>
      <c r="V59">
        <v>0.34</v>
      </c>
      <c r="W59">
        <v>0.33500000000000002</v>
      </c>
      <c r="X59">
        <v>0.32799999999999996</v>
      </c>
      <c r="Y59">
        <v>0.32700000000000001</v>
      </c>
      <c r="Z59">
        <v>0.35</v>
      </c>
      <c r="AA59">
        <v>0.373</v>
      </c>
      <c r="AB59">
        <f t="shared" si="0"/>
        <v>281.7</v>
      </c>
      <c r="AC59">
        <f t="shared" si="1"/>
        <v>733.30000000000007</v>
      </c>
    </row>
    <row r="60" spans="1:29" x14ac:dyDescent="0.25">
      <c r="A60" s="1" t="s">
        <v>2</v>
      </c>
      <c r="B60" s="1" t="s">
        <v>84</v>
      </c>
      <c r="C60" s="36">
        <v>36834</v>
      </c>
      <c r="D60">
        <v>1</v>
      </c>
      <c r="E60">
        <v>2</v>
      </c>
      <c r="F60">
        <v>0.217</v>
      </c>
      <c r="G60">
        <v>0.20800000000000002</v>
      </c>
      <c r="H60">
        <v>0.20199999999999999</v>
      </c>
      <c r="I60">
        <v>0.248</v>
      </c>
      <c r="J60">
        <v>0.25</v>
      </c>
      <c r="K60">
        <v>0.24600000000000002</v>
      </c>
      <c r="L60">
        <v>0.28000000000000003</v>
      </c>
      <c r="M60">
        <v>0.31900000000000001</v>
      </c>
      <c r="N60">
        <v>0.314</v>
      </c>
      <c r="O60">
        <v>0.32700000000000001</v>
      </c>
      <c r="P60">
        <v>0.32500000000000001</v>
      </c>
      <c r="Q60">
        <v>0.34</v>
      </c>
      <c r="R60">
        <v>0.34799999999999998</v>
      </c>
      <c r="S60">
        <v>0.377</v>
      </c>
      <c r="T60">
        <v>0.36700000000000005</v>
      </c>
      <c r="U60">
        <v>0.34799999999999998</v>
      </c>
      <c r="V60">
        <v>0.34499999999999997</v>
      </c>
      <c r="W60">
        <v>0.34</v>
      </c>
      <c r="X60">
        <v>0.33799999999999997</v>
      </c>
      <c r="Y60">
        <v>0.32799999999999996</v>
      </c>
      <c r="Z60">
        <v>0.34799999999999998</v>
      </c>
      <c r="AA60">
        <v>0.379</v>
      </c>
      <c r="AB60">
        <f t="shared" si="0"/>
        <v>250.1</v>
      </c>
      <c r="AC60">
        <f t="shared" si="1"/>
        <v>701.0999999999998</v>
      </c>
    </row>
    <row r="61" spans="1:29" x14ac:dyDescent="0.25">
      <c r="A61" s="1" t="s">
        <v>2</v>
      </c>
      <c r="B61" s="1" t="s">
        <v>84</v>
      </c>
      <c r="C61" s="36">
        <v>36846</v>
      </c>
      <c r="D61">
        <v>1</v>
      </c>
      <c r="E61">
        <v>2</v>
      </c>
      <c r="F61">
        <v>0.26100000000000001</v>
      </c>
      <c r="G61">
        <v>0.221</v>
      </c>
      <c r="H61">
        <v>0.192</v>
      </c>
      <c r="I61">
        <v>0.23100000000000001</v>
      </c>
      <c r="J61">
        <v>0.217</v>
      </c>
      <c r="K61">
        <v>0.184</v>
      </c>
      <c r="L61">
        <v>0.245</v>
      </c>
      <c r="M61">
        <v>0.318</v>
      </c>
      <c r="N61">
        <v>0.30499999999999999</v>
      </c>
      <c r="O61">
        <v>0.32500000000000001</v>
      </c>
      <c r="P61">
        <v>0.32400000000000001</v>
      </c>
      <c r="Q61">
        <v>0.34499999999999997</v>
      </c>
      <c r="R61">
        <v>0.34499999999999997</v>
      </c>
      <c r="S61">
        <v>0.38299999999999995</v>
      </c>
      <c r="T61">
        <v>0.36499999999999999</v>
      </c>
      <c r="U61">
        <v>0.34499999999999997</v>
      </c>
      <c r="V61">
        <v>0.34399999999999997</v>
      </c>
      <c r="W61">
        <v>0.34600000000000003</v>
      </c>
      <c r="X61">
        <v>0.33</v>
      </c>
      <c r="Y61">
        <v>0.33299999999999996</v>
      </c>
      <c r="Z61">
        <v>0.34299999999999997</v>
      </c>
      <c r="AA61">
        <v>0.36599999999999999</v>
      </c>
      <c r="AB61">
        <f t="shared" si="0"/>
        <v>243.50000000000003</v>
      </c>
      <c r="AC61">
        <f t="shared" si="1"/>
        <v>692.9</v>
      </c>
    </row>
    <row r="62" spans="1:29" x14ac:dyDescent="0.25">
      <c r="A62" s="1" t="s">
        <v>2</v>
      </c>
      <c r="B62" s="1" t="s">
        <v>84</v>
      </c>
      <c r="C62" s="36">
        <v>36854</v>
      </c>
      <c r="D62">
        <v>1</v>
      </c>
      <c r="E62">
        <v>2</v>
      </c>
      <c r="F62">
        <v>0.22500000000000001</v>
      </c>
      <c r="G62">
        <v>0.22</v>
      </c>
      <c r="H62">
        <v>0.20100000000000001</v>
      </c>
      <c r="I62">
        <v>0.23100000000000001</v>
      </c>
      <c r="J62">
        <v>0.19699999999999998</v>
      </c>
      <c r="K62">
        <v>0.184</v>
      </c>
      <c r="L62">
        <v>0.26100000000000001</v>
      </c>
      <c r="M62">
        <v>0.30199999999999999</v>
      </c>
      <c r="N62">
        <v>0.28699999999999998</v>
      </c>
      <c r="O62">
        <v>0.318</v>
      </c>
      <c r="P62">
        <v>0.32100000000000001</v>
      </c>
      <c r="Q62">
        <v>0.33899999999999997</v>
      </c>
      <c r="R62">
        <v>0.34299999999999997</v>
      </c>
      <c r="S62">
        <v>0.375</v>
      </c>
      <c r="T62">
        <v>0.36</v>
      </c>
      <c r="U62">
        <v>0.35799999999999998</v>
      </c>
      <c r="V62">
        <v>0.34299999999999997</v>
      </c>
      <c r="W62">
        <v>0.33600000000000002</v>
      </c>
      <c r="X62">
        <v>0.33</v>
      </c>
      <c r="Y62">
        <v>0.32400000000000001</v>
      </c>
      <c r="Z62">
        <v>0.35200000000000004</v>
      </c>
      <c r="AA62">
        <v>0.38799999999999996</v>
      </c>
      <c r="AB62">
        <f t="shared" si="0"/>
        <v>233.29999999999995</v>
      </c>
      <c r="AC62">
        <f t="shared" si="1"/>
        <v>682</v>
      </c>
    </row>
    <row r="63" spans="1:29" x14ac:dyDescent="0.25">
      <c r="A63" s="1" t="s">
        <v>2</v>
      </c>
      <c r="B63" s="1" t="s">
        <v>84</v>
      </c>
      <c r="C63" s="36">
        <v>36861</v>
      </c>
      <c r="D63">
        <v>1</v>
      </c>
      <c r="E63">
        <v>3</v>
      </c>
      <c r="F63">
        <v>0.27899999999999997</v>
      </c>
      <c r="G63">
        <v>0.26300000000000001</v>
      </c>
      <c r="H63">
        <v>0.20699999999999999</v>
      </c>
      <c r="I63">
        <v>0.20600000000000002</v>
      </c>
      <c r="J63">
        <v>0.17600000000000002</v>
      </c>
      <c r="K63">
        <v>0.16</v>
      </c>
      <c r="L63">
        <v>0.23899999999999999</v>
      </c>
      <c r="M63">
        <v>0.29899999999999999</v>
      </c>
      <c r="N63">
        <v>0.29899999999999999</v>
      </c>
      <c r="O63">
        <v>0.315</v>
      </c>
      <c r="P63">
        <v>0.31900000000000001</v>
      </c>
      <c r="Q63">
        <v>0.33600000000000002</v>
      </c>
      <c r="R63">
        <v>0.34499999999999997</v>
      </c>
      <c r="S63">
        <v>0.36499999999999999</v>
      </c>
      <c r="T63">
        <v>0.35700000000000004</v>
      </c>
      <c r="U63">
        <v>0.34100000000000003</v>
      </c>
      <c r="V63">
        <v>0.35499999999999998</v>
      </c>
      <c r="W63">
        <v>0.33899999999999997</v>
      </c>
      <c r="X63">
        <v>0.32</v>
      </c>
      <c r="Y63">
        <v>0.32</v>
      </c>
      <c r="Z63">
        <v>0.35100000000000003</v>
      </c>
      <c r="AA63">
        <v>0.39899999999999997</v>
      </c>
      <c r="AB63">
        <f t="shared" si="0"/>
        <v>240.70000000000002</v>
      </c>
      <c r="AC63">
        <f t="shared" si="1"/>
        <v>686.9</v>
      </c>
    </row>
    <row r="64" spans="1:29" x14ac:dyDescent="0.25">
      <c r="A64" s="1" t="s">
        <v>2</v>
      </c>
      <c r="B64" s="1" t="s">
        <v>84</v>
      </c>
      <c r="C64" s="36">
        <v>36868</v>
      </c>
      <c r="D64">
        <v>1</v>
      </c>
      <c r="E64">
        <v>3</v>
      </c>
      <c r="F64">
        <v>0.217</v>
      </c>
      <c r="G64">
        <v>0.214</v>
      </c>
      <c r="H64">
        <v>0.19399999999999998</v>
      </c>
      <c r="I64">
        <v>0.19899999999999998</v>
      </c>
      <c r="J64">
        <v>0.16300000000000001</v>
      </c>
      <c r="K64">
        <v>0.14899999999999999</v>
      </c>
      <c r="L64">
        <v>0.245</v>
      </c>
      <c r="M64">
        <v>0.28100000000000003</v>
      </c>
      <c r="N64">
        <v>0.28300000000000003</v>
      </c>
      <c r="O64">
        <v>0.312</v>
      </c>
      <c r="P64">
        <v>0.32700000000000001</v>
      </c>
      <c r="Q64">
        <v>0.32700000000000001</v>
      </c>
      <c r="R64">
        <v>0.32899999999999996</v>
      </c>
      <c r="S64">
        <v>0.36499999999999999</v>
      </c>
      <c r="T64">
        <v>0.35100000000000003</v>
      </c>
      <c r="U64">
        <v>0.35700000000000004</v>
      </c>
      <c r="V64">
        <v>0.34</v>
      </c>
      <c r="W64">
        <v>0.34200000000000003</v>
      </c>
      <c r="X64">
        <v>0.33399999999999996</v>
      </c>
      <c r="Y64">
        <v>0.33</v>
      </c>
      <c r="Z64">
        <v>0.35200000000000004</v>
      </c>
      <c r="AA64">
        <v>0.39700000000000002</v>
      </c>
      <c r="AB64">
        <f t="shared" si="0"/>
        <v>216.2</v>
      </c>
      <c r="AC64">
        <f t="shared" si="1"/>
        <v>662.5</v>
      </c>
    </row>
    <row r="65" spans="1:29" x14ac:dyDescent="0.25">
      <c r="A65" s="1" t="s">
        <v>2</v>
      </c>
      <c r="B65" s="1" t="s">
        <v>84</v>
      </c>
      <c r="C65" s="36">
        <v>36874</v>
      </c>
      <c r="D65">
        <v>1</v>
      </c>
      <c r="E65">
        <v>3</v>
      </c>
      <c r="F65">
        <v>0.2</v>
      </c>
      <c r="G65">
        <v>0.188</v>
      </c>
      <c r="H65">
        <v>0.17100000000000001</v>
      </c>
      <c r="I65">
        <v>0.151</v>
      </c>
      <c r="J65">
        <v>0.114</v>
      </c>
      <c r="K65">
        <v>0.13200000000000001</v>
      </c>
      <c r="L65">
        <v>0.21899999999999997</v>
      </c>
      <c r="M65">
        <v>0.27500000000000002</v>
      </c>
      <c r="N65">
        <v>0.26600000000000001</v>
      </c>
      <c r="O65">
        <v>0.31</v>
      </c>
      <c r="P65">
        <v>0.32899999999999996</v>
      </c>
      <c r="Q65">
        <v>0.32500000000000001</v>
      </c>
      <c r="R65">
        <v>0.32100000000000001</v>
      </c>
      <c r="S65">
        <v>0.34499999999999997</v>
      </c>
      <c r="T65">
        <v>0.35100000000000003</v>
      </c>
      <c r="U65">
        <v>0.34600000000000003</v>
      </c>
      <c r="V65">
        <v>0.34399999999999997</v>
      </c>
      <c r="W65">
        <v>0.34200000000000003</v>
      </c>
      <c r="X65">
        <v>0.33200000000000002</v>
      </c>
      <c r="Y65">
        <v>0.32299999999999995</v>
      </c>
      <c r="Z65">
        <v>0.33299999999999996</v>
      </c>
      <c r="AA65">
        <v>0.35200000000000004</v>
      </c>
      <c r="AB65">
        <f t="shared" si="0"/>
        <v>191.6</v>
      </c>
      <c r="AC65">
        <f t="shared" si="1"/>
        <v>626.9</v>
      </c>
    </row>
    <row r="66" spans="1:29" x14ac:dyDescent="0.25">
      <c r="A66" s="1" t="s">
        <v>2</v>
      </c>
      <c r="B66" s="1" t="s">
        <v>84</v>
      </c>
      <c r="C66" s="36">
        <v>36882</v>
      </c>
      <c r="D66">
        <v>1</v>
      </c>
      <c r="E66">
        <v>3</v>
      </c>
      <c r="F66">
        <v>0.18899999999999997</v>
      </c>
      <c r="G66">
        <v>0.17</v>
      </c>
      <c r="H66">
        <v>0.154</v>
      </c>
      <c r="I66">
        <v>0.13300000000000001</v>
      </c>
      <c r="J66">
        <v>0.10099999999999999</v>
      </c>
      <c r="K66">
        <v>0.114</v>
      </c>
      <c r="L66">
        <v>0.20899999999999999</v>
      </c>
      <c r="M66">
        <v>0.247</v>
      </c>
      <c r="N66">
        <v>0.24299999999999999</v>
      </c>
      <c r="O66">
        <v>0.30299999999999999</v>
      </c>
      <c r="P66">
        <v>0.316</v>
      </c>
      <c r="Q66">
        <v>0.32100000000000001</v>
      </c>
      <c r="R66">
        <v>0.32500000000000001</v>
      </c>
      <c r="S66">
        <v>0.33299999999999996</v>
      </c>
      <c r="T66">
        <v>0.35100000000000003</v>
      </c>
      <c r="U66">
        <v>0.34600000000000003</v>
      </c>
      <c r="V66">
        <v>0.33600000000000002</v>
      </c>
      <c r="W66">
        <v>0.33500000000000002</v>
      </c>
      <c r="X66">
        <v>0.33399999999999996</v>
      </c>
      <c r="Y66">
        <v>0.32700000000000001</v>
      </c>
      <c r="Z66">
        <v>0.35100000000000003</v>
      </c>
      <c r="AA66">
        <v>0.35600000000000004</v>
      </c>
      <c r="AB66">
        <f t="shared" si="0"/>
        <v>174.9</v>
      </c>
      <c r="AC66">
        <f t="shared" si="1"/>
        <v>608.30000000000018</v>
      </c>
    </row>
    <row r="67" spans="1:29" x14ac:dyDescent="0.25">
      <c r="A67" s="1" t="s">
        <v>2</v>
      </c>
      <c r="B67" s="1" t="s">
        <v>84</v>
      </c>
      <c r="C67" s="36">
        <v>36889</v>
      </c>
      <c r="D67">
        <v>1</v>
      </c>
      <c r="E67">
        <v>3</v>
      </c>
      <c r="F67">
        <v>0.16699999999999998</v>
      </c>
      <c r="G67">
        <v>0.16500000000000001</v>
      </c>
      <c r="H67">
        <v>0.14000000000000001</v>
      </c>
      <c r="I67">
        <v>0.128</v>
      </c>
      <c r="J67">
        <v>9.8000000000000004E-2</v>
      </c>
      <c r="K67">
        <v>0.10199999999999999</v>
      </c>
      <c r="L67">
        <v>0.19399999999999998</v>
      </c>
      <c r="M67">
        <v>0.214</v>
      </c>
      <c r="N67">
        <v>0.247</v>
      </c>
      <c r="O67">
        <v>0.28699999999999998</v>
      </c>
      <c r="P67">
        <v>0.31</v>
      </c>
      <c r="Q67">
        <v>0.313</v>
      </c>
      <c r="R67">
        <v>0.29899999999999999</v>
      </c>
      <c r="S67">
        <v>0.32799999999999996</v>
      </c>
      <c r="T67">
        <v>0.34399999999999997</v>
      </c>
      <c r="U67">
        <v>0.33799999999999997</v>
      </c>
      <c r="V67">
        <v>0.33299999999999996</v>
      </c>
      <c r="W67">
        <v>0.33299999999999996</v>
      </c>
      <c r="X67">
        <v>0.32299999999999995</v>
      </c>
      <c r="Y67">
        <v>0.313</v>
      </c>
      <c r="Z67">
        <v>0.36399999999999999</v>
      </c>
      <c r="AA67">
        <v>0.34200000000000003</v>
      </c>
      <c r="AB67">
        <f t="shared" ref="AB67:AB130" si="2">SUM(F67*200,G67*100,H67*100,I67*100,J67*100,K67*100,L67*100,M67*100,N67*100)</f>
        <v>162.19999999999999</v>
      </c>
      <c r="AC67">
        <f t="shared" ref="AC67:AC130" si="3">SUM(F67*200,G67*100,H67*100,I67*100,J67*100,K67*100,L67*100,M67*100,N67*100,O67*100,P67*100,Q67*100,R67*100,S67*100,T67*100,U67*100,V67*100,W67*100,X67*100,Y67*100,Z67*100,AA67*100)</f>
        <v>584.9</v>
      </c>
    </row>
    <row r="68" spans="1:29" x14ac:dyDescent="0.25">
      <c r="A68" s="1" t="s">
        <v>2</v>
      </c>
      <c r="B68" s="1" t="s">
        <v>84</v>
      </c>
      <c r="C68" s="36">
        <v>36896</v>
      </c>
      <c r="D68">
        <v>1</v>
      </c>
      <c r="E68">
        <v>3</v>
      </c>
      <c r="F68">
        <v>0.191</v>
      </c>
      <c r="G68">
        <v>0.17199999999999999</v>
      </c>
      <c r="H68">
        <v>0.158</v>
      </c>
      <c r="I68">
        <v>0.13200000000000001</v>
      </c>
      <c r="J68">
        <v>0.10099999999999999</v>
      </c>
      <c r="K68">
        <v>0.113</v>
      </c>
      <c r="L68">
        <v>0.19</v>
      </c>
      <c r="M68">
        <v>0.20499999999999999</v>
      </c>
      <c r="N68">
        <v>0.22</v>
      </c>
      <c r="O68">
        <v>0.27399999999999997</v>
      </c>
      <c r="P68">
        <v>0.30599999999999999</v>
      </c>
      <c r="Q68">
        <v>0.307</v>
      </c>
      <c r="R68">
        <v>0.29499999999999998</v>
      </c>
      <c r="S68">
        <v>0.30599999999999999</v>
      </c>
      <c r="T68">
        <v>0.35</v>
      </c>
      <c r="U68">
        <v>0.32700000000000001</v>
      </c>
      <c r="V68">
        <v>0.32700000000000001</v>
      </c>
      <c r="W68">
        <v>0.34299999999999997</v>
      </c>
      <c r="X68">
        <v>0.32100000000000001</v>
      </c>
      <c r="Y68">
        <v>0.33</v>
      </c>
      <c r="Z68">
        <v>0.34700000000000003</v>
      </c>
      <c r="AA68">
        <v>0.34899999999999998</v>
      </c>
      <c r="AB68">
        <f t="shared" si="2"/>
        <v>167.3</v>
      </c>
      <c r="AC68">
        <f t="shared" si="3"/>
        <v>585.50000000000011</v>
      </c>
    </row>
    <row r="69" spans="1:29" x14ac:dyDescent="0.25">
      <c r="A69" s="1" t="s">
        <v>2</v>
      </c>
      <c r="B69" s="1" t="s">
        <v>84</v>
      </c>
      <c r="C69" s="36">
        <v>36903</v>
      </c>
      <c r="D69">
        <v>1</v>
      </c>
      <c r="E69">
        <v>4</v>
      </c>
      <c r="F69">
        <v>0.185</v>
      </c>
      <c r="G69">
        <v>0.16800000000000001</v>
      </c>
      <c r="H69">
        <v>0.153</v>
      </c>
      <c r="I69">
        <v>0.13300000000000001</v>
      </c>
      <c r="J69">
        <v>0.106</v>
      </c>
      <c r="K69">
        <v>0.107</v>
      </c>
      <c r="L69">
        <v>0.17399999999999999</v>
      </c>
      <c r="M69">
        <v>0.193</v>
      </c>
      <c r="N69">
        <v>0.22399999999999998</v>
      </c>
      <c r="O69">
        <v>0.27300000000000002</v>
      </c>
      <c r="P69">
        <v>0.29799999999999999</v>
      </c>
      <c r="Q69">
        <v>0.3</v>
      </c>
      <c r="R69">
        <v>0.27600000000000002</v>
      </c>
      <c r="S69">
        <v>0.27699999999999997</v>
      </c>
      <c r="T69">
        <v>0.32400000000000001</v>
      </c>
      <c r="U69">
        <v>0.33600000000000002</v>
      </c>
      <c r="V69">
        <v>0.34499999999999997</v>
      </c>
      <c r="W69">
        <v>0.32200000000000001</v>
      </c>
      <c r="X69">
        <v>0.318</v>
      </c>
      <c r="Y69">
        <v>0.318</v>
      </c>
      <c r="Z69">
        <v>0.34499999999999997</v>
      </c>
      <c r="AA69">
        <v>0.34899999999999998</v>
      </c>
      <c r="AB69">
        <f t="shared" si="2"/>
        <v>162.80000000000001</v>
      </c>
      <c r="AC69">
        <f t="shared" si="3"/>
        <v>570.9</v>
      </c>
    </row>
    <row r="70" spans="1:29" x14ac:dyDescent="0.25">
      <c r="A70" s="1" t="s">
        <v>2</v>
      </c>
      <c r="B70" s="1" t="s">
        <v>84</v>
      </c>
      <c r="C70" s="36">
        <v>36910</v>
      </c>
      <c r="D70">
        <v>1</v>
      </c>
      <c r="E70">
        <v>4</v>
      </c>
      <c r="F70">
        <v>0.17</v>
      </c>
      <c r="G70">
        <v>0.17</v>
      </c>
      <c r="H70">
        <v>0.14699999999999999</v>
      </c>
      <c r="I70">
        <v>0.13100000000000001</v>
      </c>
      <c r="J70">
        <v>9.9000000000000005E-2</v>
      </c>
      <c r="K70">
        <v>0.10300000000000001</v>
      </c>
      <c r="L70">
        <v>0.17100000000000001</v>
      </c>
      <c r="M70">
        <v>0.17300000000000001</v>
      </c>
      <c r="N70">
        <v>0.20600000000000002</v>
      </c>
      <c r="O70">
        <v>0.26700000000000002</v>
      </c>
      <c r="P70">
        <v>0.28399999999999997</v>
      </c>
      <c r="Q70">
        <v>0.30499999999999999</v>
      </c>
      <c r="R70">
        <v>0.26600000000000001</v>
      </c>
      <c r="S70">
        <v>0.255</v>
      </c>
      <c r="T70">
        <v>0.318</v>
      </c>
      <c r="U70">
        <v>0.34200000000000003</v>
      </c>
      <c r="V70">
        <v>0.33899999999999997</v>
      </c>
      <c r="W70">
        <v>0.34499999999999997</v>
      </c>
      <c r="X70">
        <v>0.33100000000000002</v>
      </c>
      <c r="Y70">
        <v>0.32200000000000001</v>
      </c>
      <c r="Z70">
        <v>0.34600000000000003</v>
      </c>
      <c r="AA70">
        <v>0.36299999999999999</v>
      </c>
      <c r="AB70">
        <f t="shared" si="2"/>
        <v>154.00000000000003</v>
      </c>
      <c r="AC70">
        <f t="shared" si="3"/>
        <v>562.29999999999995</v>
      </c>
    </row>
    <row r="71" spans="1:29" x14ac:dyDescent="0.25">
      <c r="A71" s="1" t="s">
        <v>2</v>
      </c>
      <c r="B71" s="1" t="s">
        <v>84</v>
      </c>
      <c r="C71" s="36">
        <v>36917</v>
      </c>
      <c r="D71">
        <v>1</v>
      </c>
      <c r="E71">
        <v>4</v>
      </c>
      <c r="F71">
        <v>0.16699999999999998</v>
      </c>
      <c r="G71">
        <v>0.16200000000000001</v>
      </c>
      <c r="H71">
        <v>0.14199999999999999</v>
      </c>
      <c r="I71">
        <v>0.127</v>
      </c>
      <c r="J71">
        <v>9.0999999999999998E-2</v>
      </c>
      <c r="K71">
        <v>9.6000000000000002E-2</v>
      </c>
      <c r="L71">
        <v>0.14899999999999999</v>
      </c>
      <c r="M71">
        <v>0.155</v>
      </c>
      <c r="N71">
        <v>0.191</v>
      </c>
      <c r="O71">
        <v>0.25800000000000001</v>
      </c>
      <c r="P71">
        <v>0.29199999999999998</v>
      </c>
      <c r="Q71">
        <v>0.29100000000000004</v>
      </c>
      <c r="R71">
        <v>0.247</v>
      </c>
      <c r="S71">
        <v>0.25600000000000001</v>
      </c>
      <c r="T71">
        <v>0.31</v>
      </c>
      <c r="U71">
        <v>0.34399999999999997</v>
      </c>
      <c r="V71">
        <v>0.33100000000000002</v>
      </c>
      <c r="W71">
        <v>0.33100000000000002</v>
      </c>
      <c r="X71">
        <v>0.33100000000000002</v>
      </c>
      <c r="Y71">
        <v>0.33</v>
      </c>
      <c r="Z71">
        <v>0.34799999999999998</v>
      </c>
      <c r="AA71">
        <v>0.34100000000000003</v>
      </c>
      <c r="AB71">
        <f t="shared" si="2"/>
        <v>144.69999999999999</v>
      </c>
      <c r="AC71">
        <f t="shared" si="3"/>
        <v>545.70000000000005</v>
      </c>
    </row>
    <row r="72" spans="1:29" x14ac:dyDescent="0.25">
      <c r="A72" s="1" t="s">
        <v>2</v>
      </c>
      <c r="B72" s="1" t="s">
        <v>84</v>
      </c>
      <c r="C72" s="36">
        <v>36926</v>
      </c>
      <c r="D72">
        <v>1</v>
      </c>
      <c r="E72">
        <v>4</v>
      </c>
      <c r="F72">
        <v>0.16500000000000001</v>
      </c>
      <c r="G72">
        <v>0.155</v>
      </c>
      <c r="H72">
        <v>0.14400000000000002</v>
      </c>
      <c r="I72">
        <v>0.13100000000000001</v>
      </c>
      <c r="J72">
        <v>0.09</v>
      </c>
      <c r="K72">
        <v>9.8000000000000004E-2</v>
      </c>
      <c r="L72">
        <v>0.13800000000000001</v>
      </c>
      <c r="M72">
        <v>0.13</v>
      </c>
      <c r="N72">
        <v>0.187</v>
      </c>
      <c r="O72">
        <v>0.247</v>
      </c>
      <c r="P72">
        <v>0.28300000000000003</v>
      </c>
      <c r="Q72">
        <v>0.28699999999999998</v>
      </c>
      <c r="R72">
        <v>0.23</v>
      </c>
      <c r="S72">
        <v>0.215</v>
      </c>
      <c r="T72">
        <v>0.29899999999999999</v>
      </c>
      <c r="U72">
        <v>0.35</v>
      </c>
      <c r="V72">
        <v>0.34100000000000003</v>
      </c>
      <c r="W72">
        <v>0.32100000000000001</v>
      </c>
      <c r="X72">
        <v>0.317</v>
      </c>
      <c r="Y72">
        <v>0.32500000000000001</v>
      </c>
      <c r="Z72">
        <v>0.34899999999999998</v>
      </c>
      <c r="AA72">
        <v>0.33500000000000002</v>
      </c>
      <c r="AB72">
        <f t="shared" si="2"/>
        <v>140.29999999999998</v>
      </c>
      <c r="AC72">
        <f t="shared" si="3"/>
        <v>530.20000000000005</v>
      </c>
    </row>
    <row r="73" spans="1:29" x14ac:dyDescent="0.25">
      <c r="A73" s="1" t="s">
        <v>2</v>
      </c>
      <c r="B73" s="1" t="s">
        <v>84</v>
      </c>
      <c r="C73" s="36">
        <v>36933</v>
      </c>
      <c r="D73">
        <v>1</v>
      </c>
      <c r="E73">
        <v>4</v>
      </c>
      <c r="F73">
        <v>0.156</v>
      </c>
      <c r="G73">
        <v>0.152</v>
      </c>
      <c r="H73">
        <v>0.14400000000000002</v>
      </c>
      <c r="I73">
        <v>0.121</v>
      </c>
      <c r="J73">
        <v>8.5999999999999993E-2</v>
      </c>
      <c r="K73">
        <v>8.4000000000000005E-2</v>
      </c>
      <c r="L73">
        <v>0.12</v>
      </c>
      <c r="M73">
        <v>0.13600000000000001</v>
      </c>
      <c r="N73">
        <v>0.17699999999999999</v>
      </c>
      <c r="O73">
        <v>0.245</v>
      </c>
      <c r="P73">
        <v>0.26800000000000002</v>
      </c>
      <c r="Q73">
        <v>0.27</v>
      </c>
      <c r="R73">
        <v>0.23499999999999999</v>
      </c>
      <c r="S73">
        <v>0.21</v>
      </c>
      <c r="T73">
        <v>0.28899999999999998</v>
      </c>
      <c r="U73">
        <v>0.33799999999999997</v>
      </c>
      <c r="V73">
        <v>0.33799999999999997</v>
      </c>
      <c r="W73">
        <v>0.33100000000000002</v>
      </c>
      <c r="X73">
        <v>0.32600000000000001</v>
      </c>
      <c r="Y73">
        <v>0.32100000000000001</v>
      </c>
      <c r="Z73">
        <v>0.34299999999999997</v>
      </c>
      <c r="AA73">
        <v>0.35200000000000004</v>
      </c>
      <c r="AB73">
        <f t="shared" si="2"/>
        <v>133.19999999999999</v>
      </c>
      <c r="AC73">
        <f t="shared" si="3"/>
        <v>519.80000000000007</v>
      </c>
    </row>
    <row r="74" spans="1:29" x14ac:dyDescent="0.25">
      <c r="A74" s="1" t="s">
        <v>2</v>
      </c>
      <c r="B74" s="1" t="s">
        <v>84</v>
      </c>
      <c r="C74" s="36">
        <v>36939</v>
      </c>
      <c r="D74">
        <v>1</v>
      </c>
      <c r="E74">
        <v>5</v>
      </c>
      <c r="F74">
        <v>0.14400000000000002</v>
      </c>
      <c r="G74">
        <v>0.16</v>
      </c>
      <c r="H74">
        <v>0.14499999999999999</v>
      </c>
      <c r="I74">
        <v>0.129</v>
      </c>
      <c r="J74">
        <v>8.5000000000000006E-2</v>
      </c>
      <c r="K74">
        <v>8.900000000000001E-2</v>
      </c>
      <c r="L74">
        <v>0.11800000000000001</v>
      </c>
      <c r="M74">
        <v>0.124</v>
      </c>
      <c r="N74">
        <v>0.16699999999999998</v>
      </c>
      <c r="O74">
        <v>0.22699999999999998</v>
      </c>
      <c r="P74">
        <v>0.26700000000000002</v>
      </c>
      <c r="Q74">
        <v>0.27100000000000002</v>
      </c>
      <c r="R74">
        <v>0.23300000000000001</v>
      </c>
      <c r="S74">
        <v>0.183</v>
      </c>
      <c r="T74">
        <v>0.28399999999999997</v>
      </c>
      <c r="U74">
        <v>0.33799999999999997</v>
      </c>
      <c r="V74">
        <v>0.32</v>
      </c>
      <c r="W74">
        <v>0.33299999999999996</v>
      </c>
      <c r="X74">
        <v>0.32700000000000001</v>
      </c>
      <c r="Y74">
        <v>0.33</v>
      </c>
      <c r="Z74">
        <v>0.35799999999999998</v>
      </c>
      <c r="AA74">
        <v>0.36</v>
      </c>
      <c r="AB74">
        <f t="shared" si="2"/>
        <v>130.5</v>
      </c>
      <c r="AC74">
        <f t="shared" si="3"/>
        <v>513.6</v>
      </c>
    </row>
    <row r="75" spans="1:29" x14ac:dyDescent="0.25">
      <c r="A75" s="1" t="s">
        <v>2</v>
      </c>
      <c r="B75" s="1" t="s">
        <v>84</v>
      </c>
      <c r="C75" s="36">
        <v>36945</v>
      </c>
      <c r="D75">
        <v>1</v>
      </c>
      <c r="E75">
        <v>5</v>
      </c>
      <c r="F75">
        <v>0.14800000000000002</v>
      </c>
      <c r="G75">
        <v>0.16300000000000001</v>
      </c>
      <c r="H75">
        <v>0.14000000000000001</v>
      </c>
      <c r="I75">
        <v>0.11900000000000001</v>
      </c>
      <c r="J75">
        <v>0.09</v>
      </c>
      <c r="K75">
        <v>8.5999999999999993E-2</v>
      </c>
      <c r="L75">
        <v>0.111</v>
      </c>
      <c r="M75">
        <v>0.11</v>
      </c>
      <c r="N75">
        <v>0.159</v>
      </c>
      <c r="O75">
        <v>0.221</v>
      </c>
      <c r="P75">
        <v>0.26200000000000001</v>
      </c>
      <c r="Q75">
        <v>0.25900000000000001</v>
      </c>
      <c r="R75">
        <v>0.214</v>
      </c>
      <c r="S75">
        <v>0.18600000000000003</v>
      </c>
      <c r="T75">
        <v>0.28199999999999997</v>
      </c>
      <c r="U75">
        <v>0.33600000000000002</v>
      </c>
      <c r="V75">
        <v>0.33200000000000002</v>
      </c>
      <c r="W75">
        <v>0.33600000000000002</v>
      </c>
      <c r="X75">
        <v>0.32200000000000001</v>
      </c>
      <c r="Y75">
        <v>0.33399999999999996</v>
      </c>
      <c r="Z75">
        <v>0.34</v>
      </c>
      <c r="AA75">
        <v>0.34399999999999997</v>
      </c>
      <c r="AB75">
        <f t="shared" si="2"/>
        <v>127.4</v>
      </c>
      <c r="AC75">
        <f t="shared" si="3"/>
        <v>504.2</v>
      </c>
    </row>
    <row r="76" spans="1:29" x14ac:dyDescent="0.25">
      <c r="A76" s="1" t="s">
        <v>2</v>
      </c>
      <c r="B76" s="1" t="s">
        <v>84</v>
      </c>
      <c r="C76" s="36">
        <v>36952</v>
      </c>
      <c r="D76">
        <v>1</v>
      </c>
      <c r="E76">
        <v>5</v>
      </c>
      <c r="F76">
        <v>0.13900000000000001</v>
      </c>
      <c r="G76">
        <v>0.14899999999999999</v>
      </c>
      <c r="H76">
        <v>0.13600000000000001</v>
      </c>
      <c r="I76">
        <v>0.114</v>
      </c>
      <c r="J76">
        <v>8.5000000000000006E-2</v>
      </c>
      <c r="K76">
        <v>8.4000000000000005E-2</v>
      </c>
      <c r="L76">
        <v>0.106</v>
      </c>
      <c r="M76">
        <v>0.11</v>
      </c>
      <c r="N76">
        <v>0.153</v>
      </c>
      <c r="O76">
        <v>0.218</v>
      </c>
      <c r="P76">
        <v>0.252</v>
      </c>
      <c r="Q76">
        <v>0.251</v>
      </c>
      <c r="R76">
        <v>0.21199999999999999</v>
      </c>
      <c r="S76">
        <v>0.16600000000000001</v>
      </c>
      <c r="T76">
        <v>0.26899999999999996</v>
      </c>
      <c r="U76">
        <v>0.33600000000000002</v>
      </c>
      <c r="V76">
        <v>0.32899999999999996</v>
      </c>
      <c r="W76">
        <v>0.34</v>
      </c>
      <c r="X76">
        <v>0.32100000000000001</v>
      </c>
      <c r="Y76">
        <v>0.32899999999999996</v>
      </c>
      <c r="Z76">
        <v>0.34899999999999998</v>
      </c>
      <c r="AA76">
        <v>0.35799999999999998</v>
      </c>
      <c r="AB76">
        <f t="shared" si="2"/>
        <v>121.5</v>
      </c>
      <c r="AC76">
        <f t="shared" si="3"/>
        <v>494.49999999999994</v>
      </c>
    </row>
    <row r="77" spans="1:29" x14ac:dyDescent="0.25">
      <c r="A77" s="1" t="s">
        <v>2</v>
      </c>
      <c r="B77" s="1" t="s">
        <v>84</v>
      </c>
      <c r="C77" s="36">
        <v>36960</v>
      </c>
      <c r="D77">
        <v>1</v>
      </c>
      <c r="E77">
        <v>5</v>
      </c>
      <c r="F77">
        <v>0.13</v>
      </c>
      <c r="G77">
        <v>0.13900000000000001</v>
      </c>
      <c r="H77">
        <v>0.125</v>
      </c>
      <c r="I77">
        <v>0.113</v>
      </c>
      <c r="J77">
        <v>8.3000000000000004E-2</v>
      </c>
      <c r="K77">
        <v>8.3000000000000004E-2</v>
      </c>
      <c r="L77">
        <v>0.107</v>
      </c>
      <c r="M77">
        <v>0.10800000000000001</v>
      </c>
      <c r="N77">
        <v>0.153</v>
      </c>
      <c r="O77">
        <v>0.21299999999999999</v>
      </c>
      <c r="P77">
        <v>0.245</v>
      </c>
      <c r="Q77">
        <v>0.251</v>
      </c>
      <c r="R77">
        <v>0.20499999999999999</v>
      </c>
      <c r="S77">
        <v>0.157</v>
      </c>
      <c r="T77">
        <v>0.255</v>
      </c>
      <c r="U77">
        <v>0.34100000000000003</v>
      </c>
      <c r="V77">
        <v>0.33700000000000002</v>
      </c>
      <c r="W77">
        <v>0.32899999999999996</v>
      </c>
      <c r="X77">
        <v>0.32600000000000001</v>
      </c>
      <c r="Y77">
        <v>0.32500000000000001</v>
      </c>
      <c r="Z77">
        <v>0.34100000000000003</v>
      </c>
      <c r="AA77">
        <v>0.34700000000000003</v>
      </c>
      <c r="AB77">
        <f t="shared" si="2"/>
        <v>117.1</v>
      </c>
      <c r="AC77">
        <f t="shared" si="3"/>
        <v>484.3</v>
      </c>
    </row>
    <row r="78" spans="1:29" x14ac:dyDescent="0.25">
      <c r="A78" s="1" t="s">
        <v>2</v>
      </c>
      <c r="B78" s="1" t="s">
        <v>84</v>
      </c>
      <c r="C78" s="36">
        <v>36966</v>
      </c>
      <c r="D78">
        <v>1</v>
      </c>
      <c r="E78">
        <v>5</v>
      </c>
      <c r="F78">
        <v>0.13600000000000001</v>
      </c>
      <c r="G78">
        <v>0.14800000000000002</v>
      </c>
      <c r="H78">
        <v>0.14000000000000001</v>
      </c>
      <c r="I78">
        <v>0.114</v>
      </c>
      <c r="J78">
        <v>7.9000000000000001E-2</v>
      </c>
      <c r="K78">
        <v>7.9000000000000001E-2</v>
      </c>
      <c r="L78">
        <v>0.11</v>
      </c>
      <c r="M78">
        <v>0.10099999999999999</v>
      </c>
      <c r="N78">
        <v>0.154</v>
      </c>
      <c r="O78">
        <v>0.20899999999999999</v>
      </c>
      <c r="P78">
        <v>0.23399999999999999</v>
      </c>
      <c r="Q78">
        <v>0.22899999999999998</v>
      </c>
      <c r="R78">
        <v>0.192</v>
      </c>
      <c r="S78">
        <v>0.14800000000000002</v>
      </c>
      <c r="T78">
        <v>0.249</v>
      </c>
      <c r="U78">
        <v>0.34499999999999997</v>
      </c>
      <c r="V78">
        <v>0.33399999999999996</v>
      </c>
      <c r="W78">
        <v>0.33100000000000002</v>
      </c>
      <c r="X78">
        <v>0.318</v>
      </c>
      <c r="Y78">
        <v>0.32299999999999995</v>
      </c>
      <c r="Z78">
        <v>0.34</v>
      </c>
      <c r="AA78">
        <v>0.34700000000000003</v>
      </c>
      <c r="AB78">
        <f t="shared" si="2"/>
        <v>119.70000000000002</v>
      </c>
      <c r="AC78">
        <f t="shared" si="3"/>
        <v>479.60000000000008</v>
      </c>
    </row>
    <row r="79" spans="1:29" x14ac:dyDescent="0.25">
      <c r="A79" s="1" t="s">
        <v>2</v>
      </c>
      <c r="B79" s="1" t="s">
        <v>84</v>
      </c>
      <c r="C79" s="36">
        <v>36980</v>
      </c>
      <c r="D79">
        <v>1</v>
      </c>
      <c r="E79">
        <v>5</v>
      </c>
      <c r="F79">
        <v>0.11199999999999999</v>
      </c>
      <c r="G79">
        <v>0.13900000000000001</v>
      </c>
      <c r="H79">
        <v>0.125</v>
      </c>
      <c r="I79">
        <v>0.11599999999999999</v>
      </c>
      <c r="J79">
        <v>8.5999999999999993E-2</v>
      </c>
      <c r="K79">
        <v>8.199999999999999E-2</v>
      </c>
      <c r="L79">
        <v>0.10400000000000001</v>
      </c>
      <c r="M79">
        <v>0.10300000000000001</v>
      </c>
      <c r="N79">
        <v>0.161</v>
      </c>
      <c r="O79">
        <v>0.36499999999999999</v>
      </c>
      <c r="P79">
        <v>0.23</v>
      </c>
      <c r="Q79">
        <v>0.215</v>
      </c>
      <c r="R79">
        <v>0.182</v>
      </c>
      <c r="S79">
        <v>0.13500000000000001</v>
      </c>
      <c r="T79">
        <v>0.24</v>
      </c>
      <c r="U79">
        <v>0.33700000000000002</v>
      </c>
      <c r="V79">
        <v>0.34799999999999998</v>
      </c>
      <c r="W79">
        <v>0.32899999999999996</v>
      </c>
      <c r="X79">
        <v>0.33500000000000002</v>
      </c>
      <c r="Y79">
        <v>0.35399999999999998</v>
      </c>
      <c r="Z79">
        <v>0.36399999999999999</v>
      </c>
      <c r="AA79">
        <v>0.33500000000000002</v>
      </c>
      <c r="AB79">
        <f t="shared" si="2"/>
        <v>114</v>
      </c>
      <c r="AC79">
        <f t="shared" si="3"/>
        <v>490.89999999999992</v>
      </c>
    </row>
    <row r="80" spans="1:29" x14ac:dyDescent="0.25">
      <c r="A80" s="1" t="s">
        <v>2</v>
      </c>
      <c r="B80" s="1" t="s">
        <v>84</v>
      </c>
      <c r="C80" s="36">
        <v>36986</v>
      </c>
      <c r="D80">
        <v>1</v>
      </c>
      <c r="E80">
        <v>5</v>
      </c>
      <c r="F80">
        <v>0.13500000000000001</v>
      </c>
      <c r="G80">
        <v>0.13500000000000001</v>
      </c>
      <c r="H80">
        <v>0.128</v>
      </c>
      <c r="I80">
        <v>0.1</v>
      </c>
      <c r="J80">
        <v>7.9000000000000001E-2</v>
      </c>
      <c r="K80">
        <v>7.8E-2</v>
      </c>
      <c r="L80">
        <v>0.111</v>
      </c>
      <c r="M80">
        <v>0.10199999999999999</v>
      </c>
      <c r="N80">
        <v>0.14699999999999999</v>
      </c>
      <c r="O80">
        <v>0.2</v>
      </c>
      <c r="P80">
        <v>0.215</v>
      </c>
      <c r="Q80">
        <v>0.20600000000000002</v>
      </c>
      <c r="R80">
        <v>0.18</v>
      </c>
      <c r="S80">
        <v>0.13800000000000001</v>
      </c>
      <c r="T80">
        <v>0.24100000000000002</v>
      </c>
      <c r="U80">
        <v>0.32600000000000001</v>
      </c>
      <c r="V80">
        <v>0.34</v>
      </c>
      <c r="W80">
        <v>0.33899999999999997</v>
      </c>
      <c r="X80">
        <v>0.32700000000000001</v>
      </c>
      <c r="Y80">
        <v>0.33100000000000002</v>
      </c>
      <c r="Z80">
        <v>0.35399999999999998</v>
      </c>
      <c r="AA80">
        <v>0.34700000000000003</v>
      </c>
      <c r="AB80">
        <f t="shared" si="2"/>
        <v>115</v>
      </c>
      <c r="AC80">
        <f t="shared" si="3"/>
        <v>469.4</v>
      </c>
    </row>
    <row r="81" spans="1:29" x14ac:dyDescent="0.25">
      <c r="A81" s="1" t="s">
        <v>2</v>
      </c>
      <c r="B81" s="1" t="s">
        <v>84</v>
      </c>
      <c r="C81" s="36">
        <v>36993</v>
      </c>
      <c r="D81">
        <v>1</v>
      </c>
      <c r="E81">
        <v>6</v>
      </c>
      <c r="F81">
        <v>0.105</v>
      </c>
      <c r="G81">
        <v>0.14099999999999999</v>
      </c>
      <c r="H81">
        <v>0.129</v>
      </c>
      <c r="I81">
        <v>0.11</v>
      </c>
      <c r="J81">
        <v>8.1000000000000003E-2</v>
      </c>
      <c r="K81">
        <v>7.5999999999999998E-2</v>
      </c>
      <c r="L81">
        <v>0.10300000000000001</v>
      </c>
      <c r="M81">
        <v>0.109</v>
      </c>
      <c r="N81">
        <v>0.157</v>
      </c>
      <c r="O81">
        <v>0.19399999999999998</v>
      </c>
      <c r="P81">
        <v>0.215</v>
      </c>
      <c r="Q81">
        <v>0.184</v>
      </c>
      <c r="R81">
        <v>0.16200000000000001</v>
      </c>
      <c r="S81">
        <v>0.13600000000000001</v>
      </c>
      <c r="T81">
        <v>0.24399999999999999</v>
      </c>
      <c r="U81">
        <v>0.33799999999999997</v>
      </c>
      <c r="V81">
        <v>0.33100000000000002</v>
      </c>
      <c r="W81">
        <v>0.34</v>
      </c>
      <c r="X81">
        <v>0.32700000000000001</v>
      </c>
      <c r="Y81">
        <v>0.32600000000000001</v>
      </c>
      <c r="Z81">
        <v>0.33600000000000002</v>
      </c>
      <c r="AA81">
        <v>0.35200000000000004</v>
      </c>
      <c r="AB81">
        <f t="shared" si="2"/>
        <v>111.6</v>
      </c>
      <c r="AC81">
        <f t="shared" si="3"/>
        <v>460.1</v>
      </c>
    </row>
    <row r="82" spans="1:29" x14ac:dyDescent="0.25">
      <c r="A82" s="1" t="s">
        <v>2</v>
      </c>
      <c r="B82" s="1" t="s">
        <v>84</v>
      </c>
      <c r="C82" s="36">
        <v>37001</v>
      </c>
      <c r="D82">
        <v>1</v>
      </c>
      <c r="E82">
        <v>6</v>
      </c>
      <c r="F82">
        <v>0.10300000000000001</v>
      </c>
      <c r="G82">
        <v>0.13600000000000001</v>
      </c>
      <c r="H82">
        <v>0.128</v>
      </c>
      <c r="I82">
        <v>0.111</v>
      </c>
      <c r="J82">
        <v>7.9000000000000001E-2</v>
      </c>
      <c r="K82">
        <v>8.4000000000000005E-2</v>
      </c>
      <c r="L82">
        <v>0.109</v>
      </c>
      <c r="M82">
        <v>0.10400000000000001</v>
      </c>
      <c r="N82">
        <v>0.154</v>
      </c>
      <c r="O82">
        <v>0.188</v>
      </c>
      <c r="P82">
        <v>0.21199999999999999</v>
      </c>
      <c r="Q82">
        <v>0.2</v>
      </c>
      <c r="R82">
        <v>0.16200000000000001</v>
      </c>
      <c r="S82">
        <v>0.13300000000000001</v>
      </c>
      <c r="T82">
        <v>0.245</v>
      </c>
      <c r="U82">
        <v>0.33700000000000002</v>
      </c>
      <c r="V82">
        <v>0.34200000000000003</v>
      </c>
      <c r="W82">
        <v>0.33200000000000002</v>
      </c>
      <c r="X82">
        <v>0.318</v>
      </c>
      <c r="Y82">
        <v>0.32700000000000001</v>
      </c>
      <c r="Z82">
        <v>0.35700000000000004</v>
      </c>
      <c r="AA82">
        <v>0.34600000000000003</v>
      </c>
      <c r="AB82">
        <f t="shared" si="2"/>
        <v>111.10000000000002</v>
      </c>
      <c r="AC82">
        <f t="shared" si="3"/>
        <v>461</v>
      </c>
    </row>
    <row r="83" spans="1:29" x14ac:dyDescent="0.25">
      <c r="A83" s="1" t="s">
        <v>2</v>
      </c>
      <c r="B83" s="1" t="s">
        <v>84</v>
      </c>
      <c r="C83" s="36">
        <v>37010</v>
      </c>
      <c r="D83">
        <v>1</v>
      </c>
      <c r="E83">
        <v>6</v>
      </c>
      <c r="F83">
        <v>9.9000000000000005E-2</v>
      </c>
      <c r="G83">
        <v>0.13900000000000001</v>
      </c>
      <c r="H83">
        <v>0.124</v>
      </c>
      <c r="I83">
        <v>0.114</v>
      </c>
      <c r="J83">
        <v>8.199999999999999E-2</v>
      </c>
      <c r="K83">
        <v>8.5000000000000006E-2</v>
      </c>
      <c r="L83">
        <v>0.107</v>
      </c>
      <c r="M83">
        <v>0.109</v>
      </c>
      <c r="N83">
        <v>0.156</v>
      </c>
      <c r="O83">
        <v>0.19399999999999998</v>
      </c>
      <c r="P83">
        <v>0.221</v>
      </c>
      <c r="Q83">
        <v>0.182</v>
      </c>
      <c r="R83">
        <v>0.156</v>
      </c>
      <c r="S83">
        <v>0.13</v>
      </c>
      <c r="T83">
        <v>0.23499999999999999</v>
      </c>
      <c r="U83">
        <v>0.33500000000000002</v>
      </c>
      <c r="V83">
        <v>0.32100000000000001</v>
      </c>
      <c r="W83">
        <v>0.33</v>
      </c>
      <c r="X83">
        <v>0.317</v>
      </c>
      <c r="Y83">
        <v>0.33200000000000002</v>
      </c>
      <c r="Z83">
        <v>0.35100000000000003</v>
      </c>
      <c r="AA83">
        <v>0.34200000000000003</v>
      </c>
      <c r="AB83">
        <f t="shared" si="2"/>
        <v>111.4</v>
      </c>
      <c r="AC83">
        <f t="shared" si="3"/>
        <v>456</v>
      </c>
    </row>
    <row r="84" spans="1:29" x14ac:dyDescent="0.25">
      <c r="A84" s="1" t="s">
        <v>2</v>
      </c>
      <c r="B84" s="1" t="s">
        <v>84</v>
      </c>
      <c r="C84" s="36">
        <v>37020</v>
      </c>
      <c r="D84">
        <v>1</v>
      </c>
      <c r="E84">
        <v>6</v>
      </c>
      <c r="F84">
        <v>0.223</v>
      </c>
      <c r="G84">
        <v>0.14599999999999999</v>
      </c>
      <c r="H84">
        <v>0.127</v>
      </c>
      <c r="I84">
        <v>0.113</v>
      </c>
      <c r="J84">
        <v>8.1000000000000003E-2</v>
      </c>
      <c r="K84">
        <v>0.08</v>
      </c>
      <c r="L84">
        <v>0.11199999999999999</v>
      </c>
      <c r="M84">
        <v>0.107</v>
      </c>
      <c r="N84">
        <v>0.14699999999999999</v>
      </c>
      <c r="O84">
        <v>0.19500000000000001</v>
      </c>
      <c r="P84">
        <v>0.21100000000000002</v>
      </c>
      <c r="Q84">
        <v>0.19</v>
      </c>
      <c r="R84">
        <v>0.16800000000000001</v>
      </c>
      <c r="S84">
        <v>0.11800000000000001</v>
      </c>
      <c r="T84">
        <v>0.23300000000000001</v>
      </c>
      <c r="U84">
        <v>0.34</v>
      </c>
      <c r="V84">
        <v>0.33</v>
      </c>
      <c r="W84">
        <v>0.33500000000000002</v>
      </c>
      <c r="X84">
        <v>0.314</v>
      </c>
      <c r="Y84">
        <v>0.315</v>
      </c>
      <c r="Z84">
        <v>0.33799999999999997</v>
      </c>
      <c r="AA84">
        <v>0.35299999999999998</v>
      </c>
      <c r="AB84">
        <f t="shared" si="2"/>
        <v>135.9</v>
      </c>
      <c r="AC84">
        <f t="shared" si="3"/>
        <v>479.90000000000003</v>
      </c>
    </row>
    <row r="85" spans="1:29" x14ac:dyDescent="0.25">
      <c r="A85" s="1" t="s">
        <v>2</v>
      </c>
      <c r="B85" s="1" t="s">
        <v>84</v>
      </c>
      <c r="C85" s="36">
        <v>37036</v>
      </c>
      <c r="D85">
        <v>1</v>
      </c>
      <c r="E85">
        <v>6</v>
      </c>
      <c r="F85">
        <v>0.19600000000000001</v>
      </c>
      <c r="G85">
        <v>0.14499999999999999</v>
      </c>
      <c r="H85">
        <v>0.13</v>
      </c>
      <c r="I85">
        <v>0.1</v>
      </c>
      <c r="J85">
        <v>7.5999999999999998E-2</v>
      </c>
      <c r="K85">
        <v>7.0000000000000007E-2</v>
      </c>
      <c r="L85">
        <v>0.1</v>
      </c>
      <c r="M85">
        <v>0.1</v>
      </c>
      <c r="N85">
        <v>0.14300000000000002</v>
      </c>
      <c r="O85">
        <v>0.18600000000000003</v>
      </c>
      <c r="P85">
        <v>0.20199999999999999</v>
      </c>
      <c r="Q85">
        <v>0.18</v>
      </c>
      <c r="R85">
        <v>0.14499999999999999</v>
      </c>
      <c r="S85">
        <v>0.114</v>
      </c>
      <c r="T85">
        <v>0.23499999999999999</v>
      </c>
      <c r="U85">
        <v>0.318</v>
      </c>
      <c r="V85">
        <v>0.318</v>
      </c>
      <c r="W85">
        <v>0.32200000000000001</v>
      </c>
      <c r="X85">
        <v>0.312</v>
      </c>
      <c r="Y85">
        <v>0.317</v>
      </c>
      <c r="Z85">
        <v>0.32600000000000001</v>
      </c>
      <c r="AA85">
        <v>0.33799999999999997</v>
      </c>
      <c r="AB85">
        <f t="shared" si="2"/>
        <v>125.6</v>
      </c>
      <c r="AC85">
        <f t="shared" si="3"/>
        <v>456.9</v>
      </c>
    </row>
    <row r="86" spans="1:29" x14ac:dyDescent="0.25">
      <c r="A86" s="1" t="s">
        <v>2</v>
      </c>
      <c r="B86" s="1" t="s">
        <v>84</v>
      </c>
      <c r="C86" s="36">
        <v>37057</v>
      </c>
      <c r="D86">
        <v>1</v>
      </c>
      <c r="E86">
        <v>6</v>
      </c>
      <c r="F86">
        <v>0.25900000000000001</v>
      </c>
      <c r="G86">
        <v>0.185</v>
      </c>
      <c r="H86">
        <v>0.13500000000000001</v>
      </c>
      <c r="I86">
        <v>0.11</v>
      </c>
      <c r="J86">
        <v>7.9000000000000001E-2</v>
      </c>
      <c r="K86">
        <v>7.2999999999999995E-2</v>
      </c>
      <c r="L86">
        <v>9.9000000000000005E-2</v>
      </c>
      <c r="M86">
        <v>9.9000000000000005E-2</v>
      </c>
      <c r="N86">
        <v>0.15</v>
      </c>
      <c r="O86">
        <v>0.19600000000000001</v>
      </c>
      <c r="P86">
        <v>0.19800000000000001</v>
      </c>
      <c r="Q86">
        <v>0.17300000000000001</v>
      </c>
      <c r="R86">
        <v>0.14599999999999999</v>
      </c>
      <c r="S86">
        <v>0.11699999999999999</v>
      </c>
      <c r="T86">
        <v>0.22800000000000001</v>
      </c>
      <c r="U86">
        <v>0.316</v>
      </c>
      <c r="V86">
        <v>0.32500000000000001</v>
      </c>
      <c r="W86">
        <v>0.32799999999999996</v>
      </c>
      <c r="X86">
        <v>0.311</v>
      </c>
      <c r="Y86">
        <v>0.309</v>
      </c>
      <c r="Z86">
        <v>0.34200000000000003</v>
      </c>
      <c r="AA86">
        <v>0.32899999999999996</v>
      </c>
      <c r="AB86">
        <f t="shared" si="2"/>
        <v>144.80000000000001</v>
      </c>
      <c r="AC86">
        <f t="shared" si="3"/>
        <v>476.6</v>
      </c>
    </row>
    <row r="87" spans="1:29" x14ac:dyDescent="0.25">
      <c r="A87" s="1" t="s">
        <v>2</v>
      </c>
      <c r="B87" s="1" t="s">
        <v>84</v>
      </c>
      <c r="C87" s="36">
        <v>37078</v>
      </c>
      <c r="D87">
        <v>1</v>
      </c>
      <c r="E87">
        <v>7</v>
      </c>
      <c r="F87">
        <v>0.223</v>
      </c>
      <c r="G87">
        <v>0.26400000000000001</v>
      </c>
      <c r="H87">
        <v>0.19699999999999998</v>
      </c>
      <c r="I87">
        <v>0.155</v>
      </c>
      <c r="J87">
        <v>0.10099999999999999</v>
      </c>
      <c r="K87">
        <v>9.6000000000000002E-2</v>
      </c>
      <c r="L87">
        <v>0.12300000000000001</v>
      </c>
      <c r="M87">
        <v>0.12</v>
      </c>
      <c r="N87">
        <v>0.156</v>
      </c>
      <c r="O87">
        <v>0.20499999999999999</v>
      </c>
      <c r="P87">
        <v>0.217</v>
      </c>
      <c r="Q87">
        <v>0.18600000000000003</v>
      </c>
      <c r="R87">
        <v>0.16399999999999998</v>
      </c>
      <c r="S87">
        <v>0.121</v>
      </c>
      <c r="T87">
        <v>0.247</v>
      </c>
      <c r="U87">
        <v>0.33200000000000002</v>
      </c>
      <c r="V87">
        <v>0.312</v>
      </c>
      <c r="W87">
        <v>0.33500000000000002</v>
      </c>
      <c r="X87">
        <v>0.32500000000000001</v>
      </c>
      <c r="Y87">
        <v>0.32</v>
      </c>
      <c r="Z87">
        <v>0.36399999999999999</v>
      </c>
      <c r="AA87">
        <v>0.35600000000000004</v>
      </c>
      <c r="AB87">
        <f t="shared" si="2"/>
        <v>165.79999999999998</v>
      </c>
      <c r="AC87">
        <f t="shared" si="3"/>
        <v>514.19999999999993</v>
      </c>
    </row>
    <row r="88" spans="1:29" x14ac:dyDescent="0.25">
      <c r="A88" s="1" t="s">
        <v>2</v>
      </c>
      <c r="B88" s="1" t="s">
        <v>84</v>
      </c>
      <c r="C88" s="36">
        <v>37112</v>
      </c>
      <c r="D88">
        <v>1</v>
      </c>
      <c r="E88">
        <v>7</v>
      </c>
      <c r="F88">
        <v>0.32400000000000001</v>
      </c>
      <c r="G88">
        <v>0.28000000000000003</v>
      </c>
      <c r="H88">
        <v>0.26</v>
      </c>
      <c r="I88">
        <v>0.27</v>
      </c>
      <c r="J88">
        <v>0.24</v>
      </c>
      <c r="K88">
        <v>0.223</v>
      </c>
      <c r="L88">
        <v>0.193</v>
      </c>
      <c r="M88">
        <v>0.18600000000000003</v>
      </c>
      <c r="N88">
        <v>0.16699999999999998</v>
      </c>
      <c r="O88">
        <v>0.20199999999999999</v>
      </c>
      <c r="P88">
        <v>0.21</v>
      </c>
      <c r="Q88">
        <v>0.188</v>
      </c>
      <c r="R88">
        <v>0.152</v>
      </c>
      <c r="S88">
        <v>0.11800000000000001</v>
      </c>
      <c r="T88">
        <v>0.23199999999999998</v>
      </c>
      <c r="U88">
        <v>0.32899999999999996</v>
      </c>
      <c r="V88">
        <v>0.33500000000000002</v>
      </c>
      <c r="W88">
        <v>0.33299999999999996</v>
      </c>
      <c r="X88">
        <v>0.32600000000000001</v>
      </c>
      <c r="Y88">
        <v>0.33</v>
      </c>
      <c r="Z88">
        <v>0.34700000000000003</v>
      </c>
      <c r="AA88">
        <v>0.35200000000000004</v>
      </c>
      <c r="AB88">
        <f t="shared" si="2"/>
        <v>246.70000000000002</v>
      </c>
      <c r="AC88">
        <f t="shared" si="3"/>
        <v>592.10000000000014</v>
      </c>
    </row>
    <row r="89" spans="1:29" x14ac:dyDescent="0.25">
      <c r="A89" s="1" t="s">
        <v>2</v>
      </c>
      <c r="B89" s="1" t="s">
        <v>84</v>
      </c>
      <c r="C89" s="36">
        <v>37131</v>
      </c>
      <c r="D89">
        <v>1</v>
      </c>
      <c r="E89">
        <v>1</v>
      </c>
      <c r="F89">
        <v>0.33700000000000002</v>
      </c>
      <c r="G89">
        <v>0.28600000000000003</v>
      </c>
      <c r="H89">
        <v>0.26700000000000002</v>
      </c>
      <c r="I89">
        <v>0.27399999999999997</v>
      </c>
      <c r="J89">
        <v>0.25900000000000001</v>
      </c>
      <c r="K89">
        <v>0.251</v>
      </c>
      <c r="L89">
        <v>0.21899999999999997</v>
      </c>
      <c r="M89">
        <v>0.17600000000000002</v>
      </c>
      <c r="N89">
        <v>0.17499999999999999</v>
      </c>
      <c r="O89">
        <v>0.19699999999999998</v>
      </c>
      <c r="P89">
        <v>0.21899999999999997</v>
      </c>
      <c r="Q89">
        <v>0.183</v>
      </c>
      <c r="R89">
        <v>0.158</v>
      </c>
      <c r="S89">
        <v>0.111</v>
      </c>
      <c r="T89">
        <v>0.23800000000000002</v>
      </c>
      <c r="U89">
        <v>0.33500000000000002</v>
      </c>
      <c r="V89">
        <v>0.33100000000000002</v>
      </c>
      <c r="W89">
        <v>0.33600000000000002</v>
      </c>
      <c r="X89">
        <v>0.318</v>
      </c>
      <c r="Y89">
        <v>0.32200000000000001</v>
      </c>
      <c r="Z89">
        <v>0.34799999999999998</v>
      </c>
      <c r="AA89">
        <v>0.34700000000000003</v>
      </c>
      <c r="AB89">
        <f t="shared" si="2"/>
        <v>258.10000000000002</v>
      </c>
      <c r="AC89">
        <f t="shared" si="3"/>
        <v>602.40000000000009</v>
      </c>
    </row>
    <row r="90" spans="1:29" x14ac:dyDescent="0.25">
      <c r="A90" s="1" t="s">
        <v>2</v>
      </c>
      <c r="B90" s="1" t="s">
        <v>84</v>
      </c>
      <c r="C90" s="36">
        <v>37148</v>
      </c>
      <c r="D90">
        <v>1</v>
      </c>
      <c r="E90">
        <v>1</v>
      </c>
      <c r="F90">
        <v>0.28399999999999997</v>
      </c>
      <c r="G90">
        <v>0.26800000000000002</v>
      </c>
      <c r="H90">
        <v>0.23499999999999999</v>
      </c>
      <c r="I90">
        <v>0.254</v>
      </c>
      <c r="J90">
        <v>0.24199999999999999</v>
      </c>
      <c r="K90">
        <v>0.23600000000000002</v>
      </c>
      <c r="L90">
        <v>0.223</v>
      </c>
      <c r="M90">
        <v>0.18</v>
      </c>
      <c r="N90">
        <v>0.192</v>
      </c>
      <c r="O90">
        <v>0.214</v>
      </c>
      <c r="P90">
        <v>0.223</v>
      </c>
      <c r="Q90">
        <v>0.19500000000000001</v>
      </c>
      <c r="R90">
        <v>0.17</v>
      </c>
      <c r="S90">
        <v>0.127</v>
      </c>
      <c r="T90">
        <v>0.23</v>
      </c>
      <c r="U90">
        <v>0.32100000000000001</v>
      </c>
      <c r="V90">
        <v>0.32600000000000001</v>
      </c>
      <c r="W90">
        <v>0.33700000000000002</v>
      </c>
      <c r="X90">
        <v>0.31900000000000001</v>
      </c>
      <c r="Y90">
        <v>0.32600000000000001</v>
      </c>
      <c r="Z90">
        <v>0.35600000000000004</v>
      </c>
      <c r="AA90">
        <v>0.34700000000000003</v>
      </c>
      <c r="AB90">
        <f t="shared" si="2"/>
        <v>239.79999999999998</v>
      </c>
      <c r="AC90">
        <f t="shared" si="3"/>
        <v>588.90000000000009</v>
      </c>
    </row>
    <row r="91" spans="1:29" x14ac:dyDescent="0.25">
      <c r="A91" s="1" t="s">
        <v>2</v>
      </c>
      <c r="B91" s="1" t="s">
        <v>84</v>
      </c>
      <c r="C91" s="36">
        <v>37162</v>
      </c>
      <c r="D91">
        <v>1</v>
      </c>
      <c r="E91">
        <v>1</v>
      </c>
      <c r="F91">
        <v>0.253</v>
      </c>
      <c r="G91">
        <v>0.21899999999999997</v>
      </c>
      <c r="H91">
        <v>0.22699999999999998</v>
      </c>
      <c r="I91">
        <v>0.249</v>
      </c>
      <c r="J91">
        <v>0.22899999999999998</v>
      </c>
      <c r="K91">
        <v>0.21100000000000002</v>
      </c>
      <c r="L91">
        <v>0.21600000000000003</v>
      </c>
      <c r="M91">
        <v>0.192</v>
      </c>
      <c r="N91">
        <v>0.19</v>
      </c>
      <c r="O91">
        <v>0.217</v>
      </c>
      <c r="P91">
        <v>0.22399999999999998</v>
      </c>
      <c r="Q91">
        <v>0.19800000000000001</v>
      </c>
      <c r="R91">
        <v>0.16200000000000001</v>
      </c>
      <c r="S91">
        <v>0.11900000000000001</v>
      </c>
      <c r="T91">
        <v>0.23600000000000002</v>
      </c>
      <c r="U91">
        <v>0.33100000000000002</v>
      </c>
      <c r="V91">
        <v>0.32899999999999996</v>
      </c>
      <c r="W91">
        <v>0.33299999999999996</v>
      </c>
      <c r="X91">
        <v>0.33500000000000002</v>
      </c>
      <c r="Y91">
        <v>0.318</v>
      </c>
      <c r="Z91">
        <v>0.34100000000000003</v>
      </c>
      <c r="AA91">
        <v>0.34499999999999997</v>
      </c>
      <c r="AB91">
        <f t="shared" si="2"/>
        <v>223.89999999999998</v>
      </c>
      <c r="AC91">
        <f t="shared" si="3"/>
        <v>572.69999999999993</v>
      </c>
    </row>
    <row r="92" spans="1:29" x14ac:dyDescent="0.25">
      <c r="A92" s="1" t="s">
        <v>2</v>
      </c>
      <c r="B92" s="1" t="s">
        <v>84</v>
      </c>
      <c r="C92" s="36">
        <v>37176</v>
      </c>
      <c r="D92">
        <v>1</v>
      </c>
      <c r="E92">
        <v>1</v>
      </c>
      <c r="F92">
        <v>0.33500000000000002</v>
      </c>
      <c r="G92">
        <v>0.23899999999999999</v>
      </c>
      <c r="H92">
        <v>0.21</v>
      </c>
      <c r="I92">
        <v>0.22699999999999998</v>
      </c>
      <c r="J92">
        <v>0.192</v>
      </c>
      <c r="K92">
        <v>0.17699999999999999</v>
      </c>
      <c r="L92">
        <v>0.20300000000000001</v>
      </c>
      <c r="M92">
        <v>0.182</v>
      </c>
      <c r="N92">
        <v>0.18899999999999997</v>
      </c>
      <c r="O92">
        <v>0.21899999999999997</v>
      </c>
      <c r="P92">
        <v>0.22800000000000001</v>
      </c>
      <c r="Q92">
        <v>0.19800000000000001</v>
      </c>
      <c r="R92">
        <v>0.16200000000000001</v>
      </c>
      <c r="S92">
        <v>0.128</v>
      </c>
      <c r="T92">
        <v>0.23199999999999998</v>
      </c>
      <c r="U92">
        <v>0.33200000000000002</v>
      </c>
      <c r="V92">
        <v>0.317</v>
      </c>
      <c r="W92">
        <v>0.33200000000000002</v>
      </c>
      <c r="X92">
        <v>0.33500000000000002</v>
      </c>
      <c r="Y92">
        <v>0.33</v>
      </c>
      <c r="Z92">
        <v>0.34299999999999997</v>
      </c>
      <c r="AA92">
        <v>0.35200000000000004</v>
      </c>
      <c r="AB92">
        <f t="shared" si="2"/>
        <v>228.89999999999998</v>
      </c>
      <c r="AC92">
        <f t="shared" si="3"/>
        <v>579.69999999999993</v>
      </c>
    </row>
    <row r="93" spans="1:29" x14ac:dyDescent="0.25">
      <c r="A93" s="1" t="s">
        <v>2</v>
      </c>
      <c r="B93" s="1" t="s">
        <v>84</v>
      </c>
      <c r="C93" s="36">
        <v>37191</v>
      </c>
      <c r="D93">
        <v>1</v>
      </c>
      <c r="E93">
        <v>1</v>
      </c>
      <c r="F93">
        <v>0.24600000000000002</v>
      </c>
      <c r="G93">
        <v>0.21600000000000003</v>
      </c>
      <c r="H93">
        <v>0.193</v>
      </c>
      <c r="I93">
        <v>0.221</v>
      </c>
      <c r="J93">
        <v>0.17399999999999999</v>
      </c>
      <c r="K93">
        <v>0.158</v>
      </c>
      <c r="L93">
        <v>0.193</v>
      </c>
      <c r="M93">
        <v>0.185</v>
      </c>
      <c r="N93">
        <v>0.2</v>
      </c>
      <c r="O93">
        <v>0.23300000000000001</v>
      </c>
      <c r="P93">
        <v>0.22800000000000001</v>
      </c>
      <c r="Q93">
        <v>0.20100000000000001</v>
      </c>
      <c r="R93">
        <v>0.159</v>
      </c>
      <c r="S93">
        <v>0.127</v>
      </c>
      <c r="T93">
        <v>0.23199999999999998</v>
      </c>
      <c r="U93">
        <v>0.33899999999999997</v>
      </c>
      <c r="V93">
        <v>0.33200000000000002</v>
      </c>
      <c r="W93">
        <v>0.33799999999999997</v>
      </c>
      <c r="X93">
        <v>0.32799999999999996</v>
      </c>
      <c r="Y93">
        <v>0.32899999999999996</v>
      </c>
      <c r="Z93">
        <v>0.34499999999999997</v>
      </c>
      <c r="AA93">
        <v>0.33299999999999996</v>
      </c>
      <c r="AB93">
        <f t="shared" si="2"/>
        <v>203.20000000000005</v>
      </c>
      <c r="AC93">
        <f t="shared" si="3"/>
        <v>555.59999999999991</v>
      </c>
    </row>
    <row r="94" spans="1:29" x14ac:dyDescent="0.25">
      <c r="A94" s="1" t="s">
        <v>2</v>
      </c>
      <c r="B94" s="1" t="s">
        <v>84</v>
      </c>
      <c r="C94" s="36">
        <v>37207</v>
      </c>
      <c r="D94">
        <v>1</v>
      </c>
      <c r="E94">
        <v>2</v>
      </c>
      <c r="F94">
        <v>0.223</v>
      </c>
      <c r="G94">
        <v>0.217</v>
      </c>
      <c r="H94">
        <v>0.187</v>
      </c>
      <c r="I94">
        <v>0.192</v>
      </c>
      <c r="J94">
        <v>0.152</v>
      </c>
      <c r="K94">
        <v>0.128</v>
      </c>
      <c r="L94">
        <v>0.183</v>
      </c>
      <c r="M94">
        <v>0.193</v>
      </c>
      <c r="N94">
        <v>0.19699999999999998</v>
      </c>
      <c r="O94">
        <v>0.221</v>
      </c>
      <c r="P94">
        <v>0.22800000000000001</v>
      </c>
      <c r="Q94">
        <v>0.20199999999999999</v>
      </c>
      <c r="R94">
        <v>0.16899999999999998</v>
      </c>
      <c r="S94">
        <v>0.127</v>
      </c>
      <c r="T94">
        <v>0.23399999999999999</v>
      </c>
      <c r="U94">
        <v>0.32799999999999996</v>
      </c>
      <c r="V94">
        <v>0.32500000000000001</v>
      </c>
      <c r="W94">
        <v>0.34600000000000003</v>
      </c>
      <c r="X94">
        <v>0.32200000000000001</v>
      </c>
      <c r="Y94">
        <v>0.316</v>
      </c>
      <c r="Z94">
        <v>0.34499999999999997</v>
      </c>
      <c r="AA94">
        <v>0.35100000000000003</v>
      </c>
      <c r="AB94">
        <f t="shared" si="2"/>
        <v>189.50000000000003</v>
      </c>
      <c r="AC94">
        <f t="shared" si="3"/>
        <v>540.9</v>
      </c>
    </row>
    <row r="95" spans="1:29" x14ac:dyDescent="0.25">
      <c r="A95" s="1" t="s">
        <v>2</v>
      </c>
      <c r="B95" s="1" t="s">
        <v>84</v>
      </c>
      <c r="C95" s="36">
        <v>37228</v>
      </c>
      <c r="D95">
        <v>1</v>
      </c>
      <c r="E95">
        <v>2</v>
      </c>
      <c r="F95">
        <v>0.21299999999999999</v>
      </c>
      <c r="G95">
        <v>0.191</v>
      </c>
      <c r="H95">
        <v>0.16899999999999998</v>
      </c>
      <c r="I95">
        <v>0.159</v>
      </c>
      <c r="J95">
        <v>0.125</v>
      </c>
      <c r="K95">
        <v>0.11900000000000001</v>
      </c>
      <c r="L95">
        <v>0.17100000000000001</v>
      </c>
      <c r="M95">
        <v>0.16500000000000001</v>
      </c>
      <c r="N95">
        <v>0.188</v>
      </c>
      <c r="O95">
        <v>0.21600000000000003</v>
      </c>
      <c r="P95">
        <v>0.22899999999999998</v>
      </c>
      <c r="Q95">
        <v>0.20300000000000001</v>
      </c>
      <c r="R95">
        <v>0.17100000000000001</v>
      </c>
      <c r="S95">
        <v>0.124</v>
      </c>
      <c r="T95">
        <v>0.22800000000000001</v>
      </c>
      <c r="U95">
        <v>0.34200000000000003</v>
      </c>
      <c r="V95">
        <v>0.33399999999999996</v>
      </c>
      <c r="W95">
        <v>0.33500000000000002</v>
      </c>
      <c r="X95">
        <v>0.31900000000000001</v>
      </c>
      <c r="Y95">
        <v>0.33100000000000002</v>
      </c>
      <c r="Z95">
        <v>0.35899999999999999</v>
      </c>
      <c r="AA95">
        <v>0.35</v>
      </c>
      <c r="AB95">
        <f t="shared" si="2"/>
        <v>171.3</v>
      </c>
      <c r="AC95">
        <f t="shared" si="3"/>
        <v>525.4</v>
      </c>
    </row>
    <row r="96" spans="1:29" x14ac:dyDescent="0.25">
      <c r="A96" s="1" t="s">
        <v>2</v>
      </c>
      <c r="B96" s="1" t="s">
        <v>84</v>
      </c>
      <c r="C96" s="36">
        <v>37272</v>
      </c>
      <c r="D96">
        <v>1</v>
      </c>
      <c r="E96">
        <v>3</v>
      </c>
      <c r="F96">
        <v>0.318</v>
      </c>
      <c r="G96">
        <v>0.248</v>
      </c>
      <c r="H96">
        <v>0.187</v>
      </c>
      <c r="I96">
        <v>0.13900000000000001</v>
      </c>
      <c r="J96">
        <v>0.10099999999999999</v>
      </c>
      <c r="K96">
        <v>0.10199999999999999</v>
      </c>
      <c r="L96">
        <v>0.13800000000000001</v>
      </c>
      <c r="M96">
        <v>0.13600000000000001</v>
      </c>
      <c r="N96">
        <v>0.16699999999999998</v>
      </c>
      <c r="O96">
        <v>0.20800000000000002</v>
      </c>
      <c r="P96">
        <v>0.223</v>
      </c>
      <c r="Q96">
        <v>0.18600000000000003</v>
      </c>
      <c r="R96">
        <v>0.154</v>
      </c>
      <c r="S96">
        <v>0.126</v>
      </c>
      <c r="T96">
        <v>0.22899999999999998</v>
      </c>
      <c r="U96">
        <v>0.33500000000000002</v>
      </c>
      <c r="V96">
        <v>0.32600000000000001</v>
      </c>
      <c r="W96">
        <v>0.32700000000000001</v>
      </c>
      <c r="X96">
        <v>0.318</v>
      </c>
      <c r="Y96">
        <v>0.34200000000000003</v>
      </c>
      <c r="Z96">
        <v>0.34499999999999997</v>
      </c>
      <c r="AA96">
        <v>0.34</v>
      </c>
      <c r="AB96">
        <f t="shared" si="2"/>
        <v>185.4</v>
      </c>
      <c r="AC96">
        <f t="shared" si="3"/>
        <v>531.29999999999995</v>
      </c>
    </row>
    <row r="97" spans="1:29" x14ac:dyDescent="0.25">
      <c r="A97" s="1" t="s">
        <v>2</v>
      </c>
      <c r="B97" s="1" t="s">
        <v>84</v>
      </c>
      <c r="C97" s="36">
        <v>37305</v>
      </c>
      <c r="D97">
        <v>1</v>
      </c>
      <c r="E97">
        <v>4</v>
      </c>
      <c r="F97">
        <v>0.25800000000000001</v>
      </c>
      <c r="G97">
        <v>0.23899999999999999</v>
      </c>
      <c r="H97">
        <v>0.19600000000000001</v>
      </c>
      <c r="I97">
        <v>0.19</v>
      </c>
      <c r="J97">
        <v>0.14699999999999999</v>
      </c>
      <c r="K97">
        <v>0.13400000000000001</v>
      </c>
      <c r="L97">
        <v>0.161</v>
      </c>
      <c r="M97">
        <v>0.14599999999999999</v>
      </c>
      <c r="N97">
        <v>0.17600000000000002</v>
      </c>
      <c r="O97">
        <v>0.214</v>
      </c>
      <c r="P97">
        <v>0.23</v>
      </c>
      <c r="Q97">
        <v>0.19500000000000001</v>
      </c>
      <c r="R97">
        <v>0.16200000000000001</v>
      </c>
      <c r="S97">
        <v>0.115</v>
      </c>
      <c r="T97">
        <v>0.23499999999999999</v>
      </c>
      <c r="U97">
        <v>0.34299999999999997</v>
      </c>
      <c r="V97">
        <v>0.32600000000000001</v>
      </c>
      <c r="W97">
        <v>0.32400000000000001</v>
      </c>
      <c r="X97">
        <v>0.32600000000000001</v>
      </c>
      <c r="Y97">
        <v>0.32500000000000001</v>
      </c>
      <c r="Z97">
        <v>0.35100000000000003</v>
      </c>
      <c r="AA97">
        <v>0.33200000000000002</v>
      </c>
      <c r="AB97">
        <f t="shared" si="2"/>
        <v>190.49999999999997</v>
      </c>
      <c r="AC97">
        <f t="shared" si="3"/>
        <v>538.30000000000007</v>
      </c>
    </row>
    <row r="98" spans="1:29" x14ac:dyDescent="0.25">
      <c r="A98" s="1" t="s">
        <v>2</v>
      </c>
      <c r="B98" s="1" t="s">
        <v>84</v>
      </c>
      <c r="C98" s="36">
        <v>37321</v>
      </c>
      <c r="D98">
        <v>1</v>
      </c>
      <c r="E98">
        <v>4</v>
      </c>
      <c r="F98">
        <v>0.16899999999999998</v>
      </c>
      <c r="G98">
        <v>0.17</v>
      </c>
      <c r="H98">
        <v>0.16500000000000001</v>
      </c>
      <c r="I98">
        <v>0.16200000000000001</v>
      </c>
      <c r="J98">
        <v>0.13300000000000001</v>
      </c>
      <c r="K98">
        <v>0.121</v>
      </c>
      <c r="L98">
        <v>0.159</v>
      </c>
      <c r="M98">
        <v>0.14300000000000002</v>
      </c>
      <c r="N98">
        <v>0.18</v>
      </c>
      <c r="O98">
        <v>0.21100000000000002</v>
      </c>
      <c r="P98">
        <v>0.22500000000000001</v>
      </c>
      <c r="Q98">
        <v>0.183</v>
      </c>
      <c r="R98">
        <v>0.161</v>
      </c>
      <c r="S98">
        <v>0.12300000000000001</v>
      </c>
      <c r="T98">
        <v>0.251</v>
      </c>
      <c r="U98">
        <v>0.33899999999999997</v>
      </c>
      <c r="V98">
        <v>0.33200000000000002</v>
      </c>
      <c r="W98">
        <v>0.34700000000000003</v>
      </c>
      <c r="X98">
        <v>0.33600000000000002</v>
      </c>
      <c r="Y98">
        <v>0.318</v>
      </c>
      <c r="Z98">
        <v>0.34799999999999998</v>
      </c>
      <c r="AA98">
        <v>0.34</v>
      </c>
      <c r="AB98">
        <f t="shared" si="2"/>
        <v>157.1</v>
      </c>
      <c r="AC98">
        <f t="shared" si="3"/>
        <v>508.5</v>
      </c>
    </row>
    <row r="99" spans="1:29" x14ac:dyDescent="0.25">
      <c r="A99" s="1" t="s">
        <v>2</v>
      </c>
      <c r="B99" s="1" t="s">
        <v>84</v>
      </c>
      <c r="C99" s="36">
        <v>37354</v>
      </c>
      <c r="D99">
        <v>1</v>
      </c>
      <c r="E99">
        <v>5</v>
      </c>
      <c r="F99">
        <v>0.33200000000000002</v>
      </c>
      <c r="G99">
        <v>0.21899999999999997</v>
      </c>
      <c r="H99">
        <v>0.16500000000000001</v>
      </c>
      <c r="I99">
        <v>0.12</v>
      </c>
      <c r="J99">
        <v>9.8000000000000004E-2</v>
      </c>
      <c r="K99">
        <v>9.9000000000000005E-2</v>
      </c>
      <c r="L99">
        <v>0.13300000000000001</v>
      </c>
      <c r="M99">
        <v>0.11900000000000001</v>
      </c>
      <c r="N99">
        <v>0.16600000000000001</v>
      </c>
      <c r="O99">
        <v>0.20800000000000002</v>
      </c>
      <c r="P99">
        <v>0.214</v>
      </c>
      <c r="Q99">
        <v>0.18</v>
      </c>
      <c r="R99">
        <v>0.152</v>
      </c>
      <c r="S99">
        <v>0.11699999999999999</v>
      </c>
      <c r="T99">
        <v>0.23800000000000002</v>
      </c>
      <c r="U99">
        <v>0.33600000000000002</v>
      </c>
      <c r="V99">
        <v>0.34100000000000003</v>
      </c>
      <c r="W99">
        <v>0.33100000000000002</v>
      </c>
      <c r="X99">
        <v>0.32</v>
      </c>
      <c r="Y99">
        <v>0.32799999999999996</v>
      </c>
      <c r="Z99">
        <v>0.34899999999999998</v>
      </c>
      <c r="AA99">
        <v>0.34100000000000003</v>
      </c>
      <c r="AB99">
        <f t="shared" si="2"/>
        <v>178.3</v>
      </c>
      <c r="AC99">
        <f t="shared" si="3"/>
        <v>523.80000000000007</v>
      </c>
    </row>
    <row r="100" spans="1:29" x14ac:dyDescent="0.25">
      <c r="A100" s="1" t="s">
        <v>2</v>
      </c>
      <c r="B100" s="1" t="s">
        <v>84</v>
      </c>
      <c r="C100" s="36">
        <v>37432</v>
      </c>
      <c r="D100">
        <v>1</v>
      </c>
      <c r="E100">
        <v>6</v>
      </c>
      <c r="F100">
        <v>0.371</v>
      </c>
      <c r="G100">
        <v>0.30499999999999999</v>
      </c>
      <c r="H100">
        <v>0.27500000000000002</v>
      </c>
      <c r="I100">
        <v>0.27399999999999997</v>
      </c>
      <c r="J100">
        <v>0.28699999999999998</v>
      </c>
      <c r="K100">
        <v>0.312</v>
      </c>
      <c r="L100">
        <v>0.25600000000000001</v>
      </c>
      <c r="M100">
        <v>0.17600000000000002</v>
      </c>
      <c r="N100">
        <v>0.17899999999999999</v>
      </c>
      <c r="O100">
        <v>0.20600000000000002</v>
      </c>
      <c r="P100">
        <v>0.21899999999999997</v>
      </c>
      <c r="Q100">
        <v>0.188</v>
      </c>
      <c r="R100">
        <v>0.15</v>
      </c>
      <c r="S100">
        <v>0.126</v>
      </c>
      <c r="T100">
        <v>0.23300000000000001</v>
      </c>
      <c r="U100">
        <v>0.33399999999999996</v>
      </c>
      <c r="V100">
        <v>0.33100000000000002</v>
      </c>
      <c r="W100">
        <v>0.33200000000000002</v>
      </c>
      <c r="X100">
        <v>0.33</v>
      </c>
      <c r="Y100">
        <v>0.32400000000000001</v>
      </c>
      <c r="Z100">
        <v>0.35</v>
      </c>
      <c r="AA100">
        <v>0.33500000000000002</v>
      </c>
      <c r="AB100">
        <f t="shared" si="2"/>
        <v>280.59999999999997</v>
      </c>
      <c r="AC100">
        <f t="shared" si="3"/>
        <v>626.4</v>
      </c>
    </row>
    <row r="101" spans="1:29" x14ac:dyDescent="0.25">
      <c r="A101" s="1" t="s">
        <v>2</v>
      </c>
      <c r="B101" s="1" t="s">
        <v>84</v>
      </c>
      <c r="C101" s="36">
        <v>35660</v>
      </c>
      <c r="D101">
        <v>2</v>
      </c>
      <c r="E101">
        <v>2</v>
      </c>
      <c r="F101">
        <v>0.28499999999999998</v>
      </c>
      <c r="G101">
        <v>0.30299999999999999</v>
      </c>
      <c r="H101">
        <v>0.27</v>
      </c>
      <c r="I101">
        <v>0.28499999999999998</v>
      </c>
      <c r="J101">
        <v>0.25900000000000001</v>
      </c>
      <c r="K101">
        <v>0.27600000000000002</v>
      </c>
      <c r="L101">
        <v>0.33700000000000002</v>
      </c>
      <c r="M101">
        <v>0.36099999999999999</v>
      </c>
      <c r="N101">
        <v>0.34100000000000003</v>
      </c>
      <c r="O101">
        <v>0.34700000000000003</v>
      </c>
      <c r="P101">
        <v>0.34</v>
      </c>
      <c r="Q101">
        <v>0.32700000000000001</v>
      </c>
      <c r="R101">
        <v>0.28499999999999998</v>
      </c>
      <c r="S101">
        <v>0.26200000000000001</v>
      </c>
      <c r="T101">
        <v>0.31</v>
      </c>
      <c r="U101">
        <v>0.32400000000000001</v>
      </c>
      <c r="V101">
        <v>0.32100000000000001</v>
      </c>
      <c r="W101">
        <v>0.307</v>
      </c>
      <c r="X101">
        <v>0.30199999999999999</v>
      </c>
      <c r="Y101">
        <v>0.317</v>
      </c>
      <c r="Z101">
        <v>0.29799999999999999</v>
      </c>
      <c r="AA101">
        <v>0.316</v>
      </c>
      <c r="AB101">
        <f t="shared" si="2"/>
        <v>300.20000000000005</v>
      </c>
      <c r="AC101">
        <f t="shared" si="3"/>
        <v>705.80000000000018</v>
      </c>
    </row>
    <row r="102" spans="1:29" x14ac:dyDescent="0.25">
      <c r="A102" s="1" t="s">
        <v>2</v>
      </c>
      <c r="B102" s="1" t="s">
        <v>84</v>
      </c>
      <c r="C102" s="36">
        <v>35665</v>
      </c>
      <c r="D102">
        <v>2</v>
      </c>
      <c r="E102">
        <v>2</v>
      </c>
      <c r="F102">
        <v>0.32899999999999996</v>
      </c>
      <c r="G102">
        <v>0.33100000000000002</v>
      </c>
      <c r="H102">
        <v>0.28499999999999998</v>
      </c>
      <c r="I102">
        <v>0.29899999999999999</v>
      </c>
      <c r="J102">
        <v>0.28300000000000003</v>
      </c>
      <c r="K102">
        <v>0.31</v>
      </c>
      <c r="L102">
        <v>0.34799999999999998</v>
      </c>
      <c r="M102">
        <v>0.34200000000000003</v>
      </c>
      <c r="N102">
        <v>0.34899999999999998</v>
      </c>
      <c r="O102">
        <v>0.34499999999999997</v>
      </c>
      <c r="P102">
        <v>0.33</v>
      </c>
      <c r="Q102">
        <v>0.34100000000000003</v>
      </c>
      <c r="R102">
        <v>0.27699999999999997</v>
      </c>
      <c r="S102">
        <v>0.26899999999999996</v>
      </c>
      <c r="T102">
        <v>0.29899999999999999</v>
      </c>
      <c r="U102">
        <v>0.316</v>
      </c>
      <c r="V102">
        <v>0.30499999999999999</v>
      </c>
      <c r="W102">
        <v>0.307</v>
      </c>
      <c r="X102">
        <v>0.30299999999999999</v>
      </c>
      <c r="Y102">
        <v>0.32100000000000001</v>
      </c>
      <c r="Z102">
        <v>0.307</v>
      </c>
      <c r="AA102">
        <v>0.34499999999999997</v>
      </c>
      <c r="AB102">
        <f t="shared" si="2"/>
        <v>320.5</v>
      </c>
      <c r="AC102">
        <f t="shared" si="3"/>
        <v>727</v>
      </c>
    </row>
    <row r="103" spans="1:29" x14ac:dyDescent="0.25">
      <c r="A103" s="1" t="s">
        <v>2</v>
      </c>
      <c r="B103" s="1" t="s">
        <v>84</v>
      </c>
      <c r="C103" s="36">
        <v>35683</v>
      </c>
      <c r="D103">
        <v>2</v>
      </c>
      <c r="E103">
        <v>2</v>
      </c>
      <c r="F103">
        <v>0.27100000000000002</v>
      </c>
      <c r="G103">
        <v>0.28600000000000003</v>
      </c>
      <c r="H103">
        <v>0.24600000000000002</v>
      </c>
      <c r="I103">
        <v>0.27100000000000002</v>
      </c>
      <c r="J103">
        <v>0.248</v>
      </c>
      <c r="K103">
        <v>0.248</v>
      </c>
      <c r="L103">
        <v>0.30599999999999999</v>
      </c>
      <c r="M103">
        <v>0.34799999999999998</v>
      </c>
      <c r="N103">
        <v>0.33299999999999996</v>
      </c>
      <c r="O103">
        <v>0.33600000000000002</v>
      </c>
      <c r="P103">
        <v>0.33700000000000002</v>
      </c>
      <c r="Q103">
        <v>0.34</v>
      </c>
      <c r="R103">
        <v>0.28000000000000003</v>
      </c>
      <c r="S103">
        <v>0.29600000000000004</v>
      </c>
      <c r="T103">
        <v>0.31</v>
      </c>
      <c r="U103">
        <v>0.313</v>
      </c>
      <c r="V103">
        <v>0.32400000000000001</v>
      </c>
      <c r="W103">
        <v>0.29299999999999998</v>
      </c>
      <c r="X103">
        <v>0.30399999999999999</v>
      </c>
      <c r="Y103">
        <v>0.33200000000000002</v>
      </c>
      <c r="Z103">
        <v>0.309</v>
      </c>
      <c r="AA103">
        <v>0.35299999999999998</v>
      </c>
      <c r="AB103">
        <f t="shared" si="2"/>
        <v>282.8</v>
      </c>
      <c r="AC103">
        <f t="shared" si="3"/>
        <v>695.5</v>
      </c>
    </row>
    <row r="104" spans="1:29" x14ac:dyDescent="0.25">
      <c r="A104" s="1" t="s">
        <v>2</v>
      </c>
      <c r="B104" s="1" t="s">
        <v>84</v>
      </c>
      <c r="C104" s="36">
        <v>35699</v>
      </c>
      <c r="D104">
        <v>2</v>
      </c>
      <c r="E104">
        <v>2</v>
      </c>
      <c r="F104">
        <v>0.26899999999999996</v>
      </c>
      <c r="G104">
        <v>0.28000000000000003</v>
      </c>
      <c r="H104">
        <v>0.251</v>
      </c>
      <c r="I104">
        <v>0.25900000000000001</v>
      </c>
      <c r="J104">
        <v>0.21100000000000002</v>
      </c>
      <c r="K104">
        <v>0.22699999999999998</v>
      </c>
      <c r="L104">
        <v>0.28999999999999998</v>
      </c>
      <c r="M104">
        <v>0.32500000000000001</v>
      </c>
      <c r="N104">
        <v>0.32600000000000001</v>
      </c>
      <c r="O104">
        <v>0.34700000000000003</v>
      </c>
      <c r="P104">
        <v>0.33700000000000002</v>
      </c>
      <c r="Q104">
        <v>0.32400000000000001</v>
      </c>
      <c r="R104">
        <v>0.30399999999999999</v>
      </c>
      <c r="S104">
        <v>0.29600000000000004</v>
      </c>
      <c r="T104">
        <v>0.32400000000000001</v>
      </c>
      <c r="U104">
        <v>0.312</v>
      </c>
      <c r="V104">
        <v>0.317</v>
      </c>
      <c r="W104">
        <v>0.317</v>
      </c>
      <c r="X104">
        <v>0.308</v>
      </c>
      <c r="Y104">
        <v>0.32600000000000001</v>
      </c>
      <c r="Z104">
        <v>0.30599999999999999</v>
      </c>
      <c r="AA104">
        <v>0.36099999999999999</v>
      </c>
      <c r="AB104">
        <f t="shared" si="2"/>
        <v>270.7</v>
      </c>
      <c r="AC104">
        <f t="shared" si="3"/>
        <v>688.6</v>
      </c>
    </row>
    <row r="105" spans="1:29" x14ac:dyDescent="0.25">
      <c r="A105" s="1" t="s">
        <v>2</v>
      </c>
      <c r="B105" s="1" t="s">
        <v>84</v>
      </c>
      <c r="C105" s="36">
        <v>35719</v>
      </c>
      <c r="D105">
        <v>2</v>
      </c>
      <c r="E105">
        <v>1</v>
      </c>
      <c r="F105">
        <v>0.23100000000000001</v>
      </c>
      <c r="G105">
        <v>0.26899999999999996</v>
      </c>
      <c r="H105">
        <v>0.247</v>
      </c>
      <c r="I105">
        <v>0.24399999999999999</v>
      </c>
      <c r="J105">
        <v>0.184</v>
      </c>
      <c r="K105">
        <v>0.17699999999999999</v>
      </c>
      <c r="L105">
        <v>0.251</v>
      </c>
      <c r="M105">
        <v>0.28800000000000003</v>
      </c>
      <c r="N105">
        <v>0.314</v>
      </c>
      <c r="O105">
        <v>0.33</v>
      </c>
      <c r="P105">
        <v>0.34</v>
      </c>
      <c r="Q105">
        <v>0.32799999999999996</v>
      </c>
      <c r="R105">
        <v>0.30199999999999999</v>
      </c>
      <c r="S105">
        <v>0.29799999999999999</v>
      </c>
      <c r="T105">
        <v>0.32</v>
      </c>
      <c r="U105">
        <v>0.32799999999999996</v>
      </c>
      <c r="V105">
        <v>0.32299999999999995</v>
      </c>
      <c r="W105">
        <v>0.312</v>
      </c>
      <c r="X105">
        <v>0.30299999999999999</v>
      </c>
      <c r="Y105">
        <v>0.33500000000000002</v>
      </c>
      <c r="Z105">
        <v>0.309</v>
      </c>
      <c r="AA105">
        <v>0.35100000000000003</v>
      </c>
      <c r="AB105">
        <f t="shared" si="2"/>
        <v>243.6</v>
      </c>
      <c r="AC105">
        <f t="shared" si="3"/>
        <v>661.5</v>
      </c>
    </row>
    <row r="106" spans="1:29" x14ac:dyDescent="0.25">
      <c r="A106" s="1" t="s">
        <v>2</v>
      </c>
      <c r="B106" s="1" t="s">
        <v>84</v>
      </c>
      <c r="C106" s="36">
        <v>35731</v>
      </c>
      <c r="D106">
        <v>2</v>
      </c>
      <c r="E106">
        <v>2</v>
      </c>
      <c r="F106">
        <v>0.193</v>
      </c>
      <c r="G106">
        <v>0.22600000000000001</v>
      </c>
      <c r="H106">
        <v>0.214</v>
      </c>
      <c r="I106">
        <v>0.21299999999999999</v>
      </c>
      <c r="J106">
        <v>0.13900000000000001</v>
      </c>
      <c r="K106">
        <v>0.151</v>
      </c>
      <c r="L106">
        <v>0.22800000000000001</v>
      </c>
      <c r="M106">
        <v>0.24199999999999999</v>
      </c>
      <c r="N106">
        <v>0.30499999999999999</v>
      </c>
      <c r="O106">
        <v>0.33399999999999996</v>
      </c>
      <c r="P106">
        <v>0.312</v>
      </c>
      <c r="Q106">
        <v>0.32200000000000001</v>
      </c>
      <c r="R106">
        <v>0.29899999999999999</v>
      </c>
      <c r="S106">
        <v>0.28999999999999998</v>
      </c>
      <c r="T106">
        <v>0.32799999999999996</v>
      </c>
      <c r="U106">
        <v>0.312</v>
      </c>
      <c r="V106">
        <v>0.32400000000000001</v>
      </c>
      <c r="W106">
        <v>0.30399999999999999</v>
      </c>
      <c r="X106">
        <v>0.30199999999999999</v>
      </c>
      <c r="Y106">
        <v>0.31900000000000001</v>
      </c>
      <c r="Z106">
        <v>0.314</v>
      </c>
      <c r="AA106">
        <v>0.36</v>
      </c>
      <c r="AB106">
        <f t="shared" si="2"/>
        <v>210.4</v>
      </c>
      <c r="AC106">
        <f t="shared" si="3"/>
        <v>622.39999999999986</v>
      </c>
    </row>
    <row r="107" spans="1:29" x14ac:dyDescent="0.25">
      <c r="A107" s="1" t="s">
        <v>2</v>
      </c>
      <c r="B107" s="1" t="s">
        <v>84</v>
      </c>
      <c r="C107" s="36">
        <v>35740</v>
      </c>
      <c r="D107">
        <v>2</v>
      </c>
      <c r="E107">
        <v>2</v>
      </c>
      <c r="F107">
        <v>0.17600000000000002</v>
      </c>
      <c r="G107">
        <v>0.218</v>
      </c>
      <c r="H107">
        <v>0.19399999999999998</v>
      </c>
      <c r="I107">
        <v>0.17600000000000002</v>
      </c>
      <c r="J107">
        <v>0.12</v>
      </c>
      <c r="K107">
        <v>0.13400000000000001</v>
      </c>
      <c r="L107">
        <v>0.188</v>
      </c>
      <c r="M107">
        <v>0.20199999999999999</v>
      </c>
      <c r="N107">
        <v>0.26800000000000002</v>
      </c>
      <c r="O107">
        <v>0.32700000000000001</v>
      </c>
      <c r="P107">
        <v>0.33600000000000002</v>
      </c>
      <c r="Q107">
        <v>0.32899999999999996</v>
      </c>
      <c r="R107">
        <v>0.28699999999999998</v>
      </c>
      <c r="S107">
        <v>0.28600000000000003</v>
      </c>
      <c r="T107">
        <v>0.318</v>
      </c>
      <c r="U107">
        <v>0.313</v>
      </c>
      <c r="V107">
        <v>0.313</v>
      </c>
      <c r="W107">
        <v>0.307</v>
      </c>
      <c r="X107">
        <v>0.314</v>
      </c>
      <c r="Y107">
        <v>0.32600000000000001</v>
      </c>
      <c r="Z107">
        <v>0.32600000000000001</v>
      </c>
      <c r="AA107">
        <v>0.36599999999999999</v>
      </c>
      <c r="AB107">
        <f t="shared" si="2"/>
        <v>185.20000000000002</v>
      </c>
      <c r="AC107">
        <f t="shared" si="3"/>
        <v>600.00000000000011</v>
      </c>
    </row>
    <row r="108" spans="1:29" x14ac:dyDescent="0.25">
      <c r="A108" s="1" t="s">
        <v>2</v>
      </c>
      <c r="B108" s="1" t="s">
        <v>84</v>
      </c>
      <c r="C108" s="36">
        <v>35751</v>
      </c>
      <c r="D108">
        <v>2</v>
      </c>
      <c r="E108">
        <v>2</v>
      </c>
      <c r="F108">
        <v>0.156</v>
      </c>
      <c r="G108">
        <v>0.19899999999999998</v>
      </c>
      <c r="H108">
        <v>0.16500000000000001</v>
      </c>
      <c r="I108">
        <v>0.13400000000000001</v>
      </c>
      <c r="J108">
        <v>9.3000000000000013E-2</v>
      </c>
      <c r="K108">
        <v>9.1999999999999998E-2</v>
      </c>
      <c r="L108">
        <v>0.11900000000000001</v>
      </c>
      <c r="M108">
        <v>0.153</v>
      </c>
      <c r="N108">
        <v>0.22800000000000001</v>
      </c>
      <c r="O108">
        <v>0.31</v>
      </c>
      <c r="P108">
        <v>0.32400000000000001</v>
      </c>
      <c r="Q108">
        <v>0.32299999999999995</v>
      </c>
      <c r="R108">
        <v>0.26700000000000002</v>
      </c>
      <c r="S108">
        <v>0.26200000000000001</v>
      </c>
      <c r="T108">
        <v>0.315</v>
      </c>
      <c r="U108">
        <v>0.31900000000000001</v>
      </c>
      <c r="V108">
        <v>0.32100000000000001</v>
      </c>
      <c r="W108">
        <v>0.29899999999999999</v>
      </c>
      <c r="X108">
        <v>0.313</v>
      </c>
      <c r="Y108">
        <v>0.32400000000000001</v>
      </c>
      <c r="Z108">
        <v>0.29899999999999999</v>
      </c>
      <c r="AA108">
        <v>0.36200000000000004</v>
      </c>
      <c r="AB108">
        <f t="shared" si="2"/>
        <v>149.5</v>
      </c>
      <c r="AC108">
        <f t="shared" si="3"/>
        <v>553.29999999999995</v>
      </c>
    </row>
    <row r="109" spans="1:29" x14ac:dyDescent="0.25">
      <c r="A109" s="1" t="s">
        <v>2</v>
      </c>
      <c r="B109" s="1" t="s">
        <v>84</v>
      </c>
      <c r="C109" s="36">
        <v>35766</v>
      </c>
      <c r="D109">
        <v>2</v>
      </c>
      <c r="E109">
        <v>3</v>
      </c>
      <c r="F109">
        <v>9.3000000000000013E-2</v>
      </c>
      <c r="G109">
        <v>0.17800000000000002</v>
      </c>
      <c r="H109">
        <v>0.151</v>
      </c>
      <c r="I109">
        <v>0.124</v>
      </c>
      <c r="J109">
        <v>0.08</v>
      </c>
      <c r="K109">
        <v>7.9000000000000001E-2</v>
      </c>
      <c r="L109">
        <v>0.10099999999999999</v>
      </c>
      <c r="M109">
        <v>0.11199999999999999</v>
      </c>
      <c r="N109">
        <v>0.20699999999999999</v>
      </c>
      <c r="O109">
        <v>0.26500000000000001</v>
      </c>
      <c r="P109">
        <v>0.30299999999999999</v>
      </c>
      <c r="Q109">
        <v>0.31900000000000001</v>
      </c>
      <c r="R109">
        <v>0.247</v>
      </c>
      <c r="S109">
        <v>0.251</v>
      </c>
      <c r="T109">
        <v>0.309</v>
      </c>
      <c r="U109">
        <v>0.312</v>
      </c>
      <c r="V109">
        <v>0.30399999999999999</v>
      </c>
      <c r="W109">
        <v>0.29799999999999999</v>
      </c>
      <c r="X109">
        <v>0.30199999999999999</v>
      </c>
      <c r="Y109">
        <v>0.32200000000000001</v>
      </c>
      <c r="Z109">
        <v>0.28699999999999998</v>
      </c>
      <c r="AA109">
        <v>0.33100000000000002</v>
      </c>
      <c r="AB109">
        <f t="shared" si="2"/>
        <v>121.80000000000001</v>
      </c>
      <c r="AC109">
        <f t="shared" si="3"/>
        <v>506.79999999999995</v>
      </c>
    </row>
    <row r="110" spans="1:29" x14ac:dyDescent="0.25">
      <c r="A110" s="1" t="s">
        <v>2</v>
      </c>
      <c r="B110" s="1" t="s">
        <v>84</v>
      </c>
      <c r="C110" s="36">
        <v>35782</v>
      </c>
      <c r="D110">
        <v>2</v>
      </c>
      <c r="E110">
        <v>3</v>
      </c>
      <c r="F110">
        <v>9.6999999999999989E-2</v>
      </c>
      <c r="G110">
        <v>0.153</v>
      </c>
      <c r="H110">
        <v>0.14199999999999999</v>
      </c>
      <c r="I110">
        <v>0.105</v>
      </c>
      <c r="J110">
        <v>6.9000000000000006E-2</v>
      </c>
      <c r="K110">
        <v>7.400000000000001E-2</v>
      </c>
      <c r="L110">
        <v>8.4000000000000005E-2</v>
      </c>
      <c r="M110">
        <v>0.114</v>
      </c>
      <c r="N110">
        <v>0.16800000000000001</v>
      </c>
      <c r="O110">
        <v>0.217</v>
      </c>
      <c r="P110">
        <v>0.26700000000000002</v>
      </c>
      <c r="Q110">
        <v>0.28600000000000003</v>
      </c>
      <c r="R110">
        <v>0.217</v>
      </c>
      <c r="S110">
        <v>0.22899999999999998</v>
      </c>
      <c r="T110">
        <v>0.29299999999999998</v>
      </c>
      <c r="U110">
        <v>0.311</v>
      </c>
      <c r="V110">
        <v>0.315</v>
      </c>
      <c r="W110">
        <v>0.3</v>
      </c>
      <c r="X110">
        <v>0.307</v>
      </c>
      <c r="Y110">
        <v>0.314</v>
      </c>
      <c r="Z110">
        <v>0.23899999999999999</v>
      </c>
      <c r="AA110">
        <v>0.27600000000000002</v>
      </c>
      <c r="AB110">
        <f t="shared" si="2"/>
        <v>110.30000000000001</v>
      </c>
      <c r="AC110">
        <f t="shared" si="3"/>
        <v>467.4</v>
      </c>
    </row>
    <row r="111" spans="1:29" x14ac:dyDescent="0.25">
      <c r="A111" s="1" t="s">
        <v>2</v>
      </c>
      <c r="B111" s="1" t="s">
        <v>84</v>
      </c>
      <c r="C111" s="36">
        <v>35787</v>
      </c>
      <c r="D111">
        <v>2</v>
      </c>
      <c r="E111">
        <v>3</v>
      </c>
      <c r="F111">
        <v>0.13699999999999998</v>
      </c>
      <c r="G111">
        <v>0.17100000000000001</v>
      </c>
      <c r="H111">
        <v>0.14499999999999999</v>
      </c>
      <c r="I111">
        <v>0.109</v>
      </c>
      <c r="J111">
        <v>7.0000000000000007E-2</v>
      </c>
      <c r="K111">
        <v>7.0000000000000007E-2</v>
      </c>
      <c r="L111">
        <v>8.6999999999999994E-2</v>
      </c>
      <c r="M111">
        <v>0.106</v>
      </c>
      <c r="N111">
        <v>0.17300000000000001</v>
      </c>
      <c r="O111">
        <v>0.214</v>
      </c>
      <c r="P111">
        <v>0.25</v>
      </c>
      <c r="Q111">
        <v>0.29100000000000004</v>
      </c>
      <c r="R111">
        <v>0.22699999999999998</v>
      </c>
      <c r="S111">
        <v>0.22</v>
      </c>
      <c r="T111">
        <v>0.29499999999999998</v>
      </c>
      <c r="U111">
        <v>0.315</v>
      </c>
      <c r="V111">
        <v>0.318</v>
      </c>
      <c r="W111">
        <v>0.30199999999999999</v>
      </c>
      <c r="X111">
        <v>0.30099999999999999</v>
      </c>
      <c r="Y111">
        <v>0.32</v>
      </c>
      <c r="Z111">
        <v>0.247</v>
      </c>
      <c r="AA111">
        <v>0.25900000000000001</v>
      </c>
      <c r="AB111">
        <f t="shared" si="2"/>
        <v>120.5</v>
      </c>
      <c r="AC111">
        <f t="shared" si="3"/>
        <v>476.4</v>
      </c>
    </row>
    <row r="112" spans="1:29" x14ac:dyDescent="0.25">
      <c r="A112" s="1" t="s">
        <v>2</v>
      </c>
      <c r="B112" s="1" t="s">
        <v>84</v>
      </c>
      <c r="C112" s="36">
        <v>35807</v>
      </c>
      <c r="D112">
        <v>2</v>
      </c>
      <c r="E112">
        <v>4</v>
      </c>
      <c r="F112">
        <v>8.900000000000001E-2</v>
      </c>
      <c r="G112">
        <v>0.156</v>
      </c>
      <c r="H112">
        <v>0.13600000000000001</v>
      </c>
      <c r="I112">
        <v>0.11</v>
      </c>
      <c r="J112">
        <v>7.4999999999999997E-2</v>
      </c>
      <c r="K112">
        <v>7.0000000000000007E-2</v>
      </c>
      <c r="L112">
        <v>8.900000000000001E-2</v>
      </c>
      <c r="M112">
        <v>0.1</v>
      </c>
      <c r="N112">
        <v>0.16800000000000001</v>
      </c>
      <c r="O112">
        <v>0.188</v>
      </c>
      <c r="P112">
        <v>0.22</v>
      </c>
      <c r="Q112">
        <v>0.27500000000000002</v>
      </c>
      <c r="R112">
        <v>0.20100000000000001</v>
      </c>
      <c r="S112">
        <v>0.218</v>
      </c>
      <c r="T112">
        <v>0.28399999999999997</v>
      </c>
      <c r="U112">
        <v>0.31</v>
      </c>
      <c r="V112">
        <v>0.30499999999999999</v>
      </c>
      <c r="W112">
        <v>0.311</v>
      </c>
      <c r="X112">
        <v>0.29600000000000004</v>
      </c>
      <c r="Y112">
        <v>0.32200000000000001</v>
      </c>
      <c r="Z112">
        <v>0.217</v>
      </c>
      <c r="AA112">
        <v>0.18100000000000002</v>
      </c>
      <c r="AB112">
        <f t="shared" si="2"/>
        <v>108.2</v>
      </c>
      <c r="AC112">
        <f t="shared" si="3"/>
        <v>441.00000000000006</v>
      </c>
    </row>
    <row r="113" spans="1:29" x14ac:dyDescent="0.25">
      <c r="A113" s="1" t="s">
        <v>2</v>
      </c>
      <c r="B113" s="1" t="s">
        <v>84</v>
      </c>
      <c r="C113" s="36">
        <v>35815</v>
      </c>
      <c r="D113">
        <v>2</v>
      </c>
      <c r="E113">
        <v>4</v>
      </c>
      <c r="F113">
        <v>8.6999999999999994E-2</v>
      </c>
      <c r="G113">
        <v>0.154</v>
      </c>
      <c r="H113">
        <v>0.13800000000000001</v>
      </c>
      <c r="I113">
        <v>0.111</v>
      </c>
      <c r="J113">
        <v>7.5999999999999998E-2</v>
      </c>
      <c r="K113">
        <v>6.8000000000000005E-2</v>
      </c>
      <c r="L113">
        <v>8.199999999999999E-2</v>
      </c>
      <c r="M113">
        <v>0.105</v>
      </c>
      <c r="N113">
        <v>0.16</v>
      </c>
      <c r="O113">
        <v>0.17600000000000002</v>
      </c>
      <c r="P113">
        <v>0.20100000000000001</v>
      </c>
      <c r="Q113">
        <v>0.24</v>
      </c>
      <c r="R113">
        <v>0.183</v>
      </c>
      <c r="S113">
        <v>0.19899999999999998</v>
      </c>
      <c r="T113">
        <v>0.27899999999999997</v>
      </c>
      <c r="U113">
        <v>0.30399999999999999</v>
      </c>
      <c r="V113">
        <v>0.312</v>
      </c>
      <c r="W113">
        <v>0.29399999999999998</v>
      </c>
      <c r="X113">
        <v>0.31</v>
      </c>
      <c r="Y113">
        <v>0.31</v>
      </c>
      <c r="Z113">
        <v>0.20699999999999999</v>
      </c>
      <c r="AA113">
        <v>0.16200000000000001</v>
      </c>
      <c r="AB113">
        <f t="shared" si="2"/>
        <v>106.8</v>
      </c>
      <c r="AC113">
        <f t="shared" si="3"/>
        <v>424.49999999999994</v>
      </c>
    </row>
    <row r="114" spans="1:29" x14ac:dyDescent="0.25">
      <c r="A114" s="1" t="s">
        <v>2</v>
      </c>
      <c r="B114" s="1" t="s">
        <v>84</v>
      </c>
      <c r="C114" s="36">
        <v>35829</v>
      </c>
      <c r="D114">
        <v>2</v>
      </c>
      <c r="E114">
        <v>4</v>
      </c>
      <c r="F114">
        <v>7.9000000000000001E-2</v>
      </c>
      <c r="G114">
        <v>0.13200000000000001</v>
      </c>
      <c r="H114">
        <v>0.128</v>
      </c>
      <c r="I114">
        <v>0.1</v>
      </c>
      <c r="J114">
        <v>6.7000000000000004E-2</v>
      </c>
      <c r="K114">
        <v>6.3E-2</v>
      </c>
      <c r="L114">
        <v>7.5999999999999998E-2</v>
      </c>
      <c r="M114">
        <v>9.4E-2</v>
      </c>
      <c r="N114">
        <v>0.13900000000000001</v>
      </c>
      <c r="O114">
        <v>0.15</v>
      </c>
      <c r="P114">
        <v>0.16899999999999998</v>
      </c>
      <c r="Q114">
        <v>0.188</v>
      </c>
      <c r="R114">
        <v>0.151</v>
      </c>
      <c r="S114">
        <v>0.192</v>
      </c>
      <c r="T114">
        <v>0.25900000000000001</v>
      </c>
      <c r="U114">
        <v>0.28999999999999998</v>
      </c>
      <c r="V114">
        <v>0.31</v>
      </c>
      <c r="W114">
        <v>0.28899999999999998</v>
      </c>
      <c r="X114">
        <v>0.28899999999999998</v>
      </c>
      <c r="Y114">
        <v>0.307</v>
      </c>
      <c r="Z114">
        <v>0.2</v>
      </c>
      <c r="AA114">
        <v>0.125</v>
      </c>
      <c r="AB114">
        <f t="shared" si="2"/>
        <v>95.7</v>
      </c>
      <c r="AC114">
        <f t="shared" si="3"/>
        <v>387.59999999999997</v>
      </c>
    </row>
    <row r="115" spans="1:29" x14ac:dyDescent="0.25">
      <c r="A115" s="1" t="s">
        <v>2</v>
      </c>
      <c r="B115" s="1" t="s">
        <v>84</v>
      </c>
      <c r="C115" s="36">
        <v>35846</v>
      </c>
      <c r="D115">
        <v>2</v>
      </c>
      <c r="E115">
        <v>5</v>
      </c>
      <c r="F115">
        <v>6.6000000000000003E-2</v>
      </c>
      <c r="G115">
        <v>0.13400000000000001</v>
      </c>
      <c r="H115">
        <v>0.125</v>
      </c>
      <c r="I115">
        <v>9.8000000000000004E-2</v>
      </c>
      <c r="J115">
        <v>6.5000000000000002E-2</v>
      </c>
      <c r="K115">
        <v>6.0999999999999999E-2</v>
      </c>
      <c r="L115">
        <v>7.0000000000000007E-2</v>
      </c>
      <c r="M115">
        <v>8.900000000000001E-2</v>
      </c>
      <c r="N115">
        <v>0.128</v>
      </c>
      <c r="O115">
        <v>0.14800000000000002</v>
      </c>
      <c r="P115">
        <v>0.14899999999999999</v>
      </c>
      <c r="Q115">
        <v>0.16800000000000001</v>
      </c>
      <c r="R115">
        <v>0.14199999999999999</v>
      </c>
      <c r="S115">
        <v>0.17100000000000001</v>
      </c>
      <c r="T115">
        <v>0.24600000000000002</v>
      </c>
      <c r="U115">
        <v>0.28800000000000003</v>
      </c>
      <c r="V115">
        <v>0.28300000000000003</v>
      </c>
      <c r="W115">
        <v>0.29499999999999998</v>
      </c>
      <c r="X115">
        <v>0.28199999999999997</v>
      </c>
      <c r="Y115">
        <v>0.29899999999999999</v>
      </c>
      <c r="Z115">
        <v>0.191</v>
      </c>
      <c r="AA115">
        <v>0.111</v>
      </c>
      <c r="AB115">
        <f t="shared" si="2"/>
        <v>90.200000000000017</v>
      </c>
      <c r="AC115">
        <f t="shared" si="3"/>
        <v>367.50000000000006</v>
      </c>
    </row>
    <row r="116" spans="1:29" x14ac:dyDescent="0.25">
      <c r="A116" s="1" t="s">
        <v>2</v>
      </c>
      <c r="B116" s="1" t="s">
        <v>84</v>
      </c>
      <c r="C116" s="36">
        <v>35865</v>
      </c>
      <c r="D116">
        <v>2</v>
      </c>
      <c r="E116">
        <v>5</v>
      </c>
      <c r="F116">
        <v>7.2000000000000008E-2</v>
      </c>
      <c r="G116">
        <v>0.125</v>
      </c>
      <c r="H116">
        <v>0.11599999999999999</v>
      </c>
      <c r="I116">
        <v>9.9000000000000005E-2</v>
      </c>
      <c r="J116">
        <v>6.3E-2</v>
      </c>
      <c r="K116">
        <v>6.5000000000000002E-2</v>
      </c>
      <c r="L116">
        <v>7.2000000000000008E-2</v>
      </c>
      <c r="M116">
        <v>8.4000000000000005E-2</v>
      </c>
      <c r="N116">
        <v>0.13400000000000001</v>
      </c>
      <c r="O116">
        <v>0.14499999999999999</v>
      </c>
      <c r="P116">
        <v>0.152</v>
      </c>
      <c r="Q116">
        <v>0.16699999999999998</v>
      </c>
      <c r="R116">
        <v>0.14300000000000002</v>
      </c>
      <c r="S116">
        <v>0.16699999999999998</v>
      </c>
      <c r="T116">
        <v>0.25700000000000001</v>
      </c>
      <c r="U116">
        <v>0.29499999999999998</v>
      </c>
      <c r="V116">
        <v>0.29699999999999999</v>
      </c>
      <c r="W116">
        <v>0.26600000000000001</v>
      </c>
      <c r="X116">
        <v>0.27699999999999997</v>
      </c>
      <c r="Y116">
        <v>0.27699999999999997</v>
      </c>
      <c r="Z116">
        <v>0.16500000000000001</v>
      </c>
      <c r="AA116">
        <v>0.10099999999999999</v>
      </c>
      <c r="AB116">
        <f t="shared" si="2"/>
        <v>90.2</v>
      </c>
      <c r="AC116">
        <f t="shared" si="3"/>
        <v>361.09999999999997</v>
      </c>
    </row>
    <row r="117" spans="1:29" x14ac:dyDescent="0.25">
      <c r="A117" s="1" t="s">
        <v>2</v>
      </c>
      <c r="B117" s="1" t="s">
        <v>84</v>
      </c>
      <c r="C117" s="36">
        <v>35885</v>
      </c>
      <c r="D117">
        <v>2</v>
      </c>
      <c r="E117">
        <v>6</v>
      </c>
      <c r="F117">
        <v>8.1000000000000003E-2</v>
      </c>
      <c r="G117">
        <v>0.14000000000000001</v>
      </c>
      <c r="H117">
        <v>0.13800000000000001</v>
      </c>
      <c r="I117">
        <v>0.106</v>
      </c>
      <c r="J117">
        <v>6.3E-2</v>
      </c>
      <c r="K117">
        <v>6.5000000000000002E-2</v>
      </c>
      <c r="L117">
        <v>7.2999999999999995E-2</v>
      </c>
      <c r="M117">
        <v>9.5000000000000001E-2</v>
      </c>
      <c r="N117">
        <v>0.14000000000000001</v>
      </c>
      <c r="O117">
        <v>0.14199999999999999</v>
      </c>
      <c r="P117">
        <v>0.14899999999999999</v>
      </c>
      <c r="Q117">
        <v>0.159</v>
      </c>
      <c r="R117">
        <v>0.14000000000000001</v>
      </c>
      <c r="S117">
        <v>0.17600000000000002</v>
      </c>
      <c r="T117">
        <v>0.24399999999999999</v>
      </c>
      <c r="U117">
        <v>0.27899999999999997</v>
      </c>
      <c r="V117">
        <v>0.29100000000000004</v>
      </c>
      <c r="W117">
        <v>0.28300000000000003</v>
      </c>
      <c r="X117">
        <v>0.28000000000000003</v>
      </c>
      <c r="Y117">
        <v>0.27</v>
      </c>
      <c r="Z117">
        <v>0.159</v>
      </c>
      <c r="AA117">
        <v>8.5999999999999993E-2</v>
      </c>
      <c r="AB117">
        <f t="shared" si="2"/>
        <v>98.2</v>
      </c>
      <c r="AC117">
        <f t="shared" si="3"/>
        <v>364.00000000000006</v>
      </c>
    </row>
    <row r="118" spans="1:29" x14ac:dyDescent="0.25">
      <c r="A118" s="1" t="s">
        <v>2</v>
      </c>
      <c r="B118" s="1" t="s">
        <v>84</v>
      </c>
      <c r="C118" s="36">
        <v>35919</v>
      </c>
      <c r="D118">
        <v>2</v>
      </c>
      <c r="E118">
        <v>6</v>
      </c>
      <c r="F118">
        <v>0.09</v>
      </c>
      <c r="G118">
        <v>0.14499999999999999</v>
      </c>
      <c r="H118">
        <v>0.13</v>
      </c>
      <c r="I118">
        <v>0.109</v>
      </c>
      <c r="J118">
        <v>7.2999999999999995E-2</v>
      </c>
      <c r="K118">
        <v>6.4000000000000001E-2</v>
      </c>
      <c r="L118">
        <v>7.4999999999999997E-2</v>
      </c>
      <c r="M118">
        <v>8.900000000000001E-2</v>
      </c>
      <c r="N118">
        <v>0.13200000000000001</v>
      </c>
      <c r="O118">
        <v>0.15</v>
      </c>
      <c r="P118">
        <v>0.151</v>
      </c>
      <c r="Q118">
        <v>0.16899999999999998</v>
      </c>
      <c r="R118">
        <v>0.14099999999999999</v>
      </c>
      <c r="S118">
        <v>0.17800000000000002</v>
      </c>
      <c r="T118">
        <v>0.251</v>
      </c>
      <c r="U118">
        <v>0.27600000000000002</v>
      </c>
      <c r="V118">
        <v>0.28800000000000003</v>
      </c>
      <c r="W118">
        <v>0.27100000000000002</v>
      </c>
      <c r="X118">
        <v>0.26</v>
      </c>
      <c r="Y118">
        <v>0.255</v>
      </c>
      <c r="Z118">
        <v>0.14599999999999999</v>
      </c>
      <c r="AA118">
        <v>8.199999999999999E-2</v>
      </c>
      <c r="AB118">
        <f t="shared" si="2"/>
        <v>99.7</v>
      </c>
      <c r="AC118">
        <f t="shared" si="3"/>
        <v>361.50000000000006</v>
      </c>
    </row>
    <row r="119" spans="1:29" x14ac:dyDescent="0.25">
      <c r="A119" s="1" t="s">
        <v>2</v>
      </c>
      <c r="B119" s="1" t="s">
        <v>84</v>
      </c>
      <c r="C119" s="36">
        <v>35944</v>
      </c>
      <c r="D119">
        <v>2</v>
      </c>
      <c r="E119">
        <v>6</v>
      </c>
      <c r="F119">
        <v>0.187</v>
      </c>
      <c r="G119">
        <v>0.22800000000000001</v>
      </c>
      <c r="H119">
        <v>0.17600000000000002</v>
      </c>
      <c r="I119">
        <v>0.129</v>
      </c>
      <c r="J119">
        <v>8.3000000000000004E-2</v>
      </c>
      <c r="K119">
        <v>6.8000000000000005E-2</v>
      </c>
      <c r="L119">
        <v>6.9000000000000006E-2</v>
      </c>
      <c r="M119">
        <v>9.1999999999999998E-2</v>
      </c>
      <c r="N119">
        <v>0.13200000000000001</v>
      </c>
      <c r="O119">
        <v>0.14599999999999999</v>
      </c>
      <c r="P119">
        <v>0.14599999999999999</v>
      </c>
      <c r="Q119">
        <v>0.16800000000000001</v>
      </c>
      <c r="R119">
        <v>0.13699999999999998</v>
      </c>
      <c r="S119">
        <v>0.16600000000000001</v>
      </c>
      <c r="T119">
        <v>0.23899999999999999</v>
      </c>
      <c r="U119">
        <v>0.28499999999999998</v>
      </c>
      <c r="V119">
        <v>0.28399999999999997</v>
      </c>
      <c r="W119">
        <v>0.26200000000000001</v>
      </c>
      <c r="X119">
        <v>0.26600000000000001</v>
      </c>
      <c r="Y119">
        <v>0.254</v>
      </c>
      <c r="Z119">
        <v>0.14599999999999999</v>
      </c>
      <c r="AA119">
        <v>8.1000000000000003E-2</v>
      </c>
      <c r="AB119">
        <f t="shared" si="2"/>
        <v>135.10000000000002</v>
      </c>
      <c r="AC119">
        <f t="shared" si="3"/>
        <v>393.1</v>
      </c>
    </row>
    <row r="120" spans="1:29" x14ac:dyDescent="0.25">
      <c r="A120" s="1" t="s">
        <v>2</v>
      </c>
      <c r="B120" s="1" t="s">
        <v>84</v>
      </c>
      <c r="C120" s="36">
        <v>36038</v>
      </c>
      <c r="D120">
        <v>2</v>
      </c>
      <c r="E120">
        <v>1</v>
      </c>
      <c r="F120">
        <v>0.33399999999999996</v>
      </c>
      <c r="G120">
        <v>0.29799999999999999</v>
      </c>
      <c r="H120">
        <v>0.25900000000000001</v>
      </c>
      <c r="I120">
        <v>0.248</v>
      </c>
      <c r="J120">
        <v>0.187</v>
      </c>
      <c r="K120">
        <v>0.183</v>
      </c>
      <c r="L120">
        <v>0.26</v>
      </c>
      <c r="M120">
        <v>0.25900000000000001</v>
      </c>
      <c r="N120">
        <v>0.23300000000000001</v>
      </c>
      <c r="O120">
        <v>0.17899999999999999</v>
      </c>
      <c r="P120">
        <v>0.17600000000000002</v>
      </c>
      <c r="Q120">
        <v>0.19500000000000001</v>
      </c>
      <c r="R120">
        <v>0.159</v>
      </c>
      <c r="S120">
        <v>0.183</v>
      </c>
      <c r="T120">
        <v>0.25900000000000001</v>
      </c>
      <c r="U120">
        <v>0.28699999999999998</v>
      </c>
      <c r="V120">
        <v>0.28600000000000003</v>
      </c>
      <c r="W120">
        <v>0.26800000000000002</v>
      </c>
      <c r="X120">
        <v>0.27100000000000002</v>
      </c>
      <c r="Y120">
        <v>0.248</v>
      </c>
      <c r="Z120">
        <v>0.155</v>
      </c>
      <c r="AA120">
        <v>8.3000000000000004E-2</v>
      </c>
      <c r="AB120">
        <f t="shared" si="2"/>
        <v>259.5</v>
      </c>
      <c r="AC120">
        <f t="shared" si="3"/>
        <v>534.4</v>
      </c>
    </row>
    <row r="121" spans="1:29" x14ac:dyDescent="0.25">
      <c r="A121" s="1" t="s">
        <v>2</v>
      </c>
      <c r="B121" s="1" t="s">
        <v>84</v>
      </c>
      <c r="C121" s="36">
        <v>36054</v>
      </c>
      <c r="D121">
        <v>2</v>
      </c>
      <c r="E121">
        <v>1</v>
      </c>
      <c r="F121">
        <v>0.33600000000000002</v>
      </c>
      <c r="G121">
        <v>0.32700000000000001</v>
      </c>
      <c r="H121">
        <v>0.29199999999999998</v>
      </c>
      <c r="I121">
        <v>0.28300000000000003</v>
      </c>
      <c r="J121">
        <v>0.28699999999999998</v>
      </c>
      <c r="K121">
        <v>0.32899999999999996</v>
      </c>
      <c r="L121">
        <v>0.36200000000000004</v>
      </c>
      <c r="M121">
        <v>0.375</v>
      </c>
      <c r="N121">
        <v>0.35399999999999998</v>
      </c>
      <c r="O121">
        <v>0.36299999999999999</v>
      </c>
      <c r="P121">
        <v>0.34299999999999997</v>
      </c>
      <c r="Q121">
        <v>0.33799999999999997</v>
      </c>
      <c r="R121">
        <v>0.33</v>
      </c>
      <c r="S121">
        <v>0.316</v>
      </c>
      <c r="T121">
        <v>0.28899999999999998</v>
      </c>
      <c r="U121">
        <v>0.28899999999999998</v>
      </c>
      <c r="V121">
        <v>0.29399999999999998</v>
      </c>
      <c r="W121">
        <v>0.26500000000000001</v>
      </c>
      <c r="X121">
        <v>0.26700000000000002</v>
      </c>
      <c r="Y121">
        <v>0.24199999999999999</v>
      </c>
      <c r="Z121">
        <v>0.14300000000000002</v>
      </c>
      <c r="AA121">
        <v>7.2999999999999995E-2</v>
      </c>
      <c r="AB121">
        <f t="shared" si="2"/>
        <v>328.09999999999997</v>
      </c>
      <c r="AC121">
        <f t="shared" si="3"/>
        <v>683.3</v>
      </c>
    </row>
    <row r="122" spans="1:29" x14ac:dyDescent="0.25">
      <c r="A122" s="1" t="s">
        <v>2</v>
      </c>
      <c r="B122" s="1" t="s">
        <v>84</v>
      </c>
      <c r="C122" s="36">
        <v>36062</v>
      </c>
      <c r="D122">
        <v>2</v>
      </c>
      <c r="E122">
        <v>1</v>
      </c>
      <c r="F122">
        <v>0.27300000000000002</v>
      </c>
      <c r="G122">
        <v>0.28100000000000003</v>
      </c>
      <c r="H122">
        <v>0.255</v>
      </c>
      <c r="I122">
        <v>0.27200000000000002</v>
      </c>
      <c r="J122">
        <v>0.25900000000000001</v>
      </c>
      <c r="K122">
        <v>0.29299999999999998</v>
      </c>
      <c r="L122">
        <v>0.35200000000000004</v>
      </c>
      <c r="M122">
        <v>0.36099999999999999</v>
      </c>
      <c r="N122">
        <v>0.34700000000000003</v>
      </c>
      <c r="O122">
        <v>0.36200000000000004</v>
      </c>
      <c r="P122">
        <v>0.35200000000000004</v>
      </c>
      <c r="Q122">
        <v>0.33500000000000002</v>
      </c>
      <c r="R122">
        <v>0.32299999999999995</v>
      </c>
      <c r="S122">
        <v>0.311</v>
      </c>
      <c r="T122">
        <v>0.28999999999999998</v>
      </c>
      <c r="U122">
        <v>0.28899999999999998</v>
      </c>
      <c r="V122">
        <v>0.29399999999999998</v>
      </c>
      <c r="W122">
        <v>0.27699999999999997</v>
      </c>
      <c r="X122">
        <v>0.27100000000000002</v>
      </c>
      <c r="Y122">
        <v>0.255</v>
      </c>
      <c r="Z122">
        <v>0.14699999999999999</v>
      </c>
      <c r="AA122">
        <v>7.5999999999999998E-2</v>
      </c>
      <c r="AB122">
        <f t="shared" si="2"/>
        <v>296.60000000000002</v>
      </c>
      <c r="AC122">
        <f t="shared" si="3"/>
        <v>654.80000000000018</v>
      </c>
    </row>
    <row r="123" spans="1:29" x14ac:dyDescent="0.25">
      <c r="A123" s="1" t="s">
        <v>2</v>
      </c>
      <c r="B123" s="1" t="s">
        <v>84</v>
      </c>
      <c r="C123" s="36">
        <v>36068</v>
      </c>
      <c r="D123">
        <v>2</v>
      </c>
      <c r="E123">
        <v>1</v>
      </c>
      <c r="F123">
        <v>0.22500000000000001</v>
      </c>
      <c r="G123">
        <v>0.251</v>
      </c>
      <c r="H123">
        <v>0.23699999999999999</v>
      </c>
      <c r="I123">
        <v>0.26400000000000001</v>
      </c>
      <c r="J123">
        <v>0.23499999999999999</v>
      </c>
      <c r="K123">
        <v>0.26800000000000002</v>
      </c>
      <c r="L123">
        <v>0.33700000000000002</v>
      </c>
      <c r="M123">
        <v>0.373</v>
      </c>
      <c r="N123">
        <v>0.33500000000000002</v>
      </c>
      <c r="O123">
        <v>0.34</v>
      </c>
      <c r="P123">
        <v>0.34899999999999998</v>
      </c>
      <c r="Q123">
        <v>0.33399999999999996</v>
      </c>
      <c r="R123">
        <v>0.32400000000000001</v>
      </c>
      <c r="S123">
        <v>0.30599999999999999</v>
      </c>
      <c r="T123">
        <v>0.30599999999999999</v>
      </c>
      <c r="U123">
        <v>0.28600000000000003</v>
      </c>
      <c r="V123">
        <v>0.30199999999999999</v>
      </c>
      <c r="W123">
        <v>0.27300000000000002</v>
      </c>
      <c r="X123">
        <v>0.26600000000000001</v>
      </c>
      <c r="Y123">
        <v>0.25</v>
      </c>
      <c r="Z123">
        <v>0.14899999999999999</v>
      </c>
      <c r="AA123">
        <v>8.5999999999999993E-2</v>
      </c>
      <c r="AB123">
        <f t="shared" si="2"/>
        <v>275</v>
      </c>
      <c r="AC123">
        <f t="shared" si="3"/>
        <v>632.1</v>
      </c>
    </row>
    <row r="124" spans="1:29" x14ac:dyDescent="0.25">
      <c r="A124" s="1" t="s">
        <v>2</v>
      </c>
      <c r="B124" s="1" t="s">
        <v>84</v>
      </c>
      <c r="C124" s="36">
        <v>36076</v>
      </c>
      <c r="D124">
        <v>2</v>
      </c>
      <c r="E124">
        <v>1</v>
      </c>
      <c r="F124">
        <v>0.25700000000000001</v>
      </c>
      <c r="G124">
        <v>0.254</v>
      </c>
      <c r="H124">
        <v>0.24199999999999999</v>
      </c>
      <c r="I124">
        <v>0.25</v>
      </c>
      <c r="J124">
        <v>0.22</v>
      </c>
      <c r="K124">
        <v>0.23</v>
      </c>
      <c r="L124">
        <v>0.312</v>
      </c>
      <c r="M124">
        <v>0.34799999999999998</v>
      </c>
      <c r="N124">
        <v>0.33</v>
      </c>
      <c r="O124">
        <v>0.34100000000000003</v>
      </c>
      <c r="P124">
        <v>0.33799999999999997</v>
      </c>
      <c r="Q124">
        <v>0.33299999999999996</v>
      </c>
      <c r="R124">
        <v>0.32600000000000001</v>
      </c>
      <c r="S124">
        <v>0.32100000000000001</v>
      </c>
      <c r="T124">
        <v>0.308</v>
      </c>
      <c r="U124">
        <v>0.29899999999999999</v>
      </c>
      <c r="V124">
        <v>0.30199999999999999</v>
      </c>
      <c r="W124">
        <v>0.27300000000000002</v>
      </c>
      <c r="X124">
        <v>0.27300000000000002</v>
      </c>
      <c r="Y124">
        <v>0.252</v>
      </c>
      <c r="Z124">
        <v>0.154</v>
      </c>
      <c r="AA124">
        <v>7.9000000000000001E-2</v>
      </c>
      <c r="AB124">
        <f t="shared" si="2"/>
        <v>270</v>
      </c>
      <c r="AC124">
        <f t="shared" si="3"/>
        <v>629.9</v>
      </c>
    </row>
    <row r="125" spans="1:29" x14ac:dyDescent="0.25">
      <c r="A125" s="1" t="s">
        <v>2</v>
      </c>
      <c r="B125" s="1" t="s">
        <v>84</v>
      </c>
      <c r="C125" s="36">
        <v>36091</v>
      </c>
      <c r="D125">
        <v>2</v>
      </c>
      <c r="E125">
        <v>2</v>
      </c>
      <c r="F125">
        <v>0.222</v>
      </c>
      <c r="G125">
        <v>0.24100000000000002</v>
      </c>
      <c r="H125">
        <v>0.23499999999999999</v>
      </c>
      <c r="I125">
        <v>0.24</v>
      </c>
      <c r="J125">
        <v>0.192</v>
      </c>
      <c r="K125">
        <v>0.20399999999999999</v>
      </c>
      <c r="L125">
        <v>0.27399999999999997</v>
      </c>
      <c r="M125">
        <v>0.31</v>
      </c>
      <c r="N125">
        <v>0.32</v>
      </c>
      <c r="O125">
        <v>0.33100000000000002</v>
      </c>
      <c r="P125">
        <v>0.33</v>
      </c>
      <c r="Q125">
        <v>0.32100000000000001</v>
      </c>
      <c r="R125">
        <v>0.31900000000000001</v>
      </c>
      <c r="S125">
        <v>0.30199999999999999</v>
      </c>
      <c r="T125">
        <v>0.314</v>
      </c>
      <c r="U125">
        <v>0.30499999999999999</v>
      </c>
      <c r="V125">
        <v>0.314</v>
      </c>
      <c r="W125">
        <v>0.28399999999999997</v>
      </c>
      <c r="X125">
        <v>0.27699999999999997</v>
      </c>
      <c r="Y125">
        <v>0.254</v>
      </c>
      <c r="Z125">
        <v>0.154</v>
      </c>
      <c r="AA125">
        <v>8.6999999999999994E-2</v>
      </c>
      <c r="AB125">
        <f t="shared" si="2"/>
        <v>246</v>
      </c>
      <c r="AC125">
        <f t="shared" si="3"/>
        <v>605.20000000000005</v>
      </c>
    </row>
    <row r="126" spans="1:29" x14ac:dyDescent="0.25">
      <c r="A126" s="1" t="s">
        <v>2</v>
      </c>
      <c r="B126" s="1" t="s">
        <v>84</v>
      </c>
      <c r="C126" s="36">
        <v>36101</v>
      </c>
      <c r="D126">
        <v>2</v>
      </c>
      <c r="E126">
        <v>2</v>
      </c>
      <c r="F126">
        <v>0.23300000000000001</v>
      </c>
      <c r="G126">
        <v>0.221</v>
      </c>
      <c r="H126">
        <v>0.22</v>
      </c>
      <c r="I126">
        <v>0.215</v>
      </c>
      <c r="J126">
        <v>0.16200000000000001</v>
      </c>
      <c r="K126">
        <v>0.16699999999999998</v>
      </c>
      <c r="L126">
        <v>0.251</v>
      </c>
      <c r="M126">
        <v>0.27100000000000002</v>
      </c>
      <c r="N126">
        <v>0.307</v>
      </c>
      <c r="O126">
        <v>0.33100000000000002</v>
      </c>
      <c r="P126">
        <v>0.32899999999999996</v>
      </c>
      <c r="Q126">
        <v>0.34499999999999997</v>
      </c>
      <c r="R126">
        <v>0.29799999999999999</v>
      </c>
      <c r="S126">
        <v>0.29899999999999999</v>
      </c>
      <c r="T126">
        <v>0.29899999999999999</v>
      </c>
      <c r="U126">
        <v>0.30299999999999999</v>
      </c>
      <c r="V126">
        <v>0.308</v>
      </c>
      <c r="W126">
        <v>0.26800000000000002</v>
      </c>
      <c r="X126">
        <v>0.27800000000000002</v>
      </c>
      <c r="Y126">
        <v>0.254</v>
      </c>
      <c r="Z126">
        <v>0.153</v>
      </c>
      <c r="AA126">
        <v>8.8000000000000009E-2</v>
      </c>
      <c r="AB126">
        <f t="shared" si="2"/>
        <v>227.99999999999997</v>
      </c>
      <c r="AC126">
        <f t="shared" si="3"/>
        <v>583.29999999999984</v>
      </c>
    </row>
    <row r="127" spans="1:29" x14ac:dyDescent="0.25">
      <c r="A127" s="1" t="s">
        <v>2</v>
      </c>
      <c r="B127" s="1" t="s">
        <v>84</v>
      </c>
      <c r="C127" s="36">
        <v>36110</v>
      </c>
      <c r="D127">
        <v>2</v>
      </c>
      <c r="E127">
        <v>2</v>
      </c>
      <c r="F127">
        <v>0.17699999999999999</v>
      </c>
      <c r="G127">
        <v>0.19500000000000001</v>
      </c>
      <c r="H127">
        <v>0.192</v>
      </c>
      <c r="I127">
        <v>0.17800000000000002</v>
      </c>
      <c r="J127">
        <v>0.13900000000000001</v>
      </c>
      <c r="K127">
        <v>0.14400000000000002</v>
      </c>
      <c r="L127">
        <v>0.215</v>
      </c>
      <c r="M127">
        <v>0.23699999999999999</v>
      </c>
      <c r="N127">
        <v>0.28000000000000003</v>
      </c>
      <c r="O127">
        <v>0.32799999999999996</v>
      </c>
      <c r="P127">
        <v>0.33500000000000002</v>
      </c>
      <c r="Q127">
        <v>0.32799999999999996</v>
      </c>
      <c r="R127">
        <v>0.28600000000000003</v>
      </c>
      <c r="S127">
        <v>0.28600000000000003</v>
      </c>
      <c r="T127">
        <v>0.313</v>
      </c>
      <c r="U127">
        <v>0.29899999999999999</v>
      </c>
      <c r="V127">
        <v>0.31</v>
      </c>
      <c r="W127">
        <v>0.27600000000000002</v>
      </c>
      <c r="X127">
        <v>0.26899999999999996</v>
      </c>
      <c r="Y127">
        <v>0.26800000000000002</v>
      </c>
      <c r="Z127">
        <v>0.16300000000000001</v>
      </c>
      <c r="AA127">
        <v>8.199999999999999E-2</v>
      </c>
      <c r="AB127">
        <f t="shared" si="2"/>
        <v>193.39999999999998</v>
      </c>
      <c r="AC127">
        <f t="shared" si="3"/>
        <v>547.70000000000005</v>
      </c>
    </row>
    <row r="128" spans="1:29" x14ac:dyDescent="0.25">
      <c r="A128" s="1" t="s">
        <v>2</v>
      </c>
      <c r="B128" s="1" t="s">
        <v>84</v>
      </c>
      <c r="C128" s="36">
        <v>36130</v>
      </c>
      <c r="D128">
        <v>2</v>
      </c>
      <c r="E128">
        <v>2</v>
      </c>
      <c r="F128">
        <v>0.16500000000000001</v>
      </c>
      <c r="G128">
        <v>0.191</v>
      </c>
      <c r="H128">
        <v>0.16399999999999998</v>
      </c>
      <c r="I128">
        <v>0.14800000000000002</v>
      </c>
      <c r="J128">
        <v>0.10199999999999999</v>
      </c>
      <c r="K128">
        <v>0.10800000000000001</v>
      </c>
      <c r="L128">
        <v>0.14300000000000002</v>
      </c>
      <c r="M128">
        <v>0.16600000000000001</v>
      </c>
      <c r="N128">
        <v>0.23499999999999999</v>
      </c>
      <c r="O128">
        <v>0.307</v>
      </c>
      <c r="P128">
        <v>0.32299999999999995</v>
      </c>
      <c r="Q128">
        <v>0.30499999999999999</v>
      </c>
      <c r="R128">
        <v>0.27100000000000002</v>
      </c>
      <c r="S128">
        <v>0.26</v>
      </c>
      <c r="T128">
        <v>0.30399999999999999</v>
      </c>
      <c r="U128">
        <v>0.313</v>
      </c>
      <c r="V128">
        <v>0.30599999999999999</v>
      </c>
      <c r="W128">
        <v>0.28100000000000003</v>
      </c>
      <c r="X128">
        <v>0.28499999999999998</v>
      </c>
      <c r="Y128">
        <v>0.26100000000000001</v>
      </c>
      <c r="Z128">
        <v>0.16500000000000001</v>
      </c>
      <c r="AA128">
        <v>8.8000000000000009E-2</v>
      </c>
      <c r="AB128">
        <f t="shared" si="2"/>
        <v>158.69999999999999</v>
      </c>
      <c r="AC128">
        <f t="shared" si="3"/>
        <v>505.60000000000008</v>
      </c>
    </row>
    <row r="129" spans="1:29" x14ac:dyDescent="0.25">
      <c r="A129" s="1" t="s">
        <v>2</v>
      </c>
      <c r="B129" s="1" t="s">
        <v>84</v>
      </c>
      <c r="C129" s="36">
        <v>36146</v>
      </c>
      <c r="D129">
        <v>2</v>
      </c>
      <c r="E129">
        <v>3</v>
      </c>
      <c r="F129">
        <v>0.14000000000000001</v>
      </c>
      <c r="G129">
        <v>0.153</v>
      </c>
      <c r="H129">
        <v>0.152</v>
      </c>
      <c r="I129">
        <v>0.11599999999999999</v>
      </c>
      <c r="J129">
        <v>7.8E-2</v>
      </c>
      <c r="K129">
        <v>8.1000000000000003E-2</v>
      </c>
      <c r="L129">
        <v>9.6999999999999989E-2</v>
      </c>
      <c r="M129">
        <v>0.13200000000000001</v>
      </c>
      <c r="N129">
        <v>0.215</v>
      </c>
      <c r="O129">
        <v>0.28300000000000003</v>
      </c>
      <c r="P129">
        <v>0.314</v>
      </c>
      <c r="Q129">
        <v>0.32400000000000001</v>
      </c>
      <c r="R129">
        <v>0.23800000000000002</v>
      </c>
      <c r="S129">
        <v>0.25</v>
      </c>
      <c r="T129">
        <v>0.29299999999999998</v>
      </c>
      <c r="U129">
        <v>0.30499999999999999</v>
      </c>
      <c r="V129">
        <v>0.30299999999999999</v>
      </c>
      <c r="W129">
        <v>0.29399999999999998</v>
      </c>
      <c r="X129">
        <v>0.27899999999999997</v>
      </c>
      <c r="Y129">
        <v>0.27699999999999997</v>
      </c>
      <c r="Z129">
        <v>0.158</v>
      </c>
      <c r="AA129">
        <v>8.3000000000000004E-2</v>
      </c>
      <c r="AB129">
        <f t="shared" si="2"/>
        <v>130.39999999999998</v>
      </c>
      <c r="AC129">
        <f t="shared" si="3"/>
        <v>470.5</v>
      </c>
    </row>
    <row r="130" spans="1:29" x14ac:dyDescent="0.25">
      <c r="A130" s="1" t="s">
        <v>2</v>
      </c>
      <c r="B130" s="1" t="s">
        <v>84</v>
      </c>
      <c r="C130" s="36">
        <v>36176</v>
      </c>
      <c r="D130">
        <v>2</v>
      </c>
      <c r="E130">
        <v>4</v>
      </c>
      <c r="F130">
        <v>0.14199999999999999</v>
      </c>
      <c r="G130">
        <v>0.14099999999999999</v>
      </c>
      <c r="H130">
        <v>0.13500000000000001</v>
      </c>
      <c r="I130">
        <v>0.106</v>
      </c>
      <c r="J130">
        <v>6.9000000000000006E-2</v>
      </c>
      <c r="K130">
        <v>6.3E-2</v>
      </c>
      <c r="L130">
        <v>7.8E-2</v>
      </c>
      <c r="M130">
        <v>0.10400000000000001</v>
      </c>
      <c r="N130">
        <v>0.18</v>
      </c>
      <c r="O130">
        <v>0.21899999999999997</v>
      </c>
      <c r="P130">
        <v>0.26600000000000001</v>
      </c>
      <c r="Q130">
        <v>0.28399999999999997</v>
      </c>
      <c r="R130">
        <v>0.22399999999999998</v>
      </c>
      <c r="S130">
        <v>0.21899999999999997</v>
      </c>
      <c r="T130">
        <v>0.28499999999999998</v>
      </c>
      <c r="U130">
        <v>0.29499999999999998</v>
      </c>
      <c r="V130">
        <v>0.29299999999999998</v>
      </c>
      <c r="W130">
        <v>0.28100000000000003</v>
      </c>
      <c r="X130">
        <v>0.27800000000000002</v>
      </c>
      <c r="Y130">
        <v>0.27200000000000002</v>
      </c>
      <c r="Z130">
        <v>0.16800000000000001</v>
      </c>
      <c r="AA130">
        <v>8.900000000000001E-2</v>
      </c>
      <c r="AB130">
        <f t="shared" si="2"/>
        <v>116</v>
      </c>
      <c r="AC130">
        <f t="shared" si="3"/>
        <v>433.3</v>
      </c>
    </row>
    <row r="131" spans="1:29" x14ac:dyDescent="0.25">
      <c r="A131" s="1" t="s">
        <v>2</v>
      </c>
      <c r="B131" s="1" t="s">
        <v>84</v>
      </c>
      <c r="C131" s="36">
        <v>36189</v>
      </c>
      <c r="D131">
        <v>2</v>
      </c>
      <c r="E131">
        <v>5</v>
      </c>
      <c r="F131">
        <v>0.113</v>
      </c>
      <c r="G131">
        <v>0.14199999999999999</v>
      </c>
      <c r="H131">
        <v>0.13400000000000001</v>
      </c>
      <c r="I131">
        <v>0.1</v>
      </c>
      <c r="J131">
        <v>7.2999999999999995E-2</v>
      </c>
      <c r="K131">
        <v>6.9000000000000006E-2</v>
      </c>
      <c r="L131">
        <v>8.3000000000000004E-2</v>
      </c>
      <c r="M131">
        <v>0.11599999999999999</v>
      </c>
      <c r="N131">
        <v>0.17399999999999999</v>
      </c>
      <c r="O131">
        <v>0.21100000000000002</v>
      </c>
      <c r="P131">
        <v>0.24199999999999999</v>
      </c>
      <c r="Q131">
        <v>0.28800000000000003</v>
      </c>
      <c r="R131">
        <v>0.21</v>
      </c>
      <c r="S131">
        <v>0.20199999999999999</v>
      </c>
      <c r="T131">
        <v>0.27699999999999997</v>
      </c>
      <c r="U131">
        <v>0.29199999999999998</v>
      </c>
      <c r="V131">
        <v>0.309</v>
      </c>
      <c r="W131">
        <v>0.28199999999999997</v>
      </c>
      <c r="X131">
        <v>0.27300000000000002</v>
      </c>
      <c r="Y131">
        <v>0.27</v>
      </c>
      <c r="Z131">
        <v>0.16399999999999998</v>
      </c>
      <c r="AA131">
        <v>8.4000000000000005E-2</v>
      </c>
      <c r="AB131">
        <f t="shared" ref="AB131:AB194" si="4">SUM(F131*200,G131*100,H131*100,I131*100,J131*100,K131*100,L131*100,M131*100,N131*100)</f>
        <v>111.69999999999999</v>
      </c>
      <c r="AC131">
        <f t="shared" ref="AC131:AC194" si="5">SUM(F131*200,G131*100,H131*100,I131*100,J131*100,K131*100,L131*100,M131*100,N131*100,O131*100,P131*100,Q131*100,R131*100,S131*100,T131*100,U131*100,V131*100,W131*100,X131*100,Y131*100,Z131*100,AA131*100)</f>
        <v>422.09999999999991</v>
      </c>
    </row>
    <row r="132" spans="1:29" x14ac:dyDescent="0.25">
      <c r="A132" s="1" t="s">
        <v>2</v>
      </c>
      <c r="B132" s="1" t="s">
        <v>84</v>
      </c>
      <c r="C132" s="36">
        <v>36213</v>
      </c>
      <c r="D132">
        <v>2</v>
      </c>
      <c r="E132">
        <v>5</v>
      </c>
      <c r="F132">
        <v>8.6999999999999994E-2</v>
      </c>
      <c r="G132">
        <v>0.14099999999999999</v>
      </c>
      <c r="H132">
        <v>0.13200000000000001</v>
      </c>
      <c r="I132">
        <v>0.10199999999999999</v>
      </c>
      <c r="J132">
        <v>7.400000000000001E-2</v>
      </c>
      <c r="K132">
        <v>6.2E-2</v>
      </c>
      <c r="L132">
        <v>8.4000000000000005E-2</v>
      </c>
      <c r="M132">
        <v>9.6999999999999989E-2</v>
      </c>
      <c r="N132">
        <v>0.16200000000000001</v>
      </c>
      <c r="O132">
        <v>0.17100000000000001</v>
      </c>
      <c r="P132">
        <v>0.19600000000000001</v>
      </c>
      <c r="Q132">
        <v>0.24</v>
      </c>
      <c r="R132">
        <v>0.18100000000000002</v>
      </c>
      <c r="S132">
        <v>0.20100000000000001</v>
      </c>
      <c r="T132">
        <v>0.27</v>
      </c>
      <c r="U132">
        <v>0.29100000000000004</v>
      </c>
      <c r="V132">
        <v>0.28999999999999998</v>
      </c>
      <c r="W132">
        <v>0.28000000000000003</v>
      </c>
      <c r="X132">
        <v>0.28199999999999997</v>
      </c>
      <c r="Y132">
        <v>0.254</v>
      </c>
      <c r="Z132">
        <v>0.13400000000000001</v>
      </c>
      <c r="AA132">
        <v>7.8E-2</v>
      </c>
      <c r="AB132">
        <f t="shared" si="4"/>
        <v>102.8</v>
      </c>
      <c r="AC132">
        <f t="shared" si="5"/>
        <v>389.59999999999997</v>
      </c>
    </row>
    <row r="133" spans="1:29" x14ac:dyDescent="0.25">
      <c r="A133" s="1" t="s">
        <v>2</v>
      </c>
      <c r="B133" s="1" t="s">
        <v>84</v>
      </c>
      <c r="C133" s="36">
        <v>36236</v>
      </c>
      <c r="D133">
        <v>2</v>
      </c>
      <c r="E133">
        <v>6</v>
      </c>
      <c r="F133">
        <v>0.22600000000000001</v>
      </c>
      <c r="G133">
        <v>0.19800000000000001</v>
      </c>
      <c r="H133">
        <v>0.15</v>
      </c>
      <c r="I133">
        <v>0.129</v>
      </c>
      <c r="J133">
        <v>7.5999999999999998E-2</v>
      </c>
      <c r="K133">
        <v>7.2999999999999995E-2</v>
      </c>
      <c r="L133">
        <v>8.6999999999999994E-2</v>
      </c>
      <c r="M133">
        <v>0.10199999999999999</v>
      </c>
      <c r="N133">
        <v>0.15</v>
      </c>
      <c r="O133">
        <v>0.17399999999999999</v>
      </c>
      <c r="P133">
        <v>0.20899999999999999</v>
      </c>
      <c r="Q133">
        <v>0.23899999999999999</v>
      </c>
      <c r="R133">
        <v>0.17899999999999999</v>
      </c>
      <c r="S133">
        <v>0.21199999999999999</v>
      </c>
      <c r="T133">
        <v>0.26400000000000001</v>
      </c>
      <c r="U133">
        <v>0.29699999999999999</v>
      </c>
      <c r="V133">
        <v>0.29100000000000004</v>
      </c>
      <c r="W133">
        <v>0.27800000000000002</v>
      </c>
      <c r="X133">
        <v>0.26800000000000002</v>
      </c>
      <c r="Y133">
        <v>0.25</v>
      </c>
      <c r="Z133">
        <v>0.13</v>
      </c>
      <c r="AA133">
        <v>7.2000000000000008E-2</v>
      </c>
      <c r="AB133">
        <f t="shared" si="4"/>
        <v>141.69999999999999</v>
      </c>
      <c r="AC133">
        <f t="shared" si="5"/>
        <v>428</v>
      </c>
    </row>
    <row r="134" spans="1:29" x14ac:dyDescent="0.25">
      <c r="A134" s="1" t="s">
        <v>2</v>
      </c>
      <c r="B134" s="1" t="s">
        <v>84</v>
      </c>
      <c r="C134" s="36">
        <v>36251</v>
      </c>
      <c r="D134">
        <v>2</v>
      </c>
      <c r="E134">
        <v>6</v>
      </c>
      <c r="F134">
        <v>0.16899999999999998</v>
      </c>
      <c r="G134">
        <v>0.18600000000000003</v>
      </c>
      <c r="H134">
        <v>0.159</v>
      </c>
      <c r="I134">
        <v>0.121</v>
      </c>
      <c r="J134">
        <v>8.8000000000000009E-2</v>
      </c>
      <c r="K134">
        <v>7.8E-2</v>
      </c>
      <c r="L134">
        <v>9.1999999999999998E-2</v>
      </c>
      <c r="M134">
        <v>0.10300000000000001</v>
      </c>
      <c r="N134">
        <v>0.14699999999999999</v>
      </c>
      <c r="O134">
        <v>0.17899999999999999</v>
      </c>
      <c r="P134">
        <v>0.19800000000000001</v>
      </c>
      <c r="Q134">
        <v>0.23699999999999999</v>
      </c>
      <c r="R134">
        <v>0.18</v>
      </c>
      <c r="S134">
        <v>0.20600000000000002</v>
      </c>
      <c r="T134">
        <v>0.251</v>
      </c>
      <c r="U134">
        <v>0.28800000000000003</v>
      </c>
      <c r="V134">
        <v>0.28899999999999998</v>
      </c>
      <c r="W134">
        <v>0.27200000000000002</v>
      </c>
      <c r="X134">
        <v>0.27500000000000002</v>
      </c>
      <c r="Y134">
        <v>0.23800000000000002</v>
      </c>
      <c r="Z134">
        <v>0.11800000000000001</v>
      </c>
      <c r="AA134">
        <v>7.2999999999999995E-2</v>
      </c>
      <c r="AB134">
        <f t="shared" si="4"/>
        <v>131.19999999999999</v>
      </c>
      <c r="AC134">
        <f t="shared" si="5"/>
        <v>411.6</v>
      </c>
    </row>
    <row r="135" spans="1:29" x14ac:dyDescent="0.25">
      <c r="A135" s="1" t="s">
        <v>2</v>
      </c>
      <c r="B135" s="1" t="s">
        <v>84</v>
      </c>
      <c r="C135" s="36">
        <v>36269</v>
      </c>
      <c r="D135">
        <v>2</v>
      </c>
      <c r="E135">
        <v>6</v>
      </c>
      <c r="F135">
        <v>0.16500000000000001</v>
      </c>
      <c r="G135">
        <v>0.16899999999999998</v>
      </c>
      <c r="H135">
        <v>0.153</v>
      </c>
      <c r="I135">
        <v>0.129</v>
      </c>
      <c r="J135">
        <v>8.199999999999999E-2</v>
      </c>
      <c r="K135">
        <v>7.4999999999999997E-2</v>
      </c>
      <c r="L135">
        <v>8.6999999999999994E-2</v>
      </c>
      <c r="M135">
        <v>0.107</v>
      </c>
      <c r="N135">
        <v>0.16300000000000001</v>
      </c>
      <c r="O135">
        <v>0.183</v>
      </c>
      <c r="P135">
        <v>0.20399999999999999</v>
      </c>
      <c r="Q135">
        <v>0.23600000000000002</v>
      </c>
      <c r="R135">
        <v>0.17600000000000002</v>
      </c>
      <c r="S135">
        <v>0.19500000000000001</v>
      </c>
      <c r="T135">
        <v>0.26300000000000001</v>
      </c>
      <c r="U135">
        <v>0.29499999999999998</v>
      </c>
      <c r="V135">
        <v>0.29799999999999999</v>
      </c>
      <c r="W135">
        <v>0.26899999999999996</v>
      </c>
      <c r="X135">
        <v>0.27300000000000002</v>
      </c>
      <c r="Y135">
        <v>0.24199999999999999</v>
      </c>
      <c r="Z135">
        <v>0.11199999999999999</v>
      </c>
      <c r="AA135">
        <v>7.4999999999999997E-2</v>
      </c>
      <c r="AB135">
        <f t="shared" si="4"/>
        <v>129.50000000000003</v>
      </c>
      <c r="AC135">
        <f t="shared" si="5"/>
        <v>411.6</v>
      </c>
    </row>
    <row r="136" spans="1:29" x14ac:dyDescent="0.25">
      <c r="A136" s="1" t="s">
        <v>2</v>
      </c>
      <c r="B136" s="1" t="s">
        <v>84</v>
      </c>
      <c r="C136" s="36">
        <v>36293</v>
      </c>
      <c r="D136">
        <v>2</v>
      </c>
      <c r="E136">
        <v>7</v>
      </c>
      <c r="F136">
        <v>0.221</v>
      </c>
      <c r="G136">
        <v>0.21600000000000003</v>
      </c>
      <c r="H136">
        <v>0.17</v>
      </c>
      <c r="I136">
        <v>0.13400000000000001</v>
      </c>
      <c r="J136">
        <v>8.6999999999999994E-2</v>
      </c>
      <c r="K136">
        <v>7.4999999999999997E-2</v>
      </c>
      <c r="L136">
        <v>8.6999999999999994E-2</v>
      </c>
      <c r="M136">
        <v>0.10199999999999999</v>
      </c>
      <c r="N136">
        <v>0.152</v>
      </c>
      <c r="O136">
        <v>0.17600000000000002</v>
      </c>
      <c r="P136">
        <v>0.19899999999999998</v>
      </c>
      <c r="Q136">
        <v>0.23399999999999999</v>
      </c>
      <c r="R136">
        <v>0.17399999999999999</v>
      </c>
      <c r="S136">
        <v>0.19899999999999998</v>
      </c>
      <c r="T136">
        <v>0.24399999999999999</v>
      </c>
      <c r="U136">
        <v>0.28300000000000003</v>
      </c>
      <c r="V136">
        <v>0.28999999999999998</v>
      </c>
      <c r="W136">
        <v>0.26300000000000001</v>
      </c>
      <c r="X136">
        <v>0.27300000000000002</v>
      </c>
      <c r="Y136">
        <v>0.23</v>
      </c>
      <c r="Z136">
        <v>0.124</v>
      </c>
      <c r="AA136">
        <v>7.4999999999999997E-2</v>
      </c>
      <c r="AB136">
        <f t="shared" si="4"/>
        <v>146.5</v>
      </c>
      <c r="AC136">
        <f t="shared" si="5"/>
        <v>422.90000000000003</v>
      </c>
    </row>
    <row r="137" spans="1:29" x14ac:dyDescent="0.25">
      <c r="A137" s="1" t="s">
        <v>2</v>
      </c>
      <c r="B137" s="1" t="s">
        <v>84</v>
      </c>
      <c r="C137" s="36">
        <v>36335</v>
      </c>
      <c r="D137">
        <v>2</v>
      </c>
      <c r="E137">
        <v>7</v>
      </c>
      <c r="F137">
        <v>0.32400000000000001</v>
      </c>
      <c r="G137">
        <v>0.28999999999999998</v>
      </c>
      <c r="H137">
        <v>0.249</v>
      </c>
      <c r="I137">
        <v>0.22</v>
      </c>
      <c r="J137">
        <v>0.13200000000000001</v>
      </c>
      <c r="K137">
        <v>0.105</v>
      </c>
      <c r="L137">
        <v>0.111</v>
      </c>
      <c r="M137">
        <v>0.114</v>
      </c>
      <c r="N137">
        <v>0.16</v>
      </c>
      <c r="O137">
        <v>0.17699999999999999</v>
      </c>
      <c r="P137">
        <v>0.20800000000000002</v>
      </c>
      <c r="Q137">
        <v>0.22899999999999998</v>
      </c>
      <c r="R137">
        <v>0.17800000000000002</v>
      </c>
      <c r="S137">
        <v>0.20499999999999999</v>
      </c>
      <c r="T137">
        <v>0.247</v>
      </c>
      <c r="U137">
        <v>0.28800000000000003</v>
      </c>
      <c r="V137">
        <v>0.29499999999999998</v>
      </c>
      <c r="W137">
        <v>0.28000000000000003</v>
      </c>
      <c r="X137">
        <v>0.25900000000000001</v>
      </c>
      <c r="Y137">
        <v>0.24199999999999999</v>
      </c>
      <c r="Z137">
        <v>0.124</v>
      </c>
      <c r="AA137">
        <v>7.2999999999999995E-2</v>
      </c>
      <c r="AB137">
        <f t="shared" si="4"/>
        <v>202.89999999999998</v>
      </c>
      <c r="AC137">
        <f t="shared" si="5"/>
        <v>483.39999999999992</v>
      </c>
    </row>
    <row r="138" spans="1:29" x14ac:dyDescent="0.25">
      <c r="A138" s="1" t="s">
        <v>2</v>
      </c>
      <c r="B138" s="1" t="s">
        <v>84</v>
      </c>
      <c r="C138" s="36">
        <v>36382</v>
      </c>
      <c r="D138">
        <v>2</v>
      </c>
      <c r="E138">
        <v>1</v>
      </c>
      <c r="F138">
        <v>0.32500000000000001</v>
      </c>
      <c r="G138">
        <v>0.311</v>
      </c>
      <c r="H138">
        <v>0.28300000000000003</v>
      </c>
      <c r="I138">
        <v>0.28499999999999998</v>
      </c>
      <c r="J138">
        <v>0.27600000000000002</v>
      </c>
      <c r="K138">
        <v>0.32</v>
      </c>
      <c r="L138">
        <v>0.35200000000000004</v>
      </c>
      <c r="M138">
        <v>0.36799999999999999</v>
      </c>
      <c r="N138">
        <v>0.34499999999999997</v>
      </c>
      <c r="O138">
        <v>0.34899999999999998</v>
      </c>
      <c r="P138">
        <v>0.33399999999999996</v>
      </c>
      <c r="Q138">
        <v>0.32700000000000001</v>
      </c>
      <c r="R138">
        <v>0.26200000000000001</v>
      </c>
      <c r="S138">
        <v>0.23600000000000002</v>
      </c>
      <c r="T138">
        <v>0.27300000000000002</v>
      </c>
      <c r="U138">
        <v>0.29100000000000004</v>
      </c>
      <c r="V138">
        <v>0.29699999999999999</v>
      </c>
      <c r="W138">
        <v>0.27600000000000002</v>
      </c>
      <c r="X138">
        <v>0.27</v>
      </c>
      <c r="Y138">
        <v>0.251</v>
      </c>
      <c r="Z138">
        <v>0.14699999999999999</v>
      </c>
      <c r="AA138">
        <v>7.2999999999999995E-2</v>
      </c>
      <c r="AB138">
        <f t="shared" si="4"/>
        <v>319</v>
      </c>
      <c r="AC138">
        <f t="shared" si="5"/>
        <v>657.6</v>
      </c>
    </row>
    <row r="139" spans="1:29" x14ac:dyDescent="0.25">
      <c r="A139" s="1" t="s">
        <v>2</v>
      </c>
      <c r="B139" s="1" t="s">
        <v>84</v>
      </c>
      <c r="C139" s="36">
        <v>36453</v>
      </c>
      <c r="D139">
        <v>2</v>
      </c>
      <c r="E139">
        <v>1</v>
      </c>
      <c r="F139">
        <v>0.26200000000000001</v>
      </c>
      <c r="G139">
        <v>0.27200000000000002</v>
      </c>
      <c r="H139">
        <v>0.24600000000000002</v>
      </c>
      <c r="I139">
        <v>0.23</v>
      </c>
      <c r="J139">
        <v>0.18</v>
      </c>
      <c r="K139">
        <v>0.18100000000000002</v>
      </c>
      <c r="L139">
        <v>0.26400000000000001</v>
      </c>
      <c r="M139">
        <v>0.30299999999999999</v>
      </c>
      <c r="N139">
        <v>0.316</v>
      </c>
      <c r="O139">
        <v>0.33</v>
      </c>
      <c r="P139">
        <v>0.34399999999999997</v>
      </c>
      <c r="Q139">
        <v>0.32299999999999995</v>
      </c>
      <c r="R139">
        <v>0.318</v>
      </c>
      <c r="S139">
        <v>0.314</v>
      </c>
      <c r="T139">
        <v>0.312</v>
      </c>
      <c r="U139">
        <v>0.307</v>
      </c>
      <c r="V139">
        <v>0.308</v>
      </c>
      <c r="W139">
        <v>0.29199999999999998</v>
      </c>
      <c r="X139">
        <v>0.29100000000000004</v>
      </c>
      <c r="Y139">
        <v>0.313</v>
      </c>
      <c r="Z139">
        <v>0.317</v>
      </c>
      <c r="AA139">
        <v>0.33700000000000002</v>
      </c>
      <c r="AB139">
        <f t="shared" si="4"/>
        <v>251.60000000000002</v>
      </c>
      <c r="AC139">
        <f t="shared" si="5"/>
        <v>662.2</v>
      </c>
    </row>
    <row r="140" spans="1:29" x14ac:dyDescent="0.25">
      <c r="A140" s="1" t="s">
        <v>2</v>
      </c>
      <c r="B140" s="1" t="s">
        <v>84</v>
      </c>
      <c r="C140" s="36">
        <v>36480</v>
      </c>
      <c r="D140">
        <v>2</v>
      </c>
      <c r="E140">
        <v>2</v>
      </c>
      <c r="F140">
        <v>0.25800000000000001</v>
      </c>
      <c r="G140">
        <v>0.251</v>
      </c>
      <c r="H140">
        <v>0.20899999999999999</v>
      </c>
      <c r="I140">
        <v>0.20399999999999999</v>
      </c>
      <c r="J140">
        <v>0.14400000000000002</v>
      </c>
      <c r="K140">
        <v>0.14000000000000001</v>
      </c>
      <c r="L140">
        <v>0.19800000000000001</v>
      </c>
      <c r="M140">
        <v>0.218</v>
      </c>
      <c r="N140">
        <v>0.27300000000000002</v>
      </c>
      <c r="O140">
        <v>0.33299999999999996</v>
      </c>
      <c r="P140">
        <v>0.32799999999999996</v>
      </c>
      <c r="Q140">
        <v>0.33600000000000002</v>
      </c>
      <c r="R140">
        <v>0.29100000000000004</v>
      </c>
      <c r="S140">
        <v>0.30099999999999999</v>
      </c>
      <c r="T140">
        <v>0.313</v>
      </c>
      <c r="U140">
        <v>0.313</v>
      </c>
      <c r="V140">
        <v>0.312</v>
      </c>
      <c r="W140">
        <v>0.29799999999999999</v>
      </c>
      <c r="X140">
        <v>0.29299999999999998</v>
      </c>
      <c r="Y140">
        <v>0.314</v>
      </c>
      <c r="Z140">
        <v>0.309</v>
      </c>
      <c r="AA140">
        <v>0.33799999999999997</v>
      </c>
      <c r="AB140">
        <f t="shared" si="4"/>
        <v>215.30000000000004</v>
      </c>
      <c r="AC140">
        <f t="shared" si="5"/>
        <v>623.20000000000005</v>
      </c>
    </row>
    <row r="141" spans="1:29" x14ac:dyDescent="0.25">
      <c r="A141" s="1" t="s">
        <v>2</v>
      </c>
      <c r="B141" s="1" t="s">
        <v>84</v>
      </c>
      <c r="C141" s="36">
        <v>36497</v>
      </c>
      <c r="D141">
        <v>2</v>
      </c>
      <c r="E141">
        <v>3</v>
      </c>
      <c r="F141">
        <v>0.18100000000000002</v>
      </c>
      <c r="G141">
        <v>0.21199999999999999</v>
      </c>
      <c r="H141">
        <v>0.19</v>
      </c>
      <c r="I141">
        <v>0.17600000000000002</v>
      </c>
      <c r="J141">
        <v>0.11599999999999999</v>
      </c>
      <c r="K141">
        <v>0.12</v>
      </c>
      <c r="L141">
        <v>0.17300000000000001</v>
      </c>
      <c r="M141">
        <v>0.193</v>
      </c>
      <c r="N141">
        <v>0.26</v>
      </c>
      <c r="O141">
        <v>0.32600000000000001</v>
      </c>
      <c r="P141">
        <v>0.33799999999999997</v>
      </c>
      <c r="Q141">
        <v>0.32700000000000001</v>
      </c>
      <c r="R141">
        <v>0.29899999999999999</v>
      </c>
      <c r="S141">
        <v>0.28999999999999998</v>
      </c>
      <c r="T141">
        <v>0.29899999999999999</v>
      </c>
      <c r="U141">
        <v>0.31900000000000001</v>
      </c>
      <c r="V141">
        <v>0.32299999999999995</v>
      </c>
      <c r="W141">
        <v>0.29899999999999999</v>
      </c>
      <c r="X141">
        <v>0.30499999999999999</v>
      </c>
      <c r="Y141">
        <v>0.32600000000000001</v>
      </c>
      <c r="Z141">
        <v>0.317</v>
      </c>
      <c r="AA141">
        <v>0.35200000000000004</v>
      </c>
      <c r="AB141">
        <f t="shared" si="4"/>
        <v>180.20000000000002</v>
      </c>
      <c r="AC141">
        <f t="shared" si="5"/>
        <v>592.20000000000005</v>
      </c>
    </row>
    <row r="142" spans="1:29" x14ac:dyDescent="0.25">
      <c r="A142" s="1" t="s">
        <v>2</v>
      </c>
      <c r="B142" s="1" t="s">
        <v>84</v>
      </c>
      <c r="C142" s="36">
        <v>36509</v>
      </c>
      <c r="D142">
        <v>2</v>
      </c>
      <c r="E142">
        <v>3</v>
      </c>
      <c r="F142">
        <v>0.23499999999999999</v>
      </c>
      <c r="G142">
        <v>0.193</v>
      </c>
      <c r="H142">
        <v>0.16699999999999998</v>
      </c>
      <c r="I142">
        <v>0.125</v>
      </c>
      <c r="J142">
        <v>9.5000000000000001E-2</v>
      </c>
      <c r="K142">
        <v>9.4E-2</v>
      </c>
      <c r="L142">
        <v>0.13200000000000001</v>
      </c>
      <c r="M142">
        <v>0.159</v>
      </c>
      <c r="N142">
        <v>0.23199999999999998</v>
      </c>
      <c r="O142">
        <v>0.313</v>
      </c>
      <c r="P142">
        <v>0.32700000000000001</v>
      </c>
      <c r="Q142">
        <v>0.309</v>
      </c>
      <c r="R142">
        <v>0.26800000000000002</v>
      </c>
      <c r="S142">
        <v>0.29499999999999998</v>
      </c>
      <c r="T142">
        <v>0.29699999999999999</v>
      </c>
      <c r="U142">
        <v>0.312</v>
      </c>
      <c r="V142">
        <v>0.30199999999999999</v>
      </c>
      <c r="W142">
        <v>0.28499999999999998</v>
      </c>
      <c r="X142">
        <v>0.29899999999999999</v>
      </c>
      <c r="Y142">
        <v>0.317</v>
      </c>
      <c r="Z142">
        <v>0.28600000000000003</v>
      </c>
      <c r="AA142">
        <v>0.34700000000000003</v>
      </c>
      <c r="AB142">
        <f t="shared" si="4"/>
        <v>166.7</v>
      </c>
      <c r="AC142">
        <f t="shared" si="5"/>
        <v>562.4</v>
      </c>
    </row>
    <row r="143" spans="1:29" x14ac:dyDescent="0.25">
      <c r="A143" s="1" t="s">
        <v>2</v>
      </c>
      <c r="B143" s="1" t="s">
        <v>84</v>
      </c>
      <c r="C143" s="36">
        <v>36543</v>
      </c>
      <c r="D143">
        <v>2</v>
      </c>
      <c r="E143">
        <v>4</v>
      </c>
      <c r="F143">
        <v>0.223</v>
      </c>
      <c r="G143">
        <v>0.247</v>
      </c>
      <c r="H143">
        <v>0.21199999999999999</v>
      </c>
      <c r="I143">
        <v>0.17699999999999999</v>
      </c>
      <c r="J143">
        <v>0.113</v>
      </c>
      <c r="K143">
        <v>0.10099999999999999</v>
      </c>
      <c r="L143">
        <v>0.11599999999999999</v>
      </c>
      <c r="M143">
        <v>0.13600000000000001</v>
      </c>
      <c r="N143">
        <v>0.218</v>
      </c>
      <c r="O143">
        <v>0.28999999999999998</v>
      </c>
      <c r="P143">
        <v>0.314</v>
      </c>
      <c r="Q143">
        <v>0.313</v>
      </c>
      <c r="R143">
        <v>0.24399999999999999</v>
      </c>
      <c r="S143">
        <v>0.26200000000000001</v>
      </c>
      <c r="T143">
        <v>0.30399999999999999</v>
      </c>
      <c r="U143">
        <v>0.312</v>
      </c>
      <c r="V143">
        <v>0.307</v>
      </c>
      <c r="W143">
        <v>0.29199999999999998</v>
      </c>
      <c r="X143">
        <v>0.29499999999999998</v>
      </c>
      <c r="Y143">
        <v>0.311</v>
      </c>
      <c r="Z143">
        <v>0.26600000000000001</v>
      </c>
      <c r="AA143">
        <v>0.32299999999999995</v>
      </c>
      <c r="AB143">
        <f t="shared" si="4"/>
        <v>176.6</v>
      </c>
      <c r="AC143">
        <f t="shared" si="5"/>
        <v>559.89999999999986</v>
      </c>
    </row>
    <row r="144" spans="1:29" x14ac:dyDescent="0.25">
      <c r="A144" s="1" t="s">
        <v>2</v>
      </c>
      <c r="B144" s="1" t="s">
        <v>84</v>
      </c>
      <c r="C144" s="36">
        <v>36558</v>
      </c>
      <c r="D144">
        <v>2</v>
      </c>
      <c r="E144">
        <v>4</v>
      </c>
      <c r="F144">
        <v>0.20399999999999999</v>
      </c>
      <c r="G144">
        <v>0.2</v>
      </c>
      <c r="H144">
        <v>0.17899999999999999</v>
      </c>
      <c r="I144">
        <v>0.15</v>
      </c>
      <c r="J144">
        <v>9.6999999999999989E-2</v>
      </c>
      <c r="K144">
        <v>9.4E-2</v>
      </c>
      <c r="L144">
        <v>0.11199999999999999</v>
      </c>
      <c r="M144">
        <v>0.13200000000000001</v>
      </c>
      <c r="N144">
        <v>0.20899999999999999</v>
      </c>
      <c r="O144">
        <v>0.27600000000000002</v>
      </c>
      <c r="P144">
        <v>0.316</v>
      </c>
      <c r="Q144">
        <v>0.30599999999999999</v>
      </c>
      <c r="R144">
        <v>0.23600000000000002</v>
      </c>
      <c r="S144">
        <v>0.24399999999999999</v>
      </c>
      <c r="T144">
        <v>0.28800000000000003</v>
      </c>
      <c r="U144">
        <v>0.29299999999999998</v>
      </c>
      <c r="V144">
        <v>0.30299999999999999</v>
      </c>
      <c r="W144">
        <v>0.29100000000000004</v>
      </c>
      <c r="X144">
        <v>0.29499999999999998</v>
      </c>
      <c r="Y144">
        <v>0.308</v>
      </c>
      <c r="Z144">
        <v>0.25600000000000001</v>
      </c>
      <c r="AA144">
        <v>0.316</v>
      </c>
      <c r="AB144">
        <f t="shared" si="4"/>
        <v>158.1</v>
      </c>
      <c r="AC144">
        <f t="shared" si="5"/>
        <v>530.90000000000009</v>
      </c>
    </row>
    <row r="145" spans="1:29" x14ac:dyDescent="0.25">
      <c r="A145" s="1" t="s">
        <v>2</v>
      </c>
      <c r="B145" s="1" t="s">
        <v>84</v>
      </c>
      <c r="C145" s="36">
        <v>36584</v>
      </c>
      <c r="D145">
        <v>2</v>
      </c>
      <c r="E145">
        <v>5</v>
      </c>
      <c r="F145">
        <v>9.9000000000000005E-2</v>
      </c>
      <c r="G145">
        <v>0.16</v>
      </c>
      <c r="H145">
        <v>0.14400000000000002</v>
      </c>
      <c r="I145">
        <v>0.11599999999999999</v>
      </c>
      <c r="J145">
        <v>8.4000000000000005E-2</v>
      </c>
      <c r="K145">
        <v>7.4999999999999997E-2</v>
      </c>
      <c r="L145">
        <v>0.105</v>
      </c>
      <c r="M145">
        <v>0.124</v>
      </c>
      <c r="N145">
        <v>0.19</v>
      </c>
      <c r="O145">
        <v>0.25900000000000001</v>
      </c>
      <c r="P145">
        <v>0.28699999999999998</v>
      </c>
      <c r="Q145">
        <v>0.30099999999999999</v>
      </c>
      <c r="R145">
        <v>0.24</v>
      </c>
      <c r="S145">
        <v>0.221</v>
      </c>
      <c r="T145">
        <v>0.28600000000000003</v>
      </c>
      <c r="U145">
        <v>0.29299999999999998</v>
      </c>
      <c r="V145">
        <v>0.30299999999999999</v>
      </c>
      <c r="W145">
        <v>0.28699999999999998</v>
      </c>
      <c r="X145">
        <v>0.27899999999999997</v>
      </c>
      <c r="Y145">
        <v>0.29699999999999999</v>
      </c>
      <c r="Z145">
        <v>0.23499999999999999</v>
      </c>
      <c r="AA145">
        <v>0.23600000000000002</v>
      </c>
      <c r="AB145">
        <f t="shared" si="4"/>
        <v>119.60000000000001</v>
      </c>
      <c r="AC145">
        <f t="shared" si="5"/>
        <v>472</v>
      </c>
    </row>
    <row r="146" spans="1:29" x14ac:dyDescent="0.25">
      <c r="A146" s="1" t="s">
        <v>2</v>
      </c>
      <c r="B146" s="1" t="s">
        <v>84</v>
      </c>
      <c r="C146" s="36">
        <v>36594</v>
      </c>
      <c r="D146">
        <v>2</v>
      </c>
      <c r="E146">
        <v>5</v>
      </c>
      <c r="F146">
        <v>9.9000000000000005E-2</v>
      </c>
      <c r="G146">
        <v>0.14300000000000002</v>
      </c>
      <c r="H146">
        <v>0.13600000000000001</v>
      </c>
      <c r="I146">
        <v>0.107</v>
      </c>
      <c r="J146">
        <v>7.0999999999999994E-2</v>
      </c>
      <c r="K146">
        <v>6.8000000000000005E-2</v>
      </c>
      <c r="L146">
        <v>9.0999999999999998E-2</v>
      </c>
      <c r="M146">
        <v>0.10400000000000001</v>
      </c>
      <c r="N146">
        <v>0.18</v>
      </c>
      <c r="O146">
        <v>0.221</v>
      </c>
      <c r="P146">
        <v>0.28100000000000003</v>
      </c>
      <c r="Q146">
        <v>0.29100000000000004</v>
      </c>
      <c r="R146">
        <v>0.222</v>
      </c>
      <c r="S146">
        <v>0.245</v>
      </c>
      <c r="T146">
        <v>0.28899999999999998</v>
      </c>
      <c r="U146">
        <v>0.30599999999999999</v>
      </c>
      <c r="V146">
        <v>0.31</v>
      </c>
      <c r="W146">
        <v>0.29499999999999998</v>
      </c>
      <c r="X146">
        <v>0.29899999999999999</v>
      </c>
      <c r="Y146">
        <v>0.30199999999999999</v>
      </c>
      <c r="Z146">
        <v>0.23100000000000001</v>
      </c>
      <c r="AA146">
        <v>0.21100000000000002</v>
      </c>
      <c r="AB146">
        <f t="shared" si="4"/>
        <v>109.8</v>
      </c>
      <c r="AC146">
        <f t="shared" si="5"/>
        <v>460.1</v>
      </c>
    </row>
    <row r="147" spans="1:29" x14ac:dyDescent="0.25">
      <c r="A147" s="1" t="s">
        <v>2</v>
      </c>
      <c r="B147" s="1" t="s">
        <v>84</v>
      </c>
      <c r="C147" s="36">
        <v>36622</v>
      </c>
      <c r="D147">
        <v>2</v>
      </c>
      <c r="E147">
        <v>6</v>
      </c>
      <c r="F147">
        <v>0.159</v>
      </c>
      <c r="G147">
        <v>0.184</v>
      </c>
      <c r="H147">
        <v>0.153</v>
      </c>
      <c r="I147">
        <v>0.126</v>
      </c>
      <c r="J147">
        <v>8.4000000000000005E-2</v>
      </c>
      <c r="K147">
        <v>7.6999999999999999E-2</v>
      </c>
      <c r="L147">
        <v>8.6999999999999994E-2</v>
      </c>
      <c r="M147">
        <v>0.10800000000000001</v>
      </c>
      <c r="N147">
        <v>0.17</v>
      </c>
      <c r="O147">
        <v>0.21199999999999999</v>
      </c>
      <c r="P147">
        <v>0.255</v>
      </c>
      <c r="Q147">
        <v>0.27699999999999997</v>
      </c>
      <c r="R147">
        <v>0.21899999999999997</v>
      </c>
      <c r="S147">
        <v>0.20899999999999999</v>
      </c>
      <c r="T147">
        <v>0.27800000000000002</v>
      </c>
      <c r="U147">
        <v>0.28999999999999998</v>
      </c>
      <c r="V147">
        <v>0.30599999999999999</v>
      </c>
      <c r="W147">
        <v>0.29499999999999998</v>
      </c>
      <c r="X147">
        <v>0.29299999999999998</v>
      </c>
      <c r="Y147">
        <v>0.29899999999999999</v>
      </c>
      <c r="Z147">
        <v>0.193</v>
      </c>
      <c r="AA147">
        <v>0.153</v>
      </c>
      <c r="AB147">
        <f t="shared" si="4"/>
        <v>130.69999999999999</v>
      </c>
      <c r="AC147">
        <f t="shared" si="5"/>
        <v>458.6</v>
      </c>
    </row>
    <row r="148" spans="1:29" x14ac:dyDescent="0.25">
      <c r="A148" s="1" t="s">
        <v>2</v>
      </c>
      <c r="B148" s="1" t="s">
        <v>84</v>
      </c>
      <c r="C148" s="36">
        <v>36726</v>
      </c>
      <c r="D148">
        <v>2</v>
      </c>
      <c r="E148">
        <v>6</v>
      </c>
      <c r="F148">
        <v>0.28100000000000003</v>
      </c>
      <c r="G148">
        <v>0.26899999999999996</v>
      </c>
      <c r="H148">
        <v>0.252</v>
      </c>
      <c r="I148">
        <v>0.23600000000000002</v>
      </c>
      <c r="J148">
        <v>0.17100000000000001</v>
      </c>
      <c r="K148">
        <v>0.16899999999999998</v>
      </c>
      <c r="L148">
        <v>0.247</v>
      </c>
      <c r="M148">
        <v>0.26700000000000002</v>
      </c>
      <c r="N148">
        <v>0.245</v>
      </c>
      <c r="O148">
        <v>0.22899999999999998</v>
      </c>
      <c r="P148">
        <v>0.26200000000000001</v>
      </c>
      <c r="Q148">
        <v>0.28300000000000003</v>
      </c>
      <c r="R148">
        <v>0.215</v>
      </c>
      <c r="S148">
        <v>0.23100000000000001</v>
      </c>
      <c r="T148">
        <v>0.27300000000000002</v>
      </c>
      <c r="U148">
        <v>0.30299999999999999</v>
      </c>
      <c r="V148">
        <v>0.30399999999999999</v>
      </c>
      <c r="W148">
        <v>0.29600000000000004</v>
      </c>
      <c r="X148">
        <v>0.29499999999999998</v>
      </c>
      <c r="Y148">
        <v>0.28399999999999997</v>
      </c>
      <c r="Z148">
        <v>0.154</v>
      </c>
      <c r="AA148">
        <v>0.13</v>
      </c>
      <c r="AB148">
        <f t="shared" si="4"/>
        <v>241.8</v>
      </c>
      <c r="AC148">
        <f t="shared" si="5"/>
        <v>567.70000000000005</v>
      </c>
    </row>
    <row r="149" spans="1:29" x14ac:dyDescent="0.25">
      <c r="A149" s="1" t="s">
        <v>2</v>
      </c>
      <c r="B149" s="1" t="s">
        <v>84</v>
      </c>
      <c r="C149" s="36">
        <v>36752</v>
      </c>
      <c r="D149">
        <v>2</v>
      </c>
      <c r="E149">
        <v>1</v>
      </c>
      <c r="F149">
        <v>0.24</v>
      </c>
      <c r="G149">
        <v>0.25700000000000001</v>
      </c>
      <c r="H149">
        <v>0.24</v>
      </c>
      <c r="I149">
        <v>0.23300000000000001</v>
      </c>
      <c r="J149">
        <v>0.16399999999999998</v>
      </c>
      <c r="K149">
        <v>0.159</v>
      </c>
      <c r="L149">
        <v>0.23399999999999999</v>
      </c>
      <c r="M149">
        <v>0.23899999999999999</v>
      </c>
      <c r="N149">
        <v>0.23399999999999999</v>
      </c>
      <c r="O149">
        <v>0.247</v>
      </c>
      <c r="P149">
        <v>0.26400000000000001</v>
      </c>
      <c r="Q149">
        <v>0.29199999999999998</v>
      </c>
      <c r="R149">
        <v>0.22500000000000001</v>
      </c>
      <c r="S149">
        <v>0.22899999999999998</v>
      </c>
      <c r="T149">
        <v>0.28199999999999997</v>
      </c>
      <c r="U149">
        <v>0.28600000000000003</v>
      </c>
      <c r="V149">
        <v>0.30599999999999999</v>
      </c>
      <c r="W149">
        <v>0.28000000000000003</v>
      </c>
      <c r="X149">
        <v>0.29399999999999998</v>
      </c>
      <c r="Y149">
        <v>0.28199999999999997</v>
      </c>
      <c r="Z149">
        <v>0.14800000000000002</v>
      </c>
      <c r="AA149">
        <v>0.13200000000000001</v>
      </c>
      <c r="AB149">
        <f t="shared" si="4"/>
        <v>224.00000000000003</v>
      </c>
      <c r="AC149">
        <f t="shared" si="5"/>
        <v>550.70000000000005</v>
      </c>
    </row>
    <row r="150" spans="1:29" x14ac:dyDescent="0.25">
      <c r="A150" s="1" t="s">
        <v>2</v>
      </c>
      <c r="B150" s="1" t="s">
        <v>84</v>
      </c>
      <c r="C150" s="36">
        <v>36772</v>
      </c>
      <c r="D150">
        <v>2</v>
      </c>
      <c r="E150">
        <v>1</v>
      </c>
      <c r="F150">
        <v>0.36200000000000004</v>
      </c>
      <c r="G150">
        <v>0.30299999999999999</v>
      </c>
      <c r="H150">
        <v>0.29199999999999998</v>
      </c>
      <c r="I150">
        <v>0.27500000000000002</v>
      </c>
      <c r="J150">
        <v>0.28499999999999998</v>
      </c>
      <c r="K150">
        <v>0.32</v>
      </c>
      <c r="L150">
        <v>0.35</v>
      </c>
      <c r="M150">
        <v>0.36200000000000004</v>
      </c>
      <c r="N150">
        <v>0.34100000000000003</v>
      </c>
      <c r="O150">
        <v>0.33500000000000002</v>
      </c>
      <c r="P150">
        <v>0.32100000000000001</v>
      </c>
      <c r="Q150">
        <v>0.314</v>
      </c>
      <c r="R150">
        <v>0.22899999999999998</v>
      </c>
      <c r="S150">
        <v>0.24</v>
      </c>
      <c r="T150">
        <v>0.27399999999999997</v>
      </c>
      <c r="U150">
        <v>0.30599999999999999</v>
      </c>
      <c r="V150">
        <v>0.308</v>
      </c>
      <c r="W150">
        <v>0.29199999999999998</v>
      </c>
      <c r="X150">
        <v>0.28800000000000003</v>
      </c>
      <c r="Y150">
        <v>0.28199999999999997</v>
      </c>
      <c r="Z150">
        <v>0.16600000000000001</v>
      </c>
      <c r="AA150">
        <v>0.15</v>
      </c>
      <c r="AB150">
        <f t="shared" si="4"/>
        <v>325.20000000000005</v>
      </c>
      <c r="AC150">
        <f t="shared" si="5"/>
        <v>675.7</v>
      </c>
    </row>
    <row r="151" spans="1:29" x14ac:dyDescent="0.25">
      <c r="A151" s="1" t="s">
        <v>2</v>
      </c>
      <c r="B151" s="1" t="s">
        <v>84</v>
      </c>
      <c r="C151" s="36">
        <v>36778</v>
      </c>
      <c r="D151">
        <v>2</v>
      </c>
      <c r="E151">
        <v>1</v>
      </c>
      <c r="F151">
        <v>0.30199999999999999</v>
      </c>
      <c r="G151">
        <v>0.3</v>
      </c>
      <c r="H151">
        <v>0.26600000000000001</v>
      </c>
      <c r="I151">
        <v>0.27699999999999997</v>
      </c>
      <c r="J151">
        <v>0.248</v>
      </c>
      <c r="K151">
        <v>0.27600000000000002</v>
      </c>
      <c r="L151">
        <v>0.34299999999999997</v>
      </c>
      <c r="M151">
        <v>0.35200000000000004</v>
      </c>
      <c r="N151">
        <v>0.32799999999999996</v>
      </c>
      <c r="O151">
        <v>0.32899999999999996</v>
      </c>
      <c r="P151">
        <v>0.30499999999999999</v>
      </c>
      <c r="Q151">
        <v>0.29299999999999998</v>
      </c>
      <c r="R151">
        <v>0.23800000000000002</v>
      </c>
      <c r="S151">
        <v>0.23</v>
      </c>
      <c r="T151">
        <v>0.28899999999999998</v>
      </c>
      <c r="U151">
        <v>0.316</v>
      </c>
      <c r="V151">
        <v>0.30099999999999999</v>
      </c>
      <c r="W151">
        <v>0.28999999999999998</v>
      </c>
      <c r="X151">
        <v>0.29899999999999999</v>
      </c>
      <c r="Y151">
        <v>0.27699999999999997</v>
      </c>
      <c r="Z151">
        <v>0.18899999999999997</v>
      </c>
      <c r="AA151">
        <v>0.17</v>
      </c>
      <c r="AB151">
        <f t="shared" si="4"/>
        <v>299.39999999999998</v>
      </c>
      <c r="AC151">
        <f t="shared" si="5"/>
        <v>652</v>
      </c>
    </row>
    <row r="152" spans="1:29" x14ac:dyDescent="0.25">
      <c r="A152" s="1" t="s">
        <v>2</v>
      </c>
      <c r="B152" s="1" t="s">
        <v>84</v>
      </c>
      <c r="C152" s="36">
        <v>36785</v>
      </c>
      <c r="D152">
        <v>2</v>
      </c>
      <c r="E152">
        <v>1</v>
      </c>
      <c r="F152">
        <v>0.34100000000000003</v>
      </c>
      <c r="G152">
        <v>0.30299999999999999</v>
      </c>
      <c r="H152">
        <v>0.28100000000000003</v>
      </c>
      <c r="I152">
        <v>0.28300000000000003</v>
      </c>
      <c r="J152">
        <v>0.26400000000000001</v>
      </c>
      <c r="K152">
        <v>0.30199999999999999</v>
      </c>
      <c r="L152">
        <v>0.33899999999999997</v>
      </c>
      <c r="M152">
        <v>0.35600000000000004</v>
      </c>
      <c r="N152">
        <v>0.34399999999999997</v>
      </c>
      <c r="O152">
        <v>0.33399999999999996</v>
      </c>
      <c r="P152">
        <v>0.33299999999999996</v>
      </c>
      <c r="Q152">
        <v>0.31</v>
      </c>
      <c r="R152">
        <v>0.26</v>
      </c>
      <c r="S152">
        <v>0.25700000000000001</v>
      </c>
      <c r="T152">
        <v>0.28499999999999998</v>
      </c>
      <c r="U152">
        <v>0.31</v>
      </c>
      <c r="V152">
        <v>0.29799999999999999</v>
      </c>
      <c r="W152">
        <v>0.27300000000000002</v>
      </c>
      <c r="X152">
        <v>0.29399999999999998</v>
      </c>
      <c r="Y152">
        <v>0.308</v>
      </c>
      <c r="Z152">
        <v>0.314</v>
      </c>
      <c r="AA152">
        <v>0.33500000000000002</v>
      </c>
      <c r="AB152">
        <f t="shared" si="4"/>
        <v>315.39999999999998</v>
      </c>
      <c r="AC152">
        <f t="shared" si="5"/>
        <v>706.49999999999977</v>
      </c>
    </row>
    <row r="153" spans="1:29" x14ac:dyDescent="0.25">
      <c r="A153" s="1" t="s">
        <v>2</v>
      </c>
      <c r="B153" s="1" t="s">
        <v>84</v>
      </c>
      <c r="C153" s="36">
        <v>36791</v>
      </c>
      <c r="D153">
        <v>2</v>
      </c>
      <c r="E153">
        <v>1</v>
      </c>
      <c r="F153">
        <v>0.252</v>
      </c>
      <c r="G153">
        <v>0.27300000000000002</v>
      </c>
      <c r="H153">
        <v>0.25700000000000001</v>
      </c>
      <c r="I153">
        <v>0.26200000000000001</v>
      </c>
      <c r="J153">
        <v>0.25</v>
      </c>
      <c r="K153">
        <v>0.25600000000000001</v>
      </c>
      <c r="L153">
        <v>0.32600000000000001</v>
      </c>
      <c r="M153">
        <v>0.35700000000000004</v>
      </c>
      <c r="N153">
        <v>0.33399999999999996</v>
      </c>
      <c r="O153">
        <v>0.33500000000000002</v>
      </c>
      <c r="P153">
        <v>0.33299999999999996</v>
      </c>
      <c r="Q153">
        <v>0.311</v>
      </c>
      <c r="R153">
        <v>0.251</v>
      </c>
      <c r="S153">
        <v>0.24399999999999999</v>
      </c>
      <c r="T153">
        <v>0.28600000000000003</v>
      </c>
      <c r="U153">
        <v>0.28600000000000003</v>
      </c>
      <c r="V153">
        <v>0.30299999999999999</v>
      </c>
      <c r="W153">
        <v>0.29199999999999998</v>
      </c>
      <c r="X153">
        <v>0.311</v>
      </c>
      <c r="Y153">
        <v>0.308</v>
      </c>
      <c r="Z153">
        <v>0.312</v>
      </c>
      <c r="AA153">
        <v>0.33600000000000002</v>
      </c>
      <c r="AB153">
        <f t="shared" si="4"/>
        <v>281.89999999999998</v>
      </c>
      <c r="AC153">
        <f t="shared" si="5"/>
        <v>672.70000000000016</v>
      </c>
    </row>
    <row r="154" spans="1:29" x14ac:dyDescent="0.25">
      <c r="A154" s="1" t="s">
        <v>2</v>
      </c>
      <c r="B154" s="1" t="s">
        <v>84</v>
      </c>
      <c r="C154" s="36">
        <v>36799</v>
      </c>
      <c r="D154">
        <v>2</v>
      </c>
      <c r="E154">
        <v>1</v>
      </c>
      <c r="F154">
        <v>0.27</v>
      </c>
      <c r="G154">
        <v>0.27699999999999997</v>
      </c>
      <c r="H154">
        <v>0.248</v>
      </c>
      <c r="I154">
        <v>0.253</v>
      </c>
      <c r="J154">
        <v>0.222</v>
      </c>
      <c r="K154">
        <v>0.22899999999999998</v>
      </c>
      <c r="L154">
        <v>0.30599999999999999</v>
      </c>
      <c r="M154">
        <v>0.34200000000000003</v>
      </c>
      <c r="N154">
        <v>0.32400000000000001</v>
      </c>
      <c r="O154">
        <v>0.33500000000000002</v>
      </c>
      <c r="P154">
        <v>0.32500000000000001</v>
      </c>
      <c r="Q154">
        <v>0.314</v>
      </c>
      <c r="R154">
        <v>0.25900000000000001</v>
      </c>
      <c r="S154">
        <v>0.24199999999999999</v>
      </c>
      <c r="T154">
        <v>0.29299999999999998</v>
      </c>
      <c r="U154">
        <v>0.29699999999999999</v>
      </c>
      <c r="V154">
        <v>0.31</v>
      </c>
      <c r="W154">
        <v>0.307</v>
      </c>
      <c r="X154">
        <v>0.29499999999999998</v>
      </c>
      <c r="Y154">
        <v>0.316</v>
      </c>
      <c r="Z154">
        <v>0.307</v>
      </c>
      <c r="AA154">
        <v>0.33600000000000002</v>
      </c>
      <c r="AB154">
        <f t="shared" si="4"/>
        <v>274.09999999999997</v>
      </c>
      <c r="AC154">
        <f t="shared" si="5"/>
        <v>667.7</v>
      </c>
    </row>
    <row r="155" spans="1:29" x14ac:dyDescent="0.25">
      <c r="A155" s="1" t="s">
        <v>2</v>
      </c>
      <c r="B155" s="1" t="s">
        <v>84</v>
      </c>
      <c r="C155" s="36">
        <v>36807</v>
      </c>
      <c r="D155">
        <v>2</v>
      </c>
      <c r="E155">
        <v>1</v>
      </c>
      <c r="F155">
        <v>0.314</v>
      </c>
      <c r="G155">
        <v>0.26700000000000002</v>
      </c>
      <c r="H155">
        <v>0.22800000000000001</v>
      </c>
      <c r="I155">
        <v>0.25800000000000001</v>
      </c>
      <c r="J155">
        <v>0.20199999999999999</v>
      </c>
      <c r="K155">
        <v>0.21</v>
      </c>
      <c r="L155">
        <v>0.28199999999999997</v>
      </c>
      <c r="M155">
        <v>0.32700000000000001</v>
      </c>
      <c r="N155">
        <v>0.31900000000000001</v>
      </c>
      <c r="O155">
        <v>0.33299999999999996</v>
      </c>
      <c r="P155">
        <v>0.33299999999999996</v>
      </c>
      <c r="Q155">
        <v>0.32600000000000001</v>
      </c>
      <c r="R155">
        <v>0.248</v>
      </c>
      <c r="S155">
        <v>0.27200000000000002</v>
      </c>
      <c r="T155">
        <v>0.30299999999999999</v>
      </c>
      <c r="U155">
        <v>0.30399999999999999</v>
      </c>
      <c r="V155">
        <v>0.33</v>
      </c>
      <c r="W155">
        <v>0.29899999999999999</v>
      </c>
      <c r="X155">
        <v>0.30199999999999999</v>
      </c>
      <c r="Y155">
        <v>0.32600000000000001</v>
      </c>
      <c r="Z155">
        <v>0.309</v>
      </c>
      <c r="AA155">
        <v>0.34499999999999997</v>
      </c>
      <c r="AB155">
        <f t="shared" si="4"/>
        <v>272.09999999999997</v>
      </c>
      <c r="AC155">
        <f t="shared" si="5"/>
        <v>675.1</v>
      </c>
    </row>
    <row r="156" spans="1:29" x14ac:dyDescent="0.25">
      <c r="A156" s="1" t="s">
        <v>2</v>
      </c>
      <c r="B156" s="1" t="s">
        <v>84</v>
      </c>
      <c r="C156" s="36">
        <v>36813</v>
      </c>
      <c r="D156">
        <v>2</v>
      </c>
      <c r="E156">
        <v>2</v>
      </c>
      <c r="F156">
        <v>0.34299999999999997</v>
      </c>
      <c r="G156">
        <v>0.313</v>
      </c>
      <c r="H156">
        <v>0.27399999999999997</v>
      </c>
      <c r="I156">
        <v>0.28199999999999997</v>
      </c>
      <c r="J156">
        <v>0.27399999999999997</v>
      </c>
      <c r="K156">
        <v>0.30599999999999999</v>
      </c>
      <c r="L156">
        <v>0.33500000000000002</v>
      </c>
      <c r="M156">
        <v>0.35700000000000004</v>
      </c>
      <c r="N156">
        <v>0.33100000000000002</v>
      </c>
      <c r="O156">
        <v>0.33399999999999996</v>
      </c>
      <c r="P156">
        <v>0.33799999999999997</v>
      </c>
      <c r="Q156">
        <v>0.32500000000000001</v>
      </c>
      <c r="R156">
        <v>0.33600000000000002</v>
      </c>
      <c r="S156">
        <v>0.33700000000000002</v>
      </c>
      <c r="T156">
        <v>0.311</v>
      </c>
      <c r="U156">
        <v>0.32</v>
      </c>
      <c r="V156">
        <v>0.308</v>
      </c>
      <c r="W156">
        <v>0.30399999999999999</v>
      </c>
      <c r="X156">
        <v>0.30299999999999999</v>
      </c>
      <c r="Y156">
        <v>0.33600000000000002</v>
      </c>
      <c r="Z156">
        <v>0.32600000000000001</v>
      </c>
      <c r="AA156">
        <v>0.35600000000000004</v>
      </c>
      <c r="AB156">
        <f t="shared" si="4"/>
        <v>315.8</v>
      </c>
      <c r="AC156">
        <f t="shared" si="5"/>
        <v>739.19999999999993</v>
      </c>
    </row>
    <row r="157" spans="1:29" x14ac:dyDescent="0.25">
      <c r="A157" s="1" t="s">
        <v>2</v>
      </c>
      <c r="B157" s="1" t="s">
        <v>84</v>
      </c>
      <c r="C157" s="36">
        <v>36820</v>
      </c>
      <c r="D157">
        <v>2</v>
      </c>
      <c r="E157">
        <v>2</v>
      </c>
      <c r="F157">
        <v>0.27</v>
      </c>
      <c r="G157">
        <v>0.27899999999999997</v>
      </c>
      <c r="H157">
        <v>0.26400000000000001</v>
      </c>
      <c r="I157">
        <v>0.26600000000000001</v>
      </c>
      <c r="J157">
        <v>0.254</v>
      </c>
      <c r="K157">
        <v>0.27600000000000002</v>
      </c>
      <c r="L157">
        <v>0.32799999999999996</v>
      </c>
      <c r="M157">
        <v>0.34299999999999997</v>
      </c>
      <c r="N157">
        <v>0.33600000000000002</v>
      </c>
      <c r="O157">
        <v>0.34600000000000003</v>
      </c>
      <c r="P157">
        <v>0.36099999999999999</v>
      </c>
      <c r="Q157">
        <v>0.33899999999999997</v>
      </c>
      <c r="R157">
        <v>0.35499999999999998</v>
      </c>
      <c r="S157">
        <v>0.33299999999999996</v>
      </c>
      <c r="T157">
        <v>0.31900000000000001</v>
      </c>
      <c r="U157">
        <v>0.315</v>
      </c>
      <c r="V157">
        <v>0.32400000000000001</v>
      </c>
      <c r="W157">
        <v>0.29799999999999999</v>
      </c>
      <c r="X157">
        <v>0.308</v>
      </c>
      <c r="Y157">
        <v>0.33100000000000002</v>
      </c>
      <c r="Z157">
        <v>0.32299999999999995</v>
      </c>
      <c r="AA157">
        <v>0.34100000000000003</v>
      </c>
      <c r="AB157">
        <f t="shared" si="4"/>
        <v>288.60000000000002</v>
      </c>
      <c r="AC157">
        <f t="shared" si="5"/>
        <v>717.9</v>
      </c>
    </row>
    <row r="158" spans="1:29" x14ac:dyDescent="0.25">
      <c r="A158" s="1" t="s">
        <v>2</v>
      </c>
      <c r="B158" s="1" t="s">
        <v>84</v>
      </c>
      <c r="C158" s="36">
        <v>36827</v>
      </c>
      <c r="D158">
        <v>2</v>
      </c>
      <c r="E158">
        <v>2</v>
      </c>
      <c r="F158">
        <v>0.22800000000000001</v>
      </c>
      <c r="G158">
        <v>0.23499999999999999</v>
      </c>
      <c r="H158">
        <v>0.24</v>
      </c>
      <c r="I158">
        <v>0.254</v>
      </c>
      <c r="J158">
        <v>0.23499999999999999</v>
      </c>
      <c r="K158">
        <v>0.23699999999999999</v>
      </c>
      <c r="L158">
        <v>0.31</v>
      </c>
      <c r="M158">
        <v>0.33299999999999996</v>
      </c>
      <c r="N158">
        <v>0.32899999999999996</v>
      </c>
      <c r="O158">
        <v>0.33100000000000002</v>
      </c>
      <c r="P158">
        <v>0.34200000000000003</v>
      </c>
      <c r="Q158">
        <v>0.33500000000000002</v>
      </c>
      <c r="R158">
        <v>0.35799999999999998</v>
      </c>
      <c r="S158">
        <v>0.34600000000000003</v>
      </c>
      <c r="T158">
        <v>0.30599999999999999</v>
      </c>
      <c r="U158">
        <v>0.30299999999999999</v>
      </c>
      <c r="V158">
        <v>0.32700000000000001</v>
      </c>
      <c r="W158">
        <v>0.30099999999999999</v>
      </c>
      <c r="X158">
        <v>0.30099999999999999</v>
      </c>
      <c r="Y158">
        <v>0.316</v>
      </c>
      <c r="Z158">
        <v>0.315</v>
      </c>
      <c r="AA158">
        <v>0.34499999999999997</v>
      </c>
      <c r="AB158">
        <f t="shared" si="4"/>
        <v>262.89999999999998</v>
      </c>
      <c r="AC158">
        <f t="shared" si="5"/>
        <v>685.50000000000011</v>
      </c>
    </row>
    <row r="159" spans="1:29" x14ac:dyDescent="0.25">
      <c r="A159" s="1" t="s">
        <v>2</v>
      </c>
      <c r="B159" s="1" t="s">
        <v>84</v>
      </c>
      <c r="C159" s="36">
        <v>36834</v>
      </c>
      <c r="D159">
        <v>2</v>
      </c>
      <c r="E159">
        <v>2</v>
      </c>
      <c r="F159">
        <v>0.20300000000000001</v>
      </c>
      <c r="G159">
        <v>0.21299999999999999</v>
      </c>
      <c r="H159">
        <v>0.217</v>
      </c>
      <c r="I159">
        <v>0.24399999999999999</v>
      </c>
      <c r="J159">
        <v>0.19699999999999998</v>
      </c>
      <c r="K159">
        <v>0.20399999999999999</v>
      </c>
      <c r="L159">
        <v>0.27699999999999997</v>
      </c>
      <c r="M159">
        <v>0.317</v>
      </c>
      <c r="N159">
        <v>0.30599999999999999</v>
      </c>
      <c r="O159">
        <v>0.34399999999999997</v>
      </c>
      <c r="P159">
        <v>0.33399999999999996</v>
      </c>
      <c r="Q159">
        <v>0.34299999999999997</v>
      </c>
      <c r="R159">
        <v>0.35600000000000004</v>
      </c>
      <c r="S159">
        <v>0.34200000000000003</v>
      </c>
      <c r="T159">
        <v>0.318</v>
      </c>
      <c r="U159">
        <v>0.315</v>
      </c>
      <c r="V159">
        <v>0.32799999999999996</v>
      </c>
      <c r="W159">
        <v>0.30599999999999999</v>
      </c>
      <c r="X159">
        <v>0.30399999999999999</v>
      </c>
      <c r="Y159">
        <v>0.313</v>
      </c>
      <c r="Z159">
        <v>0.315</v>
      </c>
      <c r="AA159">
        <v>0.34899999999999998</v>
      </c>
      <c r="AB159">
        <f t="shared" si="4"/>
        <v>238.09999999999997</v>
      </c>
      <c r="AC159">
        <f t="shared" si="5"/>
        <v>664.79999999999984</v>
      </c>
    </row>
    <row r="160" spans="1:29" x14ac:dyDescent="0.25">
      <c r="A160" s="1" t="s">
        <v>2</v>
      </c>
      <c r="B160" s="1" t="s">
        <v>84</v>
      </c>
      <c r="C160" s="36">
        <v>36846</v>
      </c>
      <c r="D160">
        <v>2</v>
      </c>
      <c r="E160">
        <v>2</v>
      </c>
      <c r="F160">
        <v>0.27</v>
      </c>
      <c r="G160">
        <v>0.22800000000000001</v>
      </c>
      <c r="H160">
        <v>0.214</v>
      </c>
      <c r="I160">
        <v>0.223</v>
      </c>
      <c r="J160">
        <v>0.161</v>
      </c>
      <c r="K160">
        <v>0.16</v>
      </c>
      <c r="L160">
        <v>0.24</v>
      </c>
      <c r="M160">
        <v>0.26700000000000002</v>
      </c>
      <c r="N160">
        <v>0.29100000000000004</v>
      </c>
      <c r="O160">
        <v>0.32500000000000001</v>
      </c>
      <c r="P160">
        <v>0.32500000000000001</v>
      </c>
      <c r="Q160">
        <v>0.33299999999999996</v>
      </c>
      <c r="R160">
        <v>0.34899999999999998</v>
      </c>
      <c r="S160">
        <v>0.34499999999999997</v>
      </c>
      <c r="T160">
        <v>0.318</v>
      </c>
      <c r="U160">
        <v>0.3</v>
      </c>
      <c r="V160">
        <v>0.31900000000000001</v>
      </c>
      <c r="W160">
        <v>0.307</v>
      </c>
      <c r="X160">
        <v>0.30099999999999999</v>
      </c>
      <c r="Y160">
        <v>0.32899999999999996</v>
      </c>
      <c r="Z160">
        <v>0.30199999999999999</v>
      </c>
      <c r="AA160">
        <v>0.33399999999999996</v>
      </c>
      <c r="AB160">
        <f t="shared" si="4"/>
        <v>232.4</v>
      </c>
      <c r="AC160">
        <f t="shared" si="5"/>
        <v>651.1</v>
      </c>
    </row>
    <row r="161" spans="1:29" x14ac:dyDescent="0.25">
      <c r="A161" s="1" t="s">
        <v>2</v>
      </c>
      <c r="B161" s="1" t="s">
        <v>84</v>
      </c>
      <c r="C161" s="36">
        <v>36854</v>
      </c>
      <c r="D161">
        <v>2</v>
      </c>
      <c r="E161">
        <v>2</v>
      </c>
      <c r="F161">
        <v>0.24100000000000002</v>
      </c>
      <c r="G161">
        <v>0.23</v>
      </c>
      <c r="H161">
        <v>0.21</v>
      </c>
      <c r="I161">
        <v>0.222</v>
      </c>
      <c r="J161">
        <v>0.158</v>
      </c>
      <c r="K161">
        <v>0.14899999999999999</v>
      </c>
      <c r="L161">
        <v>0.222</v>
      </c>
      <c r="M161">
        <v>0.24399999999999999</v>
      </c>
      <c r="N161">
        <v>0.28600000000000003</v>
      </c>
      <c r="O161">
        <v>0.34100000000000003</v>
      </c>
      <c r="P161">
        <v>0.33200000000000002</v>
      </c>
      <c r="Q161">
        <v>0.33200000000000002</v>
      </c>
      <c r="R161">
        <v>0.36200000000000004</v>
      </c>
      <c r="S161">
        <v>0.33299999999999996</v>
      </c>
      <c r="T161">
        <v>0.313</v>
      </c>
      <c r="U161">
        <v>0.30199999999999999</v>
      </c>
      <c r="V161">
        <v>0.318</v>
      </c>
      <c r="W161">
        <v>0.30099999999999999</v>
      </c>
      <c r="X161">
        <v>0.30499999999999999</v>
      </c>
      <c r="Y161">
        <v>0.32600000000000001</v>
      </c>
      <c r="Z161">
        <v>0.32500000000000001</v>
      </c>
      <c r="AA161">
        <v>0.34499999999999997</v>
      </c>
      <c r="AB161">
        <f t="shared" si="4"/>
        <v>220.3</v>
      </c>
      <c r="AC161">
        <f t="shared" si="5"/>
        <v>643.80000000000007</v>
      </c>
    </row>
    <row r="162" spans="1:29" x14ac:dyDescent="0.25">
      <c r="A162" s="1" t="s">
        <v>2</v>
      </c>
      <c r="B162" s="1" t="s">
        <v>84</v>
      </c>
      <c r="C162" s="36">
        <v>36861</v>
      </c>
      <c r="D162">
        <v>2</v>
      </c>
      <c r="E162">
        <v>3</v>
      </c>
      <c r="F162">
        <v>0.32200000000000001</v>
      </c>
      <c r="G162">
        <v>0.27500000000000002</v>
      </c>
      <c r="H162">
        <v>0.23</v>
      </c>
      <c r="I162">
        <v>0.20499999999999999</v>
      </c>
      <c r="J162">
        <v>0.15</v>
      </c>
      <c r="K162">
        <v>0.14199999999999999</v>
      </c>
      <c r="L162">
        <v>0.20100000000000001</v>
      </c>
      <c r="M162">
        <v>0.22699999999999998</v>
      </c>
      <c r="N162">
        <v>0.28300000000000003</v>
      </c>
      <c r="O162">
        <v>0.32200000000000001</v>
      </c>
      <c r="P162">
        <v>0.33500000000000002</v>
      </c>
      <c r="Q162">
        <v>0.33100000000000002</v>
      </c>
      <c r="R162">
        <v>0.35600000000000004</v>
      </c>
      <c r="S162">
        <v>0.34100000000000003</v>
      </c>
      <c r="T162">
        <v>0.316</v>
      </c>
      <c r="U162">
        <v>0.32</v>
      </c>
      <c r="V162">
        <v>0.30499999999999999</v>
      </c>
      <c r="W162">
        <v>0.29600000000000004</v>
      </c>
      <c r="X162">
        <v>0.31</v>
      </c>
      <c r="Y162">
        <v>0.32</v>
      </c>
      <c r="Z162">
        <v>0.312</v>
      </c>
      <c r="AA162">
        <v>0.34600000000000003</v>
      </c>
      <c r="AB162">
        <f t="shared" si="4"/>
        <v>235.7</v>
      </c>
      <c r="AC162">
        <f t="shared" si="5"/>
        <v>656.70000000000016</v>
      </c>
    </row>
    <row r="163" spans="1:29" x14ac:dyDescent="0.25">
      <c r="A163" s="1" t="s">
        <v>2</v>
      </c>
      <c r="B163" s="1" t="s">
        <v>84</v>
      </c>
      <c r="C163" s="36">
        <v>36868</v>
      </c>
      <c r="D163">
        <v>2</v>
      </c>
      <c r="E163">
        <v>3</v>
      </c>
      <c r="F163">
        <v>0.24</v>
      </c>
      <c r="G163">
        <v>0.23100000000000001</v>
      </c>
      <c r="H163">
        <v>0.21299999999999999</v>
      </c>
      <c r="I163">
        <v>0.191</v>
      </c>
      <c r="J163">
        <v>0.128</v>
      </c>
      <c r="K163">
        <v>0.129</v>
      </c>
      <c r="L163">
        <v>0.19399999999999998</v>
      </c>
      <c r="M163">
        <v>0.21899999999999997</v>
      </c>
      <c r="N163">
        <v>0.26100000000000001</v>
      </c>
      <c r="O163">
        <v>0.32100000000000001</v>
      </c>
      <c r="P163">
        <v>0.33100000000000002</v>
      </c>
      <c r="Q163">
        <v>0.33200000000000002</v>
      </c>
      <c r="R163">
        <v>0.316</v>
      </c>
      <c r="S163">
        <v>0.32799999999999996</v>
      </c>
      <c r="T163">
        <v>0.32</v>
      </c>
      <c r="U163">
        <v>0.311</v>
      </c>
      <c r="V163">
        <v>0.32400000000000001</v>
      </c>
      <c r="W163">
        <v>0.307</v>
      </c>
      <c r="X163">
        <v>0.30099999999999999</v>
      </c>
      <c r="Y163">
        <v>0.312</v>
      </c>
      <c r="Z163">
        <v>0.318</v>
      </c>
      <c r="AA163">
        <v>0.35200000000000004</v>
      </c>
      <c r="AB163">
        <f t="shared" si="4"/>
        <v>204.6</v>
      </c>
      <c r="AC163">
        <f t="shared" si="5"/>
        <v>621.90000000000009</v>
      </c>
    </row>
    <row r="164" spans="1:29" x14ac:dyDescent="0.25">
      <c r="A164" s="1" t="s">
        <v>2</v>
      </c>
      <c r="B164" s="1" t="s">
        <v>84</v>
      </c>
      <c r="C164" s="36">
        <v>36874</v>
      </c>
      <c r="D164">
        <v>2</v>
      </c>
      <c r="E164">
        <v>3</v>
      </c>
      <c r="F164">
        <v>0.20100000000000001</v>
      </c>
      <c r="G164">
        <v>0.191</v>
      </c>
      <c r="H164">
        <v>0.17399999999999999</v>
      </c>
      <c r="I164">
        <v>0.154</v>
      </c>
      <c r="J164">
        <v>0.11</v>
      </c>
      <c r="K164">
        <v>0.11900000000000001</v>
      </c>
      <c r="L164">
        <v>0.182</v>
      </c>
      <c r="M164">
        <v>0.19500000000000001</v>
      </c>
      <c r="N164">
        <v>0.251</v>
      </c>
      <c r="O164">
        <v>0.32400000000000001</v>
      </c>
      <c r="P164">
        <v>0.32400000000000001</v>
      </c>
      <c r="Q164">
        <v>0.33399999999999996</v>
      </c>
      <c r="R164">
        <v>0.30399999999999999</v>
      </c>
      <c r="S164">
        <v>0.309</v>
      </c>
      <c r="T164">
        <v>0.309</v>
      </c>
      <c r="U164">
        <v>0.307</v>
      </c>
      <c r="V164">
        <v>0.31900000000000001</v>
      </c>
      <c r="W164">
        <v>0.30599999999999999</v>
      </c>
      <c r="X164">
        <v>0.30099999999999999</v>
      </c>
      <c r="Y164">
        <v>0.32400000000000001</v>
      </c>
      <c r="Z164">
        <v>0.29899999999999999</v>
      </c>
      <c r="AA164">
        <v>0.33600000000000002</v>
      </c>
      <c r="AB164">
        <f t="shared" si="4"/>
        <v>177.8</v>
      </c>
      <c r="AC164">
        <f t="shared" si="5"/>
        <v>587.4</v>
      </c>
    </row>
    <row r="165" spans="1:29" x14ac:dyDescent="0.25">
      <c r="A165" s="1" t="s">
        <v>2</v>
      </c>
      <c r="B165" s="1" t="s">
        <v>84</v>
      </c>
      <c r="C165" s="36">
        <v>36882</v>
      </c>
      <c r="D165">
        <v>2</v>
      </c>
      <c r="E165">
        <v>3</v>
      </c>
      <c r="F165">
        <v>0.18600000000000003</v>
      </c>
      <c r="G165">
        <v>0.17399999999999999</v>
      </c>
      <c r="H165">
        <v>0.16300000000000001</v>
      </c>
      <c r="I165">
        <v>0.13</v>
      </c>
      <c r="J165">
        <v>9.5000000000000001E-2</v>
      </c>
      <c r="K165">
        <v>0.106</v>
      </c>
      <c r="L165">
        <v>0.13500000000000001</v>
      </c>
      <c r="M165">
        <v>0.16</v>
      </c>
      <c r="N165">
        <v>0.23600000000000002</v>
      </c>
      <c r="O165">
        <v>0.32600000000000001</v>
      </c>
      <c r="P165">
        <v>0.33600000000000002</v>
      </c>
      <c r="Q165">
        <v>0.33200000000000002</v>
      </c>
      <c r="R165">
        <v>0.28999999999999998</v>
      </c>
      <c r="S165">
        <v>0.30599999999999999</v>
      </c>
      <c r="T165">
        <v>0.307</v>
      </c>
      <c r="U165">
        <v>0.316</v>
      </c>
      <c r="V165">
        <v>0.313</v>
      </c>
      <c r="W165">
        <v>0.3</v>
      </c>
      <c r="X165">
        <v>0.29299999999999998</v>
      </c>
      <c r="Y165">
        <v>0.32</v>
      </c>
      <c r="Z165">
        <v>0.316</v>
      </c>
      <c r="AA165">
        <v>0.36200000000000004</v>
      </c>
      <c r="AB165">
        <f t="shared" si="4"/>
        <v>157.1</v>
      </c>
      <c r="AC165">
        <f t="shared" si="5"/>
        <v>568.80000000000007</v>
      </c>
    </row>
    <row r="166" spans="1:29" x14ac:dyDescent="0.25">
      <c r="A166" s="1" t="s">
        <v>2</v>
      </c>
      <c r="B166" s="1" t="s">
        <v>84</v>
      </c>
      <c r="C166" s="36">
        <v>36889</v>
      </c>
      <c r="D166">
        <v>2</v>
      </c>
      <c r="E166">
        <v>3</v>
      </c>
      <c r="F166">
        <v>0.13</v>
      </c>
      <c r="G166">
        <v>0.158</v>
      </c>
      <c r="H166">
        <v>0.14599999999999999</v>
      </c>
      <c r="I166">
        <v>0.12</v>
      </c>
      <c r="J166">
        <v>8.4000000000000005E-2</v>
      </c>
      <c r="K166">
        <v>9.1999999999999998E-2</v>
      </c>
      <c r="L166">
        <v>0.122</v>
      </c>
      <c r="M166">
        <v>0.13699999999999998</v>
      </c>
      <c r="N166">
        <v>0.23100000000000001</v>
      </c>
      <c r="O166">
        <v>0.30599999999999999</v>
      </c>
      <c r="P166">
        <v>0.318</v>
      </c>
      <c r="Q166">
        <v>0.33</v>
      </c>
      <c r="R166">
        <v>0.27699999999999997</v>
      </c>
      <c r="S166">
        <v>0.28499999999999998</v>
      </c>
      <c r="T166">
        <v>0.30599999999999999</v>
      </c>
      <c r="U166">
        <v>0.312</v>
      </c>
      <c r="V166">
        <v>0.31</v>
      </c>
      <c r="W166">
        <v>0.29799999999999999</v>
      </c>
      <c r="X166">
        <v>0.29399999999999998</v>
      </c>
      <c r="Y166">
        <v>0.29899999999999999</v>
      </c>
      <c r="Z166">
        <v>0.314</v>
      </c>
      <c r="AA166">
        <v>0.34499999999999997</v>
      </c>
      <c r="AB166">
        <f t="shared" si="4"/>
        <v>135.00000000000003</v>
      </c>
      <c r="AC166">
        <f t="shared" si="5"/>
        <v>534.4</v>
      </c>
    </row>
    <row r="167" spans="1:29" x14ac:dyDescent="0.25">
      <c r="A167" s="1" t="s">
        <v>2</v>
      </c>
      <c r="B167" s="1" t="s">
        <v>84</v>
      </c>
      <c r="C167" s="36">
        <v>36896</v>
      </c>
      <c r="D167">
        <v>2</v>
      </c>
      <c r="E167">
        <v>3</v>
      </c>
      <c r="F167">
        <v>0.16500000000000001</v>
      </c>
      <c r="G167">
        <v>0.17899999999999999</v>
      </c>
      <c r="H167">
        <v>0.14400000000000002</v>
      </c>
      <c r="I167">
        <v>0.122</v>
      </c>
      <c r="J167">
        <v>8.5999999999999993E-2</v>
      </c>
      <c r="K167">
        <v>7.9000000000000001E-2</v>
      </c>
      <c r="L167">
        <v>0.113</v>
      </c>
      <c r="M167">
        <v>0.13</v>
      </c>
      <c r="N167">
        <v>0.21899999999999997</v>
      </c>
      <c r="O167">
        <v>0.3</v>
      </c>
      <c r="P167">
        <v>0.33200000000000002</v>
      </c>
      <c r="Q167">
        <v>0.32299999999999995</v>
      </c>
      <c r="R167">
        <v>0.26500000000000001</v>
      </c>
      <c r="S167">
        <v>0.27200000000000002</v>
      </c>
      <c r="T167">
        <v>0.3</v>
      </c>
      <c r="U167">
        <v>0.315</v>
      </c>
      <c r="V167">
        <v>0.30499999999999999</v>
      </c>
      <c r="W167">
        <v>0.28399999999999997</v>
      </c>
      <c r="X167">
        <v>0.29600000000000004</v>
      </c>
      <c r="Y167">
        <v>0.32</v>
      </c>
      <c r="Z167">
        <v>0.29899999999999999</v>
      </c>
      <c r="AA167">
        <v>0.33100000000000002</v>
      </c>
      <c r="AB167">
        <f t="shared" si="4"/>
        <v>140.19999999999999</v>
      </c>
      <c r="AC167">
        <f t="shared" si="5"/>
        <v>534.4</v>
      </c>
    </row>
    <row r="168" spans="1:29" x14ac:dyDescent="0.25">
      <c r="A168" s="1" t="s">
        <v>2</v>
      </c>
      <c r="B168" s="1" t="s">
        <v>84</v>
      </c>
      <c r="C168" s="36">
        <v>36903</v>
      </c>
      <c r="D168">
        <v>2</v>
      </c>
      <c r="E168">
        <v>4</v>
      </c>
      <c r="F168">
        <v>0.153</v>
      </c>
      <c r="G168">
        <v>0.16</v>
      </c>
      <c r="H168">
        <v>0.14800000000000002</v>
      </c>
      <c r="I168">
        <v>0.11800000000000001</v>
      </c>
      <c r="J168">
        <v>7.8E-2</v>
      </c>
      <c r="K168">
        <v>8.1000000000000003E-2</v>
      </c>
      <c r="L168">
        <v>9.1999999999999998E-2</v>
      </c>
      <c r="M168">
        <v>0.124</v>
      </c>
      <c r="N168">
        <v>0.214</v>
      </c>
      <c r="O168">
        <v>0.29199999999999998</v>
      </c>
      <c r="P168">
        <v>0.32500000000000001</v>
      </c>
      <c r="Q168">
        <v>0.314</v>
      </c>
      <c r="R168">
        <v>0.26899999999999996</v>
      </c>
      <c r="S168">
        <v>0.27899999999999997</v>
      </c>
      <c r="T168">
        <v>0.31</v>
      </c>
      <c r="U168">
        <v>0.307</v>
      </c>
      <c r="V168">
        <v>0.31</v>
      </c>
      <c r="W168">
        <v>0.29899999999999999</v>
      </c>
      <c r="X168">
        <v>0.29100000000000004</v>
      </c>
      <c r="Y168">
        <v>0.312</v>
      </c>
      <c r="Z168">
        <v>0.28000000000000003</v>
      </c>
      <c r="AA168">
        <v>0.34200000000000003</v>
      </c>
      <c r="AB168">
        <f t="shared" si="4"/>
        <v>132.1</v>
      </c>
      <c r="AC168">
        <f t="shared" si="5"/>
        <v>525.1</v>
      </c>
    </row>
    <row r="169" spans="1:29" x14ac:dyDescent="0.25">
      <c r="A169" s="1" t="s">
        <v>2</v>
      </c>
      <c r="B169" s="1" t="s">
        <v>84</v>
      </c>
      <c r="C169" s="36">
        <v>36910</v>
      </c>
      <c r="D169">
        <v>2</v>
      </c>
      <c r="E169">
        <v>4</v>
      </c>
      <c r="F169">
        <v>0.129</v>
      </c>
      <c r="G169">
        <v>0.161</v>
      </c>
      <c r="H169">
        <v>0.14199999999999999</v>
      </c>
      <c r="I169">
        <v>0.114</v>
      </c>
      <c r="J169">
        <v>8.199999999999999E-2</v>
      </c>
      <c r="K169">
        <v>7.400000000000001E-2</v>
      </c>
      <c r="L169">
        <v>8.900000000000001E-2</v>
      </c>
      <c r="M169">
        <v>0.122</v>
      </c>
      <c r="N169">
        <v>0.19399999999999998</v>
      </c>
      <c r="O169">
        <v>0.28300000000000003</v>
      </c>
      <c r="P169">
        <v>0.316</v>
      </c>
      <c r="Q169">
        <v>0.318</v>
      </c>
      <c r="R169">
        <v>0.25600000000000001</v>
      </c>
      <c r="S169">
        <v>0.24399999999999999</v>
      </c>
      <c r="T169">
        <v>0.30099999999999999</v>
      </c>
      <c r="U169">
        <v>0.30299999999999999</v>
      </c>
      <c r="V169">
        <v>0.31</v>
      </c>
      <c r="W169">
        <v>0.28899999999999998</v>
      </c>
      <c r="X169">
        <v>0.30199999999999999</v>
      </c>
      <c r="Y169">
        <v>0.30599999999999999</v>
      </c>
      <c r="Z169">
        <v>0.26300000000000001</v>
      </c>
      <c r="AA169">
        <v>0.315</v>
      </c>
      <c r="AB169">
        <f t="shared" si="4"/>
        <v>123.60000000000002</v>
      </c>
      <c r="AC169">
        <f t="shared" si="5"/>
        <v>504.20000000000005</v>
      </c>
    </row>
    <row r="170" spans="1:29" x14ac:dyDescent="0.25">
      <c r="A170" s="1" t="s">
        <v>2</v>
      </c>
      <c r="B170" s="1" t="s">
        <v>84</v>
      </c>
      <c r="C170" s="36">
        <v>36917</v>
      </c>
      <c r="D170">
        <v>2</v>
      </c>
      <c r="E170">
        <v>4</v>
      </c>
      <c r="F170">
        <v>0.126</v>
      </c>
      <c r="G170">
        <v>0.158</v>
      </c>
      <c r="H170">
        <v>0.13600000000000001</v>
      </c>
      <c r="I170">
        <v>0.114</v>
      </c>
      <c r="J170">
        <v>7.2999999999999995E-2</v>
      </c>
      <c r="K170">
        <v>6.8000000000000005E-2</v>
      </c>
      <c r="L170">
        <v>0.09</v>
      </c>
      <c r="M170">
        <v>0.11199999999999999</v>
      </c>
      <c r="N170">
        <v>0.20300000000000001</v>
      </c>
      <c r="O170">
        <v>0.26700000000000002</v>
      </c>
      <c r="P170">
        <v>0.307</v>
      </c>
      <c r="Q170">
        <v>0.312</v>
      </c>
      <c r="R170">
        <v>0.24399999999999999</v>
      </c>
      <c r="S170">
        <v>0.27399999999999997</v>
      </c>
      <c r="T170">
        <v>0.307</v>
      </c>
      <c r="U170">
        <v>0.315</v>
      </c>
      <c r="V170">
        <v>0.308</v>
      </c>
      <c r="W170">
        <v>0.29600000000000004</v>
      </c>
      <c r="X170">
        <v>0.29100000000000004</v>
      </c>
      <c r="Y170">
        <v>0.30599999999999999</v>
      </c>
      <c r="Z170">
        <v>0.252</v>
      </c>
      <c r="AA170">
        <v>0.315</v>
      </c>
      <c r="AB170">
        <f t="shared" si="4"/>
        <v>120.6</v>
      </c>
      <c r="AC170">
        <f t="shared" si="5"/>
        <v>500.00000000000006</v>
      </c>
    </row>
    <row r="171" spans="1:29" x14ac:dyDescent="0.25">
      <c r="A171" s="1" t="s">
        <v>2</v>
      </c>
      <c r="B171" s="1" t="s">
        <v>84</v>
      </c>
      <c r="C171" s="36">
        <v>36926</v>
      </c>
      <c r="D171">
        <v>2</v>
      </c>
      <c r="E171">
        <v>4</v>
      </c>
      <c r="F171">
        <v>0.12300000000000001</v>
      </c>
      <c r="G171">
        <v>0.14899999999999999</v>
      </c>
      <c r="H171">
        <v>0.14000000000000001</v>
      </c>
      <c r="I171">
        <v>0.106</v>
      </c>
      <c r="J171">
        <v>7.5999999999999998E-2</v>
      </c>
      <c r="K171">
        <v>7.5999999999999998E-2</v>
      </c>
      <c r="L171">
        <v>9.5000000000000001E-2</v>
      </c>
      <c r="M171">
        <v>0.11699999999999999</v>
      </c>
      <c r="N171">
        <v>0.188</v>
      </c>
      <c r="O171">
        <v>0.26</v>
      </c>
      <c r="P171">
        <v>0.30399999999999999</v>
      </c>
      <c r="Q171">
        <v>0.30499999999999999</v>
      </c>
      <c r="R171">
        <v>0.24100000000000002</v>
      </c>
      <c r="S171">
        <v>0.26800000000000002</v>
      </c>
      <c r="T171">
        <v>0.29100000000000004</v>
      </c>
      <c r="U171">
        <v>0.30599999999999999</v>
      </c>
      <c r="V171">
        <v>0.30599999999999999</v>
      </c>
      <c r="W171">
        <v>0.29799999999999999</v>
      </c>
      <c r="X171">
        <v>0.29199999999999998</v>
      </c>
      <c r="Y171">
        <v>0.30199999999999999</v>
      </c>
      <c r="Z171">
        <v>0.23</v>
      </c>
      <c r="AA171">
        <v>0.29199999999999998</v>
      </c>
      <c r="AB171">
        <f t="shared" si="4"/>
        <v>119.29999999999998</v>
      </c>
      <c r="AC171">
        <f t="shared" si="5"/>
        <v>488.8</v>
      </c>
    </row>
    <row r="172" spans="1:29" x14ac:dyDescent="0.25">
      <c r="A172" s="1" t="s">
        <v>2</v>
      </c>
      <c r="B172" s="1" t="s">
        <v>84</v>
      </c>
      <c r="C172" s="36">
        <v>36933</v>
      </c>
      <c r="D172">
        <v>2</v>
      </c>
      <c r="E172">
        <v>4</v>
      </c>
      <c r="F172">
        <v>0.11599999999999999</v>
      </c>
      <c r="G172">
        <v>0.155</v>
      </c>
      <c r="H172">
        <v>0.129</v>
      </c>
      <c r="I172">
        <v>0.10400000000000001</v>
      </c>
      <c r="J172">
        <v>7.0999999999999994E-2</v>
      </c>
      <c r="K172">
        <v>7.0999999999999994E-2</v>
      </c>
      <c r="L172">
        <v>8.8000000000000009E-2</v>
      </c>
      <c r="M172">
        <v>0.11199999999999999</v>
      </c>
      <c r="N172">
        <v>0.192</v>
      </c>
      <c r="O172">
        <v>0.26500000000000001</v>
      </c>
      <c r="P172">
        <v>0.29899999999999999</v>
      </c>
      <c r="Q172">
        <v>0.30399999999999999</v>
      </c>
      <c r="R172">
        <v>0.23199999999999998</v>
      </c>
      <c r="S172">
        <v>0.255</v>
      </c>
      <c r="T172">
        <v>0.30199999999999999</v>
      </c>
      <c r="U172">
        <v>0.29799999999999999</v>
      </c>
      <c r="V172">
        <v>0.30099999999999999</v>
      </c>
      <c r="W172">
        <v>0.28800000000000003</v>
      </c>
      <c r="X172">
        <v>0.29100000000000004</v>
      </c>
      <c r="Y172">
        <v>0.28600000000000003</v>
      </c>
      <c r="Z172">
        <v>0.20499999999999999</v>
      </c>
      <c r="AA172">
        <v>0.27</v>
      </c>
      <c r="AB172">
        <f t="shared" si="4"/>
        <v>115.39999999999999</v>
      </c>
      <c r="AC172">
        <f t="shared" si="5"/>
        <v>475.00000000000006</v>
      </c>
    </row>
    <row r="173" spans="1:29" x14ac:dyDescent="0.25">
      <c r="A173" s="1" t="s">
        <v>2</v>
      </c>
      <c r="B173" s="1" t="s">
        <v>84</v>
      </c>
      <c r="C173" s="36">
        <v>36939</v>
      </c>
      <c r="D173">
        <v>2</v>
      </c>
      <c r="E173">
        <v>5</v>
      </c>
      <c r="F173">
        <v>0.105</v>
      </c>
      <c r="G173">
        <v>0.14499999999999999</v>
      </c>
      <c r="H173">
        <v>0.14699999999999999</v>
      </c>
      <c r="I173">
        <v>0.10800000000000001</v>
      </c>
      <c r="J173">
        <v>7.2999999999999995E-2</v>
      </c>
      <c r="K173">
        <v>7.0999999999999994E-2</v>
      </c>
      <c r="L173">
        <v>9.3000000000000013E-2</v>
      </c>
      <c r="M173">
        <v>0.114</v>
      </c>
      <c r="N173">
        <v>0.19</v>
      </c>
      <c r="O173">
        <v>0.26</v>
      </c>
      <c r="P173">
        <v>0.29799999999999999</v>
      </c>
      <c r="Q173">
        <v>0.30499999999999999</v>
      </c>
      <c r="R173">
        <v>0.23300000000000001</v>
      </c>
      <c r="S173">
        <v>0.253</v>
      </c>
      <c r="T173">
        <v>0.29799999999999999</v>
      </c>
      <c r="U173">
        <v>0.314</v>
      </c>
      <c r="V173">
        <v>0.308</v>
      </c>
      <c r="W173">
        <v>0.28999999999999998</v>
      </c>
      <c r="X173">
        <v>0.29299999999999998</v>
      </c>
      <c r="Y173">
        <v>0.28600000000000003</v>
      </c>
      <c r="Z173">
        <v>0.20699999999999999</v>
      </c>
      <c r="AA173">
        <v>0.245</v>
      </c>
      <c r="AB173">
        <f t="shared" si="4"/>
        <v>115.1</v>
      </c>
      <c r="AC173">
        <f t="shared" si="5"/>
        <v>474.1</v>
      </c>
    </row>
    <row r="174" spans="1:29" x14ac:dyDescent="0.25">
      <c r="A174" s="1" t="s">
        <v>2</v>
      </c>
      <c r="B174" s="1" t="s">
        <v>84</v>
      </c>
      <c r="C174" s="36">
        <v>36945</v>
      </c>
      <c r="D174">
        <v>2</v>
      </c>
      <c r="E174">
        <v>5</v>
      </c>
      <c r="F174">
        <v>0.11199999999999999</v>
      </c>
      <c r="G174">
        <v>0.13400000000000001</v>
      </c>
      <c r="H174">
        <v>0.13100000000000001</v>
      </c>
      <c r="I174">
        <v>0.10199999999999999</v>
      </c>
      <c r="J174">
        <v>8.1000000000000003E-2</v>
      </c>
      <c r="K174">
        <v>7.2000000000000008E-2</v>
      </c>
      <c r="L174">
        <v>8.3000000000000004E-2</v>
      </c>
      <c r="M174">
        <v>0.115</v>
      </c>
      <c r="N174">
        <v>0.192</v>
      </c>
      <c r="O174">
        <v>0.245</v>
      </c>
      <c r="P174">
        <v>0.28999999999999998</v>
      </c>
      <c r="Q174">
        <v>0.30399999999999999</v>
      </c>
      <c r="R174">
        <v>0.23</v>
      </c>
      <c r="S174">
        <v>0.24</v>
      </c>
      <c r="T174">
        <v>0.28699999999999998</v>
      </c>
      <c r="U174">
        <v>0.29399999999999998</v>
      </c>
      <c r="V174">
        <v>0.308</v>
      </c>
      <c r="W174">
        <v>0.28300000000000003</v>
      </c>
      <c r="X174">
        <v>0.29100000000000004</v>
      </c>
      <c r="Y174">
        <v>0.29199999999999998</v>
      </c>
      <c r="Z174">
        <v>0.193</v>
      </c>
      <c r="AA174">
        <v>0.20899999999999999</v>
      </c>
      <c r="AB174">
        <f t="shared" si="4"/>
        <v>113.39999999999999</v>
      </c>
      <c r="AC174">
        <f t="shared" si="5"/>
        <v>460</v>
      </c>
    </row>
    <row r="175" spans="1:29" x14ac:dyDescent="0.25">
      <c r="A175" s="1" t="s">
        <v>2</v>
      </c>
      <c r="B175" s="1" t="s">
        <v>84</v>
      </c>
      <c r="C175" s="36">
        <v>36952</v>
      </c>
      <c r="D175">
        <v>2</v>
      </c>
      <c r="E175">
        <v>5</v>
      </c>
      <c r="F175">
        <v>9.4E-2</v>
      </c>
      <c r="G175">
        <v>0.13800000000000001</v>
      </c>
      <c r="H175">
        <v>0.14300000000000002</v>
      </c>
      <c r="I175">
        <v>0.11199999999999999</v>
      </c>
      <c r="J175">
        <v>7.2000000000000008E-2</v>
      </c>
      <c r="K175">
        <v>7.2999999999999995E-2</v>
      </c>
      <c r="L175">
        <v>9.1999999999999998E-2</v>
      </c>
      <c r="M175">
        <v>0.122</v>
      </c>
      <c r="N175">
        <v>0.188</v>
      </c>
      <c r="O175">
        <v>0.23800000000000002</v>
      </c>
      <c r="P175">
        <v>0.28399999999999997</v>
      </c>
      <c r="Q175">
        <v>0.29499999999999998</v>
      </c>
      <c r="R175">
        <v>0.22699999999999998</v>
      </c>
      <c r="S175">
        <v>0.23499999999999999</v>
      </c>
      <c r="T175">
        <v>0.29100000000000004</v>
      </c>
      <c r="U175">
        <v>0.29899999999999999</v>
      </c>
      <c r="V175">
        <v>0.315</v>
      </c>
      <c r="W175">
        <v>0.29100000000000004</v>
      </c>
      <c r="X175">
        <v>0.29399999999999998</v>
      </c>
      <c r="Y175">
        <v>0.28300000000000003</v>
      </c>
      <c r="Z175">
        <v>0.17600000000000002</v>
      </c>
      <c r="AA175">
        <v>0.184</v>
      </c>
      <c r="AB175">
        <f t="shared" si="4"/>
        <v>112.80000000000001</v>
      </c>
      <c r="AC175">
        <f t="shared" si="5"/>
        <v>454</v>
      </c>
    </row>
    <row r="176" spans="1:29" x14ac:dyDescent="0.25">
      <c r="A176" s="1" t="s">
        <v>2</v>
      </c>
      <c r="B176" s="1" t="s">
        <v>84</v>
      </c>
      <c r="C176" s="36">
        <v>36960</v>
      </c>
      <c r="D176">
        <v>2</v>
      </c>
      <c r="E176">
        <v>5</v>
      </c>
      <c r="F176">
        <v>0.10199999999999999</v>
      </c>
      <c r="G176">
        <v>0.13100000000000001</v>
      </c>
      <c r="H176">
        <v>0.129</v>
      </c>
      <c r="I176">
        <v>0.10400000000000001</v>
      </c>
      <c r="J176">
        <v>6.8000000000000005E-2</v>
      </c>
      <c r="K176">
        <v>7.2999999999999995E-2</v>
      </c>
      <c r="L176">
        <v>9.4E-2</v>
      </c>
      <c r="M176">
        <v>0.113</v>
      </c>
      <c r="N176">
        <v>0.192</v>
      </c>
      <c r="O176">
        <v>0.23300000000000001</v>
      </c>
      <c r="P176">
        <v>0.27800000000000002</v>
      </c>
      <c r="Q176">
        <v>0.30099999999999999</v>
      </c>
      <c r="R176">
        <v>0.22</v>
      </c>
      <c r="S176">
        <v>0.25700000000000001</v>
      </c>
      <c r="T176">
        <v>0.29100000000000004</v>
      </c>
      <c r="U176">
        <v>0.30599999999999999</v>
      </c>
      <c r="V176">
        <v>0.30599999999999999</v>
      </c>
      <c r="W176">
        <v>0.28600000000000003</v>
      </c>
      <c r="X176">
        <v>0.30599999999999999</v>
      </c>
      <c r="Y176">
        <v>0.28999999999999998</v>
      </c>
      <c r="Z176">
        <v>0.17899999999999999</v>
      </c>
      <c r="AA176">
        <v>0.17699999999999999</v>
      </c>
      <c r="AB176">
        <f t="shared" si="4"/>
        <v>110.8</v>
      </c>
      <c r="AC176">
        <f t="shared" si="5"/>
        <v>453.80000000000007</v>
      </c>
    </row>
    <row r="177" spans="1:29" x14ac:dyDescent="0.25">
      <c r="A177" s="1" t="s">
        <v>2</v>
      </c>
      <c r="B177" s="1" t="s">
        <v>84</v>
      </c>
      <c r="C177" s="36">
        <v>36966</v>
      </c>
      <c r="D177">
        <v>2</v>
      </c>
      <c r="E177">
        <v>5</v>
      </c>
      <c r="F177">
        <v>9.5000000000000001E-2</v>
      </c>
      <c r="G177">
        <v>0.13</v>
      </c>
      <c r="H177">
        <v>0.13100000000000001</v>
      </c>
      <c r="I177">
        <v>0.107</v>
      </c>
      <c r="J177">
        <v>7.6999999999999999E-2</v>
      </c>
      <c r="K177">
        <v>7.400000000000001E-2</v>
      </c>
      <c r="L177">
        <v>9.3000000000000013E-2</v>
      </c>
      <c r="M177">
        <v>0.11</v>
      </c>
      <c r="N177">
        <v>0.17800000000000002</v>
      </c>
      <c r="O177">
        <v>0.22800000000000001</v>
      </c>
      <c r="P177">
        <v>0.27399999999999997</v>
      </c>
      <c r="Q177">
        <v>0.29699999999999999</v>
      </c>
      <c r="R177">
        <v>0.22699999999999998</v>
      </c>
      <c r="S177">
        <v>0.22699999999999998</v>
      </c>
      <c r="T177">
        <v>0.28000000000000003</v>
      </c>
      <c r="U177">
        <v>0.29199999999999998</v>
      </c>
      <c r="V177">
        <v>0.29499999999999998</v>
      </c>
      <c r="W177">
        <v>0.3</v>
      </c>
      <c r="X177">
        <v>0.29199999999999998</v>
      </c>
      <c r="Y177">
        <v>0.28300000000000003</v>
      </c>
      <c r="Z177">
        <v>0.16</v>
      </c>
      <c r="AA177">
        <v>0.151</v>
      </c>
      <c r="AB177">
        <f t="shared" si="4"/>
        <v>109</v>
      </c>
      <c r="AC177">
        <f t="shared" si="5"/>
        <v>439.6</v>
      </c>
    </row>
    <row r="178" spans="1:29" x14ac:dyDescent="0.25">
      <c r="A178" s="1" t="s">
        <v>2</v>
      </c>
      <c r="B178" s="1" t="s">
        <v>84</v>
      </c>
      <c r="C178" s="36">
        <v>36980</v>
      </c>
      <c r="D178">
        <v>2</v>
      </c>
      <c r="E178">
        <v>5</v>
      </c>
      <c r="F178">
        <v>7.2999999999999995E-2</v>
      </c>
      <c r="G178">
        <v>0.18899999999999997</v>
      </c>
      <c r="H178">
        <v>0.13400000000000001</v>
      </c>
      <c r="I178">
        <v>0.10199999999999999</v>
      </c>
      <c r="J178">
        <v>7.8E-2</v>
      </c>
      <c r="K178">
        <v>7.2999999999999995E-2</v>
      </c>
      <c r="L178">
        <v>9.3000000000000013E-2</v>
      </c>
      <c r="M178">
        <v>0.11599999999999999</v>
      </c>
      <c r="N178">
        <v>0.18600000000000003</v>
      </c>
      <c r="O178">
        <v>0.23800000000000002</v>
      </c>
      <c r="P178">
        <v>0.255</v>
      </c>
      <c r="Q178">
        <v>0.29199999999999998</v>
      </c>
      <c r="R178">
        <v>0.21299999999999999</v>
      </c>
      <c r="S178">
        <v>0.21899999999999997</v>
      </c>
      <c r="T178">
        <v>0.28300000000000003</v>
      </c>
      <c r="U178">
        <v>0.313</v>
      </c>
      <c r="V178">
        <v>0.31</v>
      </c>
      <c r="W178">
        <v>0.309</v>
      </c>
      <c r="X178">
        <v>0.29899999999999999</v>
      </c>
      <c r="Y178">
        <v>0.29799999999999999</v>
      </c>
      <c r="Z178">
        <v>0.18</v>
      </c>
      <c r="AA178">
        <v>0.14000000000000001</v>
      </c>
      <c r="AB178">
        <f t="shared" si="4"/>
        <v>111.69999999999999</v>
      </c>
      <c r="AC178">
        <f t="shared" si="5"/>
        <v>446.59999999999997</v>
      </c>
    </row>
    <row r="179" spans="1:29" x14ac:dyDescent="0.25">
      <c r="A179" s="1" t="s">
        <v>2</v>
      </c>
      <c r="B179" s="1" t="s">
        <v>84</v>
      </c>
      <c r="C179" s="36">
        <v>36986</v>
      </c>
      <c r="D179">
        <v>2</v>
      </c>
      <c r="E179">
        <v>5</v>
      </c>
      <c r="F179">
        <v>0.105</v>
      </c>
      <c r="G179">
        <v>0.129</v>
      </c>
      <c r="H179">
        <v>0.128</v>
      </c>
      <c r="I179">
        <v>9.3000000000000013E-2</v>
      </c>
      <c r="J179">
        <v>7.2000000000000008E-2</v>
      </c>
      <c r="K179">
        <v>7.2000000000000008E-2</v>
      </c>
      <c r="L179">
        <v>9.0999999999999998E-2</v>
      </c>
      <c r="M179">
        <v>0.114</v>
      </c>
      <c r="N179">
        <v>0.184</v>
      </c>
      <c r="O179">
        <v>0.22800000000000001</v>
      </c>
      <c r="P179">
        <v>0.26700000000000002</v>
      </c>
      <c r="Q179">
        <v>0.28899999999999998</v>
      </c>
      <c r="R179">
        <v>0.20199999999999999</v>
      </c>
      <c r="S179">
        <v>0.248</v>
      </c>
      <c r="T179">
        <v>0.27899999999999997</v>
      </c>
      <c r="U179">
        <v>0.29199999999999998</v>
      </c>
      <c r="V179">
        <v>0.32400000000000001</v>
      </c>
      <c r="W179">
        <v>0.28999999999999998</v>
      </c>
      <c r="X179">
        <v>0.29399999999999998</v>
      </c>
      <c r="Y179">
        <v>0.28199999999999997</v>
      </c>
      <c r="Z179">
        <v>0.152</v>
      </c>
      <c r="AA179">
        <v>0.125</v>
      </c>
      <c r="AB179">
        <f t="shared" si="4"/>
        <v>109.30000000000001</v>
      </c>
      <c r="AC179">
        <f t="shared" si="5"/>
        <v>436.49999999999994</v>
      </c>
    </row>
    <row r="180" spans="1:29" x14ac:dyDescent="0.25">
      <c r="A180" s="1" t="s">
        <v>2</v>
      </c>
      <c r="B180" s="1" t="s">
        <v>84</v>
      </c>
      <c r="C180" s="36">
        <v>36993</v>
      </c>
      <c r="D180">
        <v>2</v>
      </c>
      <c r="E180">
        <v>6</v>
      </c>
      <c r="F180">
        <v>8.5000000000000006E-2</v>
      </c>
      <c r="G180">
        <v>0.13</v>
      </c>
      <c r="H180">
        <v>0.126</v>
      </c>
      <c r="I180">
        <v>0.10199999999999999</v>
      </c>
      <c r="J180">
        <v>7.2999999999999995E-2</v>
      </c>
      <c r="K180">
        <v>7.2000000000000008E-2</v>
      </c>
      <c r="L180">
        <v>9.4E-2</v>
      </c>
      <c r="M180">
        <v>0.11699999999999999</v>
      </c>
      <c r="N180">
        <v>0.191</v>
      </c>
      <c r="O180">
        <v>0.22800000000000001</v>
      </c>
      <c r="P180">
        <v>0.26300000000000001</v>
      </c>
      <c r="Q180">
        <v>0.28499999999999998</v>
      </c>
      <c r="R180">
        <v>0.21</v>
      </c>
      <c r="S180">
        <v>0.218</v>
      </c>
      <c r="T180">
        <v>0.28499999999999998</v>
      </c>
      <c r="U180">
        <v>0.29899999999999999</v>
      </c>
      <c r="V180">
        <v>0.30599999999999999</v>
      </c>
      <c r="W180">
        <v>0.29600000000000004</v>
      </c>
      <c r="X180">
        <v>0.29699999999999999</v>
      </c>
      <c r="Y180">
        <v>0.3</v>
      </c>
      <c r="Z180">
        <v>0.18100000000000002</v>
      </c>
      <c r="AA180">
        <v>0.125</v>
      </c>
      <c r="AB180">
        <f t="shared" si="4"/>
        <v>107.5</v>
      </c>
      <c r="AC180">
        <f t="shared" si="5"/>
        <v>436.80000000000007</v>
      </c>
    </row>
    <row r="181" spans="1:29" x14ac:dyDescent="0.25">
      <c r="A181" s="1" t="s">
        <v>2</v>
      </c>
      <c r="B181" s="1" t="s">
        <v>84</v>
      </c>
      <c r="C181" s="36">
        <v>37001</v>
      </c>
      <c r="D181">
        <v>2</v>
      </c>
      <c r="E181">
        <v>6</v>
      </c>
      <c r="F181">
        <v>8.5000000000000006E-2</v>
      </c>
      <c r="G181">
        <v>0.129</v>
      </c>
      <c r="H181">
        <v>0.124</v>
      </c>
      <c r="I181">
        <v>0.10300000000000001</v>
      </c>
      <c r="J181">
        <v>7.4999999999999997E-2</v>
      </c>
      <c r="K181">
        <v>7.2000000000000008E-2</v>
      </c>
      <c r="L181">
        <v>9.4E-2</v>
      </c>
      <c r="M181">
        <v>0.121</v>
      </c>
      <c r="N181">
        <v>0.17699999999999999</v>
      </c>
      <c r="O181">
        <v>0.221</v>
      </c>
      <c r="P181">
        <v>0.254</v>
      </c>
      <c r="Q181">
        <v>0.28199999999999997</v>
      </c>
      <c r="R181">
        <v>0.2</v>
      </c>
      <c r="S181">
        <v>0.23</v>
      </c>
      <c r="T181">
        <v>0.29699999999999999</v>
      </c>
      <c r="U181">
        <v>0.307</v>
      </c>
      <c r="V181">
        <v>0.312</v>
      </c>
      <c r="W181">
        <v>0.29199999999999998</v>
      </c>
      <c r="X181">
        <v>0.29100000000000004</v>
      </c>
      <c r="Y181">
        <v>0.29199999999999998</v>
      </c>
      <c r="Z181">
        <v>0.14899999999999999</v>
      </c>
      <c r="AA181">
        <v>0.11699999999999999</v>
      </c>
      <c r="AB181">
        <f t="shared" si="4"/>
        <v>106.5</v>
      </c>
      <c r="AC181">
        <f t="shared" si="5"/>
        <v>430.89999999999992</v>
      </c>
    </row>
    <row r="182" spans="1:29" x14ac:dyDescent="0.25">
      <c r="A182" s="1" t="s">
        <v>2</v>
      </c>
      <c r="B182" s="1" t="s">
        <v>84</v>
      </c>
      <c r="C182" s="36">
        <v>37010</v>
      </c>
      <c r="D182">
        <v>2</v>
      </c>
      <c r="E182">
        <v>6</v>
      </c>
      <c r="F182">
        <v>8.8000000000000009E-2</v>
      </c>
      <c r="G182">
        <v>0.13</v>
      </c>
      <c r="H182">
        <v>0.129</v>
      </c>
      <c r="I182">
        <v>0.106</v>
      </c>
      <c r="J182">
        <v>7.5999999999999998E-2</v>
      </c>
      <c r="K182">
        <v>6.9000000000000006E-2</v>
      </c>
      <c r="L182">
        <v>9.3000000000000013E-2</v>
      </c>
      <c r="M182">
        <v>0.11900000000000001</v>
      </c>
      <c r="N182">
        <v>0.182</v>
      </c>
      <c r="O182">
        <v>0.20699999999999999</v>
      </c>
      <c r="P182">
        <v>0.26</v>
      </c>
      <c r="Q182">
        <v>0.27100000000000002</v>
      </c>
      <c r="R182">
        <v>0.2</v>
      </c>
      <c r="S182">
        <v>0.22600000000000001</v>
      </c>
      <c r="T182">
        <v>0.29299999999999998</v>
      </c>
      <c r="U182">
        <v>0.307</v>
      </c>
      <c r="V182">
        <v>0.315</v>
      </c>
      <c r="W182">
        <v>0.28300000000000003</v>
      </c>
      <c r="X182">
        <v>0.29699999999999999</v>
      </c>
      <c r="Y182">
        <v>0.28800000000000003</v>
      </c>
      <c r="Z182">
        <v>0.14499999999999999</v>
      </c>
      <c r="AA182">
        <v>0.111</v>
      </c>
      <c r="AB182">
        <f t="shared" si="4"/>
        <v>108.00000000000001</v>
      </c>
      <c r="AC182">
        <f t="shared" si="5"/>
        <v>428.3</v>
      </c>
    </row>
    <row r="183" spans="1:29" x14ac:dyDescent="0.25">
      <c r="A183" s="1" t="s">
        <v>2</v>
      </c>
      <c r="B183" s="1" t="s">
        <v>84</v>
      </c>
      <c r="C183" s="36">
        <v>37020</v>
      </c>
      <c r="D183">
        <v>2</v>
      </c>
      <c r="E183">
        <v>6</v>
      </c>
      <c r="F183">
        <v>0.20800000000000002</v>
      </c>
      <c r="G183">
        <v>0.13600000000000001</v>
      </c>
      <c r="H183">
        <v>0.124</v>
      </c>
      <c r="I183">
        <v>0.105</v>
      </c>
      <c r="J183">
        <v>7.5999999999999998E-2</v>
      </c>
      <c r="K183">
        <v>7.9000000000000001E-2</v>
      </c>
      <c r="L183">
        <v>9.3000000000000013E-2</v>
      </c>
      <c r="M183">
        <v>0.11599999999999999</v>
      </c>
      <c r="N183">
        <v>0.18600000000000003</v>
      </c>
      <c r="O183">
        <v>0.222</v>
      </c>
      <c r="P183">
        <v>0.24199999999999999</v>
      </c>
      <c r="Q183">
        <v>0.27600000000000002</v>
      </c>
      <c r="R183">
        <v>0.20199999999999999</v>
      </c>
      <c r="S183">
        <v>0.21899999999999997</v>
      </c>
      <c r="T183">
        <v>0.27600000000000002</v>
      </c>
      <c r="U183">
        <v>0.30499999999999999</v>
      </c>
      <c r="V183">
        <v>0.30399999999999999</v>
      </c>
      <c r="W183">
        <v>0.29600000000000004</v>
      </c>
      <c r="X183">
        <v>0.29399999999999998</v>
      </c>
      <c r="Y183">
        <v>0.30399999999999999</v>
      </c>
      <c r="Z183">
        <v>0.15</v>
      </c>
      <c r="AA183">
        <v>0.10300000000000001</v>
      </c>
      <c r="AB183">
        <f t="shared" si="4"/>
        <v>133.1</v>
      </c>
      <c r="AC183">
        <f t="shared" si="5"/>
        <v>452.39999999999992</v>
      </c>
    </row>
    <row r="184" spans="1:29" x14ac:dyDescent="0.25">
      <c r="A184" s="1" t="s">
        <v>2</v>
      </c>
      <c r="B184" s="1" t="s">
        <v>84</v>
      </c>
      <c r="C184" s="36">
        <v>37036</v>
      </c>
      <c r="D184">
        <v>2</v>
      </c>
      <c r="E184">
        <v>6</v>
      </c>
      <c r="F184">
        <v>0.17199999999999999</v>
      </c>
      <c r="G184">
        <v>0.13699999999999998</v>
      </c>
      <c r="H184">
        <v>0.11900000000000001</v>
      </c>
      <c r="I184">
        <v>8.5000000000000006E-2</v>
      </c>
      <c r="J184">
        <v>5.7999999999999996E-2</v>
      </c>
      <c r="K184">
        <v>6.0999999999999999E-2</v>
      </c>
      <c r="L184">
        <v>8.5000000000000006E-2</v>
      </c>
      <c r="M184">
        <v>0.111</v>
      </c>
      <c r="N184">
        <v>0.17</v>
      </c>
      <c r="O184">
        <v>0.21</v>
      </c>
      <c r="P184">
        <v>0.23499999999999999</v>
      </c>
      <c r="Q184">
        <v>0.25600000000000001</v>
      </c>
      <c r="R184">
        <v>0.187</v>
      </c>
      <c r="S184">
        <v>0.20399999999999999</v>
      </c>
      <c r="T184">
        <v>0.26600000000000001</v>
      </c>
      <c r="U184">
        <v>0.28999999999999998</v>
      </c>
      <c r="V184">
        <v>0.28899999999999998</v>
      </c>
      <c r="W184">
        <v>0.28100000000000003</v>
      </c>
      <c r="X184">
        <v>0.28699999999999998</v>
      </c>
      <c r="Y184">
        <v>0.27699999999999997</v>
      </c>
      <c r="Z184">
        <v>0.16600000000000001</v>
      </c>
      <c r="AA184">
        <v>9.3000000000000013E-2</v>
      </c>
      <c r="AB184">
        <f t="shared" si="4"/>
        <v>116.99999999999999</v>
      </c>
      <c r="AC184">
        <f t="shared" si="5"/>
        <v>421.09999999999997</v>
      </c>
    </row>
    <row r="185" spans="1:29" x14ac:dyDescent="0.25">
      <c r="A185" s="1" t="s">
        <v>2</v>
      </c>
      <c r="B185" s="1" t="s">
        <v>84</v>
      </c>
      <c r="C185" s="36">
        <v>37057</v>
      </c>
      <c r="D185">
        <v>2</v>
      </c>
      <c r="E185">
        <v>6</v>
      </c>
      <c r="F185">
        <v>0.23399999999999999</v>
      </c>
      <c r="G185">
        <v>0.17800000000000002</v>
      </c>
      <c r="H185">
        <v>0.14599999999999999</v>
      </c>
      <c r="I185">
        <v>0.10400000000000001</v>
      </c>
      <c r="J185">
        <v>6.7000000000000004E-2</v>
      </c>
      <c r="K185">
        <v>6.9000000000000006E-2</v>
      </c>
      <c r="L185">
        <v>8.199999999999999E-2</v>
      </c>
      <c r="M185">
        <v>0.109</v>
      </c>
      <c r="N185">
        <v>0.17600000000000002</v>
      </c>
      <c r="O185">
        <v>0.21100000000000002</v>
      </c>
      <c r="P185">
        <v>0.23399999999999999</v>
      </c>
      <c r="Q185">
        <v>0.26500000000000001</v>
      </c>
      <c r="R185">
        <v>0.192</v>
      </c>
      <c r="S185">
        <v>0.192</v>
      </c>
      <c r="T185">
        <v>0.26700000000000002</v>
      </c>
      <c r="U185">
        <v>0.28699999999999998</v>
      </c>
      <c r="V185">
        <v>0.30399999999999999</v>
      </c>
      <c r="W185">
        <v>0.27899999999999997</v>
      </c>
      <c r="X185">
        <v>0.28399999999999997</v>
      </c>
      <c r="Y185">
        <v>0.27600000000000002</v>
      </c>
      <c r="Z185">
        <v>0.14499999999999999</v>
      </c>
      <c r="AA185">
        <v>9.3000000000000013E-2</v>
      </c>
      <c r="AB185">
        <f t="shared" si="4"/>
        <v>139.9</v>
      </c>
      <c r="AC185">
        <f t="shared" si="5"/>
        <v>442.79999999999995</v>
      </c>
    </row>
    <row r="186" spans="1:29" x14ac:dyDescent="0.25">
      <c r="A186" s="1" t="s">
        <v>2</v>
      </c>
      <c r="B186" s="1" t="s">
        <v>84</v>
      </c>
      <c r="C186" s="36">
        <v>37078</v>
      </c>
      <c r="D186">
        <v>2</v>
      </c>
      <c r="E186">
        <v>7</v>
      </c>
      <c r="F186">
        <v>0.20800000000000002</v>
      </c>
      <c r="G186">
        <v>0.25700000000000001</v>
      </c>
      <c r="H186">
        <v>0.18899999999999997</v>
      </c>
      <c r="I186">
        <v>0.13800000000000001</v>
      </c>
      <c r="J186">
        <v>8.6999999999999994E-2</v>
      </c>
      <c r="K186">
        <v>8.3000000000000004E-2</v>
      </c>
      <c r="L186">
        <v>0.10099999999999999</v>
      </c>
      <c r="M186">
        <v>0.11599999999999999</v>
      </c>
      <c r="N186">
        <v>0.18</v>
      </c>
      <c r="O186">
        <v>0.214</v>
      </c>
      <c r="P186">
        <v>0.26</v>
      </c>
      <c r="Q186">
        <v>0.27600000000000002</v>
      </c>
      <c r="R186">
        <v>0.19699999999999998</v>
      </c>
      <c r="S186">
        <v>0.20600000000000002</v>
      </c>
      <c r="T186">
        <v>0.27300000000000002</v>
      </c>
      <c r="U186">
        <v>0.29899999999999999</v>
      </c>
      <c r="V186">
        <v>0.32400000000000001</v>
      </c>
      <c r="W186">
        <v>0.28899999999999998</v>
      </c>
      <c r="X186">
        <v>0.30099999999999999</v>
      </c>
      <c r="Y186">
        <v>0.29499999999999998</v>
      </c>
      <c r="Z186">
        <v>0.155</v>
      </c>
      <c r="AA186">
        <v>9.8000000000000004E-2</v>
      </c>
      <c r="AB186">
        <f t="shared" si="4"/>
        <v>156.69999999999999</v>
      </c>
      <c r="AC186">
        <f t="shared" si="5"/>
        <v>475.4</v>
      </c>
    </row>
    <row r="187" spans="1:29" x14ac:dyDescent="0.25">
      <c r="A187" s="1" t="s">
        <v>2</v>
      </c>
      <c r="B187" s="1" t="s">
        <v>84</v>
      </c>
      <c r="C187" s="36">
        <v>37112</v>
      </c>
      <c r="D187">
        <v>2</v>
      </c>
      <c r="E187">
        <v>7</v>
      </c>
      <c r="F187">
        <v>0.28100000000000003</v>
      </c>
      <c r="G187">
        <v>0.27800000000000002</v>
      </c>
      <c r="H187">
        <v>0.25600000000000001</v>
      </c>
      <c r="I187">
        <v>0.23100000000000001</v>
      </c>
      <c r="J187">
        <v>0.153</v>
      </c>
      <c r="K187">
        <v>0.14899999999999999</v>
      </c>
      <c r="L187">
        <v>0.19899999999999998</v>
      </c>
      <c r="M187">
        <v>0.20499999999999999</v>
      </c>
      <c r="N187">
        <v>0.20100000000000001</v>
      </c>
      <c r="O187">
        <v>0.217</v>
      </c>
      <c r="P187">
        <v>0.26100000000000001</v>
      </c>
      <c r="Q187">
        <v>0.27399999999999997</v>
      </c>
      <c r="R187">
        <v>0.192</v>
      </c>
      <c r="S187">
        <v>0.21199999999999999</v>
      </c>
      <c r="T187">
        <v>0.28000000000000003</v>
      </c>
      <c r="U187">
        <v>0.29799999999999999</v>
      </c>
      <c r="V187">
        <v>0.31</v>
      </c>
      <c r="W187">
        <v>0.28800000000000003</v>
      </c>
      <c r="X187">
        <v>0.29100000000000004</v>
      </c>
      <c r="Y187">
        <v>0.29399999999999998</v>
      </c>
      <c r="Z187">
        <v>0.14699999999999999</v>
      </c>
      <c r="AA187">
        <v>9.4E-2</v>
      </c>
      <c r="AB187">
        <f t="shared" si="4"/>
        <v>223.4</v>
      </c>
      <c r="AC187">
        <f t="shared" si="5"/>
        <v>539.20000000000005</v>
      </c>
    </row>
    <row r="188" spans="1:29" x14ac:dyDescent="0.25">
      <c r="A188" s="1" t="s">
        <v>2</v>
      </c>
      <c r="B188" s="1" t="s">
        <v>84</v>
      </c>
      <c r="C188" s="36">
        <v>37131</v>
      </c>
      <c r="D188">
        <v>2</v>
      </c>
      <c r="E188">
        <v>1</v>
      </c>
      <c r="F188">
        <v>0.29299999999999998</v>
      </c>
      <c r="G188">
        <v>0.27699999999999997</v>
      </c>
      <c r="H188">
        <v>0.25</v>
      </c>
      <c r="I188">
        <v>0.245</v>
      </c>
      <c r="J188">
        <v>0.182</v>
      </c>
      <c r="K188">
        <v>0.16200000000000001</v>
      </c>
      <c r="L188">
        <v>0.23100000000000001</v>
      </c>
      <c r="M188">
        <v>0.23899999999999999</v>
      </c>
      <c r="N188">
        <v>0.23100000000000001</v>
      </c>
      <c r="O188">
        <v>0.23499999999999999</v>
      </c>
      <c r="P188">
        <v>0.25</v>
      </c>
      <c r="Q188">
        <v>0.28000000000000003</v>
      </c>
      <c r="R188">
        <v>0.2</v>
      </c>
      <c r="S188">
        <v>0.214</v>
      </c>
      <c r="T188">
        <v>0.28600000000000003</v>
      </c>
      <c r="U188">
        <v>0.30099999999999999</v>
      </c>
      <c r="V188">
        <v>0.30399999999999999</v>
      </c>
      <c r="W188">
        <v>0.29199999999999998</v>
      </c>
      <c r="X188">
        <v>0.29699999999999999</v>
      </c>
      <c r="Y188">
        <v>0.28999999999999998</v>
      </c>
      <c r="Z188">
        <v>0.16699999999999998</v>
      </c>
      <c r="AA188">
        <v>9.4E-2</v>
      </c>
      <c r="AB188">
        <f t="shared" si="4"/>
        <v>240.29999999999995</v>
      </c>
      <c r="AC188">
        <f t="shared" si="5"/>
        <v>561.29999999999995</v>
      </c>
    </row>
    <row r="189" spans="1:29" x14ac:dyDescent="0.25">
      <c r="A189" s="1" t="s">
        <v>2</v>
      </c>
      <c r="B189" s="1" t="s">
        <v>84</v>
      </c>
      <c r="C189" s="36">
        <v>37148</v>
      </c>
      <c r="D189">
        <v>2</v>
      </c>
      <c r="E189">
        <v>1</v>
      </c>
      <c r="F189">
        <v>0.25</v>
      </c>
      <c r="G189">
        <v>0.29100000000000004</v>
      </c>
      <c r="H189">
        <v>0.22800000000000001</v>
      </c>
      <c r="I189">
        <v>0.23899999999999999</v>
      </c>
      <c r="J189">
        <v>0.16699999999999998</v>
      </c>
      <c r="K189">
        <v>0.16200000000000001</v>
      </c>
      <c r="L189">
        <v>0.22899999999999998</v>
      </c>
      <c r="M189">
        <v>0.23600000000000002</v>
      </c>
      <c r="N189">
        <v>0.24100000000000002</v>
      </c>
      <c r="O189">
        <v>0.23600000000000002</v>
      </c>
      <c r="P189">
        <v>0.252</v>
      </c>
      <c r="Q189">
        <v>0.26700000000000002</v>
      </c>
      <c r="R189">
        <v>0.20600000000000002</v>
      </c>
      <c r="S189">
        <v>0.20699999999999999</v>
      </c>
      <c r="T189">
        <v>0.27500000000000002</v>
      </c>
      <c r="U189">
        <v>0.28800000000000003</v>
      </c>
      <c r="V189">
        <v>0.308</v>
      </c>
      <c r="W189">
        <v>0.28800000000000003</v>
      </c>
      <c r="X189">
        <v>0.29199999999999998</v>
      </c>
      <c r="Y189">
        <v>0.29399999999999998</v>
      </c>
      <c r="Z189">
        <v>0.16</v>
      </c>
      <c r="AA189">
        <v>8.8000000000000009E-2</v>
      </c>
      <c r="AB189">
        <f t="shared" si="4"/>
        <v>229.29999999999998</v>
      </c>
      <c r="AC189">
        <f t="shared" si="5"/>
        <v>545.4</v>
      </c>
    </row>
    <row r="190" spans="1:29" x14ac:dyDescent="0.25">
      <c r="A190" s="1" t="s">
        <v>2</v>
      </c>
      <c r="B190" s="1" t="s">
        <v>84</v>
      </c>
      <c r="C190" s="36">
        <v>37162</v>
      </c>
      <c r="D190">
        <v>2</v>
      </c>
      <c r="E190">
        <v>1</v>
      </c>
      <c r="F190">
        <v>0.215</v>
      </c>
      <c r="G190">
        <v>0.217</v>
      </c>
      <c r="H190">
        <v>0.21899999999999997</v>
      </c>
      <c r="I190">
        <v>0.21899999999999997</v>
      </c>
      <c r="J190">
        <v>0.155</v>
      </c>
      <c r="K190">
        <v>0.15</v>
      </c>
      <c r="L190">
        <v>0.20300000000000001</v>
      </c>
      <c r="M190">
        <v>0.223</v>
      </c>
      <c r="N190">
        <v>0.22699999999999998</v>
      </c>
      <c r="O190">
        <v>0.23800000000000002</v>
      </c>
      <c r="P190">
        <v>0.26100000000000001</v>
      </c>
      <c r="Q190">
        <v>0.27100000000000002</v>
      </c>
      <c r="R190">
        <v>0.214</v>
      </c>
      <c r="S190">
        <v>0.20800000000000002</v>
      </c>
      <c r="T190">
        <v>0.28999999999999998</v>
      </c>
      <c r="U190">
        <v>0.29799999999999999</v>
      </c>
      <c r="V190">
        <v>0.30099999999999999</v>
      </c>
      <c r="W190">
        <v>0.28999999999999998</v>
      </c>
      <c r="X190">
        <v>0.29299999999999998</v>
      </c>
      <c r="Y190">
        <v>0.30499999999999999</v>
      </c>
      <c r="Z190">
        <v>0.16800000000000001</v>
      </c>
      <c r="AA190">
        <v>0.09</v>
      </c>
      <c r="AB190">
        <f t="shared" si="4"/>
        <v>204.3</v>
      </c>
      <c r="AC190">
        <f t="shared" si="5"/>
        <v>527</v>
      </c>
    </row>
    <row r="191" spans="1:29" x14ac:dyDescent="0.25">
      <c r="A191" s="1" t="s">
        <v>2</v>
      </c>
      <c r="B191" s="1" t="s">
        <v>84</v>
      </c>
      <c r="C191" s="36">
        <v>37176</v>
      </c>
      <c r="D191">
        <v>2</v>
      </c>
      <c r="E191">
        <v>1</v>
      </c>
      <c r="F191">
        <v>0.317</v>
      </c>
      <c r="G191">
        <v>0.24</v>
      </c>
      <c r="H191">
        <v>0.19699999999999998</v>
      </c>
      <c r="I191">
        <v>0.19</v>
      </c>
      <c r="J191">
        <v>0.13100000000000001</v>
      </c>
      <c r="K191">
        <v>0.13500000000000001</v>
      </c>
      <c r="L191">
        <v>0.182</v>
      </c>
      <c r="M191">
        <v>0.19800000000000001</v>
      </c>
      <c r="N191">
        <v>0.21</v>
      </c>
      <c r="O191">
        <v>0.22500000000000001</v>
      </c>
      <c r="P191">
        <v>0.24299999999999999</v>
      </c>
      <c r="Q191">
        <v>0.28000000000000003</v>
      </c>
      <c r="R191">
        <v>0.20199999999999999</v>
      </c>
      <c r="S191">
        <v>0.21199999999999999</v>
      </c>
      <c r="T191">
        <v>0.26600000000000001</v>
      </c>
      <c r="U191">
        <v>0.29799999999999999</v>
      </c>
      <c r="V191">
        <v>0.308</v>
      </c>
      <c r="W191">
        <v>0.29699999999999999</v>
      </c>
      <c r="X191">
        <v>0.29399999999999998</v>
      </c>
      <c r="Y191">
        <v>0.28300000000000003</v>
      </c>
      <c r="Z191">
        <v>0.16500000000000001</v>
      </c>
      <c r="AA191">
        <v>9.5000000000000001E-2</v>
      </c>
      <c r="AB191">
        <f t="shared" si="4"/>
        <v>211.70000000000002</v>
      </c>
      <c r="AC191">
        <f t="shared" si="5"/>
        <v>528.5</v>
      </c>
    </row>
    <row r="192" spans="1:29" x14ac:dyDescent="0.25">
      <c r="A192" s="1" t="s">
        <v>2</v>
      </c>
      <c r="B192" s="1" t="s">
        <v>84</v>
      </c>
      <c r="C192" s="36">
        <v>37191</v>
      </c>
      <c r="D192">
        <v>2</v>
      </c>
      <c r="E192">
        <v>1</v>
      </c>
      <c r="F192">
        <v>0.23199999999999998</v>
      </c>
      <c r="G192">
        <v>0.21299999999999999</v>
      </c>
      <c r="H192">
        <v>0.192</v>
      </c>
      <c r="I192">
        <v>0.17899999999999999</v>
      </c>
      <c r="J192">
        <v>0.11800000000000001</v>
      </c>
      <c r="K192">
        <v>0.129</v>
      </c>
      <c r="L192">
        <v>0.17199999999999999</v>
      </c>
      <c r="M192">
        <v>0.18</v>
      </c>
      <c r="N192">
        <v>0.20600000000000002</v>
      </c>
      <c r="O192">
        <v>0.223</v>
      </c>
      <c r="P192">
        <v>0.26800000000000002</v>
      </c>
      <c r="Q192">
        <v>0.28300000000000003</v>
      </c>
      <c r="R192">
        <v>0.21899999999999997</v>
      </c>
      <c r="S192">
        <v>0.20399999999999999</v>
      </c>
      <c r="T192">
        <v>0.29100000000000004</v>
      </c>
      <c r="U192">
        <v>0.29399999999999998</v>
      </c>
      <c r="V192">
        <v>0.30399999999999999</v>
      </c>
      <c r="W192">
        <v>0.28499999999999998</v>
      </c>
      <c r="X192">
        <v>0.28100000000000003</v>
      </c>
      <c r="Y192">
        <v>0.30499999999999999</v>
      </c>
      <c r="Z192">
        <v>0.16300000000000001</v>
      </c>
      <c r="AA192">
        <v>9.1999999999999998E-2</v>
      </c>
      <c r="AB192">
        <f t="shared" si="4"/>
        <v>185.29999999999998</v>
      </c>
      <c r="AC192">
        <f t="shared" si="5"/>
        <v>506.49999999999994</v>
      </c>
    </row>
    <row r="193" spans="1:29" x14ac:dyDescent="0.25">
      <c r="A193" s="1" t="s">
        <v>2</v>
      </c>
      <c r="B193" s="1" t="s">
        <v>84</v>
      </c>
      <c r="C193" s="36">
        <v>37207</v>
      </c>
      <c r="D193">
        <v>2</v>
      </c>
      <c r="E193">
        <v>2</v>
      </c>
      <c r="F193">
        <v>0.22399999999999998</v>
      </c>
      <c r="G193">
        <v>0.221</v>
      </c>
      <c r="H193">
        <v>0.191</v>
      </c>
      <c r="I193">
        <v>0.157</v>
      </c>
      <c r="J193">
        <v>0.105</v>
      </c>
      <c r="K193">
        <v>0.11199999999999999</v>
      </c>
      <c r="L193">
        <v>0.155</v>
      </c>
      <c r="M193">
        <v>0.16</v>
      </c>
      <c r="N193">
        <v>0.20699999999999999</v>
      </c>
      <c r="O193">
        <v>0.23399999999999999</v>
      </c>
      <c r="P193">
        <v>0.26200000000000001</v>
      </c>
      <c r="Q193">
        <v>0.28600000000000003</v>
      </c>
      <c r="R193">
        <v>0.2</v>
      </c>
      <c r="S193">
        <v>0.2</v>
      </c>
      <c r="T193">
        <v>0.27100000000000002</v>
      </c>
      <c r="U193">
        <v>0.3</v>
      </c>
      <c r="V193">
        <v>0.31</v>
      </c>
      <c r="W193">
        <v>0.28899999999999998</v>
      </c>
      <c r="X193">
        <v>0.29799999999999999</v>
      </c>
      <c r="Y193">
        <v>0.29899999999999999</v>
      </c>
      <c r="Z193">
        <v>0.16</v>
      </c>
      <c r="AA193">
        <v>9.3000000000000013E-2</v>
      </c>
      <c r="AB193">
        <f t="shared" si="4"/>
        <v>175.6</v>
      </c>
      <c r="AC193">
        <f t="shared" si="5"/>
        <v>495.79999999999995</v>
      </c>
    </row>
    <row r="194" spans="1:29" x14ac:dyDescent="0.25">
      <c r="A194" s="1" t="s">
        <v>2</v>
      </c>
      <c r="B194" s="1" t="s">
        <v>84</v>
      </c>
      <c r="C194" s="36">
        <v>37228</v>
      </c>
      <c r="D194">
        <v>2</v>
      </c>
      <c r="E194">
        <v>2</v>
      </c>
      <c r="F194">
        <v>0.19399999999999998</v>
      </c>
      <c r="G194">
        <v>0.20100000000000001</v>
      </c>
      <c r="H194">
        <v>0.17399999999999999</v>
      </c>
      <c r="I194">
        <v>0.13800000000000001</v>
      </c>
      <c r="J194">
        <v>9.9000000000000005E-2</v>
      </c>
      <c r="K194">
        <v>9.8000000000000004E-2</v>
      </c>
      <c r="L194">
        <v>0.11699999999999999</v>
      </c>
      <c r="M194">
        <v>0.14400000000000002</v>
      </c>
      <c r="N194">
        <v>0.193</v>
      </c>
      <c r="O194">
        <v>0.22500000000000001</v>
      </c>
      <c r="P194">
        <v>0.26300000000000001</v>
      </c>
      <c r="Q194">
        <v>0.27399999999999997</v>
      </c>
      <c r="R194">
        <v>0.20399999999999999</v>
      </c>
      <c r="S194">
        <v>0.21100000000000002</v>
      </c>
      <c r="T194">
        <v>0.27200000000000002</v>
      </c>
      <c r="U194">
        <v>0.308</v>
      </c>
      <c r="V194">
        <v>0.32</v>
      </c>
      <c r="W194">
        <v>0.28800000000000003</v>
      </c>
      <c r="X194">
        <v>0.29600000000000004</v>
      </c>
      <c r="Y194">
        <v>0.30399999999999999</v>
      </c>
      <c r="Z194">
        <v>0.161</v>
      </c>
      <c r="AA194">
        <v>8.6999999999999994E-2</v>
      </c>
      <c r="AB194">
        <f t="shared" si="4"/>
        <v>155.20000000000002</v>
      </c>
      <c r="AC194">
        <f t="shared" si="5"/>
        <v>476.50000000000006</v>
      </c>
    </row>
    <row r="195" spans="1:29" x14ac:dyDescent="0.25">
      <c r="A195" s="1" t="s">
        <v>2</v>
      </c>
      <c r="B195" s="1" t="s">
        <v>84</v>
      </c>
      <c r="C195" s="36">
        <v>37272</v>
      </c>
      <c r="D195">
        <v>2</v>
      </c>
      <c r="E195">
        <v>3</v>
      </c>
      <c r="F195">
        <v>0.30199999999999999</v>
      </c>
      <c r="G195">
        <v>0.27300000000000002</v>
      </c>
      <c r="H195">
        <v>0.20899999999999999</v>
      </c>
      <c r="I195">
        <v>0.13900000000000001</v>
      </c>
      <c r="J195">
        <v>8.5000000000000006E-2</v>
      </c>
      <c r="K195">
        <v>7.8E-2</v>
      </c>
      <c r="L195">
        <v>0.105</v>
      </c>
      <c r="M195">
        <v>0.111</v>
      </c>
      <c r="N195">
        <v>0.183</v>
      </c>
      <c r="O195">
        <v>0.20600000000000002</v>
      </c>
      <c r="P195">
        <v>0.23800000000000002</v>
      </c>
      <c r="Q195">
        <v>0.27399999999999997</v>
      </c>
      <c r="R195">
        <v>0.19</v>
      </c>
      <c r="S195">
        <v>0.22</v>
      </c>
      <c r="T195">
        <v>0.26899999999999996</v>
      </c>
      <c r="U195">
        <v>0.30299999999999999</v>
      </c>
      <c r="V195">
        <v>0.28000000000000003</v>
      </c>
      <c r="W195">
        <v>0.28600000000000003</v>
      </c>
      <c r="X195">
        <v>0.30199999999999999</v>
      </c>
      <c r="Y195">
        <v>0.27399999999999997</v>
      </c>
      <c r="Z195">
        <v>0.151</v>
      </c>
      <c r="AA195">
        <v>8.3000000000000004E-2</v>
      </c>
      <c r="AB195">
        <f t="shared" ref="AB195:AB258" si="6">SUM(F195*200,G195*100,H195*100,I195*100,J195*100,K195*100,L195*100,M195*100,N195*100)</f>
        <v>178.70000000000002</v>
      </c>
      <c r="AC195">
        <f t="shared" ref="AC195:AC258" si="7">SUM(F195*200,G195*100,H195*100,I195*100,J195*100,K195*100,L195*100,M195*100,N195*100,O195*100,P195*100,Q195*100,R195*100,S195*100,T195*100,U195*100,V195*100,W195*100,X195*100,Y195*100,Z195*100,AA195*100)</f>
        <v>486.3</v>
      </c>
    </row>
    <row r="196" spans="1:29" x14ac:dyDescent="0.25">
      <c r="A196" s="1" t="s">
        <v>2</v>
      </c>
      <c r="B196" s="1" t="s">
        <v>84</v>
      </c>
      <c r="C196" s="36">
        <v>37305</v>
      </c>
      <c r="D196">
        <v>2</v>
      </c>
      <c r="E196">
        <v>4</v>
      </c>
      <c r="F196">
        <v>0.23199999999999998</v>
      </c>
      <c r="G196">
        <v>0.22800000000000001</v>
      </c>
      <c r="H196">
        <v>0.20399999999999999</v>
      </c>
      <c r="I196">
        <v>0.16800000000000001</v>
      </c>
      <c r="J196">
        <v>0.10800000000000001</v>
      </c>
      <c r="K196">
        <v>0.10400000000000001</v>
      </c>
      <c r="L196">
        <v>0.12</v>
      </c>
      <c r="M196">
        <v>0.13800000000000001</v>
      </c>
      <c r="N196">
        <v>0.192</v>
      </c>
      <c r="O196">
        <v>0.21199999999999999</v>
      </c>
      <c r="P196">
        <v>0.24299999999999999</v>
      </c>
      <c r="Q196">
        <v>0.26700000000000002</v>
      </c>
      <c r="R196">
        <v>0.19899999999999998</v>
      </c>
      <c r="S196">
        <v>0.21899999999999997</v>
      </c>
      <c r="T196">
        <v>0.28100000000000003</v>
      </c>
      <c r="U196">
        <v>0.30399999999999999</v>
      </c>
      <c r="V196">
        <v>0.32200000000000001</v>
      </c>
      <c r="W196">
        <v>0.28899999999999998</v>
      </c>
      <c r="X196">
        <v>0.29399999999999998</v>
      </c>
      <c r="Y196">
        <v>0.27100000000000002</v>
      </c>
      <c r="Z196">
        <v>0.121</v>
      </c>
      <c r="AA196">
        <v>8.5999999999999993E-2</v>
      </c>
      <c r="AB196">
        <f t="shared" si="6"/>
        <v>172.6</v>
      </c>
      <c r="AC196">
        <f t="shared" si="7"/>
        <v>483.4</v>
      </c>
    </row>
    <row r="197" spans="1:29" x14ac:dyDescent="0.25">
      <c r="A197" s="1" t="s">
        <v>2</v>
      </c>
      <c r="B197" s="1" t="s">
        <v>84</v>
      </c>
      <c r="C197" s="36">
        <v>37321</v>
      </c>
      <c r="D197">
        <v>2</v>
      </c>
      <c r="E197">
        <v>4</v>
      </c>
      <c r="F197">
        <v>0.14300000000000002</v>
      </c>
      <c r="G197">
        <v>0.17800000000000002</v>
      </c>
      <c r="H197">
        <v>0.16699999999999998</v>
      </c>
      <c r="I197">
        <v>0.14899999999999999</v>
      </c>
      <c r="J197">
        <v>0.10099999999999999</v>
      </c>
      <c r="K197">
        <v>9.6000000000000002E-2</v>
      </c>
      <c r="L197">
        <v>0.11699999999999999</v>
      </c>
      <c r="M197">
        <v>0.128</v>
      </c>
      <c r="N197">
        <v>0.183</v>
      </c>
      <c r="O197">
        <v>0.20399999999999999</v>
      </c>
      <c r="P197">
        <v>0.24399999999999999</v>
      </c>
      <c r="Q197">
        <v>0.27</v>
      </c>
      <c r="R197">
        <v>0.19600000000000001</v>
      </c>
      <c r="S197">
        <v>0.23100000000000001</v>
      </c>
      <c r="T197">
        <v>0.27600000000000002</v>
      </c>
      <c r="U197">
        <v>0.3</v>
      </c>
      <c r="V197">
        <v>0.30599999999999999</v>
      </c>
      <c r="W197">
        <v>0.28600000000000003</v>
      </c>
      <c r="X197">
        <v>0.29399999999999998</v>
      </c>
      <c r="Y197">
        <v>0.26700000000000002</v>
      </c>
      <c r="Z197">
        <v>0.121</v>
      </c>
      <c r="AA197">
        <v>8.6999999999999994E-2</v>
      </c>
      <c r="AB197">
        <f t="shared" si="6"/>
        <v>140.5</v>
      </c>
      <c r="AC197">
        <f t="shared" si="7"/>
        <v>448.70000000000005</v>
      </c>
    </row>
    <row r="198" spans="1:29" x14ac:dyDescent="0.25">
      <c r="A198" s="1" t="s">
        <v>2</v>
      </c>
      <c r="B198" s="1" t="s">
        <v>84</v>
      </c>
      <c r="C198" s="36">
        <v>37354</v>
      </c>
      <c r="D198">
        <v>2</v>
      </c>
      <c r="E198">
        <v>5</v>
      </c>
      <c r="F198">
        <v>0.29399999999999998</v>
      </c>
      <c r="G198">
        <v>0.23300000000000001</v>
      </c>
      <c r="H198">
        <v>0.16</v>
      </c>
      <c r="I198">
        <v>0.11599999999999999</v>
      </c>
      <c r="J198">
        <v>7.9000000000000001E-2</v>
      </c>
      <c r="K198">
        <v>8.1000000000000003E-2</v>
      </c>
      <c r="L198">
        <v>0.10300000000000001</v>
      </c>
      <c r="M198">
        <v>0.11800000000000001</v>
      </c>
      <c r="N198">
        <v>0.18</v>
      </c>
      <c r="O198">
        <v>0.21299999999999999</v>
      </c>
      <c r="P198">
        <v>0.23899999999999999</v>
      </c>
      <c r="Q198">
        <v>0.253</v>
      </c>
      <c r="R198">
        <v>0.19399999999999998</v>
      </c>
      <c r="S198">
        <v>0.20699999999999999</v>
      </c>
      <c r="T198">
        <v>0.27399999999999997</v>
      </c>
      <c r="U198">
        <v>0.29600000000000004</v>
      </c>
      <c r="V198">
        <v>0.30599999999999999</v>
      </c>
      <c r="W198">
        <v>0.28800000000000003</v>
      </c>
      <c r="X198">
        <v>0.28499999999999998</v>
      </c>
      <c r="Y198">
        <v>0.27</v>
      </c>
      <c r="Z198">
        <v>0.122</v>
      </c>
      <c r="AA198">
        <v>7.400000000000001E-2</v>
      </c>
      <c r="AB198">
        <f t="shared" si="6"/>
        <v>165.8</v>
      </c>
      <c r="AC198">
        <f t="shared" si="7"/>
        <v>467.90000000000003</v>
      </c>
    </row>
    <row r="199" spans="1:29" x14ac:dyDescent="0.25">
      <c r="A199" s="1" t="s">
        <v>2</v>
      </c>
      <c r="B199" s="1" t="s">
        <v>84</v>
      </c>
      <c r="C199" s="36">
        <v>37432</v>
      </c>
      <c r="D199">
        <v>2</v>
      </c>
      <c r="E199">
        <v>6</v>
      </c>
      <c r="F199">
        <v>0.33299999999999996</v>
      </c>
      <c r="G199">
        <v>0.30399999999999999</v>
      </c>
      <c r="H199">
        <v>0.27500000000000002</v>
      </c>
      <c r="I199">
        <v>0.25</v>
      </c>
      <c r="J199">
        <v>0.19399999999999998</v>
      </c>
      <c r="K199">
        <v>0.182</v>
      </c>
      <c r="L199">
        <v>0.23100000000000001</v>
      </c>
      <c r="M199">
        <v>0.24</v>
      </c>
      <c r="N199">
        <v>0.21</v>
      </c>
      <c r="O199">
        <v>0.215</v>
      </c>
      <c r="P199">
        <v>0.24199999999999999</v>
      </c>
      <c r="Q199">
        <v>0.26899999999999996</v>
      </c>
      <c r="R199">
        <v>0.18600000000000003</v>
      </c>
      <c r="S199">
        <v>0.20399999999999999</v>
      </c>
      <c r="T199">
        <v>0.27399999999999997</v>
      </c>
      <c r="U199">
        <v>0.29799999999999999</v>
      </c>
      <c r="V199">
        <v>0.30199999999999999</v>
      </c>
      <c r="W199">
        <v>0.28300000000000003</v>
      </c>
      <c r="X199">
        <v>0.28100000000000003</v>
      </c>
      <c r="Y199">
        <v>0.25900000000000001</v>
      </c>
      <c r="Z199">
        <v>0.14899999999999999</v>
      </c>
      <c r="AA199">
        <v>7.5999999999999998E-2</v>
      </c>
      <c r="AB199">
        <f t="shared" si="6"/>
        <v>255.2</v>
      </c>
      <c r="AC199">
        <f t="shared" si="7"/>
        <v>559</v>
      </c>
    </row>
    <row r="200" spans="1:29" x14ac:dyDescent="0.25">
      <c r="A200" s="1" t="s">
        <v>2</v>
      </c>
      <c r="B200" s="1" t="s">
        <v>84</v>
      </c>
      <c r="C200" s="36">
        <v>35660</v>
      </c>
      <c r="D200">
        <v>3</v>
      </c>
      <c r="E200">
        <v>2</v>
      </c>
      <c r="F200">
        <v>0.29399999999999998</v>
      </c>
      <c r="G200">
        <v>0.30399999999999999</v>
      </c>
      <c r="H200">
        <v>0.25700000000000001</v>
      </c>
      <c r="I200">
        <v>0.21100000000000002</v>
      </c>
      <c r="J200">
        <v>0.20100000000000001</v>
      </c>
      <c r="K200">
        <v>0.214</v>
      </c>
      <c r="L200">
        <v>0.29399999999999998</v>
      </c>
      <c r="M200">
        <v>0.34299999999999997</v>
      </c>
      <c r="N200">
        <v>0.36099999999999999</v>
      </c>
      <c r="O200">
        <v>0.39299999999999996</v>
      </c>
      <c r="P200">
        <v>0.374</v>
      </c>
      <c r="Q200">
        <v>0.35299999999999998</v>
      </c>
      <c r="R200">
        <v>0.31900000000000001</v>
      </c>
      <c r="S200">
        <v>0.32200000000000001</v>
      </c>
      <c r="T200">
        <v>0.313</v>
      </c>
      <c r="U200">
        <v>0.28999999999999998</v>
      </c>
      <c r="V200">
        <v>0.3</v>
      </c>
      <c r="W200">
        <v>0.31</v>
      </c>
      <c r="X200">
        <v>0.32500000000000001</v>
      </c>
      <c r="Y200">
        <v>0.312</v>
      </c>
      <c r="Z200">
        <v>0.30199999999999999</v>
      </c>
      <c r="AA200">
        <v>0.34600000000000003</v>
      </c>
      <c r="AB200">
        <f t="shared" si="6"/>
        <v>277.3</v>
      </c>
      <c r="AC200">
        <f t="shared" si="7"/>
        <v>703.2</v>
      </c>
    </row>
    <row r="201" spans="1:29" x14ac:dyDescent="0.25">
      <c r="A201" s="1" t="s">
        <v>2</v>
      </c>
      <c r="B201" s="1" t="s">
        <v>84</v>
      </c>
      <c r="C201" s="36">
        <v>35665</v>
      </c>
      <c r="D201">
        <v>3</v>
      </c>
      <c r="E201">
        <v>2</v>
      </c>
      <c r="F201">
        <v>0.33399999999999996</v>
      </c>
      <c r="G201">
        <v>0.32500000000000001</v>
      </c>
      <c r="H201">
        <v>0.26899999999999996</v>
      </c>
      <c r="I201">
        <v>0.22800000000000001</v>
      </c>
      <c r="J201">
        <v>0.221</v>
      </c>
      <c r="K201">
        <v>0.25</v>
      </c>
      <c r="L201">
        <v>0.313</v>
      </c>
      <c r="M201">
        <v>0.35799999999999998</v>
      </c>
      <c r="N201">
        <v>0.37</v>
      </c>
      <c r="O201">
        <v>0.38400000000000001</v>
      </c>
      <c r="P201">
        <v>0.37</v>
      </c>
      <c r="Q201">
        <v>0.35600000000000004</v>
      </c>
      <c r="R201">
        <v>0.32400000000000001</v>
      </c>
      <c r="S201">
        <v>0.315</v>
      </c>
      <c r="T201">
        <v>0.30199999999999999</v>
      </c>
      <c r="U201">
        <v>0.31</v>
      </c>
      <c r="V201">
        <v>0.30199999999999999</v>
      </c>
      <c r="W201">
        <v>0.316</v>
      </c>
      <c r="X201">
        <v>0.31</v>
      </c>
      <c r="Y201">
        <v>0.314</v>
      </c>
      <c r="Z201">
        <v>0.32799999999999996</v>
      </c>
      <c r="AA201">
        <v>0.33</v>
      </c>
      <c r="AB201">
        <f t="shared" si="6"/>
        <v>300.2</v>
      </c>
      <c r="AC201">
        <f t="shared" si="7"/>
        <v>726.3</v>
      </c>
    </row>
    <row r="202" spans="1:29" x14ac:dyDescent="0.25">
      <c r="A202" s="1" t="s">
        <v>2</v>
      </c>
      <c r="B202" s="1" t="s">
        <v>84</v>
      </c>
      <c r="C202" s="36">
        <v>35683</v>
      </c>
      <c r="D202">
        <v>3</v>
      </c>
      <c r="E202">
        <v>2</v>
      </c>
      <c r="F202">
        <v>0.27</v>
      </c>
      <c r="G202">
        <v>0.27399999999999997</v>
      </c>
      <c r="H202">
        <v>0.23899999999999999</v>
      </c>
      <c r="I202">
        <v>0.221</v>
      </c>
      <c r="J202">
        <v>0.20300000000000001</v>
      </c>
      <c r="K202">
        <v>0.215</v>
      </c>
      <c r="L202">
        <v>0.28600000000000003</v>
      </c>
      <c r="M202">
        <v>0.34299999999999997</v>
      </c>
      <c r="N202">
        <v>0.38500000000000001</v>
      </c>
      <c r="O202">
        <v>0.40299999999999997</v>
      </c>
      <c r="P202">
        <v>0.379</v>
      </c>
      <c r="Q202">
        <v>0.35799999999999998</v>
      </c>
      <c r="R202">
        <v>0.33600000000000002</v>
      </c>
      <c r="S202">
        <v>0.315</v>
      </c>
      <c r="T202">
        <v>0.31</v>
      </c>
      <c r="U202">
        <v>0.31900000000000001</v>
      </c>
      <c r="V202">
        <v>0.3</v>
      </c>
      <c r="W202">
        <v>0.29799999999999999</v>
      </c>
      <c r="X202">
        <v>0.316</v>
      </c>
      <c r="Y202">
        <v>0.307</v>
      </c>
      <c r="Z202">
        <v>0.32500000000000001</v>
      </c>
      <c r="AA202">
        <v>0.34799999999999998</v>
      </c>
      <c r="AB202">
        <f t="shared" si="6"/>
        <v>270.59999999999997</v>
      </c>
      <c r="AC202">
        <f t="shared" si="7"/>
        <v>702</v>
      </c>
    </row>
    <row r="203" spans="1:29" x14ac:dyDescent="0.25">
      <c r="A203" s="1" t="s">
        <v>2</v>
      </c>
      <c r="B203" s="1" t="s">
        <v>84</v>
      </c>
      <c r="C203" s="36">
        <v>35699</v>
      </c>
      <c r="D203">
        <v>3</v>
      </c>
      <c r="E203">
        <v>2</v>
      </c>
      <c r="F203">
        <v>0.27399999999999997</v>
      </c>
      <c r="G203">
        <v>0.27899999999999997</v>
      </c>
      <c r="H203">
        <v>0.23800000000000002</v>
      </c>
      <c r="I203">
        <v>0.20699999999999999</v>
      </c>
      <c r="J203">
        <v>0.19500000000000001</v>
      </c>
      <c r="K203">
        <v>0.19600000000000001</v>
      </c>
      <c r="L203">
        <v>0.25600000000000001</v>
      </c>
      <c r="M203">
        <v>0.34</v>
      </c>
      <c r="N203">
        <v>0.35200000000000004</v>
      </c>
      <c r="O203">
        <v>0.39500000000000002</v>
      </c>
      <c r="P203">
        <v>0.38400000000000001</v>
      </c>
      <c r="Q203">
        <v>0.35600000000000004</v>
      </c>
      <c r="R203">
        <v>0.32299999999999995</v>
      </c>
      <c r="S203">
        <v>0.317</v>
      </c>
      <c r="T203">
        <v>0.32</v>
      </c>
      <c r="U203">
        <v>0.3</v>
      </c>
      <c r="V203">
        <v>0.311</v>
      </c>
      <c r="W203">
        <v>0.32600000000000001</v>
      </c>
      <c r="X203">
        <v>0.32200000000000001</v>
      </c>
      <c r="Y203">
        <v>0.32600000000000001</v>
      </c>
      <c r="Z203">
        <v>0.33600000000000002</v>
      </c>
      <c r="AA203">
        <v>0.36599999999999999</v>
      </c>
      <c r="AB203">
        <f t="shared" si="6"/>
        <v>261.09999999999997</v>
      </c>
      <c r="AC203">
        <f t="shared" si="7"/>
        <v>699.30000000000007</v>
      </c>
    </row>
    <row r="204" spans="1:29" x14ac:dyDescent="0.25">
      <c r="A204" s="1" t="s">
        <v>2</v>
      </c>
      <c r="B204" s="1" t="s">
        <v>84</v>
      </c>
      <c r="C204" s="36">
        <v>35719</v>
      </c>
      <c r="D204">
        <v>3</v>
      </c>
      <c r="E204">
        <v>1</v>
      </c>
      <c r="F204">
        <v>0.245</v>
      </c>
      <c r="G204">
        <v>0.26700000000000002</v>
      </c>
      <c r="H204">
        <v>0.22</v>
      </c>
      <c r="I204">
        <v>0.191</v>
      </c>
      <c r="J204">
        <v>0.158</v>
      </c>
      <c r="K204">
        <v>0.15</v>
      </c>
      <c r="L204">
        <v>0.21299999999999999</v>
      </c>
      <c r="M204">
        <v>0.308</v>
      </c>
      <c r="N204">
        <v>0.30299999999999999</v>
      </c>
      <c r="O204">
        <v>0.38600000000000001</v>
      </c>
      <c r="P204">
        <v>0.373</v>
      </c>
      <c r="Q204">
        <v>0.35399999999999998</v>
      </c>
      <c r="R204">
        <v>0.32</v>
      </c>
      <c r="S204">
        <v>0.313</v>
      </c>
      <c r="T204">
        <v>0.315</v>
      </c>
      <c r="U204">
        <v>0.315</v>
      </c>
      <c r="V204">
        <v>0.30399999999999999</v>
      </c>
      <c r="W204">
        <v>0.30499999999999999</v>
      </c>
      <c r="X204">
        <v>0.32100000000000001</v>
      </c>
      <c r="Y204">
        <v>0.31900000000000001</v>
      </c>
      <c r="Z204">
        <v>0.33600000000000002</v>
      </c>
      <c r="AA204">
        <v>0.35100000000000003</v>
      </c>
      <c r="AB204">
        <f t="shared" si="6"/>
        <v>230.00000000000006</v>
      </c>
      <c r="AC204">
        <f t="shared" si="7"/>
        <v>661.2</v>
      </c>
    </row>
    <row r="205" spans="1:29" x14ac:dyDescent="0.25">
      <c r="A205" s="1" t="s">
        <v>2</v>
      </c>
      <c r="B205" s="1" t="s">
        <v>84</v>
      </c>
      <c r="C205" s="36">
        <v>35731</v>
      </c>
      <c r="D205">
        <v>3</v>
      </c>
      <c r="E205">
        <v>2</v>
      </c>
      <c r="F205">
        <v>0.20699999999999999</v>
      </c>
      <c r="G205">
        <v>0.23</v>
      </c>
      <c r="H205">
        <v>0.21100000000000002</v>
      </c>
      <c r="I205">
        <v>0.17199999999999999</v>
      </c>
      <c r="J205">
        <v>0.154</v>
      </c>
      <c r="K205">
        <v>0.13600000000000001</v>
      </c>
      <c r="L205">
        <v>0.18600000000000003</v>
      </c>
      <c r="M205">
        <v>0.28399999999999997</v>
      </c>
      <c r="N205">
        <v>0.3</v>
      </c>
      <c r="O205">
        <v>0.377</v>
      </c>
      <c r="P205">
        <v>0.35899999999999999</v>
      </c>
      <c r="Q205">
        <v>0.371</v>
      </c>
      <c r="R205">
        <v>0.32600000000000001</v>
      </c>
      <c r="S205">
        <v>0.313</v>
      </c>
      <c r="T205">
        <v>0.309</v>
      </c>
      <c r="U205">
        <v>0.307</v>
      </c>
      <c r="V205">
        <v>0.30299999999999999</v>
      </c>
      <c r="W205">
        <v>0.307</v>
      </c>
      <c r="X205">
        <v>0.32700000000000001</v>
      </c>
      <c r="Y205">
        <v>0.314</v>
      </c>
      <c r="Z205">
        <v>0.313</v>
      </c>
      <c r="AA205">
        <v>0.35200000000000004</v>
      </c>
      <c r="AB205">
        <f t="shared" si="6"/>
        <v>208.70000000000002</v>
      </c>
      <c r="AC205">
        <f t="shared" si="7"/>
        <v>636.5</v>
      </c>
    </row>
    <row r="206" spans="1:29" x14ac:dyDescent="0.25">
      <c r="A206" s="1" t="s">
        <v>2</v>
      </c>
      <c r="B206" s="1" t="s">
        <v>84</v>
      </c>
      <c r="C206" s="36">
        <v>35740</v>
      </c>
      <c r="D206">
        <v>3</v>
      </c>
      <c r="E206">
        <v>2</v>
      </c>
      <c r="F206">
        <v>0.17800000000000002</v>
      </c>
      <c r="G206">
        <v>0.192</v>
      </c>
      <c r="H206">
        <v>0.16699999999999998</v>
      </c>
      <c r="I206">
        <v>0.13400000000000001</v>
      </c>
      <c r="J206">
        <v>0.111</v>
      </c>
      <c r="K206">
        <v>0.105</v>
      </c>
      <c r="L206">
        <v>0.16200000000000001</v>
      </c>
      <c r="M206">
        <v>0.245</v>
      </c>
      <c r="N206">
        <v>0.26200000000000001</v>
      </c>
      <c r="O206">
        <v>0.33500000000000002</v>
      </c>
      <c r="P206">
        <v>0.35700000000000004</v>
      </c>
      <c r="Q206">
        <v>0.35499999999999998</v>
      </c>
      <c r="R206">
        <v>0.318</v>
      </c>
      <c r="S206">
        <v>0.32</v>
      </c>
      <c r="T206">
        <v>0.314</v>
      </c>
      <c r="U206">
        <v>0.30499999999999999</v>
      </c>
      <c r="V206">
        <v>0.30599999999999999</v>
      </c>
      <c r="W206">
        <v>0.314</v>
      </c>
      <c r="X206">
        <v>0.32200000000000001</v>
      </c>
      <c r="Y206">
        <v>0.307</v>
      </c>
      <c r="Z206">
        <v>0.29399999999999998</v>
      </c>
      <c r="AA206">
        <v>0.35200000000000004</v>
      </c>
      <c r="AB206">
        <f t="shared" si="6"/>
        <v>173.39999999999998</v>
      </c>
      <c r="AC206">
        <f t="shared" si="7"/>
        <v>593.29999999999995</v>
      </c>
    </row>
    <row r="207" spans="1:29" x14ac:dyDescent="0.25">
      <c r="A207" s="1" t="s">
        <v>2</v>
      </c>
      <c r="B207" s="1" t="s">
        <v>84</v>
      </c>
      <c r="C207" s="36">
        <v>35751</v>
      </c>
      <c r="D207">
        <v>3</v>
      </c>
      <c r="E207">
        <v>2</v>
      </c>
      <c r="F207">
        <v>0.158</v>
      </c>
      <c r="G207">
        <v>0.17199999999999999</v>
      </c>
      <c r="H207">
        <v>0.13100000000000001</v>
      </c>
      <c r="I207">
        <v>9.4E-2</v>
      </c>
      <c r="J207">
        <v>7.400000000000001E-2</v>
      </c>
      <c r="K207">
        <v>7.5999999999999998E-2</v>
      </c>
      <c r="L207">
        <v>0.127</v>
      </c>
      <c r="M207">
        <v>0.191</v>
      </c>
      <c r="N207">
        <v>0.2</v>
      </c>
      <c r="O207">
        <v>0.21299999999999999</v>
      </c>
      <c r="P207">
        <v>0.29699999999999999</v>
      </c>
      <c r="Q207">
        <v>0.33799999999999997</v>
      </c>
      <c r="R207">
        <v>0.31</v>
      </c>
      <c r="S207">
        <v>0.31</v>
      </c>
      <c r="T207">
        <v>0.313</v>
      </c>
      <c r="U207">
        <v>0.29899999999999999</v>
      </c>
      <c r="V207">
        <v>0.307</v>
      </c>
      <c r="W207">
        <v>0.313</v>
      </c>
      <c r="X207">
        <v>0.32500000000000001</v>
      </c>
      <c r="Y207">
        <v>0.3</v>
      </c>
      <c r="Z207">
        <v>0.26400000000000001</v>
      </c>
      <c r="AA207">
        <v>0.34</v>
      </c>
      <c r="AB207">
        <f t="shared" si="6"/>
        <v>138.1</v>
      </c>
      <c r="AC207">
        <f t="shared" si="7"/>
        <v>531</v>
      </c>
    </row>
    <row r="208" spans="1:29" x14ac:dyDescent="0.25">
      <c r="A208" s="1" t="s">
        <v>2</v>
      </c>
      <c r="B208" s="1" t="s">
        <v>84</v>
      </c>
      <c r="C208" s="36">
        <v>35766</v>
      </c>
      <c r="D208">
        <v>3</v>
      </c>
      <c r="E208">
        <v>3</v>
      </c>
      <c r="F208">
        <v>0.13500000000000001</v>
      </c>
      <c r="G208">
        <v>0.157</v>
      </c>
      <c r="H208">
        <v>0.122</v>
      </c>
      <c r="I208">
        <v>8.900000000000001E-2</v>
      </c>
      <c r="J208">
        <v>6.3E-2</v>
      </c>
      <c r="K208">
        <v>6.4000000000000001E-2</v>
      </c>
      <c r="L208">
        <v>9.1999999999999998E-2</v>
      </c>
      <c r="M208">
        <v>0.13200000000000001</v>
      </c>
      <c r="N208">
        <v>0.14899999999999999</v>
      </c>
      <c r="O208">
        <v>0.153</v>
      </c>
      <c r="P208">
        <v>0.247</v>
      </c>
      <c r="Q208">
        <v>0.33700000000000002</v>
      </c>
      <c r="R208">
        <v>0.31</v>
      </c>
      <c r="S208">
        <v>0.311</v>
      </c>
      <c r="T208">
        <v>0.309</v>
      </c>
      <c r="U208">
        <v>0.307</v>
      </c>
      <c r="V208">
        <v>0.309</v>
      </c>
      <c r="W208">
        <v>0.309</v>
      </c>
      <c r="X208">
        <v>0.32400000000000001</v>
      </c>
      <c r="Y208">
        <v>0.28999999999999998</v>
      </c>
      <c r="Z208">
        <v>0.20800000000000002</v>
      </c>
      <c r="AA208">
        <v>0.26800000000000002</v>
      </c>
      <c r="AB208">
        <f t="shared" si="6"/>
        <v>113.80000000000001</v>
      </c>
      <c r="AC208">
        <f t="shared" si="7"/>
        <v>481.99999999999994</v>
      </c>
    </row>
    <row r="209" spans="1:29" x14ac:dyDescent="0.25">
      <c r="A209" s="1" t="s">
        <v>2</v>
      </c>
      <c r="B209" s="1" t="s">
        <v>84</v>
      </c>
      <c r="C209" s="36">
        <v>35782</v>
      </c>
      <c r="D209">
        <v>3</v>
      </c>
      <c r="E209">
        <v>3</v>
      </c>
      <c r="F209">
        <v>0.105</v>
      </c>
      <c r="G209">
        <v>0.13400000000000001</v>
      </c>
      <c r="H209">
        <v>0.111</v>
      </c>
      <c r="I209">
        <v>6.8000000000000005E-2</v>
      </c>
      <c r="J209">
        <v>5.5999999999999994E-2</v>
      </c>
      <c r="K209">
        <v>5.4000000000000006E-2</v>
      </c>
      <c r="L209">
        <v>5.9000000000000004E-2</v>
      </c>
      <c r="M209">
        <v>6.7000000000000004E-2</v>
      </c>
      <c r="N209">
        <v>8.5000000000000006E-2</v>
      </c>
      <c r="O209">
        <v>0.109</v>
      </c>
      <c r="P209">
        <v>0.19699999999999998</v>
      </c>
      <c r="Q209">
        <v>0.29899999999999999</v>
      </c>
      <c r="R209">
        <v>0.307</v>
      </c>
      <c r="S209">
        <v>0.30399999999999999</v>
      </c>
      <c r="T209">
        <v>0.30199999999999999</v>
      </c>
      <c r="U209">
        <v>0.30299999999999999</v>
      </c>
      <c r="V209">
        <v>0.29499999999999998</v>
      </c>
      <c r="W209">
        <v>0.30399999999999999</v>
      </c>
      <c r="X209">
        <v>0.32799999999999996</v>
      </c>
      <c r="Y209">
        <v>0.24399999999999999</v>
      </c>
      <c r="Z209">
        <v>0.16800000000000001</v>
      </c>
      <c r="AA209">
        <v>0.19800000000000001</v>
      </c>
      <c r="AB209">
        <f t="shared" si="6"/>
        <v>84.4</v>
      </c>
      <c r="AC209">
        <f t="shared" si="7"/>
        <v>420.2</v>
      </c>
    </row>
    <row r="210" spans="1:29" x14ac:dyDescent="0.25">
      <c r="A210" s="1" t="s">
        <v>2</v>
      </c>
      <c r="B210" s="1" t="s">
        <v>84</v>
      </c>
      <c r="C210" s="36">
        <v>35787</v>
      </c>
      <c r="D210">
        <v>3</v>
      </c>
      <c r="E210">
        <v>3</v>
      </c>
      <c r="F210">
        <v>0.20699999999999999</v>
      </c>
      <c r="G210">
        <v>0.13900000000000001</v>
      </c>
      <c r="H210">
        <v>0.11599999999999999</v>
      </c>
      <c r="I210">
        <v>7.8E-2</v>
      </c>
      <c r="J210">
        <v>5.7999999999999996E-2</v>
      </c>
      <c r="K210">
        <v>5.0999999999999997E-2</v>
      </c>
      <c r="L210">
        <v>5.7000000000000002E-2</v>
      </c>
      <c r="M210">
        <v>7.0000000000000007E-2</v>
      </c>
      <c r="N210">
        <v>0.08</v>
      </c>
      <c r="O210">
        <v>0.10400000000000001</v>
      </c>
      <c r="P210">
        <v>0.19800000000000001</v>
      </c>
      <c r="Q210">
        <v>0.28899999999999998</v>
      </c>
      <c r="R210">
        <v>0.28999999999999998</v>
      </c>
      <c r="S210">
        <v>0.30499999999999999</v>
      </c>
      <c r="T210">
        <v>0.29399999999999998</v>
      </c>
      <c r="U210">
        <v>0.29899999999999999</v>
      </c>
      <c r="V210">
        <v>0.30099999999999999</v>
      </c>
      <c r="W210">
        <v>0.29699999999999999</v>
      </c>
      <c r="X210">
        <v>0.31900000000000001</v>
      </c>
      <c r="Y210">
        <v>0.26600000000000001</v>
      </c>
      <c r="Z210">
        <v>0.16699999999999998</v>
      </c>
      <c r="AA210">
        <v>0.20899999999999999</v>
      </c>
      <c r="AB210">
        <f t="shared" si="6"/>
        <v>106.29999999999998</v>
      </c>
      <c r="AC210">
        <f t="shared" si="7"/>
        <v>440.09999999999997</v>
      </c>
    </row>
    <row r="211" spans="1:29" x14ac:dyDescent="0.25">
      <c r="A211" s="1" t="s">
        <v>2</v>
      </c>
      <c r="B211" s="1" t="s">
        <v>84</v>
      </c>
      <c r="C211" s="36">
        <v>35807</v>
      </c>
      <c r="D211">
        <v>3</v>
      </c>
      <c r="E211">
        <v>4</v>
      </c>
      <c r="F211">
        <v>0.10400000000000001</v>
      </c>
      <c r="G211">
        <v>0.127</v>
      </c>
      <c r="H211">
        <v>0.111</v>
      </c>
      <c r="I211">
        <v>7.400000000000001E-2</v>
      </c>
      <c r="J211">
        <v>5.5999999999999994E-2</v>
      </c>
      <c r="K211">
        <v>4.9000000000000002E-2</v>
      </c>
      <c r="L211">
        <v>5.5999999999999994E-2</v>
      </c>
      <c r="M211">
        <v>6.4000000000000001E-2</v>
      </c>
      <c r="N211">
        <v>6.9000000000000006E-2</v>
      </c>
      <c r="O211">
        <v>9.0999999999999998E-2</v>
      </c>
      <c r="P211">
        <v>0.17300000000000001</v>
      </c>
      <c r="Q211">
        <v>0.25700000000000001</v>
      </c>
      <c r="R211">
        <v>0.26899999999999996</v>
      </c>
      <c r="S211">
        <v>0.28199999999999997</v>
      </c>
      <c r="T211">
        <v>0.30299999999999999</v>
      </c>
      <c r="U211">
        <v>0.29299999999999998</v>
      </c>
      <c r="V211">
        <v>0.29399999999999998</v>
      </c>
      <c r="W211">
        <v>0.29499999999999998</v>
      </c>
      <c r="X211">
        <v>0.32400000000000001</v>
      </c>
      <c r="Y211">
        <v>0.27200000000000002</v>
      </c>
      <c r="Z211">
        <v>0.13900000000000001</v>
      </c>
      <c r="AA211">
        <v>0.156</v>
      </c>
      <c r="AB211">
        <f t="shared" si="6"/>
        <v>81.400000000000006</v>
      </c>
      <c r="AC211">
        <f t="shared" si="7"/>
        <v>396.19999999999993</v>
      </c>
    </row>
    <row r="212" spans="1:29" x14ac:dyDescent="0.25">
      <c r="A212" s="1" t="s">
        <v>2</v>
      </c>
      <c r="B212" s="1" t="s">
        <v>84</v>
      </c>
      <c r="C212" s="36">
        <v>35815</v>
      </c>
      <c r="D212">
        <v>3</v>
      </c>
      <c r="E212">
        <v>4</v>
      </c>
      <c r="F212">
        <v>0.105</v>
      </c>
      <c r="G212">
        <v>0.129</v>
      </c>
      <c r="H212">
        <v>0.10300000000000001</v>
      </c>
      <c r="I212">
        <v>7.400000000000001E-2</v>
      </c>
      <c r="J212">
        <v>5.9000000000000004E-2</v>
      </c>
      <c r="K212">
        <v>5.2000000000000005E-2</v>
      </c>
      <c r="L212">
        <v>5.4000000000000006E-2</v>
      </c>
      <c r="M212">
        <v>5.9000000000000004E-2</v>
      </c>
      <c r="N212">
        <v>0.06</v>
      </c>
      <c r="O212">
        <v>8.5999999999999993E-2</v>
      </c>
      <c r="P212">
        <v>0.16399999999999998</v>
      </c>
      <c r="Q212">
        <v>0.24600000000000002</v>
      </c>
      <c r="R212">
        <v>0.26700000000000002</v>
      </c>
      <c r="S212">
        <v>0.27399999999999997</v>
      </c>
      <c r="T212">
        <v>0.28600000000000003</v>
      </c>
      <c r="U212">
        <v>0.28199999999999997</v>
      </c>
      <c r="V212">
        <v>0.28100000000000003</v>
      </c>
      <c r="W212">
        <v>0.29699999999999999</v>
      </c>
      <c r="X212">
        <v>0.316</v>
      </c>
      <c r="Y212">
        <v>0.26</v>
      </c>
      <c r="Z212">
        <v>0.13400000000000001</v>
      </c>
      <c r="AA212">
        <v>0.14300000000000002</v>
      </c>
      <c r="AB212">
        <f t="shared" si="6"/>
        <v>80.000000000000014</v>
      </c>
      <c r="AC212">
        <f t="shared" si="7"/>
        <v>383.6</v>
      </c>
    </row>
    <row r="213" spans="1:29" x14ac:dyDescent="0.25">
      <c r="A213" s="1" t="s">
        <v>2</v>
      </c>
      <c r="B213" s="1" t="s">
        <v>84</v>
      </c>
      <c r="C213" s="36">
        <v>35829</v>
      </c>
      <c r="D213">
        <v>3</v>
      </c>
      <c r="E213">
        <v>4</v>
      </c>
      <c r="F213">
        <v>7.9000000000000001E-2</v>
      </c>
      <c r="G213">
        <v>0.11</v>
      </c>
      <c r="H213">
        <v>0.10199999999999999</v>
      </c>
      <c r="I213">
        <v>6.5000000000000002E-2</v>
      </c>
      <c r="J213">
        <v>4.8000000000000001E-2</v>
      </c>
      <c r="K213">
        <v>4.4999999999999998E-2</v>
      </c>
      <c r="L213">
        <v>4.8000000000000001E-2</v>
      </c>
      <c r="M213">
        <v>5.5E-2</v>
      </c>
      <c r="N213">
        <v>0.06</v>
      </c>
      <c r="O213">
        <v>8.1000000000000003E-2</v>
      </c>
      <c r="P213">
        <v>0.151</v>
      </c>
      <c r="Q213">
        <v>0.22500000000000001</v>
      </c>
      <c r="R213">
        <v>0.23100000000000001</v>
      </c>
      <c r="S213">
        <v>0.251</v>
      </c>
      <c r="T213">
        <v>0.26400000000000001</v>
      </c>
      <c r="U213">
        <v>0.26800000000000002</v>
      </c>
      <c r="V213">
        <v>0.27200000000000002</v>
      </c>
      <c r="W213">
        <v>0.28600000000000003</v>
      </c>
      <c r="X213">
        <v>0.312</v>
      </c>
      <c r="Y213">
        <v>0.24299999999999999</v>
      </c>
      <c r="Z213">
        <v>0.122</v>
      </c>
      <c r="AA213">
        <v>0.151</v>
      </c>
      <c r="AB213">
        <f t="shared" si="6"/>
        <v>69.099999999999994</v>
      </c>
      <c r="AC213">
        <f t="shared" si="7"/>
        <v>354.8</v>
      </c>
    </row>
    <row r="214" spans="1:29" x14ac:dyDescent="0.25">
      <c r="A214" s="1" t="s">
        <v>2</v>
      </c>
      <c r="B214" s="1" t="s">
        <v>84</v>
      </c>
      <c r="C214" s="36">
        <v>35846</v>
      </c>
      <c r="D214">
        <v>3</v>
      </c>
      <c r="E214">
        <v>5</v>
      </c>
      <c r="F214">
        <v>7.0999999999999994E-2</v>
      </c>
      <c r="G214">
        <v>0.107</v>
      </c>
      <c r="H214">
        <v>8.4000000000000005E-2</v>
      </c>
      <c r="I214">
        <v>6.6000000000000003E-2</v>
      </c>
      <c r="J214">
        <v>4.9000000000000002E-2</v>
      </c>
      <c r="K214">
        <v>4.4000000000000004E-2</v>
      </c>
      <c r="L214">
        <v>4.7E-2</v>
      </c>
      <c r="M214">
        <v>5.2000000000000005E-2</v>
      </c>
      <c r="N214">
        <v>5.5E-2</v>
      </c>
      <c r="O214">
        <v>8.4000000000000005E-2</v>
      </c>
      <c r="P214">
        <v>0.14199999999999999</v>
      </c>
      <c r="Q214">
        <v>0.2</v>
      </c>
      <c r="R214">
        <v>0.223</v>
      </c>
      <c r="S214">
        <v>0.247</v>
      </c>
      <c r="T214">
        <v>0.248</v>
      </c>
      <c r="U214">
        <v>0.23800000000000002</v>
      </c>
      <c r="V214">
        <v>0.24100000000000002</v>
      </c>
      <c r="W214">
        <v>0.26200000000000001</v>
      </c>
      <c r="X214">
        <v>0.29399999999999998</v>
      </c>
      <c r="Y214">
        <v>0.24299999999999999</v>
      </c>
      <c r="Z214">
        <v>0.115</v>
      </c>
      <c r="AA214">
        <v>0.13</v>
      </c>
      <c r="AB214">
        <f t="shared" si="6"/>
        <v>64.599999999999994</v>
      </c>
      <c r="AC214">
        <f t="shared" si="7"/>
        <v>331.3</v>
      </c>
    </row>
    <row r="215" spans="1:29" x14ac:dyDescent="0.25">
      <c r="A215" s="1" t="s">
        <v>2</v>
      </c>
      <c r="B215" s="1" t="s">
        <v>84</v>
      </c>
      <c r="C215" s="36">
        <v>35865</v>
      </c>
      <c r="D215">
        <v>3</v>
      </c>
      <c r="E215">
        <v>5</v>
      </c>
      <c r="F215">
        <v>8.199999999999999E-2</v>
      </c>
      <c r="G215">
        <v>0.10400000000000001</v>
      </c>
      <c r="H215">
        <v>9.4E-2</v>
      </c>
      <c r="I215">
        <v>6.7000000000000004E-2</v>
      </c>
      <c r="J215">
        <v>4.9000000000000002E-2</v>
      </c>
      <c r="K215">
        <v>4.4000000000000004E-2</v>
      </c>
      <c r="L215">
        <v>5.0999999999999997E-2</v>
      </c>
      <c r="M215">
        <v>5.2000000000000005E-2</v>
      </c>
      <c r="N215">
        <v>5.7999999999999996E-2</v>
      </c>
      <c r="O215">
        <v>7.5999999999999998E-2</v>
      </c>
      <c r="P215">
        <v>0.13500000000000001</v>
      </c>
      <c r="Q215">
        <v>0.19600000000000001</v>
      </c>
      <c r="R215">
        <v>0.20699999999999999</v>
      </c>
      <c r="S215">
        <v>0.23600000000000002</v>
      </c>
      <c r="T215">
        <v>0.24199999999999999</v>
      </c>
      <c r="U215">
        <v>0.23300000000000001</v>
      </c>
      <c r="V215">
        <v>0.23300000000000001</v>
      </c>
      <c r="W215">
        <v>0.254</v>
      </c>
      <c r="X215">
        <v>0.28300000000000003</v>
      </c>
      <c r="Y215">
        <v>0.222</v>
      </c>
      <c r="Z215">
        <v>0.105</v>
      </c>
      <c r="AA215">
        <v>0.11</v>
      </c>
      <c r="AB215">
        <f t="shared" si="6"/>
        <v>68.3</v>
      </c>
      <c r="AC215">
        <f t="shared" si="7"/>
        <v>321.5</v>
      </c>
    </row>
    <row r="216" spans="1:29" x14ac:dyDescent="0.25">
      <c r="A216" s="1" t="s">
        <v>2</v>
      </c>
      <c r="B216" s="1" t="s">
        <v>84</v>
      </c>
      <c r="C216" s="36">
        <v>35885</v>
      </c>
      <c r="D216">
        <v>3</v>
      </c>
      <c r="E216">
        <v>6</v>
      </c>
      <c r="F216">
        <v>0.115</v>
      </c>
      <c r="G216">
        <v>0.13</v>
      </c>
      <c r="H216">
        <v>0.11</v>
      </c>
      <c r="I216">
        <v>7.2000000000000008E-2</v>
      </c>
      <c r="J216">
        <v>5.5999999999999994E-2</v>
      </c>
      <c r="K216">
        <v>4.7E-2</v>
      </c>
      <c r="L216">
        <v>5.2000000000000005E-2</v>
      </c>
      <c r="M216">
        <v>5.5999999999999994E-2</v>
      </c>
      <c r="N216">
        <v>5.5E-2</v>
      </c>
      <c r="O216">
        <v>7.2999999999999995E-2</v>
      </c>
      <c r="P216">
        <v>0.13300000000000001</v>
      </c>
      <c r="Q216">
        <v>0.20100000000000001</v>
      </c>
      <c r="R216">
        <v>0.22399999999999998</v>
      </c>
      <c r="S216">
        <v>0.23399999999999999</v>
      </c>
      <c r="T216">
        <v>0.24</v>
      </c>
      <c r="U216">
        <v>0.23399999999999999</v>
      </c>
      <c r="V216">
        <v>0.23100000000000001</v>
      </c>
      <c r="W216">
        <v>0.23899999999999999</v>
      </c>
      <c r="X216">
        <v>0.27300000000000002</v>
      </c>
      <c r="Y216">
        <v>0.20899999999999999</v>
      </c>
      <c r="Z216">
        <v>9.0999999999999998E-2</v>
      </c>
      <c r="AA216">
        <v>9.9000000000000005E-2</v>
      </c>
      <c r="AB216">
        <f t="shared" si="6"/>
        <v>80.8</v>
      </c>
      <c r="AC216">
        <f t="shared" si="7"/>
        <v>328.9</v>
      </c>
    </row>
    <row r="217" spans="1:29" x14ac:dyDescent="0.25">
      <c r="A217" s="1" t="s">
        <v>2</v>
      </c>
      <c r="B217" s="1" t="s">
        <v>84</v>
      </c>
      <c r="C217" s="36">
        <v>35919</v>
      </c>
      <c r="D217">
        <v>3</v>
      </c>
      <c r="E217">
        <v>6</v>
      </c>
      <c r="F217">
        <v>0.11900000000000001</v>
      </c>
      <c r="G217">
        <v>0.124</v>
      </c>
      <c r="H217">
        <v>0.105</v>
      </c>
      <c r="I217">
        <v>7.2000000000000008E-2</v>
      </c>
      <c r="J217">
        <v>5.2999999999999999E-2</v>
      </c>
      <c r="K217">
        <v>5.2999999999999999E-2</v>
      </c>
      <c r="L217">
        <v>5.2999999999999999E-2</v>
      </c>
      <c r="M217">
        <v>5.5999999999999994E-2</v>
      </c>
      <c r="N217">
        <v>5.9000000000000004E-2</v>
      </c>
      <c r="O217">
        <v>7.4999999999999997E-2</v>
      </c>
      <c r="P217">
        <v>0.13800000000000001</v>
      </c>
      <c r="Q217">
        <v>0.20499999999999999</v>
      </c>
      <c r="R217">
        <v>0.20399999999999999</v>
      </c>
      <c r="S217">
        <v>0.23399999999999999</v>
      </c>
      <c r="T217">
        <v>0.24199999999999999</v>
      </c>
      <c r="U217">
        <v>0.22399999999999998</v>
      </c>
      <c r="V217">
        <v>0.20499999999999999</v>
      </c>
      <c r="W217">
        <v>0.22899999999999998</v>
      </c>
      <c r="X217">
        <v>0.27100000000000002</v>
      </c>
      <c r="Y217">
        <v>0.22</v>
      </c>
      <c r="Z217">
        <v>9.6000000000000002E-2</v>
      </c>
      <c r="AA217">
        <v>0.09</v>
      </c>
      <c r="AB217">
        <f t="shared" si="6"/>
        <v>81.3</v>
      </c>
      <c r="AC217">
        <f t="shared" si="7"/>
        <v>324.60000000000002</v>
      </c>
    </row>
    <row r="218" spans="1:29" x14ac:dyDescent="0.25">
      <c r="A218" s="1" t="s">
        <v>2</v>
      </c>
      <c r="B218" s="1" t="s">
        <v>84</v>
      </c>
      <c r="C218" s="36">
        <v>35944</v>
      </c>
      <c r="D218">
        <v>3</v>
      </c>
      <c r="E218">
        <v>6</v>
      </c>
      <c r="F218">
        <v>0.26400000000000001</v>
      </c>
      <c r="G218">
        <v>0.215</v>
      </c>
      <c r="H218">
        <v>0.17499999999999999</v>
      </c>
      <c r="I218">
        <v>0.11699999999999999</v>
      </c>
      <c r="J218">
        <v>6.8000000000000005E-2</v>
      </c>
      <c r="K218">
        <v>0.05</v>
      </c>
      <c r="L218">
        <v>0.05</v>
      </c>
      <c r="M218">
        <v>5.2999999999999999E-2</v>
      </c>
      <c r="N218">
        <v>0.06</v>
      </c>
      <c r="O218">
        <v>7.9000000000000001E-2</v>
      </c>
      <c r="P218">
        <v>0.13200000000000001</v>
      </c>
      <c r="Q218">
        <v>0.19800000000000001</v>
      </c>
      <c r="R218">
        <v>0.22</v>
      </c>
      <c r="S218">
        <v>0.23600000000000002</v>
      </c>
      <c r="T218">
        <v>0.23499999999999999</v>
      </c>
      <c r="U218">
        <v>0.23300000000000001</v>
      </c>
      <c r="V218">
        <v>0.21199999999999999</v>
      </c>
      <c r="W218">
        <v>0.22500000000000001</v>
      </c>
      <c r="X218">
        <v>0.27600000000000002</v>
      </c>
      <c r="Y218">
        <v>0.215</v>
      </c>
      <c r="Z218">
        <v>0.1</v>
      </c>
      <c r="AA218">
        <v>7.8E-2</v>
      </c>
      <c r="AB218">
        <f t="shared" si="6"/>
        <v>131.60000000000002</v>
      </c>
      <c r="AC218">
        <f t="shared" si="7"/>
        <v>375.50000000000006</v>
      </c>
    </row>
    <row r="219" spans="1:29" x14ac:dyDescent="0.25">
      <c r="A219" s="1" t="s">
        <v>2</v>
      </c>
      <c r="B219" s="1" t="s">
        <v>84</v>
      </c>
      <c r="C219" s="36">
        <v>36038</v>
      </c>
      <c r="D219">
        <v>3</v>
      </c>
      <c r="E219">
        <v>1</v>
      </c>
      <c r="F219">
        <v>0.33200000000000002</v>
      </c>
      <c r="G219">
        <v>0.30499999999999999</v>
      </c>
      <c r="H219">
        <v>0.24600000000000002</v>
      </c>
      <c r="I219">
        <v>0.18</v>
      </c>
      <c r="J219">
        <v>0.13400000000000001</v>
      </c>
      <c r="K219">
        <v>0.10300000000000001</v>
      </c>
      <c r="L219">
        <v>0.124</v>
      </c>
      <c r="M219">
        <v>0.16300000000000001</v>
      </c>
      <c r="N219">
        <v>0.14800000000000002</v>
      </c>
      <c r="O219">
        <v>0.158</v>
      </c>
      <c r="P219">
        <v>0.188</v>
      </c>
      <c r="Q219">
        <v>0.23300000000000001</v>
      </c>
      <c r="R219">
        <v>0.22800000000000001</v>
      </c>
      <c r="S219">
        <v>0.23899999999999999</v>
      </c>
      <c r="T219">
        <v>0.24</v>
      </c>
      <c r="U219">
        <v>0.23800000000000002</v>
      </c>
      <c r="V219">
        <v>0.223</v>
      </c>
      <c r="W219">
        <v>0.24100000000000002</v>
      </c>
      <c r="X219">
        <v>0.28000000000000003</v>
      </c>
      <c r="Y219">
        <v>0.22600000000000001</v>
      </c>
      <c r="Z219">
        <v>9.3000000000000013E-2</v>
      </c>
      <c r="AA219">
        <v>0.09</v>
      </c>
      <c r="AB219">
        <f t="shared" si="6"/>
        <v>206.70000000000005</v>
      </c>
      <c r="AC219">
        <f t="shared" si="7"/>
        <v>474.40000000000015</v>
      </c>
    </row>
    <row r="220" spans="1:29" x14ac:dyDescent="0.25">
      <c r="A220" s="1" t="s">
        <v>2</v>
      </c>
      <c r="B220" s="1" t="s">
        <v>84</v>
      </c>
      <c r="C220" s="36">
        <v>36054</v>
      </c>
      <c r="D220">
        <v>3</v>
      </c>
      <c r="E220">
        <v>1</v>
      </c>
      <c r="F220">
        <v>0.33700000000000002</v>
      </c>
      <c r="G220">
        <v>0.30199999999999999</v>
      </c>
      <c r="H220">
        <v>0.26899999999999996</v>
      </c>
      <c r="I220">
        <v>0.26200000000000001</v>
      </c>
      <c r="J220">
        <v>0.30099999999999999</v>
      </c>
      <c r="K220">
        <v>0.32500000000000001</v>
      </c>
      <c r="L220">
        <v>0.36700000000000005</v>
      </c>
      <c r="M220">
        <v>0.379</v>
      </c>
      <c r="N220">
        <v>0.39600000000000002</v>
      </c>
      <c r="O220">
        <v>0.40899999999999997</v>
      </c>
      <c r="P220">
        <v>0.36700000000000005</v>
      </c>
      <c r="Q220">
        <v>0.34600000000000003</v>
      </c>
      <c r="R220">
        <v>0.313</v>
      </c>
      <c r="S220">
        <v>0.28600000000000003</v>
      </c>
      <c r="T220">
        <v>0.308</v>
      </c>
      <c r="U220">
        <v>0.28300000000000003</v>
      </c>
      <c r="V220">
        <v>0.27899999999999997</v>
      </c>
      <c r="W220">
        <v>0.28300000000000003</v>
      </c>
      <c r="X220">
        <v>0.3</v>
      </c>
      <c r="Y220">
        <v>0.23399999999999999</v>
      </c>
      <c r="Z220">
        <v>0.111</v>
      </c>
      <c r="AA220">
        <v>0.115</v>
      </c>
      <c r="AB220">
        <f t="shared" si="6"/>
        <v>327.5</v>
      </c>
      <c r="AC220">
        <f t="shared" si="7"/>
        <v>690.89999999999986</v>
      </c>
    </row>
    <row r="221" spans="1:29" x14ac:dyDescent="0.25">
      <c r="A221" s="1" t="s">
        <v>2</v>
      </c>
      <c r="B221" s="1" t="s">
        <v>84</v>
      </c>
      <c r="C221" s="36">
        <v>36062</v>
      </c>
      <c r="D221">
        <v>3</v>
      </c>
      <c r="E221">
        <v>1</v>
      </c>
      <c r="F221">
        <v>0.27699999999999997</v>
      </c>
      <c r="G221">
        <v>0.27</v>
      </c>
      <c r="H221">
        <v>0.251</v>
      </c>
      <c r="I221">
        <v>0.245</v>
      </c>
      <c r="J221">
        <v>0.25600000000000001</v>
      </c>
      <c r="K221">
        <v>0.27699999999999997</v>
      </c>
      <c r="L221">
        <v>0.33200000000000002</v>
      </c>
      <c r="M221">
        <v>0.36599999999999999</v>
      </c>
      <c r="N221">
        <v>0.39700000000000002</v>
      </c>
      <c r="O221">
        <v>0.40799999999999997</v>
      </c>
      <c r="P221">
        <v>0.379</v>
      </c>
      <c r="Q221">
        <v>0.34700000000000003</v>
      </c>
      <c r="R221">
        <v>0.318</v>
      </c>
      <c r="S221">
        <v>0.30099999999999999</v>
      </c>
      <c r="T221">
        <v>0.30199999999999999</v>
      </c>
      <c r="U221">
        <v>0.28999999999999998</v>
      </c>
      <c r="V221">
        <v>0.27300000000000002</v>
      </c>
      <c r="W221">
        <v>0.27800000000000002</v>
      </c>
      <c r="X221">
        <v>0.30099999999999999</v>
      </c>
      <c r="Y221">
        <v>0.245</v>
      </c>
      <c r="Z221">
        <v>0.111</v>
      </c>
      <c r="AA221">
        <v>0.11</v>
      </c>
      <c r="AB221">
        <f t="shared" si="6"/>
        <v>294.8</v>
      </c>
      <c r="AC221">
        <f t="shared" si="7"/>
        <v>661.09999999999991</v>
      </c>
    </row>
    <row r="222" spans="1:29" x14ac:dyDescent="0.25">
      <c r="A222" s="1" t="s">
        <v>2</v>
      </c>
      <c r="B222" s="1" t="s">
        <v>84</v>
      </c>
      <c r="C222" s="36">
        <v>36068</v>
      </c>
      <c r="D222">
        <v>3</v>
      </c>
      <c r="E222">
        <v>1</v>
      </c>
      <c r="F222">
        <v>0.24</v>
      </c>
      <c r="G222">
        <v>0.254</v>
      </c>
      <c r="H222">
        <v>0.22699999999999998</v>
      </c>
      <c r="I222">
        <v>0.23600000000000002</v>
      </c>
      <c r="J222">
        <v>0.23800000000000002</v>
      </c>
      <c r="K222">
        <v>0.249</v>
      </c>
      <c r="L222">
        <v>0.32200000000000001</v>
      </c>
      <c r="M222">
        <v>0.36700000000000005</v>
      </c>
      <c r="N222">
        <v>0.37799999999999995</v>
      </c>
      <c r="O222">
        <v>0.40200000000000002</v>
      </c>
      <c r="P222">
        <v>0.37</v>
      </c>
      <c r="Q222">
        <v>0.34799999999999998</v>
      </c>
      <c r="R222">
        <v>0.32</v>
      </c>
      <c r="S222">
        <v>0.30199999999999999</v>
      </c>
      <c r="T222">
        <v>0.309</v>
      </c>
      <c r="U222">
        <v>0.28399999999999997</v>
      </c>
      <c r="V222">
        <v>0.28499999999999998</v>
      </c>
      <c r="W222">
        <v>0.28499999999999998</v>
      </c>
      <c r="X222">
        <v>0.312</v>
      </c>
      <c r="Y222">
        <v>0.22800000000000001</v>
      </c>
      <c r="Z222">
        <v>0.111</v>
      </c>
      <c r="AA222">
        <v>0.10300000000000001</v>
      </c>
      <c r="AB222">
        <f t="shared" si="6"/>
        <v>275.10000000000002</v>
      </c>
      <c r="AC222">
        <f t="shared" si="7"/>
        <v>640.99999999999989</v>
      </c>
    </row>
    <row r="223" spans="1:29" x14ac:dyDescent="0.25">
      <c r="A223" s="1" t="s">
        <v>2</v>
      </c>
      <c r="B223" s="1" t="s">
        <v>84</v>
      </c>
      <c r="C223" s="36">
        <v>36076</v>
      </c>
      <c r="D223">
        <v>3</v>
      </c>
      <c r="E223">
        <v>1</v>
      </c>
      <c r="F223">
        <v>0.26300000000000001</v>
      </c>
      <c r="G223">
        <v>0.24</v>
      </c>
      <c r="H223">
        <v>0.22600000000000001</v>
      </c>
      <c r="I223">
        <v>0.22699999999999998</v>
      </c>
      <c r="J223">
        <v>0.21899999999999997</v>
      </c>
      <c r="K223">
        <v>0.22399999999999998</v>
      </c>
      <c r="L223">
        <v>0.29899999999999999</v>
      </c>
      <c r="M223">
        <v>0.34700000000000003</v>
      </c>
      <c r="N223">
        <v>0.37</v>
      </c>
      <c r="O223">
        <v>0.40500000000000003</v>
      </c>
      <c r="P223">
        <v>0.37799999999999995</v>
      </c>
      <c r="Q223">
        <v>0.36</v>
      </c>
      <c r="R223">
        <v>0.313</v>
      </c>
      <c r="S223">
        <v>0.32500000000000001</v>
      </c>
      <c r="T223">
        <v>0.31</v>
      </c>
      <c r="U223">
        <v>0.29799999999999999</v>
      </c>
      <c r="V223">
        <v>0.27899999999999997</v>
      </c>
      <c r="W223">
        <v>0.29399999999999998</v>
      </c>
      <c r="X223">
        <v>0.30099999999999999</v>
      </c>
      <c r="Y223">
        <v>0.252</v>
      </c>
      <c r="Z223">
        <v>0.115</v>
      </c>
      <c r="AA223">
        <v>0.106</v>
      </c>
      <c r="AB223">
        <f t="shared" si="6"/>
        <v>267.8</v>
      </c>
      <c r="AC223">
        <f t="shared" si="7"/>
        <v>641.40000000000009</v>
      </c>
    </row>
    <row r="224" spans="1:29" x14ac:dyDescent="0.25">
      <c r="A224" s="1" t="s">
        <v>2</v>
      </c>
      <c r="B224" s="1" t="s">
        <v>84</v>
      </c>
      <c r="C224" s="36">
        <v>36091</v>
      </c>
      <c r="D224">
        <v>3</v>
      </c>
      <c r="E224">
        <v>2</v>
      </c>
      <c r="F224">
        <v>0.22</v>
      </c>
      <c r="G224">
        <v>0.24100000000000002</v>
      </c>
      <c r="H224">
        <v>0.214</v>
      </c>
      <c r="I224">
        <v>0.19699999999999998</v>
      </c>
      <c r="J224">
        <v>0.20300000000000001</v>
      </c>
      <c r="K224">
        <v>0.188</v>
      </c>
      <c r="L224">
        <v>0.27699999999999997</v>
      </c>
      <c r="M224">
        <v>0.34200000000000003</v>
      </c>
      <c r="N224">
        <v>0.34299999999999997</v>
      </c>
      <c r="O224">
        <v>0.41399999999999998</v>
      </c>
      <c r="P224">
        <v>0.38200000000000001</v>
      </c>
      <c r="Q224">
        <v>0.35700000000000004</v>
      </c>
      <c r="R224">
        <v>0.32400000000000001</v>
      </c>
      <c r="S224">
        <v>0.308</v>
      </c>
      <c r="T224">
        <v>0.312</v>
      </c>
      <c r="U224">
        <v>0.3</v>
      </c>
      <c r="V224">
        <v>0.28600000000000003</v>
      </c>
      <c r="W224">
        <v>0.28999999999999998</v>
      </c>
      <c r="X224">
        <v>0.31</v>
      </c>
      <c r="Y224">
        <v>0.249</v>
      </c>
      <c r="Z224">
        <v>0.11</v>
      </c>
      <c r="AA224">
        <v>0.10300000000000001</v>
      </c>
      <c r="AB224">
        <f t="shared" si="6"/>
        <v>244.5</v>
      </c>
      <c r="AC224">
        <f t="shared" si="7"/>
        <v>618.99999999999989</v>
      </c>
    </row>
    <row r="225" spans="1:29" x14ac:dyDescent="0.25">
      <c r="A225" s="1" t="s">
        <v>2</v>
      </c>
      <c r="B225" s="1" t="s">
        <v>84</v>
      </c>
      <c r="C225" s="36">
        <v>36101</v>
      </c>
      <c r="D225">
        <v>3</v>
      </c>
      <c r="E225">
        <v>2</v>
      </c>
      <c r="F225">
        <v>0.215</v>
      </c>
      <c r="G225">
        <v>0.19699999999999998</v>
      </c>
      <c r="H225">
        <v>0.188</v>
      </c>
      <c r="I225">
        <v>0.184</v>
      </c>
      <c r="J225">
        <v>0.16200000000000001</v>
      </c>
      <c r="K225">
        <v>0.155</v>
      </c>
      <c r="L225">
        <v>0.217</v>
      </c>
      <c r="M225">
        <v>0.31</v>
      </c>
      <c r="N225">
        <v>0.32700000000000001</v>
      </c>
      <c r="O225">
        <v>0.38900000000000001</v>
      </c>
      <c r="P225">
        <v>0.38</v>
      </c>
      <c r="Q225">
        <v>0.34700000000000003</v>
      </c>
      <c r="R225">
        <v>0.315</v>
      </c>
      <c r="S225">
        <v>0.307</v>
      </c>
      <c r="T225">
        <v>0.30099999999999999</v>
      </c>
      <c r="U225">
        <v>0.30099999999999999</v>
      </c>
      <c r="V225">
        <v>0.28999999999999998</v>
      </c>
      <c r="W225">
        <v>0.29699999999999999</v>
      </c>
      <c r="X225">
        <v>0.307</v>
      </c>
      <c r="Y225">
        <v>0.247</v>
      </c>
      <c r="Z225">
        <v>0.114</v>
      </c>
      <c r="AA225">
        <v>0.106</v>
      </c>
      <c r="AB225">
        <f t="shared" si="6"/>
        <v>217</v>
      </c>
      <c r="AC225">
        <f t="shared" si="7"/>
        <v>587.1</v>
      </c>
    </row>
    <row r="226" spans="1:29" x14ac:dyDescent="0.25">
      <c r="A226" s="1" t="s">
        <v>2</v>
      </c>
      <c r="B226" s="1" t="s">
        <v>84</v>
      </c>
      <c r="C226" s="36">
        <v>36110</v>
      </c>
      <c r="D226">
        <v>3</v>
      </c>
      <c r="E226">
        <v>2</v>
      </c>
      <c r="F226">
        <v>0.20899999999999999</v>
      </c>
      <c r="G226">
        <v>0.16899999999999998</v>
      </c>
      <c r="H226">
        <v>0.16600000000000001</v>
      </c>
      <c r="I226">
        <v>0.14400000000000002</v>
      </c>
      <c r="J226">
        <v>0.125</v>
      </c>
      <c r="K226">
        <v>0.121</v>
      </c>
      <c r="L226">
        <v>0.19</v>
      </c>
      <c r="M226">
        <v>0.27699999999999997</v>
      </c>
      <c r="N226">
        <v>0.27100000000000002</v>
      </c>
      <c r="O226">
        <v>0.373</v>
      </c>
      <c r="P226">
        <v>0.36099999999999999</v>
      </c>
      <c r="Q226">
        <v>0.35499999999999998</v>
      </c>
      <c r="R226">
        <v>0.32100000000000001</v>
      </c>
      <c r="S226">
        <v>0.316</v>
      </c>
      <c r="T226">
        <v>0.30599999999999999</v>
      </c>
      <c r="U226">
        <v>0.28999999999999998</v>
      </c>
      <c r="V226">
        <v>0.28499999999999998</v>
      </c>
      <c r="W226">
        <v>0.308</v>
      </c>
      <c r="X226">
        <v>0.31900000000000001</v>
      </c>
      <c r="Y226">
        <v>0.25600000000000001</v>
      </c>
      <c r="Z226">
        <v>0.109</v>
      </c>
      <c r="AA226">
        <v>0.109</v>
      </c>
      <c r="AB226">
        <f t="shared" si="6"/>
        <v>188.1</v>
      </c>
      <c r="AC226">
        <f t="shared" si="7"/>
        <v>558.9</v>
      </c>
    </row>
    <row r="227" spans="1:29" x14ac:dyDescent="0.25">
      <c r="A227" s="1" t="s">
        <v>2</v>
      </c>
      <c r="B227" s="1" t="s">
        <v>84</v>
      </c>
      <c r="C227" s="36">
        <v>36130</v>
      </c>
      <c r="D227">
        <v>3</v>
      </c>
      <c r="E227">
        <v>2</v>
      </c>
      <c r="F227">
        <v>0.17199999999999999</v>
      </c>
      <c r="G227">
        <v>0.17</v>
      </c>
      <c r="H227">
        <v>0.152</v>
      </c>
      <c r="I227">
        <v>0.111</v>
      </c>
      <c r="J227">
        <v>8.8000000000000009E-2</v>
      </c>
      <c r="K227">
        <v>8.3000000000000004E-2</v>
      </c>
      <c r="L227">
        <v>0.14199999999999999</v>
      </c>
      <c r="M227">
        <v>0.214</v>
      </c>
      <c r="N227">
        <v>0.23199999999999998</v>
      </c>
      <c r="O227">
        <v>0.26500000000000001</v>
      </c>
      <c r="P227">
        <v>0.31900000000000001</v>
      </c>
      <c r="Q227">
        <v>0.34399999999999997</v>
      </c>
      <c r="R227">
        <v>0.308</v>
      </c>
      <c r="S227">
        <v>0.314</v>
      </c>
      <c r="T227">
        <v>0.311</v>
      </c>
      <c r="U227">
        <v>0.29899999999999999</v>
      </c>
      <c r="V227">
        <v>0.28399999999999997</v>
      </c>
      <c r="W227">
        <v>0.29799999999999999</v>
      </c>
      <c r="X227">
        <v>0.30499999999999999</v>
      </c>
      <c r="Y227">
        <v>0.24399999999999999</v>
      </c>
      <c r="Z227">
        <v>0.10800000000000001</v>
      </c>
      <c r="AA227">
        <v>9.4E-2</v>
      </c>
      <c r="AB227">
        <f t="shared" si="6"/>
        <v>153.59999999999997</v>
      </c>
      <c r="AC227">
        <f t="shared" si="7"/>
        <v>502.89999999999992</v>
      </c>
    </row>
    <row r="228" spans="1:29" x14ac:dyDescent="0.25">
      <c r="A228" s="1" t="s">
        <v>2</v>
      </c>
      <c r="B228" s="1" t="s">
        <v>84</v>
      </c>
      <c r="C228" s="36">
        <v>36146</v>
      </c>
      <c r="D228">
        <v>3</v>
      </c>
      <c r="E228">
        <v>3</v>
      </c>
      <c r="F228">
        <v>0.13699999999999998</v>
      </c>
      <c r="G228">
        <v>0.13500000000000001</v>
      </c>
      <c r="H228">
        <v>0.10800000000000001</v>
      </c>
      <c r="I228">
        <v>7.0999999999999994E-2</v>
      </c>
      <c r="J228">
        <v>6.5000000000000002E-2</v>
      </c>
      <c r="K228">
        <v>6.7000000000000004E-2</v>
      </c>
      <c r="L228">
        <v>0.109</v>
      </c>
      <c r="M228">
        <v>0.159</v>
      </c>
      <c r="N228">
        <v>0.18</v>
      </c>
      <c r="O228">
        <v>0.182</v>
      </c>
      <c r="P228">
        <v>0.27899999999999997</v>
      </c>
      <c r="Q228">
        <v>0.32500000000000001</v>
      </c>
      <c r="R228">
        <v>0.31900000000000001</v>
      </c>
      <c r="S228">
        <v>0.307</v>
      </c>
      <c r="T228">
        <v>0.313</v>
      </c>
      <c r="U228">
        <v>0.28600000000000003</v>
      </c>
      <c r="V228">
        <v>0.28600000000000003</v>
      </c>
      <c r="W228">
        <v>0.28800000000000003</v>
      </c>
      <c r="X228">
        <v>0.315</v>
      </c>
      <c r="Y228">
        <v>0.248</v>
      </c>
      <c r="Z228">
        <v>0.111</v>
      </c>
      <c r="AA228">
        <v>0.10300000000000001</v>
      </c>
      <c r="AB228">
        <f t="shared" si="6"/>
        <v>116.8</v>
      </c>
      <c r="AC228">
        <f t="shared" si="7"/>
        <v>453.00000000000011</v>
      </c>
    </row>
    <row r="229" spans="1:29" x14ac:dyDescent="0.25">
      <c r="A229" s="1" t="s">
        <v>2</v>
      </c>
      <c r="B229" s="1" t="s">
        <v>84</v>
      </c>
      <c r="C229" s="36">
        <v>36176</v>
      </c>
      <c r="D229">
        <v>3</v>
      </c>
      <c r="E229">
        <v>4</v>
      </c>
      <c r="F229">
        <v>0.182</v>
      </c>
      <c r="G229">
        <v>0.13800000000000001</v>
      </c>
      <c r="H229">
        <v>0.10800000000000001</v>
      </c>
      <c r="I229">
        <v>7.4999999999999997E-2</v>
      </c>
      <c r="J229">
        <v>5.5E-2</v>
      </c>
      <c r="K229">
        <v>5.5999999999999994E-2</v>
      </c>
      <c r="L229">
        <v>7.0999999999999994E-2</v>
      </c>
      <c r="M229">
        <v>8.199999999999999E-2</v>
      </c>
      <c r="N229">
        <v>9.6000000000000002E-2</v>
      </c>
      <c r="O229">
        <v>0.115</v>
      </c>
      <c r="P229">
        <v>0.19899999999999998</v>
      </c>
      <c r="Q229">
        <v>0.28999999999999998</v>
      </c>
      <c r="R229">
        <v>0.28499999999999998</v>
      </c>
      <c r="S229">
        <v>0.29600000000000004</v>
      </c>
      <c r="T229">
        <v>0.29399999999999998</v>
      </c>
      <c r="U229">
        <v>0.28600000000000003</v>
      </c>
      <c r="V229">
        <v>0.29199999999999998</v>
      </c>
      <c r="W229">
        <v>0.28699999999999998</v>
      </c>
      <c r="X229">
        <v>0.31</v>
      </c>
      <c r="Y229">
        <v>0.21600000000000003</v>
      </c>
      <c r="Z229">
        <v>0.106</v>
      </c>
      <c r="AA229">
        <v>0.1</v>
      </c>
      <c r="AB229">
        <f t="shared" si="6"/>
        <v>104.49999999999999</v>
      </c>
      <c r="AC229">
        <f t="shared" si="7"/>
        <v>412.1</v>
      </c>
    </row>
    <row r="230" spans="1:29" x14ac:dyDescent="0.25">
      <c r="A230" s="1" t="s">
        <v>2</v>
      </c>
      <c r="B230" s="1" t="s">
        <v>84</v>
      </c>
      <c r="C230" s="36">
        <v>36189</v>
      </c>
      <c r="D230">
        <v>3</v>
      </c>
      <c r="E230">
        <v>5</v>
      </c>
      <c r="F230">
        <v>0.126</v>
      </c>
      <c r="G230">
        <v>0.13200000000000001</v>
      </c>
      <c r="H230">
        <v>0.113</v>
      </c>
      <c r="I230">
        <v>7.4999999999999997E-2</v>
      </c>
      <c r="J230">
        <v>5.7999999999999996E-2</v>
      </c>
      <c r="K230">
        <v>0.05</v>
      </c>
      <c r="L230">
        <v>6.9000000000000006E-2</v>
      </c>
      <c r="M230">
        <v>8.1000000000000003E-2</v>
      </c>
      <c r="N230">
        <v>8.4000000000000005E-2</v>
      </c>
      <c r="O230">
        <v>0.11</v>
      </c>
      <c r="P230">
        <v>0.20300000000000001</v>
      </c>
      <c r="Q230">
        <v>0.28800000000000003</v>
      </c>
      <c r="R230">
        <v>0.28999999999999998</v>
      </c>
      <c r="S230">
        <v>0.29499999999999998</v>
      </c>
      <c r="T230">
        <v>0.28399999999999997</v>
      </c>
      <c r="U230">
        <v>0.29299999999999998</v>
      </c>
      <c r="V230">
        <v>0.28800000000000003</v>
      </c>
      <c r="W230">
        <v>0.29399999999999998</v>
      </c>
      <c r="X230">
        <v>0.29600000000000004</v>
      </c>
      <c r="Y230">
        <v>0.24100000000000002</v>
      </c>
      <c r="Z230">
        <v>0.11</v>
      </c>
      <c r="AA230">
        <v>9.5000000000000001E-2</v>
      </c>
      <c r="AB230">
        <f t="shared" si="6"/>
        <v>91.4</v>
      </c>
      <c r="AC230">
        <f t="shared" si="7"/>
        <v>400.1</v>
      </c>
    </row>
    <row r="231" spans="1:29" x14ac:dyDescent="0.25">
      <c r="A231" s="1" t="s">
        <v>2</v>
      </c>
      <c r="B231" s="1" t="s">
        <v>84</v>
      </c>
      <c r="C231" s="36">
        <v>36213</v>
      </c>
      <c r="D231">
        <v>3</v>
      </c>
      <c r="E231">
        <v>5</v>
      </c>
      <c r="F231">
        <v>0.113</v>
      </c>
      <c r="G231">
        <v>0.125</v>
      </c>
      <c r="H231">
        <v>0.109</v>
      </c>
      <c r="I231">
        <v>7.2999999999999995E-2</v>
      </c>
      <c r="J231">
        <v>5.5E-2</v>
      </c>
      <c r="K231">
        <v>4.9000000000000002E-2</v>
      </c>
      <c r="L231">
        <v>5.7999999999999996E-2</v>
      </c>
      <c r="M231">
        <v>7.2999999999999995E-2</v>
      </c>
      <c r="N231">
        <v>7.6999999999999999E-2</v>
      </c>
      <c r="O231">
        <v>0.10300000000000001</v>
      </c>
      <c r="P231">
        <v>0.188</v>
      </c>
      <c r="Q231">
        <v>0.26300000000000001</v>
      </c>
      <c r="R231">
        <v>0.28399999999999997</v>
      </c>
      <c r="S231">
        <v>0.28000000000000003</v>
      </c>
      <c r="T231">
        <v>0.28699999999999998</v>
      </c>
      <c r="U231">
        <v>0.28899999999999998</v>
      </c>
      <c r="V231">
        <v>0.28300000000000003</v>
      </c>
      <c r="W231">
        <v>0.28199999999999997</v>
      </c>
      <c r="X231">
        <v>0.31</v>
      </c>
      <c r="Y231">
        <v>0.24100000000000002</v>
      </c>
      <c r="Z231">
        <v>0.10300000000000001</v>
      </c>
      <c r="AA231">
        <v>9.4E-2</v>
      </c>
      <c r="AB231">
        <f t="shared" si="6"/>
        <v>84.5</v>
      </c>
      <c r="AC231">
        <f t="shared" si="7"/>
        <v>385.2</v>
      </c>
    </row>
    <row r="232" spans="1:29" x14ac:dyDescent="0.25">
      <c r="A232" s="1" t="s">
        <v>2</v>
      </c>
      <c r="B232" s="1" t="s">
        <v>84</v>
      </c>
      <c r="C232" s="36">
        <v>36236</v>
      </c>
      <c r="D232">
        <v>3</v>
      </c>
      <c r="E232">
        <v>6</v>
      </c>
      <c r="F232">
        <v>0.27699999999999997</v>
      </c>
      <c r="G232">
        <v>0.255</v>
      </c>
      <c r="H232">
        <v>0.16600000000000001</v>
      </c>
      <c r="I232">
        <v>9.8000000000000004E-2</v>
      </c>
      <c r="J232">
        <v>7.0000000000000007E-2</v>
      </c>
      <c r="K232">
        <v>5.5E-2</v>
      </c>
      <c r="L232">
        <v>5.5999999999999994E-2</v>
      </c>
      <c r="M232">
        <v>6.8000000000000005E-2</v>
      </c>
      <c r="N232">
        <v>7.2999999999999995E-2</v>
      </c>
      <c r="O232">
        <v>9.9000000000000005E-2</v>
      </c>
      <c r="P232">
        <v>0.17699999999999999</v>
      </c>
      <c r="Q232">
        <v>0.26700000000000002</v>
      </c>
      <c r="R232">
        <v>0.28199999999999997</v>
      </c>
      <c r="S232">
        <v>0.29399999999999998</v>
      </c>
      <c r="T232">
        <v>0.30299999999999999</v>
      </c>
      <c r="U232">
        <v>0.28000000000000003</v>
      </c>
      <c r="V232">
        <v>0.27600000000000002</v>
      </c>
      <c r="W232">
        <v>0.28499999999999998</v>
      </c>
      <c r="X232">
        <v>0.3</v>
      </c>
      <c r="Y232">
        <v>0.23800000000000002</v>
      </c>
      <c r="Z232">
        <v>0.10800000000000001</v>
      </c>
      <c r="AA232">
        <v>0.10099999999999999</v>
      </c>
      <c r="AB232">
        <f t="shared" si="6"/>
        <v>139.5</v>
      </c>
      <c r="AC232">
        <f t="shared" si="7"/>
        <v>440.50000000000006</v>
      </c>
    </row>
    <row r="233" spans="1:29" x14ac:dyDescent="0.25">
      <c r="A233" s="1" t="s">
        <v>2</v>
      </c>
      <c r="B233" s="1" t="s">
        <v>84</v>
      </c>
      <c r="C233" s="36">
        <v>36251</v>
      </c>
      <c r="D233">
        <v>3</v>
      </c>
      <c r="E233">
        <v>6</v>
      </c>
      <c r="F233">
        <v>0.223</v>
      </c>
      <c r="G233">
        <v>0.191</v>
      </c>
      <c r="H233">
        <v>0.15</v>
      </c>
      <c r="I233">
        <v>0.10199999999999999</v>
      </c>
      <c r="J233">
        <v>7.2999999999999995E-2</v>
      </c>
      <c r="K233">
        <v>5.2000000000000005E-2</v>
      </c>
      <c r="L233">
        <v>6.3E-2</v>
      </c>
      <c r="M233">
        <v>7.2999999999999995E-2</v>
      </c>
      <c r="N233">
        <v>7.5999999999999998E-2</v>
      </c>
      <c r="O233">
        <v>9.8000000000000004E-2</v>
      </c>
      <c r="P233">
        <v>0.17300000000000001</v>
      </c>
      <c r="Q233">
        <v>0.251</v>
      </c>
      <c r="R233">
        <v>0.27200000000000002</v>
      </c>
      <c r="S233">
        <v>0.28300000000000003</v>
      </c>
      <c r="T233">
        <v>0.28199999999999997</v>
      </c>
      <c r="U233">
        <v>0.27699999999999997</v>
      </c>
      <c r="V233">
        <v>0.27100000000000002</v>
      </c>
      <c r="W233">
        <v>0.28199999999999997</v>
      </c>
      <c r="X233">
        <v>0.30499999999999999</v>
      </c>
      <c r="Y233">
        <v>0.23100000000000001</v>
      </c>
      <c r="Z233">
        <v>0.107</v>
      </c>
      <c r="AA233">
        <v>8.900000000000001E-2</v>
      </c>
      <c r="AB233">
        <f t="shared" si="6"/>
        <v>122.6</v>
      </c>
      <c r="AC233">
        <f t="shared" si="7"/>
        <v>414.7</v>
      </c>
    </row>
    <row r="234" spans="1:29" x14ac:dyDescent="0.25">
      <c r="A234" s="1" t="s">
        <v>2</v>
      </c>
      <c r="B234" s="1" t="s">
        <v>84</v>
      </c>
      <c r="C234" s="36">
        <v>36269</v>
      </c>
      <c r="D234">
        <v>3</v>
      </c>
      <c r="E234">
        <v>6</v>
      </c>
      <c r="F234">
        <v>0.21199999999999999</v>
      </c>
      <c r="G234">
        <v>0.154</v>
      </c>
      <c r="H234">
        <v>0.14099999999999999</v>
      </c>
      <c r="I234">
        <v>8.8000000000000009E-2</v>
      </c>
      <c r="J234">
        <v>6.8000000000000005E-2</v>
      </c>
      <c r="K234">
        <v>5.5999999999999994E-2</v>
      </c>
      <c r="L234">
        <v>6.0999999999999999E-2</v>
      </c>
      <c r="M234">
        <v>7.2999999999999995E-2</v>
      </c>
      <c r="N234">
        <v>7.6999999999999999E-2</v>
      </c>
      <c r="O234">
        <v>0.105</v>
      </c>
      <c r="P234">
        <v>0.17800000000000002</v>
      </c>
      <c r="Q234">
        <v>0.253</v>
      </c>
      <c r="R234">
        <v>0.26700000000000002</v>
      </c>
      <c r="S234">
        <v>0.28300000000000003</v>
      </c>
      <c r="T234">
        <v>0.27899999999999997</v>
      </c>
      <c r="U234">
        <v>0.27699999999999997</v>
      </c>
      <c r="V234">
        <v>0.26700000000000002</v>
      </c>
      <c r="W234">
        <v>0.28699999999999998</v>
      </c>
      <c r="X234">
        <v>0.30499999999999999</v>
      </c>
      <c r="Y234">
        <v>0.22399999999999998</v>
      </c>
      <c r="Z234">
        <v>9.9000000000000005E-2</v>
      </c>
      <c r="AA234">
        <v>9.1999999999999998E-2</v>
      </c>
      <c r="AB234">
        <f t="shared" si="6"/>
        <v>114.19999999999997</v>
      </c>
      <c r="AC234">
        <f t="shared" si="7"/>
        <v>405.79999999999995</v>
      </c>
    </row>
    <row r="235" spans="1:29" x14ac:dyDescent="0.25">
      <c r="A235" s="1" t="s">
        <v>2</v>
      </c>
      <c r="B235" s="1" t="s">
        <v>84</v>
      </c>
      <c r="C235" s="36">
        <v>36293</v>
      </c>
      <c r="D235">
        <v>3</v>
      </c>
      <c r="E235">
        <v>7</v>
      </c>
      <c r="F235">
        <v>0.27399999999999997</v>
      </c>
      <c r="G235">
        <v>0.22399999999999998</v>
      </c>
      <c r="H235">
        <v>0.158</v>
      </c>
      <c r="I235">
        <v>9.5000000000000001E-2</v>
      </c>
      <c r="J235">
        <v>6.7000000000000004E-2</v>
      </c>
      <c r="K235">
        <v>0.06</v>
      </c>
      <c r="L235">
        <v>6.3E-2</v>
      </c>
      <c r="M235">
        <v>7.0000000000000007E-2</v>
      </c>
      <c r="N235">
        <v>7.8E-2</v>
      </c>
      <c r="O235">
        <v>9.8000000000000004E-2</v>
      </c>
      <c r="P235">
        <v>0.17300000000000001</v>
      </c>
      <c r="Q235">
        <v>0.247</v>
      </c>
      <c r="R235">
        <v>0.26500000000000001</v>
      </c>
      <c r="S235">
        <v>0.28999999999999998</v>
      </c>
      <c r="T235">
        <v>0.28800000000000003</v>
      </c>
      <c r="U235">
        <v>0.27699999999999997</v>
      </c>
      <c r="V235">
        <v>0.26700000000000002</v>
      </c>
      <c r="W235">
        <v>0.28100000000000003</v>
      </c>
      <c r="X235">
        <v>0.29899999999999999</v>
      </c>
      <c r="Y235">
        <v>0.23300000000000001</v>
      </c>
      <c r="Z235">
        <v>9.1999999999999998E-2</v>
      </c>
      <c r="AA235">
        <v>7.9000000000000001E-2</v>
      </c>
      <c r="AB235">
        <f t="shared" si="6"/>
        <v>136.30000000000001</v>
      </c>
      <c r="AC235">
        <f t="shared" si="7"/>
        <v>425.2</v>
      </c>
    </row>
    <row r="236" spans="1:29" x14ac:dyDescent="0.25">
      <c r="A236" s="1" t="s">
        <v>2</v>
      </c>
      <c r="B236" s="1" t="s">
        <v>84</v>
      </c>
      <c r="C236" s="36">
        <v>36335</v>
      </c>
      <c r="D236">
        <v>3</v>
      </c>
      <c r="E236">
        <v>7</v>
      </c>
      <c r="F236">
        <v>0.34799999999999998</v>
      </c>
      <c r="G236">
        <v>0.3</v>
      </c>
      <c r="H236">
        <v>0.248</v>
      </c>
      <c r="I236">
        <v>0.19</v>
      </c>
      <c r="J236">
        <v>0.13300000000000001</v>
      </c>
      <c r="K236">
        <v>9.5000000000000001E-2</v>
      </c>
      <c r="L236">
        <v>7.6999999999999999E-2</v>
      </c>
      <c r="M236">
        <v>7.9000000000000001E-2</v>
      </c>
      <c r="N236">
        <v>7.9000000000000001E-2</v>
      </c>
      <c r="O236">
        <v>0.10099999999999999</v>
      </c>
      <c r="P236">
        <v>0.17499999999999999</v>
      </c>
      <c r="Q236">
        <v>0.24199999999999999</v>
      </c>
      <c r="R236">
        <v>0.27</v>
      </c>
      <c r="S236">
        <v>0.27800000000000002</v>
      </c>
      <c r="T236">
        <v>0.27200000000000002</v>
      </c>
      <c r="U236">
        <v>0.27800000000000002</v>
      </c>
      <c r="V236">
        <v>0.26200000000000001</v>
      </c>
      <c r="W236">
        <v>0.29100000000000004</v>
      </c>
      <c r="X236">
        <v>0.29899999999999999</v>
      </c>
      <c r="Y236">
        <v>0.187</v>
      </c>
      <c r="Z236">
        <v>8.5999999999999993E-2</v>
      </c>
      <c r="AA236">
        <v>8.5999999999999993E-2</v>
      </c>
      <c r="AB236">
        <f t="shared" si="6"/>
        <v>189.7</v>
      </c>
      <c r="AC236">
        <f t="shared" si="7"/>
        <v>472.40000000000003</v>
      </c>
    </row>
    <row r="237" spans="1:29" x14ac:dyDescent="0.25">
      <c r="A237" s="1" t="s">
        <v>2</v>
      </c>
      <c r="B237" s="1" t="s">
        <v>84</v>
      </c>
      <c r="C237" s="36">
        <v>36382</v>
      </c>
      <c r="D237">
        <v>3</v>
      </c>
      <c r="E237">
        <v>1</v>
      </c>
      <c r="F237">
        <v>0.34200000000000003</v>
      </c>
      <c r="G237">
        <v>0.311</v>
      </c>
      <c r="H237">
        <v>0.25600000000000001</v>
      </c>
      <c r="I237">
        <v>0.24100000000000002</v>
      </c>
      <c r="J237">
        <v>0.26100000000000001</v>
      </c>
      <c r="K237">
        <v>0.28600000000000003</v>
      </c>
      <c r="L237">
        <v>0.33600000000000002</v>
      </c>
      <c r="M237">
        <v>0.37799999999999995</v>
      </c>
      <c r="N237">
        <v>0.38799999999999996</v>
      </c>
      <c r="O237">
        <v>0.40200000000000002</v>
      </c>
      <c r="P237">
        <v>0.37799999999999995</v>
      </c>
      <c r="Q237">
        <v>0.36499999999999999</v>
      </c>
      <c r="R237">
        <v>0.315</v>
      </c>
      <c r="S237">
        <v>0.31</v>
      </c>
      <c r="T237">
        <v>0.28899999999999998</v>
      </c>
      <c r="U237">
        <v>0.3</v>
      </c>
      <c r="V237">
        <v>0.29100000000000004</v>
      </c>
      <c r="W237">
        <v>0.29499999999999998</v>
      </c>
      <c r="X237">
        <v>0.313</v>
      </c>
      <c r="Y237">
        <v>0.27399999999999997</v>
      </c>
      <c r="Z237">
        <v>0.21299999999999999</v>
      </c>
      <c r="AA237">
        <v>0.29899999999999999</v>
      </c>
      <c r="AB237">
        <f t="shared" si="6"/>
        <v>314.09999999999997</v>
      </c>
      <c r="AC237">
        <f t="shared" si="7"/>
        <v>718.49999999999989</v>
      </c>
    </row>
    <row r="238" spans="1:29" x14ac:dyDescent="0.25">
      <c r="A238" s="1" t="s">
        <v>2</v>
      </c>
      <c r="B238" s="1" t="s">
        <v>84</v>
      </c>
      <c r="C238" s="36">
        <v>36453</v>
      </c>
      <c r="D238">
        <v>3</v>
      </c>
      <c r="E238">
        <v>1</v>
      </c>
      <c r="F238">
        <v>0.27899999999999997</v>
      </c>
      <c r="G238">
        <v>0.28199999999999997</v>
      </c>
      <c r="H238">
        <v>0.24</v>
      </c>
      <c r="I238">
        <v>0.20100000000000001</v>
      </c>
      <c r="J238">
        <v>0.19</v>
      </c>
      <c r="K238">
        <v>0.193</v>
      </c>
      <c r="L238">
        <v>0.26400000000000001</v>
      </c>
      <c r="M238">
        <v>0.33600000000000002</v>
      </c>
      <c r="N238">
        <v>0.35</v>
      </c>
      <c r="O238">
        <v>0.40799999999999997</v>
      </c>
      <c r="P238">
        <v>0.379</v>
      </c>
      <c r="Q238">
        <v>0.36</v>
      </c>
      <c r="R238">
        <v>0.32200000000000001</v>
      </c>
      <c r="S238">
        <v>0.315</v>
      </c>
      <c r="T238">
        <v>0.311</v>
      </c>
      <c r="U238">
        <v>0.3</v>
      </c>
      <c r="V238">
        <v>0.29799999999999999</v>
      </c>
      <c r="W238">
        <v>0.308</v>
      </c>
      <c r="X238">
        <v>0.32600000000000001</v>
      </c>
      <c r="Y238">
        <v>0.312</v>
      </c>
      <c r="Z238">
        <v>0.32700000000000001</v>
      </c>
      <c r="AA238">
        <v>0.34499999999999997</v>
      </c>
      <c r="AB238">
        <f t="shared" si="6"/>
        <v>261.39999999999998</v>
      </c>
      <c r="AC238">
        <f t="shared" si="7"/>
        <v>692.5</v>
      </c>
    </row>
    <row r="239" spans="1:29" x14ac:dyDescent="0.25">
      <c r="A239" s="1" t="s">
        <v>2</v>
      </c>
      <c r="B239" s="1" t="s">
        <v>84</v>
      </c>
      <c r="C239" s="36">
        <v>36480</v>
      </c>
      <c r="D239">
        <v>3</v>
      </c>
      <c r="E239">
        <v>2</v>
      </c>
      <c r="F239">
        <v>0.24399999999999999</v>
      </c>
      <c r="G239">
        <v>0.22699999999999998</v>
      </c>
      <c r="H239">
        <v>0.193</v>
      </c>
      <c r="I239">
        <v>0.17300000000000001</v>
      </c>
      <c r="J239">
        <v>0.14000000000000001</v>
      </c>
      <c r="K239">
        <v>0.125</v>
      </c>
      <c r="L239">
        <v>0.18899999999999997</v>
      </c>
      <c r="M239">
        <v>0.27899999999999997</v>
      </c>
      <c r="N239">
        <v>0.28800000000000003</v>
      </c>
      <c r="O239">
        <v>0.36099999999999999</v>
      </c>
      <c r="P239">
        <v>0.36299999999999999</v>
      </c>
      <c r="Q239">
        <v>0.35399999999999998</v>
      </c>
      <c r="R239">
        <v>0.31</v>
      </c>
      <c r="S239">
        <v>0.311</v>
      </c>
      <c r="T239">
        <v>0.307</v>
      </c>
      <c r="U239">
        <v>0.312</v>
      </c>
      <c r="V239">
        <v>0.30399999999999999</v>
      </c>
      <c r="W239">
        <v>0.313</v>
      </c>
      <c r="X239">
        <v>0.314</v>
      </c>
      <c r="Y239">
        <v>0.30599999999999999</v>
      </c>
      <c r="Z239">
        <v>0.315</v>
      </c>
      <c r="AA239">
        <v>0.34100000000000003</v>
      </c>
      <c r="AB239">
        <f t="shared" si="6"/>
        <v>210.20000000000002</v>
      </c>
      <c r="AC239">
        <f t="shared" si="7"/>
        <v>631.30000000000007</v>
      </c>
    </row>
    <row r="240" spans="1:29" x14ac:dyDescent="0.25">
      <c r="A240" s="1" t="s">
        <v>2</v>
      </c>
      <c r="B240" s="1" t="s">
        <v>84</v>
      </c>
      <c r="C240" s="36">
        <v>36497</v>
      </c>
      <c r="D240">
        <v>3</v>
      </c>
      <c r="E240">
        <v>3</v>
      </c>
      <c r="F240">
        <v>0.19800000000000001</v>
      </c>
      <c r="G240">
        <v>0.20100000000000001</v>
      </c>
      <c r="H240">
        <v>0.17600000000000002</v>
      </c>
      <c r="I240">
        <v>0.13200000000000001</v>
      </c>
      <c r="J240">
        <v>0.106</v>
      </c>
      <c r="K240">
        <v>0.106</v>
      </c>
      <c r="L240">
        <v>0.16800000000000001</v>
      </c>
      <c r="M240">
        <v>0.247</v>
      </c>
      <c r="N240">
        <v>0.27300000000000002</v>
      </c>
      <c r="O240">
        <v>0.33200000000000002</v>
      </c>
      <c r="P240">
        <v>0.35299999999999998</v>
      </c>
      <c r="Q240">
        <v>0.35100000000000003</v>
      </c>
      <c r="R240">
        <v>0.33899999999999997</v>
      </c>
      <c r="S240">
        <v>0.309</v>
      </c>
      <c r="T240">
        <v>0.309</v>
      </c>
      <c r="U240">
        <v>0.29799999999999999</v>
      </c>
      <c r="V240">
        <v>0.28899999999999998</v>
      </c>
      <c r="W240">
        <v>0.315</v>
      </c>
      <c r="X240">
        <v>0.31</v>
      </c>
      <c r="Y240">
        <v>0.29699999999999999</v>
      </c>
      <c r="Z240">
        <v>0.29600000000000004</v>
      </c>
      <c r="AA240">
        <v>0.33500000000000002</v>
      </c>
      <c r="AB240">
        <f t="shared" si="6"/>
        <v>180.5</v>
      </c>
      <c r="AC240">
        <f t="shared" si="7"/>
        <v>593.79999999999995</v>
      </c>
    </row>
    <row r="241" spans="1:29" x14ac:dyDescent="0.25">
      <c r="A241" s="1" t="s">
        <v>2</v>
      </c>
      <c r="B241" s="1" t="s">
        <v>84</v>
      </c>
      <c r="C241" s="36">
        <v>36509</v>
      </c>
      <c r="D241">
        <v>3</v>
      </c>
      <c r="E241">
        <v>3</v>
      </c>
      <c r="F241">
        <v>0.221</v>
      </c>
      <c r="G241">
        <v>0.184</v>
      </c>
      <c r="H241">
        <v>0.13900000000000001</v>
      </c>
      <c r="I241">
        <v>9.1999999999999998E-2</v>
      </c>
      <c r="J241">
        <v>6.9000000000000006E-2</v>
      </c>
      <c r="K241">
        <v>7.4999999999999997E-2</v>
      </c>
      <c r="L241">
        <v>0.14800000000000002</v>
      </c>
      <c r="M241">
        <v>0.20600000000000002</v>
      </c>
      <c r="N241">
        <v>0.23399999999999999</v>
      </c>
      <c r="O241">
        <v>0.25800000000000001</v>
      </c>
      <c r="P241">
        <v>0.307</v>
      </c>
      <c r="Q241">
        <v>0.33700000000000002</v>
      </c>
      <c r="R241">
        <v>0.318</v>
      </c>
      <c r="S241">
        <v>0.307</v>
      </c>
      <c r="T241">
        <v>0.311</v>
      </c>
      <c r="U241">
        <v>0.311</v>
      </c>
      <c r="V241">
        <v>0.29799999999999999</v>
      </c>
      <c r="W241">
        <v>0.29799999999999999</v>
      </c>
      <c r="X241">
        <v>0.32500000000000001</v>
      </c>
      <c r="Y241">
        <v>0.25900000000000001</v>
      </c>
      <c r="Z241">
        <v>0.24399999999999999</v>
      </c>
      <c r="AA241">
        <v>0.32500000000000001</v>
      </c>
      <c r="AB241">
        <f t="shared" si="6"/>
        <v>158.9</v>
      </c>
      <c r="AC241">
        <f t="shared" si="7"/>
        <v>548.70000000000005</v>
      </c>
    </row>
    <row r="242" spans="1:29" x14ac:dyDescent="0.25">
      <c r="A242" s="1" t="s">
        <v>2</v>
      </c>
      <c r="B242" s="1" t="s">
        <v>84</v>
      </c>
      <c r="C242" s="36">
        <v>36543</v>
      </c>
      <c r="D242">
        <v>3</v>
      </c>
      <c r="E242">
        <v>4</v>
      </c>
      <c r="F242">
        <v>0.221</v>
      </c>
      <c r="G242">
        <v>0.23600000000000002</v>
      </c>
      <c r="H242">
        <v>0.187</v>
      </c>
      <c r="I242">
        <v>0.121</v>
      </c>
      <c r="J242">
        <v>8.900000000000001E-2</v>
      </c>
      <c r="K242">
        <v>7.9000000000000001E-2</v>
      </c>
      <c r="L242">
        <v>0.114</v>
      </c>
      <c r="M242">
        <v>0.16399999999999998</v>
      </c>
      <c r="N242">
        <v>0.16800000000000001</v>
      </c>
      <c r="O242">
        <v>0.182</v>
      </c>
      <c r="P242">
        <v>0.26899999999999996</v>
      </c>
      <c r="Q242">
        <v>0.33899999999999997</v>
      </c>
      <c r="R242">
        <v>0.314</v>
      </c>
      <c r="S242">
        <v>0.307</v>
      </c>
      <c r="T242">
        <v>0.31</v>
      </c>
      <c r="U242">
        <v>0.29799999999999999</v>
      </c>
      <c r="V242">
        <v>0.28699999999999998</v>
      </c>
      <c r="W242">
        <v>0.29100000000000004</v>
      </c>
      <c r="X242">
        <v>0.31</v>
      </c>
      <c r="Y242">
        <v>0.27600000000000002</v>
      </c>
      <c r="Z242">
        <v>0.20399999999999999</v>
      </c>
      <c r="AA242">
        <v>0.26</v>
      </c>
      <c r="AB242">
        <f t="shared" si="6"/>
        <v>160.00000000000003</v>
      </c>
      <c r="AC242">
        <f t="shared" si="7"/>
        <v>524.70000000000005</v>
      </c>
    </row>
    <row r="243" spans="1:29" x14ac:dyDescent="0.25">
      <c r="A243" s="1" t="s">
        <v>2</v>
      </c>
      <c r="B243" s="1" t="s">
        <v>84</v>
      </c>
      <c r="C243" s="36">
        <v>36558</v>
      </c>
      <c r="D243">
        <v>3</v>
      </c>
      <c r="E243">
        <v>4</v>
      </c>
      <c r="F243">
        <v>0.217</v>
      </c>
      <c r="G243">
        <v>0.19800000000000001</v>
      </c>
      <c r="H243">
        <v>0.155</v>
      </c>
      <c r="I243">
        <v>0.10300000000000001</v>
      </c>
      <c r="J243">
        <v>0.08</v>
      </c>
      <c r="K243">
        <v>7.0999999999999994E-2</v>
      </c>
      <c r="L243">
        <v>0.105</v>
      </c>
      <c r="M243">
        <v>0.16</v>
      </c>
      <c r="N243">
        <v>0.158</v>
      </c>
      <c r="O243">
        <v>0.16300000000000001</v>
      </c>
      <c r="P243">
        <v>0.26200000000000001</v>
      </c>
      <c r="Q243">
        <v>0.32400000000000001</v>
      </c>
      <c r="R243">
        <v>0.30199999999999999</v>
      </c>
      <c r="S243">
        <v>0.29899999999999999</v>
      </c>
      <c r="T243">
        <v>0.30599999999999999</v>
      </c>
      <c r="U243">
        <v>0.30299999999999999</v>
      </c>
      <c r="V243">
        <v>0.28999999999999998</v>
      </c>
      <c r="W243">
        <v>0.31</v>
      </c>
      <c r="X243">
        <v>0.315</v>
      </c>
      <c r="Y243">
        <v>0.27300000000000002</v>
      </c>
      <c r="Z243">
        <v>0.23100000000000001</v>
      </c>
      <c r="AA243">
        <v>0.309</v>
      </c>
      <c r="AB243">
        <f t="shared" si="6"/>
        <v>146.4</v>
      </c>
      <c r="AC243">
        <f t="shared" si="7"/>
        <v>515.10000000000014</v>
      </c>
    </row>
    <row r="244" spans="1:29" x14ac:dyDescent="0.25">
      <c r="A244" s="1" t="s">
        <v>2</v>
      </c>
      <c r="B244" s="1" t="s">
        <v>84</v>
      </c>
      <c r="C244" s="36">
        <v>36584</v>
      </c>
      <c r="D244">
        <v>3</v>
      </c>
      <c r="E244">
        <v>5</v>
      </c>
      <c r="F244">
        <v>0.121</v>
      </c>
      <c r="G244">
        <v>0.16</v>
      </c>
      <c r="H244">
        <v>0.12300000000000001</v>
      </c>
      <c r="I244">
        <v>8.5000000000000006E-2</v>
      </c>
      <c r="J244">
        <v>6.4000000000000001E-2</v>
      </c>
      <c r="K244">
        <v>5.7999999999999996E-2</v>
      </c>
      <c r="L244">
        <v>8.5999999999999993E-2</v>
      </c>
      <c r="M244">
        <v>0.11</v>
      </c>
      <c r="N244">
        <v>0.12</v>
      </c>
      <c r="O244">
        <v>0.13699999999999998</v>
      </c>
      <c r="P244">
        <v>0.21600000000000003</v>
      </c>
      <c r="Q244">
        <v>0.31</v>
      </c>
      <c r="R244">
        <v>0.29399999999999998</v>
      </c>
      <c r="S244">
        <v>0.314</v>
      </c>
      <c r="T244">
        <v>0.29600000000000004</v>
      </c>
      <c r="U244">
        <v>0.28300000000000003</v>
      </c>
      <c r="V244">
        <v>0.29600000000000004</v>
      </c>
      <c r="W244">
        <v>0.307</v>
      </c>
      <c r="X244">
        <v>0.32899999999999996</v>
      </c>
      <c r="Y244">
        <v>0.26300000000000001</v>
      </c>
      <c r="Z244">
        <v>0.17</v>
      </c>
      <c r="AA244">
        <v>0.221</v>
      </c>
      <c r="AB244">
        <f t="shared" si="6"/>
        <v>104.8</v>
      </c>
      <c r="AC244">
        <f t="shared" si="7"/>
        <v>448.40000000000003</v>
      </c>
    </row>
    <row r="245" spans="1:29" x14ac:dyDescent="0.25">
      <c r="A245" s="1" t="s">
        <v>2</v>
      </c>
      <c r="B245" s="1" t="s">
        <v>84</v>
      </c>
      <c r="C245" s="36">
        <v>36594</v>
      </c>
      <c r="D245">
        <v>3</v>
      </c>
      <c r="E245">
        <v>5</v>
      </c>
      <c r="F245">
        <v>0.11199999999999999</v>
      </c>
      <c r="G245">
        <v>0.13600000000000001</v>
      </c>
      <c r="H245">
        <v>0.113</v>
      </c>
      <c r="I245">
        <v>8.1000000000000003E-2</v>
      </c>
      <c r="J245">
        <v>6.0999999999999999E-2</v>
      </c>
      <c r="K245">
        <v>5.5999999999999994E-2</v>
      </c>
      <c r="L245">
        <v>6.9000000000000006E-2</v>
      </c>
      <c r="M245">
        <v>8.900000000000001E-2</v>
      </c>
      <c r="N245">
        <v>9.6000000000000002E-2</v>
      </c>
      <c r="O245">
        <v>0.114</v>
      </c>
      <c r="P245">
        <v>0.20199999999999999</v>
      </c>
      <c r="Q245">
        <v>0.28999999999999998</v>
      </c>
      <c r="R245">
        <v>0.29899999999999999</v>
      </c>
      <c r="S245">
        <v>0.30499999999999999</v>
      </c>
      <c r="T245">
        <v>0.30099999999999999</v>
      </c>
      <c r="U245">
        <v>0.313</v>
      </c>
      <c r="V245">
        <v>0.29299999999999998</v>
      </c>
      <c r="W245">
        <v>0.29600000000000004</v>
      </c>
      <c r="X245">
        <v>0.308</v>
      </c>
      <c r="Y245">
        <v>0.27</v>
      </c>
      <c r="Z245">
        <v>0.14300000000000002</v>
      </c>
      <c r="AA245">
        <v>0.18100000000000002</v>
      </c>
      <c r="AB245">
        <f t="shared" si="6"/>
        <v>92.5</v>
      </c>
      <c r="AC245">
        <f t="shared" si="7"/>
        <v>424.00000000000006</v>
      </c>
    </row>
    <row r="246" spans="1:29" x14ac:dyDescent="0.25">
      <c r="A246" s="1" t="s">
        <v>2</v>
      </c>
      <c r="B246" s="1" t="s">
        <v>84</v>
      </c>
      <c r="C246" s="36">
        <v>36622</v>
      </c>
      <c r="D246">
        <v>3</v>
      </c>
      <c r="E246">
        <v>6</v>
      </c>
      <c r="F246">
        <v>0.19600000000000001</v>
      </c>
      <c r="G246">
        <v>0.18100000000000002</v>
      </c>
      <c r="H246">
        <v>0.14000000000000001</v>
      </c>
      <c r="I246">
        <v>0.09</v>
      </c>
      <c r="J246">
        <v>6.6000000000000003E-2</v>
      </c>
      <c r="K246">
        <v>0.06</v>
      </c>
      <c r="L246">
        <v>6.8000000000000005E-2</v>
      </c>
      <c r="M246">
        <v>0.09</v>
      </c>
      <c r="N246">
        <v>9.0999999999999998E-2</v>
      </c>
      <c r="O246">
        <v>0.114</v>
      </c>
      <c r="P246">
        <v>0.19800000000000001</v>
      </c>
      <c r="Q246">
        <v>0.27800000000000002</v>
      </c>
      <c r="R246">
        <v>0.28499999999999998</v>
      </c>
      <c r="S246">
        <v>0.29899999999999999</v>
      </c>
      <c r="T246">
        <v>0.30099999999999999</v>
      </c>
      <c r="U246">
        <v>0.28699999999999998</v>
      </c>
      <c r="V246">
        <v>0.29100000000000004</v>
      </c>
      <c r="W246">
        <v>0.29899999999999999</v>
      </c>
      <c r="X246">
        <v>0.30399999999999999</v>
      </c>
      <c r="Y246">
        <v>0.24399999999999999</v>
      </c>
      <c r="Z246">
        <v>0.16800000000000001</v>
      </c>
      <c r="AA246">
        <v>0.158</v>
      </c>
      <c r="AB246">
        <f t="shared" si="6"/>
        <v>117.8</v>
      </c>
      <c r="AC246">
        <f t="shared" si="7"/>
        <v>440.4</v>
      </c>
    </row>
    <row r="247" spans="1:29" x14ac:dyDescent="0.25">
      <c r="A247" s="1" t="s">
        <v>2</v>
      </c>
      <c r="B247" s="1" t="s">
        <v>84</v>
      </c>
      <c r="C247" s="36">
        <v>36726</v>
      </c>
      <c r="D247">
        <v>3</v>
      </c>
      <c r="E247">
        <v>6</v>
      </c>
      <c r="F247">
        <v>0.28100000000000003</v>
      </c>
      <c r="G247">
        <v>0.25900000000000001</v>
      </c>
      <c r="H247">
        <v>0.22699999999999998</v>
      </c>
      <c r="I247">
        <v>0.192</v>
      </c>
      <c r="J247">
        <v>0.156</v>
      </c>
      <c r="K247">
        <v>0.14000000000000001</v>
      </c>
      <c r="L247">
        <v>0.19800000000000001</v>
      </c>
      <c r="M247">
        <v>0.27899999999999997</v>
      </c>
      <c r="N247">
        <v>0.30599999999999999</v>
      </c>
      <c r="O247">
        <v>0.36299999999999999</v>
      </c>
      <c r="P247">
        <v>0.36799999999999999</v>
      </c>
      <c r="Q247">
        <v>0.34700000000000003</v>
      </c>
      <c r="R247">
        <v>0.308</v>
      </c>
      <c r="S247">
        <v>0.29699999999999999</v>
      </c>
      <c r="T247">
        <v>0.30499999999999999</v>
      </c>
      <c r="U247">
        <v>0.29100000000000004</v>
      </c>
      <c r="V247">
        <v>0.28300000000000003</v>
      </c>
      <c r="W247">
        <v>0.28699999999999998</v>
      </c>
      <c r="X247">
        <v>0.32</v>
      </c>
      <c r="Y247">
        <v>0.21899999999999997</v>
      </c>
      <c r="Z247">
        <v>0.12</v>
      </c>
      <c r="AA247">
        <v>0.13900000000000001</v>
      </c>
      <c r="AB247">
        <f t="shared" si="6"/>
        <v>231.90000000000003</v>
      </c>
      <c r="AC247">
        <f t="shared" si="7"/>
        <v>596.6</v>
      </c>
    </row>
    <row r="248" spans="1:29" x14ac:dyDescent="0.25">
      <c r="A248" s="1" t="s">
        <v>2</v>
      </c>
      <c r="B248" s="1" t="s">
        <v>84</v>
      </c>
      <c r="C248" s="36">
        <v>36752</v>
      </c>
      <c r="D248">
        <v>3</v>
      </c>
      <c r="E248">
        <v>1</v>
      </c>
      <c r="F248">
        <v>0.26100000000000001</v>
      </c>
      <c r="G248">
        <v>0.24399999999999999</v>
      </c>
      <c r="H248">
        <v>0.22</v>
      </c>
      <c r="I248">
        <v>0.18600000000000003</v>
      </c>
      <c r="J248">
        <v>0.154</v>
      </c>
      <c r="K248">
        <v>0.13300000000000001</v>
      </c>
      <c r="L248">
        <v>0.19</v>
      </c>
      <c r="M248">
        <v>0.26600000000000001</v>
      </c>
      <c r="N248">
        <v>0.28999999999999998</v>
      </c>
      <c r="O248">
        <v>0.36599999999999999</v>
      </c>
      <c r="P248">
        <v>0.36499999999999999</v>
      </c>
      <c r="Q248">
        <v>0.33100000000000002</v>
      </c>
      <c r="R248">
        <v>0.314</v>
      </c>
      <c r="S248">
        <v>0.30399999999999999</v>
      </c>
      <c r="T248">
        <v>0.312</v>
      </c>
      <c r="U248">
        <v>0.29299999999999998</v>
      </c>
      <c r="V248">
        <v>0.28300000000000003</v>
      </c>
      <c r="W248">
        <v>0.29600000000000004</v>
      </c>
      <c r="X248">
        <v>0.30299999999999999</v>
      </c>
      <c r="Y248">
        <v>0.222</v>
      </c>
      <c r="Z248">
        <v>0.10800000000000001</v>
      </c>
      <c r="AA248">
        <v>0.13400000000000001</v>
      </c>
      <c r="AB248">
        <f t="shared" si="6"/>
        <v>220.5</v>
      </c>
      <c r="AC248">
        <f t="shared" si="7"/>
        <v>583.6</v>
      </c>
    </row>
    <row r="249" spans="1:29" x14ac:dyDescent="0.25">
      <c r="A249" s="1" t="s">
        <v>2</v>
      </c>
      <c r="B249" s="1" t="s">
        <v>84</v>
      </c>
      <c r="C249" s="36">
        <v>36772</v>
      </c>
      <c r="D249">
        <v>3</v>
      </c>
      <c r="E249">
        <v>1</v>
      </c>
      <c r="F249">
        <v>0.35200000000000004</v>
      </c>
      <c r="G249">
        <v>0.32200000000000001</v>
      </c>
      <c r="H249">
        <v>0.27399999999999997</v>
      </c>
      <c r="I249">
        <v>0.22699999999999998</v>
      </c>
      <c r="J249">
        <v>0.23899999999999999</v>
      </c>
      <c r="K249">
        <v>0.27899999999999997</v>
      </c>
      <c r="L249">
        <v>0.33899999999999997</v>
      </c>
      <c r="M249">
        <v>0.377</v>
      </c>
      <c r="N249">
        <v>0.37799999999999995</v>
      </c>
      <c r="O249">
        <v>0.41100000000000003</v>
      </c>
      <c r="P249">
        <v>0.38100000000000001</v>
      </c>
      <c r="Q249">
        <v>0.36599999999999999</v>
      </c>
      <c r="R249">
        <v>0.32</v>
      </c>
      <c r="S249">
        <v>0.317</v>
      </c>
      <c r="T249">
        <v>0.308</v>
      </c>
      <c r="U249">
        <v>0.30299999999999999</v>
      </c>
      <c r="V249">
        <v>0.30399999999999999</v>
      </c>
      <c r="W249">
        <v>0.29699999999999999</v>
      </c>
      <c r="X249">
        <v>0.32</v>
      </c>
      <c r="Y249">
        <v>0.20100000000000001</v>
      </c>
      <c r="Z249">
        <v>0.121</v>
      </c>
      <c r="AA249">
        <v>0.16399999999999998</v>
      </c>
      <c r="AB249">
        <f t="shared" si="6"/>
        <v>313.90000000000003</v>
      </c>
      <c r="AC249">
        <f t="shared" si="7"/>
        <v>695.2</v>
      </c>
    </row>
    <row r="250" spans="1:29" x14ac:dyDescent="0.25">
      <c r="A250" s="1" t="s">
        <v>2</v>
      </c>
      <c r="B250" s="1" t="s">
        <v>84</v>
      </c>
      <c r="C250" s="36">
        <v>36778</v>
      </c>
      <c r="D250">
        <v>3</v>
      </c>
      <c r="E250">
        <v>1</v>
      </c>
      <c r="F250">
        <v>0.29499999999999998</v>
      </c>
      <c r="G250">
        <v>0.29799999999999999</v>
      </c>
      <c r="H250">
        <v>0.25900000000000001</v>
      </c>
      <c r="I250">
        <v>0.22399999999999998</v>
      </c>
      <c r="J250">
        <v>0.22500000000000001</v>
      </c>
      <c r="K250">
        <v>0.248</v>
      </c>
      <c r="L250">
        <v>0.30599999999999999</v>
      </c>
      <c r="M250">
        <v>0.35100000000000003</v>
      </c>
      <c r="N250">
        <v>0.371</v>
      </c>
      <c r="O250">
        <v>0.40399999999999997</v>
      </c>
      <c r="P250">
        <v>0.38500000000000001</v>
      </c>
      <c r="Q250">
        <v>0.35200000000000004</v>
      </c>
      <c r="R250">
        <v>0.32799999999999996</v>
      </c>
      <c r="S250">
        <v>0.30499999999999999</v>
      </c>
      <c r="T250">
        <v>0.313</v>
      </c>
      <c r="U250">
        <v>0.29199999999999998</v>
      </c>
      <c r="V250">
        <v>0.28999999999999998</v>
      </c>
      <c r="W250">
        <v>0.29699999999999999</v>
      </c>
      <c r="X250">
        <v>0.318</v>
      </c>
      <c r="Y250">
        <v>0.23699999999999999</v>
      </c>
      <c r="Z250">
        <v>0.16200000000000001</v>
      </c>
      <c r="AA250">
        <v>0.24600000000000002</v>
      </c>
      <c r="AB250">
        <f t="shared" si="6"/>
        <v>287.2</v>
      </c>
      <c r="AC250">
        <f t="shared" si="7"/>
        <v>680.10000000000014</v>
      </c>
    </row>
    <row r="251" spans="1:29" x14ac:dyDescent="0.25">
      <c r="A251" s="1" t="s">
        <v>2</v>
      </c>
      <c r="B251" s="1" t="s">
        <v>84</v>
      </c>
      <c r="C251" s="36">
        <v>36785</v>
      </c>
      <c r="D251">
        <v>3</v>
      </c>
      <c r="E251">
        <v>1</v>
      </c>
      <c r="F251">
        <v>0.33899999999999997</v>
      </c>
      <c r="G251">
        <v>0.30299999999999999</v>
      </c>
      <c r="H251">
        <v>0.26500000000000001</v>
      </c>
      <c r="I251">
        <v>0.23100000000000001</v>
      </c>
      <c r="J251">
        <v>0.23300000000000001</v>
      </c>
      <c r="K251">
        <v>0.27399999999999997</v>
      </c>
      <c r="L251">
        <v>0.33</v>
      </c>
      <c r="M251">
        <v>0.377</v>
      </c>
      <c r="N251">
        <v>0.38799999999999996</v>
      </c>
      <c r="O251">
        <v>0.41</v>
      </c>
      <c r="P251">
        <v>0.38799999999999996</v>
      </c>
      <c r="Q251">
        <v>0.371</v>
      </c>
      <c r="R251">
        <v>0.32500000000000001</v>
      </c>
      <c r="S251">
        <v>0.313</v>
      </c>
      <c r="T251">
        <v>0.32100000000000001</v>
      </c>
      <c r="U251">
        <v>0.29799999999999999</v>
      </c>
      <c r="V251">
        <v>0.29600000000000004</v>
      </c>
      <c r="W251">
        <v>0.3</v>
      </c>
      <c r="X251">
        <v>0.31900000000000001</v>
      </c>
      <c r="Y251">
        <v>0.307</v>
      </c>
      <c r="Z251">
        <v>0.33</v>
      </c>
      <c r="AA251">
        <v>0.34600000000000003</v>
      </c>
      <c r="AB251">
        <f t="shared" si="6"/>
        <v>307.90000000000003</v>
      </c>
      <c r="AC251">
        <f t="shared" si="7"/>
        <v>740.30000000000007</v>
      </c>
    </row>
    <row r="252" spans="1:29" x14ac:dyDescent="0.25">
      <c r="A252" s="1" t="s">
        <v>2</v>
      </c>
      <c r="B252" s="1" t="s">
        <v>84</v>
      </c>
      <c r="C252" s="36">
        <v>36791</v>
      </c>
      <c r="D252">
        <v>3</v>
      </c>
      <c r="E252">
        <v>1</v>
      </c>
      <c r="F252">
        <v>0.26300000000000001</v>
      </c>
      <c r="G252">
        <v>0.26800000000000002</v>
      </c>
      <c r="H252">
        <v>0.23899999999999999</v>
      </c>
      <c r="I252">
        <v>0.223</v>
      </c>
      <c r="J252">
        <v>0.23600000000000002</v>
      </c>
      <c r="K252">
        <v>0.248</v>
      </c>
      <c r="L252">
        <v>0.316</v>
      </c>
      <c r="M252">
        <v>0.36299999999999999</v>
      </c>
      <c r="N252">
        <v>0.37200000000000005</v>
      </c>
      <c r="O252">
        <v>0.39600000000000002</v>
      </c>
      <c r="P252">
        <v>0.39100000000000001</v>
      </c>
      <c r="Q252">
        <v>0.36899999999999999</v>
      </c>
      <c r="R252">
        <v>0.315</v>
      </c>
      <c r="S252">
        <v>0.308</v>
      </c>
      <c r="T252">
        <v>0.314</v>
      </c>
      <c r="U252">
        <v>0.307</v>
      </c>
      <c r="V252">
        <v>0.3</v>
      </c>
      <c r="W252">
        <v>0.30399999999999999</v>
      </c>
      <c r="X252">
        <v>0.32100000000000001</v>
      </c>
      <c r="Y252">
        <v>0.315</v>
      </c>
      <c r="Z252">
        <v>0.32100000000000001</v>
      </c>
      <c r="AA252">
        <v>0.34899999999999998</v>
      </c>
      <c r="AB252">
        <f t="shared" si="6"/>
        <v>279.10000000000002</v>
      </c>
      <c r="AC252">
        <f t="shared" si="7"/>
        <v>710.1</v>
      </c>
    </row>
    <row r="253" spans="1:29" x14ac:dyDescent="0.25">
      <c r="A253" s="1" t="s">
        <v>2</v>
      </c>
      <c r="B253" s="1" t="s">
        <v>84</v>
      </c>
      <c r="C253" s="36">
        <v>36799</v>
      </c>
      <c r="D253">
        <v>3</v>
      </c>
      <c r="E253">
        <v>1</v>
      </c>
      <c r="F253">
        <v>0.26200000000000001</v>
      </c>
      <c r="G253">
        <v>0.254</v>
      </c>
      <c r="H253">
        <v>0.23499999999999999</v>
      </c>
      <c r="I253">
        <v>0.21</v>
      </c>
      <c r="J253">
        <v>0.21</v>
      </c>
      <c r="K253">
        <v>0.23699999999999999</v>
      </c>
      <c r="L253">
        <v>0.29100000000000004</v>
      </c>
      <c r="M253">
        <v>0.35399999999999998</v>
      </c>
      <c r="N253">
        <v>0.37799999999999995</v>
      </c>
      <c r="O253">
        <v>0.40200000000000002</v>
      </c>
      <c r="P253">
        <v>0.38299999999999995</v>
      </c>
      <c r="Q253">
        <v>0.36</v>
      </c>
      <c r="R253">
        <v>0.32</v>
      </c>
      <c r="S253">
        <v>0.309</v>
      </c>
      <c r="T253">
        <v>0.29899999999999999</v>
      </c>
      <c r="U253">
        <v>0.307</v>
      </c>
      <c r="V253">
        <v>0.29699999999999999</v>
      </c>
      <c r="W253">
        <v>0.312</v>
      </c>
      <c r="X253">
        <v>0.32200000000000001</v>
      </c>
      <c r="Y253">
        <v>0.30499999999999999</v>
      </c>
      <c r="Z253">
        <v>0.33600000000000002</v>
      </c>
      <c r="AA253">
        <v>0.34399999999999997</v>
      </c>
      <c r="AB253">
        <f t="shared" si="6"/>
        <v>269.3</v>
      </c>
      <c r="AC253">
        <f t="shared" si="7"/>
        <v>698.90000000000009</v>
      </c>
    </row>
    <row r="254" spans="1:29" x14ac:dyDescent="0.25">
      <c r="A254" s="1" t="s">
        <v>2</v>
      </c>
      <c r="B254" s="1" t="s">
        <v>84</v>
      </c>
      <c r="C254" s="36">
        <v>36807</v>
      </c>
      <c r="D254">
        <v>3</v>
      </c>
      <c r="E254">
        <v>1</v>
      </c>
      <c r="F254">
        <v>0.30299999999999999</v>
      </c>
      <c r="G254">
        <v>0.25700000000000001</v>
      </c>
      <c r="H254">
        <v>0.22500000000000001</v>
      </c>
      <c r="I254">
        <v>0.217</v>
      </c>
      <c r="J254">
        <v>0.20199999999999999</v>
      </c>
      <c r="K254">
        <v>0.20600000000000002</v>
      </c>
      <c r="L254">
        <v>0.27500000000000002</v>
      </c>
      <c r="M254">
        <v>0.34499999999999997</v>
      </c>
      <c r="N254">
        <v>0.36499999999999999</v>
      </c>
      <c r="O254">
        <v>0.40500000000000003</v>
      </c>
      <c r="P254">
        <v>0.37200000000000005</v>
      </c>
      <c r="Q254">
        <v>0.35299999999999998</v>
      </c>
      <c r="R254">
        <v>0.32200000000000001</v>
      </c>
      <c r="S254">
        <v>0.311</v>
      </c>
      <c r="T254">
        <v>0.30199999999999999</v>
      </c>
      <c r="U254">
        <v>0.29600000000000004</v>
      </c>
      <c r="V254">
        <v>0.27899999999999997</v>
      </c>
      <c r="W254">
        <v>0.307</v>
      </c>
      <c r="X254">
        <v>0.316</v>
      </c>
      <c r="Y254">
        <v>0.29899999999999999</v>
      </c>
      <c r="Z254">
        <v>0.32400000000000001</v>
      </c>
      <c r="AA254">
        <v>0.34399999999999997</v>
      </c>
      <c r="AB254">
        <f t="shared" si="6"/>
        <v>269.79999999999995</v>
      </c>
      <c r="AC254">
        <f t="shared" si="7"/>
        <v>692.8</v>
      </c>
    </row>
    <row r="255" spans="1:29" x14ac:dyDescent="0.25">
      <c r="A255" s="1" t="s">
        <v>2</v>
      </c>
      <c r="B255" s="1" t="s">
        <v>84</v>
      </c>
      <c r="C255" s="36">
        <v>36813</v>
      </c>
      <c r="D255">
        <v>3</v>
      </c>
      <c r="E255">
        <v>2</v>
      </c>
      <c r="F255">
        <v>0.34200000000000003</v>
      </c>
      <c r="G255">
        <v>0.29199999999999998</v>
      </c>
      <c r="H255">
        <v>0.25700000000000001</v>
      </c>
      <c r="I255">
        <v>0.23699999999999999</v>
      </c>
      <c r="J255">
        <v>0.25700000000000001</v>
      </c>
      <c r="K255">
        <v>0.29799999999999999</v>
      </c>
      <c r="L255">
        <v>0.34</v>
      </c>
      <c r="M255">
        <v>0.36799999999999999</v>
      </c>
      <c r="N255">
        <v>0.39600000000000002</v>
      </c>
      <c r="O255">
        <v>0.42599999999999999</v>
      </c>
      <c r="P255">
        <v>0.37799999999999995</v>
      </c>
      <c r="Q255">
        <v>0.35600000000000004</v>
      </c>
      <c r="R255">
        <v>0.33299999999999996</v>
      </c>
      <c r="S255">
        <v>0.316</v>
      </c>
      <c r="T255">
        <v>0.30599999999999999</v>
      </c>
      <c r="U255">
        <v>0.30499999999999999</v>
      </c>
      <c r="V255">
        <v>0.29199999999999998</v>
      </c>
      <c r="W255">
        <v>0.3</v>
      </c>
      <c r="X255">
        <v>0.317</v>
      </c>
      <c r="Y255">
        <v>0.307</v>
      </c>
      <c r="Z255">
        <v>0.33100000000000002</v>
      </c>
      <c r="AA255">
        <v>0.35100000000000003</v>
      </c>
      <c r="AB255">
        <f t="shared" si="6"/>
        <v>312.90000000000003</v>
      </c>
      <c r="AC255">
        <f t="shared" si="7"/>
        <v>744.70000000000027</v>
      </c>
    </row>
    <row r="256" spans="1:29" x14ac:dyDescent="0.25">
      <c r="A256" s="1" t="s">
        <v>2</v>
      </c>
      <c r="B256" s="1" t="s">
        <v>84</v>
      </c>
      <c r="C256" s="36">
        <v>36820</v>
      </c>
      <c r="D256">
        <v>3</v>
      </c>
      <c r="E256">
        <v>2</v>
      </c>
      <c r="F256">
        <v>0.27899999999999997</v>
      </c>
      <c r="G256">
        <v>0.27800000000000002</v>
      </c>
      <c r="H256">
        <v>0.24399999999999999</v>
      </c>
      <c r="I256">
        <v>0.23499999999999999</v>
      </c>
      <c r="J256">
        <v>0.23600000000000002</v>
      </c>
      <c r="K256">
        <v>0.26700000000000002</v>
      </c>
      <c r="L256">
        <v>0.32</v>
      </c>
      <c r="M256">
        <v>0.35899999999999999</v>
      </c>
      <c r="N256">
        <v>0.38700000000000001</v>
      </c>
      <c r="O256">
        <v>0.41299999999999998</v>
      </c>
      <c r="P256">
        <v>0.39</v>
      </c>
      <c r="Q256">
        <v>0.36700000000000005</v>
      </c>
      <c r="R256">
        <v>0.32899999999999996</v>
      </c>
      <c r="S256">
        <v>0.313</v>
      </c>
      <c r="T256">
        <v>0.315</v>
      </c>
      <c r="U256">
        <v>0.30599999999999999</v>
      </c>
      <c r="V256">
        <v>0.30499999999999999</v>
      </c>
      <c r="W256">
        <v>0.31</v>
      </c>
      <c r="X256">
        <v>0.314</v>
      </c>
      <c r="Y256">
        <v>0.31900000000000001</v>
      </c>
      <c r="Z256">
        <v>0.34</v>
      </c>
      <c r="AA256">
        <v>0.35799999999999998</v>
      </c>
      <c r="AB256">
        <f t="shared" si="6"/>
        <v>288.40000000000003</v>
      </c>
      <c r="AC256">
        <f t="shared" si="7"/>
        <v>726.3</v>
      </c>
    </row>
    <row r="257" spans="1:29" x14ac:dyDescent="0.25">
      <c r="A257" s="1" t="s">
        <v>2</v>
      </c>
      <c r="B257" s="1" t="s">
        <v>84</v>
      </c>
      <c r="C257" s="36">
        <v>36827</v>
      </c>
      <c r="D257">
        <v>3</v>
      </c>
      <c r="E257">
        <v>2</v>
      </c>
      <c r="F257">
        <v>0.23800000000000002</v>
      </c>
      <c r="G257">
        <v>0.21600000000000003</v>
      </c>
      <c r="H257">
        <v>0.21600000000000003</v>
      </c>
      <c r="I257">
        <v>0.222</v>
      </c>
      <c r="J257">
        <v>0.23499999999999999</v>
      </c>
      <c r="K257">
        <v>0.311</v>
      </c>
      <c r="L257">
        <v>0.35100000000000003</v>
      </c>
      <c r="M257">
        <v>0.39</v>
      </c>
      <c r="N257">
        <v>0.41299999999999998</v>
      </c>
      <c r="O257">
        <v>0.37</v>
      </c>
      <c r="P257">
        <v>0.373</v>
      </c>
      <c r="Q257">
        <v>0.33399999999999996</v>
      </c>
      <c r="R257">
        <v>0.32100000000000001</v>
      </c>
      <c r="S257">
        <v>0.32299999999999995</v>
      </c>
      <c r="T257">
        <v>0.30099999999999999</v>
      </c>
      <c r="U257">
        <v>0.31</v>
      </c>
      <c r="V257">
        <v>0.29600000000000004</v>
      </c>
      <c r="W257">
        <v>0.33</v>
      </c>
      <c r="X257">
        <v>0.29799999999999999</v>
      </c>
      <c r="Y257">
        <v>0.33399999999999996</v>
      </c>
      <c r="Z257">
        <v>0.35499999999999998</v>
      </c>
      <c r="AA257">
        <v>0.36200000000000004</v>
      </c>
      <c r="AB257">
        <f t="shared" si="6"/>
        <v>283</v>
      </c>
      <c r="AC257">
        <f t="shared" si="7"/>
        <v>713.7</v>
      </c>
    </row>
    <row r="258" spans="1:29" x14ac:dyDescent="0.25">
      <c r="A258" s="1" t="s">
        <v>2</v>
      </c>
      <c r="B258" s="1" t="s">
        <v>84</v>
      </c>
      <c r="C258" s="36">
        <v>36834</v>
      </c>
      <c r="D258">
        <v>3</v>
      </c>
      <c r="E258">
        <v>2</v>
      </c>
      <c r="F258">
        <v>0.20600000000000002</v>
      </c>
      <c r="G258">
        <v>0.191</v>
      </c>
      <c r="H258">
        <v>0.183</v>
      </c>
      <c r="I258">
        <v>0.19600000000000001</v>
      </c>
      <c r="J258">
        <v>0.183</v>
      </c>
      <c r="K258">
        <v>0.18100000000000002</v>
      </c>
      <c r="L258">
        <v>0.26700000000000002</v>
      </c>
      <c r="M258">
        <v>0.35100000000000003</v>
      </c>
      <c r="N258">
        <v>0.35299999999999998</v>
      </c>
      <c r="O258">
        <v>0.39500000000000002</v>
      </c>
      <c r="P258">
        <v>0.38400000000000001</v>
      </c>
      <c r="Q258">
        <v>0.35799999999999998</v>
      </c>
      <c r="R258">
        <v>0.32</v>
      </c>
      <c r="S258">
        <v>0.32500000000000001</v>
      </c>
      <c r="T258">
        <v>0.314</v>
      </c>
      <c r="U258">
        <v>0.313</v>
      </c>
      <c r="V258">
        <v>0.29699999999999999</v>
      </c>
      <c r="W258">
        <v>0.308</v>
      </c>
      <c r="X258">
        <v>0.317</v>
      </c>
      <c r="Y258">
        <v>0.29899999999999999</v>
      </c>
      <c r="Z258">
        <v>0.33</v>
      </c>
      <c r="AA258">
        <v>0.35799999999999998</v>
      </c>
      <c r="AB258">
        <f t="shared" si="6"/>
        <v>231.7</v>
      </c>
      <c r="AC258">
        <f t="shared" si="7"/>
        <v>663.49999999999989</v>
      </c>
    </row>
    <row r="259" spans="1:29" x14ac:dyDescent="0.25">
      <c r="A259" s="1" t="s">
        <v>2</v>
      </c>
      <c r="B259" s="1" t="s">
        <v>84</v>
      </c>
      <c r="C259" s="36">
        <v>36846</v>
      </c>
      <c r="D259">
        <v>3</v>
      </c>
      <c r="E259">
        <v>2</v>
      </c>
      <c r="F259">
        <v>0.26100000000000001</v>
      </c>
      <c r="G259">
        <v>0.20499999999999999</v>
      </c>
      <c r="H259">
        <v>0.18899999999999997</v>
      </c>
      <c r="I259">
        <v>0.17899999999999999</v>
      </c>
      <c r="J259">
        <v>0.152</v>
      </c>
      <c r="K259">
        <v>0.151</v>
      </c>
      <c r="L259">
        <v>0.20800000000000002</v>
      </c>
      <c r="M259">
        <v>0.30399999999999999</v>
      </c>
      <c r="N259">
        <v>0.32600000000000001</v>
      </c>
      <c r="O259">
        <v>0.39299999999999996</v>
      </c>
      <c r="P259">
        <v>0.37</v>
      </c>
      <c r="Q259">
        <v>0.36700000000000005</v>
      </c>
      <c r="R259">
        <v>0.33500000000000002</v>
      </c>
      <c r="S259">
        <v>0.317</v>
      </c>
      <c r="T259">
        <v>0.316</v>
      </c>
      <c r="U259">
        <v>0.311</v>
      </c>
      <c r="V259">
        <v>0.29899999999999999</v>
      </c>
      <c r="W259">
        <v>0.311</v>
      </c>
      <c r="X259">
        <v>0.32100000000000001</v>
      </c>
      <c r="Y259">
        <v>0.318</v>
      </c>
      <c r="Z259">
        <v>0.33600000000000002</v>
      </c>
      <c r="AA259">
        <v>0.36</v>
      </c>
      <c r="AB259">
        <f t="shared" ref="AB259:AB322" si="8">SUM(F259*200,G259*100,H259*100,I259*100,J259*100,K259*100,L259*100,M259*100,N259*100)</f>
        <v>223.60000000000002</v>
      </c>
      <c r="AC259">
        <f t="shared" ref="AC259:AC322" si="9">SUM(F259*200,G259*100,H259*100,I259*100,J259*100,K259*100,L259*100,M259*100,N259*100,O259*100,P259*100,Q259*100,R259*100,S259*100,T259*100,U259*100,V259*100,W259*100,X259*100,Y259*100,Z259*100,AA259*100)</f>
        <v>659</v>
      </c>
    </row>
    <row r="260" spans="1:29" x14ac:dyDescent="0.25">
      <c r="A260" s="1" t="s">
        <v>2</v>
      </c>
      <c r="B260" s="1" t="s">
        <v>84</v>
      </c>
      <c r="C260" s="36">
        <v>36854</v>
      </c>
      <c r="D260">
        <v>3</v>
      </c>
      <c r="E260">
        <v>2</v>
      </c>
      <c r="F260">
        <v>0.23800000000000002</v>
      </c>
      <c r="G260">
        <v>0.214</v>
      </c>
      <c r="H260">
        <v>0.19</v>
      </c>
      <c r="I260">
        <v>0.16699999999999998</v>
      </c>
      <c r="J260">
        <v>0.14499999999999999</v>
      </c>
      <c r="K260">
        <v>0.13800000000000001</v>
      </c>
      <c r="L260">
        <v>0.19899999999999998</v>
      </c>
      <c r="M260">
        <v>0.28600000000000003</v>
      </c>
      <c r="N260">
        <v>0.29399999999999998</v>
      </c>
      <c r="O260">
        <v>0.36799999999999999</v>
      </c>
      <c r="P260">
        <v>0.36</v>
      </c>
      <c r="Q260">
        <v>0.35600000000000004</v>
      </c>
      <c r="R260">
        <v>0.32100000000000001</v>
      </c>
      <c r="S260">
        <v>0.33100000000000002</v>
      </c>
      <c r="T260">
        <v>0.307</v>
      </c>
      <c r="U260">
        <v>0.30099999999999999</v>
      </c>
      <c r="V260">
        <v>0.29699999999999999</v>
      </c>
      <c r="W260">
        <v>0.30599999999999999</v>
      </c>
      <c r="X260">
        <v>0.32100000000000001</v>
      </c>
      <c r="Y260">
        <v>0.30199999999999999</v>
      </c>
      <c r="Z260">
        <v>0.32799999999999996</v>
      </c>
      <c r="AA260">
        <v>0.34799999999999998</v>
      </c>
      <c r="AB260">
        <f t="shared" si="8"/>
        <v>210.9</v>
      </c>
      <c r="AC260">
        <f t="shared" si="9"/>
        <v>635.5</v>
      </c>
    </row>
    <row r="261" spans="1:29" x14ac:dyDescent="0.25">
      <c r="A261" s="1" t="s">
        <v>2</v>
      </c>
      <c r="B261" s="1" t="s">
        <v>84</v>
      </c>
      <c r="C261" s="36">
        <v>36861</v>
      </c>
      <c r="D261">
        <v>3</v>
      </c>
      <c r="E261">
        <v>3</v>
      </c>
      <c r="F261">
        <v>0.29699999999999999</v>
      </c>
      <c r="G261">
        <v>0.252</v>
      </c>
      <c r="H261">
        <v>0.19600000000000001</v>
      </c>
      <c r="I261">
        <v>0.157</v>
      </c>
      <c r="J261">
        <v>0.128</v>
      </c>
      <c r="K261">
        <v>0.124</v>
      </c>
      <c r="L261">
        <v>0.188</v>
      </c>
      <c r="M261">
        <v>0.25900000000000001</v>
      </c>
      <c r="N261">
        <v>0.28000000000000003</v>
      </c>
      <c r="O261">
        <v>0.35399999999999998</v>
      </c>
      <c r="P261">
        <v>0.35100000000000003</v>
      </c>
      <c r="Q261">
        <v>0.36099999999999999</v>
      </c>
      <c r="R261">
        <v>0.309</v>
      </c>
      <c r="S261">
        <v>0.30499999999999999</v>
      </c>
      <c r="T261">
        <v>0.31</v>
      </c>
      <c r="U261">
        <v>0.30599999999999999</v>
      </c>
      <c r="V261">
        <v>0.28399999999999997</v>
      </c>
      <c r="W261">
        <v>0.315</v>
      </c>
      <c r="X261">
        <v>0.32400000000000001</v>
      </c>
      <c r="Y261">
        <v>0.31</v>
      </c>
      <c r="Z261">
        <v>0.34</v>
      </c>
      <c r="AA261">
        <v>0.35499999999999998</v>
      </c>
      <c r="AB261">
        <f t="shared" si="8"/>
        <v>217.8</v>
      </c>
      <c r="AC261">
        <f t="shared" si="9"/>
        <v>640.20000000000005</v>
      </c>
    </row>
    <row r="262" spans="1:29" x14ac:dyDescent="0.25">
      <c r="A262" s="1" t="s">
        <v>2</v>
      </c>
      <c r="B262" s="1" t="s">
        <v>84</v>
      </c>
      <c r="C262" s="36">
        <v>36868</v>
      </c>
      <c r="D262">
        <v>3</v>
      </c>
      <c r="E262">
        <v>3</v>
      </c>
      <c r="F262">
        <v>0.24299999999999999</v>
      </c>
      <c r="G262">
        <v>0.21199999999999999</v>
      </c>
      <c r="H262">
        <v>0.18100000000000002</v>
      </c>
      <c r="I262">
        <v>0.14499999999999999</v>
      </c>
      <c r="J262">
        <v>0.114</v>
      </c>
      <c r="K262">
        <v>0.11</v>
      </c>
      <c r="L262">
        <v>0.17699999999999999</v>
      </c>
      <c r="M262">
        <v>0.26200000000000001</v>
      </c>
      <c r="N262">
        <v>0.27100000000000002</v>
      </c>
      <c r="O262">
        <v>0.33600000000000002</v>
      </c>
      <c r="P262">
        <v>0.36499999999999999</v>
      </c>
      <c r="Q262">
        <v>0.35499999999999998</v>
      </c>
      <c r="R262">
        <v>0.32100000000000001</v>
      </c>
      <c r="S262">
        <v>0.32100000000000001</v>
      </c>
      <c r="T262">
        <v>0.315</v>
      </c>
      <c r="U262">
        <v>0.29199999999999998</v>
      </c>
      <c r="V262">
        <v>0.29499999999999998</v>
      </c>
      <c r="W262">
        <v>0.29600000000000004</v>
      </c>
      <c r="X262">
        <v>0.32200000000000001</v>
      </c>
      <c r="Y262">
        <v>0.314</v>
      </c>
      <c r="Z262">
        <v>0.32299999999999995</v>
      </c>
      <c r="AA262">
        <v>0.34700000000000003</v>
      </c>
      <c r="AB262">
        <f t="shared" si="8"/>
        <v>195.79999999999998</v>
      </c>
      <c r="AC262">
        <f t="shared" si="9"/>
        <v>616</v>
      </c>
    </row>
    <row r="263" spans="1:29" x14ac:dyDescent="0.25">
      <c r="A263" s="1" t="s">
        <v>2</v>
      </c>
      <c r="B263" s="1" t="s">
        <v>84</v>
      </c>
      <c r="C263" s="36">
        <v>36874</v>
      </c>
      <c r="D263">
        <v>3</v>
      </c>
      <c r="E263">
        <v>3</v>
      </c>
      <c r="F263">
        <v>0.20800000000000002</v>
      </c>
      <c r="G263">
        <v>0.17899999999999999</v>
      </c>
      <c r="H263">
        <v>0.14099999999999999</v>
      </c>
      <c r="I263">
        <v>0.10400000000000001</v>
      </c>
      <c r="J263">
        <v>9.6999999999999989E-2</v>
      </c>
      <c r="K263">
        <v>9.4E-2</v>
      </c>
      <c r="L263">
        <v>0.158</v>
      </c>
      <c r="M263">
        <v>0.23899999999999999</v>
      </c>
      <c r="N263">
        <v>0.24399999999999999</v>
      </c>
      <c r="O263">
        <v>0.34200000000000003</v>
      </c>
      <c r="P263">
        <v>0.35299999999999998</v>
      </c>
      <c r="Q263">
        <v>0.32299999999999995</v>
      </c>
      <c r="R263">
        <v>0.32400000000000001</v>
      </c>
      <c r="S263">
        <v>0.30499999999999999</v>
      </c>
      <c r="T263">
        <v>0.307</v>
      </c>
      <c r="U263">
        <v>0.30199999999999999</v>
      </c>
      <c r="V263">
        <v>0.30099999999999999</v>
      </c>
      <c r="W263">
        <v>0.3</v>
      </c>
      <c r="X263">
        <v>0.32</v>
      </c>
      <c r="Y263">
        <v>0.316</v>
      </c>
      <c r="Z263">
        <v>0.312</v>
      </c>
      <c r="AA263">
        <v>0.34799999999999998</v>
      </c>
      <c r="AB263">
        <f t="shared" si="8"/>
        <v>167.20000000000002</v>
      </c>
      <c r="AC263">
        <f t="shared" si="9"/>
        <v>582.5</v>
      </c>
    </row>
    <row r="264" spans="1:29" x14ac:dyDescent="0.25">
      <c r="A264" s="1" t="s">
        <v>2</v>
      </c>
      <c r="B264" s="1" t="s">
        <v>84</v>
      </c>
      <c r="C264" s="36">
        <v>36882</v>
      </c>
      <c r="D264">
        <v>3</v>
      </c>
      <c r="E264">
        <v>3</v>
      </c>
      <c r="F264">
        <v>0.19600000000000001</v>
      </c>
      <c r="G264">
        <v>0.152</v>
      </c>
      <c r="H264">
        <v>0.125</v>
      </c>
      <c r="I264">
        <v>8.5999999999999993E-2</v>
      </c>
      <c r="J264">
        <v>7.2000000000000008E-2</v>
      </c>
      <c r="K264">
        <v>8.1000000000000003E-2</v>
      </c>
      <c r="L264">
        <v>0.13400000000000001</v>
      </c>
      <c r="M264">
        <v>0.19899999999999998</v>
      </c>
      <c r="N264">
        <v>0.20800000000000002</v>
      </c>
      <c r="O264">
        <v>0.23800000000000002</v>
      </c>
      <c r="P264">
        <v>0.32299999999999995</v>
      </c>
      <c r="Q264">
        <v>0.34899999999999998</v>
      </c>
      <c r="R264">
        <v>0.313</v>
      </c>
      <c r="S264">
        <v>0.309</v>
      </c>
      <c r="T264">
        <v>0.29899999999999999</v>
      </c>
      <c r="U264">
        <v>0.29299999999999998</v>
      </c>
      <c r="V264">
        <v>0.29199999999999998</v>
      </c>
      <c r="W264">
        <v>0.31</v>
      </c>
      <c r="X264">
        <v>0.318</v>
      </c>
      <c r="Y264">
        <v>0.28999999999999998</v>
      </c>
      <c r="Z264">
        <v>0.29899999999999999</v>
      </c>
      <c r="AA264">
        <v>0.33700000000000002</v>
      </c>
      <c r="AB264">
        <f t="shared" si="8"/>
        <v>144.9</v>
      </c>
      <c r="AC264">
        <f t="shared" si="9"/>
        <v>541.9</v>
      </c>
    </row>
    <row r="265" spans="1:29" x14ac:dyDescent="0.25">
      <c r="A265" s="1" t="s">
        <v>2</v>
      </c>
      <c r="B265" s="1" t="s">
        <v>84</v>
      </c>
      <c r="C265" s="36">
        <v>36889</v>
      </c>
      <c r="D265">
        <v>3</v>
      </c>
      <c r="E265">
        <v>3</v>
      </c>
      <c r="F265">
        <v>0.14199999999999999</v>
      </c>
      <c r="G265">
        <v>0.14400000000000002</v>
      </c>
      <c r="H265">
        <v>0.122</v>
      </c>
      <c r="I265">
        <v>7.6999999999999999E-2</v>
      </c>
      <c r="J265">
        <v>5.7000000000000002E-2</v>
      </c>
      <c r="K265">
        <v>7.4999999999999997E-2</v>
      </c>
      <c r="L265">
        <v>0.114</v>
      </c>
      <c r="M265">
        <v>0.184</v>
      </c>
      <c r="N265">
        <v>0.188</v>
      </c>
      <c r="O265">
        <v>0.2</v>
      </c>
      <c r="P265">
        <v>0.28899999999999998</v>
      </c>
      <c r="Q265">
        <v>0.34</v>
      </c>
      <c r="R265">
        <v>0.32400000000000001</v>
      </c>
      <c r="S265">
        <v>0.30099999999999999</v>
      </c>
      <c r="T265">
        <v>0.308</v>
      </c>
      <c r="U265">
        <v>0.3</v>
      </c>
      <c r="V265">
        <v>0.29199999999999998</v>
      </c>
      <c r="W265">
        <v>0.30399999999999999</v>
      </c>
      <c r="X265">
        <v>0.33</v>
      </c>
      <c r="Y265">
        <v>0.26500000000000001</v>
      </c>
      <c r="Z265">
        <v>0.27500000000000002</v>
      </c>
      <c r="AA265">
        <v>0.32899999999999996</v>
      </c>
      <c r="AB265">
        <f t="shared" si="8"/>
        <v>124.50000000000001</v>
      </c>
      <c r="AC265">
        <f t="shared" si="9"/>
        <v>510.2</v>
      </c>
    </row>
    <row r="266" spans="1:29" x14ac:dyDescent="0.25">
      <c r="A266" s="1" t="s">
        <v>2</v>
      </c>
      <c r="B266" s="1" t="s">
        <v>84</v>
      </c>
      <c r="C266" s="36">
        <v>36896</v>
      </c>
      <c r="D266">
        <v>3</v>
      </c>
      <c r="E266">
        <v>3</v>
      </c>
      <c r="F266">
        <v>0.16699999999999998</v>
      </c>
      <c r="G266">
        <v>0.157</v>
      </c>
      <c r="H266">
        <v>0.128</v>
      </c>
      <c r="I266">
        <v>0.08</v>
      </c>
      <c r="J266">
        <v>6.4000000000000001E-2</v>
      </c>
      <c r="K266">
        <v>7.0000000000000007E-2</v>
      </c>
      <c r="L266">
        <v>0.109</v>
      </c>
      <c r="M266">
        <v>0.16800000000000001</v>
      </c>
      <c r="N266">
        <v>0.16699999999999998</v>
      </c>
      <c r="O266">
        <v>0.182</v>
      </c>
      <c r="P266">
        <v>0.27200000000000002</v>
      </c>
      <c r="Q266">
        <v>0.34200000000000003</v>
      </c>
      <c r="R266">
        <v>0.307</v>
      </c>
      <c r="S266">
        <v>0.30199999999999999</v>
      </c>
      <c r="T266">
        <v>0.30599999999999999</v>
      </c>
      <c r="U266">
        <v>0.29299999999999998</v>
      </c>
      <c r="V266">
        <v>0.28499999999999998</v>
      </c>
      <c r="W266">
        <v>0.30599999999999999</v>
      </c>
      <c r="X266">
        <v>0.314</v>
      </c>
      <c r="Y266">
        <v>0.25700000000000001</v>
      </c>
      <c r="Z266">
        <v>0.23100000000000001</v>
      </c>
      <c r="AA266">
        <v>0.312</v>
      </c>
      <c r="AB266">
        <f t="shared" si="8"/>
        <v>127.7</v>
      </c>
      <c r="AC266">
        <f t="shared" si="9"/>
        <v>498.6</v>
      </c>
    </row>
    <row r="267" spans="1:29" x14ac:dyDescent="0.25">
      <c r="A267" s="1" t="s">
        <v>2</v>
      </c>
      <c r="B267" s="1" t="s">
        <v>84</v>
      </c>
      <c r="C267" s="36">
        <v>36903</v>
      </c>
      <c r="D267">
        <v>3</v>
      </c>
      <c r="E267">
        <v>4</v>
      </c>
      <c r="F267">
        <v>0.16399999999999998</v>
      </c>
      <c r="G267">
        <v>0.14300000000000002</v>
      </c>
      <c r="H267">
        <v>0.12</v>
      </c>
      <c r="I267">
        <v>8.3000000000000004E-2</v>
      </c>
      <c r="J267">
        <v>6.3E-2</v>
      </c>
      <c r="K267">
        <v>6.5000000000000002E-2</v>
      </c>
      <c r="L267">
        <v>0.10099999999999999</v>
      </c>
      <c r="M267">
        <v>0.14199999999999999</v>
      </c>
      <c r="N267">
        <v>0.154</v>
      </c>
      <c r="O267">
        <v>0.159</v>
      </c>
      <c r="P267">
        <v>0.26600000000000001</v>
      </c>
      <c r="Q267">
        <v>0.34</v>
      </c>
      <c r="R267">
        <v>0.30299999999999999</v>
      </c>
      <c r="S267">
        <v>0.30299999999999999</v>
      </c>
      <c r="T267">
        <v>0.29600000000000004</v>
      </c>
      <c r="U267">
        <v>0.3</v>
      </c>
      <c r="V267">
        <v>0.28600000000000003</v>
      </c>
      <c r="W267">
        <v>0.311</v>
      </c>
      <c r="X267">
        <v>0.318</v>
      </c>
      <c r="Y267">
        <v>0.23899999999999999</v>
      </c>
      <c r="Z267">
        <v>0.19800000000000001</v>
      </c>
      <c r="AA267">
        <v>0.28100000000000003</v>
      </c>
      <c r="AB267">
        <f t="shared" si="8"/>
        <v>119.89999999999999</v>
      </c>
      <c r="AC267">
        <f t="shared" si="9"/>
        <v>479.90000000000009</v>
      </c>
    </row>
    <row r="268" spans="1:29" x14ac:dyDescent="0.25">
      <c r="A268" s="1" t="s">
        <v>2</v>
      </c>
      <c r="B268" s="1" t="s">
        <v>84</v>
      </c>
      <c r="C268" s="36">
        <v>36910</v>
      </c>
      <c r="D268">
        <v>3</v>
      </c>
      <c r="E268">
        <v>4</v>
      </c>
      <c r="F268">
        <v>0.13200000000000001</v>
      </c>
      <c r="G268">
        <v>0.161</v>
      </c>
      <c r="H268">
        <v>0.106</v>
      </c>
      <c r="I268">
        <v>8.4000000000000005E-2</v>
      </c>
      <c r="J268">
        <v>5.9000000000000004E-2</v>
      </c>
      <c r="K268">
        <v>5.7000000000000002E-2</v>
      </c>
      <c r="L268">
        <v>8.8000000000000009E-2</v>
      </c>
      <c r="M268">
        <v>0.13</v>
      </c>
      <c r="N268">
        <v>0.14300000000000002</v>
      </c>
      <c r="O268">
        <v>0.153</v>
      </c>
      <c r="P268">
        <v>0.24600000000000002</v>
      </c>
      <c r="Q268">
        <v>0.33899999999999997</v>
      </c>
      <c r="R268">
        <v>0.314</v>
      </c>
      <c r="S268">
        <v>0.30599999999999999</v>
      </c>
      <c r="T268">
        <v>0.30599999999999999</v>
      </c>
      <c r="U268">
        <v>0.307</v>
      </c>
      <c r="V268">
        <v>0.29699999999999999</v>
      </c>
      <c r="W268">
        <v>0.30599999999999999</v>
      </c>
      <c r="X268">
        <v>0.317</v>
      </c>
      <c r="Y268">
        <v>0.27200000000000002</v>
      </c>
      <c r="Z268">
        <v>0.17</v>
      </c>
      <c r="AA268">
        <v>0.255</v>
      </c>
      <c r="AB268">
        <f t="shared" si="8"/>
        <v>109.2</v>
      </c>
      <c r="AC268">
        <f t="shared" si="9"/>
        <v>468</v>
      </c>
    </row>
    <row r="269" spans="1:29" x14ac:dyDescent="0.25">
      <c r="A269" s="1" t="s">
        <v>2</v>
      </c>
      <c r="B269" s="1" t="s">
        <v>84</v>
      </c>
      <c r="C269" s="36">
        <v>36917</v>
      </c>
      <c r="D269">
        <v>3</v>
      </c>
      <c r="E269">
        <v>4</v>
      </c>
      <c r="F269">
        <v>0.14199999999999999</v>
      </c>
      <c r="G269">
        <v>0.14499999999999999</v>
      </c>
      <c r="H269">
        <v>0.115</v>
      </c>
      <c r="I269">
        <v>7.6999999999999999E-2</v>
      </c>
      <c r="J269">
        <v>5.9000000000000004E-2</v>
      </c>
      <c r="K269">
        <v>5.7000000000000002E-2</v>
      </c>
      <c r="L269">
        <v>8.1000000000000003E-2</v>
      </c>
      <c r="M269">
        <v>0.11</v>
      </c>
      <c r="N269">
        <v>0.128</v>
      </c>
      <c r="O269">
        <v>0.13699999999999998</v>
      </c>
      <c r="P269">
        <v>0.23199999999999998</v>
      </c>
      <c r="Q269">
        <v>0.32400000000000001</v>
      </c>
      <c r="R269">
        <v>0.312</v>
      </c>
      <c r="S269">
        <v>0.30299999999999999</v>
      </c>
      <c r="T269">
        <v>0.29100000000000004</v>
      </c>
      <c r="U269">
        <v>0.30099999999999999</v>
      </c>
      <c r="V269">
        <v>0.28899999999999998</v>
      </c>
      <c r="W269">
        <v>0.30199999999999999</v>
      </c>
      <c r="X269">
        <v>0.32299999999999995</v>
      </c>
      <c r="Y269">
        <v>0.23399999999999999</v>
      </c>
      <c r="Z269">
        <v>0.16</v>
      </c>
      <c r="AA269">
        <v>0.23499999999999999</v>
      </c>
      <c r="AB269">
        <f t="shared" si="8"/>
        <v>105.6</v>
      </c>
      <c r="AC269">
        <f t="shared" si="9"/>
        <v>449.9</v>
      </c>
    </row>
    <row r="270" spans="1:29" x14ac:dyDescent="0.25">
      <c r="A270" s="1" t="s">
        <v>2</v>
      </c>
      <c r="B270" s="1" t="s">
        <v>84</v>
      </c>
      <c r="C270" s="36">
        <v>36926</v>
      </c>
      <c r="D270">
        <v>3</v>
      </c>
      <c r="E270">
        <v>4</v>
      </c>
      <c r="F270">
        <v>0.14199999999999999</v>
      </c>
      <c r="G270">
        <v>0.13600000000000001</v>
      </c>
      <c r="H270">
        <v>0.11699999999999999</v>
      </c>
      <c r="I270">
        <v>7.8E-2</v>
      </c>
      <c r="J270">
        <v>5.9000000000000004E-2</v>
      </c>
      <c r="K270">
        <v>6.3E-2</v>
      </c>
      <c r="L270">
        <v>7.4999999999999997E-2</v>
      </c>
      <c r="M270">
        <v>0.10199999999999999</v>
      </c>
      <c r="N270">
        <v>0.109</v>
      </c>
      <c r="O270">
        <v>0.13300000000000001</v>
      </c>
      <c r="P270">
        <v>0.23699999999999999</v>
      </c>
      <c r="Q270">
        <v>0.32299999999999995</v>
      </c>
      <c r="R270">
        <v>0.31</v>
      </c>
      <c r="S270">
        <v>0.30599999999999999</v>
      </c>
      <c r="T270">
        <v>0.30199999999999999</v>
      </c>
      <c r="U270">
        <v>0.29799999999999999</v>
      </c>
      <c r="V270">
        <v>0.29100000000000004</v>
      </c>
      <c r="W270">
        <v>0.308</v>
      </c>
      <c r="X270">
        <v>0.314</v>
      </c>
      <c r="Y270">
        <v>0.20600000000000002</v>
      </c>
      <c r="Z270">
        <v>0.13699999999999998</v>
      </c>
      <c r="AA270">
        <v>0.21899999999999997</v>
      </c>
      <c r="AB270">
        <f t="shared" si="8"/>
        <v>102.30000000000001</v>
      </c>
      <c r="AC270">
        <f t="shared" si="9"/>
        <v>440.70000000000005</v>
      </c>
    </row>
    <row r="271" spans="1:29" x14ac:dyDescent="0.25">
      <c r="A271" s="1" t="s">
        <v>2</v>
      </c>
      <c r="B271" s="1" t="s">
        <v>84</v>
      </c>
      <c r="C271" s="36">
        <v>36933</v>
      </c>
      <c r="D271">
        <v>3</v>
      </c>
      <c r="E271">
        <v>4</v>
      </c>
      <c r="F271">
        <v>0.14400000000000002</v>
      </c>
      <c r="G271">
        <v>0.13600000000000001</v>
      </c>
      <c r="H271">
        <v>0.113</v>
      </c>
      <c r="I271">
        <v>7.400000000000001E-2</v>
      </c>
      <c r="J271">
        <v>5.9000000000000004E-2</v>
      </c>
      <c r="K271">
        <v>5.7999999999999996E-2</v>
      </c>
      <c r="L271">
        <v>7.400000000000001E-2</v>
      </c>
      <c r="M271">
        <v>9.1999999999999998E-2</v>
      </c>
      <c r="N271">
        <v>0.109</v>
      </c>
      <c r="O271">
        <v>0.125</v>
      </c>
      <c r="P271">
        <v>0.218</v>
      </c>
      <c r="Q271">
        <v>0.316</v>
      </c>
      <c r="R271">
        <v>0.29699999999999999</v>
      </c>
      <c r="S271">
        <v>0.29600000000000004</v>
      </c>
      <c r="T271">
        <v>0.3</v>
      </c>
      <c r="U271">
        <v>0.29799999999999999</v>
      </c>
      <c r="V271">
        <v>0.29399999999999998</v>
      </c>
      <c r="W271">
        <v>0.309</v>
      </c>
      <c r="X271">
        <v>0.316</v>
      </c>
      <c r="Y271">
        <v>0.217</v>
      </c>
      <c r="Z271">
        <v>0.13400000000000001</v>
      </c>
      <c r="AA271">
        <v>0.191</v>
      </c>
      <c r="AB271">
        <f t="shared" si="8"/>
        <v>100.30000000000001</v>
      </c>
      <c r="AC271">
        <f t="shared" si="9"/>
        <v>431.4</v>
      </c>
    </row>
    <row r="272" spans="1:29" x14ac:dyDescent="0.25">
      <c r="A272" s="1" t="s">
        <v>2</v>
      </c>
      <c r="B272" s="1" t="s">
        <v>84</v>
      </c>
      <c r="C272" s="36">
        <v>36939</v>
      </c>
      <c r="D272">
        <v>3</v>
      </c>
      <c r="E272">
        <v>5</v>
      </c>
      <c r="F272">
        <v>0.13100000000000001</v>
      </c>
      <c r="G272">
        <v>0.13800000000000001</v>
      </c>
      <c r="H272">
        <v>0.11199999999999999</v>
      </c>
      <c r="I272">
        <v>7.5999999999999998E-2</v>
      </c>
      <c r="J272">
        <v>0.06</v>
      </c>
      <c r="K272">
        <v>6.5000000000000002E-2</v>
      </c>
      <c r="L272">
        <v>6.9000000000000006E-2</v>
      </c>
      <c r="M272">
        <v>9.5000000000000001E-2</v>
      </c>
      <c r="N272">
        <v>0.10400000000000001</v>
      </c>
      <c r="O272">
        <v>0.121</v>
      </c>
      <c r="P272">
        <v>0.222</v>
      </c>
      <c r="Q272">
        <v>0.308</v>
      </c>
      <c r="R272">
        <v>0.30299999999999999</v>
      </c>
      <c r="S272">
        <v>0.29499999999999998</v>
      </c>
      <c r="T272">
        <v>0.29699999999999999</v>
      </c>
      <c r="U272">
        <v>0.30199999999999999</v>
      </c>
      <c r="V272">
        <v>0.29100000000000004</v>
      </c>
      <c r="W272">
        <v>0.30199999999999999</v>
      </c>
      <c r="X272">
        <v>0.31900000000000001</v>
      </c>
      <c r="Y272">
        <v>0.20699999999999999</v>
      </c>
      <c r="Z272">
        <v>0.13600000000000001</v>
      </c>
      <c r="AA272">
        <v>0.17800000000000002</v>
      </c>
      <c r="AB272">
        <f t="shared" si="8"/>
        <v>98.100000000000023</v>
      </c>
      <c r="AC272">
        <f t="shared" si="9"/>
        <v>426.20000000000005</v>
      </c>
    </row>
    <row r="273" spans="1:29" x14ac:dyDescent="0.25">
      <c r="A273" s="1" t="s">
        <v>2</v>
      </c>
      <c r="B273" s="1" t="s">
        <v>84</v>
      </c>
      <c r="C273" s="36">
        <v>36945</v>
      </c>
      <c r="D273">
        <v>3</v>
      </c>
      <c r="E273">
        <v>5</v>
      </c>
      <c r="F273">
        <v>0.124</v>
      </c>
      <c r="G273">
        <v>0.13600000000000001</v>
      </c>
      <c r="H273">
        <v>0.11599999999999999</v>
      </c>
      <c r="I273">
        <v>7.400000000000001E-2</v>
      </c>
      <c r="J273">
        <v>5.5999999999999994E-2</v>
      </c>
      <c r="K273">
        <v>5.7999999999999996E-2</v>
      </c>
      <c r="L273">
        <v>7.0000000000000007E-2</v>
      </c>
      <c r="M273">
        <v>8.5999999999999993E-2</v>
      </c>
      <c r="N273">
        <v>0.1</v>
      </c>
      <c r="O273">
        <v>0.121</v>
      </c>
      <c r="P273">
        <v>0.22500000000000001</v>
      </c>
      <c r="Q273">
        <v>0.314</v>
      </c>
      <c r="R273">
        <v>0.30199999999999999</v>
      </c>
      <c r="S273">
        <v>0.29899999999999999</v>
      </c>
      <c r="T273">
        <v>0.30499999999999999</v>
      </c>
      <c r="U273">
        <v>0.308</v>
      </c>
      <c r="V273">
        <v>0.29199999999999998</v>
      </c>
      <c r="W273">
        <v>0.30599999999999999</v>
      </c>
      <c r="X273">
        <v>0.30099999999999999</v>
      </c>
      <c r="Y273">
        <v>0.20699999999999999</v>
      </c>
      <c r="Z273">
        <v>0.11800000000000001</v>
      </c>
      <c r="AA273">
        <v>0.19600000000000001</v>
      </c>
      <c r="AB273">
        <f t="shared" si="8"/>
        <v>94.4</v>
      </c>
      <c r="AC273">
        <f t="shared" si="9"/>
        <v>423.80000000000007</v>
      </c>
    </row>
    <row r="274" spans="1:29" x14ac:dyDescent="0.25">
      <c r="A274" s="1" t="s">
        <v>2</v>
      </c>
      <c r="B274" s="1" t="s">
        <v>84</v>
      </c>
      <c r="C274" s="36">
        <v>36952</v>
      </c>
      <c r="D274">
        <v>3</v>
      </c>
      <c r="E274">
        <v>5</v>
      </c>
      <c r="F274">
        <v>0.11800000000000001</v>
      </c>
      <c r="G274">
        <v>0.13500000000000001</v>
      </c>
      <c r="H274">
        <v>0.107</v>
      </c>
      <c r="I274">
        <v>7.4999999999999997E-2</v>
      </c>
      <c r="J274">
        <v>5.4000000000000006E-2</v>
      </c>
      <c r="K274">
        <v>5.5999999999999994E-2</v>
      </c>
      <c r="L274">
        <v>6.6000000000000003E-2</v>
      </c>
      <c r="M274">
        <v>7.9000000000000001E-2</v>
      </c>
      <c r="N274">
        <v>8.900000000000001E-2</v>
      </c>
      <c r="O274">
        <v>0.12</v>
      </c>
      <c r="P274">
        <v>0.20699999999999999</v>
      </c>
      <c r="Q274">
        <v>0.29100000000000004</v>
      </c>
      <c r="R274">
        <v>0.28999999999999998</v>
      </c>
      <c r="S274">
        <v>0.29899999999999999</v>
      </c>
      <c r="T274">
        <v>0.29499999999999998</v>
      </c>
      <c r="U274">
        <v>0.3</v>
      </c>
      <c r="V274">
        <v>0.28699999999999998</v>
      </c>
      <c r="W274">
        <v>0.30199999999999999</v>
      </c>
      <c r="X274">
        <v>0.3</v>
      </c>
      <c r="Y274">
        <v>0.21299999999999999</v>
      </c>
      <c r="Z274">
        <v>0.12</v>
      </c>
      <c r="AA274">
        <v>0.16399999999999998</v>
      </c>
      <c r="AB274">
        <f t="shared" si="8"/>
        <v>89.7</v>
      </c>
      <c r="AC274">
        <f t="shared" si="9"/>
        <v>408.49999999999994</v>
      </c>
    </row>
    <row r="275" spans="1:29" x14ac:dyDescent="0.25">
      <c r="A275" s="1" t="s">
        <v>2</v>
      </c>
      <c r="B275" s="1" t="s">
        <v>84</v>
      </c>
      <c r="C275" s="36">
        <v>36960</v>
      </c>
      <c r="D275">
        <v>3</v>
      </c>
      <c r="E275">
        <v>5</v>
      </c>
      <c r="F275">
        <v>0.122</v>
      </c>
      <c r="G275">
        <v>0.125</v>
      </c>
      <c r="H275">
        <v>0.106</v>
      </c>
      <c r="I275">
        <v>7.0999999999999994E-2</v>
      </c>
      <c r="J275">
        <v>5.7999999999999996E-2</v>
      </c>
      <c r="K275">
        <v>5.5E-2</v>
      </c>
      <c r="L275">
        <v>6.6000000000000003E-2</v>
      </c>
      <c r="M275">
        <v>0.08</v>
      </c>
      <c r="N275">
        <v>8.1000000000000003E-2</v>
      </c>
      <c r="O275">
        <v>0.122</v>
      </c>
      <c r="P275">
        <v>0.20499999999999999</v>
      </c>
      <c r="Q275">
        <v>0.29699999999999999</v>
      </c>
      <c r="R275">
        <v>0.28899999999999998</v>
      </c>
      <c r="S275">
        <v>0.30199999999999999</v>
      </c>
      <c r="T275">
        <v>0.29299999999999998</v>
      </c>
      <c r="U275">
        <v>0.27899999999999997</v>
      </c>
      <c r="V275">
        <v>0.28000000000000003</v>
      </c>
      <c r="W275">
        <v>0.30599999999999999</v>
      </c>
      <c r="X275">
        <v>0.314</v>
      </c>
      <c r="Y275">
        <v>0.23499999999999999</v>
      </c>
      <c r="Z275">
        <v>0.12300000000000001</v>
      </c>
      <c r="AA275">
        <v>0.153</v>
      </c>
      <c r="AB275">
        <f t="shared" si="8"/>
        <v>88.6</v>
      </c>
      <c r="AC275">
        <f t="shared" si="9"/>
        <v>408.4</v>
      </c>
    </row>
    <row r="276" spans="1:29" x14ac:dyDescent="0.25">
      <c r="A276" s="1" t="s">
        <v>2</v>
      </c>
      <c r="B276" s="1" t="s">
        <v>84</v>
      </c>
      <c r="C276" s="36">
        <v>36966</v>
      </c>
      <c r="D276">
        <v>3</v>
      </c>
      <c r="E276">
        <v>5</v>
      </c>
      <c r="F276">
        <v>0.122</v>
      </c>
      <c r="G276">
        <v>0.124</v>
      </c>
      <c r="H276">
        <v>0.10199999999999999</v>
      </c>
      <c r="I276">
        <v>6.9000000000000006E-2</v>
      </c>
      <c r="J276">
        <v>0.06</v>
      </c>
      <c r="K276">
        <v>5.5E-2</v>
      </c>
      <c r="L276">
        <v>6.5000000000000002E-2</v>
      </c>
      <c r="M276">
        <v>7.6999999999999999E-2</v>
      </c>
      <c r="N276">
        <v>8.4000000000000005E-2</v>
      </c>
      <c r="O276">
        <v>0.11</v>
      </c>
      <c r="P276">
        <v>0.20300000000000001</v>
      </c>
      <c r="Q276">
        <v>0.29100000000000004</v>
      </c>
      <c r="R276">
        <v>0.27800000000000002</v>
      </c>
      <c r="S276">
        <v>0.30499999999999999</v>
      </c>
      <c r="T276">
        <v>0.29799999999999999</v>
      </c>
      <c r="U276">
        <v>0.30499999999999999</v>
      </c>
      <c r="V276">
        <v>0.30099999999999999</v>
      </c>
      <c r="W276">
        <v>0.308</v>
      </c>
      <c r="X276">
        <v>0.313</v>
      </c>
      <c r="Y276">
        <v>0.21600000000000003</v>
      </c>
      <c r="Z276">
        <v>0.10800000000000001</v>
      </c>
      <c r="AA276">
        <v>0.14800000000000002</v>
      </c>
      <c r="AB276">
        <f t="shared" si="8"/>
        <v>88.000000000000014</v>
      </c>
      <c r="AC276">
        <f t="shared" si="9"/>
        <v>406.40000000000009</v>
      </c>
    </row>
    <row r="277" spans="1:29" x14ac:dyDescent="0.25">
      <c r="A277" s="1" t="s">
        <v>2</v>
      </c>
      <c r="B277" s="1" t="s">
        <v>84</v>
      </c>
      <c r="C277" s="36">
        <v>36980</v>
      </c>
      <c r="D277">
        <v>3</v>
      </c>
      <c r="E277">
        <v>5</v>
      </c>
      <c r="F277">
        <v>0.115</v>
      </c>
      <c r="G277">
        <v>0.13100000000000001</v>
      </c>
      <c r="H277">
        <v>0.113</v>
      </c>
      <c r="I277">
        <v>7.400000000000001E-2</v>
      </c>
      <c r="J277">
        <v>5.7999999999999996E-2</v>
      </c>
      <c r="K277">
        <v>5.4000000000000006E-2</v>
      </c>
      <c r="L277">
        <v>7.0999999999999994E-2</v>
      </c>
      <c r="M277">
        <v>7.8E-2</v>
      </c>
      <c r="N277">
        <v>8.8000000000000009E-2</v>
      </c>
      <c r="O277">
        <v>0.111</v>
      </c>
      <c r="P277">
        <v>0.19699999999999998</v>
      </c>
      <c r="Q277">
        <v>0.29199999999999998</v>
      </c>
      <c r="R277">
        <v>0.28999999999999998</v>
      </c>
      <c r="S277">
        <v>0.312</v>
      </c>
      <c r="T277">
        <v>0.311</v>
      </c>
      <c r="U277">
        <v>0.29499999999999998</v>
      </c>
      <c r="V277">
        <v>0.28899999999999998</v>
      </c>
      <c r="W277">
        <v>0.312</v>
      </c>
      <c r="X277">
        <v>0.318</v>
      </c>
      <c r="Y277">
        <v>0.24399999999999999</v>
      </c>
      <c r="Z277">
        <v>0.12300000000000001</v>
      </c>
      <c r="AA277">
        <v>0.13100000000000001</v>
      </c>
      <c r="AB277">
        <f t="shared" si="8"/>
        <v>89.699999999999989</v>
      </c>
      <c r="AC277">
        <f t="shared" si="9"/>
        <v>412.2</v>
      </c>
    </row>
    <row r="278" spans="1:29" x14ac:dyDescent="0.25">
      <c r="A278" s="1" t="s">
        <v>2</v>
      </c>
      <c r="B278" s="1" t="s">
        <v>84</v>
      </c>
      <c r="C278" s="36">
        <v>36986</v>
      </c>
      <c r="D278">
        <v>3</v>
      </c>
      <c r="E278">
        <v>5</v>
      </c>
      <c r="F278">
        <v>0.10199999999999999</v>
      </c>
      <c r="G278">
        <v>0.12300000000000001</v>
      </c>
      <c r="H278">
        <v>0.114</v>
      </c>
      <c r="I278">
        <v>7.2000000000000008E-2</v>
      </c>
      <c r="J278">
        <v>5.2999999999999999E-2</v>
      </c>
      <c r="K278">
        <v>5.5999999999999994E-2</v>
      </c>
      <c r="L278">
        <v>6.2E-2</v>
      </c>
      <c r="M278">
        <v>8.199999999999999E-2</v>
      </c>
      <c r="N278">
        <v>8.5999999999999993E-2</v>
      </c>
      <c r="O278">
        <v>0.106</v>
      </c>
      <c r="P278">
        <v>0.19800000000000001</v>
      </c>
      <c r="Q278">
        <v>0.28899999999999998</v>
      </c>
      <c r="R278">
        <v>0.29399999999999998</v>
      </c>
      <c r="S278">
        <v>0.30199999999999999</v>
      </c>
      <c r="T278">
        <v>0.29699999999999999</v>
      </c>
      <c r="U278">
        <v>0.27500000000000002</v>
      </c>
      <c r="V278">
        <v>0.29899999999999999</v>
      </c>
      <c r="W278">
        <v>0.30099999999999999</v>
      </c>
      <c r="X278">
        <v>0.32400000000000001</v>
      </c>
      <c r="Y278">
        <v>0.20300000000000001</v>
      </c>
      <c r="Z278">
        <v>0.10400000000000001</v>
      </c>
      <c r="AA278">
        <v>0.13100000000000001</v>
      </c>
      <c r="AB278">
        <f t="shared" si="8"/>
        <v>85.2</v>
      </c>
      <c r="AC278">
        <f t="shared" si="9"/>
        <v>397.5</v>
      </c>
    </row>
    <row r="279" spans="1:29" x14ac:dyDescent="0.25">
      <c r="A279" s="1" t="s">
        <v>2</v>
      </c>
      <c r="B279" s="1" t="s">
        <v>84</v>
      </c>
      <c r="C279" s="36">
        <v>36993</v>
      </c>
      <c r="D279">
        <v>3</v>
      </c>
      <c r="E279">
        <v>6</v>
      </c>
      <c r="F279">
        <v>8.1000000000000003E-2</v>
      </c>
      <c r="G279">
        <v>0.106</v>
      </c>
      <c r="H279">
        <v>9.0999999999999998E-2</v>
      </c>
      <c r="I279">
        <v>7.4999999999999997E-2</v>
      </c>
      <c r="J279">
        <v>5.7000000000000002E-2</v>
      </c>
      <c r="K279">
        <v>5.2000000000000005E-2</v>
      </c>
      <c r="L279">
        <v>6.3E-2</v>
      </c>
      <c r="M279">
        <v>8.1000000000000003E-2</v>
      </c>
      <c r="N279">
        <v>9.0999999999999998E-2</v>
      </c>
      <c r="O279">
        <v>0.10400000000000001</v>
      </c>
      <c r="P279">
        <v>0.19699999999999998</v>
      </c>
      <c r="Q279">
        <v>0.28300000000000003</v>
      </c>
      <c r="R279">
        <v>0.28800000000000003</v>
      </c>
      <c r="S279">
        <v>0.29699999999999999</v>
      </c>
      <c r="T279">
        <v>0.29899999999999999</v>
      </c>
      <c r="U279">
        <v>0.29799999999999999</v>
      </c>
      <c r="V279">
        <v>0.28999999999999998</v>
      </c>
      <c r="W279">
        <v>0.29799999999999999</v>
      </c>
      <c r="X279">
        <v>0.313</v>
      </c>
      <c r="Y279">
        <v>0.26100000000000001</v>
      </c>
      <c r="Z279">
        <v>0.11800000000000001</v>
      </c>
      <c r="AA279">
        <v>0.11199999999999999</v>
      </c>
      <c r="AB279">
        <f t="shared" si="8"/>
        <v>77.8</v>
      </c>
      <c r="AC279">
        <f t="shared" si="9"/>
        <v>393.60000000000008</v>
      </c>
    </row>
    <row r="280" spans="1:29" x14ac:dyDescent="0.25">
      <c r="A280" s="1" t="s">
        <v>2</v>
      </c>
      <c r="B280" s="1" t="s">
        <v>84</v>
      </c>
      <c r="C280" s="36">
        <v>37001</v>
      </c>
      <c r="D280">
        <v>3</v>
      </c>
      <c r="E280">
        <v>6</v>
      </c>
      <c r="F280">
        <v>8.8000000000000009E-2</v>
      </c>
      <c r="G280">
        <v>0.121</v>
      </c>
      <c r="H280">
        <v>0.106</v>
      </c>
      <c r="I280">
        <v>7.5999999999999998E-2</v>
      </c>
      <c r="J280">
        <v>5.7000000000000002E-2</v>
      </c>
      <c r="K280">
        <v>5.5E-2</v>
      </c>
      <c r="L280">
        <v>6.6000000000000003E-2</v>
      </c>
      <c r="M280">
        <v>7.5999999999999998E-2</v>
      </c>
      <c r="N280">
        <v>8.900000000000001E-2</v>
      </c>
      <c r="O280">
        <v>0.10400000000000001</v>
      </c>
      <c r="P280">
        <v>0.19500000000000001</v>
      </c>
      <c r="Q280">
        <v>0.27100000000000002</v>
      </c>
      <c r="R280">
        <v>0.29199999999999998</v>
      </c>
      <c r="S280">
        <v>0.29699999999999999</v>
      </c>
      <c r="T280">
        <v>0.28899999999999998</v>
      </c>
      <c r="U280">
        <v>0.29299999999999998</v>
      </c>
      <c r="V280">
        <v>0.29499999999999998</v>
      </c>
      <c r="W280">
        <v>0.316</v>
      </c>
      <c r="X280">
        <v>0.32100000000000001</v>
      </c>
      <c r="Y280">
        <v>0.20600000000000002</v>
      </c>
      <c r="Z280">
        <v>0.1</v>
      </c>
      <c r="AA280">
        <v>0.121</v>
      </c>
      <c r="AB280">
        <f t="shared" si="8"/>
        <v>82.2</v>
      </c>
      <c r="AC280">
        <f t="shared" si="9"/>
        <v>392.2000000000001</v>
      </c>
    </row>
    <row r="281" spans="1:29" x14ac:dyDescent="0.25">
      <c r="A281" s="1" t="s">
        <v>2</v>
      </c>
      <c r="B281" s="1" t="s">
        <v>84</v>
      </c>
      <c r="C281" s="36">
        <v>37010</v>
      </c>
      <c r="D281">
        <v>3</v>
      </c>
      <c r="E281">
        <v>6</v>
      </c>
      <c r="F281">
        <v>8.5000000000000006E-2</v>
      </c>
      <c r="G281">
        <v>0.115</v>
      </c>
      <c r="H281">
        <v>9.0999999999999998E-2</v>
      </c>
      <c r="I281">
        <v>6.3E-2</v>
      </c>
      <c r="J281">
        <v>4.0999999999999995E-2</v>
      </c>
      <c r="K281">
        <v>0.04</v>
      </c>
      <c r="L281">
        <v>5.2000000000000005E-2</v>
      </c>
      <c r="M281">
        <v>6.5000000000000002E-2</v>
      </c>
      <c r="N281">
        <v>7.400000000000001E-2</v>
      </c>
      <c r="O281">
        <v>9.5000000000000001E-2</v>
      </c>
      <c r="P281">
        <v>0.17100000000000001</v>
      </c>
      <c r="Q281">
        <v>0.251</v>
      </c>
      <c r="R281">
        <v>0.27</v>
      </c>
      <c r="S281">
        <v>0.28100000000000003</v>
      </c>
      <c r="T281">
        <v>0.27800000000000002</v>
      </c>
      <c r="U281">
        <v>0.27200000000000002</v>
      </c>
      <c r="V281">
        <v>0.28100000000000003</v>
      </c>
      <c r="W281">
        <v>0.28600000000000003</v>
      </c>
      <c r="X281">
        <v>0.30599999999999999</v>
      </c>
      <c r="Y281">
        <v>0.16600000000000001</v>
      </c>
      <c r="Z281">
        <v>8.1000000000000003E-2</v>
      </c>
      <c r="AA281">
        <v>9.3000000000000013E-2</v>
      </c>
      <c r="AB281">
        <f t="shared" si="8"/>
        <v>71.100000000000009</v>
      </c>
      <c r="AC281">
        <f t="shared" si="9"/>
        <v>354.20000000000016</v>
      </c>
    </row>
    <row r="282" spans="1:29" x14ac:dyDescent="0.25">
      <c r="A282" s="1" t="s">
        <v>2</v>
      </c>
      <c r="B282" s="1" t="s">
        <v>84</v>
      </c>
      <c r="C282" s="36">
        <v>37020</v>
      </c>
      <c r="D282">
        <v>3</v>
      </c>
      <c r="E282">
        <v>6</v>
      </c>
      <c r="F282">
        <v>0.21299999999999999</v>
      </c>
      <c r="G282">
        <v>0.13200000000000001</v>
      </c>
      <c r="H282">
        <v>0.10199999999999999</v>
      </c>
      <c r="I282">
        <v>7.2999999999999995E-2</v>
      </c>
      <c r="J282">
        <v>5.7000000000000002E-2</v>
      </c>
      <c r="K282">
        <v>5.2000000000000005E-2</v>
      </c>
      <c r="L282">
        <v>6.3E-2</v>
      </c>
      <c r="M282">
        <v>7.6999999999999999E-2</v>
      </c>
      <c r="N282">
        <v>8.5999999999999993E-2</v>
      </c>
      <c r="O282">
        <v>0.11</v>
      </c>
      <c r="P282">
        <v>0.185</v>
      </c>
      <c r="Q282">
        <v>0.27800000000000002</v>
      </c>
      <c r="R282">
        <v>0.28399999999999997</v>
      </c>
      <c r="S282">
        <v>0.29899999999999999</v>
      </c>
      <c r="T282">
        <v>0.29199999999999998</v>
      </c>
      <c r="U282">
        <v>0.28699999999999998</v>
      </c>
      <c r="V282">
        <v>0.28399999999999997</v>
      </c>
      <c r="W282">
        <v>0.30599999999999999</v>
      </c>
      <c r="X282">
        <v>0.32100000000000001</v>
      </c>
      <c r="Y282">
        <v>0.18100000000000002</v>
      </c>
      <c r="Z282">
        <v>0.10199999999999999</v>
      </c>
      <c r="AA282">
        <v>0.10400000000000001</v>
      </c>
      <c r="AB282">
        <f t="shared" si="8"/>
        <v>106.8</v>
      </c>
      <c r="AC282">
        <f t="shared" si="9"/>
        <v>410.1</v>
      </c>
    </row>
    <row r="283" spans="1:29" x14ac:dyDescent="0.25">
      <c r="A283" s="1" t="s">
        <v>2</v>
      </c>
      <c r="B283" s="1" t="s">
        <v>84</v>
      </c>
      <c r="C283" s="36">
        <v>37036</v>
      </c>
      <c r="D283">
        <v>3</v>
      </c>
      <c r="E283">
        <v>6</v>
      </c>
      <c r="F283">
        <v>0.17300000000000001</v>
      </c>
      <c r="G283">
        <v>0.127</v>
      </c>
      <c r="H283">
        <v>9.3000000000000013E-2</v>
      </c>
      <c r="I283">
        <v>6.2E-2</v>
      </c>
      <c r="J283">
        <v>4.5999999999999999E-2</v>
      </c>
      <c r="K283">
        <v>4.2999999999999997E-2</v>
      </c>
      <c r="L283">
        <v>0.05</v>
      </c>
      <c r="M283">
        <v>6.9000000000000006E-2</v>
      </c>
      <c r="N283">
        <v>7.2999999999999995E-2</v>
      </c>
      <c r="O283">
        <v>9.4E-2</v>
      </c>
      <c r="P283">
        <v>0.18600000000000003</v>
      </c>
      <c r="Q283">
        <v>0.25600000000000001</v>
      </c>
      <c r="R283">
        <v>0.26800000000000002</v>
      </c>
      <c r="S283">
        <v>0.26899999999999996</v>
      </c>
      <c r="T283">
        <v>0.28600000000000003</v>
      </c>
      <c r="U283">
        <v>0.27500000000000002</v>
      </c>
      <c r="V283">
        <v>0.28399999999999997</v>
      </c>
      <c r="W283">
        <v>0.28699999999999998</v>
      </c>
      <c r="X283">
        <v>0.29899999999999999</v>
      </c>
      <c r="Y283">
        <v>0.24299999999999999</v>
      </c>
      <c r="Z283">
        <v>0.09</v>
      </c>
      <c r="AA283">
        <v>7.4999999999999997E-2</v>
      </c>
      <c r="AB283">
        <f t="shared" si="8"/>
        <v>90.899999999999991</v>
      </c>
      <c r="AC283">
        <f t="shared" si="9"/>
        <v>382.09999999999997</v>
      </c>
    </row>
    <row r="284" spans="1:29" x14ac:dyDescent="0.25">
      <c r="A284" s="1" t="s">
        <v>2</v>
      </c>
      <c r="B284" s="1" t="s">
        <v>84</v>
      </c>
      <c r="C284" s="36">
        <v>37057</v>
      </c>
      <c r="D284">
        <v>3</v>
      </c>
      <c r="E284">
        <v>6</v>
      </c>
      <c r="F284">
        <v>0.245</v>
      </c>
      <c r="G284">
        <v>0.16600000000000001</v>
      </c>
      <c r="H284">
        <v>0.11</v>
      </c>
      <c r="I284">
        <v>6.9000000000000006E-2</v>
      </c>
      <c r="J284">
        <v>4.7E-2</v>
      </c>
      <c r="K284">
        <v>4.7E-2</v>
      </c>
      <c r="L284">
        <v>5.2000000000000005E-2</v>
      </c>
      <c r="M284">
        <v>7.0000000000000007E-2</v>
      </c>
      <c r="N284">
        <v>0.08</v>
      </c>
      <c r="O284">
        <v>9.6999999999999989E-2</v>
      </c>
      <c r="P284">
        <v>0.17899999999999999</v>
      </c>
      <c r="Q284">
        <v>0.25700000000000001</v>
      </c>
      <c r="R284">
        <v>0.27</v>
      </c>
      <c r="S284">
        <v>0.27</v>
      </c>
      <c r="T284">
        <v>0.28300000000000003</v>
      </c>
      <c r="U284">
        <v>0.26899999999999996</v>
      </c>
      <c r="V284">
        <v>0.27100000000000002</v>
      </c>
      <c r="W284">
        <v>0.28300000000000003</v>
      </c>
      <c r="X284">
        <v>0.29899999999999999</v>
      </c>
      <c r="Y284">
        <v>0.22600000000000001</v>
      </c>
      <c r="Z284">
        <v>9.0999999999999998E-2</v>
      </c>
      <c r="AA284">
        <v>0.08</v>
      </c>
      <c r="AB284">
        <f t="shared" si="8"/>
        <v>113.10000000000001</v>
      </c>
      <c r="AC284">
        <f t="shared" si="9"/>
        <v>400.60000000000008</v>
      </c>
    </row>
    <row r="285" spans="1:29" x14ac:dyDescent="0.25">
      <c r="A285" s="1" t="s">
        <v>2</v>
      </c>
      <c r="B285" s="1" t="s">
        <v>84</v>
      </c>
      <c r="C285" s="36">
        <v>37078</v>
      </c>
      <c r="D285">
        <v>3</v>
      </c>
      <c r="E285">
        <v>7</v>
      </c>
      <c r="F285">
        <v>0.21299999999999999</v>
      </c>
      <c r="G285">
        <v>0.251</v>
      </c>
      <c r="H285">
        <v>0.16399999999999998</v>
      </c>
      <c r="I285">
        <v>9.3000000000000013E-2</v>
      </c>
      <c r="J285">
        <v>6.4000000000000001E-2</v>
      </c>
      <c r="K285">
        <v>5.9000000000000004E-2</v>
      </c>
      <c r="L285">
        <v>6.8000000000000005E-2</v>
      </c>
      <c r="M285">
        <v>8.199999999999999E-2</v>
      </c>
      <c r="N285">
        <v>8.4000000000000005E-2</v>
      </c>
      <c r="O285">
        <v>0.107</v>
      </c>
      <c r="P285">
        <v>0.19500000000000001</v>
      </c>
      <c r="Q285">
        <v>0.26899999999999996</v>
      </c>
      <c r="R285">
        <v>0.28100000000000003</v>
      </c>
      <c r="S285">
        <v>0.28399999999999997</v>
      </c>
      <c r="T285">
        <v>0.28800000000000003</v>
      </c>
      <c r="U285">
        <v>0.28999999999999998</v>
      </c>
      <c r="V285">
        <v>0.28499999999999998</v>
      </c>
      <c r="W285">
        <v>0.29799999999999999</v>
      </c>
      <c r="X285">
        <v>0.32</v>
      </c>
      <c r="Y285">
        <v>0.24600000000000002</v>
      </c>
      <c r="Z285">
        <v>9.9000000000000005E-2</v>
      </c>
      <c r="AA285">
        <v>8.6999999999999994E-2</v>
      </c>
      <c r="AB285">
        <f t="shared" si="8"/>
        <v>129.1</v>
      </c>
      <c r="AC285">
        <f t="shared" si="9"/>
        <v>434</v>
      </c>
    </row>
    <row r="286" spans="1:29" x14ac:dyDescent="0.25">
      <c r="A286" s="1" t="s">
        <v>2</v>
      </c>
      <c r="B286" s="1" t="s">
        <v>84</v>
      </c>
      <c r="C286" s="36">
        <v>37112</v>
      </c>
      <c r="D286">
        <v>3</v>
      </c>
      <c r="E286">
        <v>7</v>
      </c>
      <c r="F286">
        <v>0.28300000000000003</v>
      </c>
      <c r="G286">
        <v>0.27100000000000002</v>
      </c>
      <c r="H286">
        <v>0.22399999999999998</v>
      </c>
      <c r="I286">
        <v>0.17199999999999999</v>
      </c>
      <c r="J286">
        <v>0.13600000000000001</v>
      </c>
      <c r="K286">
        <v>0.10800000000000001</v>
      </c>
      <c r="L286">
        <v>0.111</v>
      </c>
      <c r="M286">
        <v>0.11800000000000001</v>
      </c>
      <c r="N286">
        <v>0.10199999999999999</v>
      </c>
      <c r="O286">
        <v>0.111</v>
      </c>
      <c r="P286">
        <v>0.19399999999999998</v>
      </c>
      <c r="Q286">
        <v>0.26899999999999996</v>
      </c>
      <c r="R286">
        <v>0.28300000000000003</v>
      </c>
      <c r="S286">
        <v>0.29199999999999998</v>
      </c>
      <c r="T286">
        <v>0.29399999999999998</v>
      </c>
      <c r="U286">
        <v>0.29100000000000004</v>
      </c>
      <c r="V286">
        <v>0.27100000000000002</v>
      </c>
      <c r="W286">
        <v>0.29199999999999998</v>
      </c>
      <c r="X286">
        <v>0.23100000000000001</v>
      </c>
      <c r="Y286">
        <v>0.14300000000000002</v>
      </c>
      <c r="Z286">
        <v>9.6000000000000002E-2</v>
      </c>
      <c r="AA286">
        <v>8.5999999999999993E-2</v>
      </c>
      <c r="AB286">
        <f t="shared" si="8"/>
        <v>180.80000000000004</v>
      </c>
      <c r="AC286">
        <f t="shared" si="9"/>
        <v>466.10000000000014</v>
      </c>
    </row>
    <row r="287" spans="1:29" x14ac:dyDescent="0.25">
      <c r="A287" s="1" t="s">
        <v>2</v>
      </c>
      <c r="B287" s="1" t="s">
        <v>84</v>
      </c>
      <c r="C287" s="36">
        <v>37131</v>
      </c>
      <c r="D287">
        <v>3</v>
      </c>
      <c r="E287">
        <v>1</v>
      </c>
      <c r="F287">
        <v>0.30099999999999999</v>
      </c>
      <c r="G287">
        <v>0.28100000000000003</v>
      </c>
      <c r="H287">
        <v>0.24</v>
      </c>
      <c r="I287">
        <v>0.17199999999999999</v>
      </c>
      <c r="J287">
        <v>0.127</v>
      </c>
      <c r="K287">
        <v>0.10300000000000001</v>
      </c>
      <c r="L287">
        <v>0.121</v>
      </c>
      <c r="M287">
        <v>0.13800000000000001</v>
      </c>
      <c r="N287">
        <v>0.13100000000000001</v>
      </c>
      <c r="O287">
        <v>0.13200000000000001</v>
      </c>
      <c r="P287">
        <v>0.19899999999999998</v>
      </c>
      <c r="Q287">
        <v>0.26600000000000001</v>
      </c>
      <c r="R287">
        <v>0.28100000000000003</v>
      </c>
      <c r="S287">
        <v>0.29399999999999998</v>
      </c>
      <c r="T287">
        <v>0.28600000000000003</v>
      </c>
      <c r="U287">
        <v>0.29499999999999998</v>
      </c>
      <c r="V287">
        <v>0.28800000000000003</v>
      </c>
      <c r="W287">
        <v>0.29199999999999998</v>
      </c>
      <c r="X287">
        <v>0.23499999999999999</v>
      </c>
      <c r="Y287">
        <v>9.4E-2</v>
      </c>
      <c r="Z287">
        <v>0.09</v>
      </c>
      <c r="AA287">
        <v>0.09</v>
      </c>
      <c r="AB287">
        <f t="shared" si="8"/>
        <v>191.5</v>
      </c>
      <c r="AC287">
        <f t="shared" si="9"/>
        <v>475.7</v>
      </c>
    </row>
    <row r="288" spans="1:29" x14ac:dyDescent="0.25">
      <c r="A288" s="1" t="s">
        <v>2</v>
      </c>
      <c r="B288" s="1" t="s">
        <v>84</v>
      </c>
      <c r="C288" s="36">
        <v>37148</v>
      </c>
      <c r="D288">
        <v>3</v>
      </c>
      <c r="E288">
        <v>1</v>
      </c>
      <c r="F288">
        <v>0.25800000000000001</v>
      </c>
      <c r="G288">
        <v>0.253</v>
      </c>
      <c r="H288">
        <v>0.214</v>
      </c>
      <c r="I288">
        <v>0.16699999999999998</v>
      </c>
      <c r="J288">
        <v>0.12300000000000001</v>
      </c>
      <c r="K288">
        <v>9.4E-2</v>
      </c>
      <c r="L288">
        <v>0.11900000000000001</v>
      </c>
      <c r="M288">
        <v>0.161</v>
      </c>
      <c r="N288">
        <v>0.152</v>
      </c>
      <c r="O288">
        <v>0.14899999999999999</v>
      </c>
      <c r="P288">
        <v>0.22600000000000001</v>
      </c>
      <c r="Q288">
        <v>0.28000000000000003</v>
      </c>
      <c r="R288">
        <v>0.27899999999999997</v>
      </c>
      <c r="S288">
        <v>0.27699999999999997</v>
      </c>
      <c r="T288">
        <v>0.28600000000000003</v>
      </c>
      <c r="U288">
        <v>0.28699999999999998</v>
      </c>
      <c r="V288">
        <v>0.27699999999999997</v>
      </c>
      <c r="W288">
        <v>0.3</v>
      </c>
      <c r="X288">
        <v>0.315</v>
      </c>
      <c r="Y288">
        <v>0.22899999999999998</v>
      </c>
      <c r="Z288">
        <v>9.3000000000000013E-2</v>
      </c>
      <c r="AA288">
        <v>8.900000000000001E-2</v>
      </c>
      <c r="AB288">
        <f t="shared" si="8"/>
        <v>179.9</v>
      </c>
      <c r="AC288">
        <f t="shared" si="9"/>
        <v>488.59999999999997</v>
      </c>
    </row>
    <row r="289" spans="1:29" x14ac:dyDescent="0.25">
      <c r="A289" s="1" t="s">
        <v>2</v>
      </c>
      <c r="B289" s="1" t="s">
        <v>84</v>
      </c>
      <c r="C289" s="36">
        <v>37162</v>
      </c>
      <c r="D289">
        <v>3</v>
      </c>
      <c r="E289">
        <v>1</v>
      </c>
      <c r="F289">
        <v>0.21299999999999999</v>
      </c>
      <c r="G289">
        <v>0.20100000000000001</v>
      </c>
      <c r="H289">
        <v>0.187</v>
      </c>
      <c r="I289">
        <v>0.14599999999999999</v>
      </c>
      <c r="J289">
        <v>0.107</v>
      </c>
      <c r="K289">
        <v>9.6999999999999989E-2</v>
      </c>
      <c r="L289">
        <v>0.11199999999999999</v>
      </c>
      <c r="M289">
        <v>0.14800000000000002</v>
      </c>
      <c r="N289">
        <v>0.156</v>
      </c>
      <c r="O289">
        <v>0.16300000000000001</v>
      </c>
      <c r="P289">
        <v>0.221</v>
      </c>
      <c r="Q289">
        <v>0.27899999999999997</v>
      </c>
      <c r="R289">
        <v>0.29600000000000004</v>
      </c>
      <c r="S289">
        <v>0.29600000000000004</v>
      </c>
      <c r="T289">
        <v>0.29399999999999998</v>
      </c>
      <c r="U289">
        <v>0.28800000000000003</v>
      </c>
      <c r="V289">
        <v>0.28899999999999998</v>
      </c>
      <c r="W289">
        <v>0.28399999999999997</v>
      </c>
      <c r="X289">
        <v>0.31</v>
      </c>
      <c r="Y289">
        <v>0.23300000000000001</v>
      </c>
      <c r="Z289">
        <v>9.6000000000000002E-2</v>
      </c>
      <c r="AA289">
        <v>8.199999999999999E-2</v>
      </c>
      <c r="AB289">
        <f t="shared" si="8"/>
        <v>158</v>
      </c>
      <c r="AC289">
        <f t="shared" si="9"/>
        <v>471.09999999999997</v>
      </c>
    </row>
    <row r="290" spans="1:29" x14ac:dyDescent="0.25">
      <c r="A290" s="1" t="s">
        <v>2</v>
      </c>
      <c r="B290" s="1" t="s">
        <v>84</v>
      </c>
      <c r="C290" s="36">
        <v>37176</v>
      </c>
      <c r="D290">
        <v>3</v>
      </c>
      <c r="E290">
        <v>1</v>
      </c>
      <c r="F290">
        <v>0.30199999999999999</v>
      </c>
      <c r="G290">
        <v>0.20499999999999999</v>
      </c>
      <c r="H290">
        <v>0.14499999999999999</v>
      </c>
      <c r="I290">
        <v>0.10800000000000001</v>
      </c>
      <c r="J290">
        <v>8.3000000000000004E-2</v>
      </c>
      <c r="K290">
        <v>8.5999999999999993E-2</v>
      </c>
      <c r="L290">
        <v>0.111</v>
      </c>
      <c r="M290">
        <v>0.15</v>
      </c>
      <c r="N290">
        <v>0.153</v>
      </c>
      <c r="O290">
        <v>0.158</v>
      </c>
      <c r="P290">
        <v>0.22600000000000001</v>
      </c>
      <c r="Q290">
        <v>0.28199999999999997</v>
      </c>
      <c r="R290">
        <v>0.28499999999999998</v>
      </c>
      <c r="S290">
        <v>0.29899999999999999</v>
      </c>
      <c r="T290">
        <v>0.29799999999999999</v>
      </c>
      <c r="U290">
        <v>0.28999999999999998</v>
      </c>
      <c r="V290">
        <v>0.27399999999999997</v>
      </c>
      <c r="W290">
        <v>0.29499999999999998</v>
      </c>
      <c r="X290">
        <v>0.32</v>
      </c>
      <c r="Y290">
        <v>0.22500000000000001</v>
      </c>
      <c r="Z290">
        <v>9.4E-2</v>
      </c>
      <c r="AA290">
        <v>8.3000000000000004E-2</v>
      </c>
      <c r="AB290">
        <f t="shared" si="8"/>
        <v>164.5</v>
      </c>
      <c r="AC290">
        <f t="shared" si="9"/>
        <v>477.39999999999992</v>
      </c>
    </row>
    <row r="291" spans="1:29" x14ac:dyDescent="0.25">
      <c r="A291" s="1" t="s">
        <v>2</v>
      </c>
      <c r="B291" s="1" t="s">
        <v>84</v>
      </c>
      <c r="C291" s="36">
        <v>37191</v>
      </c>
      <c r="D291">
        <v>3</v>
      </c>
      <c r="E291">
        <v>1</v>
      </c>
      <c r="F291">
        <v>0.26400000000000001</v>
      </c>
      <c r="G291">
        <v>0.183</v>
      </c>
      <c r="H291">
        <v>0.13900000000000001</v>
      </c>
      <c r="I291">
        <v>9.9000000000000005E-2</v>
      </c>
      <c r="J291">
        <v>7.0000000000000007E-2</v>
      </c>
      <c r="K291">
        <v>7.2000000000000008E-2</v>
      </c>
      <c r="L291">
        <v>0.106</v>
      </c>
      <c r="M291">
        <v>0.14099999999999999</v>
      </c>
      <c r="N291">
        <v>0.13500000000000001</v>
      </c>
      <c r="O291">
        <v>0.153</v>
      </c>
      <c r="P291">
        <v>0.21199999999999999</v>
      </c>
      <c r="Q291">
        <v>0.28399999999999997</v>
      </c>
      <c r="R291">
        <v>0.29399999999999998</v>
      </c>
      <c r="S291">
        <v>0.29499999999999998</v>
      </c>
      <c r="T291">
        <v>0.29699999999999999</v>
      </c>
      <c r="U291">
        <v>0.29799999999999999</v>
      </c>
      <c r="V291">
        <v>0.29199999999999998</v>
      </c>
      <c r="W291">
        <v>0.3</v>
      </c>
      <c r="X291">
        <v>0.315</v>
      </c>
      <c r="Y291">
        <v>0.25</v>
      </c>
      <c r="Z291">
        <v>9.6000000000000002E-2</v>
      </c>
      <c r="AA291">
        <v>0.09</v>
      </c>
      <c r="AB291">
        <f t="shared" si="8"/>
        <v>147.30000000000001</v>
      </c>
      <c r="AC291">
        <f t="shared" si="9"/>
        <v>464.90000000000003</v>
      </c>
    </row>
    <row r="292" spans="1:29" x14ac:dyDescent="0.25">
      <c r="A292" s="1" t="s">
        <v>2</v>
      </c>
      <c r="B292" s="1" t="s">
        <v>84</v>
      </c>
      <c r="C292" s="36">
        <v>37207</v>
      </c>
      <c r="D292">
        <v>3</v>
      </c>
      <c r="E292">
        <v>2</v>
      </c>
      <c r="F292">
        <v>0.192</v>
      </c>
      <c r="G292">
        <v>0.17699999999999999</v>
      </c>
      <c r="H292">
        <v>0.129</v>
      </c>
      <c r="I292">
        <v>9.6000000000000002E-2</v>
      </c>
      <c r="J292">
        <v>7.2000000000000008E-2</v>
      </c>
      <c r="K292">
        <v>7.2999999999999995E-2</v>
      </c>
      <c r="L292">
        <v>9.6000000000000002E-2</v>
      </c>
      <c r="M292">
        <v>0.13200000000000001</v>
      </c>
      <c r="N292">
        <v>0.13300000000000001</v>
      </c>
      <c r="O292">
        <v>0.14400000000000002</v>
      </c>
      <c r="P292">
        <v>0.21199999999999999</v>
      </c>
      <c r="Q292">
        <v>0.28199999999999997</v>
      </c>
      <c r="R292">
        <v>0.28800000000000003</v>
      </c>
      <c r="S292">
        <v>0.30099999999999999</v>
      </c>
      <c r="T292">
        <v>0.29199999999999998</v>
      </c>
      <c r="U292">
        <v>0.27899999999999997</v>
      </c>
      <c r="V292">
        <v>0.28800000000000003</v>
      </c>
      <c r="W292">
        <v>0.29699999999999999</v>
      </c>
      <c r="X292">
        <v>0.315</v>
      </c>
      <c r="Y292">
        <v>0.22600000000000001</v>
      </c>
      <c r="Z292">
        <v>9.6999999999999989E-2</v>
      </c>
      <c r="AA292">
        <v>8.8000000000000009E-2</v>
      </c>
      <c r="AB292">
        <f t="shared" si="8"/>
        <v>129.19999999999999</v>
      </c>
      <c r="AC292">
        <f t="shared" si="9"/>
        <v>440.09999999999997</v>
      </c>
    </row>
    <row r="293" spans="1:29" x14ac:dyDescent="0.25">
      <c r="A293" s="1" t="s">
        <v>2</v>
      </c>
      <c r="B293" s="1" t="s">
        <v>84</v>
      </c>
      <c r="C293" s="36">
        <v>37228</v>
      </c>
      <c r="D293">
        <v>3</v>
      </c>
      <c r="E293">
        <v>2</v>
      </c>
      <c r="F293">
        <v>0.19</v>
      </c>
      <c r="G293">
        <v>0.17399999999999999</v>
      </c>
      <c r="H293">
        <v>0.128</v>
      </c>
      <c r="I293">
        <v>8.3000000000000004E-2</v>
      </c>
      <c r="J293">
        <v>6.5000000000000002E-2</v>
      </c>
      <c r="K293">
        <v>6.5000000000000002E-2</v>
      </c>
      <c r="L293">
        <v>8.4000000000000005E-2</v>
      </c>
      <c r="M293">
        <v>0.11699999999999999</v>
      </c>
      <c r="N293">
        <v>0.125</v>
      </c>
      <c r="O293">
        <v>0.128</v>
      </c>
      <c r="P293">
        <v>0.20899999999999999</v>
      </c>
      <c r="Q293">
        <v>0.28600000000000003</v>
      </c>
      <c r="R293">
        <v>0.29100000000000004</v>
      </c>
      <c r="S293">
        <v>0.29600000000000004</v>
      </c>
      <c r="T293">
        <v>0.29399999999999998</v>
      </c>
      <c r="U293">
        <v>0.29199999999999998</v>
      </c>
      <c r="V293">
        <v>0.28600000000000003</v>
      </c>
      <c r="W293">
        <v>0.29199999999999998</v>
      </c>
      <c r="X293">
        <v>0.30399999999999999</v>
      </c>
      <c r="Y293">
        <v>0.23300000000000001</v>
      </c>
      <c r="Z293">
        <v>0.10400000000000001</v>
      </c>
      <c r="AA293">
        <v>8.6999999999999994E-2</v>
      </c>
      <c r="AB293">
        <f t="shared" si="8"/>
        <v>122.10000000000001</v>
      </c>
      <c r="AC293">
        <f t="shared" si="9"/>
        <v>432.29999999999995</v>
      </c>
    </row>
    <row r="294" spans="1:29" x14ac:dyDescent="0.25">
      <c r="A294" s="1" t="s">
        <v>2</v>
      </c>
      <c r="B294" s="1" t="s">
        <v>84</v>
      </c>
      <c r="C294" s="36">
        <v>37272</v>
      </c>
      <c r="D294">
        <v>3</v>
      </c>
      <c r="E294">
        <v>3</v>
      </c>
      <c r="F294">
        <v>0.308</v>
      </c>
      <c r="G294">
        <v>0.27699999999999997</v>
      </c>
      <c r="H294">
        <v>0.19699999999999998</v>
      </c>
      <c r="I294">
        <v>9.3000000000000013E-2</v>
      </c>
      <c r="J294">
        <v>7.0999999999999994E-2</v>
      </c>
      <c r="K294">
        <v>6.6000000000000003E-2</v>
      </c>
      <c r="L294">
        <v>8.1000000000000003E-2</v>
      </c>
      <c r="M294">
        <v>0.109</v>
      </c>
      <c r="N294">
        <v>0.10800000000000001</v>
      </c>
      <c r="O294">
        <v>0.11800000000000001</v>
      </c>
      <c r="P294">
        <v>0.2</v>
      </c>
      <c r="Q294">
        <v>0.27899999999999997</v>
      </c>
      <c r="R294">
        <v>0.27500000000000002</v>
      </c>
      <c r="S294">
        <v>0.309</v>
      </c>
      <c r="T294">
        <v>0.29799999999999999</v>
      </c>
      <c r="U294">
        <v>0.28999999999999998</v>
      </c>
      <c r="V294">
        <v>0.28300000000000003</v>
      </c>
      <c r="W294">
        <v>0.29499999999999998</v>
      </c>
      <c r="X294">
        <v>0.31</v>
      </c>
      <c r="Y294">
        <v>0.218</v>
      </c>
      <c r="Z294">
        <v>9.4E-2</v>
      </c>
      <c r="AA294">
        <v>8.6999999999999994E-2</v>
      </c>
      <c r="AB294">
        <f t="shared" si="8"/>
        <v>161.80000000000001</v>
      </c>
      <c r="AC294">
        <f t="shared" si="9"/>
        <v>467.40000000000003</v>
      </c>
    </row>
    <row r="295" spans="1:29" x14ac:dyDescent="0.25">
      <c r="A295" s="1" t="s">
        <v>2</v>
      </c>
      <c r="B295" s="1" t="s">
        <v>84</v>
      </c>
      <c r="C295" s="36">
        <v>37305</v>
      </c>
      <c r="D295">
        <v>3</v>
      </c>
      <c r="E295">
        <v>4</v>
      </c>
      <c r="F295">
        <v>0.23899999999999999</v>
      </c>
      <c r="G295">
        <v>0.22699999999999998</v>
      </c>
      <c r="H295">
        <v>0.187</v>
      </c>
      <c r="I295">
        <v>0.13500000000000001</v>
      </c>
      <c r="J295">
        <v>0.10300000000000001</v>
      </c>
      <c r="K295">
        <v>0.08</v>
      </c>
      <c r="L295">
        <v>9.4E-2</v>
      </c>
      <c r="M295">
        <v>0.111</v>
      </c>
      <c r="N295">
        <v>0.107</v>
      </c>
      <c r="O295">
        <v>0.12</v>
      </c>
      <c r="P295">
        <v>0.192</v>
      </c>
      <c r="Q295">
        <v>0.27500000000000002</v>
      </c>
      <c r="R295">
        <v>0.28300000000000003</v>
      </c>
      <c r="S295">
        <v>0.28499999999999998</v>
      </c>
      <c r="T295">
        <v>0.29100000000000004</v>
      </c>
      <c r="U295">
        <v>0.27399999999999997</v>
      </c>
      <c r="V295">
        <v>0.28899999999999998</v>
      </c>
      <c r="W295">
        <v>0.29499999999999998</v>
      </c>
      <c r="X295">
        <v>0.30499999999999999</v>
      </c>
      <c r="Y295">
        <v>0.21299999999999999</v>
      </c>
      <c r="Z295">
        <v>9.4E-2</v>
      </c>
      <c r="AA295">
        <v>8.4000000000000005E-2</v>
      </c>
      <c r="AB295">
        <f t="shared" si="8"/>
        <v>152.19999999999999</v>
      </c>
      <c r="AC295">
        <f t="shared" si="9"/>
        <v>452.19999999999993</v>
      </c>
    </row>
    <row r="296" spans="1:29" x14ac:dyDescent="0.25">
      <c r="A296" s="1" t="s">
        <v>2</v>
      </c>
      <c r="B296" s="1" t="s">
        <v>84</v>
      </c>
      <c r="C296" s="36">
        <v>37321</v>
      </c>
      <c r="D296">
        <v>3</v>
      </c>
      <c r="E296">
        <v>4</v>
      </c>
      <c r="F296">
        <v>0.14400000000000002</v>
      </c>
      <c r="G296">
        <v>0.16200000000000001</v>
      </c>
      <c r="H296">
        <v>0.13800000000000001</v>
      </c>
      <c r="I296">
        <v>9.9000000000000005E-2</v>
      </c>
      <c r="J296">
        <v>8.1000000000000003E-2</v>
      </c>
      <c r="K296">
        <v>7.5999999999999998E-2</v>
      </c>
      <c r="L296">
        <v>8.6999999999999994E-2</v>
      </c>
      <c r="M296">
        <v>0.11199999999999999</v>
      </c>
      <c r="N296">
        <v>0.114</v>
      </c>
      <c r="O296">
        <v>0.11599999999999999</v>
      </c>
      <c r="P296">
        <v>0.19600000000000001</v>
      </c>
      <c r="Q296">
        <v>0.27800000000000002</v>
      </c>
      <c r="R296">
        <v>0.28699999999999998</v>
      </c>
      <c r="S296">
        <v>0.28100000000000003</v>
      </c>
      <c r="T296">
        <v>0.29399999999999998</v>
      </c>
      <c r="U296">
        <v>0.28499999999999998</v>
      </c>
      <c r="V296">
        <v>0.28699999999999998</v>
      </c>
      <c r="W296">
        <v>0.29399999999999998</v>
      </c>
      <c r="X296">
        <v>0.30499999999999999</v>
      </c>
      <c r="Y296">
        <v>0.20899999999999999</v>
      </c>
      <c r="Z296">
        <v>9.4E-2</v>
      </c>
      <c r="AA296">
        <v>8.5999999999999993E-2</v>
      </c>
      <c r="AB296">
        <f t="shared" si="8"/>
        <v>115.7</v>
      </c>
      <c r="AC296">
        <f t="shared" si="9"/>
        <v>416.89999999999992</v>
      </c>
    </row>
    <row r="297" spans="1:29" x14ac:dyDescent="0.25">
      <c r="A297" s="1" t="s">
        <v>2</v>
      </c>
      <c r="B297" s="1" t="s">
        <v>84</v>
      </c>
      <c r="C297" s="36">
        <v>37354</v>
      </c>
      <c r="D297">
        <v>3</v>
      </c>
      <c r="E297">
        <v>5</v>
      </c>
      <c r="F297">
        <v>0.308</v>
      </c>
      <c r="G297">
        <v>0.20899999999999999</v>
      </c>
      <c r="H297">
        <v>0.127</v>
      </c>
      <c r="I297">
        <v>7.9000000000000001E-2</v>
      </c>
      <c r="J297">
        <v>5.7999999999999996E-2</v>
      </c>
      <c r="K297">
        <v>6.2E-2</v>
      </c>
      <c r="L297">
        <v>7.4999999999999997E-2</v>
      </c>
      <c r="M297">
        <v>9.6000000000000002E-2</v>
      </c>
      <c r="N297">
        <v>0.10400000000000001</v>
      </c>
      <c r="O297">
        <v>0.111</v>
      </c>
      <c r="P297">
        <v>0.20699999999999999</v>
      </c>
      <c r="Q297">
        <v>0.27100000000000002</v>
      </c>
      <c r="R297">
        <v>0.27699999999999997</v>
      </c>
      <c r="S297">
        <v>0.29699999999999999</v>
      </c>
      <c r="T297">
        <v>0.28399999999999997</v>
      </c>
      <c r="U297">
        <v>0.28800000000000003</v>
      </c>
      <c r="V297">
        <v>0.27800000000000002</v>
      </c>
      <c r="W297">
        <v>0.308</v>
      </c>
      <c r="X297">
        <v>0.317</v>
      </c>
      <c r="Y297">
        <v>0.14800000000000002</v>
      </c>
      <c r="Z297">
        <v>8.4000000000000005E-2</v>
      </c>
      <c r="AA297">
        <v>8.900000000000001E-2</v>
      </c>
      <c r="AB297">
        <f t="shared" si="8"/>
        <v>142.60000000000002</v>
      </c>
      <c r="AC297">
        <f t="shared" si="9"/>
        <v>438.49999999999994</v>
      </c>
    </row>
    <row r="298" spans="1:29" x14ac:dyDescent="0.25">
      <c r="A298" s="1" t="s">
        <v>2</v>
      </c>
      <c r="B298" s="1" t="s">
        <v>84</v>
      </c>
      <c r="C298" s="36">
        <v>37432</v>
      </c>
      <c r="D298">
        <v>3</v>
      </c>
      <c r="E298">
        <v>6</v>
      </c>
      <c r="F298">
        <v>0.35700000000000004</v>
      </c>
      <c r="G298">
        <v>0.29299999999999998</v>
      </c>
      <c r="H298">
        <v>0.245</v>
      </c>
      <c r="I298">
        <v>0.20100000000000001</v>
      </c>
      <c r="J298">
        <v>0.161</v>
      </c>
      <c r="K298">
        <v>0.13800000000000001</v>
      </c>
      <c r="L298">
        <v>0.155</v>
      </c>
      <c r="M298">
        <v>0.183</v>
      </c>
      <c r="N298">
        <v>0.13800000000000001</v>
      </c>
      <c r="O298">
        <v>0.129</v>
      </c>
      <c r="P298">
        <v>0.19600000000000001</v>
      </c>
      <c r="Q298">
        <v>0.28000000000000003</v>
      </c>
      <c r="R298">
        <v>0.27399999999999997</v>
      </c>
      <c r="S298">
        <v>0.28999999999999998</v>
      </c>
      <c r="T298">
        <v>0.29199999999999998</v>
      </c>
      <c r="U298">
        <v>0.28399999999999997</v>
      </c>
      <c r="V298">
        <v>0.27200000000000002</v>
      </c>
      <c r="W298">
        <v>0.28999999999999998</v>
      </c>
      <c r="X298">
        <v>0.30599999999999999</v>
      </c>
      <c r="Y298">
        <v>0.19600000000000001</v>
      </c>
      <c r="Z298">
        <v>8.6999999999999994E-2</v>
      </c>
      <c r="AA298">
        <v>0.08</v>
      </c>
      <c r="AB298">
        <f t="shared" si="8"/>
        <v>222.80000000000004</v>
      </c>
      <c r="AC298">
        <f t="shared" si="9"/>
        <v>520.40000000000009</v>
      </c>
    </row>
    <row r="299" spans="1:29" x14ac:dyDescent="0.25">
      <c r="A299" s="1" t="s">
        <v>3</v>
      </c>
      <c r="B299" s="1" t="s">
        <v>84</v>
      </c>
      <c r="C299" s="36">
        <v>35660</v>
      </c>
      <c r="D299">
        <v>1</v>
      </c>
      <c r="E299">
        <v>2</v>
      </c>
      <c r="F299">
        <v>0.3</v>
      </c>
      <c r="G299">
        <v>0.30499999999999999</v>
      </c>
      <c r="H299">
        <v>0.27300000000000002</v>
      </c>
      <c r="I299">
        <v>0.26300000000000001</v>
      </c>
      <c r="J299">
        <v>0.27899999999999997</v>
      </c>
      <c r="K299">
        <v>0.30499999999999999</v>
      </c>
      <c r="L299">
        <v>0.32600000000000001</v>
      </c>
      <c r="M299">
        <v>0.31900000000000001</v>
      </c>
      <c r="N299">
        <v>0.33100000000000002</v>
      </c>
      <c r="O299">
        <v>0.32899999999999996</v>
      </c>
      <c r="P299">
        <v>0.35700000000000004</v>
      </c>
      <c r="Q299">
        <v>0.36099999999999999</v>
      </c>
      <c r="R299">
        <v>0.36799999999999999</v>
      </c>
      <c r="S299">
        <v>0.35399999999999998</v>
      </c>
      <c r="T299">
        <v>0.36700000000000005</v>
      </c>
      <c r="U299">
        <v>0.34899999999999998</v>
      </c>
      <c r="V299">
        <v>0.35</v>
      </c>
      <c r="W299">
        <v>0.32600000000000001</v>
      </c>
      <c r="X299">
        <v>0.318</v>
      </c>
      <c r="Y299">
        <v>0.32100000000000001</v>
      </c>
      <c r="Z299">
        <v>0.34600000000000003</v>
      </c>
      <c r="AA299">
        <v>0.38299999999999995</v>
      </c>
      <c r="AB299">
        <f t="shared" si="8"/>
        <v>300.10000000000002</v>
      </c>
      <c r="AC299">
        <f t="shared" si="9"/>
        <v>753</v>
      </c>
    </row>
    <row r="300" spans="1:29" x14ac:dyDescent="0.25">
      <c r="A300" s="1" t="s">
        <v>3</v>
      </c>
      <c r="B300" s="1" t="s">
        <v>84</v>
      </c>
      <c r="C300" s="36">
        <v>35665</v>
      </c>
      <c r="D300">
        <v>1</v>
      </c>
      <c r="E300">
        <v>2</v>
      </c>
      <c r="F300">
        <v>0.33700000000000002</v>
      </c>
      <c r="G300">
        <v>0.32</v>
      </c>
      <c r="H300">
        <v>0.28100000000000003</v>
      </c>
      <c r="I300">
        <v>0.28399999999999997</v>
      </c>
      <c r="J300">
        <v>0.29199999999999998</v>
      </c>
      <c r="K300">
        <v>0.32200000000000001</v>
      </c>
      <c r="L300">
        <v>0.32299999999999995</v>
      </c>
      <c r="M300">
        <v>0.33399999999999996</v>
      </c>
      <c r="N300">
        <v>0.33899999999999997</v>
      </c>
      <c r="O300">
        <v>0.34899999999999998</v>
      </c>
      <c r="P300">
        <v>0.36</v>
      </c>
      <c r="Q300">
        <v>0.36</v>
      </c>
      <c r="R300">
        <v>0.376</v>
      </c>
      <c r="S300">
        <v>0.34899999999999998</v>
      </c>
      <c r="T300">
        <v>0.36200000000000004</v>
      </c>
      <c r="U300">
        <v>0.35899999999999999</v>
      </c>
      <c r="V300">
        <v>0.34299999999999997</v>
      </c>
      <c r="W300">
        <v>0.33399999999999996</v>
      </c>
      <c r="X300">
        <v>0.30599999999999999</v>
      </c>
      <c r="Y300">
        <v>0.316</v>
      </c>
      <c r="Z300">
        <v>0.35399999999999998</v>
      </c>
      <c r="AA300">
        <v>0.38600000000000001</v>
      </c>
      <c r="AB300">
        <f t="shared" si="8"/>
        <v>316.89999999999998</v>
      </c>
      <c r="AC300">
        <f t="shared" si="9"/>
        <v>772.3</v>
      </c>
    </row>
    <row r="301" spans="1:29" x14ac:dyDescent="0.25">
      <c r="A301" s="1" t="s">
        <v>3</v>
      </c>
      <c r="B301" s="1" t="s">
        <v>84</v>
      </c>
      <c r="C301" s="36">
        <v>35683</v>
      </c>
      <c r="D301">
        <v>1</v>
      </c>
      <c r="E301">
        <v>2</v>
      </c>
      <c r="F301">
        <v>0.27800000000000002</v>
      </c>
      <c r="G301">
        <v>0.30099999999999999</v>
      </c>
      <c r="H301">
        <v>0.25800000000000001</v>
      </c>
      <c r="I301">
        <v>0.251</v>
      </c>
      <c r="J301">
        <v>0.28999999999999998</v>
      </c>
      <c r="K301">
        <v>0.30099999999999999</v>
      </c>
      <c r="L301">
        <v>0.33100000000000002</v>
      </c>
      <c r="M301">
        <v>0.34299999999999997</v>
      </c>
      <c r="N301">
        <v>0.34100000000000003</v>
      </c>
      <c r="O301">
        <v>0.34799999999999998</v>
      </c>
      <c r="P301">
        <v>0.35</v>
      </c>
      <c r="Q301">
        <v>0.36899999999999999</v>
      </c>
      <c r="R301">
        <v>0.379</v>
      </c>
      <c r="S301">
        <v>0.36</v>
      </c>
      <c r="T301">
        <v>0.36</v>
      </c>
      <c r="U301">
        <v>0.33899999999999997</v>
      </c>
      <c r="V301">
        <v>0.33700000000000002</v>
      </c>
      <c r="W301">
        <v>0.33200000000000002</v>
      </c>
      <c r="X301">
        <v>0.316</v>
      </c>
      <c r="Y301">
        <v>0.318</v>
      </c>
      <c r="Z301">
        <v>0.34200000000000003</v>
      </c>
      <c r="AA301">
        <v>0.38</v>
      </c>
      <c r="AB301">
        <f t="shared" si="8"/>
        <v>297.2</v>
      </c>
      <c r="AC301">
        <f t="shared" si="9"/>
        <v>750.2</v>
      </c>
    </row>
    <row r="302" spans="1:29" x14ac:dyDescent="0.25">
      <c r="A302" s="1" t="s">
        <v>3</v>
      </c>
      <c r="B302" s="1" t="s">
        <v>84</v>
      </c>
      <c r="C302" s="36">
        <v>35699</v>
      </c>
      <c r="D302">
        <v>1</v>
      </c>
      <c r="E302">
        <v>2</v>
      </c>
      <c r="F302">
        <v>0.28999999999999998</v>
      </c>
      <c r="G302">
        <v>0.30499999999999999</v>
      </c>
      <c r="H302">
        <v>0.24</v>
      </c>
      <c r="I302">
        <v>0.22500000000000001</v>
      </c>
      <c r="J302">
        <v>0.28499999999999998</v>
      </c>
      <c r="K302">
        <v>0.309</v>
      </c>
      <c r="L302">
        <v>0.33</v>
      </c>
      <c r="M302">
        <v>0.34299999999999997</v>
      </c>
      <c r="N302">
        <v>0.35</v>
      </c>
      <c r="O302">
        <v>0.34499999999999997</v>
      </c>
      <c r="P302">
        <v>0.35</v>
      </c>
      <c r="Q302">
        <v>0.373</v>
      </c>
      <c r="R302">
        <v>0.36099999999999999</v>
      </c>
      <c r="S302">
        <v>0.33600000000000002</v>
      </c>
      <c r="T302">
        <v>0.34700000000000003</v>
      </c>
      <c r="U302">
        <v>0.35600000000000004</v>
      </c>
      <c r="V302">
        <v>0.35499999999999998</v>
      </c>
      <c r="W302">
        <v>0.32600000000000001</v>
      </c>
      <c r="X302">
        <v>0.312</v>
      </c>
      <c r="Y302">
        <v>0.32899999999999996</v>
      </c>
      <c r="Z302">
        <v>0.36200000000000004</v>
      </c>
      <c r="AA302">
        <v>0.379</v>
      </c>
      <c r="AB302">
        <f t="shared" si="8"/>
        <v>296.7</v>
      </c>
      <c r="AC302">
        <f t="shared" si="9"/>
        <v>749.80000000000007</v>
      </c>
    </row>
    <row r="303" spans="1:29" x14ac:dyDescent="0.25">
      <c r="A303" s="1" t="s">
        <v>3</v>
      </c>
      <c r="B303" s="1" t="s">
        <v>84</v>
      </c>
      <c r="C303" s="36">
        <v>35719</v>
      </c>
      <c r="D303">
        <v>1</v>
      </c>
      <c r="E303">
        <v>1</v>
      </c>
      <c r="F303">
        <v>0.26700000000000002</v>
      </c>
      <c r="G303">
        <v>0.27</v>
      </c>
      <c r="H303">
        <v>0.21199999999999999</v>
      </c>
      <c r="I303">
        <v>0.191</v>
      </c>
      <c r="J303">
        <v>0.26100000000000001</v>
      </c>
      <c r="K303">
        <v>0.30499999999999999</v>
      </c>
      <c r="L303">
        <v>0.313</v>
      </c>
      <c r="M303">
        <v>0.32899999999999996</v>
      </c>
      <c r="N303">
        <v>0.32799999999999996</v>
      </c>
      <c r="O303">
        <v>0.32</v>
      </c>
      <c r="P303">
        <v>0.35100000000000003</v>
      </c>
      <c r="Q303">
        <v>0.36099999999999999</v>
      </c>
      <c r="R303">
        <v>0.373</v>
      </c>
      <c r="S303">
        <v>0.35600000000000004</v>
      </c>
      <c r="T303">
        <v>0.35799999999999998</v>
      </c>
      <c r="U303">
        <v>0.33799999999999997</v>
      </c>
      <c r="V303">
        <v>0.33799999999999997</v>
      </c>
      <c r="W303">
        <v>0.32700000000000001</v>
      </c>
      <c r="X303">
        <v>0.313</v>
      </c>
      <c r="Y303">
        <v>0.32700000000000001</v>
      </c>
      <c r="Z303">
        <v>0.34600000000000003</v>
      </c>
      <c r="AA303">
        <v>0.374</v>
      </c>
      <c r="AB303">
        <f t="shared" si="8"/>
        <v>274.3</v>
      </c>
      <c r="AC303">
        <f t="shared" si="9"/>
        <v>722.50000000000011</v>
      </c>
    </row>
    <row r="304" spans="1:29" x14ac:dyDescent="0.25">
      <c r="A304" s="1" t="s">
        <v>3</v>
      </c>
      <c r="B304" s="1" t="s">
        <v>84</v>
      </c>
      <c r="C304" s="36">
        <v>35731</v>
      </c>
      <c r="D304">
        <v>1</v>
      </c>
      <c r="E304">
        <v>2</v>
      </c>
      <c r="F304">
        <v>0.249</v>
      </c>
      <c r="G304">
        <v>0.23199999999999998</v>
      </c>
      <c r="H304">
        <v>0.16600000000000001</v>
      </c>
      <c r="I304">
        <v>0.17399999999999999</v>
      </c>
      <c r="J304">
        <v>0.26500000000000001</v>
      </c>
      <c r="K304">
        <v>0.312</v>
      </c>
      <c r="L304">
        <v>0.31</v>
      </c>
      <c r="M304">
        <v>0.312</v>
      </c>
      <c r="N304">
        <v>0.30299999999999999</v>
      </c>
      <c r="O304">
        <v>0.28999999999999998</v>
      </c>
      <c r="P304">
        <v>0.33600000000000002</v>
      </c>
      <c r="Q304">
        <v>0.35399999999999998</v>
      </c>
      <c r="R304">
        <v>0.373</v>
      </c>
      <c r="S304">
        <v>0.35200000000000004</v>
      </c>
      <c r="T304">
        <v>0.37</v>
      </c>
      <c r="U304">
        <v>0.34899999999999998</v>
      </c>
      <c r="V304">
        <v>0.35499999999999998</v>
      </c>
      <c r="W304">
        <v>0.32500000000000001</v>
      </c>
      <c r="X304">
        <v>0.314</v>
      </c>
      <c r="Y304">
        <v>0.31</v>
      </c>
      <c r="Z304">
        <v>0.34100000000000003</v>
      </c>
      <c r="AA304">
        <v>0.38400000000000001</v>
      </c>
      <c r="AB304">
        <f t="shared" si="8"/>
        <v>257.2</v>
      </c>
      <c r="AC304">
        <f t="shared" si="9"/>
        <v>702.49999999999989</v>
      </c>
    </row>
    <row r="305" spans="1:29" x14ac:dyDescent="0.25">
      <c r="A305" s="1" t="s">
        <v>3</v>
      </c>
      <c r="B305" s="1" t="s">
        <v>84</v>
      </c>
      <c r="C305" s="36">
        <v>35740</v>
      </c>
      <c r="D305">
        <v>1</v>
      </c>
      <c r="E305">
        <v>2</v>
      </c>
      <c r="F305">
        <v>0.26100000000000001</v>
      </c>
      <c r="G305">
        <v>0.27300000000000002</v>
      </c>
      <c r="H305">
        <v>0.19399999999999998</v>
      </c>
      <c r="I305">
        <v>0.19800000000000001</v>
      </c>
      <c r="J305">
        <v>0.26400000000000001</v>
      </c>
      <c r="K305">
        <v>0.30299999999999999</v>
      </c>
      <c r="L305">
        <v>0.318</v>
      </c>
      <c r="M305">
        <v>0.29600000000000004</v>
      </c>
      <c r="N305">
        <v>0.28999999999999998</v>
      </c>
      <c r="O305">
        <v>0.26700000000000002</v>
      </c>
      <c r="P305">
        <v>0.32200000000000001</v>
      </c>
      <c r="Q305">
        <v>0.36599999999999999</v>
      </c>
      <c r="R305">
        <v>0.36599999999999999</v>
      </c>
      <c r="S305">
        <v>0.35200000000000004</v>
      </c>
      <c r="T305">
        <v>0.36</v>
      </c>
      <c r="U305">
        <v>0.33899999999999997</v>
      </c>
      <c r="V305">
        <v>0.35799999999999998</v>
      </c>
      <c r="W305">
        <v>0.32799999999999996</v>
      </c>
      <c r="X305">
        <v>0.315</v>
      </c>
      <c r="Y305">
        <v>0.317</v>
      </c>
      <c r="Z305">
        <v>0.35100000000000003</v>
      </c>
      <c r="AA305">
        <v>0.374</v>
      </c>
      <c r="AB305">
        <f t="shared" si="8"/>
        <v>265.8</v>
      </c>
      <c r="AC305">
        <f t="shared" si="9"/>
        <v>707.3</v>
      </c>
    </row>
    <row r="306" spans="1:29" x14ac:dyDescent="0.25">
      <c r="A306" s="1" t="s">
        <v>3</v>
      </c>
      <c r="B306" s="1" t="s">
        <v>84</v>
      </c>
      <c r="C306" s="36">
        <v>35751</v>
      </c>
      <c r="D306">
        <v>1</v>
      </c>
      <c r="E306">
        <v>2</v>
      </c>
      <c r="F306">
        <v>0.215</v>
      </c>
      <c r="G306">
        <v>0.20399999999999999</v>
      </c>
      <c r="H306">
        <v>0.14400000000000002</v>
      </c>
      <c r="I306">
        <v>0.156</v>
      </c>
      <c r="J306">
        <v>0.25</v>
      </c>
      <c r="K306">
        <v>0.308</v>
      </c>
      <c r="L306">
        <v>0.3</v>
      </c>
      <c r="M306">
        <v>0.28100000000000003</v>
      </c>
      <c r="N306">
        <v>0.24600000000000002</v>
      </c>
      <c r="O306">
        <v>0.21899999999999997</v>
      </c>
      <c r="P306">
        <v>0.28199999999999997</v>
      </c>
      <c r="Q306">
        <v>0.376</v>
      </c>
      <c r="R306">
        <v>0.37799999999999995</v>
      </c>
      <c r="S306">
        <v>0.35100000000000003</v>
      </c>
      <c r="T306">
        <v>0.35600000000000004</v>
      </c>
      <c r="U306">
        <v>0.35700000000000004</v>
      </c>
      <c r="V306">
        <v>0.35299999999999998</v>
      </c>
      <c r="W306">
        <v>0.32299999999999995</v>
      </c>
      <c r="X306">
        <v>0.318</v>
      </c>
      <c r="Y306">
        <v>0.309</v>
      </c>
      <c r="Z306">
        <v>0.34100000000000003</v>
      </c>
      <c r="AA306">
        <v>0.36700000000000005</v>
      </c>
      <c r="AB306">
        <f t="shared" si="8"/>
        <v>231.89999999999998</v>
      </c>
      <c r="AC306">
        <f t="shared" si="9"/>
        <v>664.90000000000009</v>
      </c>
    </row>
    <row r="307" spans="1:29" x14ac:dyDescent="0.25">
      <c r="A307" s="1" t="s">
        <v>3</v>
      </c>
      <c r="B307" s="1" t="s">
        <v>84</v>
      </c>
      <c r="C307" s="36">
        <v>35766</v>
      </c>
      <c r="D307">
        <v>1</v>
      </c>
      <c r="E307">
        <v>3</v>
      </c>
      <c r="F307">
        <v>0.309</v>
      </c>
      <c r="G307">
        <v>0.22699999999999998</v>
      </c>
      <c r="H307">
        <v>0.159</v>
      </c>
      <c r="I307">
        <v>0.16699999999999998</v>
      </c>
      <c r="J307">
        <v>0.25600000000000001</v>
      </c>
      <c r="K307">
        <v>0.29799999999999999</v>
      </c>
      <c r="L307">
        <v>0.27600000000000002</v>
      </c>
      <c r="M307">
        <v>0.24</v>
      </c>
      <c r="N307">
        <v>0.221</v>
      </c>
      <c r="O307">
        <v>0.18100000000000002</v>
      </c>
      <c r="P307">
        <v>0.254</v>
      </c>
      <c r="Q307">
        <v>0.34100000000000003</v>
      </c>
      <c r="R307">
        <v>0.36799999999999999</v>
      </c>
      <c r="S307">
        <v>0.33500000000000002</v>
      </c>
      <c r="T307">
        <v>0.34700000000000003</v>
      </c>
      <c r="U307">
        <v>0.37</v>
      </c>
      <c r="V307">
        <v>0.36</v>
      </c>
      <c r="W307">
        <v>0.33399999999999996</v>
      </c>
      <c r="X307">
        <v>0.317</v>
      </c>
      <c r="Y307">
        <v>0.33</v>
      </c>
      <c r="Z307">
        <v>0.36499999999999999</v>
      </c>
      <c r="AA307">
        <v>0.38200000000000001</v>
      </c>
      <c r="AB307">
        <f t="shared" si="8"/>
        <v>246.2</v>
      </c>
      <c r="AC307">
        <f t="shared" si="9"/>
        <v>674.60000000000014</v>
      </c>
    </row>
    <row r="308" spans="1:29" x14ac:dyDescent="0.25">
      <c r="A308" s="1" t="s">
        <v>3</v>
      </c>
      <c r="B308" s="1" t="s">
        <v>84</v>
      </c>
      <c r="C308" s="36">
        <v>35782</v>
      </c>
      <c r="D308">
        <v>1</v>
      </c>
      <c r="E308">
        <v>3</v>
      </c>
      <c r="F308">
        <v>0.34799999999999998</v>
      </c>
      <c r="G308">
        <v>0.30299999999999999</v>
      </c>
      <c r="H308">
        <v>0.26200000000000001</v>
      </c>
      <c r="I308">
        <v>0.26400000000000001</v>
      </c>
      <c r="J308">
        <v>0.29399999999999998</v>
      </c>
      <c r="K308">
        <v>0.30599999999999999</v>
      </c>
      <c r="L308">
        <v>0.26400000000000001</v>
      </c>
      <c r="M308">
        <v>0.23199999999999998</v>
      </c>
      <c r="N308">
        <v>0.18600000000000003</v>
      </c>
      <c r="O308">
        <v>0.16600000000000001</v>
      </c>
      <c r="P308">
        <v>0.23100000000000001</v>
      </c>
      <c r="Q308">
        <v>0.34799999999999998</v>
      </c>
      <c r="R308">
        <v>0.36399999999999999</v>
      </c>
      <c r="S308">
        <v>0.32500000000000001</v>
      </c>
      <c r="T308">
        <v>0.35</v>
      </c>
      <c r="U308">
        <v>0.32600000000000001</v>
      </c>
      <c r="V308">
        <v>0.35600000000000004</v>
      </c>
      <c r="W308">
        <v>0.32400000000000001</v>
      </c>
      <c r="X308">
        <v>0.31900000000000001</v>
      </c>
      <c r="Y308">
        <v>0.32700000000000001</v>
      </c>
      <c r="Z308">
        <v>0.36099999999999999</v>
      </c>
      <c r="AA308">
        <v>0.36799999999999999</v>
      </c>
      <c r="AB308">
        <f t="shared" si="8"/>
        <v>280.70000000000005</v>
      </c>
      <c r="AC308">
        <f t="shared" si="9"/>
        <v>697.2</v>
      </c>
    </row>
    <row r="309" spans="1:29" x14ac:dyDescent="0.25">
      <c r="A309" s="1" t="s">
        <v>3</v>
      </c>
      <c r="B309" s="1" t="s">
        <v>84</v>
      </c>
      <c r="C309" s="36">
        <v>35787</v>
      </c>
      <c r="D309">
        <v>1</v>
      </c>
      <c r="E309">
        <v>3</v>
      </c>
      <c r="F309">
        <v>0.33399999999999996</v>
      </c>
      <c r="G309">
        <v>0.30599999999999999</v>
      </c>
      <c r="H309">
        <v>0.26</v>
      </c>
      <c r="I309">
        <v>0.23800000000000002</v>
      </c>
      <c r="J309">
        <v>0.27</v>
      </c>
      <c r="K309">
        <v>0.29600000000000004</v>
      </c>
      <c r="L309">
        <v>0.26899999999999996</v>
      </c>
      <c r="M309">
        <v>0.23300000000000001</v>
      </c>
      <c r="N309">
        <v>0.21</v>
      </c>
      <c r="O309">
        <v>0.16500000000000001</v>
      </c>
      <c r="P309">
        <v>0.22500000000000001</v>
      </c>
      <c r="Q309">
        <v>0.34100000000000003</v>
      </c>
      <c r="R309">
        <v>0.371</v>
      </c>
      <c r="S309">
        <v>0.33299999999999996</v>
      </c>
      <c r="T309">
        <v>0.33100000000000002</v>
      </c>
      <c r="U309">
        <v>0.35200000000000004</v>
      </c>
      <c r="V309">
        <v>0.35299999999999998</v>
      </c>
      <c r="W309">
        <v>0.33</v>
      </c>
      <c r="X309">
        <v>0.32</v>
      </c>
      <c r="Y309">
        <v>0.32299999999999995</v>
      </c>
      <c r="Z309">
        <v>0.34899999999999998</v>
      </c>
      <c r="AA309">
        <v>0.379</v>
      </c>
      <c r="AB309">
        <f t="shared" si="8"/>
        <v>275</v>
      </c>
      <c r="AC309">
        <f t="shared" si="9"/>
        <v>692.19999999999993</v>
      </c>
    </row>
    <row r="310" spans="1:29" x14ac:dyDescent="0.25">
      <c r="A310" s="1" t="s">
        <v>3</v>
      </c>
      <c r="B310" s="1" t="s">
        <v>84</v>
      </c>
      <c r="C310" s="36">
        <v>35807</v>
      </c>
      <c r="D310">
        <v>1</v>
      </c>
      <c r="E310">
        <v>4</v>
      </c>
      <c r="F310">
        <v>0.255</v>
      </c>
      <c r="G310">
        <v>0.25700000000000001</v>
      </c>
      <c r="H310">
        <v>0.21100000000000002</v>
      </c>
      <c r="I310">
        <v>0.19800000000000001</v>
      </c>
      <c r="J310">
        <v>0.26600000000000001</v>
      </c>
      <c r="K310">
        <v>0.28999999999999998</v>
      </c>
      <c r="L310">
        <v>0.26899999999999996</v>
      </c>
      <c r="M310">
        <v>0.23800000000000002</v>
      </c>
      <c r="N310">
        <v>0.19399999999999998</v>
      </c>
      <c r="O310">
        <v>0.16300000000000001</v>
      </c>
      <c r="P310">
        <v>0.23499999999999999</v>
      </c>
      <c r="Q310">
        <v>0.33500000000000002</v>
      </c>
      <c r="R310">
        <v>0.36899999999999999</v>
      </c>
      <c r="S310">
        <v>0.32899999999999996</v>
      </c>
      <c r="T310">
        <v>0.33799999999999997</v>
      </c>
      <c r="U310">
        <v>0.35600000000000004</v>
      </c>
      <c r="V310">
        <v>0.35399999999999998</v>
      </c>
      <c r="W310">
        <v>0.32799999999999996</v>
      </c>
      <c r="X310">
        <v>0.316</v>
      </c>
      <c r="Y310">
        <v>0.314</v>
      </c>
      <c r="Z310">
        <v>0.35100000000000003</v>
      </c>
      <c r="AA310">
        <v>0.375</v>
      </c>
      <c r="AB310">
        <f t="shared" si="8"/>
        <v>243.30000000000004</v>
      </c>
      <c r="AC310">
        <f t="shared" si="9"/>
        <v>659.6</v>
      </c>
    </row>
    <row r="311" spans="1:29" x14ac:dyDescent="0.25">
      <c r="A311" s="1" t="s">
        <v>3</v>
      </c>
      <c r="B311" s="1" t="s">
        <v>84</v>
      </c>
      <c r="C311" s="36">
        <v>35815</v>
      </c>
      <c r="D311">
        <v>1</v>
      </c>
      <c r="E311">
        <v>4</v>
      </c>
      <c r="F311">
        <v>0.24</v>
      </c>
      <c r="G311">
        <v>0.25</v>
      </c>
      <c r="H311">
        <v>0.183</v>
      </c>
      <c r="I311">
        <v>0.17399999999999999</v>
      </c>
      <c r="J311">
        <v>0.24600000000000002</v>
      </c>
      <c r="K311">
        <v>0.30499999999999999</v>
      </c>
      <c r="L311">
        <v>0.25600000000000001</v>
      </c>
      <c r="M311">
        <v>0.23100000000000001</v>
      </c>
      <c r="N311">
        <v>0.18600000000000003</v>
      </c>
      <c r="O311">
        <v>0.154</v>
      </c>
      <c r="P311">
        <v>0.22699999999999998</v>
      </c>
      <c r="Q311">
        <v>0.33399999999999996</v>
      </c>
      <c r="R311">
        <v>0.35799999999999998</v>
      </c>
      <c r="S311">
        <v>0.33500000000000002</v>
      </c>
      <c r="T311">
        <v>0.33200000000000002</v>
      </c>
      <c r="U311">
        <v>0.35899999999999999</v>
      </c>
      <c r="V311">
        <v>0.34200000000000003</v>
      </c>
      <c r="W311">
        <v>0.32700000000000001</v>
      </c>
      <c r="X311">
        <v>0.312</v>
      </c>
      <c r="Y311">
        <v>0.313</v>
      </c>
      <c r="Z311">
        <v>0.34799999999999998</v>
      </c>
      <c r="AA311">
        <v>0.36299999999999999</v>
      </c>
      <c r="AB311">
        <f t="shared" si="8"/>
        <v>231.09999999999997</v>
      </c>
      <c r="AC311">
        <f t="shared" si="9"/>
        <v>641.49999999999977</v>
      </c>
    </row>
    <row r="312" spans="1:29" x14ac:dyDescent="0.25">
      <c r="A312" s="1" t="s">
        <v>3</v>
      </c>
      <c r="B312" s="1" t="s">
        <v>84</v>
      </c>
      <c r="C312" s="36">
        <v>35829</v>
      </c>
      <c r="D312">
        <v>1</v>
      </c>
      <c r="E312">
        <v>4</v>
      </c>
      <c r="F312">
        <v>0.24</v>
      </c>
      <c r="G312">
        <v>0.23499999999999999</v>
      </c>
      <c r="H312">
        <v>0.17100000000000001</v>
      </c>
      <c r="I312">
        <v>0.17100000000000001</v>
      </c>
      <c r="J312">
        <v>0.254</v>
      </c>
      <c r="K312">
        <v>0.29100000000000004</v>
      </c>
      <c r="L312">
        <v>0.24600000000000002</v>
      </c>
      <c r="M312">
        <v>0.20600000000000002</v>
      </c>
      <c r="N312">
        <v>0.16500000000000001</v>
      </c>
      <c r="O312">
        <v>0.13800000000000001</v>
      </c>
      <c r="P312">
        <v>0.20399999999999999</v>
      </c>
      <c r="Q312">
        <v>0.32100000000000001</v>
      </c>
      <c r="R312">
        <v>0.36399999999999999</v>
      </c>
      <c r="S312">
        <v>0.32899999999999996</v>
      </c>
      <c r="T312">
        <v>0.32600000000000001</v>
      </c>
      <c r="U312">
        <v>0.34299999999999997</v>
      </c>
      <c r="V312">
        <v>0.35600000000000004</v>
      </c>
      <c r="W312">
        <v>0.32</v>
      </c>
      <c r="X312">
        <v>0.317</v>
      </c>
      <c r="Y312">
        <v>0.317</v>
      </c>
      <c r="Z312">
        <v>0.34899999999999998</v>
      </c>
      <c r="AA312">
        <v>0.371</v>
      </c>
      <c r="AB312">
        <f t="shared" si="8"/>
        <v>221.89999999999998</v>
      </c>
      <c r="AC312">
        <f t="shared" si="9"/>
        <v>627.40000000000009</v>
      </c>
    </row>
    <row r="313" spans="1:29" x14ac:dyDescent="0.25">
      <c r="A313" s="1" t="s">
        <v>3</v>
      </c>
      <c r="B313" s="1" t="s">
        <v>84</v>
      </c>
      <c r="C313" s="36">
        <v>35846</v>
      </c>
      <c r="D313">
        <v>1</v>
      </c>
      <c r="E313">
        <v>5</v>
      </c>
      <c r="F313">
        <v>0.14000000000000001</v>
      </c>
      <c r="G313">
        <v>0.26500000000000001</v>
      </c>
      <c r="H313">
        <v>0.20100000000000001</v>
      </c>
      <c r="I313">
        <v>0.17699999999999999</v>
      </c>
      <c r="J313">
        <v>0.247</v>
      </c>
      <c r="K313">
        <v>0.26700000000000002</v>
      </c>
      <c r="L313">
        <v>0.214</v>
      </c>
      <c r="M313">
        <v>0.17</v>
      </c>
      <c r="N313">
        <v>0.14499999999999999</v>
      </c>
      <c r="O313">
        <v>0.13</v>
      </c>
      <c r="P313">
        <v>0.19600000000000001</v>
      </c>
      <c r="Q313">
        <v>0.30499999999999999</v>
      </c>
      <c r="R313">
        <v>0.35799999999999998</v>
      </c>
      <c r="S313">
        <v>0.32</v>
      </c>
      <c r="T313">
        <v>0.314</v>
      </c>
      <c r="U313">
        <v>0.34799999999999998</v>
      </c>
      <c r="V313">
        <v>0.34600000000000003</v>
      </c>
      <c r="W313">
        <v>0.32400000000000001</v>
      </c>
      <c r="X313">
        <v>0.30499999999999999</v>
      </c>
      <c r="Y313">
        <v>0.317</v>
      </c>
      <c r="Z313">
        <v>0.34200000000000003</v>
      </c>
      <c r="AA313">
        <v>0.35299999999999998</v>
      </c>
      <c r="AB313">
        <f t="shared" si="8"/>
        <v>196.6</v>
      </c>
      <c r="AC313">
        <f t="shared" si="9"/>
        <v>592.4</v>
      </c>
    </row>
    <row r="314" spans="1:29" x14ac:dyDescent="0.25">
      <c r="A314" s="1" t="s">
        <v>3</v>
      </c>
      <c r="B314" s="1" t="s">
        <v>84</v>
      </c>
      <c r="C314" s="36">
        <v>35865</v>
      </c>
      <c r="D314">
        <v>1</v>
      </c>
      <c r="E314">
        <v>5</v>
      </c>
      <c r="F314">
        <v>0.24600000000000002</v>
      </c>
      <c r="G314">
        <v>0.23199999999999998</v>
      </c>
      <c r="H314">
        <v>0.16600000000000001</v>
      </c>
      <c r="I314">
        <v>0.17300000000000001</v>
      </c>
      <c r="J314">
        <v>0.24600000000000002</v>
      </c>
      <c r="K314">
        <v>0.26200000000000001</v>
      </c>
      <c r="L314">
        <v>0.21</v>
      </c>
      <c r="M314">
        <v>0.16500000000000001</v>
      </c>
      <c r="N314">
        <v>0.13300000000000001</v>
      </c>
      <c r="O314">
        <v>0.122</v>
      </c>
      <c r="P314">
        <v>0.19600000000000001</v>
      </c>
      <c r="Q314">
        <v>0.29799999999999999</v>
      </c>
      <c r="R314">
        <v>0.35700000000000004</v>
      </c>
      <c r="S314">
        <v>0.313</v>
      </c>
      <c r="T314">
        <v>0.32600000000000001</v>
      </c>
      <c r="U314">
        <v>0.34499999999999997</v>
      </c>
      <c r="V314">
        <v>0.35299999999999998</v>
      </c>
      <c r="W314">
        <v>0.32600000000000001</v>
      </c>
      <c r="X314">
        <v>0.312</v>
      </c>
      <c r="Y314">
        <v>0.31900000000000001</v>
      </c>
      <c r="Z314">
        <v>0.34</v>
      </c>
      <c r="AA314">
        <v>0.374</v>
      </c>
      <c r="AB314">
        <f t="shared" si="8"/>
        <v>207.90000000000003</v>
      </c>
      <c r="AC314">
        <f t="shared" si="9"/>
        <v>606</v>
      </c>
    </row>
    <row r="315" spans="1:29" x14ac:dyDescent="0.25">
      <c r="A315" s="1" t="s">
        <v>3</v>
      </c>
      <c r="B315" s="1" t="s">
        <v>84</v>
      </c>
      <c r="C315" s="36">
        <v>35885</v>
      </c>
      <c r="D315">
        <v>1</v>
      </c>
      <c r="E315">
        <v>6</v>
      </c>
      <c r="F315">
        <v>0.27200000000000002</v>
      </c>
      <c r="G315">
        <v>0.27200000000000002</v>
      </c>
      <c r="H315">
        <v>0.215</v>
      </c>
      <c r="I315">
        <v>0.19899999999999998</v>
      </c>
      <c r="J315">
        <v>0.25600000000000001</v>
      </c>
      <c r="K315">
        <v>0.27200000000000002</v>
      </c>
      <c r="L315">
        <v>0.20300000000000001</v>
      </c>
      <c r="M315">
        <v>0.16899999999999998</v>
      </c>
      <c r="N315">
        <v>0.14800000000000002</v>
      </c>
      <c r="O315">
        <v>0.13600000000000001</v>
      </c>
      <c r="P315">
        <v>0.19899999999999998</v>
      </c>
      <c r="Q315">
        <v>0.29199999999999998</v>
      </c>
      <c r="R315">
        <v>0.35100000000000003</v>
      </c>
      <c r="S315">
        <v>0.312</v>
      </c>
      <c r="T315">
        <v>0.316</v>
      </c>
      <c r="U315">
        <v>0.35100000000000003</v>
      </c>
      <c r="V315">
        <v>0.34600000000000003</v>
      </c>
      <c r="W315">
        <v>0.32899999999999996</v>
      </c>
      <c r="X315">
        <v>0.312</v>
      </c>
      <c r="Y315">
        <v>0.317</v>
      </c>
      <c r="Z315">
        <v>0.34600000000000003</v>
      </c>
      <c r="AA315">
        <v>0.377</v>
      </c>
      <c r="AB315">
        <f t="shared" si="8"/>
        <v>227.80000000000004</v>
      </c>
      <c r="AC315">
        <f t="shared" si="9"/>
        <v>626.20000000000016</v>
      </c>
    </row>
    <row r="316" spans="1:29" x14ac:dyDescent="0.25">
      <c r="A316" s="1" t="s">
        <v>3</v>
      </c>
      <c r="B316" s="1" t="s">
        <v>84</v>
      </c>
      <c r="C316" s="36">
        <v>35919</v>
      </c>
      <c r="D316">
        <v>1</v>
      </c>
      <c r="E316">
        <v>6</v>
      </c>
      <c r="F316">
        <v>0.155</v>
      </c>
      <c r="G316">
        <v>0.217</v>
      </c>
      <c r="H316">
        <v>0.158</v>
      </c>
      <c r="I316">
        <v>0.152</v>
      </c>
      <c r="J316">
        <v>0.249</v>
      </c>
      <c r="K316">
        <v>0.26200000000000001</v>
      </c>
      <c r="L316">
        <v>0.21</v>
      </c>
      <c r="M316">
        <v>0.16200000000000001</v>
      </c>
      <c r="N316">
        <v>0.13400000000000001</v>
      </c>
      <c r="O316">
        <v>0.121</v>
      </c>
      <c r="P316">
        <v>0.187</v>
      </c>
      <c r="Q316">
        <v>0.27300000000000002</v>
      </c>
      <c r="R316">
        <v>0.34799999999999998</v>
      </c>
      <c r="S316">
        <v>0.309</v>
      </c>
      <c r="T316">
        <v>0.30499999999999999</v>
      </c>
      <c r="U316">
        <v>0.34700000000000003</v>
      </c>
      <c r="V316">
        <v>0.34200000000000003</v>
      </c>
      <c r="W316">
        <v>0.32700000000000001</v>
      </c>
      <c r="X316">
        <v>0.308</v>
      </c>
      <c r="Y316">
        <v>0.313</v>
      </c>
      <c r="Z316">
        <v>0.34799999999999998</v>
      </c>
      <c r="AA316">
        <v>0.37799999999999995</v>
      </c>
      <c r="AB316">
        <f t="shared" si="8"/>
        <v>185.4</v>
      </c>
      <c r="AC316">
        <f t="shared" si="9"/>
        <v>575.99999999999989</v>
      </c>
    </row>
    <row r="317" spans="1:29" x14ac:dyDescent="0.25">
      <c r="A317" s="1" t="s">
        <v>3</v>
      </c>
      <c r="B317" s="1" t="s">
        <v>84</v>
      </c>
      <c r="C317" s="36">
        <v>35944</v>
      </c>
      <c r="D317">
        <v>1</v>
      </c>
      <c r="E317">
        <v>6</v>
      </c>
      <c r="F317">
        <v>0.30399999999999999</v>
      </c>
      <c r="G317">
        <v>0.29299999999999998</v>
      </c>
      <c r="H317">
        <v>0.23899999999999999</v>
      </c>
      <c r="I317">
        <v>0.23699999999999999</v>
      </c>
      <c r="J317">
        <v>0.25800000000000001</v>
      </c>
      <c r="K317">
        <v>0.26600000000000001</v>
      </c>
      <c r="L317">
        <v>0.215</v>
      </c>
      <c r="M317">
        <v>0.17600000000000002</v>
      </c>
      <c r="N317">
        <v>0.13400000000000001</v>
      </c>
      <c r="O317">
        <v>0.128</v>
      </c>
      <c r="P317">
        <v>0.187</v>
      </c>
      <c r="Q317">
        <v>0.27200000000000002</v>
      </c>
      <c r="R317">
        <v>0.32100000000000001</v>
      </c>
      <c r="S317">
        <v>0.29600000000000004</v>
      </c>
      <c r="T317">
        <v>0.307</v>
      </c>
      <c r="U317">
        <v>0.34100000000000003</v>
      </c>
      <c r="V317">
        <v>0.35399999999999998</v>
      </c>
      <c r="W317">
        <v>0.31</v>
      </c>
      <c r="X317">
        <v>0.31</v>
      </c>
      <c r="Y317">
        <v>0.31900000000000001</v>
      </c>
      <c r="Z317">
        <v>0.33600000000000002</v>
      </c>
      <c r="AA317">
        <v>0.35799999999999998</v>
      </c>
      <c r="AB317">
        <f t="shared" si="8"/>
        <v>242.6</v>
      </c>
      <c r="AC317">
        <f t="shared" si="9"/>
        <v>626.5</v>
      </c>
    </row>
    <row r="318" spans="1:29" x14ac:dyDescent="0.25">
      <c r="A318" s="1" t="s">
        <v>3</v>
      </c>
      <c r="B318" s="1" t="s">
        <v>84</v>
      </c>
      <c r="C318" s="36">
        <v>36038</v>
      </c>
      <c r="D318">
        <v>1</v>
      </c>
      <c r="E318">
        <v>1</v>
      </c>
      <c r="F318">
        <v>0.32899999999999996</v>
      </c>
      <c r="G318">
        <v>0.311</v>
      </c>
      <c r="H318">
        <v>0.27</v>
      </c>
      <c r="I318">
        <v>0.26100000000000001</v>
      </c>
      <c r="J318">
        <v>0.28600000000000003</v>
      </c>
      <c r="K318">
        <v>0.29899999999999999</v>
      </c>
      <c r="L318">
        <v>0.30399999999999999</v>
      </c>
      <c r="M318">
        <v>0.29399999999999998</v>
      </c>
      <c r="N318">
        <v>0.27899999999999997</v>
      </c>
      <c r="O318">
        <v>0.24600000000000002</v>
      </c>
      <c r="P318">
        <v>0.27399999999999997</v>
      </c>
      <c r="Q318">
        <v>0.31900000000000001</v>
      </c>
      <c r="R318">
        <v>0.36299999999999999</v>
      </c>
      <c r="S318">
        <v>0.32400000000000001</v>
      </c>
      <c r="T318">
        <v>0.32600000000000001</v>
      </c>
      <c r="U318">
        <v>0.35100000000000003</v>
      </c>
      <c r="V318">
        <v>0.33500000000000002</v>
      </c>
      <c r="W318">
        <v>0.32</v>
      </c>
      <c r="X318">
        <v>0.308</v>
      </c>
      <c r="Y318">
        <v>0.318</v>
      </c>
      <c r="Z318">
        <v>0.34799999999999998</v>
      </c>
      <c r="AA318">
        <v>0.375</v>
      </c>
      <c r="AB318">
        <f t="shared" si="8"/>
        <v>296.2</v>
      </c>
      <c r="AC318">
        <f t="shared" si="9"/>
        <v>716.89999999999986</v>
      </c>
    </row>
    <row r="319" spans="1:29" x14ac:dyDescent="0.25">
      <c r="A319" s="1" t="s">
        <v>3</v>
      </c>
      <c r="B319" s="1" t="s">
        <v>84</v>
      </c>
      <c r="C319" s="36">
        <v>36054</v>
      </c>
      <c r="D319">
        <v>1</v>
      </c>
      <c r="E319">
        <v>1</v>
      </c>
      <c r="F319">
        <v>0.35700000000000004</v>
      </c>
      <c r="G319">
        <v>0.31900000000000001</v>
      </c>
      <c r="H319">
        <v>0.27600000000000002</v>
      </c>
      <c r="I319">
        <v>0.27500000000000002</v>
      </c>
      <c r="J319">
        <v>0.29399999999999998</v>
      </c>
      <c r="K319">
        <v>0.32500000000000001</v>
      </c>
      <c r="L319">
        <v>0.33899999999999997</v>
      </c>
      <c r="M319">
        <v>0.34499999999999997</v>
      </c>
      <c r="N319">
        <v>0.36599999999999999</v>
      </c>
      <c r="O319">
        <v>0.371</v>
      </c>
      <c r="P319">
        <v>0.35600000000000004</v>
      </c>
      <c r="Q319">
        <v>0.36299999999999999</v>
      </c>
      <c r="R319">
        <v>0.36799999999999999</v>
      </c>
      <c r="S319">
        <v>0.37200000000000005</v>
      </c>
      <c r="T319">
        <v>0.36499999999999999</v>
      </c>
      <c r="U319">
        <v>0.35799999999999998</v>
      </c>
      <c r="V319">
        <v>0.34</v>
      </c>
      <c r="W319">
        <v>0.31</v>
      </c>
      <c r="X319">
        <v>0.316</v>
      </c>
      <c r="Y319">
        <v>0.32</v>
      </c>
      <c r="Z319">
        <v>0.33700000000000002</v>
      </c>
      <c r="AA319">
        <v>0.373</v>
      </c>
      <c r="AB319">
        <f t="shared" si="8"/>
        <v>325.30000000000007</v>
      </c>
      <c r="AC319">
        <f t="shared" si="9"/>
        <v>780.20000000000016</v>
      </c>
    </row>
    <row r="320" spans="1:29" x14ac:dyDescent="0.25">
      <c r="A320" s="1" t="s">
        <v>3</v>
      </c>
      <c r="B320" s="1" t="s">
        <v>84</v>
      </c>
      <c r="C320" s="36">
        <v>36062</v>
      </c>
      <c r="D320">
        <v>1</v>
      </c>
      <c r="E320">
        <v>1</v>
      </c>
      <c r="F320">
        <v>0.27800000000000002</v>
      </c>
      <c r="G320">
        <v>0.30399999999999999</v>
      </c>
      <c r="H320">
        <v>0.25900000000000001</v>
      </c>
      <c r="I320">
        <v>0.26200000000000001</v>
      </c>
      <c r="J320">
        <v>0.28600000000000003</v>
      </c>
      <c r="K320">
        <v>0.31900000000000001</v>
      </c>
      <c r="L320">
        <v>0.33299999999999996</v>
      </c>
      <c r="M320">
        <v>0.35299999999999998</v>
      </c>
      <c r="N320">
        <v>0.36599999999999999</v>
      </c>
      <c r="O320">
        <v>0.379</v>
      </c>
      <c r="P320">
        <v>0.35899999999999999</v>
      </c>
      <c r="Q320">
        <v>0.36700000000000005</v>
      </c>
      <c r="R320">
        <v>0.375</v>
      </c>
      <c r="S320">
        <v>0.35899999999999999</v>
      </c>
      <c r="T320">
        <v>0.36</v>
      </c>
      <c r="U320">
        <v>0.35100000000000003</v>
      </c>
      <c r="V320">
        <v>0.35600000000000004</v>
      </c>
      <c r="W320">
        <v>0.316</v>
      </c>
      <c r="X320">
        <v>0.34100000000000003</v>
      </c>
      <c r="Y320">
        <v>0.32</v>
      </c>
      <c r="Z320">
        <v>0.34700000000000003</v>
      </c>
      <c r="AA320">
        <v>0.36499999999999999</v>
      </c>
      <c r="AB320">
        <f t="shared" si="8"/>
        <v>303.80000000000007</v>
      </c>
      <c r="AC320">
        <f t="shared" si="9"/>
        <v>763.30000000000018</v>
      </c>
    </row>
    <row r="321" spans="1:29" x14ac:dyDescent="0.25">
      <c r="A321" s="1" t="s">
        <v>3</v>
      </c>
      <c r="B321" s="1" t="s">
        <v>84</v>
      </c>
      <c r="C321" s="36">
        <v>36068</v>
      </c>
      <c r="D321">
        <v>1</v>
      </c>
      <c r="E321">
        <v>1</v>
      </c>
      <c r="F321">
        <v>0.245</v>
      </c>
      <c r="G321">
        <v>0.27899999999999997</v>
      </c>
      <c r="H321">
        <v>0.251</v>
      </c>
      <c r="I321">
        <v>0.24299999999999999</v>
      </c>
      <c r="J321">
        <v>0.28399999999999997</v>
      </c>
      <c r="K321">
        <v>0.32299999999999995</v>
      </c>
      <c r="L321">
        <v>0.32600000000000001</v>
      </c>
      <c r="M321">
        <v>0.34200000000000003</v>
      </c>
      <c r="N321">
        <v>0.34100000000000003</v>
      </c>
      <c r="O321">
        <v>0.36700000000000005</v>
      </c>
      <c r="P321">
        <v>0.371</v>
      </c>
      <c r="Q321">
        <v>0.371</v>
      </c>
      <c r="R321">
        <v>0.36499999999999999</v>
      </c>
      <c r="S321">
        <v>0.36</v>
      </c>
      <c r="T321">
        <v>0.36899999999999999</v>
      </c>
      <c r="U321">
        <v>0.33899999999999997</v>
      </c>
      <c r="V321">
        <v>0.35100000000000003</v>
      </c>
      <c r="W321">
        <v>0.32600000000000001</v>
      </c>
      <c r="X321">
        <v>0.314</v>
      </c>
      <c r="Y321">
        <v>0.31900000000000001</v>
      </c>
      <c r="Z321">
        <v>0.34399999999999997</v>
      </c>
      <c r="AA321">
        <v>0.376</v>
      </c>
      <c r="AB321">
        <f t="shared" si="8"/>
        <v>287.90000000000003</v>
      </c>
      <c r="AC321">
        <f t="shared" si="9"/>
        <v>745.1</v>
      </c>
    </row>
    <row r="322" spans="1:29" x14ac:dyDescent="0.25">
      <c r="A322" s="1" t="s">
        <v>3</v>
      </c>
      <c r="B322" s="1" t="s">
        <v>84</v>
      </c>
      <c r="C322" s="36">
        <v>36076</v>
      </c>
      <c r="D322">
        <v>1</v>
      </c>
      <c r="E322">
        <v>1</v>
      </c>
      <c r="F322">
        <v>0.29499999999999998</v>
      </c>
      <c r="G322">
        <v>0.29399999999999998</v>
      </c>
      <c r="H322">
        <v>0.23499999999999999</v>
      </c>
      <c r="I322">
        <v>0.217</v>
      </c>
      <c r="J322">
        <v>0.28000000000000003</v>
      </c>
      <c r="K322">
        <v>0.312</v>
      </c>
      <c r="L322">
        <v>0.32700000000000001</v>
      </c>
      <c r="M322">
        <v>0.32899999999999996</v>
      </c>
      <c r="N322">
        <v>0.35100000000000003</v>
      </c>
      <c r="O322">
        <v>0.35200000000000004</v>
      </c>
      <c r="P322">
        <v>0.36200000000000004</v>
      </c>
      <c r="Q322">
        <v>0.36499999999999999</v>
      </c>
      <c r="R322">
        <v>0.376</v>
      </c>
      <c r="S322">
        <v>0.36</v>
      </c>
      <c r="T322">
        <v>0.35899999999999999</v>
      </c>
      <c r="U322">
        <v>0.35</v>
      </c>
      <c r="V322">
        <v>0.34399999999999997</v>
      </c>
      <c r="W322">
        <v>0.32400000000000001</v>
      </c>
      <c r="X322">
        <v>0.32100000000000001</v>
      </c>
      <c r="Y322">
        <v>0.313</v>
      </c>
      <c r="Z322">
        <v>0.33500000000000002</v>
      </c>
      <c r="AA322">
        <v>0.36599999999999999</v>
      </c>
      <c r="AB322">
        <f t="shared" si="8"/>
        <v>293.5</v>
      </c>
      <c r="AC322">
        <f t="shared" si="9"/>
        <v>746.19999999999993</v>
      </c>
    </row>
    <row r="323" spans="1:29" x14ac:dyDescent="0.25">
      <c r="A323" s="1" t="s">
        <v>3</v>
      </c>
      <c r="B323" s="1" t="s">
        <v>84</v>
      </c>
      <c r="C323" s="36">
        <v>36091</v>
      </c>
      <c r="D323">
        <v>1</v>
      </c>
      <c r="E323">
        <v>2</v>
      </c>
      <c r="F323">
        <v>0.25800000000000001</v>
      </c>
      <c r="G323">
        <v>0.28300000000000003</v>
      </c>
      <c r="H323">
        <v>0.23600000000000002</v>
      </c>
      <c r="I323">
        <v>0.21600000000000003</v>
      </c>
      <c r="J323">
        <v>0.26899999999999996</v>
      </c>
      <c r="K323">
        <v>0.30599999999999999</v>
      </c>
      <c r="L323">
        <v>0.312</v>
      </c>
      <c r="M323">
        <v>0.32400000000000001</v>
      </c>
      <c r="N323">
        <v>0.34100000000000003</v>
      </c>
      <c r="O323">
        <v>0.33500000000000002</v>
      </c>
      <c r="P323">
        <v>0.34200000000000003</v>
      </c>
      <c r="Q323">
        <v>0.36200000000000004</v>
      </c>
      <c r="R323">
        <v>0.36899999999999999</v>
      </c>
      <c r="S323">
        <v>0.36200000000000004</v>
      </c>
      <c r="T323">
        <v>0.35899999999999999</v>
      </c>
      <c r="U323">
        <v>0.34299999999999997</v>
      </c>
      <c r="V323">
        <v>0.34399999999999997</v>
      </c>
      <c r="W323">
        <v>0.33600000000000002</v>
      </c>
      <c r="X323">
        <v>0.30599999999999999</v>
      </c>
      <c r="Y323">
        <v>0.30599999999999999</v>
      </c>
      <c r="Z323">
        <v>0.34200000000000003</v>
      </c>
      <c r="AA323">
        <v>0.38</v>
      </c>
      <c r="AB323">
        <f t="shared" ref="AB323:AB386" si="10">SUM(F323*200,G323*100,H323*100,I323*100,J323*100,K323*100,L323*100,M323*100,N323*100)</f>
        <v>280.3</v>
      </c>
      <c r="AC323">
        <f t="shared" ref="AC323:AC386" si="11">SUM(F323*200,G323*100,H323*100,I323*100,J323*100,K323*100,L323*100,M323*100,N323*100,O323*100,P323*100,Q323*100,R323*100,S323*100,T323*100,U323*100,V323*100,W323*100,X323*100,Y323*100,Z323*100,AA323*100)</f>
        <v>728.9</v>
      </c>
    </row>
    <row r="324" spans="1:29" x14ac:dyDescent="0.25">
      <c r="A324" s="1" t="s">
        <v>3</v>
      </c>
      <c r="B324" s="1" t="s">
        <v>84</v>
      </c>
      <c r="C324" s="36">
        <v>36101</v>
      </c>
      <c r="D324">
        <v>1</v>
      </c>
      <c r="E324">
        <v>2</v>
      </c>
      <c r="F324">
        <v>0.25600000000000001</v>
      </c>
      <c r="G324">
        <v>0.26400000000000001</v>
      </c>
      <c r="H324">
        <v>0.183</v>
      </c>
      <c r="I324">
        <v>0.188</v>
      </c>
      <c r="J324">
        <v>0.25900000000000001</v>
      </c>
      <c r="K324">
        <v>0.311</v>
      </c>
      <c r="L324">
        <v>0.313</v>
      </c>
      <c r="M324">
        <v>0.32</v>
      </c>
      <c r="N324">
        <v>0.32</v>
      </c>
      <c r="O324">
        <v>0.312</v>
      </c>
      <c r="P324">
        <v>0.34700000000000003</v>
      </c>
      <c r="Q324">
        <v>0.36200000000000004</v>
      </c>
      <c r="R324">
        <v>0.371</v>
      </c>
      <c r="S324">
        <v>0.34899999999999998</v>
      </c>
      <c r="T324">
        <v>0.35100000000000003</v>
      </c>
      <c r="U324">
        <v>0.34100000000000003</v>
      </c>
      <c r="V324">
        <v>0.34299999999999997</v>
      </c>
      <c r="W324">
        <v>0.32100000000000001</v>
      </c>
      <c r="X324">
        <v>0.311</v>
      </c>
      <c r="Y324">
        <v>0.312</v>
      </c>
      <c r="Z324">
        <v>0.34100000000000003</v>
      </c>
      <c r="AA324">
        <v>0.35499999999999998</v>
      </c>
      <c r="AB324">
        <f t="shared" si="10"/>
        <v>267</v>
      </c>
      <c r="AC324">
        <f t="shared" si="11"/>
        <v>708.60000000000014</v>
      </c>
    </row>
    <row r="325" spans="1:29" x14ac:dyDescent="0.25">
      <c r="A325" s="1" t="s">
        <v>3</v>
      </c>
      <c r="B325" s="1" t="s">
        <v>84</v>
      </c>
      <c r="C325" s="36">
        <v>36110</v>
      </c>
      <c r="D325">
        <v>1</v>
      </c>
      <c r="E325">
        <v>2</v>
      </c>
      <c r="F325">
        <v>0.21600000000000003</v>
      </c>
      <c r="G325">
        <v>0.221</v>
      </c>
      <c r="H325">
        <v>0.158</v>
      </c>
      <c r="I325">
        <v>0.16399999999999998</v>
      </c>
      <c r="J325">
        <v>0.25800000000000001</v>
      </c>
      <c r="K325">
        <v>0.30199999999999999</v>
      </c>
      <c r="L325">
        <v>0.31</v>
      </c>
      <c r="M325">
        <v>0.313</v>
      </c>
      <c r="N325">
        <v>0.30199999999999999</v>
      </c>
      <c r="O325">
        <v>0.27300000000000002</v>
      </c>
      <c r="P325">
        <v>0.314</v>
      </c>
      <c r="Q325">
        <v>0.36799999999999999</v>
      </c>
      <c r="R325">
        <v>0.36299999999999999</v>
      </c>
      <c r="S325">
        <v>0.35499999999999998</v>
      </c>
      <c r="T325">
        <v>0.36200000000000004</v>
      </c>
      <c r="U325">
        <v>0.35200000000000004</v>
      </c>
      <c r="V325">
        <v>0.34200000000000003</v>
      </c>
      <c r="W325">
        <v>0.32100000000000001</v>
      </c>
      <c r="X325">
        <v>0.30399999999999999</v>
      </c>
      <c r="Y325">
        <v>0.30199999999999999</v>
      </c>
      <c r="Z325">
        <v>0.34100000000000003</v>
      </c>
      <c r="AA325">
        <v>0.36799999999999999</v>
      </c>
      <c r="AB325">
        <f t="shared" si="10"/>
        <v>246</v>
      </c>
      <c r="AC325">
        <f t="shared" si="11"/>
        <v>682.5</v>
      </c>
    </row>
    <row r="326" spans="1:29" x14ac:dyDescent="0.25">
      <c r="A326" s="1" t="s">
        <v>3</v>
      </c>
      <c r="B326" s="1" t="s">
        <v>84</v>
      </c>
      <c r="C326" s="36">
        <v>36130</v>
      </c>
      <c r="D326">
        <v>1</v>
      </c>
      <c r="E326">
        <v>2</v>
      </c>
      <c r="F326">
        <v>0.29299999999999998</v>
      </c>
      <c r="G326">
        <v>0.29600000000000004</v>
      </c>
      <c r="H326">
        <v>0.25700000000000001</v>
      </c>
      <c r="I326">
        <v>0.25</v>
      </c>
      <c r="J326">
        <v>0.27500000000000002</v>
      </c>
      <c r="K326">
        <v>0.30199999999999999</v>
      </c>
      <c r="L326">
        <v>0.30099999999999999</v>
      </c>
      <c r="M326">
        <v>0.28699999999999998</v>
      </c>
      <c r="N326">
        <v>0.27800000000000002</v>
      </c>
      <c r="O326">
        <v>0.247</v>
      </c>
      <c r="P326">
        <v>0.30499999999999999</v>
      </c>
      <c r="Q326">
        <v>0.34899999999999998</v>
      </c>
      <c r="R326">
        <v>0.38299999999999995</v>
      </c>
      <c r="S326">
        <v>0.34899999999999998</v>
      </c>
      <c r="T326">
        <v>0.35</v>
      </c>
      <c r="U326">
        <v>0.35499999999999998</v>
      </c>
      <c r="V326">
        <v>0.34899999999999998</v>
      </c>
      <c r="W326">
        <v>0.317</v>
      </c>
      <c r="X326">
        <v>0.30599999999999999</v>
      </c>
      <c r="Y326">
        <v>0.32100000000000001</v>
      </c>
      <c r="Z326">
        <v>0.33600000000000002</v>
      </c>
      <c r="AA326">
        <v>0.371</v>
      </c>
      <c r="AB326">
        <f t="shared" si="10"/>
        <v>283.2</v>
      </c>
      <c r="AC326">
        <f t="shared" si="11"/>
        <v>717.00000000000011</v>
      </c>
    </row>
    <row r="327" spans="1:29" x14ac:dyDescent="0.25">
      <c r="A327" s="1" t="s">
        <v>3</v>
      </c>
      <c r="B327" s="1" t="s">
        <v>84</v>
      </c>
      <c r="C327" s="36">
        <v>36146</v>
      </c>
      <c r="D327">
        <v>1</v>
      </c>
      <c r="E327">
        <v>3</v>
      </c>
      <c r="F327">
        <v>0.19500000000000001</v>
      </c>
      <c r="G327">
        <v>0.24100000000000002</v>
      </c>
      <c r="H327">
        <v>0.18100000000000002</v>
      </c>
      <c r="I327">
        <v>0.17899999999999999</v>
      </c>
      <c r="J327">
        <v>0.26300000000000001</v>
      </c>
      <c r="K327">
        <v>0.312</v>
      </c>
      <c r="L327">
        <v>0.28800000000000003</v>
      </c>
      <c r="M327">
        <v>0.28199999999999997</v>
      </c>
      <c r="N327">
        <v>0.252</v>
      </c>
      <c r="O327">
        <v>0.20800000000000002</v>
      </c>
      <c r="P327">
        <v>0.27800000000000002</v>
      </c>
      <c r="Q327">
        <v>0.35100000000000003</v>
      </c>
      <c r="R327">
        <v>0.36700000000000005</v>
      </c>
      <c r="S327">
        <v>0.34600000000000003</v>
      </c>
      <c r="T327">
        <v>0.34899999999999998</v>
      </c>
      <c r="U327">
        <v>0.35200000000000004</v>
      </c>
      <c r="V327">
        <v>0.33</v>
      </c>
      <c r="W327">
        <v>0.32799999999999996</v>
      </c>
      <c r="X327">
        <v>0.313</v>
      </c>
      <c r="Y327">
        <v>0.30599999999999999</v>
      </c>
      <c r="Z327">
        <v>0.34200000000000003</v>
      </c>
      <c r="AA327">
        <v>0.377</v>
      </c>
      <c r="AB327">
        <f t="shared" si="10"/>
        <v>238.79999999999998</v>
      </c>
      <c r="AC327">
        <f t="shared" si="11"/>
        <v>663.5</v>
      </c>
    </row>
    <row r="328" spans="1:29" x14ac:dyDescent="0.25">
      <c r="A328" s="1" t="s">
        <v>3</v>
      </c>
      <c r="B328" s="1" t="s">
        <v>84</v>
      </c>
      <c r="C328" s="36">
        <v>36176</v>
      </c>
      <c r="D328">
        <v>1</v>
      </c>
      <c r="E328">
        <v>4</v>
      </c>
      <c r="F328">
        <v>0.21600000000000003</v>
      </c>
      <c r="G328">
        <v>0.24299999999999999</v>
      </c>
      <c r="H328">
        <v>0.18100000000000002</v>
      </c>
      <c r="I328">
        <v>0.17399999999999999</v>
      </c>
      <c r="J328">
        <v>0.252</v>
      </c>
      <c r="K328">
        <v>0.313</v>
      </c>
      <c r="L328">
        <v>0.30399999999999999</v>
      </c>
      <c r="M328">
        <v>0.29499999999999998</v>
      </c>
      <c r="N328">
        <v>0.26800000000000002</v>
      </c>
      <c r="O328">
        <v>0.23199999999999998</v>
      </c>
      <c r="P328">
        <v>0.27300000000000002</v>
      </c>
      <c r="Q328">
        <v>0.34</v>
      </c>
      <c r="R328">
        <v>0.377</v>
      </c>
      <c r="S328">
        <v>0.34100000000000003</v>
      </c>
      <c r="T328">
        <v>0.34499999999999997</v>
      </c>
      <c r="U328">
        <v>0.35600000000000004</v>
      </c>
      <c r="V328">
        <v>0.33700000000000002</v>
      </c>
      <c r="W328">
        <v>0.307</v>
      </c>
      <c r="X328">
        <v>0.30399999999999999</v>
      </c>
      <c r="Y328">
        <v>0.31</v>
      </c>
      <c r="Z328">
        <v>0.33299999999999996</v>
      </c>
      <c r="AA328">
        <v>0.37200000000000005</v>
      </c>
      <c r="AB328">
        <f t="shared" si="10"/>
        <v>246.20000000000002</v>
      </c>
      <c r="AC328">
        <f t="shared" si="11"/>
        <v>668.90000000000009</v>
      </c>
    </row>
    <row r="329" spans="1:29" x14ac:dyDescent="0.25">
      <c r="A329" s="1" t="s">
        <v>3</v>
      </c>
      <c r="B329" s="1" t="s">
        <v>84</v>
      </c>
      <c r="C329" s="36">
        <v>36189</v>
      </c>
      <c r="D329">
        <v>1</v>
      </c>
      <c r="E329">
        <v>5</v>
      </c>
      <c r="F329">
        <v>0.28999999999999998</v>
      </c>
      <c r="G329">
        <v>0.30399999999999999</v>
      </c>
      <c r="H329">
        <v>0.254</v>
      </c>
      <c r="I329">
        <v>0.255</v>
      </c>
      <c r="J329">
        <v>0.28100000000000003</v>
      </c>
      <c r="K329">
        <v>0.307</v>
      </c>
      <c r="L329">
        <v>0.30199999999999999</v>
      </c>
      <c r="M329">
        <v>0.313</v>
      </c>
      <c r="N329">
        <v>0.30599999999999999</v>
      </c>
      <c r="O329">
        <v>0.27500000000000002</v>
      </c>
      <c r="P329">
        <v>0.314</v>
      </c>
      <c r="Q329">
        <v>0.35</v>
      </c>
      <c r="R329">
        <v>0.36200000000000004</v>
      </c>
      <c r="S329">
        <v>0.33799999999999997</v>
      </c>
      <c r="T329">
        <v>0.35100000000000003</v>
      </c>
      <c r="U329">
        <v>0.35</v>
      </c>
      <c r="V329">
        <v>0.35200000000000004</v>
      </c>
      <c r="W329">
        <v>0.31900000000000001</v>
      </c>
      <c r="X329">
        <v>0.311</v>
      </c>
      <c r="Y329">
        <v>0.315</v>
      </c>
      <c r="Z329">
        <v>0.35600000000000004</v>
      </c>
      <c r="AA329">
        <v>0.35899999999999999</v>
      </c>
      <c r="AB329">
        <f t="shared" si="10"/>
        <v>290.2</v>
      </c>
      <c r="AC329">
        <f t="shared" si="11"/>
        <v>725.40000000000009</v>
      </c>
    </row>
    <row r="330" spans="1:29" x14ac:dyDescent="0.25">
      <c r="A330" s="1" t="s">
        <v>3</v>
      </c>
      <c r="B330" s="1" t="s">
        <v>84</v>
      </c>
      <c r="C330" s="36">
        <v>36213</v>
      </c>
      <c r="D330">
        <v>1</v>
      </c>
      <c r="E330">
        <v>5</v>
      </c>
      <c r="F330">
        <v>0.22399999999999998</v>
      </c>
      <c r="G330">
        <v>0.22600000000000001</v>
      </c>
      <c r="H330">
        <v>0.16800000000000001</v>
      </c>
      <c r="I330">
        <v>0.17</v>
      </c>
      <c r="J330">
        <v>0.27100000000000002</v>
      </c>
      <c r="K330">
        <v>0.29899999999999999</v>
      </c>
      <c r="L330">
        <v>0.30099999999999999</v>
      </c>
      <c r="M330">
        <v>0.26500000000000001</v>
      </c>
      <c r="N330">
        <v>0.248</v>
      </c>
      <c r="O330">
        <v>0.20100000000000001</v>
      </c>
      <c r="P330">
        <v>0.27899999999999997</v>
      </c>
      <c r="Q330">
        <v>0.35799999999999998</v>
      </c>
      <c r="R330">
        <v>0.371</v>
      </c>
      <c r="S330">
        <v>0.33500000000000002</v>
      </c>
      <c r="T330">
        <v>0.34600000000000003</v>
      </c>
      <c r="U330">
        <v>0.35</v>
      </c>
      <c r="V330">
        <v>0.34200000000000003</v>
      </c>
      <c r="W330">
        <v>0.315</v>
      </c>
      <c r="X330">
        <v>0.307</v>
      </c>
      <c r="Y330">
        <v>0.315</v>
      </c>
      <c r="Z330">
        <v>0.35100000000000003</v>
      </c>
      <c r="AA330">
        <v>0.36099999999999999</v>
      </c>
      <c r="AB330">
        <f t="shared" si="10"/>
        <v>239.60000000000002</v>
      </c>
      <c r="AC330">
        <f t="shared" si="11"/>
        <v>662.70000000000016</v>
      </c>
    </row>
    <row r="331" spans="1:29" x14ac:dyDescent="0.25">
      <c r="A331" s="1" t="s">
        <v>3</v>
      </c>
      <c r="B331" s="1" t="s">
        <v>84</v>
      </c>
      <c r="C331" s="36">
        <v>36236</v>
      </c>
      <c r="D331">
        <v>1</v>
      </c>
      <c r="E331">
        <v>6</v>
      </c>
      <c r="F331">
        <v>0.34200000000000003</v>
      </c>
      <c r="G331">
        <v>0.316</v>
      </c>
      <c r="H331">
        <v>0.27</v>
      </c>
      <c r="I331">
        <v>0.26700000000000002</v>
      </c>
      <c r="J331">
        <v>0.29299999999999998</v>
      </c>
      <c r="K331">
        <v>0.32</v>
      </c>
      <c r="L331">
        <v>0.309</v>
      </c>
      <c r="M331">
        <v>0.32</v>
      </c>
      <c r="N331">
        <v>0.32500000000000001</v>
      </c>
      <c r="O331">
        <v>0.32100000000000001</v>
      </c>
      <c r="P331">
        <v>0.33500000000000002</v>
      </c>
      <c r="Q331">
        <v>0.36499999999999999</v>
      </c>
      <c r="R331">
        <v>0.36599999999999999</v>
      </c>
      <c r="S331">
        <v>0.33600000000000002</v>
      </c>
      <c r="T331">
        <v>0.36</v>
      </c>
      <c r="U331">
        <v>0.34700000000000003</v>
      </c>
      <c r="V331">
        <v>0.34600000000000003</v>
      </c>
      <c r="W331">
        <v>0.32600000000000001</v>
      </c>
      <c r="X331">
        <v>0.30499999999999999</v>
      </c>
      <c r="Y331">
        <v>0.312</v>
      </c>
      <c r="Z331">
        <v>0.33899999999999997</v>
      </c>
      <c r="AA331">
        <v>0.373</v>
      </c>
      <c r="AB331">
        <f t="shared" si="10"/>
        <v>310.39999999999998</v>
      </c>
      <c r="AC331">
        <f t="shared" si="11"/>
        <v>753.50000000000011</v>
      </c>
    </row>
    <row r="332" spans="1:29" x14ac:dyDescent="0.25">
      <c r="A332" s="1" t="s">
        <v>3</v>
      </c>
      <c r="B332" s="1" t="s">
        <v>84</v>
      </c>
      <c r="C332" s="36">
        <v>36251</v>
      </c>
      <c r="D332">
        <v>1</v>
      </c>
      <c r="E332">
        <v>6</v>
      </c>
      <c r="F332">
        <v>0.26200000000000001</v>
      </c>
      <c r="G332">
        <v>0.28600000000000003</v>
      </c>
      <c r="H332">
        <v>0.25</v>
      </c>
      <c r="I332">
        <v>0.24</v>
      </c>
      <c r="J332">
        <v>0.27800000000000002</v>
      </c>
      <c r="K332">
        <v>0.3</v>
      </c>
      <c r="L332">
        <v>0.314</v>
      </c>
      <c r="M332">
        <v>0.312</v>
      </c>
      <c r="N332">
        <v>0.314</v>
      </c>
      <c r="O332">
        <v>0.30299999999999999</v>
      </c>
      <c r="P332">
        <v>0.32799999999999996</v>
      </c>
      <c r="Q332">
        <v>0.36</v>
      </c>
      <c r="R332">
        <v>0.379</v>
      </c>
      <c r="S332">
        <v>0.34799999999999998</v>
      </c>
      <c r="T332">
        <v>0.35700000000000004</v>
      </c>
      <c r="U332">
        <v>0.34100000000000003</v>
      </c>
      <c r="V332">
        <v>0.33899999999999997</v>
      </c>
      <c r="W332">
        <v>0.32299999999999995</v>
      </c>
      <c r="X332">
        <v>0.31</v>
      </c>
      <c r="Y332">
        <v>0.30599999999999999</v>
      </c>
      <c r="Z332">
        <v>0.34100000000000003</v>
      </c>
      <c r="AA332">
        <v>0.36099999999999999</v>
      </c>
      <c r="AB332">
        <f t="shared" si="10"/>
        <v>281.8</v>
      </c>
      <c r="AC332">
        <f t="shared" si="11"/>
        <v>721.4</v>
      </c>
    </row>
    <row r="333" spans="1:29" x14ac:dyDescent="0.25">
      <c r="A333" s="1" t="s">
        <v>3</v>
      </c>
      <c r="B333" s="1" t="s">
        <v>84</v>
      </c>
      <c r="C333" s="36">
        <v>36269</v>
      </c>
      <c r="D333">
        <v>1</v>
      </c>
      <c r="E333">
        <v>6</v>
      </c>
      <c r="F333">
        <v>0.28399999999999997</v>
      </c>
      <c r="G333">
        <v>0.26300000000000001</v>
      </c>
      <c r="H333">
        <v>0.20499999999999999</v>
      </c>
      <c r="I333">
        <v>0.20800000000000002</v>
      </c>
      <c r="J333">
        <v>0.26400000000000001</v>
      </c>
      <c r="K333">
        <v>0.308</v>
      </c>
      <c r="L333">
        <v>0.308</v>
      </c>
      <c r="M333">
        <v>0.30499999999999999</v>
      </c>
      <c r="N333">
        <v>0.311</v>
      </c>
      <c r="O333">
        <v>0.27100000000000002</v>
      </c>
      <c r="P333">
        <v>0.312</v>
      </c>
      <c r="Q333">
        <v>0.35100000000000003</v>
      </c>
      <c r="R333">
        <v>0.36700000000000005</v>
      </c>
      <c r="S333">
        <v>0.34499999999999997</v>
      </c>
      <c r="T333">
        <v>0.34499999999999997</v>
      </c>
      <c r="U333">
        <v>0.35899999999999999</v>
      </c>
      <c r="V333">
        <v>0.33700000000000002</v>
      </c>
      <c r="W333">
        <v>0.32600000000000001</v>
      </c>
      <c r="X333">
        <v>0.318</v>
      </c>
      <c r="Y333">
        <v>0.309</v>
      </c>
      <c r="Z333">
        <v>0.34200000000000003</v>
      </c>
      <c r="AA333">
        <v>0.371</v>
      </c>
      <c r="AB333">
        <f t="shared" si="10"/>
        <v>274</v>
      </c>
      <c r="AC333">
        <f t="shared" si="11"/>
        <v>709.30000000000007</v>
      </c>
    </row>
    <row r="334" spans="1:29" x14ac:dyDescent="0.25">
      <c r="A334" s="1" t="s">
        <v>3</v>
      </c>
      <c r="B334" s="1" t="s">
        <v>84</v>
      </c>
      <c r="C334" s="36">
        <v>36293</v>
      </c>
      <c r="D334">
        <v>1</v>
      </c>
      <c r="E334">
        <v>7</v>
      </c>
      <c r="F334">
        <v>0.33200000000000002</v>
      </c>
      <c r="G334">
        <v>0.29600000000000004</v>
      </c>
      <c r="H334">
        <v>0.24199999999999999</v>
      </c>
      <c r="I334">
        <v>0.22699999999999998</v>
      </c>
      <c r="J334">
        <v>0.27600000000000002</v>
      </c>
      <c r="K334">
        <v>0.309</v>
      </c>
      <c r="L334">
        <v>0.29600000000000004</v>
      </c>
      <c r="M334">
        <v>0.29899999999999999</v>
      </c>
      <c r="N334">
        <v>0.27200000000000002</v>
      </c>
      <c r="O334">
        <v>0.251</v>
      </c>
      <c r="P334">
        <v>0.318</v>
      </c>
      <c r="Q334">
        <v>0.35700000000000004</v>
      </c>
      <c r="R334">
        <v>0.36799999999999999</v>
      </c>
      <c r="S334">
        <v>0.34200000000000003</v>
      </c>
      <c r="T334">
        <v>0.34899999999999998</v>
      </c>
      <c r="U334">
        <v>0.34600000000000003</v>
      </c>
      <c r="V334">
        <v>0.33700000000000002</v>
      </c>
      <c r="W334">
        <v>0.313</v>
      </c>
      <c r="X334">
        <v>0.30599999999999999</v>
      </c>
      <c r="Y334">
        <v>0.316</v>
      </c>
      <c r="Z334">
        <v>0.34600000000000003</v>
      </c>
      <c r="AA334">
        <v>0.371</v>
      </c>
      <c r="AB334">
        <f t="shared" si="10"/>
        <v>288.09999999999997</v>
      </c>
      <c r="AC334">
        <f t="shared" si="11"/>
        <v>720.1</v>
      </c>
    </row>
    <row r="335" spans="1:29" x14ac:dyDescent="0.25">
      <c r="A335" s="1" t="s">
        <v>3</v>
      </c>
      <c r="B335" s="1" t="s">
        <v>84</v>
      </c>
      <c r="C335" s="36">
        <v>36335</v>
      </c>
      <c r="D335">
        <v>1</v>
      </c>
      <c r="E335">
        <v>7</v>
      </c>
      <c r="F335">
        <v>0.35200000000000004</v>
      </c>
      <c r="G335">
        <v>0.308</v>
      </c>
      <c r="H335">
        <v>0.26200000000000001</v>
      </c>
      <c r="I335">
        <v>0.26500000000000001</v>
      </c>
      <c r="J335">
        <v>0.28100000000000003</v>
      </c>
      <c r="K335">
        <v>0.315</v>
      </c>
      <c r="L335">
        <v>0.316</v>
      </c>
      <c r="M335">
        <v>0.32100000000000001</v>
      </c>
      <c r="N335">
        <v>0.32200000000000001</v>
      </c>
      <c r="O335">
        <v>0.30099999999999999</v>
      </c>
      <c r="P335">
        <v>0.34100000000000003</v>
      </c>
      <c r="Q335">
        <v>0.36299999999999999</v>
      </c>
      <c r="R335">
        <v>0.371</v>
      </c>
      <c r="S335">
        <v>0.34399999999999997</v>
      </c>
      <c r="T335">
        <v>0.36</v>
      </c>
      <c r="U335">
        <v>0.35100000000000003</v>
      </c>
      <c r="V335">
        <v>0.35200000000000004</v>
      </c>
      <c r="W335">
        <v>0.314</v>
      </c>
      <c r="X335">
        <v>0.30199999999999999</v>
      </c>
      <c r="Y335">
        <v>0.32500000000000001</v>
      </c>
      <c r="Z335">
        <v>0.35100000000000003</v>
      </c>
      <c r="AA335">
        <v>0.37799999999999995</v>
      </c>
      <c r="AB335">
        <f t="shared" si="10"/>
        <v>309.39999999999998</v>
      </c>
      <c r="AC335">
        <f t="shared" si="11"/>
        <v>754.70000000000016</v>
      </c>
    </row>
    <row r="336" spans="1:29" x14ac:dyDescent="0.25">
      <c r="A336" s="1" t="s">
        <v>3</v>
      </c>
      <c r="B336" s="1" t="s">
        <v>84</v>
      </c>
      <c r="C336" s="36">
        <v>36382</v>
      </c>
      <c r="D336">
        <v>1</v>
      </c>
      <c r="E336">
        <v>1</v>
      </c>
      <c r="F336">
        <v>0.33899999999999997</v>
      </c>
      <c r="G336">
        <v>0.33500000000000002</v>
      </c>
      <c r="H336">
        <v>0.28300000000000003</v>
      </c>
      <c r="I336">
        <v>0.26300000000000001</v>
      </c>
      <c r="J336">
        <v>0.28899999999999998</v>
      </c>
      <c r="K336">
        <v>0.318</v>
      </c>
      <c r="L336">
        <v>0.34299999999999997</v>
      </c>
      <c r="M336">
        <v>0.34200000000000003</v>
      </c>
      <c r="N336">
        <v>0.36799999999999999</v>
      </c>
      <c r="O336">
        <v>0.38100000000000001</v>
      </c>
      <c r="P336">
        <v>0.376</v>
      </c>
      <c r="Q336">
        <v>0.375</v>
      </c>
      <c r="R336">
        <v>0.38100000000000001</v>
      </c>
      <c r="S336">
        <v>0.35100000000000003</v>
      </c>
      <c r="T336">
        <v>0.36299999999999999</v>
      </c>
      <c r="U336">
        <v>0.33799999999999997</v>
      </c>
      <c r="V336">
        <v>0.34100000000000003</v>
      </c>
      <c r="W336">
        <v>0.31900000000000001</v>
      </c>
      <c r="X336">
        <v>0.312</v>
      </c>
      <c r="Y336">
        <v>0.31</v>
      </c>
      <c r="Z336">
        <v>0.34499999999999997</v>
      </c>
      <c r="AA336">
        <v>0.377</v>
      </c>
      <c r="AB336">
        <f t="shared" si="10"/>
        <v>321.90000000000003</v>
      </c>
      <c r="AC336">
        <f t="shared" si="11"/>
        <v>778.80000000000018</v>
      </c>
    </row>
    <row r="337" spans="1:29" x14ac:dyDescent="0.25">
      <c r="A337" s="1" t="s">
        <v>3</v>
      </c>
      <c r="B337" s="1" t="s">
        <v>84</v>
      </c>
      <c r="C337" s="36">
        <v>36453</v>
      </c>
      <c r="D337">
        <v>1</v>
      </c>
      <c r="E337">
        <v>1</v>
      </c>
      <c r="F337">
        <v>0.27</v>
      </c>
      <c r="G337">
        <v>0.28499999999999998</v>
      </c>
      <c r="H337">
        <v>0.23600000000000002</v>
      </c>
      <c r="I337">
        <v>0.22500000000000001</v>
      </c>
      <c r="J337">
        <v>0.27899999999999997</v>
      </c>
      <c r="K337">
        <v>0.32400000000000001</v>
      </c>
      <c r="L337">
        <v>0.32200000000000001</v>
      </c>
      <c r="M337">
        <v>0.34499999999999997</v>
      </c>
      <c r="N337">
        <v>0.34399999999999997</v>
      </c>
      <c r="O337">
        <v>0.34299999999999997</v>
      </c>
      <c r="P337">
        <v>0.36799999999999999</v>
      </c>
      <c r="Q337">
        <v>0.373</v>
      </c>
      <c r="R337">
        <v>0.37799999999999995</v>
      </c>
      <c r="S337">
        <v>0.35700000000000004</v>
      </c>
      <c r="T337">
        <v>0.38100000000000001</v>
      </c>
      <c r="U337">
        <v>0.36</v>
      </c>
      <c r="V337">
        <v>0.35100000000000003</v>
      </c>
      <c r="W337">
        <v>0.33100000000000002</v>
      </c>
      <c r="X337">
        <v>0.315</v>
      </c>
      <c r="Y337">
        <v>0.33</v>
      </c>
      <c r="Z337">
        <v>0.34899999999999998</v>
      </c>
      <c r="AA337">
        <v>0.376</v>
      </c>
      <c r="AB337">
        <f t="shared" si="10"/>
        <v>290</v>
      </c>
      <c r="AC337">
        <f t="shared" si="11"/>
        <v>751.2</v>
      </c>
    </row>
    <row r="338" spans="1:29" x14ac:dyDescent="0.25">
      <c r="A338" s="1" t="s">
        <v>3</v>
      </c>
      <c r="B338" s="1" t="s">
        <v>84</v>
      </c>
      <c r="C338" s="36">
        <v>36480</v>
      </c>
      <c r="D338">
        <v>1</v>
      </c>
      <c r="E338">
        <v>2</v>
      </c>
      <c r="F338">
        <v>0.251</v>
      </c>
      <c r="G338">
        <v>0.27300000000000002</v>
      </c>
      <c r="H338">
        <v>0.18</v>
      </c>
      <c r="I338">
        <v>0.18100000000000002</v>
      </c>
      <c r="J338">
        <v>0.26300000000000001</v>
      </c>
      <c r="K338">
        <v>0.317</v>
      </c>
      <c r="L338">
        <v>0.317</v>
      </c>
      <c r="M338">
        <v>0.32100000000000001</v>
      </c>
      <c r="N338">
        <v>0.309</v>
      </c>
      <c r="O338">
        <v>0.30399999999999999</v>
      </c>
      <c r="P338">
        <v>0.33600000000000002</v>
      </c>
      <c r="Q338">
        <v>0.371</v>
      </c>
      <c r="R338">
        <v>0.38299999999999995</v>
      </c>
      <c r="S338">
        <v>0.35100000000000003</v>
      </c>
      <c r="T338">
        <v>0.35700000000000004</v>
      </c>
      <c r="U338">
        <v>0.34299999999999997</v>
      </c>
      <c r="V338">
        <v>0.35100000000000003</v>
      </c>
      <c r="W338">
        <v>0.33100000000000002</v>
      </c>
      <c r="X338">
        <v>0.32200000000000001</v>
      </c>
      <c r="Y338">
        <v>0.32600000000000001</v>
      </c>
      <c r="Z338">
        <v>0.34499999999999997</v>
      </c>
      <c r="AA338">
        <v>0.376</v>
      </c>
      <c r="AB338">
        <f t="shared" si="10"/>
        <v>266.29999999999995</v>
      </c>
      <c r="AC338">
        <f t="shared" si="11"/>
        <v>715.90000000000009</v>
      </c>
    </row>
    <row r="339" spans="1:29" x14ac:dyDescent="0.25">
      <c r="A339" s="1" t="s">
        <v>3</v>
      </c>
      <c r="B339" s="1" t="s">
        <v>84</v>
      </c>
      <c r="C339" s="36">
        <v>36497</v>
      </c>
      <c r="D339">
        <v>1</v>
      </c>
      <c r="E339">
        <v>3</v>
      </c>
      <c r="F339">
        <v>0.22500000000000001</v>
      </c>
      <c r="G339">
        <v>0.22800000000000001</v>
      </c>
      <c r="H339">
        <v>0.14899999999999999</v>
      </c>
      <c r="I339">
        <v>0.16500000000000001</v>
      </c>
      <c r="J339">
        <v>0.25900000000000001</v>
      </c>
      <c r="K339">
        <v>0.313</v>
      </c>
      <c r="L339">
        <v>0.30299999999999999</v>
      </c>
      <c r="M339">
        <v>0.313</v>
      </c>
      <c r="N339">
        <v>0.28800000000000003</v>
      </c>
      <c r="O339">
        <v>0.26899999999999996</v>
      </c>
      <c r="P339">
        <v>0.32</v>
      </c>
      <c r="Q339">
        <v>0.373</v>
      </c>
      <c r="R339">
        <v>0.38</v>
      </c>
      <c r="S339">
        <v>0.35399999999999998</v>
      </c>
      <c r="T339">
        <v>0.36399999999999999</v>
      </c>
      <c r="U339">
        <v>0.34299999999999997</v>
      </c>
      <c r="V339">
        <v>0.33799999999999997</v>
      </c>
      <c r="W339">
        <v>0.32</v>
      </c>
      <c r="X339">
        <v>0.30499999999999999</v>
      </c>
      <c r="Y339">
        <v>0.311</v>
      </c>
      <c r="Z339">
        <v>0.36099999999999999</v>
      </c>
      <c r="AA339">
        <v>0.37</v>
      </c>
      <c r="AB339">
        <f t="shared" si="10"/>
        <v>246.80000000000004</v>
      </c>
      <c r="AC339">
        <f t="shared" si="11"/>
        <v>687.6</v>
      </c>
    </row>
    <row r="340" spans="1:29" x14ac:dyDescent="0.25">
      <c r="A340" s="1" t="s">
        <v>3</v>
      </c>
      <c r="B340" s="1" t="s">
        <v>84</v>
      </c>
      <c r="C340" s="36">
        <v>36509</v>
      </c>
      <c r="D340">
        <v>1</v>
      </c>
      <c r="E340">
        <v>3</v>
      </c>
      <c r="F340">
        <v>0.31900000000000001</v>
      </c>
      <c r="G340">
        <v>0.222</v>
      </c>
      <c r="H340">
        <v>0.152</v>
      </c>
      <c r="I340">
        <v>0.153</v>
      </c>
      <c r="J340">
        <v>0.26300000000000001</v>
      </c>
      <c r="K340">
        <v>0.30599999999999999</v>
      </c>
      <c r="L340">
        <v>0.29399999999999998</v>
      </c>
      <c r="M340">
        <v>0.27800000000000002</v>
      </c>
      <c r="N340">
        <v>0.248</v>
      </c>
      <c r="O340">
        <v>0.20600000000000002</v>
      </c>
      <c r="P340">
        <v>0.26700000000000002</v>
      </c>
      <c r="Q340">
        <v>0.35499999999999998</v>
      </c>
      <c r="R340">
        <v>0.379</v>
      </c>
      <c r="S340">
        <v>0.35</v>
      </c>
      <c r="T340">
        <v>0.36399999999999999</v>
      </c>
      <c r="U340">
        <v>0.34600000000000003</v>
      </c>
      <c r="V340">
        <v>0.34899999999999998</v>
      </c>
      <c r="W340">
        <v>0.32500000000000001</v>
      </c>
      <c r="X340">
        <v>0.32</v>
      </c>
      <c r="Y340">
        <v>0.314</v>
      </c>
      <c r="Z340">
        <v>0.36499999999999999</v>
      </c>
      <c r="AA340">
        <v>0.376</v>
      </c>
      <c r="AB340">
        <f t="shared" si="10"/>
        <v>255.40000000000003</v>
      </c>
      <c r="AC340">
        <f t="shared" si="11"/>
        <v>687</v>
      </c>
    </row>
    <row r="341" spans="1:29" x14ac:dyDescent="0.25">
      <c r="A341" s="1" t="s">
        <v>3</v>
      </c>
      <c r="B341" s="1" t="s">
        <v>84</v>
      </c>
      <c r="C341" s="36">
        <v>36543</v>
      </c>
      <c r="D341">
        <v>1</v>
      </c>
      <c r="E341">
        <v>4</v>
      </c>
      <c r="F341">
        <v>0.26300000000000001</v>
      </c>
      <c r="G341">
        <v>0.26300000000000001</v>
      </c>
      <c r="H341">
        <v>0.23600000000000002</v>
      </c>
      <c r="I341">
        <v>0.22699999999999998</v>
      </c>
      <c r="J341">
        <v>0.26400000000000001</v>
      </c>
      <c r="K341">
        <v>0.29199999999999998</v>
      </c>
      <c r="L341">
        <v>0.27</v>
      </c>
      <c r="M341">
        <v>0.24600000000000002</v>
      </c>
      <c r="N341">
        <v>0.221</v>
      </c>
      <c r="O341">
        <v>0.17199999999999999</v>
      </c>
      <c r="P341">
        <v>0.24399999999999999</v>
      </c>
      <c r="Q341">
        <v>0.33899999999999997</v>
      </c>
      <c r="R341">
        <v>0.36200000000000004</v>
      </c>
      <c r="S341">
        <v>0.32200000000000001</v>
      </c>
      <c r="T341">
        <v>0.34399999999999997</v>
      </c>
      <c r="U341">
        <v>0.34700000000000003</v>
      </c>
      <c r="V341">
        <v>0.35899999999999999</v>
      </c>
      <c r="W341">
        <v>0.316</v>
      </c>
      <c r="X341">
        <v>0.314</v>
      </c>
      <c r="Y341">
        <v>0.32</v>
      </c>
      <c r="Z341">
        <v>0.34799999999999998</v>
      </c>
      <c r="AA341">
        <v>0.36</v>
      </c>
      <c r="AB341">
        <f t="shared" si="10"/>
        <v>254.49999999999997</v>
      </c>
      <c r="AC341">
        <f t="shared" si="11"/>
        <v>669.19999999999982</v>
      </c>
    </row>
    <row r="342" spans="1:29" x14ac:dyDescent="0.25">
      <c r="A342" s="1" t="s">
        <v>3</v>
      </c>
      <c r="B342" s="1" t="s">
        <v>84</v>
      </c>
      <c r="C342" s="36">
        <v>36558</v>
      </c>
      <c r="D342">
        <v>1</v>
      </c>
      <c r="E342">
        <v>4</v>
      </c>
      <c r="F342">
        <v>0.31</v>
      </c>
      <c r="G342">
        <v>0.30599999999999999</v>
      </c>
      <c r="H342">
        <v>0.26</v>
      </c>
      <c r="I342">
        <v>0.24199999999999999</v>
      </c>
      <c r="J342">
        <v>0.27</v>
      </c>
      <c r="K342">
        <v>0.29899999999999999</v>
      </c>
      <c r="L342">
        <v>0.26899999999999996</v>
      </c>
      <c r="M342">
        <v>0.248</v>
      </c>
      <c r="N342">
        <v>0.22</v>
      </c>
      <c r="O342">
        <v>0.183</v>
      </c>
      <c r="P342">
        <v>0.24600000000000002</v>
      </c>
      <c r="Q342">
        <v>0.33299999999999996</v>
      </c>
      <c r="R342">
        <v>0.36700000000000005</v>
      </c>
      <c r="S342">
        <v>0.33299999999999996</v>
      </c>
      <c r="T342">
        <v>0.33700000000000002</v>
      </c>
      <c r="U342">
        <v>0.35600000000000004</v>
      </c>
      <c r="V342">
        <v>0.34499999999999997</v>
      </c>
      <c r="W342">
        <v>0.32899999999999996</v>
      </c>
      <c r="X342">
        <v>0.308</v>
      </c>
      <c r="Y342">
        <v>0.32200000000000001</v>
      </c>
      <c r="Z342">
        <v>0.35499999999999998</v>
      </c>
      <c r="AA342">
        <v>0.36899999999999999</v>
      </c>
      <c r="AB342">
        <f t="shared" si="10"/>
        <v>273.39999999999998</v>
      </c>
      <c r="AC342">
        <f t="shared" si="11"/>
        <v>691.7</v>
      </c>
    </row>
    <row r="343" spans="1:29" x14ac:dyDescent="0.25">
      <c r="A343" s="1" t="s">
        <v>3</v>
      </c>
      <c r="B343" s="1" t="s">
        <v>84</v>
      </c>
      <c r="C343" s="36">
        <v>36584</v>
      </c>
      <c r="D343">
        <v>1</v>
      </c>
      <c r="E343">
        <v>5</v>
      </c>
      <c r="F343">
        <v>0.21</v>
      </c>
      <c r="G343">
        <v>0.215</v>
      </c>
      <c r="H343">
        <v>0.15</v>
      </c>
      <c r="I343">
        <v>0.16600000000000001</v>
      </c>
      <c r="J343">
        <v>0.248</v>
      </c>
      <c r="K343">
        <v>0.28899999999999998</v>
      </c>
      <c r="L343">
        <v>0.255</v>
      </c>
      <c r="M343">
        <v>0.218</v>
      </c>
      <c r="N343">
        <v>0.184</v>
      </c>
      <c r="O343">
        <v>0.161</v>
      </c>
      <c r="P343">
        <v>0.22699999999999998</v>
      </c>
      <c r="Q343">
        <v>0.33799999999999997</v>
      </c>
      <c r="R343">
        <v>0.36299999999999999</v>
      </c>
      <c r="S343">
        <v>0.32600000000000001</v>
      </c>
      <c r="T343">
        <v>0.34</v>
      </c>
      <c r="U343">
        <v>0.34</v>
      </c>
      <c r="V343">
        <v>0.33500000000000002</v>
      </c>
      <c r="W343">
        <v>0.316</v>
      </c>
      <c r="X343">
        <v>0.32500000000000001</v>
      </c>
      <c r="Y343">
        <v>0.314</v>
      </c>
      <c r="Z343">
        <v>0.34499999999999997</v>
      </c>
      <c r="AA343">
        <v>0.376</v>
      </c>
      <c r="AB343">
        <f t="shared" si="10"/>
        <v>214.5</v>
      </c>
      <c r="AC343">
        <f t="shared" si="11"/>
        <v>625.1</v>
      </c>
    </row>
    <row r="344" spans="1:29" x14ac:dyDescent="0.25">
      <c r="A344" s="1" t="s">
        <v>3</v>
      </c>
      <c r="B344" s="1" t="s">
        <v>84</v>
      </c>
      <c r="C344" s="36">
        <v>36594</v>
      </c>
      <c r="D344">
        <v>1</v>
      </c>
      <c r="E344">
        <v>5</v>
      </c>
      <c r="F344">
        <v>0.20600000000000002</v>
      </c>
      <c r="G344">
        <v>0.191</v>
      </c>
      <c r="H344">
        <v>0.13800000000000001</v>
      </c>
      <c r="I344">
        <v>0.158</v>
      </c>
      <c r="J344">
        <v>0.23600000000000002</v>
      </c>
      <c r="K344">
        <v>0.27300000000000002</v>
      </c>
      <c r="L344">
        <v>0.22</v>
      </c>
      <c r="M344">
        <v>0.18100000000000002</v>
      </c>
      <c r="N344">
        <v>0.14699999999999999</v>
      </c>
      <c r="O344">
        <v>0.13600000000000001</v>
      </c>
      <c r="P344">
        <v>0.214</v>
      </c>
      <c r="Q344">
        <v>0.34399999999999997</v>
      </c>
      <c r="R344">
        <v>0.375</v>
      </c>
      <c r="S344">
        <v>0.34</v>
      </c>
      <c r="T344">
        <v>0.33299999999999996</v>
      </c>
      <c r="U344">
        <v>0.34</v>
      </c>
      <c r="V344">
        <v>0.34899999999999998</v>
      </c>
      <c r="W344">
        <v>0.33100000000000002</v>
      </c>
      <c r="X344">
        <v>0.32299999999999995</v>
      </c>
      <c r="Y344">
        <v>0.31</v>
      </c>
      <c r="Z344">
        <v>0.34100000000000003</v>
      </c>
      <c r="AA344">
        <v>0.35100000000000003</v>
      </c>
      <c r="AB344">
        <f t="shared" si="10"/>
        <v>195.6</v>
      </c>
      <c r="AC344">
        <f t="shared" si="11"/>
        <v>604.30000000000007</v>
      </c>
    </row>
    <row r="345" spans="1:29" x14ac:dyDescent="0.25">
      <c r="A345" s="1" t="s">
        <v>3</v>
      </c>
      <c r="B345" s="1" t="s">
        <v>84</v>
      </c>
      <c r="C345" s="36">
        <v>36622</v>
      </c>
      <c r="D345">
        <v>1</v>
      </c>
      <c r="E345">
        <v>6</v>
      </c>
      <c r="F345">
        <v>0.23100000000000001</v>
      </c>
      <c r="G345">
        <v>0.222</v>
      </c>
      <c r="H345">
        <v>0.16200000000000001</v>
      </c>
      <c r="I345">
        <v>0.16</v>
      </c>
      <c r="J345">
        <v>0.23600000000000002</v>
      </c>
      <c r="K345">
        <v>0.25</v>
      </c>
      <c r="L345">
        <v>0.19899999999999998</v>
      </c>
      <c r="M345">
        <v>0.16500000000000001</v>
      </c>
      <c r="N345">
        <v>0.13200000000000001</v>
      </c>
      <c r="O345">
        <v>0.12300000000000001</v>
      </c>
      <c r="P345">
        <v>0.19699999999999998</v>
      </c>
      <c r="Q345">
        <v>0.30399999999999999</v>
      </c>
      <c r="R345">
        <v>0.35399999999999998</v>
      </c>
      <c r="S345">
        <v>0.32299999999999995</v>
      </c>
      <c r="T345">
        <v>0.32299999999999995</v>
      </c>
      <c r="U345">
        <v>0.34499999999999997</v>
      </c>
      <c r="V345">
        <v>0.33700000000000002</v>
      </c>
      <c r="W345">
        <v>0.314</v>
      </c>
      <c r="X345">
        <v>0.30599999999999999</v>
      </c>
      <c r="Y345">
        <v>0.29899999999999999</v>
      </c>
      <c r="Z345">
        <v>0.33799999999999997</v>
      </c>
      <c r="AA345">
        <v>0.375</v>
      </c>
      <c r="AB345">
        <f t="shared" si="10"/>
        <v>198.8</v>
      </c>
      <c r="AC345">
        <f t="shared" si="11"/>
        <v>592.59999999999991</v>
      </c>
    </row>
    <row r="346" spans="1:29" x14ac:dyDescent="0.25">
      <c r="A346" s="1" t="s">
        <v>3</v>
      </c>
      <c r="B346" s="1" t="s">
        <v>84</v>
      </c>
      <c r="C346" s="36">
        <v>36726</v>
      </c>
      <c r="D346">
        <v>1</v>
      </c>
      <c r="E346">
        <v>6</v>
      </c>
      <c r="F346">
        <v>0.31</v>
      </c>
      <c r="G346">
        <v>0.29600000000000004</v>
      </c>
      <c r="H346">
        <v>0.251</v>
      </c>
      <c r="I346">
        <v>0.24100000000000002</v>
      </c>
      <c r="J346">
        <v>0.27800000000000002</v>
      </c>
      <c r="K346">
        <v>0.3</v>
      </c>
      <c r="L346">
        <v>0.28300000000000003</v>
      </c>
      <c r="M346">
        <v>0.255</v>
      </c>
      <c r="N346">
        <v>0.23300000000000001</v>
      </c>
      <c r="O346">
        <v>0.188</v>
      </c>
      <c r="P346">
        <v>0.23100000000000001</v>
      </c>
      <c r="Q346">
        <v>0.30399999999999999</v>
      </c>
      <c r="R346">
        <v>0.35200000000000004</v>
      </c>
      <c r="S346">
        <v>0.30099999999999999</v>
      </c>
      <c r="T346">
        <v>0.32500000000000001</v>
      </c>
      <c r="U346">
        <v>0.34399999999999997</v>
      </c>
      <c r="V346">
        <v>0.35100000000000003</v>
      </c>
      <c r="W346">
        <v>0.32200000000000001</v>
      </c>
      <c r="X346">
        <v>0.318</v>
      </c>
      <c r="Y346">
        <v>0.314</v>
      </c>
      <c r="Z346">
        <v>0.36099999999999999</v>
      </c>
      <c r="AA346">
        <v>0.374</v>
      </c>
      <c r="AB346">
        <f t="shared" si="10"/>
        <v>275.70000000000005</v>
      </c>
      <c r="AC346">
        <f t="shared" si="11"/>
        <v>684.2</v>
      </c>
    </row>
    <row r="347" spans="1:29" x14ac:dyDescent="0.25">
      <c r="A347" s="1" t="s">
        <v>3</v>
      </c>
      <c r="B347" s="1" t="s">
        <v>84</v>
      </c>
      <c r="C347" s="36">
        <v>36752</v>
      </c>
      <c r="D347">
        <v>1</v>
      </c>
      <c r="E347">
        <v>1</v>
      </c>
      <c r="F347">
        <v>0.27500000000000002</v>
      </c>
      <c r="G347">
        <v>0.27800000000000002</v>
      </c>
      <c r="H347">
        <v>0.24100000000000002</v>
      </c>
      <c r="I347">
        <v>0.215</v>
      </c>
      <c r="J347">
        <v>0.26200000000000001</v>
      </c>
      <c r="K347">
        <v>0.29299999999999998</v>
      </c>
      <c r="L347">
        <v>0.27100000000000002</v>
      </c>
      <c r="M347">
        <v>0.25</v>
      </c>
      <c r="N347">
        <v>0.22500000000000001</v>
      </c>
      <c r="O347">
        <v>0.19</v>
      </c>
      <c r="P347">
        <v>0.24199999999999999</v>
      </c>
      <c r="Q347">
        <v>0.312</v>
      </c>
      <c r="R347">
        <v>0.35499999999999998</v>
      </c>
      <c r="S347">
        <v>0.3</v>
      </c>
      <c r="T347">
        <v>0.32899999999999996</v>
      </c>
      <c r="U347">
        <v>0.35399999999999998</v>
      </c>
      <c r="V347">
        <v>0.33600000000000002</v>
      </c>
      <c r="W347">
        <v>0.309</v>
      </c>
      <c r="X347">
        <v>0.29699999999999999</v>
      </c>
      <c r="Y347">
        <v>0.313</v>
      </c>
      <c r="Z347">
        <v>0.36</v>
      </c>
      <c r="AA347">
        <v>0.36299999999999999</v>
      </c>
      <c r="AB347">
        <f t="shared" si="10"/>
        <v>258.5</v>
      </c>
      <c r="AC347">
        <f t="shared" si="11"/>
        <v>664.49999999999989</v>
      </c>
    </row>
    <row r="348" spans="1:29" x14ac:dyDescent="0.25">
      <c r="A348" s="1" t="s">
        <v>3</v>
      </c>
      <c r="B348" s="1" t="s">
        <v>84</v>
      </c>
      <c r="C348" s="36">
        <v>36772</v>
      </c>
      <c r="D348">
        <v>1</v>
      </c>
      <c r="E348">
        <v>1</v>
      </c>
      <c r="F348">
        <v>0.371</v>
      </c>
      <c r="G348">
        <v>0.33</v>
      </c>
      <c r="H348">
        <v>0.29100000000000004</v>
      </c>
      <c r="I348">
        <v>0.27699999999999997</v>
      </c>
      <c r="J348">
        <v>0.26899999999999996</v>
      </c>
      <c r="K348">
        <v>0.30099999999999999</v>
      </c>
      <c r="L348">
        <v>0.317</v>
      </c>
      <c r="M348">
        <v>0.318</v>
      </c>
      <c r="N348">
        <v>0.32</v>
      </c>
      <c r="O348">
        <v>0.32600000000000001</v>
      </c>
      <c r="P348">
        <v>0.317</v>
      </c>
      <c r="Q348">
        <v>0.33899999999999997</v>
      </c>
      <c r="R348">
        <v>0.34200000000000003</v>
      </c>
      <c r="S348">
        <v>0.36</v>
      </c>
      <c r="T348">
        <v>0.317</v>
      </c>
      <c r="U348">
        <v>0.32200000000000001</v>
      </c>
      <c r="V348">
        <v>0.33600000000000002</v>
      </c>
      <c r="W348">
        <v>0.34799999999999998</v>
      </c>
      <c r="X348">
        <v>0.315</v>
      </c>
      <c r="Y348">
        <v>0.318</v>
      </c>
      <c r="Z348">
        <v>0.309</v>
      </c>
      <c r="AA348">
        <v>0.35899999999999999</v>
      </c>
      <c r="AB348">
        <f t="shared" si="10"/>
        <v>316.5</v>
      </c>
      <c r="AC348">
        <f t="shared" si="11"/>
        <v>747.3</v>
      </c>
    </row>
    <row r="349" spans="1:29" x14ac:dyDescent="0.25">
      <c r="A349" s="1" t="s">
        <v>3</v>
      </c>
      <c r="B349" s="1" t="s">
        <v>84</v>
      </c>
      <c r="C349" s="36">
        <v>36778</v>
      </c>
      <c r="D349">
        <v>1</v>
      </c>
      <c r="E349">
        <v>1</v>
      </c>
      <c r="F349">
        <v>0.32799999999999996</v>
      </c>
      <c r="G349">
        <v>0.308</v>
      </c>
      <c r="H349">
        <v>0.252</v>
      </c>
      <c r="I349">
        <v>0.25700000000000001</v>
      </c>
      <c r="J349">
        <v>0.28199999999999997</v>
      </c>
      <c r="K349">
        <v>0.30499999999999999</v>
      </c>
      <c r="L349">
        <v>0.309</v>
      </c>
      <c r="M349">
        <v>0.32299999999999995</v>
      </c>
      <c r="N349">
        <v>0.32700000000000001</v>
      </c>
      <c r="O349">
        <v>0.308</v>
      </c>
      <c r="P349">
        <v>0.33600000000000002</v>
      </c>
      <c r="Q349">
        <v>0.35299999999999998</v>
      </c>
      <c r="R349">
        <v>0.35700000000000004</v>
      </c>
      <c r="S349">
        <v>0.31</v>
      </c>
      <c r="T349">
        <v>0.34299999999999997</v>
      </c>
      <c r="U349">
        <v>0.35499999999999998</v>
      </c>
      <c r="V349">
        <v>0.34200000000000003</v>
      </c>
      <c r="W349">
        <v>0.33</v>
      </c>
      <c r="X349">
        <v>0.313</v>
      </c>
      <c r="Y349">
        <v>0.318</v>
      </c>
      <c r="Z349">
        <v>0.35600000000000004</v>
      </c>
      <c r="AA349">
        <v>0.371</v>
      </c>
      <c r="AB349">
        <f t="shared" si="10"/>
        <v>301.89999999999998</v>
      </c>
      <c r="AC349">
        <f t="shared" si="11"/>
        <v>741.1</v>
      </c>
    </row>
    <row r="350" spans="1:29" x14ac:dyDescent="0.25">
      <c r="A350" s="1" t="s">
        <v>3</v>
      </c>
      <c r="B350" s="1" t="s">
        <v>84</v>
      </c>
      <c r="C350" s="36">
        <v>36785</v>
      </c>
      <c r="D350">
        <v>1</v>
      </c>
      <c r="E350">
        <v>1</v>
      </c>
      <c r="F350">
        <v>0.34899999999999998</v>
      </c>
      <c r="G350">
        <v>0.33</v>
      </c>
      <c r="H350">
        <v>0.27</v>
      </c>
      <c r="I350">
        <v>0.26</v>
      </c>
      <c r="J350">
        <v>0.27899999999999997</v>
      </c>
      <c r="K350">
        <v>0.315</v>
      </c>
      <c r="L350">
        <v>0.32500000000000001</v>
      </c>
      <c r="M350">
        <v>0.34100000000000003</v>
      </c>
      <c r="N350">
        <v>0.35299999999999998</v>
      </c>
      <c r="O350">
        <v>0.37799999999999995</v>
      </c>
      <c r="P350">
        <v>0.36599999999999999</v>
      </c>
      <c r="Q350">
        <v>0.36599999999999999</v>
      </c>
      <c r="R350">
        <v>0.36299999999999999</v>
      </c>
      <c r="S350">
        <v>0.35200000000000004</v>
      </c>
      <c r="T350">
        <v>0.34499999999999997</v>
      </c>
      <c r="U350">
        <v>0.34299999999999997</v>
      </c>
      <c r="V350">
        <v>0.34499999999999997</v>
      </c>
      <c r="W350">
        <v>0.318</v>
      </c>
      <c r="X350">
        <v>0.31900000000000001</v>
      </c>
      <c r="Y350">
        <v>0.317</v>
      </c>
      <c r="Z350">
        <v>0.35799999999999998</v>
      </c>
      <c r="AA350">
        <v>0.374</v>
      </c>
      <c r="AB350">
        <f t="shared" si="10"/>
        <v>317.10000000000002</v>
      </c>
      <c r="AC350">
        <f t="shared" si="11"/>
        <v>771.5</v>
      </c>
    </row>
    <row r="351" spans="1:29" x14ac:dyDescent="0.25">
      <c r="A351" s="1" t="s">
        <v>3</v>
      </c>
      <c r="B351" s="1" t="s">
        <v>84</v>
      </c>
      <c r="C351" s="36">
        <v>36791</v>
      </c>
      <c r="D351">
        <v>1</v>
      </c>
      <c r="E351">
        <v>1</v>
      </c>
      <c r="F351">
        <v>0.28499999999999998</v>
      </c>
      <c r="G351">
        <v>0.28000000000000003</v>
      </c>
      <c r="H351">
        <v>0.25800000000000001</v>
      </c>
      <c r="I351">
        <v>0.26100000000000001</v>
      </c>
      <c r="J351">
        <v>0.27800000000000002</v>
      </c>
      <c r="K351">
        <v>0.311</v>
      </c>
      <c r="L351">
        <v>0.32400000000000001</v>
      </c>
      <c r="M351">
        <v>0.33799999999999997</v>
      </c>
      <c r="N351">
        <v>0.35</v>
      </c>
      <c r="O351">
        <v>0.36099999999999999</v>
      </c>
      <c r="P351">
        <v>0.35100000000000003</v>
      </c>
      <c r="Q351">
        <v>0.376</v>
      </c>
      <c r="R351">
        <v>0.36200000000000004</v>
      </c>
      <c r="S351">
        <v>0.33899999999999997</v>
      </c>
      <c r="T351">
        <v>0.35899999999999999</v>
      </c>
      <c r="U351">
        <v>0.34100000000000003</v>
      </c>
      <c r="V351">
        <v>0.34399999999999997</v>
      </c>
      <c r="W351">
        <v>0.32899999999999996</v>
      </c>
      <c r="X351">
        <v>0.313</v>
      </c>
      <c r="Y351">
        <v>0.32200000000000001</v>
      </c>
      <c r="Z351">
        <v>0.371</v>
      </c>
      <c r="AA351">
        <v>0.371</v>
      </c>
      <c r="AB351">
        <f t="shared" si="10"/>
        <v>297</v>
      </c>
      <c r="AC351">
        <f t="shared" si="11"/>
        <v>750.9</v>
      </c>
    </row>
    <row r="352" spans="1:29" x14ac:dyDescent="0.25">
      <c r="A352" s="1" t="s">
        <v>3</v>
      </c>
      <c r="B352" s="1" t="s">
        <v>84</v>
      </c>
      <c r="C352" s="36">
        <v>36799</v>
      </c>
      <c r="D352">
        <v>1</v>
      </c>
      <c r="E352">
        <v>1</v>
      </c>
      <c r="F352">
        <v>0.30099999999999999</v>
      </c>
      <c r="G352">
        <v>0.28699999999999998</v>
      </c>
      <c r="H352">
        <v>0.26</v>
      </c>
      <c r="I352">
        <v>0.24</v>
      </c>
      <c r="J352">
        <v>0.27800000000000002</v>
      </c>
      <c r="K352">
        <v>0.32200000000000001</v>
      </c>
      <c r="L352">
        <v>0.33299999999999996</v>
      </c>
      <c r="M352">
        <v>0.33600000000000002</v>
      </c>
      <c r="N352">
        <v>0.35499999999999998</v>
      </c>
      <c r="O352">
        <v>0.36</v>
      </c>
      <c r="P352">
        <v>0.35700000000000004</v>
      </c>
      <c r="Q352">
        <v>0.37</v>
      </c>
      <c r="R352">
        <v>0.36799999999999999</v>
      </c>
      <c r="S352">
        <v>0.35399999999999998</v>
      </c>
      <c r="T352">
        <v>0.35700000000000004</v>
      </c>
      <c r="U352">
        <v>0.34499999999999997</v>
      </c>
      <c r="V352">
        <v>0.34100000000000003</v>
      </c>
      <c r="W352">
        <v>0.32100000000000001</v>
      </c>
      <c r="X352">
        <v>0.315</v>
      </c>
      <c r="Y352">
        <v>0.33200000000000002</v>
      </c>
      <c r="Z352">
        <v>0.373</v>
      </c>
      <c r="AA352">
        <v>0.38</v>
      </c>
      <c r="AB352">
        <f t="shared" si="10"/>
        <v>301.3</v>
      </c>
      <c r="AC352">
        <f t="shared" si="11"/>
        <v>758.6</v>
      </c>
    </row>
    <row r="353" spans="1:29" x14ac:dyDescent="0.25">
      <c r="A353" s="1" t="s">
        <v>3</v>
      </c>
      <c r="B353" s="1" t="s">
        <v>84</v>
      </c>
      <c r="C353" s="36">
        <v>36807</v>
      </c>
      <c r="D353">
        <v>1</v>
      </c>
      <c r="E353">
        <v>1</v>
      </c>
      <c r="F353">
        <v>0.33700000000000002</v>
      </c>
      <c r="G353">
        <v>0.28999999999999998</v>
      </c>
      <c r="H353">
        <v>0.23199999999999998</v>
      </c>
      <c r="I353">
        <v>0.22500000000000001</v>
      </c>
      <c r="J353">
        <v>0.26899999999999996</v>
      </c>
      <c r="K353">
        <v>0.314</v>
      </c>
      <c r="L353">
        <v>0.32100000000000001</v>
      </c>
      <c r="M353">
        <v>0.34200000000000003</v>
      </c>
      <c r="N353">
        <v>0.34799999999999998</v>
      </c>
      <c r="O353">
        <v>0.36099999999999999</v>
      </c>
      <c r="P353">
        <v>0.36200000000000004</v>
      </c>
      <c r="Q353">
        <v>0.36700000000000005</v>
      </c>
      <c r="R353">
        <v>0.36299999999999999</v>
      </c>
      <c r="S353">
        <v>0.35</v>
      </c>
      <c r="T353">
        <v>0.37</v>
      </c>
      <c r="U353">
        <v>0.36</v>
      </c>
      <c r="V353">
        <v>0.34499999999999997</v>
      </c>
      <c r="W353">
        <v>0.33200000000000002</v>
      </c>
      <c r="X353">
        <v>0.31</v>
      </c>
      <c r="Y353">
        <v>0.32700000000000001</v>
      </c>
      <c r="Z353">
        <v>0.35499999999999998</v>
      </c>
      <c r="AA353">
        <v>0.377</v>
      </c>
      <c r="AB353">
        <f t="shared" si="10"/>
        <v>301.50000000000006</v>
      </c>
      <c r="AC353">
        <f t="shared" si="11"/>
        <v>759.4000000000002</v>
      </c>
    </row>
    <row r="354" spans="1:29" x14ac:dyDescent="0.25">
      <c r="A354" s="1" t="s">
        <v>3</v>
      </c>
      <c r="B354" s="1" t="s">
        <v>84</v>
      </c>
      <c r="C354" s="36">
        <v>36813</v>
      </c>
      <c r="D354">
        <v>1</v>
      </c>
      <c r="E354">
        <v>2</v>
      </c>
      <c r="F354">
        <v>0.34</v>
      </c>
      <c r="G354">
        <v>0.32200000000000001</v>
      </c>
      <c r="H354">
        <v>0.26700000000000002</v>
      </c>
      <c r="I354">
        <v>0.27200000000000002</v>
      </c>
      <c r="J354">
        <v>0.29100000000000004</v>
      </c>
      <c r="K354">
        <v>0.318</v>
      </c>
      <c r="L354">
        <v>0.33399999999999996</v>
      </c>
      <c r="M354">
        <v>0.35299999999999998</v>
      </c>
      <c r="N354">
        <v>0.36399999999999999</v>
      </c>
      <c r="O354">
        <v>0.38</v>
      </c>
      <c r="P354">
        <v>0.38299999999999995</v>
      </c>
      <c r="Q354">
        <v>0.39</v>
      </c>
      <c r="R354">
        <v>0.4</v>
      </c>
      <c r="S354">
        <v>0.373</v>
      </c>
      <c r="T354">
        <v>0.36200000000000004</v>
      </c>
      <c r="U354">
        <v>0.34700000000000003</v>
      </c>
      <c r="V354">
        <v>0.34499999999999997</v>
      </c>
      <c r="W354">
        <v>0.32600000000000001</v>
      </c>
      <c r="X354">
        <v>0.32500000000000001</v>
      </c>
      <c r="Y354">
        <v>0.32799999999999996</v>
      </c>
      <c r="Z354">
        <v>0.35100000000000003</v>
      </c>
      <c r="AA354">
        <v>0.377</v>
      </c>
      <c r="AB354">
        <f t="shared" si="10"/>
        <v>320.10000000000002</v>
      </c>
      <c r="AC354">
        <f t="shared" si="11"/>
        <v>788.80000000000018</v>
      </c>
    </row>
    <row r="355" spans="1:29" x14ac:dyDescent="0.25">
      <c r="A355" s="1" t="s">
        <v>3</v>
      </c>
      <c r="B355" s="1" t="s">
        <v>84</v>
      </c>
      <c r="C355" s="36">
        <v>36820</v>
      </c>
      <c r="D355">
        <v>1</v>
      </c>
      <c r="E355">
        <v>2</v>
      </c>
      <c r="F355">
        <v>0.27899999999999997</v>
      </c>
      <c r="G355">
        <v>0.29100000000000004</v>
      </c>
      <c r="H355">
        <v>0.248</v>
      </c>
      <c r="I355">
        <v>0.248</v>
      </c>
      <c r="J355">
        <v>0.28699999999999998</v>
      </c>
      <c r="K355">
        <v>0.307</v>
      </c>
      <c r="L355">
        <v>0.32500000000000001</v>
      </c>
      <c r="M355">
        <v>0.35</v>
      </c>
      <c r="N355">
        <v>0.36399999999999999</v>
      </c>
      <c r="O355">
        <v>0.376</v>
      </c>
      <c r="P355">
        <v>0.36099999999999999</v>
      </c>
      <c r="Q355">
        <v>0.38299999999999995</v>
      </c>
      <c r="R355">
        <v>0.376</v>
      </c>
      <c r="S355">
        <v>0.36499999999999999</v>
      </c>
      <c r="T355">
        <v>0.375</v>
      </c>
      <c r="U355">
        <v>0.35700000000000004</v>
      </c>
      <c r="V355">
        <v>0.35899999999999999</v>
      </c>
      <c r="W355">
        <v>0.33500000000000002</v>
      </c>
      <c r="X355">
        <v>0.31900000000000001</v>
      </c>
      <c r="Y355">
        <v>0.32700000000000001</v>
      </c>
      <c r="Z355">
        <v>0.35299999999999998</v>
      </c>
      <c r="AA355">
        <v>0.37799999999999995</v>
      </c>
      <c r="AB355">
        <f t="shared" si="10"/>
        <v>297.79999999999995</v>
      </c>
      <c r="AC355">
        <f t="shared" si="11"/>
        <v>764.2</v>
      </c>
    </row>
    <row r="356" spans="1:29" x14ac:dyDescent="0.25">
      <c r="A356" s="1" t="s">
        <v>3</v>
      </c>
      <c r="B356" s="1" t="s">
        <v>84</v>
      </c>
      <c r="C356" s="36">
        <v>36827</v>
      </c>
      <c r="D356">
        <v>1</v>
      </c>
      <c r="E356">
        <v>2</v>
      </c>
      <c r="F356">
        <v>0.25</v>
      </c>
      <c r="G356">
        <v>0.26800000000000002</v>
      </c>
      <c r="H356">
        <v>0.23800000000000002</v>
      </c>
      <c r="I356">
        <v>0.23499999999999999</v>
      </c>
      <c r="J356">
        <v>0.27399999999999997</v>
      </c>
      <c r="K356">
        <v>0.314</v>
      </c>
      <c r="L356">
        <v>0.33399999999999996</v>
      </c>
      <c r="M356">
        <v>0.33</v>
      </c>
      <c r="N356">
        <v>0.34799999999999998</v>
      </c>
      <c r="O356">
        <v>0.37</v>
      </c>
      <c r="P356">
        <v>0.37</v>
      </c>
      <c r="Q356">
        <v>0.379</v>
      </c>
      <c r="R356">
        <v>0.371</v>
      </c>
      <c r="S356">
        <v>0.35799999999999998</v>
      </c>
      <c r="T356">
        <v>0.36099999999999999</v>
      </c>
      <c r="U356">
        <v>0.34399999999999997</v>
      </c>
      <c r="V356">
        <v>0.34799999999999998</v>
      </c>
      <c r="W356">
        <v>0.32700000000000001</v>
      </c>
      <c r="X356">
        <v>0.32600000000000001</v>
      </c>
      <c r="Y356">
        <v>0.32899999999999996</v>
      </c>
      <c r="Z356">
        <v>0.35700000000000004</v>
      </c>
      <c r="AA356">
        <v>0.38299999999999995</v>
      </c>
      <c r="AB356">
        <f t="shared" si="10"/>
        <v>284.10000000000002</v>
      </c>
      <c r="AC356">
        <f t="shared" si="11"/>
        <v>746.40000000000009</v>
      </c>
    </row>
    <row r="357" spans="1:29" x14ac:dyDescent="0.25">
      <c r="A357" s="1" t="s">
        <v>3</v>
      </c>
      <c r="B357" s="1" t="s">
        <v>84</v>
      </c>
      <c r="C357" s="36">
        <v>36834</v>
      </c>
      <c r="D357">
        <v>1</v>
      </c>
      <c r="E357">
        <v>2</v>
      </c>
      <c r="F357">
        <v>0.21899999999999997</v>
      </c>
      <c r="G357">
        <v>0.22500000000000001</v>
      </c>
      <c r="H357">
        <v>0.18100000000000002</v>
      </c>
      <c r="I357">
        <v>0.18</v>
      </c>
      <c r="J357">
        <v>0.255</v>
      </c>
      <c r="K357">
        <v>0.31900000000000001</v>
      </c>
      <c r="L357">
        <v>0.31900000000000001</v>
      </c>
      <c r="M357">
        <v>0.34200000000000003</v>
      </c>
      <c r="N357">
        <v>0.34700000000000003</v>
      </c>
      <c r="O357">
        <v>0.371</v>
      </c>
      <c r="P357">
        <v>0.36099999999999999</v>
      </c>
      <c r="Q357">
        <v>0.37200000000000005</v>
      </c>
      <c r="R357">
        <v>0.36700000000000005</v>
      </c>
      <c r="S357">
        <v>0.36399999999999999</v>
      </c>
      <c r="T357">
        <v>0.35600000000000004</v>
      </c>
      <c r="U357">
        <v>0.35499999999999998</v>
      </c>
      <c r="V357">
        <v>0.34200000000000003</v>
      </c>
      <c r="W357">
        <v>0.32600000000000001</v>
      </c>
      <c r="X357">
        <v>0.314</v>
      </c>
      <c r="Y357">
        <v>0.32500000000000001</v>
      </c>
      <c r="Z357">
        <v>0.36200000000000004</v>
      </c>
      <c r="AA357">
        <v>0.36700000000000005</v>
      </c>
      <c r="AB357">
        <f t="shared" si="10"/>
        <v>260.60000000000002</v>
      </c>
      <c r="AC357">
        <f t="shared" si="11"/>
        <v>718.80000000000018</v>
      </c>
    </row>
    <row r="358" spans="1:29" x14ac:dyDescent="0.25">
      <c r="A358" s="1" t="s">
        <v>3</v>
      </c>
      <c r="B358" s="1" t="s">
        <v>84</v>
      </c>
      <c r="C358" s="36">
        <v>36846</v>
      </c>
      <c r="D358">
        <v>1</v>
      </c>
      <c r="E358">
        <v>2</v>
      </c>
      <c r="F358">
        <v>0.27300000000000002</v>
      </c>
      <c r="G358">
        <v>0.23100000000000001</v>
      </c>
      <c r="H358">
        <v>0.155</v>
      </c>
      <c r="I358">
        <v>0.161</v>
      </c>
      <c r="J358">
        <v>0.253</v>
      </c>
      <c r="K358">
        <v>0.307</v>
      </c>
      <c r="L358">
        <v>0.31900000000000001</v>
      </c>
      <c r="M358">
        <v>0.317</v>
      </c>
      <c r="N358">
        <v>0.32</v>
      </c>
      <c r="O358">
        <v>0.32500000000000001</v>
      </c>
      <c r="P358">
        <v>0.35499999999999998</v>
      </c>
      <c r="Q358">
        <v>0.373</v>
      </c>
      <c r="R358">
        <v>0.36399999999999999</v>
      </c>
      <c r="S358">
        <v>0.35700000000000004</v>
      </c>
      <c r="T358">
        <v>0.36399999999999999</v>
      </c>
      <c r="U358">
        <v>0.33500000000000002</v>
      </c>
      <c r="V358">
        <v>0.34600000000000003</v>
      </c>
      <c r="W358">
        <v>0.32500000000000001</v>
      </c>
      <c r="X358">
        <v>0.30499999999999999</v>
      </c>
      <c r="Y358">
        <v>0.32899999999999996</v>
      </c>
      <c r="Z358">
        <v>0.34700000000000003</v>
      </c>
      <c r="AA358">
        <v>0.36700000000000005</v>
      </c>
      <c r="AB358">
        <f t="shared" si="10"/>
        <v>260.89999999999998</v>
      </c>
      <c r="AC358">
        <f t="shared" si="11"/>
        <v>710.1</v>
      </c>
    </row>
    <row r="359" spans="1:29" x14ac:dyDescent="0.25">
      <c r="A359" s="1" t="s">
        <v>3</v>
      </c>
      <c r="B359" s="1" t="s">
        <v>84</v>
      </c>
      <c r="C359" s="36">
        <v>36854</v>
      </c>
      <c r="D359">
        <v>1</v>
      </c>
      <c r="E359">
        <v>2</v>
      </c>
      <c r="F359">
        <v>0.23199999999999998</v>
      </c>
      <c r="G359">
        <v>0.221</v>
      </c>
      <c r="H359">
        <v>0.151</v>
      </c>
      <c r="I359">
        <v>0.158</v>
      </c>
      <c r="J359">
        <v>0.25800000000000001</v>
      </c>
      <c r="K359">
        <v>0.31</v>
      </c>
      <c r="L359">
        <v>0.313</v>
      </c>
      <c r="M359">
        <v>0.33399999999999996</v>
      </c>
      <c r="N359">
        <v>0.317</v>
      </c>
      <c r="O359">
        <v>0.316</v>
      </c>
      <c r="P359">
        <v>0.34399999999999997</v>
      </c>
      <c r="Q359">
        <v>0.36200000000000004</v>
      </c>
      <c r="R359">
        <v>0.37</v>
      </c>
      <c r="S359">
        <v>0.35</v>
      </c>
      <c r="T359">
        <v>0.36299999999999999</v>
      </c>
      <c r="U359">
        <v>0.34700000000000003</v>
      </c>
      <c r="V359">
        <v>0.36099999999999999</v>
      </c>
      <c r="W359">
        <v>0.32500000000000001</v>
      </c>
      <c r="X359">
        <v>0.315</v>
      </c>
      <c r="Y359">
        <v>0.33500000000000002</v>
      </c>
      <c r="Z359">
        <v>0.36299999999999999</v>
      </c>
      <c r="AA359">
        <v>0.38200000000000001</v>
      </c>
      <c r="AB359">
        <f t="shared" si="10"/>
        <v>252.6</v>
      </c>
      <c r="AC359">
        <f t="shared" si="11"/>
        <v>705.9</v>
      </c>
    </row>
    <row r="360" spans="1:29" x14ac:dyDescent="0.25">
      <c r="A360" s="1" t="s">
        <v>3</v>
      </c>
      <c r="B360" s="1" t="s">
        <v>84</v>
      </c>
      <c r="C360" s="36">
        <v>36861</v>
      </c>
      <c r="D360">
        <v>1</v>
      </c>
      <c r="E360">
        <v>3</v>
      </c>
      <c r="F360">
        <v>0.28800000000000003</v>
      </c>
      <c r="G360">
        <v>0.252</v>
      </c>
      <c r="H360">
        <v>0.16899999999999998</v>
      </c>
      <c r="I360">
        <v>0.16800000000000001</v>
      </c>
      <c r="J360">
        <v>0.25700000000000001</v>
      </c>
      <c r="K360">
        <v>0.30499999999999999</v>
      </c>
      <c r="L360">
        <v>0.315</v>
      </c>
      <c r="M360">
        <v>0.316</v>
      </c>
      <c r="N360">
        <v>0.308</v>
      </c>
      <c r="O360">
        <v>0.3</v>
      </c>
      <c r="P360">
        <v>0.33</v>
      </c>
      <c r="Q360">
        <v>0.36499999999999999</v>
      </c>
      <c r="R360">
        <v>0.36399999999999999</v>
      </c>
      <c r="S360">
        <v>0.35299999999999998</v>
      </c>
      <c r="T360">
        <v>0.36299999999999999</v>
      </c>
      <c r="U360">
        <v>0.34200000000000003</v>
      </c>
      <c r="V360">
        <v>0.34700000000000003</v>
      </c>
      <c r="W360">
        <v>0.32899999999999996</v>
      </c>
      <c r="X360">
        <v>0.31</v>
      </c>
      <c r="Y360">
        <v>0.33299999999999996</v>
      </c>
      <c r="Z360">
        <v>0.35399999999999998</v>
      </c>
      <c r="AA360">
        <v>0.379</v>
      </c>
      <c r="AB360">
        <f t="shared" si="10"/>
        <v>266.60000000000002</v>
      </c>
      <c r="AC360">
        <f t="shared" si="11"/>
        <v>713.49999999999989</v>
      </c>
    </row>
    <row r="361" spans="1:29" x14ac:dyDescent="0.25">
      <c r="A361" s="1" t="s">
        <v>3</v>
      </c>
      <c r="B361" s="1" t="s">
        <v>84</v>
      </c>
      <c r="C361" s="36">
        <v>36868</v>
      </c>
      <c r="D361">
        <v>1</v>
      </c>
      <c r="E361">
        <v>3</v>
      </c>
      <c r="F361">
        <v>0.23300000000000001</v>
      </c>
      <c r="G361">
        <v>0.20499999999999999</v>
      </c>
      <c r="H361">
        <v>0.157</v>
      </c>
      <c r="I361">
        <v>0.16</v>
      </c>
      <c r="J361">
        <v>0.253</v>
      </c>
      <c r="K361">
        <v>0.29799999999999999</v>
      </c>
      <c r="L361">
        <v>0.30599999999999999</v>
      </c>
      <c r="M361">
        <v>0.31900000000000001</v>
      </c>
      <c r="N361">
        <v>0.30099999999999999</v>
      </c>
      <c r="O361">
        <v>0.27500000000000002</v>
      </c>
      <c r="P361">
        <v>0.32600000000000001</v>
      </c>
      <c r="Q361">
        <v>0.36200000000000004</v>
      </c>
      <c r="R361">
        <v>0.36899999999999999</v>
      </c>
      <c r="S361">
        <v>0.33899999999999997</v>
      </c>
      <c r="T361">
        <v>0.35299999999999998</v>
      </c>
      <c r="U361">
        <v>0.35299999999999998</v>
      </c>
      <c r="V361">
        <v>0.34799999999999998</v>
      </c>
      <c r="W361">
        <v>0.33299999999999996</v>
      </c>
      <c r="X361">
        <v>0.312</v>
      </c>
      <c r="Y361">
        <v>0.32</v>
      </c>
      <c r="Z361">
        <v>0.35499999999999998</v>
      </c>
      <c r="AA361">
        <v>0.37</v>
      </c>
      <c r="AB361">
        <f t="shared" si="10"/>
        <v>246.49999999999997</v>
      </c>
      <c r="AC361">
        <f t="shared" si="11"/>
        <v>688</v>
      </c>
    </row>
    <row r="362" spans="1:29" x14ac:dyDescent="0.25">
      <c r="A362" s="1" t="s">
        <v>3</v>
      </c>
      <c r="B362" s="1" t="s">
        <v>84</v>
      </c>
      <c r="C362" s="36">
        <v>36874</v>
      </c>
      <c r="D362">
        <v>1</v>
      </c>
      <c r="E362">
        <v>3</v>
      </c>
      <c r="F362">
        <v>0.20499999999999999</v>
      </c>
      <c r="G362">
        <v>0.185</v>
      </c>
      <c r="H362">
        <v>0.13500000000000001</v>
      </c>
      <c r="I362">
        <v>0.152</v>
      </c>
      <c r="J362">
        <v>0.254</v>
      </c>
      <c r="K362">
        <v>0.30199999999999999</v>
      </c>
      <c r="L362">
        <v>0.30599999999999999</v>
      </c>
      <c r="M362">
        <v>0.29100000000000004</v>
      </c>
      <c r="N362">
        <v>0.28800000000000003</v>
      </c>
      <c r="O362">
        <v>0.24100000000000002</v>
      </c>
      <c r="P362">
        <v>0.30199999999999999</v>
      </c>
      <c r="Q362">
        <v>0.35499999999999998</v>
      </c>
      <c r="R362">
        <v>0.36499999999999999</v>
      </c>
      <c r="S362">
        <v>0.34799999999999998</v>
      </c>
      <c r="T362">
        <v>0.36200000000000004</v>
      </c>
      <c r="U362">
        <v>0.35499999999999998</v>
      </c>
      <c r="V362">
        <v>0.34399999999999997</v>
      </c>
      <c r="W362">
        <v>0.32</v>
      </c>
      <c r="X362">
        <v>0.314</v>
      </c>
      <c r="Y362">
        <v>0.32200000000000001</v>
      </c>
      <c r="Z362">
        <v>0.33399999999999996</v>
      </c>
      <c r="AA362">
        <v>0.374</v>
      </c>
      <c r="AB362">
        <f t="shared" si="10"/>
        <v>232.29999999999998</v>
      </c>
      <c r="AC362">
        <f t="shared" si="11"/>
        <v>665.9</v>
      </c>
    </row>
    <row r="363" spans="1:29" x14ac:dyDescent="0.25">
      <c r="A363" s="1" t="s">
        <v>3</v>
      </c>
      <c r="B363" s="1" t="s">
        <v>84</v>
      </c>
      <c r="C363" s="36">
        <v>36882</v>
      </c>
      <c r="D363">
        <v>1</v>
      </c>
      <c r="E363">
        <v>3</v>
      </c>
      <c r="F363">
        <v>0.20699999999999999</v>
      </c>
      <c r="G363">
        <v>0.188</v>
      </c>
      <c r="H363">
        <v>0.13800000000000001</v>
      </c>
      <c r="I363">
        <v>0.155</v>
      </c>
      <c r="J363">
        <v>0.253</v>
      </c>
      <c r="K363">
        <v>0.30299999999999999</v>
      </c>
      <c r="L363">
        <v>0.27800000000000002</v>
      </c>
      <c r="M363">
        <v>0.26899999999999996</v>
      </c>
      <c r="N363">
        <v>0.251</v>
      </c>
      <c r="O363">
        <v>0.20600000000000002</v>
      </c>
      <c r="P363">
        <v>0.26400000000000001</v>
      </c>
      <c r="Q363">
        <v>0.35899999999999999</v>
      </c>
      <c r="R363">
        <v>0.371</v>
      </c>
      <c r="S363">
        <v>0.34899999999999998</v>
      </c>
      <c r="T363">
        <v>0.35100000000000003</v>
      </c>
      <c r="U363">
        <v>0.34700000000000003</v>
      </c>
      <c r="V363">
        <v>0.34899999999999998</v>
      </c>
      <c r="W363">
        <v>0.33</v>
      </c>
      <c r="X363">
        <v>0.314</v>
      </c>
      <c r="Y363">
        <v>0.33500000000000002</v>
      </c>
      <c r="Z363">
        <v>0.35</v>
      </c>
      <c r="AA363">
        <v>0.36799999999999999</v>
      </c>
      <c r="AB363">
        <f t="shared" si="10"/>
        <v>224.9</v>
      </c>
      <c r="AC363">
        <f t="shared" si="11"/>
        <v>654.19999999999993</v>
      </c>
    </row>
    <row r="364" spans="1:29" x14ac:dyDescent="0.25">
      <c r="A364" s="1" t="s">
        <v>3</v>
      </c>
      <c r="B364" s="1" t="s">
        <v>84</v>
      </c>
      <c r="C364" s="36">
        <v>36889</v>
      </c>
      <c r="D364">
        <v>1</v>
      </c>
      <c r="E364">
        <v>3</v>
      </c>
      <c r="F364">
        <v>0.31900000000000001</v>
      </c>
      <c r="G364">
        <v>0.31900000000000001</v>
      </c>
      <c r="H364">
        <v>0.27100000000000002</v>
      </c>
      <c r="I364">
        <v>0.252</v>
      </c>
      <c r="J364">
        <v>0.29399999999999998</v>
      </c>
      <c r="K364">
        <v>0.29899999999999999</v>
      </c>
      <c r="L364">
        <v>0.28699999999999998</v>
      </c>
      <c r="M364">
        <v>0.25600000000000001</v>
      </c>
      <c r="N364">
        <v>0.21100000000000002</v>
      </c>
      <c r="O364">
        <v>0.17199999999999999</v>
      </c>
      <c r="P364">
        <v>0.26800000000000002</v>
      </c>
      <c r="Q364">
        <v>0.35200000000000004</v>
      </c>
      <c r="R364">
        <v>0.36</v>
      </c>
      <c r="S364">
        <v>0.33200000000000002</v>
      </c>
      <c r="T364">
        <v>0.35499999999999998</v>
      </c>
      <c r="U364">
        <v>0.35499999999999998</v>
      </c>
      <c r="V364">
        <v>0.34299999999999997</v>
      </c>
      <c r="W364">
        <v>0.32299999999999995</v>
      </c>
      <c r="X364">
        <v>0.308</v>
      </c>
      <c r="Y364">
        <v>0.33</v>
      </c>
      <c r="Z364">
        <v>0.35899999999999999</v>
      </c>
      <c r="AA364">
        <v>0.38</v>
      </c>
      <c r="AB364">
        <f t="shared" si="10"/>
        <v>282.70000000000005</v>
      </c>
      <c r="AC364">
        <f t="shared" si="11"/>
        <v>706.39999999999986</v>
      </c>
    </row>
    <row r="365" spans="1:29" x14ac:dyDescent="0.25">
      <c r="A365" s="1" t="s">
        <v>3</v>
      </c>
      <c r="B365" s="1" t="s">
        <v>84</v>
      </c>
      <c r="C365" s="36">
        <v>36896</v>
      </c>
      <c r="D365">
        <v>1</v>
      </c>
      <c r="E365">
        <v>3</v>
      </c>
      <c r="F365">
        <v>0.28899999999999998</v>
      </c>
      <c r="G365">
        <v>0.30599999999999999</v>
      </c>
      <c r="H365">
        <v>0.252</v>
      </c>
      <c r="I365">
        <v>0.25</v>
      </c>
      <c r="J365">
        <v>0.27399999999999997</v>
      </c>
      <c r="K365">
        <v>0.30099999999999999</v>
      </c>
      <c r="L365">
        <v>0.28100000000000003</v>
      </c>
      <c r="M365">
        <v>0.255</v>
      </c>
      <c r="N365">
        <v>0.22699999999999998</v>
      </c>
      <c r="O365">
        <v>0.18600000000000003</v>
      </c>
      <c r="P365">
        <v>0.26500000000000001</v>
      </c>
      <c r="Q365">
        <v>0.36299999999999999</v>
      </c>
      <c r="R365">
        <v>0.373</v>
      </c>
      <c r="S365">
        <v>0.34200000000000003</v>
      </c>
      <c r="T365">
        <v>0.35100000000000003</v>
      </c>
      <c r="U365">
        <v>0.34799999999999998</v>
      </c>
      <c r="V365">
        <v>0.34</v>
      </c>
      <c r="W365">
        <v>0.32799999999999996</v>
      </c>
      <c r="X365">
        <v>0.32</v>
      </c>
      <c r="Y365">
        <v>0.32200000000000001</v>
      </c>
      <c r="Z365">
        <v>0.36499999999999999</v>
      </c>
      <c r="AA365">
        <v>0.36</v>
      </c>
      <c r="AB365">
        <f t="shared" si="10"/>
        <v>272.39999999999998</v>
      </c>
      <c r="AC365">
        <f t="shared" si="11"/>
        <v>698.7</v>
      </c>
    </row>
    <row r="366" spans="1:29" x14ac:dyDescent="0.25">
      <c r="A366" s="1" t="s">
        <v>3</v>
      </c>
      <c r="B366" s="1" t="s">
        <v>84</v>
      </c>
      <c r="C366" s="36">
        <v>36903</v>
      </c>
      <c r="D366">
        <v>1</v>
      </c>
      <c r="E366">
        <v>4</v>
      </c>
      <c r="F366">
        <v>0.26700000000000002</v>
      </c>
      <c r="G366">
        <v>0.26600000000000001</v>
      </c>
      <c r="H366">
        <v>0.23600000000000002</v>
      </c>
      <c r="I366">
        <v>0.22699999999999998</v>
      </c>
      <c r="J366">
        <v>0.28600000000000003</v>
      </c>
      <c r="K366">
        <v>0.29799999999999999</v>
      </c>
      <c r="L366">
        <v>0.27600000000000002</v>
      </c>
      <c r="M366">
        <v>0.25</v>
      </c>
      <c r="N366">
        <v>0.222</v>
      </c>
      <c r="O366">
        <v>0.18</v>
      </c>
      <c r="P366">
        <v>0.253</v>
      </c>
      <c r="Q366">
        <v>0.34600000000000003</v>
      </c>
      <c r="R366">
        <v>0.37</v>
      </c>
      <c r="S366">
        <v>0.33200000000000002</v>
      </c>
      <c r="T366">
        <v>0.35399999999999998</v>
      </c>
      <c r="U366">
        <v>0.36099999999999999</v>
      </c>
      <c r="V366">
        <v>0.35399999999999998</v>
      </c>
      <c r="W366">
        <v>0.31900000000000001</v>
      </c>
      <c r="X366">
        <v>0.32</v>
      </c>
      <c r="Y366">
        <v>0.317</v>
      </c>
      <c r="Z366">
        <v>0.36899999999999999</v>
      </c>
      <c r="AA366">
        <v>0.38</v>
      </c>
      <c r="AB366">
        <f t="shared" si="10"/>
        <v>259.5</v>
      </c>
      <c r="AC366">
        <f t="shared" si="11"/>
        <v>685</v>
      </c>
    </row>
    <row r="367" spans="1:29" x14ac:dyDescent="0.25">
      <c r="A367" s="1" t="s">
        <v>3</v>
      </c>
      <c r="B367" s="1" t="s">
        <v>84</v>
      </c>
      <c r="C367" s="36">
        <v>36910</v>
      </c>
      <c r="D367">
        <v>1</v>
      </c>
      <c r="E367">
        <v>4</v>
      </c>
      <c r="F367">
        <v>0.25700000000000001</v>
      </c>
      <c r="G367">
        <v>0.26899999999999996</v>
      </c>
      <c r="H367">
        <v>0.22699999999999998</v>
      </c>
      <c r="I367">
        <v>0.20100000000000001</v>
      </c>
      <c r="J367">
        <v>0.27500000000000002</v>
      </c>
      <c r="K367">
        <v>0.29100000000000004</v>
      </c>
      <c r="L367">
        <v>0.27699999999999997</v>
      </c>
      <c r="M367">
        <v>0.25</v>
      </c>
      <c r="N367">
        <v>0.214</v>
      </c>
      <c r="O367">
        <v>0.18</v>
      </c>
      <c r="P367">
        <v>0.251</v>
      </c>
      <c r="Q367">
        <v>0.35299999999999998</v>
      </c>
      <c r="R367">
        <v>0.377</v>
      </c>
      <c r="S367">
        <v>0.34299999999999997</v>
      </c>
      <c r="T367">
        <v>0.35</v>
      </c>
      <c r="U367">
        <v>0.34299999999999997</v>
      </c>
      <c r="V367">
        <v>0.34299999999999997</v>
      </c>
      <c r="W367">
        <v>0.32200000000000001</v>
      </c>
      <c r="X367">
        <v>0.309</v>
      </c>
      <c r="Y367">
        <v>0.33200000000000002</v>
      </c>
      <c r="Z367">
        <v>0.35799999999999998</v>
      </c>
      <c r="AA367">
        <v>0.36599999999999999</v>
      </c>
      <c r="AB367">
        <f t="shared" si="10"/>
        <v>251.79999999999998</v>
      </c>
      <c r="AC367">
        <f t="shared" si="11"/>
        <v>674.5</v>
      </c>
    </row>
    <row r="368" spans="1:29" x14ac:dyDescent="0.25">
      <c r="A368" s="1" t="s">
        <v>3</v>
      </c>
      <c r="B368" s="1" t="s">
        <v>84</v>
      </c>
      <c r="C368" s="36">
        <v>36917</v>
      </c>
      <c r="D368">
        <v>1</v>
      </c>
      <c r="E368">
        <v>4</v>
      </c>
      <c r="F368">
        <v>0.23499999999999999</v>
      </c>
      <c r="G368">
        <v>0.22399999999999998</v>
      </c>
      <c r="H368">
        <v>0.17899999999999999</v>
      </c>
      <c r="I368">
        <v>0.184</v>
      </c>
      <c r="J368">
        <v>0.27300000000000002</v>
      </c>
      <c r="K368">
        <v>0.30299999999999999</v>
      </c>
      <c r="L368">
        <v>0.26899999999999996</v>
      </c>
      <c r="M368">
        <v>0.24399999999999999</v>
      </c>
      <c r="N368">
        <v>0.21</v>
      </c>
      <c r="O368">
        <v>0.17199999999999999</v>
      </c>
      <c r="P368">
        <v>0.24399999999999999</v>
      </c>
      <c r="Q368">
        <v>0.35799999999999998</v>
      </c>
      <c r="R368">
        <v>0.36599999999999999</v>
      </c>
      <c r="S368">
        <v>0.32400000000000001</v>
      </c>
      <c r="T368">
        <v>0.33799999999999997</v>
      </c>
      <c r="U368">
        <v>0.34899999999999998</v>
      </c>
      <c r="V368">
        <v>0.34200000000000003</v>
      </c>
      <c r="W368">
        <v>0.32799999999999996</v>
      </c>
      <c r="X368">
        <v>0.311</v>
      </c>
      <c r="Y368">
        <v>0.32899999999999996</v>
      </c>
      <c r="Z368">
        <v>0.35200000000000004</v>
      </c>
      <c r="AA368">
        <v>0.38100000000000001</v>
      </c>
      <c r="AB368">
        <f t="shared" si="10"/>
        <v>235.60000000000005</v>
      </c>
      <c r="AC368">
        <f t="shared" si="11"/>
        <v>655.00000000000011</v>
      </c>
    </row>
    <row r="369" spans="1:29" x14ac:dyDescent="0.25">
      <c r="A369" s="1" t="s">
        <v>3</v>
      </c>
      <c r="B369" s="1" t="s">
        <v>84</v>
      </c>
      <c r="C369" s="36">
        <v>36926</v>
      </c>
      <c r="D369">
        <v>1</v>
      </c>
      <c r="E369">
        <v>4</v>
      </c>
      <c r="F369">
        <v>0.35200000000000004</v>
      </c>
      <c r="G369">
        <v>0.309</v>
      </c>
      <c r="H369">
        <v>0.27100000000000002</v>
      </c>
      <c r="I369">
        <v>0.26200000000000001</v>
      </c>
      <c r="J369">
        <v>0.28499999999999998</v>
      </c>
      <c r="K369">
        <v>0.30299999999999999</v>
      </c>
      <c r="L369">
        <v>0.28300000000000003</v>
      </c>
      <c r="M369">
        <v>0.254</v>
      </c>
      <c r="N369">
        <v>0.23199999999999998</v>
      </c>
      <c r="O369">
        <v>0.19600000000000001</v>
      </c>
      <c r="P369">
        <v>0.255</v>
      </c>
      <c r="Q369">
        <v>0.34499999999999997</v>
      </c>
      <c r="R369">
        <v>0.35600000000000004</v>
      </c>
      <c r="S369">
        <v>0.318</v>
      </c>
      <c r="T369">
        <v>0.33600000000000002</v>
      </c>
      <c r="U369">
        <v>0.35100000000000003</v>
      </c>
      <c r="V369">
        <v>0.34399999999999997</v>
      </c>
      <c r="W369">
        <v>0.32600000000000001</v>
      </c>
      <c r="X369">
        <v>0.314</v>
      </c>
      <c r="Y369">
        <v>0.313</v>
      </c>
      <c r="Z369">
        <v>0.35700000000000004</v>
      </c>
      <c r="AA369">
        <v>0.36799999999999999</v>
      </c>
      <c r="AB369">
        <f t="shared" si="10"/>
        <v>290.3</v>
      </c>
      <c r="AC369">
        <f t="shared" si="11"/>
        <v>708.2</v>
      </c>
    </row>
    <row r="370" spans="1:29" x14ac:dyDescent="0.25">
      <c r="A370" s="1" t="s">
        <v>3</v>
      </c>
      <c r="B370" s="1" t="s">
        <v>84</v>
      </c>
      <c r="C370" s="36">
        <v>36933</v>
      </c>
      <c r="D370">
        <v>1</v>
      </c>
      <c r="E370">
        <v>4</v>
      </c>
      <c r="F370">
        <v>0.27200000000000002</v>
      </c>
      <c r="G370">
        <v>0.27699999999999997</v>
      </c>
      <c r="H370">
        <v>0.24399999999999999</v>
      </c>
      <c r="I370">
        <v>0.24600000000000002</v>
      </c>
      <c r="J370">
        <v>0.26800000000000002</v>
      </c>
      <c r="K370">
        <v>0.30399999999999999</v>
      </c>
      <c r="L370">
        <v>0.28199999999999997</v>
      </c>
      <c r="M370">
        <v>0.25900000000000001</v>
      </c>
      <c r="N370">
        <v>0.23600000000000002</v>
      </c>
      <c r="O370">
        <v>0.193</v>
      </c>
      <c r="P370">
        <v>0.26400000000000001</v>
      </c>
      <c r="Q370">
        <v>0.34499999999999997</v>
      </c>
      <c r="R370">
        <v>0.373</v>
      </c>
      <c r="S370">
        <v>0.32600000000000001</v>
      </c>
      <c r="T370">
        <v>0.33600000000000002</v>
      </c>
      <c r="U370">
        <v>0.34499999999999997</v>
      </c>
      <c r="V370">
        <v>0.34399999999999997</v>
      </c>
      <c r="W370">
        <v>0.33399999999999996</v>
      </c>
      <c r="X370">
        <v>0.30599999999999999</v>
      </c>
      <c r="Y370">
        <v>0.315</v>
      </c>
      <c r="Z370">
        <v>0.35399999999999998</v>
      </c>
      <c r="AA370">
        <v>0.36200000000000004</v>
      </c>
      <c r="AB370">
        <f t="shared" si="10"/>
        <v>266</v>
      </c>
      <c r="AC370">
        <f t="shared" si="11"/>
        <v>685.7</v>
      </c>
    </row>
    <row r="371" spans="1:29" x14ac:dyDescent="0.25">
      <c r="A371" s="1" t="s">
        <v>3</v>
      </c>
      <c r="B371" s="1" t="s">
        <v>84</v>
      </c>
      <c r="C371" s="36">
        <v>36939</v>
      </c>
      <c r="D371">
        <v>1</v>
      </c>
      <c r="E371">
        <v>5</v>
      </c>
      <c r="F371">
        <v>0.24600000000000002</v>
      </c>
      <c r="G371">
        <v>0.253</v>
      </c>
      <c r="H371">
        <v>0.23600000000000002</v>
      </c>
      <c r="I371">
        <v>0.222</v>
      </c>
      <c r="J371">
        <v>0.28100000000000003</v>
      </c>
      <c r="K371">
        <v>0.30299999999999999</v>
      </c>
      <c r="L371">
        <v>0.28199999999999997</v>
      </c>
      <c r="M371">
        <v>0.27</v>
      </c>
      <c r="N371">
        <v>0.23399999999999999</v>
      </c>
      <c r="O371">
        <v>0.20199999999999999</v>
      </c>
      <c r="P371">
        <v>0.25</v>
      </c>
      <c r="Q371">
        <v>0.34799999999999998</v>
      </c>
      <c r="R371">
        <v>0.36599999999999999</v>
      </c>
      <c r="S371">
        <v>0.32600000000000001</v>
      </c>
      <c r="T371">
        <v>0.33600000000000002</v>
      </c>
      <c r="U371">
        <v>0.35700000000000004</v>
      </c>
      <c r="V371">
        <v>0.34499999999999997</v>
      </c>
      <c r="W371">
        <v>0.32100000000000001</v>
      </c>
      <c r="X371">
        <v>0.316</v>
      </c>
      <c r="Y371">
        <v>0.33399999999999996</v>
      </c>
      <c r="Z371">
        <v>0.36</v>
      </c>
      <c r="AA371">
        <v>0.37</v>
      </c>
      <c r="AB371">
        <f t="shared" si="10"/>
        <v>257.3</v>
      </c>
      <c r="AC371">
        <f t="shared" si="11"/>
        <v>680.40000000000009</v>
      </c>
    </row>
    <row r="372" spans="1:29" x14ac:dyDescent="0.25">
      <c r="A372" s="1" t="s">
        <v>3</v>
      </c>
      <c r="B372" s="1" t="s">
        <v>84</v>
      </c>
      <c r="C372" s="36">
        <v>36945</v>
      </c>
      <c r="D372">
        <v>1</v>
      </c>
      <c r="E372">
        <v>5</v>
      </c>
      <c r="F372">
        <v>0.23</v>
      </c>
      <c r="G372">
        <v>0.222</v>
      </c>
      <c r="H372">
        <v>0.20300000000000001</v>
      </c>
      <c r="I372">
        <v>0.19600000000000001</v>
      </c>
      <c r="J372">
        <v>0.26200000000000001</v>
      </c>
      <c r="K372">
        <v>0.30199999999999999</v>
      </c>
      <c r="L372">
        <v>0.28999999999999998</v>
      </c>
      <c r="M372">
        <v>0.26500000000000001</v>
      </c>
      <c r="N372">
        <v>0.22899999999999998</v>
      </c>
      <c r="O372">
        <v>0.18899999999999997</v>
      </c>
      <c r="P372">
        <v>0.24399999999999999</v>
      </c>
      <c r="Q372">
        <v>0.34</v>
      </c>
      <c r="R372">
        <v>0.35299999999999998</v>
      </c>
      <c r="S372">
        <v>0.32600000000000001</v>
      </c>
      <c r="T372">
        <v>0.33100000000000002</v>
      </c>
      <c r="U372">
        <v>0.34100000000000003</v>
      </c>
      <c r="V372">
        <v>0.33600000000000002</v>
      </c>
      <c r="W372">
        <v>0.32200000000000001</v>
      </c>
      <c r="X372">
        <v>0.308</v>
      </c>
      <c r="Y372">
        <v>0.31900000000000001</v>
      </c>
      <c r="Z372">
        <v>0.34499999999999997</v>
      </c>
      <c r="AA372">
        <v>0.37200000000000005</v>
      </c>
      <c r="AB372">
        <f t="shared" si="10"/>
        <v>242.9</v>
      </c>
      <c r="AC372">
        <f t="shared" si="11"/>
        <v>655.50000000000011</v>
      </c>
    </row>
    <row r="373" spans="1:29" x14ac:dyDescent="0.25">
      <c r="A373" s="1" t="s">
        <v>3</v>
      </c>
      <c r="B373" s="1" t="s">
        <v>84</v>
      </c>
      <c r="C373" s="36">
        <v>36952</v>
      </c>
      <c r="D373">
        <v>1</v>
      </c>
      <c r="E373">
        <v>5</v>
      </c>
      <c r="F373">
        <v>0.215</v>
      </c>
      <c r="G373">
        <v>0.19699999999999998</v>
      </c>
      <c r="H373">
        <v>0.15</v>
      </c>
      <c r="I373">
        <v>0.17100000000000001</v>
      </c>
      <c r="J373">
        <v>0.26200000000000001</v>
      </c>
      <c r="K373">
        <v>0.29600000000000004</v>
      </c>
      <c r="L373">
        <v>0.27699999999999997</v>
      </c>
      <c r="M373">
        <v>0.251</v>
      </c>
      <c r="N373">
        <v>0.218</v>
      </c>
      <c r="O373">
        <v>0.17899999999999999</v>
      </c>
      <c r="P373">
        <v>0.24199999999999999</v>
      </c>
      <c r="Q373">
        <v>0.34299999999999997</v>
      </c>
      <c r="R373">
        <v>0.36799999999999999</v>
      </c>
      <c r="S373">
        <v>0.314</v>
      </c>
      <c r="T373">
        <v>0.33799999999999997</v>
      </c>
      <c r="U373">
        <v>0.35</v>
      </c>
      <c r="V373">
        <v>0.34700000000000003</v>
      </c>
      <c r="W373">
        <v>0.32</v>
      </c>
      <c r="X373">
        <v>0.314</v>
      </c>
      <c r="Y373">
        <v>0.31900000000000001</v>
      </c>
      <c r="Z373">
        <v>0.34600000000000003</v>
      </c>
      <c r="AA373">
        <v>0.37200000000000005</v>
      </c>
      <c r="AB373">
        <f t="shared" si="10"/>
        <v>225.20000000000002</v>
      </c>
      <c r="AC373">
        <f t="shared" si="11"/>
        <v>640.40000000000009</v>
      </c>
    </row>
    <row r="374" spans="1:29" x14ac:dyDescent="0.25">
      <c r="A374" s="1" t="s">
        <v>3</v>
      </c>
      <c r="B374" s="1" t="s">
        <v>84</v>
      </c>
      <c r="C374" s="36">
        <v>36960</v>
      </c>
      <c r="D374">
        <v>1</v>
      </c>
      <c r="E374">
        <v>5</v>
      </c>
      <c r="F374">
        <v>0.21100000000000002</v>
      </c>
      <c r="G374">
        <v>0.17800000000000002</v>
      </c>
      <c r="H374">
        <v>0.13100000000000001</v>
      </c>
      <c r="I374">
        <v>0.158</v>
      </c>
      <c r="J374">
        <v>0.253</v>
      </c>
      <c r="K374">
        <v>0.30099999999999999</v>
      </c>
      <c r="L374">
        <v>0.26899999999999996</v>
      </c>
      <c r="M374">
        <v>0.23899999999999999</v>
      </c>
      <c r="N374">
        <v>0.20600000000000002</v>
      </c>
      <c r="O374">
        <v>0.16800000000000001</v>
      </c>
      <c r="P374">
        <v>0.23399999999999999</v>
      </c>
      <c r="Q374">
        <v>0.34799999999999998</v>
      </c>
      <c r="R374">
        <v>0.35700000000000004</v>
      </c>
      <c r="S374">
        <v>0.32</v>
      </c>
      <c r="T374">
        <v>0.34600000000000003</v>
      </c>
      <c r="U374">
        <v>0.34499999999999997</v>
      </c>
      <c r="V374">
        <v>0.34499999999999997</v>
      </c>
      <c r="W374">
        <v>0.32299999999999995</v>
      </c>
      <c r="X374">
        <v>0.308</v>
      </c>
      <c r="Y374">
        <v>0.314</v>
      </c>
      <c r="Z374">
        <v>0.35399999999999998</v>
      </c>
      <c r="AA374">
        <v>0.35899999999999999</v>
      </c>
      <c r="AB374">
        <f t="shared" si="10"/>
        <v>215.7</v>
      </c>
      <c r="AC374">
        <f t="shared" si="11"/>
        <v>627.79999999999995</v>
      </c>
    </row>
    <row r="375" spans="1:29" x14ac:dyDescent="0.25">
      <c r="A375" s="1" t="s">
        <v>3</v>
      </c>
      <c r="B375" s="1" t="s">
        <v>84</v>
      </c>
      <c r="C375" s="36">
        <v>36966</v>
      </c>
      <c r="D375">
        <v>1</v>
      </c>
      <c r="E375">
        <v>5</v>
      </c>
      <c r="F375">
        <v>0.214</v>
      </c>
      <c r="G375">
        <v>0.17</v>
      </c>
      <c r="H375">
        <v>0.128</v>
      </c>
      <c r="I375">
        <v>0.14499999999999999</v>
      </c>
      <c r="J375">
        <v>0.23899999999999999</v>
      </c>
      <c r="K375">
        <v>0.28999999999999998</v>
      </c>
      <c r="L375">
        <v>0.25900000000000001</v>
      </c>
      <c r="M375">
        <v>0.214</v>
      </c>
      <c r="N375">
        <v>0.17800000000000002</v>
      </c>
      <c r="O375">
        <v>0.16200000000000001</v>
      </c>
      <c r="P375">
        <v>0.22600000000000001</v>
      </c>
      <c r="Q375">
        <v>0.34799999999999998</v>
      </c>
      <c r="R375">
        <v>0.36499999999999999</v>
      </c>
      <c r="S375">
        <v>0.32</v>
      </c>
      <c r="T375">
        <v>0.33200000000000002</v>
      </c>
      <c r="U375">
        <v>0.34</v>
      </c>
      <c r="V375">
        <v>0.34899999999999998</v>
      </c>
      <c r="W375">
        <v>0.308</v>
      </c>
      <c r="X375">
        <v>0.311</v>
      </c>
      <c r="Y375">
        <v>0.308</v>
      </c>
      <c r="Z375">
        <v>0.35899999999999999</v>
      </c>
      <c r="AA375">
        <v>0.37</v>
      </c>
      <c r="AB375">
        <f t="shared" si="10"/>
        <v>205.10000000000002</v>
      </c>
      <c r="AC375">
        <f t="shared" si="11"/>
        <v>614.9</v>
      </c>
    </row>
    <row r="376" spans="1:29" x14ac:dyDescent="0.25">
      <c r="A376" s="1" t="s">
        <v>3</v>
      </c>
      <c r="B376" s="1" t="s">
        <v>84</v>
      </c>
      <c r="C376" s="36">
        <v>36980</v>
      </c>
      <c r="D376">
        <v>1</v>
      </c>
      <c r="E376">
        <v>5</v>
      </c>
      <c r="F376">
        <v>0.26300000000000001</v>
      </c>
      <c r="G376">
        <v>0.27600000000000002</v>
      </c>
      <c r="H376">
        <v>0.253</v>
      </c>
      <c r="I376">
        <v>0.23399999999999999</v>
      </c>
      <c r="J376">
        <v>0.27300000000000002</v>
      </c>
      <c r="K376">
        <v>0.30399999999999999</v>
      </c>
      <c r="L376">
        <v>0.27399999999999997</v>
      </c>
      <c r="M376">
        <v>0.221</v>
      </c>
      <c r="N376">
        <v>0.185</v>
      </c>
      <c r="O376">
        <v>0.159</v>
      </c>
      <c r="P376">
        <v>0.24299999999999999</v>
      </c>
      <c r="Q376">
        <v>0.33</v>
      </c>
      <c r="R376">
        <v>0.36499999999999999</v>
      </c>
      <c r="S376">
        <v>0.32899999999999996</v>
      </c>
      <c r="T376">
        <v>0.34600000000000003</v>
      </c>
      <c r="U376">
        <v>0.35299999999999998</v>
      </c>
      <c r="V376">
        <v>0.34600000000000003</v>
      </c>
      <c r="W376">
        <v>0.33899999999999997</v>
      </c>
      <c r="X376">
        <v>0.315</v>
      </c>
      <c r="Y376">
        <v>0.312</v>
      </c>
      <c r="Z376">
        <v>0.36499999999999999</v>
      </c>
      <c r="AA376">
        <v>0.38600000000000001</v>
      </c>
      <c r="AB376">
        <f t="shared" si="10"/>
        <v>254.60000000000002</v>
      </c>
      <c r="AC376">
        <f t="shared" si="11"/>
        <v>673.40000000000009</v>
      </c>
    </row>
    <row r="377" spans="1:29" x14ac:dyDescent="0.25">
      <c r="A377" s="1" t="s">
        <v>3</v>
      </c>
      <c r="B377" s="1" t="s">
        <v>84</v>
      </c>
      <c r="C377" s="36">
        <v>36986</v>
      </c>
      <c r="D377">
        <v>1</v>
      </c>
      <c r="E377">
        <v>5</v>
      </c>
      <c r="F377">
        <v>0.26</v>
      </c>
      <c r="G377">
        <v>0.25600000000000001</v>
      </c>
      <c r="H377">
        <v>0.21899999999999997</v>
      </c>
      <c r="I377">
        <v>0.20800000000000002</v>
      </c>
      <c r="J377">
        <v>0.26500000000000001</v>
      </c>
      <c r="K377">
        <v>0.29799999999999999</v>
      </c>
      <c r="L377">
        <v>0.25800000000000001</v>
      </c>
      <c r="M377">
        <v>0.22699999999999998</v>
      </c>
      <c r="N377">
        <v>0.187</v>
      </c>
      <c r="O377">
        <v>0.16300000000000001</v>
      </c>
      <c r="P377">
        <v>0.23699999999999999</v>
      </c>
      <c r="Q377">
        <v>0.34299999999999997</v>
      </c>
      <c r="R377">
        <v>0.36099999999999999</v>
      </c>
      <c r="S377">
        <v>0.312</v>
      </c>
      <c r="T377">
        <v>0.34200000000000003</v>
      </c>
      <c r="U377">
        <v>0.35299999999999998</v>
      </c>
      <c r="V377">
        <v>0.34600000000000003</v>
      </c>
      <c r="W377">
        <v>0.32600000000000001</v>
      </c>
      <c r="X377">
        <v>0.30599999999999999</v>
      </c>
      <c r="Y377">
        <v>0.32899999999999996</v>
      </c>
      <c r="Z377">
        <v>0.35799999999999998</v>
      </c>
      <c r="AA377">
        <v>0.37200000000000005</v>
      </c>
      <c r="AB377">
        <f t="shared" si="10"/>
        <v>243.8</v>
      </c>
      <c r="AC377">
        <f t="shared" si="11"/>
        <v>658.6</v>
      </c>
    </row>
    <row r="378" spans="1:29" x14ac:dyDescent="0.25">
      <c r="A378" s="1" t="s">
        <v>3</v>
      </c>
      <c r="B378" s="1" t="s">
        <v>84</v>
      </c>
      <c r="C378" s="36">
        <v>36993</v>
      </c>
      <c r="D378">
        <v>1</v>
      </c>
      <c r="E378">
        <v>6</v>
      </c>
      <c r="F378">
        <v>0.21899999999999997</v>
      </c>
      <c r="G378">
        <v>0.222</v>
      </c>
      <c r="H378">
        <v>0.185</v>
      </c>
      <c r="I378">
        <v>0.187</v>
      </c>
      <c r="J378">
        <v>0.26300000000000001</v>
      </c>
      <c r="K378">
        <v>0.30099999999999999</v>
      </c>
      <c r="L378">
        <v>0.25600000000000001</v>
      </c>
      <c r="M378">
        <v>0.22399999999999998</v>
      </c>
      <c r="N378">
        <v>0.17100000000000001</v>
      </c>
      <c r="O378">
        <v>0.156</v>
      </c>
      <c r="P378">
        <v>0.22600000000000001</v>
      </c>
      <c r="Q378">
        <v>0.34700000000000003</v>
      </c>
      <c r="R378">
        <v>0.37</v>
      </c>
      <c r="S378">
        <v>0.32500000000000001</v>
      </c>
      <c r="T378">
        <v>0.33399999999999996</v>
      </c>
      <c r="U378">
        <v>0.35</v>
      </c>
      <c r="V378">
        <v>0.34899999999999998</v>
      </c>
      <c r="W378">
        <v>0.32100000000000001</v>
      </c>
      <c r="X378">
        <v>0.314</v>
      </c>
      <c r="Y378">
        <v>0.32200000000000001</v>
      </c>
      <c r="Z378">
        <v>0.34600000000000003</v>
      </c>
      <c r="AA378">
        <v>0.377</v>
      </c>
      <c r="AB378">
        <f t="shared" si="10"/>
        <v>224.7</v>
      </c>
      <c r="AC378">
        <f t="shared" si="11"/>
        <v>638.40000000000009</v>
      </c>
    </row>
    <row r="379" spans="1:29" x14ac:dyDescent="0.25">
      <c r="A379" s="1" t="s">
        <v>3</v>
      </c>
      <c r="B379" s="1" t="s">
        <v>84</v>
      </c>
      <c r="C379" s="36">
        <v>37001</v>
      </c>
      <c r="D379">
        <v>1</v>
      </c>
      <c r="E379">
        <v>6</v>
      </c>
      <c r="F379">
        <v>0.21899999999999997</v>
      </c>
      <c r="G379">
        <v>0.21299999999999999</v>
      </c>
      <c r="H379">
        <v>0.16</v>
      </c>
      <c r="I379">
        <v>0.183</v>
      </c>
      <c r="J379">
        <v>0.25600000000000001</v>
      </c>
      <c r="K379">
        <v>0.28800000000000003</v>
      </c>
      <c r="L379">
        <v>0.248</v>
      </c>
      <c r="M379">
        <v>0.21</v>
      </c>
      <c r="N379">
        <v>0.16200000000000001</v>
      </c>
      <c r="O379">
        <v>0.14000000000000001</v>
      </c>
      <c r="P379">
        <v>0.21899999999999997</v>
      </c>
      <c r="Q379">
        <v>0.32799999999999996</v>
      </c>
      <c r="R379">
        <v>0.36</v>
      </c>
      <c r="S379">
        <v>0.312</v>
      </c>
      <c r="T379">
        <v>0.32899999999999996</v>
      </c>
      <c r="U379">
        <v>0.35299999999999998</v>
      </c>
      <c r="V379">
        <v>0.33399999999999996</v>
      </c>
      <c r="W379">
        <v>0.32100000000000001</v>
      </c>
      <c r="X379">
        <v>0.32200000000000001</v>
      </c>
      <c r="Y379">
        <v>0.32200000000000001</v>
      </c>
      <c r="Z379">
        <v>0.36099999999999999</v>
      </c>
      <c r="AA379">
        <v>0.38600000000000001</v>
      </c>
      <c r="AB379">
        <f t="shared" si="10"/>
        <v>215.8</v>
      </c>
      <c r="AC379">
        <f t="shared" si="11"/>
        <v>624.50000000000011</v>
      </c>
    </row>
    <row r="380" spans="1:29" x14ac:dyDescent="0.25">
      <c r="A380" s="1" t="s">
        <v>3</v>
      </c>
      <c r="B380" s="1" t="s">
        <v>84</v>
      </c>
      <c r="C380" s="36">
        <v>37010</v>
      </c>
      <c r="D380">
        <v>1</v>
      </c>
      <c r="E380">
        <v>6</v>
      </c>
      <c r="F380">
        <v>0.34700000000000003</v>
      </c>
      <c r="G380">
        <v>0.30099999999999999</v>
      </c>
      <c r="H380">
        <v>0.26100000000000001</v>
      </c>
      <c r="I380">
        <v>0.254</v>
      </c>
      <c r="J380">
        <v>0.27399999999999997</v>
      </c>
      <c r="K380">
        <v>0.30599999999999999</v>
      </c>
      <c r="L380">
        <v>0.26700000000000002</v>
      </c>
      <c r="M380">
        <v>0.23199999999999998</v>
      </c>
      <c r="N380">
        <v>0.187</v>
      </c>
      <c r="O380">
        <v>0.155</v>
      </c>
      <c r="P380">
        <v>0.222</v>
      </c>
      <c r="Q380">
        <v>0.33500000000000002</v>
      </c>
      <c r="R380">
        <v>0.36499999999999999</v>
      </c>
      <c r="S380">
        <v>0.30199999999999999</v>
      </c>
      <c r="T380">
        <v>0.33200000000000002</v>
      </c>
      <c r="U380">
        <v>0.34799999999999998</v>
      </c>
      <c r="V380">
        <v>0.33899999999999997</v>
      </c>
      <c r="W380">
        <v>0.32100000000000001</v>
      </c>
      <c r="X380">
        <v>0.313</v>
      </c>
      <c r="Y380">
        <v>0.32100000000000001</v>
      </c>
      <c r="Z380">
        <v>0.36399999999999999</v>
      </c>
      <c r="AA380">
        <v>0.379</v>
      </c>
      <c r="AB380">
        <f t="shared" si="10"/>
        <v>277.59999999999997</v>
      </c>
      <c r="AC380">
        <f t="shared" si="11"/>
        <v>687.19999999999993</v>
      </c>
    </row>
    <row r="381" spans="1:29" x14ac:dyDescent="0.25">
      <c r="A381" s="1" t="s">
        <v>3</v>
      </c>
      <c r="B381" s="1" t="s">
        <v>84</v>
      </c>
      <c r="C381" s="36">
        <v>37020</v>
      </c>
      <c r="D381">
        <v>1</v>
      </c>
      <c r="E381">
        <v>6</v>
      </c>
      <c r="F381">
        <v>0.39</v>
      </c>
      <c r="G381">
        <v>0.32400000000000001</v>
      </c>
      <c r="H381">
        <v>0.26200000000000001</v>
      </c>
      <c r="I381">
        <v>0.25700000000000001</v>
      </c>
      <c r="J381">
        <v>0.27100000000000002</v>
      </c>
      <c r="K381">
        <v>0.29399999999999998</v>
      </c>
      <c r="L381">
        <v>0.27699999999999997</v>
      </c>
      <c r="M381">
        <v>0.23499999999999999</v>
      </c>
      <c r="N381">
        <v>0.187</v>
      </c>
      <c r="O381">
        <v>0.157</v>
      </c>
      <c r="P381">
        <v>0.218</v>
      </c>
      <c r="Q381">
        <v>0.33200000000000002</v>
      </c>
      <c r="R381">
        <v>0.37</v>
      </c>
      <c r="S381">
        <v>0.31900000000000001</v>
      </c>
      <c r="T381">
        <v>0.32500000000000001</v>
      </c>
      <c r="U381">
        <v>0.34899999999999998</v>
      </c>
      <c r="V381">
        <v>0.34600000000000003</v>
      </c>
      <c r="W381">
        <v>0.32799999999999996</v>
      </c>
      <c r="X381">
        <v>0.309</v>
      </c>
      <c r="Y381">
        <v>0.29899999999999999</v>
      </c>
      <c r="Z381">
        <v>0.35600000000000004</v>
      </c>
      <c r="AA381">
        <v>0.37200000000000005</v>
      </c>
      <c r="AB381">
        <f t="shared" si="10"/>
        <v>288.7</v>
      </c>
      <c r="AC381">
        <f t="shared" si="11"/>
        <v>696.69999999999993</v>
      </c>
    </row>
    <row r="382" spans="1:29" x14ac:dyDescent="0.25">
      <c r="A382" s="1" t="s">
        <v>3</v>
      </c>
      <c r="B382" s="1" t="s">
        <v>84</v>
      </c>
      <c r="C382" s="36">
        <v>37036</v>
      </c>
      <c r="D382">
        <v>1</v>
      </c>
      <c r="E382">
        <v>6</v>
      </c>
      <c r="F382">
        <v>0.36499999999999999</v>
      </c>
      <c r="G382">
        <v>0.27800000000000002</v>
      </c>
      <c r="H382">
        <v>0.255</v>
      </c>
      <c r="I382">
        <v>0.23300000000000001</v>
      </c>
      <c r="J382">
        <v>0.26600000000000001</v>
      </c>
      <c r="K382">
        <v>0.29199999999999998</v>
      </c>
      <c r="L382">
        <v>0.27600000000000002</v>
      </c>
      <c r="M382">
        <v>0.23300000000000001</v>
      </c>
      <c r="N382">
        <v>0.191</v>
      </c>
      <c r="O382">
        <v>0.152</v>
      </c>
      <c r="P382">
        <v>0.20699999999999999</v>
      </c>
      <c r="Q382">
        <v>0.317</v>
      </c>
      <c r="R382">
        <v>0.34299999999999997</v>
      </c>
      <c r="S382">
        <v>0.29499999999999998</v>
      </c>
      <c r="T382">
        <v>0.312</v>
      </c>
      <c r="U382">
        <v>0.33200000000000002</v>
      </c>
      <c r="V382">
        <v>0.33500000000000002</v>
      </c>
      <c r="W382">
        <v>0.318</v>
      </c>
      <c r="X382">
        <v>0.317</v>
      </c>
      <c r="Y382">
        <v>0.30099999999999999</v>
      </c>
      <c r="Z382">
        <v>0.33399999999999996</v>
      </c>
      <c r="AA382">
        <v>0.36</v>
      </c>
      <c r="AB382">
        <f t="shared" si="10"/>
        <v>275.40000000000003</v>
      </c>
      <c r="AC382">
        <f t="shared" si="11"/>
        <v>667.7</v>
      </c>
    </row>
    <row r="383" spans="1:29" x14ac:dyDescent="0.25">
      <c r="A383" s="1" t="s">
        <v>3</v>
      </c>
      <c r="B383" s="1" t="s">
        <v>84</v>
      </c>
      <c r="C383" s="36">
        <v>37057</v>
      </c>
      <c r="D383">
        <v>1</v>
      </c>
      <c r="E383">
        <v>6</v>
      </c>
      <c r="F383">
        <v>0.37799999999999995</v>
      </c>
      <c r="G383">
        <v>0.30099999999999999</v>
      </c>
      <c r="H383">
        <v>0.25800000000000001</v>
      </c>
      <c r="I383">
        <v>0.247</v>
      </c>
      <c r="J383">
        <v>0.27699999999999997</v>
      </c>
      <c r="K383">
        <v>0.29100000000000004</v>
      </c>
      <c r="L383">
        <v>0.26700000000000002</v>
      </c>
      <c r="M383">
        <v>0.24</v>
      </c>
      <c r="N383">
        <v>0.19600000000000001</v>
      </c>
      <c r="O383">
        <v>0.17</v>
      </c>
      <c r="P383">
        <v>0.22800000000000001</v>
      </c>
      <c r="Q383">
        <v>0.34100000000000003</v>
      </c>
      <c r="R383">
        <v>0.35399999999999998</v>
      </c>
      <c r="S383">
        <v>0.31</v>
      </c>
      <c r="T383">
        <v>0.32100000000000001</v>
      </c>
      <c r="U383">
        <v>0.33200000000000002</v>
      </c>
      <c r="V383">
        <v>0.32799999999999996</v>
      </c>
      <c r="W383">
        <v>0.32</v>
      </c>
      <c r="X383">
        <v>0.30099999999999999</v>
      </c>
      <c r="Y383">
        <v>0.29399999999999998</v>
      </c>
      <c r="Z383">
        <v>0.33500000000000002</v>
      </c>
      <c r="AA383">
        <v>0.36599999999999999</v>
      </c>
      <c r="AB383">
        <f t="shared" si="10"/>
        <v>283.3</v>
      </c>
      <c r="AC383">
        <f t="shared" si="11"/>
        <v>683.30000000000007</v>
      </c>
    </row>
    <row r="384" spans="1:29" x14ac:dyDescent="0.25">
      <c r="A384" s="1" t="s">
        <v>3</v>
      </c>
      <c r="B384" s="1" t="s">
        <v>84</v>
      </c>
      <c r="C384" s="36">
        <v>37078</v>
      </c>
      <c r="D384">
        <v>1</v>
      </c>
      <c r="E384">
        <v>7</v>
      </c>
      <c r="F384">
        <v>0.39</v>
      </c>
      <c r="G384">
        <v>0.313</v>
      </c>
      <c r="H384">
        <v>0.27100000000000002</v>
      </c>
      <c r="I384">
        <v>0.255</v>
      </c>
      <c r="J384">
        <v>0.28999999999999998</v>
      </c>
      <c r="K384">
        <v>0.30499999999999999</v>
      </c>
      <c r="L384">
        <v>0.29699999999999999</v>
      </c>
      <c r="M384">
        <v>0.27899999999999997</v>
      </c>
      <c r="N384">
        <v>0.251</v>
      </c>
      <c r="O384">
        <v>0.21299999999999999</v>
      </c>
      <c r="P384">
        <v>0.26500000000000001</v>
      </c>
      <c r="Q384">
        <v>0.35100000000000003</v>
      </c>
      <c r="R384">
        <v>0.36700000000000005</v>
      </c>
      <c r="S384">
        <v>0.33</v>
      </c>
      <c r="T384">
        <v>0.33700000000000002</v>
      </c>
      <c r="U384">
        <v>0.35899999999999999</v>
      </c>
      <c r="V384">
        <v>0.34899999999999998</v>
      </c>
      <c r="W384">
        <v>0.318</v>
      </c>
      <c r="X384">
        <v>0.312</v>
      </c>
      <c r="Y384">
        <v>0.32200000000000001</v>
      </c>
      <c r="Z384">
        <v>0.35200000000000004</v>
      </c>
      <c r="AA384">
        <v>0.37799999999999995</v>
      </c>
      <c r="AB384">
        <f t="shared" si="10"/>
        <v>304.10000000000002</v>
      </c>
      <c r="AC384">
        <f t="shared" si="11"/>
        <v>729.40000000000009</v>
      </c>
    </row>
    <row r="385" spans="1:29" x14ac:dyDescent="0.25">
      <c r="A385" s="1" t="s">
        <v>3</v>
      </c>
      <c r="B385" s="1" t="s">
        <v>84</v>
      </c>
      <c r="C385" s="36">
        <v>37112</v>
      </c>
      <c r="D385">
        <v>1</v>
      </c>
      <c r="E385">
        <v>7</v>
      </c>
      <c r="F385">
        <v>0.34700000000000003</v>
      </c>
      <c r="G385">
        <v>0.29899999999999999</v>
      </c>
      <c r="H385">
        <v>0.28100000000000003</v>
      </c>
      <c r="I385">
        <v>0.25900000000000001</v>
      </c>
      <c r="J385">
        <v>0.28899999999999998</v>
      </c>
      <c r="K385">
        <v>0.309</v>
      </c>
      <c r="L385">
        <v>0.313</v>
      </c>
      <c r="M385">
        <v>0.32500000000000001</v>
      </c>
      <c r="N385">
        <v>0.32299999999999995</v>
      </c>
      <c r="O385">
        <v>0.32500000000000001</v>
      </c>
      <c r="P385">
        <v>0.34600000000000003</v>
      </c>
      <c r="Q385">
        <v>0.374</v>
      </c>
      <c r="R385">
        <v>0.38200000000000001</v>
      </c>
      <c r="S385">
        <v>0.34100000000000003</v>
      </c>
      <c r="T385">
        <v>0.35</v>
      </c>
      <c r="U385">
        <v>0.35899999999999999</v>
      </c>
      <c r="V385">
        <v>0.34200000000000003</v>
      </c>
      <c r="W385">
        <v>0.32200000000000001</v>
      </c>
      <c r="X385">
        <v>0.316</v>
      </c>
      <c r="Y385">
        <v>0.318</v>
      </c>
      <c r="Z385">
        <v>0.33600000000000002</v>
      </c>
      <c r="AA385">
        <v>0.39200000000000002</v>
      </c>
      <c r="AB385">
        <f t="shared" si="10"/>
        <v>309.20000000000005</v>
      </c>
      <c r="AC385">
        <f t="shared" si="11"/>
        <v>759.50000000000011</v>
      </c>
    </row>
    <row r="386" spans="1:29" x14ac:dyDescent="0.25">
      <c r="A386" s="1" t="s">
        <v>3</v>
      </c>
      <c r="B386" s="1" t="s">
        <v>84</v>
      </c>
      <c r="C386" s="36">
        <v>37131</v>
      </c>
      <c r="D386">
        <v>1</v>
      </c>
      <c r="E386">
        <v>1</v>
      </c>
      <c r="F386">
        <v>0.36</v>
      </c>
      <c r="G386">
        <v>0.317</v>
      </c>
      <c r="H386">
        <v>0.26400000000000001</v>
      </c>
      <c r="I386">
        <v>0.251</v>
      </c>
      <c r="J386">
        <v>0.27899999999999997</v>
      </c>
      <c r="K386">
        <v>0.313</v>
      </c>
      <c r="L386">
        <v>0.32200000000000001</v>
      </c>
      <c r="M386">
        <v>0.33</v>
      </c>
      <c r="N386">
        <v>0.33</v>
      </c>
      <c r="O386">
        <v>0.34200000000000003</v>
      </c>
      <c r="P386">
        <v>0.35</v>
      </c>
      <c r="Q386">
        <v>0.36700000000000005</v>
      </c>
      <c r="R386">
        <v>0.38</v>
      </c>
      <c r="S386">
        <v>0.36299999999999999</v>
      </c>
      <c r="T386">
        <v>0.36</v>
      </c>
      <c r="U386">
        <v>0.35799999999999998</v>
      </c>
      <c r="V386">
        <v>0.34200000000000003</v>
      </c>
      <c r="W386">
        <v>0.33100000000000002</v>
      </c>
      <c r="X386">
        <v>0.311</v>
      </c>
      <c r="Y386">
        <v>0.31</v>
      </c>
      <c r="Z386">
        <v>0.36</v>
      </c>
      <c r="AA386">
        <v>0.375</v>
      </c>
      <c r="AB386">
        <f t="shared" si="10"/>
        <v>312.60000000000002</v>
      </c>
      <c r="AC386">
        <f t="shared" si="11"/>
        <v>767.5</v>
      </c>
    </row>
    <row r="387" spans="1:29" x14ac:dyDescent="0.25">
      <c r="A387" s="1" t="s">
        <v>3</v>
      </c>
      <c r="B387" s="1" t="s">
        <v>84</v>
      </c>
      <c r="C387" s="36">
        <v>37148</v>
      </c>
      <c r="D387">
        <v>1</v>
      </c>
      <c r="E387">
        <v>1</v>
      </c>
      <c r="F387">
        <v>0.31</v>
      </c>
      <c r="G387">
        <v>0.28100000000000003</v>
      </c>
      <c r="H387">
        <v>0.251</v>
      </c>
      <c r="I387">
        <v>0.25800000000000001</v>
      </c>
      <c r="J387">
        <v>0.317</v>
      </c>
      <c r="K387">
        <v>0.316</v>
      </c>
      <c r="L387">
        <v>0.33299999999999996</v>
      </c>
      <c r="M387">
        <v>0.32899999999999996</v>
      </c>
      <c r="N387">
        <v>0.34</v>
      </c>
      <c r="O387">
        <v>0.34700000000000003</v>
      </c>
      <c r="P387">
        <v>0.34499999999999997</v>
      </c>
      <c r="Q387">
        <v>0.38200000000000001</v>
      </c>
      <c r="R387">
        <v>0.379</v>
      </c>
      <c r="S387">
        <v>0.35200000000000004</v>
      </c>
      <c r="T387">
        <v>0.36200000000000004</v>
      </c>
      <c r="U387">
        <v>0.35700000000000004</v>
      </c>
      <c r="V387">
        <v>0.34600000000000003</v>
      </c>
      <c r="W387">
        <v>0.32899999999999996</v>
      </c>
      <c r="X387">
        <v>0.32400000000000001</v>
      </c>
      <c r="Y387">
        <v>0.308</v>
      </c>
      <c r="Z387">
        <v>0.34799999999999998</v>
      </c>
      <c r="AA387">
        <v>0.37799999999999995</v>
      </c>
      <c r="AB387">
        <f t="shared" ref="AB387:AB450" si="12">SUM(F387*200,G387*100,H387*100,I387*100,J387*100,K387*100,L387*100,M387*100,N387*100)</f>
        <v>304.49999999999994</v>
      </c>
      <c r="AC387">
        <f t="shared" ref="AC387:AC450" si="13">SUM(F387*200,G387*100,H387*100,I387*100,J387*100,K387*100,L387*100,M387*100,N387*100,O387*100,P387*100,Q387*100,R387*100,S387*100,T387*100,U387*100,V387*100,W387*100,X387*100,Y387*100,Z387*100,AA387*100)</f>
        <v>760.19999999999982</v>
      </c>
    </row>
    <row r="388" spans="1:29" x14ac:dyDescent="0.25">
      <c r="A388" s="1" t="s">
        <v>3</v>
      </c>
      <c r="B388" s="1" t="s">
        <v>84</v>
      </c>
      <c r="C388" s="36">
        <v>37162</v>
      </c>
      <c r="D388">
        <v>1</v>
      </c>
      <c r="E388">
        <v>1</v>
      </c>
      <c r="F388">
        <v>0.26200000000000001</v>
      </c>
      <c r="G388">
        <v>0.27800000000000002</v>
      </c>
      <c r="H388">
        <v>0.23</v>
      </c>
      <c r="I388">
        <v>0.21600000000000003</v>
      </c>
      <c r="J388">
        <v>0.27500000000000002</v>
      </c>
      <c r="K388">
        <v>0.316</v>
      </c>
      <c r="L388">
        <v>0.309</v>
      </c>
      <c r="M388">
        <v>0.318</v>
      </c>
      <c r="N388">
        <v>0.32500000000000001</v>
      </c>
      <c r="O388">
        <v>0.312</v>
      </c>
      <c r="P388">
        <v>0.34499999999999997</v>
      </c>
      <c r="Q388">
        <v>0.36899999999999999</v>
      </c>
      <c r="R388">
        <v>0.38100000000000001</v>
      </c>
      <c r="S388">
        <v>0.34399999999999997</v>
      </c>
      <c r="T388">
        <v>0.35700000000000004</v>
      </c>
      <c r="U388">
        <v>0.35499999999999998</v>
      </c>
      <c r="V388">
        <v>0.34499999999999997</v>
      </c>
      <c r="W388">
        <v>0.32</v>
      </c>
      <c r="X388">
        <v>0.32</v>
      </c>
      <c r="Y388">
        <v>0.32299999999999995</v>
      </c>
      <c r="Z388">
        <v>0.34299999999999997</v>
      </c>
      <c r="AA388">
        <v>0.36099999999999999</v>
      </c>
      <c r="AB388">
        <f t="shared" si="12"/>
        <v>279.10000000000002</v>
      </c>
      <c r="AC388">
        <f t="shared" si="13"/>
        <v>726.59999999999991</v>
      </c>
    </row>
    <row r="389" spans="1:29" x14ac:dyDescent="0.25">
      <c r="A389" s="1" t="s">
        <v>3</v>
      </c>
      <c r="B389" s="1" t="s">
        <v>84</v>
      </c>
      <c r="C389" s="36">
        <v>37176</v>
      </c>
      <c r="D389">
        <v>1</v>
      </c>
      <c r="E389">
        <v>1</v>
      </c>
      <c r="F389">
        <v>0.34799999999999998</v>
      </c>
      <c r="G389">
        <v>0.27500000000000002</v>
      </c>
      <c r="H389">
        <v>0.183</v>
      </c>
      <c r="I389">
        <v>0.17800000000000002</v>
      </c>
      <c r="J389">
        <v>0.27100000000000002</v>
      </c>
      <c r="K389">
        <v>0.32400000000000001</v>
      </c>
      <c r="L389">
        <v>0.315</v>
      </c>
      <c r="M389">
        <v>0.32299999999999995</v>
      </c>
      <c r="N389">
        <v>0.307</v>
      </c>
      <c r="O389">
        <v>0.30399999999999999</v>
      </c>
      <c r="P389">
        <v>0.34299999999999997</v>
      </c>
      <c r="Q389">
        <v>0.37200000000000005</v>
      </c>
      <c r="R389">
        <v>0.376</v>
      </c>
      <c r="S389">
        <v>0.34700000000000003</v>
      </c>
      <c r="T389">
        <v>0.35700000000000004</v>
      </c>
      <c r="U389">
        <v>0.35299999999999998</v>
      </c>
      <c r="V389">
        <v>0.34899999999999998</v>
      </c>
      <c r="W389">
        <v>0.33299999999999996</v>
      </c>
      <c r="X389">
        <v>0.33</v>
      </c>
      <c r="Y389">
        <v>0.32500000000000001</v>
      </c>
      <c r="Z389">
        <v>0.34600000000000003</v>
      </c>
      <c r="AA389">
        <v>0.377</v>
      </c>
      <c r="AB389">
        <f t="shared" si="12"/>
        <v>287.2</v>
      </c>
      <c r="AC389">
        <f t="shared" si="13"/>
        <v>738.4</v>
      </c>
    </row>
    <row r="390" spans="1:29" x14ac:dyDescent="0.25">
      <c r="A390" s="1" t="s">
        <v>3</v>
      </c>
      <c r="B390" s="1" t="s">
        <v>84</v>
      </c>
      <c r="C390" s="36">
        <v>37191</v>
      </c>
      <c r="D390">
        <v>1</v>
      </c>
      <c r="E390">
        <v>1</v>
      </c>
      <c r="F390">
        <v>0.26600000000000001</v>
      </c>
      <c r="G390">
        <v>0.24399999999999999</v>
      </c>
      <c r="H390">
        <v>0.17399999999999999</v>
      </c>
      <c r="I390">
        <v>0.17899999999999999</v>
      </c>
      <c r="J390">
        <v>0.27</v>
      </c>
      <c r="K390">
        <v>0.29699999999999999</v>
      </c>
      <c r="L390">
        <v>0.318</v>
      </c>
      <c r="M390">
        <v>0.308</v>
      </c>
      <c r="N390">
        <v>0.312</v>
      </c>
      <c r="O390">
        <v>0.29499999999999998</v>
      </c>
      <c r="P390">
        <v>0.33299999999999996</v>
      </c>
      <c r="Q390">
        <v>0.36499999999999999</v>
      </c>
      <c r="R390">
        <v>0.377</v>
      </c>
      <c r="S390">
        <v>0.35700000000000004</v>
      </c>
      <c r="T390">
        <v>0.35899999999999999</v>
      </c>
      <c r="U390">
        <v>0.35200000000000004</v>
      </c>
      <c r="V390">
        <v>0.34499999999999997</v>
      </c>
      <c r="W390">
        <v>0.33399999999999996</v>
      </c>
      <c r="X390">
        <v>0.308</v>
      </c>
      <c r="Y390">
        <v>0.315</v>
      </c>
      <c r="Z390">
        <v>0.36200000000000004</v>
      </c>
      <c r="AA390">
        <v>0.37200000000000005</v>
      </c>
      <c r="AB390">
        <f t="shared" si="12"/>
        <v>263.40000000000003</v>
      </c>
      <c r="AC390">
        <f t="shared" si="13"/>
        <v>710.80000000000007</v>
      </c>
    </row>
    <row r="391" spans="1:29" x14ac:dyDescent="0.25">
      <c r="A391" s="1" t="s">
        <v>3</v>
      </c>
      <c r="B391" s="1" t="s">
        <v>84</v>
      </c>
      <c r="C391" s="36">
        <v>37207</v>
      </c>
      <c r="D391">
        <v>1</v>
      </c>
      <c r="E391">
        <v>2</v>
      </c>
      <c r="F391">
        <v>0.23800000000000002</v>
      </c>
      <c r="G391">
        <v>0.23699999999999999</v>
      </c>
      <c r="H391">
        <v>0.17399999999999999</v>
      </c>
      <c r="I391">
        <v>0.182</v>
      </c>
      <c r="J391">
        <v>0.27600000000000002</v>
      </c>
      <c r="K391">
        <v>0.32299999999999995</v>
      </c>
      <c r="L391">
        <v>0.30599999999999999</v>
      </c>
      <c r="M391">
        <v>0.30499999999999999</v>
      </c>
      <c r="N391">
        <v>0.28000000000000003</v>
      </c>
      <c r="O391">
        <v>0.27200000000000002</v>
      </c>
      <c r="P391">
        <v>0.314</v>
      </c>
      <c r="Q391">
        <v>0.36700000000000005</v>
      </c>
      <c r="R391">
        <v>0.38200000000000001</v>
      </c>
      <c r="S391">
        <v>0.34499999999999997</v>
      </c>
      <c r="T391">
        <v>0.34799999999999998</v>
      </c>
      <c r="U391">
        <v>0.34299999999999997</v>
      </c>
      <c r="V391">
        <v>0.34200000000000003</v>
      </c>
      <c r="W391">
        <v>0.314</v>
      </c>
      <c r="X391">
        <v>0.311</v>
      </c>
      <c r="Y391">
        <v>0.315</v>
      </c>
      <c r="Z391">
        <v>0.35499999999999998</v>
      </c>
      <c r="AA391">
        <v>0.38799999999999996</v>
      </c>
      <c r="AB391">
        <f t="shared" si="12"/>
        <v>255.9</v>
      </c>
      <c r="AC391">
        <f t="shared" si="13"/>
        <v>695.5</v>
      </c>
    </row>
    <row r="392" spans="1:29" x14ac:dyDescent="0.25">
      <c r="A392" s="1" t="s">
        <v>3</v>
      </c>
      <c r="B392" s="1" t="s">
        <v>84</v>
      </c>
      <c r="C392" s="36">
        <v>37228</v>
      </c>
      <c r="D392">
        <v>1</v>
      </c>
      <c r="E392">
        <v>2</v>
      </c>
      <c r="F392">
        <v>0.23</v>
      </c>
      <c r="G392">
        <v>0.20300000000000001</v>
      </c>
      <c r="H392">
        <v>0.153</v>
      </c>
      <c r="I392">
        <v>0.16800000000000001</v>
      </c>
      <c r="J392">
        <v>0.27</v>
      </c>
      <c r="K392">
        <v>0.30199999999999999</v>
      </c>
      <c r="L392">
        <v>0.29799999999999999</v>
      </c>
      <c r="M392">
        <v>0.28899999999999998</v>
      </c>
      <c r="N392">
        <v>0.27</v>
      </c>
      <c r="O392">
        <v>0.22699999999999998</v>
      </c>
      <c r="P392">
        <v>0.29299999999999998</v>
      </c>
      <c r="Q392">
        <v>0.35299999999999998</v>
      </c>
      <c r="R392">
        <v>0.36700000000000005</v>
      </c>
      <c r="S392">
        <v>0.35200000000000004</v>
      </c>
      <c r="T392">
        <v>0.35100000000000003</v>
      </c>
      <c r="U392">
        <v>0.35100000000000003</v>
      </c>
      <c r="V392">
        <v>0.34899999999999998</v>
      </c>
      <c r="W392">
        <v>0.33600000000000002</v>
      </c>
      <c r="X392">
        <v>0.316</v>
      </c>
      <c r="Y392">
        <v>0.32200000000000001</v>
      </c>
      <c r="Z392">
        <v>0.34700000000000003</v>
      </c>
      <c r="AA392">
        <v>0.36499999999999999</v>
      </c>
      <c r="AB392">
        <f t="shared" si="12"/>
        <v>241.29999999999998</v>
      </c>
      <c r="AC392">
        <f t="shared" si="13"/>
        <v>674.20000000000016</v>
      </c>
    </row>
    <row r="393" spans="1:29" x14ac:dyDescent="0.25">
      <c r="A393" s="1" t="s">
        <v>3</v>
      </c>
      <c r="B393" s="1" t="s">
        <v>84</v>
      </c>
      <c r="C393" s="36">
        <v>37272</v>
      </c>
      <c r="D393">
        <v>1</v>
      </c>
      <c r="E393">
        <v>3</v>
      </c>
      <c r="F393">
        <v>0.35399999999999998</v>
      </c>
      <c r="G393">
        <v>0.314</v>
      </c>
      <c r="H393">
        <v>0.27500000000000002</v>
      </c>
      <c r="I393">
        <v>0.26300000000000001</v>
      </c>
      <c r="J393">
        <v>0.28999999999999998</v>
      </c>
      <c r="K393">
        <v>0.32</v>
      </c>
      <c r="L393">
        <v>0.311</v>
      </c>
      <c r="M393">
        <v>0.28699999999999998</v>
      </c>
      <c r="N393">
        <v>0.27500000000000002</v>
      </c>
      <c r="O393">
        <v>0.23699999999999999</v>
      </c>
      <c r="P393">
        <v>0.27899999999999997</v>
      </c>
      <c r="Q393">
        <v>0.34200000000000003</v>
      </c>
      <c r="R393">
        <v>0.36700000000000005</v>
      </c>
      <c r="S393">
        <v>0.33500000000000002</v>
      </c>
      <c r="T393">
        <v>0.35100000000000003</v>
      </c>
      <c r="U393">
        <v>0.35100000000000003</v>
      </c>
      <c r="V393">
        <v>0.35</v>
      </c>
      <c r="W393">
        <v>0.33</v>
      </c>
      <c r="X393">
        <v>0.32600000000000001</v>
      </c>
      <c r="Y393">
        <v>0.315</v>
      </c>
      <c r="Z393">
        <v>0.35299999999999998</v>
      </c>
      <c r="AA393">
        <v>0.38799999999999996</v>
      </c>
      <c r="AB393">
        <f t="shared" si="12"/>
        <v>304.3</v>
      </c>
      <c r="AC393">
        <f t="shared" si="13"/>
        <v>736.69999999999993</v>
      </c>
    </row>
    <row r="394" spans="1:29" x14ac:dyDescent="0.25">
      <c r="A394" s="1" t="s">
        <v>3</v>
      </c>
      <c r="B394" s="1" t="s">
        <v>84</v>
      </c>
      <c r="C394" s="36">
        <v>37305</v>
      </c>
      <c r="D394">
        <v>1</v>
      </c>
      <c r="E394">
        <v>4</v>
      </c>
      <c r="F394">
        <v>0.30599999999999999</v>
      </c>
      <c r="G394">
        <v>0.28999999999999998</v>
      </c>
      <c r="H394">
        <v>0.23399999999999999</v>
      </c>
      <c r="I394">
        <v>0.221</v>
      </c>
      <c r="J394">
        <v>0.27899999999999997</v>
      </c>
      <c r="K394">
        <v>0.30399999999999999</v>
      </c>
      <c r="L394">
        <v>0.30299999999999999</v>
      </c>
      <c r="M394">
        <v>0.30399999999999999</v>
      </c>
      <c r="N394">
        <v>0.28399999999999997</v>
      </c>
      <c r="O394">
        <v>0.26899999999999996</v>
      </c>
      <c r="P394">
        <v>0.31900000000000001</v>
      </c>
      <c r="Q394">
        <v>0.35499999999999998</v>
      </c>
      <c r="R394">
        <v>0.35899999999999999</v>
      </c>
      <c r="S394">
        <v>0.34</v>
      </c>
      <c r="T394">
        <v>0.35399999999999998</v>
      </c>
      <c r="U394">
        <v>0.35</v>
      </c>
      <c r="V394">
        <v>0.34399999999999997</v>
      </c>
      <c r="W394">
        <v>0.316</v>
      </c>
      <c r="X394">
        <v>0.311</v>
      </c>
      <c r="Y394">
        <v>0.313</v>
      </c>
      <c r="Z394">
        <v>0.34499999999999997</v>
      </c>
      <c r="AA394">
        <v>0.38100000000000001</v>
      </c>
      <c r="AB394">
        <f t="shared" si="12"/>
        <v>283.10000000000002</v>
      </c>
      <c r="AC394">
        <f t="shared" si="13"/>
        <v>718.69999999999993</v>
      </c>
    </row>
    <row r="395" spans="1:29" x14ac:dyDescent="0.25">
      <c r="A395" s="1" t="s">
        <v>3</v>
      </c>
      <c r="B395" s="1" t="s">
        <v>84</v>
      </c>
      <c r="C395" s="36">
        <v>37321</v>
      </c>
      <c r="D395">
        <v>1</v>
      </c>
      <c r="E395">
        <v>4</v>
      </c>
      <c r="F395">
        <v>0.21899999999999997</v>
      </c>
      <c r="G395">
        <v>0.23100000000000001</v>
      </c>
      <c r="H395">
        <v>0.191</v>
      </c>
      <c r="I395">
        <v>0.19399999999999998</v>
      </c>
      <c r="J395">
        <v>0.27399999999999997</v>
      </c>
      <c r="K395">
        <v>0.30299999999999999</v>
      </c>
      <c r="L395">
        <v>0.3</v>
      </c>
      <c r="M395">
        <v>0.29699999999999999</v>
      </c>
      <c r="N395">
        <v>0.27600000000000002</v>
      </c>
      <c r="O395">
        <v>0.24399999999999999</v>
      </c>
      <c r="P395">
        <v>0.30499999999999999</v>
      </c>
      <c r="Q395">
        <v>0.36799999999999999</v>
      </c>
      <c r="R395">
        <v>0.37799999999999995</v>
      </c>
      <c r="S395">
        <v>0.33399999999999996</v>
      </c>
      <c r="T395">
        <v>0.34600000000000003</v>
      </c>
      <c r="U395">
        <v>0.35399999999999998</v>
      </c>
      <c r="V395">
        <v>0.34700000000000003</v>
      </c>
      <c r="W395">
        <v>0.32500000000000001</v>
      </c>
      <c r="X395">
        <v>0.314</v>
      </c>
      <c r="Y395">
        <v>0.34</v>
      </c>
      <c r="Z395">
        <v>0.35799999999999998</v>
      </c>
      <c r="AA395">
        <v>0.38500000000000001</v>
      </c>
      <c r="AB395">
        <f t="shared" si="12"/>
        <v>250.4</v>
      </c>
      <c r="AC395">
        <f t="shared" si="13"/>
        <v>690.19999999999993</v>
      </c>
    </row>
    <row r="396" spans="1:29" x14ac:dyDescent="0.25">
      <c r="A396" s="1" t="s">
        <v>3</v>
      </c>
      <c r="B396" s="1" t="s">
        <v>84</v>
      </c>
      <c r="C396" s="36">
        <v>37354</v>
      </c>
      <c r="D396">
        <v>1</v>
      </c>
      <c r="E396">
        <v>5</v>
      </c>
      <c r="F396">
        <v>0.36599999999999999</v>
      </c>
      <c r="G396">
        <v>0.28800000000000003</v>
      </c>
      <c r="H396">
        <v>0.20899999999999999</v>
      </c>
      <c r="I396">
        <v>0.191</v>
      </c>
      <c r="J396">
        <v>0.27</v>
      </c>
      <c r="K396">
        <v>0.313</v>
      </c>
      <c r="L396">
        <v>0.27300000000000002</v>
      </c>
      <c r="M396">
        <v>0.25900000000000001</v>
      </c>
      <c r="N396">
        <v>0.22</v>
      </c>
      <c r="O396">
        <v>0.18100000000000002</v>
      </c>
      <c r="P396">
        <v>0.252</v>
      </c>
      <c r="Q396">
        <v>0.35299999999999998</v>
      </c>
      <c r="R396">
        <v>0.35899999999999999</v>
      </c>
      <c r="S396">
        <v>0.33700000000000002</v>
      </c>
      <c r="T396">
        <v>0.36</v>
      </c>
      <c r="U396">
        <v>0.34399999999999997</v>
      </c>
      <c r="V396">
        <v>0.34799999999999998</v>
      </c>
      <c r="W396">
        <v>0.32600000000000001</v>
      </c>
      <c r="X396">
        <v>0.307</v>
      </c>
      <c r="Y396">
        <v>0.32799999999999996</v>
      </c>
      <c r="Z396">
        <v>0.37200000000000005</v>
      </c>
      <c r="AA396">
        <v>0.374</v>
      </c>
      <c r="AB396">
        <f t="shared" si="12"/>
        <v>275.5</v>
      </c>
      <c r="AC396">
        <f t="shared" si="13"/>
        <v>699.6</v>
      </c>
    </row>
    <row r="397" spans="1:29" x14ac:dyDescent="0.25">
      <c r="A397" s="1" t="s">
        <v>3</v>
      </c>
      <c r="B397" s="1" t="s">
        <v>84</v>
      </c>
      <c r="C397" s="36">
        <v>37432</v>
      </c>
      <c r="D397">
        <v>1</v>
      </c>
      <c r="E397">
        <v>6</v>
      </c>
      <c r="F397">
        <v>0.37</v>
      </c>
      <c r="G397">
        <v>0.32799999999999996</v>
      </c>
      <c r="H397">
        <v>0.26600000000000001</v>
      </c>
      <c r="I397">
        <v>0.26700000000000002</v>
      </c>
      <c r="J397">
        <v>0.28899999999999998</v>
      </c>
      <c r="K397">
        <v>0.32500000000000001</v>
      </c>
      <c r="L397">
        <v>0.315</v>
      </c>
      <c r="M397">
        <v>0.31</v>
      </c>
      <c r="N397">
        <v>0.29199999999999998</v>
      </c>
      <c r="O397">
        <v>0.28800000000000003</v>
      </c>
      <c r="P397">
        <v>0.314</v>
      </c>
      <c r="Q397">
        <v>0.35200000000000004</v>
      </c>
      <c r="R397">
        <v>0.373</v>
      </c>
      <c r="S397">
        <v>0.33</v>
      </c>
      <c r="T397">
        <v>0.34499999999999997</v>
      </c>
      <c r="U397">
        <v>0.34700000000000003</v>
      </c>
      <c r="V397">
        <v>0.35100000000000003</v>
      </c>
      <c r="W397">
        <v>0.32200000000000001</v>
      </c>
      <c r="X397">
        <v>0.308</v>
      </c>
      <c r="Y397">
        <v>0.32500000000000001</v>
      </c>
      <c r="Z397">
        <v>0.35899999999999999</v>
      </c>
      <c r="AA397">
        <v>0.38799999999999996</v>
      </c>
      <c r="AB397">
        <f t="shared" si="12"/>
        <v>313.2</v>
      </c>
      <c r="AC397">
        <f t="shared" si="13"/>
        <v>753.4</v>
      </c>
    </row>
    <row r="398" spans="1:29" x14ac:dyDescent="0.25">
      <c r="A398" s="1" t="s">
        <v>3</v>
      </c>
      <c r="B398" s="1" t="s">
        <v>84</v>
      </c>
      <c r="C398" s="36">
        <v>35660</v>
      </c>
      <c r="D398">
        <v>2</v>
      </c>
      <c r="E398">
        <v>2</v>
      </c>
      <c r="F398">
        <v>0.28699999999999998</v>
      </c>
      <c r="G398">
        <v>0.29699999999999999</v>
      </c>
      <c r="H398">
        <v>0.28600000000000003</v>
      </c>
      <c r="I398">
        <v>0.26400000000000001</v>
      </c>
      <c r="J398">
        <v>0.27899999999999997</v>
      </c>
      <c r="K398">
        <v>0.29499999999999998</v>
      </c>
      <c r="L398">
        <v>0.30499999999999999</v>
      </c>
      <c r="M398">
        <v>0.316</v>
      </c>
      <c r="N398">
        <v>0.33700000000000002</v>
      </c>
      <c r="O398">
        <v>0.34100000000000003</v>
      </c>
      <c r="P398">
        <v>0.33299999999999996</v>
      </c>
      <c r="Q398">
        <v>0.35700000000000004</v>
      </c>
      <c r="R398">
        <v>0.35100000000000003</v>
      </c>
      <c r="S398">
        <v>0.33899999999999997</v>
      </c>
      <c r="T398">
        <v>0.33899999999999997</v>
      </c>
      <c r="U398">
        <v>0.36299999999999999</v>
      </c>
      <c r="V398">
        <v>0.33299999999999996</v>
      </c>
      <c r="W398">
        <v>0.32</v>
      </c>
      <c r="X398">
        <v>0.33500000000000002</v>
      </c>
      <c r="Y398">
        <v>0.32600000000000001</v>
      </c>
      <c r="Z398">
        <v>0.27600000000000002</v>
      </c>
      <c r="AA398">
        <v>0.218</v>
      </c>
      <c r="AB398">
        <f t="shared" si="12"/>
        <v>295.3</v>
      </c>
      <c r="AC398">
        <f t="shared" si="13"/>
        <v>718.4</v>
      </c>
    </row>
    <row r="399" spans="1:29" x14ac:dyDescent="0.25">
      <c r="A399" s="1" t="s">
        <v>3</v>
      </c>
      <c r="B399" s="1" t="s">
        <v>84</v>
      </c>
      <c r="C399" s="36">
        <v>35665</v>
      </c>
      <c r="D399">
        <v>2</v>
      </c>
      <c r="E399">
        <v>2</v>
      </c>
      <c r="F399">
        <v>0.34</v>
      </c>
      <c r="G399">
        <v>0.32500000000000001</v>
      </c>
      <c r="H399">
        <v>0.29199999999999998</v>
      </c>
      <c r="I399">
        <v>0.28899999999999998</v>
      </c>
      <c r="J399">
        <v>0.28199999999999997</v>
      </c>
      <c r="K399">
        <v>0.307</v>
      </c>
      <c r="L399">
        <v>0.30599999999999999</v>
      </c>
      <c r="M399">
        <v>0.33299999999999996</v>
      </c>
      <c r="N399">
        <v>0.35100000000000003</v>
      </c>
      <c r="O399">
        <v>0.35399999999999998</v>
      </c>
      <c r="P399">
        <v>0.33899999999999997</v>
      </c>
      <c r="Q399">
        <v>0.35200000000000004</v>
      </c>
      <c r="R399">
        <v>0.34899999999999998</v>
      </c>
      <c r="S399">
        <v>0.33500000000000002</v>
      </c>
      <c r="T399">
        <v>0.33399999999999996</v>
      </c>
      <c r="U399">
        <v>0.34499999999999997</v>
      </c>
      <c r="V399">
        <v>0.33500000000000002</v>
      </c>
      <c r="W399">
        <v>0.318</v>
      </c>
      <c r="X399">
        <v>0.315</v>
      </c>
      <c r="Y399">
        <v>0.33100000000000002</v>
      </c>
      <c r="Z399">
        <v>0.27</v>
      </c>
      <c r="AA399">
        <v>0.23</v>
      </c>
      <c r="AB399">
        <f t="shared" si="12"/>
        <v>316.5</v>
      </c>
      <c r="AC399">
        <f t="shared" si="13"/>
        <v>737.19999999999993</v>
      </c>
    </row>
    <row r="400" spans="1:29" x14ac:dyDescent="0.25">
      <c r="A400" s="1" t="s">
        <v>3</v>
      </c>
      <c r="B400" s="1" t="s">
        <v>84</v>
      </c>
      <c r="C400" s="36">
        <v>35683</v>
      </c>
      <c r="D400">
        <v>2</v>
      </c>
      <c r="E400">
        <v>2</v>
      </c>
      <c r="F400">
        <v>0.26300000000000001</v>
      </c>
      <c r="G400">
        <v>0.27500000000000002</v>
      </c>
      <c r="H400">
        <v>0.26600000000000001</v>
      </c>
      <c r="I400">
        <v>0.26800000000000002</v>
      </c>
      <c r="J400">
        <v>0.26600000000000001</v>
      </c>
      <c r="K400">
        <v>0.29100000000000004</v>
      </c>
      <c r="L400">
        <v>0.30399999999999999</v>
      </c>
      <c r="M400">
        <v>0.314</v>
      </c>
      <c r="N400">
        <v>0.34399999999999997</v>
      </c>
      <c r="O400">
        <v>0.34200000000000003</v>
      </c>
      <c r="P400">
        <v>0.35200000000000004</v>
      </c>
      <c r="Q400">
        <v>0.34299999999999997</v>
      </c>
      <c r="R400">
        <v>0.35499999999999998</v>
      </c>
      <c r="S400">
        <v>0.33600000000000002</v>
      </c>
      <c r="T400">
        <v>0.32700000000000001</v>
      </c>
      <c r="U400">
        <v>0.36299999999999999</v>
      </c>
      <c r="V400">
        <v>0.33</v>
      </c>
      <c r="W400">
        <v>0.33600000000000002</v>
      </c>
      <c r="X400">
        <v>0.308</v>
      </c>
      <c r="Y400">
        <v>0.33500000000000002</v>
      </c>
      <c r="Z400">
        <v>0.32100000000000001</v>
      </c>
      <c r="AA400">
        <v>0.32400000000000001</v>
      </c>
      <c r="AB400">
        <f t="shared" si="12"/>
        <v>285.40000000000003</v>
      </c>
      <c r="AC400">
        <f t="shared" si="13"/>
        <v>722.6</v>
      </c>
    </row>
    <row r="401" spans="1:29" x14ac:dyDescent="0.25">
      <c r="A401" s="1" t="s">
        <v>3</v>
      </c>
      <c r="B401" s="1" t="s">
        <v>84</v>
      </c>
      <c r="C401" s="36">
        <v>35699</v>
      </c>
      <c r="D401">
        <v>2</v>
      </c>
      <c r="E401">
        <v>2</v>
      </c>
      <c r="F401">
        <v>0.27699999999999997</v>
      </c>
      <c r="G401">
        <v>0.27500000000000002</v>
      </c>
      <c r="H401">
        <v>0.26899999999999996</v>
      </c>
      <c r="I401">
        <v>0.245</v>
      </c>
      <c r="J401">
        <v>0.248</v>
      </c>
      <c r="K401">
        <v>0.29199999999999998</v>
      </c>
      <c r="L401">
        <v>0.308</v>
      </c>
      <c r="M401">
        <v>0.32400000000000001</v>
      </c>
      <c r="N401">
        <v>0.32899999999999996</v>
      </c>
      <c r="O401">
        <v>0.33100000000000002</v>
      </c>
      <c r="P401">
        <v>0.34299999999999997</v>
      </c>
      <c r="Q401">
        <v>0.36299999999999999</v>
      </c>
      <c r="R401">
        <v>0.34899999999999998</v>
      </c>
      <c r="S401">
        <v>0.34100000000000003</v>
      </c>
      <c r="T401">
        <v>0.35200000000000004</v>
      </c>
      <c r="U401">
        <v>0.35299999999999998</v>
      </c>
      <c r="V401">
        <v>0.33500000000000002</v>
      </c>
      <c r="W401">
        <v>0.317</v>
      </c>
      <c r="X401">
        <v>0.31900000000000001</v>
      </c>
      <c r="Y401">
        <v>0.33799999999999997</v>
      </c>
      <c r="Z401">
        <v>0.32899999999999996</v>
      </c>
      <c r="AA401">
        <v>0.33799999999999997</v>
      </c>
      <c r="AB401">
        <f t="shared" si="12"/>
        <v>284.39999999999998</v>
      </c>
      <c r="AC401">
        <f t="shared" si="13"/>
        <v>725.19999999999993</v>
      </c>
    </row>
    <row r="402" spans="1:29" x14ac:dyDescent="0.25">
      <c r="A402" s="1" t="s">
        <v>3</v>
      </c>
      <c r="B402" s="1" t="s">
        <v>84</v>
      </c>
      <c r="C402" s="36">
        <v>35719</v>
      </c>
      <c r="D402">
        <v>2</v>
      </c>
      <c r="E402">
        <v>1</v>
      </c>
      <c r="F402">
        <v>0.254</v>
      </c>
      <c r="G402">
        <v>0.26600000000000001</v>
      </c>
      <c r="H402">
        <v>0.252</v>
      </c>
      <c r="I402">
        <v>0.23300000000000001</v>
      </c>
      <c r="J402">
        <v>0.23100000000000001</v>
      </c>
      <c r="K402">
        <v>0.27</v>
      </c>
      <c r="L402">
        <v>0.28699999999999998</v>
      </c>
      <c r="M402">
        <v>0.28800000000000003</v>
      </c>
      <c r="N402">
        <v>0.32200000000000001</v>
      </c>
      <c r="O402">
        <v>0.32899999999999996</v>
      </c>
      <c r="P402">
        <v>0.33</v>
      </c>
      <c r="Q402">
        <v>0.34200000000000003</v>
      </c>
      <c r="R402">
        <v>0.34899999999999998</v>
      </c>
      <c r="S402">
        <v>0.32200000000000001</v>
      </c>
      <c r="T402">
        <v>0.34700000000000003</v>
      </c>
      <c r="U402">
        <v>0.36099999999999999</v>
      </c>
      <c r="V402">
        <v>0.33600000000000002</v>
      </c>
      <c r="W402">
        <v>0.33</v>
      </c>
      <c r="X402">
        <v>0.31900000000000001</v>
      </c>
      <c r="Y402">
        <v>0.34299999999999997</v>
      </c>
      <c r="Z402">
        <v>0.31900000000000001</v>
      </c>
      <c r="AA402">
        <v>0.32299999999999995</v>
      </c>
      <c r="AB402">
        <f t="shared" si="12"/>
        <v>265.7</v>
      </c>
      <c r="AC402">
        <f t="shared" si="13"/>
        <v>700.69999999999982</v>
      </c>
    </row>
    <row r="403" spans="1:29" x14ac:dyDescent="0.25">
      <c r="A403" s="1" t="s">
        <v>3</v>
      </c>
      <c r="B403" s="1" t="s">
        <v>84</v>
      </c>
      <c r="C403" s="36">
        <v>35731</v>
      </c>
      <c r="D403">
        <v>2</v>
      </c>
      <c r="E403">
        <v>2</v>
      </c>
      <c r="F403">
        <v>0.22399999999999998</v>
      </c>
      <c r="G403">
        <v>0.222</v>
      </c>
      <c r="H403">
        <v>0.23600000000000002</v>
      </c>
      <c r="I403">
        <v>0.20600000000000002</v>
      </c>
      <c r="J403">
        <v>0.19699999999999998</v>
      </c>
      <c r="K403">
        <v>0.251</v>
      </c>
      <c r="L403">
        <v>0.27699999999999997</v>
      </c>
      <c r="M403">
        <v>0.28300000000000003</v>
      </c>
      <c r="N403">
        <v>0.315</v>
      </c>
      <c r="O403">
        <v>0.32299999999999995</v>
      </c>
      <c r="P403">
        <v>0.32899999999999996</v>
      </c>
      <c r="Q403">
        <v>0.34899999999999998</v>
      </c>
      <c r="R403">
        <v>0.34899999999999998</v>
      </c>
      <c r="S403">
        <v>0.318</v>
      </c>
      <c r="T403">
        <v>0.33</v>
      </c>
      <c r="U403">
        <v>0.34100000000000003</v>
      </c>
      <c r="V403">
        <v>0.32600000000000001</v>
      </c>
      <c r="W403">
        <v>0.32100000000000001</v>
      </c>
      <c r="X403">
        <v>0.30199999999999999</v>
      </c>
      <c r="Y403">
        <v>0.34200000000000003</v>
      </c>
      <c r="Z403">
        <v>0.316</v>
      </c>
      <c r="AA403">
        <v>0.307</v>
      </c>
      <c r="AB403">
        <f t="shared" si="12"/>
        <v>243.49999999999997</v>
      </c>
      <c r="AC403">
        <f t="shared" si="13"/>
        <v>668.80000000000007</v>
      </c>
    </row>
    <row r="404" spans="1:29" x14ac:dyDescent="0.25">
      <c r="A404" s="1" t="s">
        <v>3</v>
      </c>
      <c r="B404" s="1" t="s">
        <v>84</v>
      </c>
      <c r="C404" s="36">
        <v>35740</v>
      </c>
      <c r="D404">
        <v>2</v>
      </c>
      <c r="E404">
        <v>2</v>
      </c>
      <c r="F404">
        <v>0.25700000000000001</v>
      </c>
      <c r="G404">
        <v>0.24600000000000002</v>
      </c>
      <c r="H404">
        <v>0.23100000000000001</v>
      </c>
      <c r="I404">
        <v>0.20899999999999999</v>
      </c>
      <c r="J404">
        <v>0.2</v>
      </c>
      <c r="K404">
        <v>0.24</v>
      </c>
      <c r="L404">
        <v>0.26800000000000002</v>
      </c>
      <c r="M404">
        <v>0.27200000000000002</v>
      </c>
      <c r="N404">
        <v>0.29600000000000004</v>
      </c>
      <c r="O404">
        <v>0.30199999999999999</v>
      </c>
      <c r="P404">
        <v>0.32400000000000001</v>
      </c>
      <c r="Q404">
        <v>0.34600000000000003</v>
      </c>
      <c r="R404">
        <v>0.34600000000000003</v>
      </c>
      <c r="S404">
        <v>0.33500000000000002</v>
      </c>
      <c r="T404">
        <v>0.34100000000000003</v>
      </c>
      <c r="U404">
        <v>0.35</v>
      </c>
      <c r="V404">
        <v>0.34100000000000003</v>
      </c>
      <c r="W404">
        <v>0.309</v>
      </c>
      <c r="X404">
        <v>0.308</v>
      </c>
      <c r="Y404">
        <v>0.32799999999999996</v>
      </c>
      <c r="Z404">
        <v>0.29499999999999998</v>
      </c>
      <c r="AA404">
        <v>0.28499999999999998</v>
      </c>
      <c r="AB404">
        <f t="shared" si="12"/>
        <v>247.6</v>
      </c>
      <c r="AC404">
        <f t="shared" si="13"/>
        <v>668.59999999999991</v>
      </c>
    </row>
    <row r="405" spans="1:29" x14ac:dyDescent="0.25">
      <c r="A405" s="1" t="s">
        <v>3</v>
      </c>
      <c r="B405" s="1" t="s">
        <v>84</v>
      </c>
      <c r="C405" s="36">
        <v>35751</v>
      </c>
      <c r="D405">
        <v>2</v>
      </c>
      <c r="E405">
        <v>2</v>
      </c>
      <c r="F405">
        <v>0.223</v>
      </c>
      <c r="G405">
        <v>0.2</v>
      </c>
      <c r="H405">
        <v>0.19800000000000001</v>
      </c>
      <c r="I405">
        <v>0.16600000000000001</v>
      </c>
      <c r="J405">
        <v>0.14899999999999999</v>
      </c>
      <c r="K405">
        <v>0.20600000000000002</v>
      </c>
      <c r="L405">
        <v>0.223</v>
      </c>
      <c r="M405">
        <v>0.223</v>
      </c>
      <c r="N405">
        <v>0.25600000000000001</v>
      </c>
      <c r="O405">
        <v>0.26800000000000002</v>
      </c>
      <c r="P405">
        <v>0.313</v>
      </c>
      <c r="Q405">
        <v>0.34899999999999998</v>
      </c>
      <c r="R405">
        <v>0.34200000000000003</v>
      </c>
      <c r="S405">
        <v>0.33500000000000002</v>
      </c>
      <c r="T405">
        <v>0.34</v>
      </c>
      <c r="U405">
        <v>0.36</v>
      </c>
      <c r="V405">
        <v>0.34499999999999997</v>
      </c>
      <c r="W405">
        <v>0.32700000000000001</v>
      </c>
      <c r="X405">
        <v>0.317</v>
      </c>
      <c r="Y405">
        <v>0.33500000000000002</v>
      </c>
      <c r="Z405">
        <v>0.27600000000000002</v>
      </c>
      <c r="AA405">
        <v>0.24600000000000002</v>
      </c>
      <c r="AB405">
        <f t="shared" si="12"/>
        <v>206.70000000000002</v>
      </c>
      <c r="AC405">
        <f t="shared" si="13"/>
        <v>622</v>
      </c>
    </row>
    <row r="406" spans="1:29" x14ac:dyDescent="0.25">
      <c r="A406" s="1" t="s">
        <v>3</v>
      </c>
      <c r="B406" s="1" t="s">
        <v>84</v>
      </c>
      <c r="C406" s="36">
        <v>35766</v>
      </c>
      <c r="D406">
        <v>2</v>
      </c>
      <c r="E406">
        <v>3</v>
      </c>
      <c r="F406">
        <v>0.25800000000000001</v>
      </c>
      <c r="G406">
        <v>0.22899999999999998</v>
      </c>
      <c r="H406">
        <v>0.20100000000000001</v>
      </c>
      <c r="I406">
        <v>0.16500000000000001</v>
      </c>
      <c r="J406">
        <v>0.14800000000000002</v>
      </c>
      <c r="K406">
        <v>0.19899999999999998</v>
      </c>
      <c r="L406">
        <v>0.20399999999999999</v>
      </c>
      <c r="M406">
        <v>0.18600000000000003</v>
      </c>
      <c r="N406">
        <v>0.20899999999999999</v>
      </c>
      <c r="O406">
        <v>0.23</v>
      </c>
      <c r="P406">
        <v>0.30199999999999999</v>
      </c>
      <c r="Q406">
        <v>0.35399999999999998</v>
      </c>
      <c r="R406">
        <v>0.33899999999999997</v>
      </c>
      <c r="S406">
        <v>0.32799999999999996</v>
      </c>
      <c r="T406">
        <v>0.34100000000000003</v>
      </c>
      <c r="U406">
        <v>0.35</v>
      </c>
      <c r="V406">
        <v>0.33200000000000002</v>
      </c>
      <c r="W406">
        <v>0.309</v>
      </c>
      <c r="X406">
        <v>0.318</v>
      </c>
      <c r="Y406">
        <v>0.33200000000000002</v>
      </c>
      <c r="Z406">
        <v>0.26100000000000001</v>
      </c>
      <c r="AA406">
        <v>0.188</v>
      </c>
      <c r="AB406">
        <f t="shared" si="12"/>
        <v>205.7</v>
      </c>
      <c r="AC406">
        <f t="shared" si="13"/>
        <v>604.09999999999991</v>
      </c>
    </row>
    <row r="407" spans="1:29" x14ac:dyDescent="0.25">
      <c r="A407" s="1" t="s">
        <v>3</v>
      </c>
      <c r="B407" s="1" t="s">
        <v>84</v>
      </c>
      <c r="C407" s="36">
        <v>35782</v>
      </c>
      <c r="D407">
        <v>2</v>
      </c>
      <c r="E407">
        <v>3</v>
      </c>
      <c r="F407">
        <v>0.26100000000000001</v>
      </c>
      <c r="G407">
        <v>0.23899999999999999</v>
      </c>
      <c r="H407">
        <v>0.23899999999999999</v>
      </c>
      <c r="I407">
        <v>0.19899999999999998</v>
      </c>
      <c r="J407">
        <v>0.17199999999999999</v>
      </c>
      <c r="K407">
        <v>0.182</v>
      </c>
      <c r="L407">
        <v>0.16699999999999998</v>
      </c>
      <c r="M407">
        <v>0.16200000000000001</v>
      </c>
      <c r="N407">
        <v>0.18</v>
      </c>
      <c r="O407">
        <v>0.21100000000000002</v>
      </c>
      <c r="P407">
        <v>0.3</v>
      </c>
      <c r="Q407">
        <v>0.33600000000000002</v>
      </c>
      <c r="R407">
        <v>0.35700000000000004</v>
      </c>
      <c r="S407">
        <v>0.32799999999999996</v>
      </c>
      <c r="T407">
        <v>0.33299999999999996</v>
      </c>
      <c r="U407">
        <v>0.35799999999999998</v>
      </c>
      <c r="V407">
        <v>0.34299999999999997</v>
      </c>
      <c r="W407">
        <v>0.32600000000000001</v>
      </c>
      <c r="X407">
        <v>0.33500000000000002</v>
      </c>
      <c r="Y407">
        <v>0.32700000000000001</v>
      </c>
      <c r="Z407">
        <v>0.253</v>
      </c>
      <c r="AA407">
        <v>0.154</v>
      </c>
      <c r="AB407">
        <f t="shared" si="12"/>
        <v>206.19999999999996</v>
      </c>
      <c r="AC407">
        <f t="shared" si="13"/>
        <v>602.30000000000007</v>
      </c>
    </row>
    <row r="408" spans="1:29" x14ac:dyDescent="0.25">
      <c r="A408" s="1" t="s">
        <v>3</v>
      </c>
      <c r="B408" s="1" t="s">
        <v>84</v>
      </c>
      <c r="C408" s="36">
        <v>35787</v>
      </c>
      <c r="D408">
        <v>2</v>
      </c>
      <c r="E408">
        <v>3</v>
      </c>
      <c r="F408">
        <v>0.33399999999999996</v>
      </c>
      <c r="G408">
        <v>0.3</v>
      </c>
      <c r="H408">
        <v>0.29100000000000004</v>
      </c>
      <c r="I408">
        <v>0.25900000000000001</v>
      </c>
      <c r="J408">
        <v>0.23699999999999999</v>
      </c>
      <c r="K408">
        <v>0.215</v>
      </c>
      <c r="L408">
        <v>0.18</v>
      </c>
      <c r="M408">
        <v>0.14599999999999999</v>
      </c>
      <c r="N408">
        <v>0.159</v>
      </c>
      <c r="O408">
        <v>0.20600000000000002</v>
      </c>
      <c r="P408">
        <v>0.29100000000000004</v>
      </c>
      <c r="Q408">
        <v>0.33899999999999997</v>
      </c>
      <c r="R408">
        <v>0.33200000000000002</v>
      </c>
      <c r="S408">
        <v>0.31900000000000001</v>
      </c>
      <c r="T408">
        <v>0.33899999999999997</v>
      </c>
      <c r="U408">
        <v>0.34600000000000003</v>
      </c>
      <c r="V408">
        <v>0.33500000000000002</v>
      </c>
      <c r="W408">
        <v>0.32100000000000001</v>
      </c>
      <c r="X408">
        <v>0.31900000000000001</v>
      </c>
      <c r="Y408">
        <v>0.33399999999999996</v>
      </c>
      <c r="Z408">
        <v>0.25600000000000001</v>
      </c>
      <c r="AA408">
        <v>0.158</v>
      </c>
      <c r="AB408">
        <f t="shared" si="12"/>
        <v>245.5</v>
      </c>
      <c r="AC408">
        <f t="shared" si="13"/>
        <v>634.99999999999989</v>
      </c>
    </row>
    <row r="409" spans="1:29" x14ac:dyDescent="0.25">
      <c r="A409" s="1" t="s">
        <v>3</v>
      </c>
      <c r="B409" s="1" t="s">
        <v>84</v>
      </c>
      <c r="C409" s="36">
        <v>35807</v>
      </c>
      <c r="D409">
        <v>2</v>
      </c>
      <c r="E409">
        <v>4</v>
      </c>
      <c r="F409">
        <v>0.23300000000000001</v>
      </c>
      <c r="G409">
        <v>0.25700000000000001</v>
      </c>
      <c r="H409">
        <v>0.23699999999999999</v>
      </c>
      <c r="I409">
        <v>0.20300000000000001</v>
      </c>
      <c r="J409">
        <v>0.17399999999999999</v>
      </c>
      <c r="K409">
        <v>0.188</v>
      </c>
      <c r="L409">
        <v>0.17</v>
      </c>
      <c r="M409">
        <v>0.153</v>
      </c>
      <c r="N409">
        <v>0.16899999999999998</v>
      </c>
      <c r="O409">
        <v>0.20499999999999999</v>
      </c>
      <c r="P409">
        <v>0.29899999999999999</v>
      </c>
      <c r="Q409">
        <v>0.32600000000000001</v>
      </c>
      <c r="R409">
        <v>0.34</v>
      </c>
      <c r="S409">
        <v>0.32299999999999995</v>
      </c>
      <c r="T409">
        <v>0.34200000000000003</v>
      </c>
      <c r="U409">
        <v>0.35100000000000003</v>
      </c>
      <c r="V409">
        <v>0.32100000000000001</v>
      </c>
      <c r="W409">
        <v>0.32799999999999996</v>
      </c>
      <c r="X409">
        <v>0.31900000000000001</v>
      </c>
      <c r="Y409">
        <v>0.32299999999999995</v>
      </c>
      <c r="Z409">
        <v>0.24600000000000002</v>
      </c>
      <c r="AA409">
        <v>0.14199999999999999</v>
      </c>
      <c r="AB409">
        <f t="shared" si="12"/>
        <v>201.70000000000002</v>
      </c>
      <c r="AC409">
        <f t="shared" si="13"/>
        <v>588.20000000000016</v>
      </c>
    </row>
    <row r="410" spans="1:29" x14ac:dyDescent="0.25">
      <c r="A410" s="1" t="s">
        <v>3</v>
      </c>
      <c r="B410" s="1" t="s">
        <v>84</v>
      </c>
      <c r="C410" s="36">
        <v>35815</v>
      </c>
      <c r="D410">
        <v>2</v>
      </c>
      <c r="E410">
        <v>4</v>
      </c>
      <c r="F410">
        <v>0.26200000000000001</v>
      </c>
      <c r="G410">
        <v>0.26400000000000001</v>
      </c>
      <c r="H410">
        <v>0.24399999999999999</v>
      </c>
      <c r="I410">
        <v>0.20199999999999999</v>
      </c>
      <c r="J410">
        <v>0.16699999999999998</v>
      </c>
      <c r="K410">
        <v>0.184</v>
      </c>
      <c r="L410">
        <v>0.17</v>
      </c>
      <c r="M410">
        <v>0.152</v>
      </c>
      <c r="N410">
        <v>0.156</v>
      </c>
      <c r="O410">
        <v>0.191</v>
      </c>
      <c r="P410">
        <v>0.28000000000000003</v>
      </c>
      <c r="Q410">
        <v>0.34399999999999997</v>
      </c>
      <c r="R410">
        <v>0.33399999999999996</v>
      </c>
      <c r="S410">
        <v>0.32500000000000001</v>
      </c>
      <c r="T410">
        <v>0.33</v>
      </c>
      <c r="U410">
        <v>0.35</v>
      </c>
      <c r="V410">
        <v>0.33799999999999997</v>
      </c>
      <c r="W410">
        <v>0.312</v>
      </c>
      <c r="X410">
        <v>0.32100000000000001</v>
      </c>
      <c r="Y410">
        <v>0.32899999999999996</v>
      </c>
      <c r="Z410">
        <v>0.24299999999999999</v>
      </c>
      <c r="AA410">
        <v>0.124</v>
      </c>
      <c r="AB410">
        <f t="shared" si="12"/>
        <v>206.3</v>
      </c>
      <c r="AC410">
        <f t="shared" si="13"/>
        <v>588.39999999999986</v>
      </c>
    </row>
    <row r="411" spans="1:29" x14ac:dyDescent="0.25">
      <c r="A411" s="1" t="s">
        <v>3</v>
      </c>
      <c r="B411" s="1" t="s">
        <v>84</v>
      </c>
      <c r="C411" s="36">
        <v>35829</v>
      </c>
      <c r="D411">
        <v>2</v>
      </c>
      <c r="E411">
        <v>4</v>
      </c>
      <c r="F411">
        <v>0.255</v>
      </c>
      <c r="G411">
        <v>0.22899999999999998</v>
      </c>
      <c r="H411">
        <v>0.20399999999999999</v>
      </c>
      <c r="I411">
        <v>0.17499999999999999</v>
      </c>
      <c r="J411">
        <v>0.14300000000000002</v>
      </c>
      <c r="K411">
        <v>0.16600000000000001</v>
      </c>
      <c r="L411">
        <v>0.14300000000000002</v>
      </c>
      <c r="M411">
        <v>0.13400000000000001</v>
      </c>
      <c r="N411">
        <v>0.13900000000000001</v>
      </c>
      <c r="O411">
        <v>0.184</v>
      </c>
      <c r="P411">
        <v>0.27</v>
      </c>
      <c r="Q411">
        <v>0.32500000000000001</v>
      </c>
      <c r="R411">
        <v>0.33899999999999997</v>
      </c>
      <c r="S411">
        <v>0.33</v>
      </c>
      <c r="T411">
        <v>0.32899999999999996</v>
      </c>
      <c r="U411">
        <v>0.34399999999999997</v>
      </c>
      <c r="V411">
        <v>0.33700000000000002</v>
      </c>
      <c r="W411">
        <v>0.32400000000000001</v>
      </c>
      <c r="X411">
        <v>0.318</v>
      </c>
      <c r="Y411">
        <v>0.32200000000000001</v>
      </c>
      <c r="Z411">
        <v>0.24199999999999999</v>
      </c>
      <c r="AA411">
        <v>0.127</v>
      </c>
      <c r="AB411">
        <f t="shared" si="12"/>
        <v>184.30000000000004</v>
      </c>
      <c r="AC411">
        <f t="shared" si="13"/>
        <v>563.40000000000009</v>
      </c>
    </row>
    <row r="412" spans="1:29" x14ac:dyDescent="0.25">
      <c r="A412" s="1" t="s">
        <v>3</v>
      </c>
      <c r="B412" s="1" t="s">
        <v>84</v>
      </c>
      <c r="C412" s="36">
        <v>35846</v>
      </c>
      <c r="D412">
        <v>2</v>
      </c>
      <c r="E412">
        <v>5</v>
      </c>
      <c r="F412">
        <v>0.26700000000000002</v>
      </c>
      <c r="G412">
        <v>0.27800000000000002</v>
      </c>
      <c r="H412">
        <v>0.26</v>
      </c>
      <c r="I412">
        <v>0.21299999999999999</v>
      </c>
      <c r="J412">
        <v>0.16500000000000001</v>
      </c>
      <c r="K412">
        <v>0.158</v>
      </c>
      <c r="L412">
        <v>0.13100000000000001</v>
      </c>
      <c r="M412">
        <v>0.11800000000000001</v>
      </c>
      <c r="N412">
        <v>0.122</v>
      </c>
      <c r="O412">
        <v>0.17199999999999999</v>
      </c>
      <c r="P412">
        <v>0.26300000000000001</v>
      </c>
      <c r="Q412">
        <v>0.315</v>
      </c>
      <c r="R412">
        <v>0.32899999999999996</v>
      </c>
      <c r="S412">
        <v>0.32500000000000001</v>
      </c>
      <c r="T412">
        <v>0.313</v>
      </c>
      <c r="U412">
        <v>0.34299999999999997</v>
      </c>
      <c r="V412">
        <v>0.32500000000000001</v>
      </c>
      <c r="W412">
        <v>0.32299999999999995</v>
      </c>
      <c r="X412">
        <v>0.315</v>
      </c>
      <c r="Y412">
        <v>0.313</v>
      </c>
      <c r="Z412">
        <v>0.23600000000000002</v>
      </c>
      <c r="AA412">
        <v>0.11599999999999999</v>
      </c>
      <c r="AB412">
        <f t="shared" si="12"/>
        <v>197.90000000000003</v>
      </c>
      <c r="AC412">
        <f t="shared" si="13"/>
        <v>566.70000000000005</v>
      </c>
    </row>
    <row r="413" spans="1:29" x14ac:dyDescent="0.25">
      <c r="A413" s="1" t="s">
        <v>3</v>
      </c>
      <c r="B413" s="1" t="s">
        <v>84</v>
      </c>
      <c r="C413" s="36">
        <v>35865</v>
      </c>
      <c r="D413">
        <v>2</v>
      </c>
      <c r="E413">
        <v>5</v>
      </c>
      <c r="F413">
        <v>0.251</v>
      </c>
      <c r="G413">
        <v>0.23800000000000002</v>
      </c>
      <c r="H413">
        <v>0.20699999999999999</v>
      </c>
      <c r="I413">
        <v>0.17600000000000002</v>
      </c>
      <c r="J413">
        <v>0.13699999999999998</v>
      </c>
      <c r="K413">
        <v>0.15</v>
      </c>
      <c r="L413">
        <v>0.125</v>
      </c>
      <c r="M413">
        <v>0.111</v>
      </c>
      <c r="N413">
        <v>0.11900000000000001</v>
      </c>
      <c r="O413">
        <v>0.17100000000000001</v>
      </c>
      <c r="P413">
        <v>0.253</v>
      </c>
      <c r="Q413">
        <v>0.30599999999999999</v>
      </c>
      <c r="R413">
        <v>0.32799999999999996</v>
      </c>
      <c r="S413">
        <v>0.32799999999999996</v>
      </c>
      <c r="T413">
        <v>0.33</v>
      </c>
      <c r="U413">
        <v>0.35100000000000003</v>
      </c>
      <c r="V413">
        <v>0.32</v>
      </c>
      <c r="W413">
        <v>0.32700000000000001</v>
      </c>
      <c r="X413">
        <v>0.316</v>
      </c>
      <c r="Y413">
        <v>0.32899999999999996</v>
      </c>
      <c r="Z413">
        <v>0.23499999999999999</v>
      </c>
      <c r="AA413">
        <v>0.11</v>
      </c>
      <c r="AB413">
        <f t="shared" si="12"/>
        <v>176.5</v>
      </c>
      <c r="AC413">
        <f t="shared" si="13"/>
        <v>546.90000000000009</v>
      </c>
    </row>
    <row r="414" spans="1:29" x14ac:dyDescent="0.25">
      <c r="A414" s="1" t="s">
        <v>3</v>
      </c>
      <c r="B414" s="1" t="s">
        <v>84</v>
      </c>
      <c r="C414" s="36">
        <v>35885</v>
      </c>
      <c r="D414">
        <v>2</v>
      </c>
      <c r="E414">
        <v>6</v>
      </c>
      <c r="F414">
        <v>0.26500000000000001</v>
      </c>
      <c r="G414">
        <v>0.27</v>
      </c>
      <c r="H414">
        <v>0.23800000000000002</v>
      </c>
      <c r="I414">
        <v>0.191</v>
      </c>
      <c r="J414">
        <v>0.156</v>
      </c>
      <c r="K414">
        <v>0.153</v>
      </c>
      <c r="L414">
        <v>0.122</v>
      </c>
      <c r="M414">
        <v>0.106</v>
      </c>
      <c r="N414">
        <v>0.122</v>
      </c>
      <c r="O414">
        <v>0.17199999999999999</v>
      </c>
      <c r="P414">
        <v>0.255</v>
      </c>
      <c r="Q414">
        <v>0.30599999999999999</v>
      </c>
      <c r="R414">
        <v>0.33500000000000002</v>
      </c>
      <c r="S414">
        <v>0.311</v>
      </c>
      <c r="T414">
        <v>0.315</v>
      </c>
      <c r="U414">
        <v>0.33500000000000002</v>
      </c>
      <c r="V414">
        <v>0.33100000000000002</v>
      </c>
      <c r="W414">
        <v>0.32100000000000001</v>
      </c>
      <c r="X414">
        <v>0.32</v>
      </c>
      <c r="Y414">
        <v>0.32299999999999995</v>
      </c>
      <c r="Z414">
        <v>0.23899999999999999</v>
      </c>
      <c r="AA414">
        <v>0.113</v>
      </c>
      <c r="AB414">
        <f t="shared" si="12"/>
        <v>188.79999999999998</v>
      </c>
      <c r="AC414">
        <f t="shared" si="13"/>
        <v>556.4</v>
      </c>
    </row>
    <row r="415" spans="1:29" x14ac:dyDescent="0.25">
      <c r="A415" s="1" t="s">
        <v>3</v>
      </c>
      <c r="B415" s="1" t="s">
        <v>84</v>
      </c>
      <c r="C415" s="36">
        <v>35919</v>
      </c>
      <c r="D415">
        <v>2</v>
      </c>
      <c r="E415">
        <v>6</v>
      </c>
      <c r="F415">
        <v>0.21100000000000002</v>
      </c>
      <c r="G415">
        <v>0.20499999999999999</v>
      </c>
      <c r="H415">
        <v>0.191</v>
      </c>
      <c r="I415">
        <v>0.155</v>
      </c>
      <c r="J415">
        <v>0.121</v>
      </c>
      <c r="K415">
        <v>0.13100000000000001</v>
      </c>
      <c r="L415">
        <v>0.11</v>
      </c>
      <c r="M415">
        <v>0.1</v>
      </c>
      <c r="N415">
        <v>0.113</v>
      </c>
      <c r="O415">
        <v>0.161</v>
      </c>
      <c r="P415">
        <v>0.249</v>
      </c>
      <c r="Q415">
        <v>0.29600000000000004</v>
      </c>
      <c r="R415">
        <v>0.33399999999999996</v>
      </c>
      <c r="S415">
        <v>0.32799999999999996</v>
      </c>
      <c r="T415">
        <v>0.317</v>
      </c>
      <c r="U415">
        <v>0.32799999999999996</v>
      </c>
      <c r="V415">
        <v>0.32899999999999996</v>
      </c>
      <c r="W415">
        <v>0.314</v>
      </c>
      <c r="X415">
        <v>0.32200000000000001</v>
      </c>
      <c r="Y415">
        <v>0.33</v>
      </c>
      <c r="Z415">
        <v>0.22399999999999998</v>
      </c>
      <c r="AA415">
        <v>0.109</v>
      </c>
      <c r="AB415">
        <f t="shared" si="12"/>
        <v>154.80000000000001</v>
      </c>
      <c r="AC415">
        <f t="shared" si="13"/>
        <v>518.9</v>
      </c>
    </row>
    <row r="416" spans="1:29" x14ac:dyDescent="0.25">
      <c r="A416" s="1" t="s">
        <v>3</v>
      </c>
      <c r="B416" s="1" t="s">
        <v>84</v>
      </c>
      <c r="C416" s="36">
        <v>35944</v>
      </c>
      <c r="D416">
        <v>2</v>
      </c>
      <c r="E416">
        <v>6</v>
      </c>
      <c r="F416">
        <v>0.311</v>
      </c>
      <c r="G416">
        <v>0.28899999999999998</v>
      </c>
      <c r="H416">
        <v>0.27899999999999997</v>
      </c>
      <c r="I416">
        <v>0.23899999999999999</v>
      </c>
      <c r="J416">
        <v>0.192</v>
      </c>
      <c r="K416">
        <v>0.14899999999999999</v>
      </c>
      <c r="L416">
        <v>0.11599999999999999</v>
      </c>
      <c r="M416">
        <v>0.10099999999999999</v>
      </c>
      <c r="N416">
        <v>0.105</v>
      </c>
      <c r="O416">
        <v>0.154</v>
      </c>
      <c r="P416">
        <v>0.22699999999999998</v>
      </c>
      <c r="Q416">
        <v>0.29100000000000004</v>
      </c>
      <c r="R416">
        <v>0.32500000000000001</v>
      </c>
      <c r="S416">
        <v>0.32</v>
      </c>
      <c r="T416">
        <v>0.316</v>
      </c>
      <c r="U416">
        <v>0.32299999999999995</v>
      </c>
      <c r="V416">
        <v>0.32600000000000001</v>
      </c>
      <c r="W416">
        <v>0.31</v>
      </c>
      <c r="X416">
        <v>0.313</v>
      </c>
      <c r="Y416">
        <v>0.33500000000000002</v>
      </c>
      <c r="Z416">
        <v>0.23300000000000001</v>
      </c>
      <c r="AA416">
        <v>0.105</v>
      </c>
      <c r="AB416">
        <f t="shared" si="12"/>
        <v>209.2</v>
      </c>
      <c r="AC416">
        <f t="shared" si="13"/>
        <v>567</v>
      </c>
    </row>
    <row r="417" spans="1:29" x14ac:dyDescent="0.25">
      <c r="A417" s="1" t="s">
        <v>3</v>
      </c>
      <c r="B417" s="1" t="s">
        <v>84</v>
      </c>
      <c r="C417" s="36">
        <v>36038</v>
      </c>
      <c r="D417">
        <v>2</v>
      </c>
      <c r="E417">
        <v>1</v>
      </c>
      <c r="F417">
        <v>0.34</v>
      </c>
      <c r="G417">
        <v>0.311</v>
      </c>
      <c r="H417">
        <v>0.28999999999999998</v>
      </c>
      <c r="I417">
        <v>0.245</v>
      </c>
      <c r="J417">
        <v>0.22899999999999998</v>
      </c>
      <c r="K417">
        <v>0.254</v>
      </c>
      <c r="L417">
        <v>0.22600000000000001</v>
      </c>
      <c r="M417">
        <v>0.21299999999999999</v>
      </c>
      <c r="N417">
        <v>0.221</v>
      </c>
      <c r="O417">
        <v>0.24299999999999999</v>
      </c>
      <c r="P417">
        <v>0.26300000000000001</v>
      </c>
      <c r="Q417">
        <v>0.315</v>
      </c>
      <c r="R417">
        <v>0.33100000000000002</v>
      </c>
      <c r="S417">
        <v>0.318</v>
      </c>
      <c r="T417">
        <v>0.311</v>
      </c>
      <c r="U417">
        <v>0.32700000000000001</v>
      </c>
      <c r="V417">
        <v>0.32200000000000001</v>
      </c>
      <c r="W417">
        <v>0.31900000000000001</v>
      </c>
      <c r="X417">
        <v>0.309</v>
      </c>
      <c r="Y417">
        <v>0.32700000000000001</v>
      </c>
      <c r="Z417">
        <v>0.24399999999999999</v>
      </c>
      <c r="AA417">
        <v>0.113</v>
      </c>
      <c r="AB417">
        <f t="shared" si="12"/>
        <v>266.90000000000003</v>
      </c>
      <c r="AC417">
        <f t="shared" si="13"/>
        <v>641.1</v>
      </c>
    </row>
    <row r="418" spans="1:29" x14ac:dyDescent="0.25">
      <c r="A418" s="1" t="s">
        <v>3</v>
      </c>
      <c r="B418" s="1" t="s">
        <v>84</v>
      </c>
      <c r="C418" s="36">
        <v>36054</v>
      </c>
      <c r="D418">
        <v>2</v>
      </c>
      <c r="E418">
        <v>1</v>
      </c>
      <c r="F418">
        <v>0.34899999999999998</v>
      </c>
      <c r="G418">
        <v>0.318</v>
      </c>
      <c r="H418">
        <v>0.28899999999999998</v>
      </c>
      <c r="I418">
        <v>0.26899999999999996</v>
      </c>
      <c r="J418">
        <v>0.308</v>
      </c>
      <c r="K418">
        <v>0.32100000000000001</v>
      </c>
      <c r="L418">
        <v>0.33299999999999996</v>
      </c>
      <c r="M418">
        <v>0.35100000000000003</v>
      </c>
      <c r="N418">
        <v>0.35399999999999998</v>
      </c>
      <c r="O418">
        <v>0.36200000000000004</v>
      </c>
      <c r="P418">
        <v>0.34399999999999997</v>
      </c>
      <c r="Q418">
        <v>0.35799999999999998</v>
      </c>
      <c r="R418">
        <v>0.34899999999999998</v>
      </c>
      <c r="S418">
        <v>0.32299999999999995</v>
      </c>
      <c r="T418">
        <v>0.32799999999999996</v>
      </c>
      <c r="U418">
        <v>0.34399999999999997</v>
      </c>
      <c r="V418">
        <v>0.33200000000000002</v>
      </c>
      <c r="W418">
        <v>0.318</v>
      </c>
      <c r="X418">
        <v>0.30499999999999999</v>
      </c>
      <c r="Y418">
        <v>0.32</v>
      </c>
      <c r="Z418">
        <v>0.253</v>
      </c>
      <c r="AA418">
        <v>0.127</v>
      </c>
      <c r="AB418">
        <f t="shared" si="12"/>
        <v>324.10000000000002</v>
      </c>
      <c r="AC418">
        <f t="shared" si="13"/>
        <v>730.4</v>
      </c>
    </row>
    <row r="419" spans="1:29" x14ac:dyDescent="0.25">
      <c r="A419" s="1" t="s">
        <v>3</v>
      </c>
      <c r="B419" s="1" t="s">
        <v>84</v>
      </c>
      <c r="C419" s="36">
        <v>36062</v>
      </c>
      <c r="D419">
        <v>2</v>
      </c>
      <c r="E419">
        <v>1</v>
      </c>
      <c r="F419">
        <v>0.27699999999999997</v>
      </c>
      <c r="G419">
        <v>0.28699999999999998</v>
      </c>
      <c r="H419">
        <v>0.27699999999999997</v>
      </c>
      <c r="I419">
        <v>0.25700000000000001</v>
      </c>
      <c r="J419">
        <v>0.28300000000000003</v>
      </c>
      <c r="K419">
        <v>0.30499999999999999</v>
      </c>
      <c r="L419">
        <v>0.32500000000000001</v>
      </c>
      <c r="M419">
        <v>0.34799999999999998</v>
      </c>
      <c r="N419">
        <v>0.36099999999999999</v>
      </c>
      <c r="O419">
        <v>0.36599999999999999</v>
      </c>
      <c r="P419">
        <v>0.35799999999999998</v>
      </c>
      <c r="Q419">
        <v>0.35700000000000004</v>
      </c>
      <c r="R419">
        <v>0.34799999999999998</v>
      </c>
      <c r="S419">
        <v>0.33600000000000002</v>
      </c>
      <c r="T419">
        <v>0.33500000000000002</v>
      </c>
      <c r="U419">
        <v>0.35899999999999999</v>
      </c>
      <c r="V419">
        <v>0.32400000000000001</v>
      </c>
      <c r="W419">
        <v>0.315</v>
      </c>
      <c r="X419">
        <v>0.33200000000000002</v>
      </c>
      <c r="Y419">
        <v>0.314</v>
      </c>
      <c r="Z419">
        <v>0.24100000000000002</v>
      </c>
      <c r="AA419">
        <v>0.127</v>
      </c>
      <c r="AB419">
        <f t="shared" si="12"/>
        <v>299.7</v>
      </c>
      <c r="AC419">
        <f t="shared" si="13"/>
        <v>710.90000000000009</v>
      </c>
    </row>
    <row r="420" spans="1:29" x14ac:dyDescent="0.25">
      <c r="A420" s="1" t="s">
        <v>3</v>
      </c>
      <c r="B420" s="1" t="s">
        <v>84</v>
      </c>
      <c r="C420" s="36">
        <v>36068</v>
      </c>
      <c r="D420">
        <v>2</v>
      </c>
      <c r="E420">
        <v>1</v>
      </c>
      <c r="F420">
        <v>0.251</v>
      </c>
      <c r="G420">
        <v>0.255</v>
      </c>
      <c r="H420">
        <v>0.25700000000000001</v>
      </c>
      <c r="I420">
        <v>0.25</v>
      </c>
      <c r="J420">
        <v>0.26100000000000001</v>
      </c>
      <c r="K420">
        <v>0.29199999999999998</v>
      </c>
      <c r="L420">
        <v>0.32899999999999996</v>
      </c>
      <c r="M420">
        <v>0.32299999999999995</v>
      </c>
      <c r="N420">
        <v>0.35600000000000004</v>
      </c>
      <c r="O420">
        <v>0.34799999999999998</v>
      </c>
      <c r="P420">
        <v>0.35899999999999999</v>
      </c>
      <c r="Q420">
        <v>0.36</v>
      </c>
      <c r="R420">
        <v>0.33899999999999997</v>
      </c>
      <c r="S420">
        <v>0.315</v>
      </c>
      <c r="T420">
        <v>0.33500000000000002</v>
      </c>
      <c r="U420">
        <v>0.35600000000000004</v>
      </c>
      <c r="V420">
        <v>0.33399999999999996</v>
      </c>
      <c r="W420">
        <v>0.32100000000000001</v>
      </c>
      <c r="X420">
        <v>0.32</v>
      </c>
      <c r="Y420">
        <v>0.32100000000000001</v>
      </c>
      <c r="Z420">
        <v>0.247</v>
      </c>
      <c r="AA420">
        <v>0.11599999999999999</v>
      </c>
      <c r="AB420">
        <f t="shared" si="12"/>
        <v>282.5</v>
      </c>
      <c r="AC420">
        <f t="shared" si="13"/>
        <v>689.6</v>
      </c>
    </row>
    <row r="421" spans="1:29" x14ac:dyDescent="0.25">
      <c r="A421" s="1" t="s">
        <v>3</v>
      </c>
      <c r="B421" s="1" t="s">
        <v>84</v>
      </c>
      <c r="C421" s="36">
        <v>36076</v>
      </c>
      <c r="D421">
        <v>2</v>
      </c>
      <c r="E421">
        <v>1</v>
      </c>
      <c r="F421">
        <v>0.28199999999999997</v>
      </c>
      <c r="G421">
        <v>0.27500000000000002</v>
      </c>
      <c r="H421">
        <v>0.26300000000000001</v>
      </c>
      <c r="I421">
        <v>0.23600000000000002</v>
      </c>
      <c r="J421">
        <v>0.249</v>
      </c>
      <c r="K421">
        <v>0.28600000000000003</v>
      </c>
      <c r="L421">
        <v>0.312</v>
      </c>
      <c r="M421">
        <v>0.32799999999999996</v>
      </c>
      <c r="N421">
        <v>0.33799999999999997</v>
      </c>
      <c r="O421">
        <v>0.34899999999999998</v>
      </c>
      <c r="P421">
        <v>0.35799999999999998</v>
      </c>
      <c r="Q421">
        <v>0.36099999999999999</v>
      </c>
      <c r="R421">
        <v>0.34299999999999997</v>
      </c>
      <c r="S421">
        <v>0.316</v>
      </c>
      <c r="T421">
        <v>0.35</v>
      </c>
      <c r="U421">
        <v>0.34399999999999997</v>
      </c>
      <c r="V421">
        <v>0.33500000000000002</v>
      </c>
      <c r="W421">
        <v>0.32700000000000001</v>
      </c>
      <c r="X421">
        <v>0.311</v>
      </c>
      <c r="Y421">
        <v>0.32200000000000001</v>
      </c>
      <c r="Z421">
        <v>0.23600000000000002</v>
      </c>
      <c r="AA421">
        <v>0.122</v>
      </c>
      <c r="AB421">
        <f t="shared" si="12"/>
        <v>285.09999999999997</v>
      </c>
      <c r="AC421">
        <f t="shared" si="13"/>
        <v>692.50000000000023</v>
      </c>
    </row>
    <row r="422" spans="1:29" x14ac:dyDescent="0.25">
      <c r="A422" s="1" t="s">
        <v>3</v>
      </c>
      <c r="B422" s="1" t="s">
        <v>84</v>
      </c>
      <c r="C422" s="36">
        <v>36091</v>
      </c>
      <c r="D422">
        <v>2</v>
      </c>
      <c r="E422">
        <v>2</v>
      </c>
      <c r="F422">
        <v>0.254</v>
      </c>
      <c r="G422">
        <v>0.249</v>
      </c>
      <c r="H422">
        <v>0.24600000000000002</v>
      </c>
      <c r="I422">
        <v>0.23499999999999999</v>
      </c>
      <c r="J422">
        <v>0.22500000000000001</v>
      </c>
      <c r="K422">
        <v>0.27399999999999997</v>
      </c>
      <c r="L422">
        <v>0.29399999999999998</v>
      </c>
      <c r="M422">
        <v>0.3</v>
      </c>
      <c r="N422">
        <v>0.33700000000000002</v>
      </c>
      <c r="O422">
        <v>0.34899999999999998</v>
      </c>
      <c r="P422">
        <v>0.35100000000000003</v>
      </c>
      <c r="Q422">
        <v>0.36700000000000005</v>
      </c>
      <c r="R422">
        <v>0.33700000000000002</v>
      </c>
      <c r="S422">
        <v>0.33600000000000002</v>
      </c>
      <c r="T422">
        <v>0.33500000000000002</v>
      </c>
      <c r="U422">
        <v>0.35</v>
      </c>
      <c r="V422">
        <v>0.32700000000000001</v>
      </c>
      <c r="W422">
        <v>0.317</v>
      </c>
      <c r="X422">
        <v>0.312</v>
      </c>
      <c r="Y422">
        <v>0.32299999999999995</v>
      </c>
      <c r="Z422">
        <v>0.24399999999999999</v>
      </c>
      <c r="AA422">
        <v>0.13</v>
      </c>
      <c r="AB422">
        <f t="shared" si="12"/>
        <v>266.8</v>
      </c>
      <c r="AC422">
        <f t="shared" si="13"/>
        <v>674.6</v>
      </c>
    </row>
    <row r="423" spans="1:29" x14ac:dyDescent="0.25">
      <c r="A423" s="1" t="s">
        <v>3</v>
      </c>
      <c r="B423" s="1" t="s">
        <v>84</v>
      </c>
      <c r="C423" s="36">
        <v>36101</v>
      </c>
      <c r="D423">
        <v>2</v>
      </c>
      <c r="E423">
        <v>2</v>
      </c>
      <c r="F423">
        <v>0.247</v>
      </c>
      <c r="G423">
        <v>0.23899999999999999</v>
      </c>
      <c r="H423">
        <v>0.23600000000000002</v>
      </c>
      <c r="I423">
        <v>0.221</v>
      </c>
      <c r="J423">
        <v>0.2</v>
      </c>
      <c r="K423">
        <v>0.25600000000000001</v>
      </c>
      <c r="L423">
        <v>0.28100000000000003</v>
      </c>
      <c r="M423">
        <v>0.29499999999999998</v>
      </c>
      <c r="N423">
        <v>0.314</v>
      </c>
      <c r="O423">
        <v>0.34100000000000003</v>
      </c>
      <c r="P423">
        <v>0.33200000000000002</v>
      </c>
      <c r="Q423">
        <v>0.35600000000000004</v>
      </c>
      <c r="R423">
        <v>0.33899999999999997</v>
      </c>
      <c r="S423">
        <v>0.33399999999999996</v>
      </c>
      <c r="T423">
        <v>0.33500000000000002</v>
      </c>
      <c r="U423">
        <v>0.34799999999999998</v>
      </c>
      <c r="V423">
        <v>0.34299999999999997</v>
      </c>
      <c r="W423">
        <v>0.31900000000000001</v>
      </c>
      <c r="X423">
        <v>0.31900000000000001</v>
      </c>
      <c r="Y423">
        <v>0.32899999999999996</v>
      </c>
      <c r="Z423">
        <v>0.23800000000000002</v>
      </c>
      <c r="AA423">
        <v>0.12300000000000001</v>
      </c>
      <c r="AB423">
        <f t="shared" si="12"/>
        <v>253.6</v>
      </c>
      <c r="AC423">
        <f t="shared" si="13"/>
        <v>659.19999999999982</v>
      </c>
    </row>
    <row r="424" spans="1:29" x14ac:dyDescent="0.25">
      <c r="A424" s="1" t="s">
        <v>3</v>
      </c>
      <c r="B424" s="1" t="s">
        <v>84</v>
      </c>
      <c r="C424" s="36">
        <v>36110</v>
      </c>
      <c r="D424">
        <v>2</v>
      </c>
      <c r="E424">
        <v>2</v>
      </c>
      <c r="F424">
        <v>0.21199999999999999</v>
      </c>
      <c r="G424">
        <v>0.21600000000000003</v>
      </c>
      <c r="H424">
        <v>0.214</v>
      </c>
      <c r="I424">
        <v>0.19</v>
      </c>
      <c r="J424">
        <v>0.17300000000000001</v>
      </c>
      <c r="K424">
        <v>0.23399999999999999</v>
      </c>
      <c r="L424">
        <v>0.26700000000000002</v>
      </c>
      <c r="M424">
        <v>0.27699999999999997</v>
      </c>
      <c r="N424">
        <v>0.29499999999999998</v>
      </c>
      <c r="O424">
        <v>0.316</v>
      </c>
      <c r="P424">
        <v>0.33899999999999997</v>
      </c>
      <c r="Q424">
        <v>0.35</v>
      </c>
      <c r="R424">
        <v>0.34899999999999998</v>
      </c>
      <c r="S424">
        <v>0.32500000000000001</v>
      </c>
      <c r="T424">
        <v>0.33899999999999997</v>
      </c>
      <c r="U424">
        <v>0.35899999999999999</v>
      </c>
      <c r="V424">
        <v>0.33</v>
      </c>
      <c r="W424">
        <v>0.316</v>
      </c>
      <c r="X424">
        <v>0.316</v>
      </c>
      <c r="Y424">
        <v>0.32799999999999996</v>
      </c>
      <c r="Z424">
        <v>0.23699999999999999</v>
      </c>
      <c r="AA424">
        <v>0.121</v>
      </c>
      <c r="AB424">
        <f t="shared" si="12"/>
        <v>229</v>
      </c>
      <c r="AC424">
        <f t="shared" si="13"/>
        <v>631.5</v>
      </c>
    </row>
    <row r="425" spans="1:29" x14ac:dyDescent="0.25">
      <c r="A425" s="1" t="s">
        <v>3</v>
      </c>
      <c r="B425" s="1" t="s">
        <v>84</v>
      </c>
      <c r="C425" s="36">
        <v>36130</v>
      </c>
      <c r="D425">
        <v>2</v>
      </c>
      <c r="E425">
        <v>2</v>
      </c>
      <c r="F425">
        <v>0.29499999999999998</v>
      </c>
      <c r="G425">
        <v>0.28100000000000003</v>
      </c>
      <c r="H425">
        <v>0.24600000000000002</v>
      </c>
      <c r="I425">
        <v>0.215</v>
      </c>
      <c r="J425">
        <v>0.182</v>
      </c>
      <c r="K425">
        <v>0.22600000000000001</v>
      </c>
      <c r="L425">
        <v>0.248</v>
      </c>
      <c r="M425">
        <v>0.23100000000000001</v>
      </c>
      <c r="N425">
        <v>0.26400000000000001</v>
      </c>
      <c r="O425">
        <v>0.27699999999999997</v>
      </c>
      <c r="P425">
        <v>0.318</v>
      </c>
      <c r="Q425">
        <v>0.35399999999999998</v>
      </c>
      <c r="R425">
        <v>0.33399999999999996</v>
      </c>
      <c r="S425">
        <v>0.33299999999999996</v>
      </c>
      <c r="T425">
        <v>0.33</v>
      </c>
      <c r="U425">
        <v>0.34899999999999998</v>
      </c>
      <c r="V425">
        <v>0.32400000000000001</v>
      </c>
      <c r="W425">
        <v>0.311</v>
      </c>
      <c r="X425">
        <v>0.29899999999999999</v>
      </c>
      <c r="Y425">
        <v>0.33</v>
      </c>
      <c r="Z425">
        <v>0.23600000000000002</v>
      </c>
      <c r="AA425">
        <v>0.122</v>
      </c>
      <c r="AB425">
        <f t="shared" si="12"/>
        <v>248.29999999999998</v>
      </c>
      <c r="AC425">
        <f t="shared" si="13"/>
        <v>640</v>
      </c>
    </row>
    <row r="426" spans="1:29" x14ac:dyDescent="0.25">
      <c r="A426" s="1" t="s">
        <v>3</v>
      </c>
      <c r="B426" s="1" t="s">
        <v>84</v>
      </c>
      <c r="C426" s="36">
        <v>36146</v>
      </c>
      <c r="D426">
        <v>2</v>
      </c>
      <c r="E426">
        <v>3</v>
      </c>
      <c r="F426">
        <v>0.22500000000000001</v>
      </c>
      <c r="G426">
        <v>0.22800000000000001</v>
      </c>
      <c r="H426">
        <v>0.19500000000000001</v>
      </c>
      <c r="I426">
        <v>0.16899999999999998</v>
      </c>
      <c r="J426">
        <v>0.14899999999999999</v>
      </c>
      <c r="K426">
        <v>0.20800000000000002</v>
      </c>
      <c r="L426">
        <v>0.20199999999999999</v>
      </c>
      <c r="M426">
        <v>0.19699999999999998</v>
      </c>
      <c r="N426">
        <v>0.21299999999999999</v>
      </c>
      <c r="O426">
        <v>0.251</v>
      </c>
      <c r="P426">
        <v>0.313</v>
      </c>
      <c r="Q426">
        <v>0.34100000000000003</v>
      </c>
      <c r="R426">
        <v>0.33</v>
      </c>
      <c r="S426">
        <v>0.33</v>
      </c>
      <c r="T426">
        <v>0.33700000000000002</v>
      </c>
      <c r="U426">
        <v>0.34600000000000003</v>
      </c>
      <c r="V426">
        <v>0.34299999999999997</v>
      </c>
      <c r="W426">
        <v>0.31900000000000001</v>
      </c>
      <c r="X426">
        <v>0.30299999999999999</v>
      </c>
      <c r="Y426">
        <v>0.32400000000000001</v>
      </c>
      <c r="Z426">
        <v>0.23300000000000001</v>
      </c>
      <c r="AA426">
        <v>0.12</v>
      </c>
      <c r="AB426">
        <f t="shared" si="12"/>
        <v>201.1</v>
      </c>
      <c r="AC426">
        <f t="shared" si="13"/>
        <v>590.09999999999991</v>
      </c>
    </row>
    <row r="427" spans="1:29" x14ac:dyDescent="0.25">
      <c r="A427" s="1" t="s">
        <v>3</v>
      </c>
      <c r="B427" s="1" t="s">
        <v>84</v>
      </c>
      <c r="C427" s="36">
        <v>36176</v>
      </c>
      <c r="D427">
        <v>2</v>
      </c>
      <c r="E427">
        <v>4</v>
      </c>
      <c r="F427">
        <v>0.26300000000000001</v>
      </c>
      <c r="G427">
        <v>0.21600000000000003</v>
      </c>
      <c r="H427">
        <v>0.20300000000000001</v>
      </c>
      <c r="I427">
        <v>0.17300000000000001</v>
      </c>
      <c r="J427">
        <v>0.16300000000000001</v>
      </c>
      <c r="K427">
        <v>0.19899999999999998</v>
      </c>
      <c r="L427">
        <v>0.18899999999999997</v>
      </c>
      <c r="M427">
        <v>0.17899999999999999</v>
      </c>
      <c r="N427">
        <v>0.19</v>
      </c>
      <c r="O427">
        <v>0.215</v>
      </c>
      <c r="P427">
        <v>0.30299999999999999</v>
      </c>
      <c r="Q427">
        <v>0.33899999999999997</v>
      </c>
      <c r="R427">
        <v>0.33299999999999996</v>
      </c>
      <c r="S427">
        <v>0.32200000000000001</v>
      </c>
      <c r="T427">
        <v>0.316</v>
      </c>
      <c r="U427">
        <v>0.34399999999999997</v>
      </c>
      <c r="V427">
        <v>0.33</v>
      </c>
      <c r="W427">
        <v>0.314</v>
      </c>
      <c r="X427">
        <v>0.308</v>
      </c>
      <c r="Y427">
        <v>0.317</v>
      </c>
      <c r="Z427">
        <v>0.22899999999999998</v>
      </c>
      <c r="AA427">
        <v>0.11800000000000001</v>
      </c>
      <c r="AB427">
        <f t="shared" si="12"/>
        <v>203.8</v>
      </c>
      <c r="AC427">
        <f t="shared" si="13"/>
        <v>582.59999999999991</v>
      </c>
    </row>
    <row r="428" spans="1:29" x14ac:dyDescent="0.25">
      <c r="A428" s="1" t="s">
        <v>3</v>
      </c>
      <c r="B428" s="1" t="s">
        <v>84</v>
      </c>
      <c r="C428" s="36">
        <v>36189</v>
      </c>
      <c r="D428">
        <v>2</v>
      </c>
      <c r="E428">
        <v>5</v>
      </c>
      <c r="F428">
        <v>0.28999999999999998</v>
      </c>
      <c r="G428">
        <v>0.27800000000000002</v>
      </c>
      <c r="H428">
        <v>0.27699999999999997</v>
      </c>
      <c r="I428">
        <v>0.26200000000000001</v>
      </c>
      <c r="J428">
        <v>0.254</v>
      </c>
      <c r="K428">
        <v>0.27100000000000002</v>
      </c>
      <c r="L428">
        <v>0.249</v>
      </c>
      <c r="M428">
        <v>0.22</v>
      </c>
      <c r="N428">
        <v>0.23800000000000002</v>
      </c>
      <c r="O428">
        <v>0.26100000000000001</v>
      </c>
      <c r="P428">
        <v>0.30099999999999999</v>
      </c>
      <c r="Q428">
        <v>0.34499999999999997</v>
      </c>
      <c r="R428">
        <v>0.34299999999999997</v>
      </c>
      <c r="S428">
        <v>0.33600000000000002</v>
      </c>
      <c r="T428">
        <v>0.33</v>
      </c>
      <c r="U428">
        <v>0.33899999999999997</v>
      </c>
      <c r="V428">
        <v>0.33600000000000002</v>
      </c>
      <c r="W428">
        <v>0.309</v>
      </c>
      <c r="X428">
        <v>0.314</v>
      </c>
      <c r="Y428">
        <v>0.32500000000000001</v>
      </c>
      <c r="Z428">
        <v>0.23899999999999999</v>
      </c>
      <c r="AA428">
        <v>0.10400000000000001</v>
      </c>
      <c r="AB428">
        <f t="shared" si="12"/>
        <v>262.89999999999998</v>
      </c>
      <c r="AC428">
        <f t="shared" si="13"/>
        <v>651.09999999999991</v>
      </c>
    </row>
    <row r="429" spans="1:29" x14ac:dyDescent="0.25">
      <c r="A429" s="1" t="s">
        <v>3</v>
      </c>
      <c r="B429" s="1" t="s">
        <v>84</v>
      </c>
      <c r="C429" s="36">
        <v>36213</v>
      </c>
      <c r="D429">
        <v>2</v>
      </c>
      <c r="E429">
        <v>5</v>
      </c>
      <c r="F429">
        <v>0.23300000000000001</v>
      </c>
      <c r="G429">
        <v>0.21</v>
      </c>
      <c r="H429">
        <v>0.21</v>
      </c>
      <c r="I429">
        <v>0.18899999999999997</v>
      </c>
      <c r="J429">
        <v>0.16500000000000001</v>
      </c>
      <c r="K429">
        <v>0.21600000000000003</v>
      </c>
      <c r="L429">
        <v>0.221</v>
      </c>
      <c r="M429">
        <v>0.20499999999999999</v>
      </c>
      <c r="N429">
        <v>0.23800000000000002</v>
      </c>
      <c r="O429">
        <v>0.25700000000000001</v>
      </c>
      <c r="P429">
        <v>0.31</v>
      </c>
      <c r="Q429">
        <v>0.34700000000000003</v>
      </c>
      <c r="R429">
        <v>0.34</v>
      </c>
      <c r="S429">
        <v>0.32500000000000001</v>
      </c>
      <c r="T429">
        <v>0.33500000000000002</v>
      </c>
      <c r="U429">
        <v>0.34200000000000003</v>
      </c>
      <c r="V429">
        <v>0.32799999999999996</v>
      </c>
      <c r="W429">
        <v>0.318</v>
      </c>
      <c r="X429">
        <v>0.313</v>
      </c>
      <c r="Y429">
        <v>0.312</v>
      </c>
      <c r="Z429">
        <v>0.2</v>
      </c>
      <c r="AA429">
        <v>0.105</v>
      </c>
      <c r="AB429">
        <f t="shared" si="12"/>
        <v>212</v>
      </c>
      <c r="AC429">
        <f t="shared" si="13"/>
        <v>595.20000000000005</v>
      </c>
    </row>
    <row r="430" spans="1:29" x14ac:dyDescent="0.25">
      <c r="A430" s="1" t="s">
        <v>3</v>
      </c>
      <c r="B430" s="1" t="s">
        <v>84</v>
      </c>
      <c r="C430" s="36">
        <v>36236</v>
      </c>
      <c r="D430">
        <v>2</v>
      </c>
      <c r="E430">
        <v>6</v>
      </c>
      <c r="F430">
        <v>0.34299999999999997</v>
      </c>
      <c r="G430">
        <v>0.29199999999999998</v>
      </c>
      <c r="H430">
        <v>0.28300000000000003</v>
      </c>
      <c r="I430">
        <v>0.26400000000000001</v>
      </c>
      <c r="J430">
        <v>0.29100000000000004</v>
      </c>
      <c r="K430">
        <v>0.3</v>
      </c>
      <c r="L430">
        <v>0.26400000000000001</v>
      </c>
      <c r="M430">
        <v>0.25900000000000001</v>
      </c>
      <c r="N430">
        <v>0.27699999999999997</v>
      </c>
      <c r="O430">
        <v>0.28999999999999998</v>
      </c>
      <c r="P430">
        <v>0.32</v>
      </c>
      <c r="Q430">
        <v>0.35100000000000003</v>
      </c>
      <c r="R430">
        <v>0.33899999999999997</v>
      </c>
      <c r="S430">
        <v>0.33500000000000002</v>
      </c>
      <c r="T430">
        <v>0.32700000000000001</v>
      </c>
      <c r="U430">
        <v>0.34700000000000003</v>
      </c>
      <c r="V430">
        <v>0.33100000000000002</v>
      </c>
      <c r="W430">
        <v>0.31900000000000001</v>
      </c>
      <c r="X430">
        <v>0.312</v>
      </c>
      <c r="Y430">
        <v>0.32899999999999996</v>
      </c>
      <c r="Z430">
        <v>0.21199999999999999</v>
      </c>
      <c r="AA430">
        <v>0.10199999999999999</v>
      </c>
      <c r="AB430">
        <f t="shared" si="12"/>
        <v>291.59999999999997</v>
      </c>
      <c r="AC430">
        <f t="shared" si="13"/>
        <v>683.00000000000011</v>
      </c>
    </row>
    <row r="431" spans="1:29" x14ac:dyDescent="0.25">
      <c r="A431" s="1" t="s">
        <v>3</v>
      </c>
      <c r="B431" s="1" t="s">
        <v>84</v>
      </c>
      <c r="C431" s="36">
        <v>36251</v>
      </c>
      <c r="D431">
        <v>2</v>
      </c>
      <c r="E431">
        <v>6</v>
      </c>
      <c r="F431">
        <v>0.27300000000000002</v>
      </c>
      <c r="G431">
        <v>0.28199999999999997</v>
      </c>
      <c r="H431">
        <v>0.27399999999999997</v>
      </c>
      <c r="I431">
        <v>0.251</v>
      </c>
      <c r="J431">
        <v>0.25800000000000001</v>
      </c>
      <c r="K431">
        <v>0.28399999999999997</v>
      </c>
      <c r="L431">
        <v>0.248</v>
      </c>
      <c r="M431">
        <v>0.26500000000000001</v>
      </c>
      <c r="N431">
        <v>0.28399999999999997</v>
      </c>
      <c r="O431">
        <v>0.29899999999999999</v>
      </c>
      <c r="P431">
        <v>0.32400000000000001</v>
      </c>
      <c r="Q431">
        <v>0.35200000000000004</v>
      </c>
      <c r="R431">
        <v>0.33799999999999997</v>
      </c>
      <c r="S431">
        <v>0.32500000000000001</v>
      </c>
      <c r="T431">
        <v>0.33600000000000002</v>
      </c>
      <c r="U431">
        <v>0.35600000000000004</v>
      </c>
      <c r="V431">
        <v>0.33299999999999996</v>
      </c>
      <c r="W431">
        <v>0.32</v>
      </c>
      <c r="X431">
        <v>0.31</v>
      </c>
      <c r="Y431">
        <v>0.32100000000000001</v>
      </c>
      <c r="Z431">
        <v>0.23499999999999999</v>
      </c>
      <c r="AA431">
        <v>0.113</v>
      </c>
      <c r="AB431">
        <f t="shared" si="12"/>
        <v>269.2</v>
      </c>
      <c r="AC431">
        <f t="shared" si="13"/>
        <v>665.4</v>
      </c>
    </row>
    <row r="432" spans="1:29" x14ac:dyDescent="0.25">
      <c r="A432" s="1" t="s">
        <v>3</v>
      </c>
      <c r="B432" s="1" t="s">
        <v>84</v>
      </c>
      <c r="C432" s="36">
        <v>36269</v>
      </c>
      <c r="D432">
        <v>2</v>
      </c>
      <c r="E432">
        <v>6</v>
      </c>
      <c r="F432">
        <v>0.27300000000000002</v>
      </c>
      <c r="G432">
        <v>0.23899999999999999</v>
      </c>
      <c r="H432">
        <v>0.23300000000000001</v>
      </c>
      <c r="I432">
        <v>0.21600000000000003</v>
      </c>
      <c r="J432">
        <v>0.222</v>
      </c>
      <c r="K432">
        <v>0.26</v>
      </c>
      <c r="L432">
        <v>0.24600000000000002</v>
      </c>
      <c r="M432">
        <v>0.24399999999999999</v>
      </c>
      <c r="N432">
        <v>0.26500000000000001</v>
      </c>
      <c r="O432">
        <v>0.27800000000000002</v>
      </c>
      <c r="P432">
        <v>0.32299999999999995</v>
      </c>
      <c r="Q432">
        <v>0.34700000000000003</v>
      </c>
      <c r="R432">
        <v>0.33500000000000002</v>
      </c>
      <c r="S432">
        <v>0.33</v>
      </c>
      <c r="T432">
        <v>0.34499999999999997</v>
      </c>
      <c r="U432">
        <v>0.33600000000000002</v>
      </c>
      <c r="V432">
        <v>0.33500000000000002</v>
      </c>
      <c r="W432">
        <v>0.314</v>
      </c>
      <c r="X432">
        <v>0.31</v>
      </c>
      <c r="Y432">
        <v>0.32899999999999996</v>
      </c>
      <c r="Z432">
        <v>0.221</v>
      </c>
      <c r="AA432">
        <v>0.11599999999999999</v>
      </c>
      <c r="AB432">
        <f t="shared" si="12"/>
        <v>247.1</v>
      </c>
      <c r="AC432">
        <f t="shared" si="13"/>
        <v>639</v>
      </c>
    </row>
    <row r="433" spans="1:29" x14ac:dyDescent="0.25">
      <c r="A433" s="1" t="s">
        <v>3</v>
      </c>
      <c r="B433" s="1" t="s">
        <v>84</v>
      </c>
      <c r="C433" s="36">
        <v>36293</v>
      </c>
      <c r="D433">
        <v>2</v>
      </c>
      <c r="E433">
        <v>7</v>
      </c>
      <c r="F433">
        <v>0.33200000000000002</v>
      </c>
      <c r="G433">
        <v>0.29399999999999998</v>
      </c>
      <c r="H433">
        <v>0.26899999999999996</v>
      </c>
      <c r="I433">
        <v>0.24100000000000002</v>
      </c>
      <c r="J433">
        <v>0.22600000000000001</v>
      </c>
      <c r="K433">
        <v>0.255</v>
      </c>
      <c r="L433">
        <v>0.24100000000000002</v>
      </c>
      <c r="M433">
        <v>0.23600000000000002</v>
      </c>
      <c r="N433">
        <v>0.25600000000000001</v>
      </c>
      <c r="O433">
        <v>0.28000000000000003</v>
      </c>
      <c r="P433">
        <v>0.30299999999999999</v>
      </c>
      <c r="Q433">
        <v>0.34100000000000003</v>
      </c>
      <c r="R433">
        <v>0.34499999999999997</v>
      </c>
      <c r="S433">
        <v>0.312</v>
      </c>
      <c r="T433">
        <v>0.32700000000000001</v>
      </c>
      <c r="U433">
        <v>0.35100000000000003</v>
      </c>
      <c r="V433">
        <v>0.33200000000000002</v>
      </c>
      <c r="W433">
        <v>0.314</v>
      </c>
      <c r="X433">
        <v>0.308</v>
      </c>
      <c r="Y433">
        <v>0.32200000000000001</v>
      </c>
      <c r="Z433">
        <v>0.22899999999999998</v>
      </c>
      <c r="AA433">
        <v>0.115</v>
      </c>
      <c r="AB433">
        <f t="shared" si="12"/>
        <v>268.2</v>
      </c>
      <c r="AC433">
        <f t="shared" si="13"/>
        <v>656.1</v>
      </c>
    </row>
    <row r="434" spans="1:29" x14ac:dyDescent="0.25">
      <c r="A434" s="1" t="s">
        <v>3</v>
      </c>
      <c r="B434" s="1" t="s">
        <v>84</v>
      </c>
      <c r="C434" s="36">
        <v>36335</v>
      </c>
      <c r="D434">
        <v>2</v>
      </c>
      <c r="E434">
        <v>7</v>
      </c>
      <c r="F434">
        <v>0.36</v>
      </c>
      <c r="G434">
        <v>0.307</v>
      </c>
      <c r="H434">
        <v>0.27600000000000002</v>
      </c>
      <c r="I434">
        <v>0.25700000000000001</v>
      </c>
      <c r="J434">
        <v>0.26700000000000002</v>
      </c>
      <c r="K434">
        <v>0.29299999999999998</v>
      </c>
      <c r="L434">
        <v>0.28100000000000003</v>
      </c>
      <c r="M434">
        <v>0.27300000000000002</v>
      </c>
      <c r="N434">
        <v>0.308</v>
      </c>
      <c r="O434">
        <v>0.30299999999999999</v>
      </c>
      <c r="P434">
        <v>0.32500000000000001</v>
      </c>
      <c r="Q434">
        <v>0.35299999999999998</v>
      </c>
      <c r="R434">
        <v>0.34499999999999997</v>
      </c>
      <c r="S434">
        <v>0.33600000000000002</v>
      </c>
      <c r="T434">
        <v>0.33299999999999996</v>
      </c>
      <c r="U434">
        <v>0.34700000000000003</v>
      </c>
      <c r="V434">
        <v>0.33399999999999996</v>
      </c>
      <c r="W434">
        <v>0.311</v>
      </c>
      <c r="X434">
        <v>0.309</v>
      </c>
      <c r="Y434">
        <v>0.32</v>
      </c>
      <c r="Z434">
        <v>0.19500000000000001</v>
      </c>
      <c r="AA434">
        <v>0.10300000000000001</v>
      </c>
      <c r="AB434">
        <f t="shared" si="12"/>
        <v>298.2</v>
      </c>
      <c r="AC434">
        <f t="shared" si="13"/>
        <v>689.6</v>
      </c>
    </row>
    <row r="435" spans="1:29" x14ac:dyDescent="0.25">
      <c r="A435" s="1" t="s">
        <v>3</v>
      </c>
      <c r="B435" s="1" t="s">
        <v>84</v>
      </c>
      <c r="C435" s="36">
        <v>36382</v>
      </c>
      <c r="D435">
        <v>2</v>
      </c>
      <c r="E435">
        <v>1</v>
      </c>
      <c r="F435">
        <v>0.32899999999999996</v>
      </c>
      <c r="G435">
        <v>0.32200000000000001</v>
      </c>
      <c r="H435">
        <v>0.3</v>
      </c>
      <c r="I435">
        <v>0.27</v>
      </c>
      <c r="J435">
        <v>0.29600000000000004</v>
      </c>
      <c r="K435">
        <v>0.313</v>
      </c>
      <c r="L435">
        <v>0.35499999999999998</v>
      </c>
      <c r="M435">
        <v>0.38100000000000001</v>
      </c>
      <c r="N435">
        <v>0.38100000000000001</v>
      </c>
      <c r="O435">
        <v>0.38100000000000001</v>
      </c>
      <c r="P435">
        <v>0.36499999999999999</v>
      </c>
      <c r="Q435">
        <v>0.36299999999999999</v>
      </c>
      <c r="R435">
        <v>0.33899999999999997</v>
      </c>
      <c r="S435">
        <v>0.33799999999999997</v>
      </c>
      <c r="T435">
        <v>0.32899999999999996</v>
      </c>
      <c r="U435">
        <v>0.35100000000000003</v>
      </c>
      <c r="V435">
        <v>0.33200000000000002</v>
      </c>
      <c r="W435">
        <v>0.32700000000000001</v>
      </c>
      <c r="X435">
        <v>0.308</v>
      </c>
      <c r="Y435">
        <v>0.316</v>
      </c>
      <c r="Z435">
        <v>0.253</v>
      </c>
      <c r="AA435">
        <v>0.14400000000000002</v>
      </c>
      <c r="AB435">
        <f t="shared" si="12"/>
        <v>327.60000000000002</v>
      </c>
      <c r="AC435">
        <f t="shared" si="13"/>
        <v>742.2</v>
      </c>
    </row>
    <row r="436" spans="1:29" x14ac:dyDescent="0.25">
      <c r="A436" s="1" t="s">
        <v>3</v>
      </c>
      <c r="B436" s="1" t="s">
        <v>84</v>
      </c>
      <c r="C436" s="36">
        <v>36453</v>
      </c>
      <c r="D436">
        <v>2</v>
      </c>
      <c r="E436">
        <v>1</v>
      </c>
      <c r="F436">
        <v>0.27200000000000002</v>
      </c>
      <c r="G436">
        <v>0.27200000000000002</v>
      </c>
      <c r="H436">
        <v>0.25800000000000001</v>
      </c>
      <c r="I436">
        <v>0.24299999999999999</v>
      </c>
      <c r="J436">
        <v>0.253</v>
      </c>
      <c r="K436">
        <v>0.28699999999999998</v>
      </c>
      <c r="L436">
        <v>0.30299999999999999</v>
      </c>
      <c r="M436">
        <v>0.33200000000000002</v>
      </c>
      <c r="N436">
        <v>0.35399999999999998</v>
      </c>
      <c r="O436">
        <v>0.35600000000000004</v>
      </c>
      <c r="P436">
        <v>0.36099999999999999</v>
      </c>
      <c r="Q436">
        <v>0.34600000000000003</v>
      </c>
      <c r="R436">
        <v>0.34</v>
      </c>
      <c r="S436">
        <v>0.33</v>
      </c>
      <c r="T436">
        <v>0.35299999999999998</v>
      </c>
      <c r="U436">
        <v>0.35399999999999998</v>
      </c>
      <c r="V436">
        <v>0.34799999999999998</v>
      </c>
      <c r="W436">
        <v>0.33600000000000002</v>
      </c>
      <c r="X436">
        <v>0.31900000000000001</v>
      </c>
      <c r="Y436">
        <v>0.33700000000000002</v>
      </c>
      <c r="Z436">
        <v>0.31900000000000001</v>
      </c>
      <c r="AA436">
        <v>0.32100000000000001</v>
      </c>
      <c r="AB436">
        <f t="shared" si="12"/>
        <v>284.60000000000002</v>
      </c>
      <c r="AC436">
        <f t="shared" si="13"/>
        <v>726.60000000000014</v>
      </c>
    </row>
    <row r="437" spans="1:29" x14ac:dyDescent="0.25">
      <c r="A437" s="1" t="s">
        <v>3</v>
      </c>
      <c r="B437" s="1" t="s">
        <v>84</v>
      </c>
      <c r="C437" s="36">
        <v>36480</v>
      </c>
      <c r="D437">
        <v>2</v>
      </c>
      <c r="E437">
        <v>2</v>
      </c>
      <c r="F437">
        <v>0.26600000000000001</v>
      </c>
      <c r="G437">
        <v>0.23499999999999999</v>
      </c>
      <c r="H437">
        <v>0.21299999999999999</v>
      </c>
      <c r="I437">
        <v>0.19500000000000001</v>
      </c>
      <c r="J437">
        <v>0.19</v>
      </c>
      <c r="K437">
        <v>0.25700000000000001</v>
      </c>
      <c r="L437">
        <v>0.27500000000000002</v>
      </c>
      <c r="M437">
        <v>0.28800000000000003</v>
      </c>
      <c r="N437">
        <v>0.32700000000000001</v>
      </c>
      <c r="O437">
        <v>0.34100000000000003</v>
      </c>
      <c r="P437">
        <v>0.34799999999999998</v>
      </c>
      <c r="Q437">
        <v>0.35799999999999998</v>
      </c>
      <c r="R437">
        <v>0.34799999999999998</v>
      </c>
      <c r="S437">
        <v>0.32700000000000001</v>
      </c>
      <c r="T437">
        <v>0.33200000000000002</v>
      </c>
      <c r="U437">
        <v>0.36399999999999999</v>
      </c>
      <c r="V437">
        <v>0.33600000000000002</v>
      </c>
      <c r="W437">
        <v>0.318</v>
      </c>
      <c r="X437">
        <v>0.31</v>
      </c>
      <c r="Y437">
        <v>0.33100000000000002</v>
      </c>
      <c r="Z437">
        <v>0.30299999999999999</v>
      </c>
      <c r="AA437">
        <v>0.33200000000000002</v>
      </c>
      <c r="AB437">
        <f t="shared" si="12"/>
        <v>251.2</v>
      </c>
      <c r="AC437">
        <f t="shared" si="13"/>
        <v>686</v>
      </c>
    </row>
    <row r="438" spans="1:29" x14ac:dyDescent="0.25">
      <c r="A438" s="1" t="s">
        <v>3</v>
      </c>
      <c r="B438" s="1" t="s">
        <v>84</v>
      </c>
      <c r="C438" s="36">
        <v>36497</v>
      </c>
      <c r="D438">
        <v>2</v>
      </c>
      <c r="E438">
        <v>3</v>
      </c>
      <c r="F438">
        <v>0.20699999999999999</v>
      </c>
      <c r="G438">
        <v>0.23</v>
      </c>
      <c r="H438">
        <v>0.20499999999999999</v>
      </c>
      <c r="I438">
        <v>0.17899999999999999</v>
      </c>
      <c r="J438">
        <v>0.17399999999999999</v>
      </c>
      <c r="K438">
        <v>0.23199999999999998</v>
      </c>
      <c r="L438">
        <v>0.27600000000000002</v>
      </c>
      <c r="M438">
        <v>0.28300000000000003</v>
      </c>
      <c r="N438">
        <v>0.315</v>
      </c>
      <c r="O438">
        <v>0.32</v>
      </c>
      <c r="P438">
        <v>0.34499999999999997</v>
      </c>
      <c r="Q438">
        <v>0.35299999999999998</v>
      </c>
      <c r="R438">
        <v>0.33799999999999997</v>
      </c>
      <c r="S438">
        <v>0.33500000000000002</v>
      </c>
      <c r="T438">
        <v>0.33399999999999996</v>
      </c>
      <c r="U438">
        <v>0.35700000000000004</v>
      </c>
      <c r="V438">
        <v>0.33200000000000002</v>
      </c>
      <c r="W438">
        <v>0.317</v>
      </c>
      <c r="X438">
        <v>0.32799999999999996</v>
      </c>
      <c r="Y438">
        <v>0.316</v>
      </c>
      <c r="Z438">
        <v>0.29499999999999998</v>
      </c>
      <c r="AA438">
        <v>0.31</v>
      </c>
      <c r="AB438">
        <f t="shared" si="12"/>
        <v>230.8</v>
      </c>
      <c r="AC438">
        <f t="shared" si="13"/>
        <v>658.8</v>
      </c>
    </row>
    <row r="439" spans="1:29" x14ac:dyDescent="0.25">
      <c r="A439" s="1" t="s">
        <v>3</v>
      </c>
      <c r="B439" s="1" t="s">
        <v>84</v>
      </c>
      <c r="C439" s="36">
        <v>36509</v>
      </c>
      <c r="D439">
        <v>2</v>
      </c>
      <c r="E439">
        <v>3</v>
      </c>
      <c r="F439">
        <v>0.25700000000000001</v>
      </c>
      <c r="G439">
        <v>0.22399999999999998</v>
      </c>
      <c r="H439">
        <v>0.18600000000000003</v>
      </c>
      <c r="I439">
        <v>0.15</v>
      </c>
      <c r="J439">
        <v>0.14499999999999999</v>
      </c>
      <c r="K439">
        <v>0.20499999999999999</v>
      </c>
      <c r="L439">
        <v>0.23499999999999999</v>
      </c>
      <c r="M439">
        <v>0.25</v>
      </c>
      <c r="N439">
        <v>0.26700000000000002</v>
      </c>
      <c r="O439">
        <v>0.28199999999999997</v>
      </c>
      <c r="P439">
        <v>0.32500000000000001</v>
      </c>
      <c r="Q439">
        <v>0.36</v>
      </c>
      <c r="R439">
        <v>0.32899999999999996</v>
      </c>
      <c r="S439">
        <v>0.32</v>
      </c>
      <c r="T439">
        <v>0.34499999999999997</v>
      </c>
      <c r="U439">
        <v>0.34700000000000003</v>
      </c>
      <c r="V439">
        <v>0.32200000000000001</v>
      </c>
      <c r="W439">
        <v>0.32799999999999996</v>
      </c>
      <c r="X439">
        <v>0.314</v>
      </c>
      <c r="Y439">
        <v>0.32700000000000001</v>
      </c>
      <c r="Z439">
        <v>0.26</v>
      </c>
      <c r="AA439">
        <v>0.24600000000000002</v>
      </c>
      <c r="AB439">
        <f t="shared" si="12"/>
        <v>217.60000000000002</v>
      </c>
      <c r="AC439">
        <f t="shared" si="13"/>
        <v>628.1</v>
      </c>
    </row>
    <row r="440" spans="1:29" x14ac:dyDescent="0.25">
      <c r="A440" s="1" t="s">
        <v>3</v>
      </c>
      <c r="B440" s="1" t="s">
        <v>84</v>
      </c>
      <c r="C440" s="36">
        <v>36543</v>
      </c>
      <c r="D440">
        <v>2</v>
      </c>
      <c r="E440">
        <v>4</v>
      </c>
      <c r="F440">
        <v>0.247</v>
      </c>
      <c r="G440">
        <v>0.27</v>
      </c>
      <c r="H440">
        <v>0.25700000000000001</v>
      </c>
      <c r="I440">
        <v>0.23499999999999999</v>
      </c>
      <c r="J440">
        <v>0.24299999999999999</v>
      </c>
      <c r="K440">
        <v>0.24</v>
      </c>
      <c r="L440">
        <v>0.221</v>
      </c>
      <c r="M440">
        <v>0.223</v>
      </c>
      <c r="N440">
        <v>0.23499999999999999</v>
      </c>
      <c r="O440">
        <v>0.26300000000000001</v>
      </c>
      <c r="P440">
        <v>0.317</v>
      </c>
      <c r="Q440">
        <v>0.34499999999999997</v>
      </c>
      <c r="R440">
        <v>0.34399999999999997</v>
      </c>
      <c r="S440">
        <v>0.32799999999999996</v>
      </c>
      <c r="T440">
        <v>0.33600000000000002</v>
      </c>
      <c r="U440">
        <v>0.35200000000000004</v>
      </c>
      <c r="V440">
        <v>0.32600000000000001</v>
      </c>
      <c r="W440">
        <v>0.33</v>
      </c>
      <c r="X440">
        <v>0.30299999999999999</v>
      </c>
      <c r="Y440">
        <v>0.32200000000000001</v>
      </c>
      <c r="Z440">
        <v>0.248</v>
      </c>
      <c r="AA440">
        <v>0.18899999999999997</v>
      </c>
      <c r="AB440">
        <f t="shared" si="12"/>
        <v>241.8</v>
      </c>
      <c r="AC440">
        <f t="shared" si="13"/>
        <v>642.1</v>
      </c>
    </row>
    <row r="441" spans="1:29" x14ac:dyDescent="0.25">
      <c r="A441" s="1" t="s">
        <v>3</v>
      </c>
      <c r="B441" s="1" t="s">
        <v>84</v>
      </c>
      <c r="C441" s="36">
        <v>36558</v>
      </c>
      <c r="D441">
        <v>2</v>
      </c>
      <c r="E441">
        <v>4</v>
      </c>
      <c r="F441">
        <v>0.3</v>
      </c>
      <c r="G441">
        <v>0.29499999999999998</v>
      </c>
      <c r="H441">
        <v>0.27200000000000002</v>
      </c>
      <c r="I441">
        <v>0.252</v>
      </c>
      <c r="J441">
        <v>0.254</v>
      </c>
      <c r="K441">
        <v>0.26600000000000001</v>
      </c>
      <c r="L441">
        <v>0.23600000000000002</v>
      </c>
      <c r="M441">
        <v>0.24199999999999999</v>
      </c>
      <c r="N441">
        <v>0.252</v>
      </c>
      <c r="O441">
        <v>0.26700000000000002</v>
      </c>
      <c r="P441">
        <v>0.32</v>
      </c>
      <c r="Q441">
        <v>0.35700000000000004</v>
      </c>
      <c r="R441">
        <v>0.33700000000000002</v>
      </c>
      <c r="S441">
        <v>0.33200000000000002</v>
      </c>
      <c r="T441">
        <v>0.32899999999999996</v>
      </c>
      <c r="U441">
        <v>0.34299999999999997</v>
      </c>
      <c r="V441">
        <v>0.33299999999999996</v>
      </c>
      <c r="W441">
        <v>0.32</v>
      </c>
      <c r="X441">
        <v>0.313</v>
      </c>
      <c r="Y441">
        <v>0.33200000000000002</v>
      </c>
      <c r="Z441">
        <v>0.24100000000000002</v>
      </c>
      <c r="AA441">
        <v>0.191</v>
      </c>
      <c r="AB441">
        <f t="shared" si="12"/>
        <v>266.89999999999998</v>
      </c>
      <c r="AC441">
        <f t="shared" si="13"/>
        <v>668.4</v>
      </c>
    </row>
    <row r="442" spans="1:29" x14ac:dyDescent="0.25">
      <c r="A442" s="1" t="s">
        <v>3</v>
      </c>
      <c r="B442" s="1" t="s">
        <v>84</v>
      </c>
      <c r="C442" s="36">
        <v>36584</v>
      </c>
      <c r="D442">
        <v>2</v>
      </c>
      <c r="E442">
        <v>5</v>
      </c>
      <c r="F442">
        <v>0.19399999999999998</v>
      </c>
      <c r="G442">
        <v>0.223</v>
      </c>
      <c r="H442">
        <v>0.19399999999999998</v>
      </c>
      <c r="I442">
        <v>0.184</v>
      </c>
      <c r="J442">
        <v>0.16600000000000001</v>
      </c>
      <c r="K442">
        <v>0.20100000000000001</v>
      </c>
      <c r="L442">
        <v>0.215</v>
      </c>
      <c r="M442">
        <v>0.2</v>
      </c>
      <c r="N442">
        <v>0.217</v>
      </c>
      <c r="O442">
        <v>0.24399999999999999</v>
      </c>
      <c r="P442">
        <v>0.32299999999999995</v>
      </c>
      <c r="Q442">
        <v>0.35100000000000003</v>
      </c>
      <c r="R442">
        <v>0.33399999999999996</v>
      </c>
      <c r="S442">
        <v>0.33100000000000002</v>
      </c>
      <c r="T442">
        <v>0.32600000000000001</v>
      </c>
      <c r="U442">
        <v>0.35600000000000004</v>
      </c>
      <c r="V442">
        <v>0.33200000000000002</v>
      </c>
      <c r="W442">
        <v>0.32299999999999995</v>
      </c>
      <c r="X442">
        <v>0.314</v>
      </c>
      <c r="Y442">
        <v>0.32299999999999995</v>
      </c>
      <c r="Z442">
        <v>0.26200000000000001</v>
      </c>
      <c r="AA442">
        <v>0.153</v>
      </c>
      <c r="AB442">
        <f t="shared" si="12"/>
        <v>198.79999999999998</v>
      </c>
      <c r="AC442">
        <f t="shared" si="13"/>
        <v>596</v>
      </c>
    </row>
    <row r="443" spans="1:29" x14ac:dyDescent="0.25">
      <c r="A443" s="1" t="s">
        <v>3</v>
      </c>
      <c r="B443" s="1" t="s">
        <v>84</v>
      </c>
      <c r="C443" s="36">
        <v>36594</v>
      </c>
      <c r="D443">
        <v>2</v>
      </c>
      <c r="E443">
        <v>5</v>
      </c>
      <c r="F443">
        <v>0.183</v>
      </c>
      <c r="G443">
        <v>0.19</v>
      </c>
      <c r="H443">
        <v>0.185</v>
      </c>
      <c r="I443">
        <v>0.14899999999999999</v>
      </c>
      <c r="J443">
        <v>0.13699999999999998</v>
      </c>
      <c r="K443">
        <v>0.184</v>
      </c>
      <c r="L443">
        <v>0.17699999999999999</v>
      </c>
      <c r="M443">
        <v>0.16</v>
      </c>
      <c r="N443">
        <v>0.19</v>
      </c>
      <c r="O443">
        <v>0.22500000000000001</v>
      </c>
      <c r="P443">
        <v>0.3</v>
      </c>
      <c r="Q443">
        <v>0.33799999999999997</v>
      </c>
      <c r="R443">
        <v>0.34</v>
      </c>
      <c r="S443">
        <v>0.32799999999999996</v>
      </c>
      <c r="T443">
        <v>0.33299999999999996</v>
      </c>
      <c r="U443">
        <v>0.34899999999999998</v>
      </c>
      <c r="V443">
        <v>0.33100000000000002</v>
      </c>
      <c r="W443">
        <v>0.33200000000000002</v>
      </c>
      <c r="X443">
        <v>0.32500000000000001</v>
      </c>
      <c r="Y443">
        <v>0.32100000000000001</v>
      </c>
      <c r="Z443">
        <v>0.24600000000000002</v>
      </c>
      <c r="AA443">
        <v>0.13800000000000001</v>
      </c>
      <c r="AB443">
        <f t="shared" si="12"/>
        <v>173.79999999999998</v>
      </c>
      <c r="AC443">
        <f t="shared" si="13"/>
        <v>564.4</v>
      </c>
    </row>
    <row r="444" spans="1:29" x14ac:dyDescent="0.25">
      <c r="A444" s="1" t="s">
        <v>3</v>
      </c>
      <c r="B444" s="1" t="s">
        <v>84</v>
      </c>
      <c r="C444" s="36">
        <v>36622</v>
      </c>
      <c r="D444">
        <v>2</v>
      </c>
      <c r="E444">
        <v>6</v>
      </c>
      <c r="F444">
        <v>0.22600000000000001</v>
      </c>
      <c r="G444">
        <v>0.21</v>
      </c>
      <c r="H444">
        <v>0.20600000000000002</v>
      </c>
      <c r="I444">
        <v>0.16800000000000001</v>
      </c>
      <c r="J444">
        <v>0.14199999999999999</v>
      </c>
      <c r="K444">
        <v>0.16</v>
      </c>
      <c r="L444">
        <v>0.16</v>
      </c>
      <c r="M444">
        <v>0.14400000000000002</v>
      </c>
      <c r="N444">
        <v>0.157</v>
      </c>
      <c r="O444">
        <v>0.19699999999999998</v>
      </c>
      <c r="P444">
        <v>0.29299999999999998</v>
      </c>
      <c r="Q444">
        <v>0.33399999999999996</v>
      </c>
      <c r="R444">
        <v>0.33600000000000002</v>
      </c>
      <c r="S444">
        <v>0.32100000000000001</v>
      </c>
      <c r="T444">
        <v>0.32</v>
      </c>
      <c r="U444">
        <v>0.35299999999999998</v>
      </c>
      <c r="V444">
        <v>0.32400000000000001</v>
      </c>
      <c r="W444">
        <v>0.32</v>
      </c>
      <c r="X444">
        <v>0.313</v>
      </c>
      <c r="Y444">
        <v>0.32500000000000001</v>
      </c>
      <c r="Z444">
        <v>0.218</v>
      </c>
      <c r="AA444">
        <v>0.126</v>
      </c>
      <c r="AB444">
        <f t="shared" si="12"/>
        <v>179.9</v>
      </c>
      <c r="AC444">
        <f t="shared" si="13"/>
        <v>557.9</v>
      </c>
    </row>
    <row r="445" spans="1:29" x14ac:dyDescent="0.25">
      <c r="A445" s="1" t="s">
        <v>3</v>
      </c>
      <c r="B445" s="1" t="s">
        <v>84</v>
      </c>
      <c r="C445" s="36">
        <v>36726</v>
      </c>
      <c r="D445">
        <v>2</v>
      </c>
      <c r="E445">
        <v>6</v>
      </c>
      <c r="F445">
        <v>0.30099999999999999</v>
      </c>
      <c r="G445">
        <v>0.27300000000000002</v>
      </c>
      <c r="H445">
        <v>0.26700000000000002</v>
      </c>
      <c r="I445">
        <v>0.23899999999999999</v>
      </c>
      <c r="J445">
        <v>0.24399999999999999</v>
      </c>
      <c r="K445">
        <v>0.249</v>
      </c>
      <c r="L445">
        <v>0.23199999999999998</v>
      </c>
      <c r="M445">
        <v>0.22600000000000001</v>
      </c>
      <c r="N445">
        <v>0.24100000000000002</v>
      </c>
      <c r="O445">
        <v>0.26700000000000002</v>
      </c>
      <c r="P445">
        <v>0.31900000000000001</v>
      </c>
      <c r="Q445">
        <v>0.34200000000000003</v>
      </c>
      <c r="R445">
        <v>0.32700000000000001</v>
      </c>
      <c r="S445">
        <v>0.31900000000000001</v>
      </c>
      <c r="T445">
        <v>0.32700000000000001</v>
      </c>
      <c r="U445">
        <v>0.34499999999999997</v>
      </c>
      <c r="V445">
        <v>0.316</v>
      </c>
      <c r="W445">
        <v>0.32400000000000001</v>
      </c>
      <c r="X445">
        <v>0.30199999999999999</v>
      </c>
      <c r="Y445">
        <v>0.30599999999999999</v>
      </c>
      <c r="Z445">
        <v>0.191</v>
      </c>
      <c r="AA445">
        <v>0.10199999999999999</v>
      </c>
      <c r="AB445">
        <f t="shared" si="12"/>
        <v>257.3</v>
      </c>
      <c r="AC445">
        <f t="shared" si="13"/>
        <v>636</v>
      </c>
    </row>
    <row r="446" spans="1:29" x14ac:dyDescent="0.25">
      <c r="A446" s="1" t="s">
        <v>3</v>
      </c>
      <c r="B446" s="1" t="s">
        <v>84</v>
      </c>
      <c r="C446" s="36">
        <v>36752</v>
      </c>
      <c r="D446">
        <v>2</v>
      </c>
      <c r="E446">
        <v>1</v>
      </c>
      <c r="F446">
        <v>0.26200000000000001</v>
      </c>
      <c r="G446">
        <v>0.27</v>
      </c>
      <c r="H446">
        <v>0.251</v>
      </c>
      <c r="I446">
        <v>0.215</v>
      </c>
      <c r="J446">
        <v>0.221</v>
      </c>
      <c r="K446">
        <v>0.26200000000000001</v>
      </c>
      <c r="L446">
        <v>0.24399999999999999</v>
      </c>
      <c r="M446">
        <v>0.23300000000000001</v>
      </c>
      <c r="N446">
        <v>0.25</v>
      </c>
      <c r="O446">
        <v>0.26</v>
      </c>
      <c r="P446">
        <v>0.317</v>
      </c>
      <c r="Q446">
        <v>0.34399999999999997</v>
      </c>
      <c r="R446">
        <v>0.33500000000000002</v>
      </c>
      <c r="S446">
        <v>0.32100000000000001</v>
      </c>
      <c r="T446">
        <v>0.33299999999999996</v>
      </c>
      <c r="U446">
        <v>0.34499999999999997</v>
      </c>
      <c r="V446">
        <v>0.32400000000000001</v>
      </c>
      <c r="W446">
        <v>0.31900000000000001</v>
      </c>
      <c r="X446">
        <v>0.30299999999999999</v>
      </c>
      <c r="Y446">
        <v>0.30399999999999999</v>
      </c>
      <c r="Z446">
        <v>0.188</v>
      </c>
      <c r="AA446">
        <v>0.109</v>
      </c>
      <c r="AB446">
        <f t="shared" si="12"/>
        <v>247.00000000000003</v>
      </c>
      <c r="AC446">
        <f t="shared" si="13"/>
        <v>627.19999999999982</v>
      </c>
    </row>
    <row r="447" spans="1:29" x14ac:dyDescent="0.25">
      <c r="A447" s="1" t="s">
        <v>3</v>
      </c>
      <c r="B447" s="1" t="s">
        <v>84</v>
      </c>
      <c r="C447" s="36">
        <v>36772</v>
      </c>
      <c r="D447">
        <v>2</v>
      </c>
      <c r="E447">
        <v>1</v>
      </c>
      <c r="F447">
        <v>0.37799999999999995</v>
      </c>
      <c r="G447">
        <v>0.31900000000000001</v>
      </c>
      <c r="H447">
        <v>0.29899999999999999</v>
      </c>
      <c r="I447">
        <v>0.28100000000000003</v>
      </c>
      <c r="J447">
        <v>0.29799999999999999</v>
      </c>
      <c r="K447">
        <v>0.318</v>
      </c>
      <c r="L447">
        <v>0.32500000000000001</v>
      </c>
      <c r="M447">
        <v>0.33100000000000002</v>
      </c>
      <c r="N447">
        <v>0.34600000000000003</v>
      </c>
      <c r="O447">
        <v>0.33399999999999996</v>
      </c>
      <c r="P447">
        <v>0.33600000000000002</v>
      </c>
      <c r="Q447">
        <v>0.36399999999999999</v>
      </c>
      <c r="R447">
        <v>0.34399999999999997</v>
      </c>
      <c r="S447">
        <v>0.33100000000000002</v>
      </c>
      <c r="T447">
        <v>0.34</v>
      </c>
      <c r="U447">
        <v>0.34299999999999997</v>
      </c>
      <c r="V447">
        <v>0.32299999999999995</v>
      </c>
      <c r="W447">
        <v>0.33200000000000002</v>
      </c>
      <c r="X447">
        <v>0.313</v>
      </c>
      <c r="Y447">
        <v>0.32500000000000001</v>
      </c>
      <c r="Z447">
        <v>0.20100000000000001</v>
      </c>
      <c r="AA447">
        <v>0.115</v>
      </c>
      <c r="AB447">
        <f t="shared" si="12"/>
        <v>327.30000000000007</v>
      </c>
      <c r="AC447">
        <f t="shared" si="13"/>
        <v>727.4</v>
      </c>
    </row>
    <row r="448" spans="1:29" x14ac:dyDescent="0.25">
      <c r="A448" s="1" t="s">
        <v>3</v>
      </c>
      <c r="B448" s="1" t="s">
        <v>84</v>
      </c>
      <c r="C448" s="36">
        <v>36778</v>
      </c>
      <c r="D448">
        <v>2</v>
      </c>
      <c r="E448">
        <v>1</v>
      </c>
      <c r="F448">
        <v>0.311</v>
      </c>
      <c r="G448">
        <v>0.29600000000000004</v>
      </c>
      <c r="H448">
        <v>0.28100000000000003</v>
      </c>
      <c r="I448">
        <v>0.253</v>
      </c>
      <c r="J448">
        <v>0.27399999999999997</v>
      </c>
      <c r="K448">
        <v>0.30099999999999999</v>
      </c>
      <c r="L448">
        <v>0.318</v>
      </c>
      <c r="M448">
        <v>0.33600000000000002</v>
      </c>
      <c r="N448">
        <v>0.34499999999999997</v>
      </c>
      <c r="O448">
        <v>0.34100000000000003</v>
      </c>
      <c r="P448">
        <v>0.35299999999999998</v>
      </c>
      <c r="Q448">
        <v>0.35600000000000004</v>
      </c>
      <c r="R448">
        <v>0.34</v>
      </c>
      <c r="S448">
        <v>0.33</v>
      </c>
      <c r="T448">
        <v>0.33100000000000002</v>
      </c>
      <c r="U448">
        <v>0.35399999999999998</v>
      </c>
      <c r="V448">
        <v>0.32899999999999996</v>
      </c>
      <c r="W448">
        <v>0.31</v>
      </c>
      <c r="X448">
        <v>0.308</v>
      </c>
      <c r="Y448">
        <v>0.32299999999999995</v>
      </c>
      <c r="Z448">
        <v>0.18600000000000003</v>
      </c>
      <c r="AA448">
        <v>0.11</v>
      </c>
      <c r="AB448">
        <f t="shared" si="12"/>
        <v>302.60000000000002</v>
      </c>
      <c r="AC448">
        <f t="shared" si="13"/>
        <v>699.7</v>
      </c>
    </row>
    <row r="449" spans="1:29" x14ac:dyDescent="0.25">
      <c r="A449" s="1" t="s">
        <v>3</v>
      </c>
      <c r="B449" s="1" t="s">
        <v>84</v>
      </c>
      <c r="C449" s="36">
        <v>36785</v>
      </c>
      <c r="D449">
        <v>2</v>
      </c>
      <c r="E449">
        <v>1</v>
      </c>
      <c r="F449">
        <v>0.35100000000000003</v>
      </c>
      <c r="G449">
        <v>0.311</v>
      </c>
      <c r="H449">
        <v>0.29799999999999999</v>
      </c>
      <c r="I449">
        <v>0.27600000000000002</v>
      </c>
      <c r="J449">
        <v>0.27600000000000002</v>
      </c>
      <c r="K449">
        <v>0.311</v>
      </c>
      <c r="L449">
        <v>0.33200000000000002</v>
      </c>
      <c r="M449">
        <v>0.34499999999999997</v>
      </c>
      <c r="N449">
        <v>0.37799999999999995</v>
      </c>
      <c r="O449">
        <v>0.35499999999999998</v>
      </c>
      <c r="P449">
        <v>0.35499999999999998</v>
      </c>
      <c r="Q449">
        <v>0.37200000000000005</v>
      </c>
      <c r="R449">
        <v>0.34299999999999997</v>
      </c>
      <c r="S449">
        <v>0.33100000000000002</v>
      </c>
      <c r="T449">
        <v>0.33700000000000002</v>
      </c>
      <c r="U449">
        <v>0.34700000000000003</v>
      </c>
      <c r="V449">
        <v>0.33799999999999997</v>
      </c>
      <c r="W449">
        <v>0.317</v>
      </c>
      <c r="X449">
        <v>0.32299999999999995</v>
      </c>
      <c r="Y449">
        <v>0.32600000000000001</v>
      </c>
      <c r="Z449">
        <v>0.314</v>
      </c>
      <c r="AA449">
        <v>0.32100000000000001</v>
      </c>
      <c r="AB449">
        <f t="shared" si="12"/>
        <v>322.90000000000003</v>
      </c>
      <c r="AC449">
        <f t="shared" si="13"/>
        <v>760.80000000000007</v>
      </c>
    </row>
    <row r="450" spans="1:29" x14ac:dyDescent="0.25">
      <c r="A450" s="1" t="s">
        <v>3</v>
      </c>
      <c r="B450" s="1" t="s">
        <v>84</v>
      </c>
      <c r="C450" s="36">
        <v>36791</v>
      </c>
      <c r="D450">
        <v>2</v>
      </c>
      <c r="E450">
        <v>1</v>
      </c>
      <c r="F450">
        <v>0.26100000000000001</v>
      </c>
      <c r="G450">
        <v>0.28499999999999998</v>
      </c>
      <c r="H450">
        <v>0.26899999999999996</v>
      </c>
      <c r="I450">
        <v>0.26200000000000001</v>
      </c>
      <c r="J450">
        <v>0.26200000000000001</v>
      </c>
      <c r="K450">
        <v>0.30599999999999999</v>
      </c>
      <c r="L450">
        <v>0.318</v>
      </c>
      <c r="M450">
        <v>0.34200000000000003</v>
      </c>
      <c r="N450">
        <v>0.376</v>
      </c>
      <c r="O450">
        <v>0.36299999999999999</v>
      </c>
      <c r="P450">
        <v>0.34299999999999997</v>
      </c>
      <c r="Q450">
        <v>0.36399999999999999</v>
      </c>
      <c r="R450">
        <v>0.33500000000000002</v>
      </c>
      <c r="S450">
        <v>0.32600000000000001</v>
      </c>
      <c r="T450">
        <v>0.34299999999999997</v>
      </c>
      <c r="U450">
        <v>0.35200000000000004</v>
      </c>
      <c r="V450">
        <v>0.33200000000000002</v>
      </c>
      <c r="W450">
        <v>0.32400000000000001</v>
      </c>
      <c r="X450">
        <v>0.309</v>
      </c>
      <c r="Y450">
        <v>0.33399999999999996</v>
      </c>
      <c r="Z450">
        <v>0.312</v>
      </c>
      <c r="AA450">
        <v>0.33299999999999996</v>
      </c>
      <c r="AB450">
        <f t="shared" si="12"/>
        <v>294.20000000000005</v>
      </c>
      <c r="AC450">
        <f t="shared" si="13"/>
        <v>731.2</v>
      </c>
    </row>
    <row r="451" spans="1:29" x14ac:dyDescent="0.25">
      <c r="A451" s="1" t="s">
        <v>3</v>
      </c>
      <c r="B451" s="1" t="s">
        <v>84</v>
      </c>
      <c r="C451" s="36">
        <v>36799</v>
      </c>
      <c r="D451">
        <v>2</v>
      </c>
      <c r="E451">
        <v>1</v>
      </c>
      <c r="F451">
        <v>0.26800000000000002</v>
      </c>
      <c r="G451">
        <v>0.27399999999999997</v>
      </c>
      <c r="H451">
        <v>0.24100000000000002</v>
      </c>
      <c r="I451">
        <v>0.24100000000000002</v>
      </c>
      <c r="J451">
        <v>0.248</v>
      </c>
      <c r="K451">
        <v>0.29799999999999999</v>
      </c>
      <c r="L451">
        <v>0.308</v>
      </c>
      <c r="M451">
        <v>0.34100000000000003</v>
      </c>
      <c r="N451">
        <v>0.36599999999999999</v>
      </c>
      <c r="O451">
        <v>0.36</v>
      </c>
      <c r="P451">
        <v>0.35399999999999998</v>
      </c>
      <c r="Q451">
        <v>0.35299999999999998</v>
      </c>
      <c r="R451">
        <v>0.34600000000000003</v>
      </c>
      <c r="S451">
        <v>0.33399999999999996</v>
      </c>
      <c r="T451">
        <v>0.35100000000000003</v>
      </c>
      <c r="U451">
        <v>0.34799999999999998</v>
      </c>
      <c r="V451">
        <v>0.33600000000000002</v>
      </c>
      <c r="W451">
        <v>0.32100000000000001</v>
      </c>
      <c r="X451">
        <v>0.309</v>
      </c>
      <c r="Y451">
        <v>0.33500000000000002</v>
      </c>
      <c r="Z451">
        <v>0.31</v>
      </c>
      <c r="AA451">
        <v>0.33100000000000002</v>
      </c>
      <c r="AB451">
        <f t="shared" ref="AB451:AB514" si="14">SUM(F451*200,G451*100,H451*100,I451*100,J451*100,K451*100,L451*100,M451*100,N451*100)</f>
        <v>285.3</v>
      </c>
      <c r="AC451">
        <f t="shared" ref="AC451:AC514" si="15">SUM(F451*200,G451*100,H451*100,I451*100,J451*100,K451*100,L451*100,M451*100,N451*100,O451*100,P451*100,Q451*100,R451*100,S451*100,T451*100,U451*100,V451*100,W451*100,X451*100,Y451*100,Z451*100,AA451*100)</f>
        <v>724.1</v>
      </c>
    </row>
    <row r="452" spans="1:29" x14ac:dyDescent="0.25">
      <c r="A452" s="1" t="s">
        <v>3</v>
      </c>
      <c r="B452" s="1" t="s">
        <v>84</v>
      </c>
      <c r="C452" s="36">
        <v>36807</v>
      </c>
      <c r="D452">
        <v>2</v>
      </c>
      <c r="E452">
        <v>1</v>
      </c>
      <c r="F452">
        <v>0.33600000000000002</v>
      </c>
      <c r="G452">
        <v>0.28699999999999998</v>
      </c>
      <c r="H452">
        <v>0.253</v>
      </c>
      <c r="I452">
        <v>0.23499999999999999</v>
      </c>
      <c r="J452">
        <v>0.24</v>
      </c>
      <c r="K452">
        <v>0.27899999999999997</v>
      </c>
      <c r="L452">
        <v>0.32299999999999995</v>
      </c>
      <c r="M452">
        <v>0.34899999999999998</v>
      </c>
      <c r="N452">
        <v>0.34799999999999998</v>
      </c>
      <c r="O452">
        <v>0.37</v>
      </c>
      <c r="P452">
        <v>0.34700000000000003</v>
      </c>
      <c r="Q452">
        <v>0.35799999999999998</v>
      </c>
      <c r="R452">
        <v>0.34600000000000003</v>
      </c>
      <c r="S452">
        <v>0.32899999999999996</v>
      </c>
      <c r="T452">
        <v>0.34100000000000003</v>
      </c>
      <c r="U452">
        <v>0.34700000000000003</v>
      </c>
      <c r="V452">
        <v>0.33200000000000002</v>
      </c>
      <c r="W452">
        <v>0.32400000000000001</v>
      </c>
      <c r="X452">
        <v>0.317</v>
      </c>
      <c r="Y452">
        <v>0.33700000000000002</v>
      </c>
      <c r="Z452">
        <v>0.3</v>
      </c>
      <c r="AA452">
        <v>0.31900000000000001</v>
      </c>
      <c r="AB452">
        <f t="shared" si="14"/>
        <v>298.59999999999997</v>
      </c>
      <c r="AC452">
        <f t="shared" si="15"/>
        <v>735.30000000000007</v>
      </c>
    </row>
    <row r="453" spans="1:29" x14ac:dyDescent="0.25">
      <c r="A453" s="1" t="s">
        <v>3</v>
      </c>
      <c r="B453" s="1" t="s">
        <v>84</v>
      </c>
      <c r="C453" s="36">
        <v>36813</v>
      </c>
      <c r="D453">
        <v>2</v>
      </c>
      <c r="E453">
        <v>2</v>
      </c>
      <c r="F453">
        <v>0.35200000000000004</v>
      </c>
      <c r="G453">
        <v>0.317</v>
      </c>
      <c r="H453">
        <v>0.28899999999999998</v>
      </c>
      <c r="I453">
        <v>0.26700000000000002</v>
      </c>
      <c r="J453">
        <v>0.29899999999999999</v>
      </c>
      <c r="K453">
        <v>0.30599999999999999</v>
      </c>
      <c r="L453">
        <v>0.33299999999999996</v>
      </c>
      <c r="M453">
        <v>0.36499999999999999</v>
      </c>
      <c r="N453">
        <v>0.38200000000000001</v>
      </c>
      <c r="O453">
        <v>0.38200000000000001</v>
      </c>
      <c r="P453">
        <v>0.36599999999999999</v>
      </c>
      <c r="Q453">
        <v>0.37200000000000005</v>
      </c>
      <c r="R453">
        <v>0.34899999999999998</v>
      </c>
      <c r="S453">
        <v>0.33</v>
      </c>
      <c r="T453">
        <v>0.34200000000000003</v>
      </c>
      <c r="U453">
        <v>0.35299999999999998</v>
      </c>
      <c r="V453">
        <v>0.33399999999999996</v>
      </c>
      <c r="W453">
        <v>0.311</v>
      </c>
      <c r="X453">
        <v>0.316</v>
      </c>
      <c r="Y453">
        <v>0.32</v>
      </c>
      <c r="Z453">
        <v>0.32500000000000001</v>
      </c>
      <c r="AA453">
        <v>0.32799999999999996</v>
      </c>
      <c r="AB453">
        <f t="shared" si="14"/>
        <v>326.2</v>
      </c>
      <c r="AC453">
        <f t="shared" si="15"/>
        <v>768.99999999999989</v>
      </c>
    </row>
    <row r="454" spans="1:29" x14ac:dyDescent="0.25">
      <c r="A454" s="1" t="s">
        <v>3</v>
      </c>
      <c r="B454" s="1" t="s">
        <v>84</v>
      </c>
      <c r="C454" s="36">
        <v>36820</v>
      </c>
      <c r="D454">
        <v>2</v>
      </c>
      <c r="E454">
        <v>2</v>
      </c>
      <c r="F454">
        <v>0.27899999999999997</v>
      </c>
      <c r="G454">
        <v>0.27300000000000002</v>
      </c>
      <c r="H454">
        <v>0.27500000000000002</v>
      </c>
      <c r="I454">
        <v>0.25700000000000001</v>
      </c>
      <c r="J454">
        <v>0.28300000000000003</v>
      </c>
      <c r="K454">
        <v>0.313</v>
      </c>
      <c r="L454">
        <v>0.34</v>
      </c>
      <c r="M454">
        <v>0.36299999999999999</v>
      </c>
      <c r="N454">
        <v>0.38700000000000001</v>
      </c>
      <c r="O454">
        <v>0.37</v>
      </c>
      <c r="P454">
        <v>0.36099999999999999</v>
      </c>
      <c r="Q454">
        <v>0.34299999999999997</v>
      </c>
      <c r="R454">
        <v>0.34</v>
      </c>
      <c r="S454">
        <v>0.33100000000000002</v>
      </c>
      <c r="T454">
        <v>0.34100000000000003</v>
      </c>
      <c r="U454">
        <v>0.35200000000000004</v>
      </c>
      <c r="V454">
        <v>0.32700000000000001</v>
      </c>
      <c r="W454">
        <v>0.317</v>
      </c>
      <c r="X454">
        <v>0.317</v>
      </c>
      <c r="Y454">
        <v>0.33600000000000002</v>
      </c>
      <c r="Z454">
        <v>0.30299999999999999</v>
      </c>
      <c r="AA454">
        <v>0.33399999999999996</v>
      </c>
      <c r="AB454">
        <f t="shared" si="14"/>
        <v>304.89999999999998</v>
      </c>
      <c r="AC454">
        <f t="shared" si="15"/>
        <v>742.10000000000014</v>
      </c>
    </row>
    <row r="455" spans="1:29" x14ac:dyDescent="0.25">
      <c r="A455" s="1" t="s">
        <v>3</v>
      </c>
      <c r="B455" s="1" t="s">
        <v>84</v>
      </c>
      <c r="C455" s="36">
        <v>36827</v>
      </c>
      <c r="D455">
        <v>2</v>
      </c>
      <c r="E455">
        <v>2</v>
      </c>
      <c r="F455">
        <v>0.23800000000000002</v>
      </c>
      <c r="G455">
        <v>0.249</v>
      </c>
      <c r="H455">
        <v>0.24399999999999999</v>
      </c>
      <c r="I455">
        <v>0.23800000000000002</v>
      </c>
      <c r="J455">
        <v>0.245</v>
      </c>
      <c r="K455">
        <v>0.29799999999999999</v>
      </c>
      <c r="L455">
        <v>0.32400000000000001</v>
      </c>
      <c r="M455">
        <v>0.35799999999999998</v>
      </c>
      <c r="N455">
        <v>0.36700000000000005</v>
      </c>
      <c r="O455">
        <v>0.36200000000000004</v>
      </c>
      <c r="P455">
        <v>0.35600000000000004</v>
      </c>
      <c r="Q455">
        <v>0.35</v>
      </c>
      <c r="R455">
        <v>0.35200000000000004</v>
      </c>
      <c r="S455">
        <v>0.33799999999999997</v>
      </c>
      <c r="T455">
        <v>0.35600000000000004</v>
      </c>
      <c r="U455">
        <v>0.35600000000000004</v>
      </c>
      <c r="V455">
        <v>0.33500000000000002</v>
      </c>
      <c r="W455">
        <v>0.32500000000000001</v>
      </c>
      <c r="X455">
        <v>0.315</v>
      </c>
      <c r="Y455">
        <v>0.33100000000000002</v>
      </c>
      <c r="Z455">
        <v>0.30499999999999999</v>
      </c>
      <c r="AA455">
        <v>0.33399999999999996</v>
      </c>
      <c r="AB455">
        <f t="shared" si="14"/>
        <v>279.89999999999998</v>
      </c>
      <c r="AC455">
        <f t="shared" si="15"/>
        <v>721.4</v>
      </c>
    </row>
    <row r="456" spans="1:29" x14ac:dyDescent="0.25">
      <c r="A456" s="1" t="s">
        <v>3</v>
      </c>
      <c r="B456" s="1" t="s">
        <v>84</v>
      </c>
      <c r="C456" s="36">
        <v>36834</v>
      </c>
      <c r="D456">
        <v>2</v>
      </c>
      <c r="E456">
        <v>2</v>
      </c>
      <c r="F456">
        <v>0.217</v>
      </c>
      <c r="G456">
        <v>0.214</v>
      </c>
      <c r="H456">
        <v>0.214</v>
      </c>
      <c r="I456">
        <v>0.21899999999999997</v>
      </c>
      <c r="J456">
        <v>0.214</v>
      </c>
      <c r="K456">
        <v>0.27500000000000002</v>
      </c>
      <c r="L456">
        <v>0.311</v>
      </c>
      <c r="M456">
        <v>0.33799999999999997</v>
      </c>
      <c r="N456">
        <v>0.35799999999999998</v>
      </c>
      <c r="O456">
        <v>0.375</v>
      </c>
      <c r="P456">
        <v>0.36</v>
      </c>
      <c r="Q456">
        <v>0.36099999999999999</v>
      </c>
      <c r="R456">
        <v>0.35</v>
      </c>
      <c r="S456">
        <v>0.32200000000000001</v>
      </c>
      <c r="T456">
        <v>0.34399999999999997</v>
      </c>
      <c r="U456">
        <v>0.34499999999999997</v>
      </c>
      <c r="V456">
        <v>0.33399999999999996</v>
      </c>
      <c r="W456">
        <v>0.318</v>
      </c>
      <c r="X456">
        <v>0.32700000000000001</v>
      </c>
      <c r="Y456">
        <v>0.33799999999999997</v>
      </c>
      <c r="Z456">
        <v>0.316</v>
      </c>
      <c r="AA456">
        <v>0.33299999999999996</v>
      </c>
      <c r="AB456">
        <f t="shared" si="14"/>
        <v>257.7</v>
      </c>
      <c r="AC456">
        <f t="shared" si="15"/>
        <v>699.99999999999989</v>
      </c>
    </row>
    <row r="457" spans="1:29" x14ac:dyDescent="0.25">
      <c r="A457" s="1" t="s">
        <v>3</v>
      </c>
      <c r="B457" s="1" t="s">
        <v>84</v>
      </c>
      <c r="C457" s="36">
        <v>36846</v>
      </c>
      <c r="D457">
        <v>2</v>
      </c>
      <c r="E457">
        <v>2</v>
      </c>
      <c r="F457">
        <v>0.28699999999999998</v>
      </c>
      <c r="G457">
        <v>0.23800000000000002</v>
      </c>
      <c r="H457">
        <v>0.23</v>
      </c>
      <c r="I457">
        <v>0.193</v>
      </c>
      <c r="J457">
        <v>0.19899999999999998</v>
      </c>
      <c r="K457">
        <v>0.255</v>
      </c>
      <c r="L457">
        <v>0.29100000000000004</v>
      </c>
      <c r="M457">
        <v>0.32100000000000001</v>
      </c>
      <c r="N457">
        <v>0.34499999999999997</v>
      </c>
      <c r="O457">
        <v>0.34200000000000003</v>
      </c>
      <c r="P457">
        <v>0.35600000000000004</v>
      </c>
      <c r="Q457">
        <v>0.35399999999999998</v>
      </c>
      <c r="R457">
        <v>0.34200000000000003</v>
      </c>
      <c r="S457">
        <v>0.34200000000000003</v>
      </c>
      <c r="T457">
        <v>0.34499999999999997</v>
      </c>
      <c r="U457">
        <v>0.34899999999999998</v>
      </c>
      <c r="V457">
        <v>0.33100000000000002</v>
      </c>
      <c r="W457">
        <v>0.33</v>
      </c>
      <c r="X457">
        <v>0.314</v>
      </c>
      <c r="Y457">
        <v>0.32600000000000001</v>
      </c>
      <c r="Z457">
        <v>0.32100000000000001</v>
      </c>
      <c r="AA457">
        <v>0.33</v>
      </c>
      <c r="AB457">
        <f t="shared" si="14"/>
        <v>264.60000000000002</v>
      </c>
      <c r="AC457">
        <f t="shared" si="15"/>
        <v>702.8</v>
      </c>
    </row>
    <row r="458" spans="1:29" x14ac:dyDescent="0.25">
      <c r="A458" s="1" t="s">
        <v>3</v>
      </c>
      <c r="B458" s="1" t="s">
        <v>84</v>
      </c>
      <c r="C458" s="36">
        <v>36854</v>
      </c>
      <c r="D458">
        <v>2</v>
      </c>
      <c r="E458">
        <v>2</v>
      </c>
      <c r="F458">
        <v>0.247</v>
      </c>
      <c r="G458">
        <v>0.22699999999999998</v>
      </c>
      <c r="H458">
        <v>0.218</v>
      </c>
      <c r="I458">
        <v>0.191</v>
      </c>
      <c r="J458">
        <v>0.18600000000000003</v>
      </c>
      <c r="K458">
        <v>0.253</v>
      </c>
      <c r="L458">
        <v>0.29399999999999998</v>
      </c>
      <c r="M458">
        <v>0.309</v>
      </c>
      <c r="N458">
        <v>0.33700000000000002</v>
      </c>
      <c r="O458">
        <v>0.33500000000000002</v>
      </c>
      <c r="P458">
        <v>0.34700000000000003</v>
      </c>
      <c r="Q458">
        <v>0.35899999999999999</v>
      </c>
      <c r="R458">
        <v>0.33600000000000002</v>
      </c>
      <c r="S458">
        <v>0.32799999999999996</v>
      </c>
      <c r="T458">
        <v>0.34600000000000003</v>
      </c>
      <c r="U458">
        <v>0.34399999999999997</v>
      </c>
      <c r="V458">
        <v>0.317</v>
      </c>
      <c r="W458">
        <v>0.32</v>
      </c>
      <c r="X458">
        <v>0.307</v>
      </c>
      <c r="Y458">
        <v>0.32200000000000001</v>
      </c>
      <c r="Z458">
        <v>0.314</v>
      </c>
      <c r="AA458">
        <v>0.32299999999999995</v>
      </c>
      <c r="AB458">
        <f t="shared" si="14"/>
        <v>250.90000000000003</v>
      </c>
      <c r="AC458">
        <f t="shared" si="15"/>
        <v>680.7</v>
      </c>
    </row>
    <row r="459" spans="1:29" x14ac:dyDescent="0.25">
      <c r="A459" s="1" t="s">
        <v>3</v>
      </c>
      <c r="B459" s="1" t="s">
        <v>84</v>
      </c>
      <c r="C459" s="36">
        <v>36861</v>
      </c>
      <c r="D459">
        <v>2</v>
      </c>
      <c r="E459">
        <v>3</v>
      </c>
      <c r="F459">
        <v>0.31</v>
      </c>
      <c r="G459">
        <v>0.28600000000000003</v>
      </c>
      <c r="H459">
        <v>0.23600000000000002</v>
      </c>
      <c r="I459">
        <v>0.19899999999999998</v>
      </c>
      <c r="J459">
        <v>0.18600000000000003</v>
      </c>
      <c r="K459">
        <v>0.23399999999999999</v>
      </c>
      <c r="L459">
        <v>0.28300000000000003</v>
      </c>
      <c r="M459">
        <v>0.28600000000000003</v>
      </c>
      <c r="N459">
        <v>0.32500000000000001</v>
      </c>
      <c r="O459">
        <v>0.33100000000000002</v>
      </c>
      <c r="P459">
        <v>0.33600000000000002</v>
      </c>
      <c r="Q459">
        <v>0.36200000000000004</v>
      </c>
      <c r="R459">
        <v>0.33700000000000002</v>
      </c>
      <c r="S459">
        <v>0.33700000000000002</v>
      </c>
      <c r="T459">
        <v>0.34100000000000003</v>
      </c>
      <c r="U459">
        <v>0.34700000000000003</v>
      </c>
      <c r="V459">
        <v>0.33399999999999996</v>
      </c>
      <c r="W459">
        <v>0.32200000000000001</v>
      </c>
      <c r="X459">
        <v>0.317</v>
      </c>
      <c r="Y459">
        <v>0.33200000000000002</v>
      </c>
      <c r="Z459">
        <v>0.31900000000000001</v>
      </c>
      <c r="AA459">
        <v>0.33500000000000002</v>
      </c>
      <c r="AB459">
        <f t="shared" si="14"/>
        <v>265.5</v>
      </c>
      <c r="AC459">
        <f t="shared" si="15"/>
        <v>700.50000000000011</v>
      </c>
    </row>
    <row r="460" spans="1:29" x14ac:dyDescent="0.25">
      <c r="A460" s="1" t="s">
        <v>3</v>
      </c>
      <c r="B460" s="1" t="s">
        <v>84</v>
      </c>
      <c r="C460" s="36">
        <v>36868</v>
      </c>
      <c r="D460">
        <v>2</v>
      </c>
      <c r="E460">
        <v>3</v>
      </c>
      <c r="F460">
        <v>0.24</v>
      </c>
      <c r="G460">
        <v>0.23499999999999999</v>
      </c>
      <c r="H460">
        <v>0.215</v>
      </c>
      <c r="I460">
        <v>0.17600000000000002</v>
      </c>
      <c r="J460">
        <v>0.16699999999999998</v>
      </c>
      <c r="K460">
        <v>0.23499999999999999</v>
      </c>
      <c r="L460">
        <v>0.26600000000000001</v>
      </c>
      <c r="M460">
        <v>0.28999999999999998</v>
      </c>
      <c r="N460">
        <v>0.312</v>
      </c>
      <c r="O460">
        <v>0.32100000000000001</v>
      </c>
      <c r="P460">
        <v>0.34600000000000003</v>
      </c>
      <c r="Q460">
        <v>0.36200000000000004</v>
      </c>
      <c r="R460">
        <v>0.34499999999999997</v>
      </c>
      <c r="S460">
        <v>0.32299999999999995</v>
      </c>
      <c r="T460">
        <v>0.34299999999999997</v>
      </c>
      <c r="U460">
        <v>0.35899999999999999</v>
      </c>
      <c r="V460">
        <v>0.32299999999999995</v>
      </c>
      <c r="W460">
        <v>0.32500000000000001</v>
      </c>
      <c r="X460">
        <v>0.309</v>
      </c>
      <c r="Y460">
        <v>0.32799999999999996</v>
      </c>
      <c r="Z460">
        <v>0.32200000000000001</v>
      </c>
      <c r="AA460">
        <v>0.32</v>
      </c>
      <c r="AB460">
        <f t="shared" si="14"/>
        <v>237.6</v>
      </c>
      <c r="AC460">
        <f t="shared" si="15"/>
        <v>670.19999999999993</v>
      </c>
    </row>
    <row r="461" spans="1:29" x14ac:dyDescent="0.25">
      <c r="A461" s="1" t="s">
        <v>3</v>
      </c>
      <c r="B461" s="1" t="s">
        <v>84</v>
      </c>
      <c r="C461" s="36">
        <v>36874</v>
      </c>
      <c r="D461">
        <v>2</v>
      </c>
      <c r="E461">
        <v>3</v>
      </c>
      <c r="F461">
        <v>0.21</v>
      </c>
      <c r="G461">
        <v>0.20100000000000001</v>
      </c>
      <c r="H461">
        <v>0.185</v>
      </c>
      <c r="I461">
        <v>0.156</v>
      </c>
      <c r="J461">
        <v>0.14800000000000002</v>
      </c>
      <c r="K461">
        <v>0.21600000000000003</v>
      </c>
      <c r="L461">
        <v>0.249</v>
      </c>
      <c r="M461">
        <v>0.26</v>
      </c>
      <c r="N461">
        <v>0.29499999999999998</v>
      </c>
      <c r="O461">
        <v>0.30599999999999999</v>
      </c>
      <c r="P461">
        <v>0.33</v>
      </c>
      <c r="Q461">
        <v>0.35499999999999998</v>
      </c>
      <c r="R461">
        <v>0.32899999999999996</v>
      </c>
      <c r="S461">
        <v>0.33700000000000002</v>
      </c>
      <c r="T461">
        <v>0.34499999999999997</v>
      </c>
      <c r="U461">
        <v>0.35</v>
      </c>
      <c r="V461">
        <v>0.33299999999999996</v>
      </c>
      <c r="W461">
        <v>0.315</v>
      </c>
      <c r="X461">
        <v>0.30599999999999999</v>
      </c>
      <c r="Y461">
        <v>0.33</v>
      </c>
      <c r="Z461">
        <v>0.29799999999999999</v>
      </c>
      <c r="AA461">
        <v>0.31</v>
      </c>
      <c r="AB461">
        <f t="shared" si="14"/>
        <v>213</v>
      </c>
      <c r="AC461">
        <f t="shared" si="15"/>
        <v>637.4</v>
      </c>
    </row>
    <row r="462" spans="1:29" x14ac:dyDescent="0.25">
      <c r="A462" s="1" t="s">
        <v>3</v>
      </c>
      <c r="B462" s="1" t="s">
        <v>84</v>
      </c>
      <c r="C462" s="36">
        <v>36882</v>
      </c>
      <c r="D462">
        <v>2</v>
      </c>
      <c r="E462">
        <v>3</v>
      </c>
      <c r="F462">
        <v>0.21100000000000002</v>
      </c>
      <c r="G462">
        <v>0.192</v>
      </c>
      <c r="H462">
        <v>0.17600000000000002</v>
      </c>
      <c r="I462">
        <v>0.13699999999999998</v>
      </c>
      <c r="J462">
        <v>0.13600000000000001</v>
      </c>
      <c r="K462">
        <v>0.193</v>
      </c>
      <c r="L462">
        <v>0.22800000000000001</v>
      </c>
      <c r="M462">
        <v>0.22500000000000001</v>
      </c>
      <c r="N462">
        <v>0.27899999999999997</v>
      </c>
      <c r="O462">
        <v>0.28100000000000003</v>
      </c>
      <c r="P462">
        <v>0.33200000000000002</v>
      </c>
      <c r="Q462">
        <v>0.34499999999999997</v>
      </c>
      <c r="R462">
        <v>0.33</v>
      </c>
      <c r="S462">
        <v>0.33</v>
      </c>
      <c r="T462">
        <v>0.33299999999999996</v>
      </c>
      <c r="U462">
        <v>0.34299999999999997</v>
      </c>
      <c r="V462">
        <v>0.33200000000000002</v>
      </c>
      <c r="W462">
        <v>0.31</v>
      </c>
      <c r="X462">
        <v>0.309</v>
      </c>
      <c r="Y462">
        <v>0.32899999999999996</v>
      </c>
      <c r="Z462">
        <v>0.27300000000000002</v>
      </c>
      <c r="AA462">
        <v>0.30199999999999999</v>
      </c>
      <c r="AB462">
        <f t="shared" si="14"/>
        <v>198.8</v>
      </c>
      <c r="AC462">
        <f t="shared" si="15"/>
        <v>613.70000000000005</v>
      </c>
    </row>
    <row r="463" spans="1:29" x14ac:dyDescent="0.25">
      <c r="A463" s="1" t="s">
        <v>3</v>
      </c>
      <c r="B463" s="1" t="s">
        <v>84</v>
      </c>
      <c r="C463" s="36">
        <v>36889</v>
      </c>
      <c r="D463">
        <v>2</v>
      </c>
      <c r="E463">
        <v>3</v>
      </c>
      <c r="F463">
        <v>0.35200000000000004</v>
      </c>
      <c r="G463">
        <v>0.307</v>
      </c>
      <c r="H463">
        <v>0.28600000000000003</v>
      </c>
      <c r="I463">
        <v>0.27300000000000002</v>
      </c>
      <c r="J463">
        <v>0.252</v>
      </c>
      <c r="K463">
        <v>0.255</v>
      </c>
      <c r="L463">
        <v>0.218</v>
      </c>
      <c r="M463">
        <v>0.20699999999999999</v>
      </c>
      <c r="N463">
        <v>0.23600000000000002</v>
      </c>
      <c r="O463">
        <v>0.251</v>
      </c>
      <c r="P463">
        <v>0.33100000000000002</v>
      </c>
      <c r="Q463">
        <v>0.34299999999999997</v>
      </c>
      <c r="R463">
        <v>0.33600000000000002</v>
      </c>
      <c r="S463">
        <v>0.31900000000000001</v>
      </c>
      <c r="T463">
        <v>0.33399999999999996</v>
      </c>
      <c r="U463">
        <v>0.34200000000000003</v>
      </c>
      <c r="V463">
        <v>0.33500000000000002</v>
      </c>
      <c r="W463">
        <v>0.32100000000000001</v>
      </c>
      <c r="X463">
        <v>0.315</v>
      </c>
      <c r="Y463">
        <v>0.33399999999999996</v>
      </c>
      <c r="Z463">
        <v>0.252</v>
      </c>
      <c r="AA463">
        <v>0.28600000000000003</v>
      </c>
      <c r="AB463">
        <f t="shared" si="14"/>
        <v>273.8</v>
      </c>
      <c r="AC463">
        <f t="shared" si="15"/>
        <v>683.70000000000016</v>
      </c>
    </row>
    <row r="464" spans="1:29" x14ac:dyDescent="0.25">
      <c r="A464" s="1" t="s">
        <v>3</v>
      </c>
      <c r="B464" s="1" t="s">
        <v>84</v>
      </c>
      <c r="C464" s="36">
        <v>36896</v>
      </c>
      <c r="D464">
        <v>2</v>
      </c>
      <c r="E464">
        <v>3</v>
      </c>
      <c r="F464">
        <v>0.32100000000000001</v>
      </c>
      <c r="G464">
        <v>0.29699999999999999</v>
      </c>
      <c r="H464">
        <v>0.27699999999999997</v>
      </c>
      <c r="I464">
        <v>0.26100000000000001</v>
      </c>
      <c r="J464">
        <v>0.248</v>
      </c>
      <c r="K464">
        <v>0.254</v>
      </c>
      <c r="L464">
        <v>0.22</v>
      </c>
      <c r="M464">
        <v>0.217</v>
      </c>
      <c r="N464">
        <v>0.24399999999999999</v>
      </c>
      <c r="O464">
        <v>0.25700000000000001</v>
      </c>
      <c r="P464">
        <v>0.32</v>
      </c>
      <c r="Q464">
        <v>0.34499999999999997</v>
      </c>
      <c r="R464">
        <v>0.33799999999999997</v>
      </c>
      <c r="S464">
        <v>0.32299999999999995</v>
      </c>
      <c r="T464">
        <v>0.33600000000000002</v>
      </c>
      <c r="U464">
        <v>0.34700000000000003</v>
      </c>
      <c r="V464">
        <v>0.32100000000000001</v>
      </c>
      <c r="W464">
        <v>0.316</v>
      </c>
      <c r="X464">
        <v>0.316</v>
      </c>
      <c r="Y464">
        <v>0.32</v>
      </c>
      <c r="Z464">
        <v>0.24399999999999999</v>
      </c>
      <c r="AA464">
        <v>0.23199999999999998</v>
      </c>
      <c r="AB464">
        <f t="shared" si="14"/>
        <v>266</v>
      </c>
      <c r="AC464">
        <f t="shared" si="15"/>
        <v>667.50000000000011</v>
      </c>
    </row>
    <row r="465" spans="1:29" x14ac:dyDescent="0.25">
      <c r="A465" s="1" t="s">
        <v>3</v>
      </c>
      <c r="B465" s="1" t="s">
        <v>84</v>
      </c>
      <c r="C465" s="36">
        <v>36903</v>
      </c>
      <c r="D465">
        <v>2</v>
      </c>
      <c r="E465">
        <v>4</v>
      </c>
      <c r="F465">
        <v>0.28499999999999998</v>
      </c>
      <c r="G465">
        <v>0.26500000000000001</v>
      </c>
      <c r="H465">
        <v>0.249</v>
      </c>
      <c r="I465">
        <v>0.223</v>
      </c>
      <c r="J465">
        <v>0.21600000000000003</v>
      </c>
      <c r="K465">
        <v>0.22899999999999998</v>
      </c>
      <c r="L465">
        <v>0.21600000000000003</v>
      </c>
      <c r="M465">
        <v>0.20499999999999999</v>
      </c>
      <c r="N465">
        <v>0.23800000000000002</v>
      </c>
      <c r="O465">
        <v>0.253</v>
      </c>
      <c r="P465">
        <v>0.318</v>
      </c>
      <c r="Q465">
        <v>0.34700000000000003</v>
      </c>
      <c r="R465">
        <v>0.33200000000000002</v>
      </c>
      <c r="S465">
        <v>0.32200000000000001</v>
      </c>
      <c r="T465">
        <v>0.33299999999999996</v>
      </c>
      <c r="U465">
        <v>0.36200000000000004</v>
      </c>
      <c r="V465">
        <v>0.33299999999999996</v>
      </c>
      <c r="W465">
        <v>0.32799999999999996</v>
      </c>
      <c r="X465">
        <v>0.309</v>
      </c>
      <c r="Y465">
        <v>0.32799999999999996</v>
      </c>
      <c r="Z465">
        <v>0.22500000000000001</v>
      </c>
      <c r="AA465">
        <v>0.20600000000000002</v>
      </c>
      <c r="AB465">
        <f t="shared" si="14"/>
        <v>241.10000000000002</v>
      </c>
      <c r="AC465">
        <f t="shared" si="15"/>
        <v>640.69999999999993</v>
      </c>
    </row>
    <row r="466" spans="1:29" x14ac:dyDescent="0.25">
      <c r="A466" s="1" t="s">
        <v>3</v>
      </c>
      <c r="B466" s="1" t="s">
        <v>84</v>
      </c>
      <c r="C466" s="36">
        <v>36910</v>
      </c>
      <c r="D466">
        <v>2</v>
      </c>
      <c r="E466">
        <v>4</v>
      </c>
      <c r="F466">
        <v>0.26</v>
      </c>
      <c r="G466">
        <v>0.27</v>
      </c>
      <c r="H466">
        <v>0.24600000000000002</v>
      </c>
      <c r="I466">
        <v>0.20600000000000002</v>
      </c>
      <c r="J466">
        <v>0.20300000000000001</v>
      </c>
      <c r="K466">
        <v>0.218</v>
      </c>
      <c r="L466">
        <v>0.21199999999999999</v>
      </c>
      <c r="M466">
        <v>0.19899999999999998</v>
      </c>
      <c r="N466">
        <v>0.221</v>
      </c>
      <c r="O466">
        <v>0.248</v>
      </c>
      <c r="P466">
        <v>0.317</v>
      </c>
      <c r="Q466">
        <v>0.34799999999999998</v>
      </c>
      <c r="R466">
        <v>0.33399999999999996</v>
      </c>
      <c r="S466">
        <v>0.33399999999999996</v>
      </c>
      <c r="T466">
        <v>0.33600000000000002</v>
      </c>
      <c r="U466">
        <v>0.34</v>
      </c>
      <c r="V466">
        <v>0.32500000000000001</v>
      </c>
      <c r="W466">
        <v>0.316</v>
      </c>
      <c r="X466">
        <v>0.32</v>
      </c>
      <c r="Y466">
        <v>0.33399999999999996</v>
      </c>
      <c r="Z466">
        <v>0.23100000000000001</v>
      </c>
      <c r="AA466">
        <v>0.17600000000000002</v>
      </c>
      <c r="AB466">
        <f t="shared" si="14"/>
        <v>229.5</v>
      </c>
      <c r="AC466">
        <f t="shared" si="15"/>
        <v>625.4</v>
      </c>
    </row>
    <row r="467" spans="1:29" x14ac:dyDescent="0.25">
      <c r="A467" s="1" t="s">
        <v>3</v>
      </c>
      <c r="B467" s="1" t="s">
        <v>84</v>
      </c>
      <c r="C467" s="36">
        <v>36917</v>
      </c>
      <c r="D467">
        <v>2</v>
      </c>
      <c r="E467">
        <v>4</v>
      </c>
      <c r="F467">
        <v>0.23800000000000002</v>
      </c>
      <c r="G467">
        <v>0.22699999999999998</v>
      </c>
      <c r="H467">
        <v>0.214</v>
      </c>
      <c r="I467">
        <v>0.19</v>
      </c>
      <c r="J467">
        <v>0.16899999999999998</v>
      </c>
      <c r="K467">
        <v>0.21199999999999999</v>
      </c>
      <c r="L467">
        <v>0.21199999999999999</v>
      </c>
      <c r="M467">
        <v>0.19800000000000001</v>
      </c>
      <c r="N467">
        <v>0.223</v>
      </c>
      <c r="O467">
        <v>0.24100000000000002</v>
      </c>
      <c r="P467">
        <v>0.314</v>
      </c>
      <c r="Q467">
        <v>0.35299999999999998</v>
      </c>
      <c r="R467">
        <v>0.33600000000000002</v>
      </c>
      <c r="S467">
        <v>0.34100000000000003</v>
      </c>
      <c r="T467">
        <v>0.33600000000000002</v>
      </c>
      <c r="U467">
        <v>0.34899999999999998</v>
      </c>
      <c r="V467">
        <v>0.33600000000000002</v>
      </c>
      <c r="W467">
        <v>0.32</v>
      </c>
      <c r="X467">
        <v>0.309</v>
      </c>
      <c r="Y467">
        <v>0.32299999999999995</v>
      </c>
      <c r="Z467">
        <v>0.21299999999999999</v>
      </c>
      <c r="AA467">
        <v>0.159</v>
      </c>
      <c r="AB467">
        <f t="shared" si="14"/>
        <v>212.1</v>
      </c>
      <c r="AC467">
        <f t="shared" si="15"/>
        <v>605.09999999999991</v>
      </c>
    </row>
    <row r="468" spans="1:29" x14ac:dyDescent="0.25">
      <c r="A468" s="1" t="s">
        <v>3</v>
      </c>
      <c r="B468" s="1" t="s">
        <v>84</v>
      </c>
      <c r="C468" s="36">
        <v>36926</v>
      </c>
      <c r="D468">
        <v>2</v>
      </c>
      <c r="E468">
        <v>4</v>
      </c>
      <c r="F468">
        <v>0.35</v>
      </c>
      <c r="G468">
        <v>0.307</v>
      </c>
      <c r="H468">
        <v>0.29399999999999998</v>
      </c>
      <c r="I468">
        <v>0.27600000000000002</v>
      </c>
      <c r="J468">
        <v>0.28300000000000003</v>
      </c>
      <c r="K468">
        <v>0.29399999999999998</v>
      </c>
      <c r="L468">
        <v>0.25800000000000001</v>
      </c>
      <c r="M468">
        <v>0.23600000000000002</v>
      </c>
      <c r="N468">
        <v>0.26300000000000001</v>
      </c>
      <c r="O468">
        <v>0.27100000000000002</v>
      </c>
      <c r="P468">
        <v>0.32100000000000001</v>
      </c>
      <c r="Q468">
        <v>0.34100000000000003</v>
      </c>
      <c r="R468">
        <v>0.34</v>
      </c>
      <c r="S468">
        <v>0.32200000000000001</v>
      </c>
      <c r="T468">
        <v>0.33100000000000002</v>
      </c>
      <c r="U468">
        <v>0.34499999999999997</v>
      </c>
      <c r="V468">
        <v>0.33600000000000002</v>
      </c>
      <c r="W468">
        <v>0.31900000000000001</v>
      </c>
      <c r="X468">
        <v>0.311</v>
      </c>
      <c r="Y468">
        <v>0.311</v>
      </c>
      <c r="Z468">
        <v>0.222</v>
      </c>
      <c r="AA468">
        <v>0.14400000000000002</v>
      </c>
      <c r="AB468">
        <f t="shared" si="14"/>
        <v>291.10000000000002</v>
      </c>
      <c r="AC468">
        <f t="shared" si="15"/>
        <v>682.50000000000011</v>
      </c>
    </row>
    <row r="469" spans="1:29" x14ac:dyDescent="0.25">
      <c r="A469" s="1" t="s">
        <v>3</v>
      </c>
      <c r="B469" s="1" t="s">
        <v>84</v>
      </c>
      <c r="C469" s="36">
        <v>36933</v>
      </c>
      <c r="D469">
        <v>2</v>
      </c>
      <c r="E469">
        <v>4</v>
      </c>
      <c r="F469">
        <v>0.28300000000000003</v>
      </c>
      <c r="G469">
        <v>0.27899999999999997</v>
      </c>
      <c r="H469">
        <v>0.26500000000000001</v>
      </c>
      <c r="I469">
        <v>0.247</v>
      </c>
      <c r="J469">
        <v>0.252</v>
      </c>
      <c r="K469">
        <v>0.25800000000000001</v>
      </c>
      <c r="L469">
        <v>0.25</v>
      </c>
      <c r="M469">
        <v>0.23300000000000001</v>
      </c>
      <c r="N469">
        <v>0.27</v>
      </c>
      <c r="O469">
        <v>0.28000000000000003</v>
      </c>
      <c r="P469">
        <v>0.32400000000000001</v>
      </c>
      <c r="Q469">
        <v>0.33600000000000002</v>
      </c>
      <c r="R469">
        <v>0.34</v>
      </c>
      <c r="S469">
        <v>0.32600000000000001</v>
      </c>
      <c r="T469">
        <v>0.33200000000000002</v>
      </c>
      <c r="U469">
        <v>0.33799999999999997</v>
      </c>
      <c r="V469">
        <v>0.33200000000000002</v>
      </c>
      <c r="W469">
        <v>0.313</v>
      </c>
      <c r="X469">
        <v>0.308</v>
      </c>
      <c r="Y469">
        <v>0.32500000000000001</v>
      </c>
      <c r="Z469">
        <v>0.192</v>
      </c>
      <c r="AA469">
        <v>0.128</v>
      </c>
      <c r="AB469">
        <f t="shared" si="14"/>
        <v>262</v>
      </c>
      <c r="AC469">
        <f t="shared" si="15"/>
        <v>649.4</v>
      </c>
    </row>
    <row r="470" spans="1:29" x14ac:dyDescent="0.25">
      <c r="A470" s="1" t="s">
        <v>3</v>
      </c>
      <c r="B470" s="1" t="s">
        <v>84</v>
      </c>
      <c r="C470" s="36">
        <v>36939</v>
      </c>
      <c r="D470">
        <v>2</v>
      </c>
      <c r="E470">
        <v>5</v>
      </c>
      <c r="F470">
        <v>0.25900000000000001</v>
      </c>
      <c r="G470">
        <v>0.25</v>
      </c>
      <c r="H470">
        <v>0.24399999999999999</v>
      </c>
      <c r="I470">
        <v>0.24199999999999999</v>
      </c>
      <c r="J470">
        <v>0.221</v>
      </c>
      <c r="K470">
        <v>0.25900000000000001</v>
      </c>
      <c r="L470">
        <v>0.24100000000000002</v>
      </c>
      <c r="M470">
        <v>0.23600000000000002</v>
      </c>
      <c r="N470">
        <v>0.26800000000000002</v>
      </c>
      <c r="O470">
        <v>0.27399999999999997</v>
      </c>
      <c r="P470">
        <v>0.316</v>
      </c>
      <c r="Q470">
        <v>0.34</v>
      </c>
      <c r="R470">
        <v>0.32600000000000001</v>
      </c>
      <c r="S470">
        <v>0.32299999999999995</v>
      </c>
      <c r="T470">
        <v>0.32899999999999996</v>
      </c>
      <c r="U470">
        <v>0.35299999999999998</v>
      </c>
      <c r="V470">
        <v>0.32899999999999996</v>
      </c>
      <c r="W470">
        <v>0.318</v>
      </c>
      <c r="X470">
        <v>0.312</v>
      </c>
      <c r="Y470">
        <v>0.31900000000000001</v>
      </c>
      <c r="Z470">
        <v>0.191</v>
      </c>
      <c r="AA470">
        <v>0.13300000000000001</v>
      </c>
      <c r="AB470">
        <f t="shared" si="14"/>
        <v>247.90000000000003</v>
      </c>
      <c r="AC470">
        <f t="shared" si="15"/>
        <v>634.20000000000005</v>
      </c>
    </row>
    <row r="471" spans="1:29" x14ac:dyDescent="0.25">
      <c r="A471" s="1" t="s">
        <v>3</v>
      </c>
      <c r="B471" s="1" t="s">
        <v>84</v>
      </c>
      <c r="C471" s="36">
        <v>36945</v>
      </c>
      <c r="D471">
        <v>2</v>
      </c>
      <c r="E471">
        <v>5</v>
      </c>
      <c r="F471">
        <v>0.24600000000000002</v>
      </c>
      <c r="G471">
        <v>0.21600000000000003</v>
      </c>
      <c r="H471">
        <v>0.23100000000000001</v>
      </c>
      <c r="I471">
        <v>0.20800000000000002</v>
      </c>
      <c r="J471">
        <v>0.214</v>
      </c>
      <c r="K471">
        <v>0.24100000000000002</v>
      </c>
      <c r="L471">
        <v>0.23800000000000002</v>
      </c>
      <c r="M471">
        <v>0.22800000000000001</v>
      </c>
      <c r="N471">
        <v>0.24299999999999999</v>
      </c>
      <c r="O471">
        <v>0.25600000000000001</v>
      </c>
      <c r="P471">
        <v>0.315</v>
      </c>
      <c r="Q471">
        <v>0.34799999999999998</v>
      </c>
      <c r="R471">
        <v>0.34299999999999997</v>
      </c>
      <c r="S471">
        <v>0.33899999999999997</v>
      </c>
      <c r="T471">
        <v>0.33600000000000002</v>
      </c>
      <c r="U471">
        <v>0.32600000000000001</v>
      </c>
      <c r="V471">
        <v>0.33899999999999997</v>
      </c>
      <c r="W471">
        <v>0.311</v>
      </c>
      <c r="X471">
        <v>0.316</v>
      </c>
      <c r="Y471">
        <v>0.308</v>
      </c>
      <c r="Z471">
        <v>0.21</v>
      </c>
      <c r="AA471">
        <v>0.114</v>
      </c>
      <c r="AB471">
        <f t="shared" si="14"/>
        <v>231.10000000000002</v>
      </c>
      <c r="AC471">
        <f t="shared" si="15"/>
        <v>617.20000000000005</v>
      </c>
    </row>
    <row r="472" spans="1:29" x14ac:dyDescent="0.25">
      <c r="A472" s="1" t="s">
        <v>3</v>
      </c>
      <c r="B472" s="1" t="s">
        <v>84</v>
      </c>
      <c r="C472" s="36">
        <v>36952</v>
      </c>
      <c r="D472">
        <v>2</v>
      </c>
      <c r="E472">
        <v>5</v>
      </c>
      <c r="F472">
        <v>0.22600000000000001</v>
      </c>
      <c r="G472">
        <v>0.19600000000000001</v>
      </c>
      <c r="H472">
        <v>0.19699999999999998</v>
      </c>
      <c r="I472">
        <v>0.18899999999999997</v>
      </c>
      <c r="J472">
        <v>0.17899999999999999</v>
      </c>
      <c r="K472">
        <v>0.218</v>
      </c>
      <c r="L472">
        <v>0.221</v>
      </c>
      <c r="M472">
        <v>0.218</v>
      </c>
      <c r="N472">
        <v>0.23600000000000002</v>
      </c>
      <c r="O472">
        <v>0.24299999999999999</v>
      </c>
      <c r="P472">
        <v>0.318</v>
      </c>
      <c r="Q472">
        <v>0.34399999999999997</v>
      </c>
      <c r="R472">
        <v>0.32799999999999996</v>
      </c>
      <c r="S472">
        <v>0.32400000000000001</v>
      </c>
      <c r="T472">
        <v>0.33100000000000002</v>
      </c>
      <c r="U472">
        <v>0.33500000000000002</v>
      </c>
      <c r="V472">
        <v>0.33500000000000002</v>
      </c>
      <c r="W472">
        <v>0.31</v>
      </c>
      <c r="X472">
        <v>0.30599999999999999</v>
      </c>
      <c r="Y472">
        <v>0.313</v>
      </c>
      <c r="Z472">
        <v>0.18899999999999997</v>
      </c>
      <c r="AA472">
        <v>0.115</v>
      </c>
      <c r="AB472">
        <f t="shared" si="14"/>
        <v>210.60000000000002</v>
      </c>
      <c r="AC472">
        <f t="shared" si="15"/>
        <v>589.69999999999993</v>
      </c>
    </row>
    <row r="473" spans="1:29" x14ac:dyDescent="0.25">
      <c r="A473" s="1" t="s">
        <v>3</v>
      </c>
      <c r="B473" s="1" t="s">
        <v>84</v>
      </c>
      <c r="C473" s="36">
        <v>36960</v>
      </c>
      <c r="D473">
        <v>2</v>
      </c>
      <c r="E473">
        <v>5</v>
      </c>
      <c r="F473">
        <v>0.22800000000000001</v>
      </c>
      <c r="G473">
        <v>0.19399999999999998</v>
      </c>
      <c r="H473">
        <v>0.192</v>
      </c>
      <c r="I473">
        <v>0.16800000000000001</v>
      </c>
      <c r="J473">
        <v>0.14899999999999999</v>
      </c>
      <c r="K473">
        <v>0.19800000000000001</v>
      </c>
      <c r="L473">
        <v>0.19800000000000001</v>
      </c>
      <c r="M473">
        <v>0.191</v>
      </c>
      <c r="N473">
        <v>0.19600000000000001</v>
      </c>
      <c r="O473">
        <v>0.23100000000000001</v>
      </c>
      <c r="P473">
        <v>0.32100000000000001</v>
      </c>
      <c r="Q473">
        <v>0.34100000000000003</v>
      </c>
      <c r="R473">
        <v>0.32700000000000001</v>
      </c>
      <c r="S473">
        <v>0.32799999999999996</v>
      </c>
      <c r="T473">
        <v>0.33200000000000002</v>
      </c>
      <c r="U473">
        <v>0.34100000000000003</v>
      </c>
      <c r="V473">
        <v>0.33</v>
      </c>
      <c r="W473">
        <v>0.308</v>
      </c>
      <c r="X473">
        <v>0.307</v>
      </c>
      <c r="Y473">
        <v>0.309</v>
      </c>
      <c r="Z473">
        <v>0.19800000000000001</v>
      </c>
      <c r="AA473">
        <v>0.109</v>
      </c>
      <c r="AB473">
        <f t="shared" si="14"/>
        <v>194.20000000000002</v>
      </c>
      <c r="AC473">
        <f t="shared" si="15"/>
        <v>572.4</v>
      </c>
    </row>
    <row r="474" spans="1:29" x14ac:dyDescent="0.25">
      <c r="A474" s="1" t="s">
        <v>3</v>
      </c>
      <c r="B474" s="1" t="s">
        <v>84</v>
      </c>
      <c r="C474" s="36">
        <v>36966</v>
      </c>
      <c r="D474">
        <v>2</v>
      </c>
      <c r="E474">
        <v>5</v>
      </c>
      <c r="F474">
        <v>0.218</v>
      </c>
      <c r="G474">
        <v>0.192</v>
      </c>
      <c r="H474">
        <v>0.188</v>
      </c>
      <c r="I474">
        <v>0.155</v>
      </c>
      <c r="J474">
        <v>0.13800000000000001</v>
      </c>
      <c r="K474">
        <v>0.182</v>
      </c>
      <c r="L474">
        <v>0.184</v>
      </c>
      <c r="M474">
        <v>0.17100000000000001</v>
      </c>
      <c r="N474">
        <v>0.191</v>
      </c>
      <c r="O474">
        <v>0.21899999999999997</v>
      </c>
      <c r="P474">
        <v>0.308</v>
      </c>
      <c r="Q474">
        <v>0.34600000000000003</v>
      </c>
      <c r="R474">
        <v>0.33200000000000002</v>
      </c>
      <c r="S474">
        <v>0.31900000000000001</v>
      </c>
      <c r="T474">
        <v>0.33700000000000002</v>
      </c>
      <c r="U474">
        <v>0.33600000000000002</v>
      </c>
      <c r="V474">
        <v>0.32700000000000001</v>
      </c>
      <c r="W474">
        <v>0.30399999999999999</v>
      </c>
      <c r="X474">
        <v>0.307</v>
      </c>
      <c r="Y474">
        <v>0.308</v>
      </c>
      <c r="Z474">
        <v>0.17899999999999999</v>
      </c>
      <c r="AA474">
        <v>0.11800000000000001</v>
      </c>
      <c r="AB474">
        <f t="shared" si="14"/>
        <v>183.7</v>
      </c>
      <c r="AC474">
        <f t="shared" si="15"/>
        <v>557.69999999999982</v>
      </c>
    </row>
    <row r="475" spans="1:29" x14ac:dyDescent="0.25">
      <c r="A475" s="1" t="s">
        <v>3</v>
      </c>
      <c r="B475" s="1" t="s">
        <v>84</v>
      </c>
      <c r="C475" s="36">
        <v>36980</v>
      </c>
      <c r="D475">
        <v>2</v>
      </c>
      <c r="E475">
        <v>5</v>
      </c>
      <c r="F475">
        <v>0.26100000000000001</v>
      </c>
      <c r="G475">
        <v>0.26400000000000001</v>
      </c>
      <c r="H475">
        <v>0.247</v>
      </c>
      <c r="I475">
        <v>0.222</v>
      </c>
      <c r="J475">
        <v>0.218</v>
      </c>
      <c r="K475">
        <v>0.20800000000000002</v>
      </c>
      <c r="L475">
        <v>0.18600000000000003</v>
      </c>
      <c r="M475">
        <v>0.17899999999999999</v>
      </c>
      <c r="N475">
        <v>0.191</v>
      </c>
      <c r="O475">
        <v>0.222</v>
      </c>
      <c r="P475">
        <v>0.30599999999999999</v>
      </c>
      <c r="Q475">
        <v>0.33700000000000002</v>
      </c>
      <c r="R475">
        <v>0.34499999999999997</v>
      </c>
      <c r="S475">
        <v>0.33299999999999996</v>
      </c>
      <c r="T475">
        <v>0.34299999999999997</v>
      </c>
      <c r="U475">
        <v>0.35200000000000004</v>
      </c>
      <c r="V475">
        <v>0.33399999999999996</v>
      </c>
      <c r="W475">
        <v>0.32500000000000001</v>
      </c>
      <c r="X475">
        <v>0.32</v>
      </c>
      <c r="Y475">
        <v>0.31900000000000001</v>
      </c>
      <c r="Z475">
        <v>0.19399999999999998</v>
      </c>
      <c r="AA475">
        <v>0.114</v>
      </c>
      <c r="AB475">
        <f t="shared" si="14"/>
        <v>223.70000000000002</v>
      </c>
      <c r="AC475">
        <f t="shared" si="15"/>
        <v>608.09999999999991</v>
      </c>
    </row>
    <row r="476" spans="1:29" x14ac:dyDescent="0.25">
      <c r="A476" s="1" t="s">
        <v>3</v>
      </c>
      <c r="B476" s="1" t="s">
        <v>84</v>
      </c>
      <c r="C476" s="36">
        <v>36986</v>
      </c>
      <c r="D476">
        <v>2</v>
      </c>
      <c r="E476">
        <v>5</v>
      </c>
      <c r="F476">
        <v>0.24199999999999999</v>
      </c>
      <c r="G476">
        <v>0.23699999999999999</v>
      </c>
      <c r="H476">
        <v>0.23600000000000002</v>
      </c>
      <c r="I476">
        <v>0.21899999999999997</v>
      </c>
      <c r="J476">
        <v>0.19500000000000001</v>
      </c>
      <c r="K476">
        <v>0.20899999999999999</v>
      </c>
      <c r="L476">
        <v>0.182</v>
      </c>
      <c r="M476">
        <v>0.16899999999999998</v>
      </c>
      <c r="N476">
        <v>0.17699999999999999</v>
      </c>
      <c r="O476">
        <v>0.22600000000000001</v>
      </c>
      <c r="P476">
        <v>0.29499999999999998</v>
      </c>
      <c r="Q476">
        <v>0.35499999999999998</v>
      </c>
      <c r="R476">
        <v>0.34</v>
      </c>
      <c r="S476">
        <v>0.32899999999999996</v>
      </c>
      <c r="T476">
        <v>0.33899999999999997</v>
      </c>
      <c r="U476">
        <v>0.36</v>
      </c>
      <c r="V476">
        <v>0.33799999999999997</v>
      </c>
      <c r="W476">
        <v>0.313</v>
      </c>
      <c r="X476">
        <v>0.31900000000000001</v>
      </c>
      <c r="Y476">
        <v>0.31900000000000001</v>
      </c>
      <c r="Z476">
        <v>0.18</v>
      </c>
      <c r="AA476">
        <v>0.111</v>
      </c>
      <c r="AB476">
        <f t="shared" si="14"/>
        <v>210.79999999999998</v>
      </c>
      <c r="AC476">
        <f t="shared" si="15"/>
        <v>593.19999999999993</v>
      </c>
    </row>
    <row r="477" spans="1:29" x14ac:dyDescent="0.25">
      <c r="A477" s="1" t="s">
        <v>3</v>
      </c>
      <c r="B477" s="1" t="s">
        <v>84</v>
      </c>
      <c r="C477" s="36">
        <v>36993</v>
      </c>
      <c r="D477">
        <v>2</v>
      </c>
      <c r="E477">
        <v>6</v>
      </c>
      <c r="F477">
        <v>0.20100000000000001</v>
      </c>
      <c r="G477">
        <v>0.22699999999999998</v>
      </c>
      <c r="H477">
        <v>0.217</v>
      </c>
      <c r="I477">
        <v>0.188</v>
      </c>
      <c r="J477">
        <v>0.17</v>
      </c>
      <c r="K477">
        <v>0.19899999999999998</v>
      </c>
      <c r="L477">
        <v>0.17899999999999999</v>
      </c>
      <c r="M477">
        <v>0.16800000000000001</v>
      </c>
      <c r="N477">
        <v>0.17699999999999999</v>
      </c>
      <c r="O477">
        <v>0.215</v>
      </c>
      <c r="P477">
        <v>0.29699999999999999</v>
      </c>
      <c r="Q477">
        <v>0.34</v>
      </c>
      <c r="R477">
        <v>0.33600000000000002</v>
      </c>
      <c r="S477">
        <v>0.315</v>
      </c>
      <c r="T477">
        <v>0.33299999999999996</v>
      </c>
      <c r="U477">
        <v>0.36299999999999999</v>
      </c>
      <c r="V477">
        <v>0.33200000000000002</v>
      </c>
      <c r="W477">
        <v>0.31900000000000001</v>
      </c>
      <c r="X477">
        <v>0.318</v>
      </c>
      <c r="Y477">
        <v>0.32899999999999996</v>
      </c>
      <c r="Z477">
        <v>0.23899999999999999</v>
      </c>
      <c r="AA477">
        <v>0.11800000000000001</v>
      </c>
      <c r="AB477">
        <f t="shared" si="14"/>
        <v>192.70000000000002</v>
      </c>
      <c r="AC477">
        <f t="shared" si="15"/>
        <v>578.09999999999991</v>
      </c>
    </row>
    <row r="478" spans="1:29" x14ac:dyDescent="0.25">
      <c r="A478" s="1" t="s">
        <v>3</v>
      </c>
      <c r="B478" s="1" t="s">
        <v>84</v>
      </c>
      <c r="C478" s="36">
        <v>37001</v>
      </c>
      <c r="D478">
        <v>2</v>
      </c>
      <c r="E478">
        <v>6</v>
      </c>
      <c r="F478">
        <v>0.19699999999999998</v>
      </c>
      <c r="G478">
        <v>0.21</v>
      </c>
      <c r="H478">
        <v>0.20699999999999999</v>
      </c>
      <c r="I478">
        <v>0.18</v>
      </c>
      <c r="J478">
        <v>0.16</v>
      </c>
      <c r="K478">
        <v>0.18600000000000003</v>
      </c>
      <c r="L478">
        <v>0.17600000000000002</v>
      </c>
      <c r="M478">
        <v>0.153</v>
      </c>
      <c r="N478">
        <v>0.17800000000000002</v>
      </c>
      <c r="O478">
        <v>0.21299999999999999</v>
      </c>
      <c r="P478">
        <v>0.29399999999999998</v>
      </c>
      <c r="Q478">
        <v>0.35600000000000004</v>
      </c>
      <c r="R478">
        <v>0.34600000000000003</v>
      </c>
      <c r="S478">
        <v>0.33500000000000002</v>
      </c>
      <c r="T478">
        <v>0.33700000000000002</v>
      </c>
      <c r="U478">
        <v>0.34499999999999997</v>
      </c>
      <c r="V478">
        <v>0.33</v>
      </c>
      <c r="W478">
        <v>0.32500000000000001</v>
      </c>
      <c r="X478">
        <v>0.307</v>
      </c>
      <c r="Y478">
        <v>0.32</v>
      </c>
      <c r="Z478">
        <v>0.20199999999999999</v>
      </c>
      <c r="AA478">
        <v>0.11</v>
      </c>
      <c r="AB478">
        <f t="shared" si="14"/>
        <v>184.4</v>
      </c>
      <c r="AC478">
        <f t="shared" si="15"/>
        <v>566.40000000000009</v>
      </c>
    </row>
    <row r="479" spans="1:29" x14ac:dyDescent="0.25">
      <c r="A479" s="1" t="s">
        <v>3</v>
      </c>
      <c r="B479" s="1" t="s">
        <v>84</v>
      </c>
      <c r="C479" s="36">
        <v>37010</v>
      </c>
      <c r="D479">
        <v>2</v>
      </c>
      <c r="E479">
        <v>6</v>
      </c>
      <c r="F479">
        <v>0.30499999999999999</v>
      </c>
      <c r="G479">
        <v>0.29199999999999998</v>
      </c>
      <c r="H479">
        <v>0.27100000000000002</v>
      </c>
      <c r="I479">
        <v>0.24399999999999999</v>
      </c>
      <c r="J479">
        <v>0.247</v>
      </c>
      <c r="K479">
        <v>0.24199999999999999</v>
      </c>
      <c r="L479">
        <v>0.19399999999999998</v>
      </c>
      <c r="M479">
        <v>0.16600000000000001</v>
      </c>
      <c r="N479">
        <v>0.17399999999999999</v>
      </c>
      <c r="O479">
        <v>0.20600000000000002</v>
      </c>
      <c r="P479">
        <v>0.28199999999999997</v>
      </c>
      <c r="Q479">
        <v>0.33299999999999996</v>
      </c>
      <c r="R479">
        <v>0.32899999999999996</v>
      </c>
      <c r="S479">
        <v>0.314</v>
      </c>
      <c r="T479">
        <v>0.31900000000000001</v>
      </c>
      <c r="U479">
        <v>0.33299999999999996</v>
      </c>
      <c r="V479">
        <v>0.318</v>
      </c>
      <c r="W479">
        <v>0.309</v>
      </c>
      <c r="X479">
        <v>0.29899999999999999</v>
      </c>
      <c r="Y479">
        <v>0.312</v>
      </c>
      <c r="Z479">
        <v>0.16300000000000001</v>
      </c>
      <c r="AA479">
        <v>0.09</v>
      </c>
      <c r="AB479">
        <f t="shared" si="14"/>
        <v>244</v>
      </c>
      <c r="AC479">
        <f t="shared" si="15"/>
        <v>604.69999999999993</v>
      </c>
    </row>
    <row r="480" spans="1:29" x14ac:dyDescent="0.25">
      <c r="A480" s="1" t="s">
        <v>3</v>
      </c>
      <c r="B480" s="1" t="s">
        <v>84</v>
      </c>
      <c r="C480" s="36">
        <v>37020</v>
      </c>
      <c r="D480">
        <v>2</v>
      </c>
      <c r="E480">
        <v>6</v>
      </c>
      <c r="F480">
        <v>0.35700000000000004</v>
      </c>
      <c r="G480">
        <v>0.318</v>
      </c>
      <c r="H480">
        <v>0.28699999999999998</v>
      </c>
      <c r="I480">
        <v>0.23899999999999999</v>
      </c>
      <c r="J480">
        <v>0.22800000000000001</v>
      </c>
      <c r="K480">
        <v>0.23300000000000001</v>
      </c>
      <c r="L480">
        <v>0.2</v>
      </c>
      <c r="M480">
        <v>0.185</v>
      </c>
      <c r="N480">
        <v>0.20399999999999999</v>
      </c>
      <c r="O480">
        <v>0.22600000000000001</v>
      </c>
      <c r="P480">
        <v>0.30399999999999999</v>
      </c>
      <c r="Q480">
        <v>0.34399999999999997</v>
      </c>
      <c r="R480">
        <v>0.33</v>
      </c>
      <c r="S480">
        <v>0.32200000000000001</v>
      </c>
      <c r="T480">
        <v>0.35200000000000004</v>
      </c>
      <c r="U480">
        <v>0.33700000000000002</v>
      </c>
      <c r="V480">
        <v>0.32100000000000001</v>
      </c>
      <c r="W480">
        <v>0.316</v>
      </c>
      <c r="X480">
        <v>0.311</v>
      </c>
      <c r="Y480">
        <v>0.33</v>
      </c>
      <c r="Z480">
        <v>0.22600000000000001</v>
      </c>
      <c r="AA480">
        <v>0.115</v>
      </c>
      <c r="AB480">
        <f t="shared" si="14"/>
        <v>260.8</v>
      </c>
      <c r="AC480">
        <f t="shared" si="15"/>
        <v>644.20000000000005</v>
      </c>
    </row>
    <row r="481" spans="1:29" x14ac:dyDescent="0.25">
      <c r="A481" s="1" t="s">
        <v>3</v>
      </c>
      <c r="B481" s="1" t="s">
        <v>84</v>
      </c>
      <c r="C481" s="36">
        <v>37036</v>
      </c>
      <c r="D481">
        <v>2</v>
      </c>
      <c r="E481">
        <v>6</v>
      </c>
      <c r="F481">
        <v>0.35100000000000003</v>
      </c>
      <c r="G481">
        <v>0.28600000000000003</v>
      </c>
      <c r="H481">
        <v>0.253</v>
      </c>
      <c r="I481">
        <v>0.22699999999999998</v>
      </c>
      <c r="J481">
        <v>0.22</v>
      </c>
      <c r="K481">
        <v>0.23699999999999999</v>
      </c>
      <c r="L481">
        <v>0.188</v>
      </c>
      <c r="M481">
        <v>0.188</v>
      </c>
      <c r="N481">
        <v>0.18899999999999997</v>
      </c>
      <c r="O481">
        <v>0.22</v>
      </c>
      <c r="P481">
        <v>0.28899999999999998</v>
      </c>
      <c r="Q481">
        <v>0.33299999999999996</v>
      </c>
      <c r="R481">
        <v>0.31900000000000001</v>
      </c>
      <c r="S481">
        <v>0.32200000000000001</v>
      </c>
      <c r="T481">
        <v>0.312</v>
      </c>
      <c r="U481">
        <v>0.34</v>
      </c>
      <c r="V481">
        <v>0.32200000000000001</v>
      </c>
      <c r="W481">
        <v>0.307</v>
      </c>
      <c r="X481">
        <v>0.28800000000000003</v>
      </c>
      <c r="Y481">
        <v>0.32</v>
      </c>
      <c r="Z481">
        <v>0.17800000000000002</v>
      </c>
      <c r="AA481">
        <v>9.9000000000000005E-2</v>
      </c>
      <c r="AB481">
        <f t="shared" si="14"/>
        <v>249.00000000000003</v>
      </c>
      <c r="AC481">
        <f t="shared" si="15"/>
        <v>613.89999999999986</v>
      </c>
    </row>
    <row r="482" spans="1:29" x14ac:dyDescent="0.25">
      <c r="A482" s="1" t="s">
        <v>3</v>
      </c>
      <c r="B482" s="1" t="s">
        <v>84</v>
      </c>
      <c r="C482" s="36">
        <v>37057</v>
      </c>
      <c r="D482">
        <v>2</v>
      </c>
      <c r="E482">
        <v>6</v>
      </c>
      <c r="F482">
        <v>0.36799999999999999</v>
      </c>
      <c r="G482">
        <v>0.29299999999999998</v>
      </c>
      <c r="H482">
        <v>0.26200000000000001</v>
      </c>
      <c r="I482">
        <v>0.23699999999999999</v>
      </c>
      <c r="J482">
        <v>0.23899999999999999</v>
      </c>
      <c r="K482">
        <v>0.24299999999999999</v>
      </c>
      <c r="L482">
        <v>0.19899999999999998</v>
      </c>
      <c r="M482">
        <v>0.191</v>
      </c>
      <c r="N482">
        <v>0.20499999999999999</v>
      </c>
      <c r="O482">
        <v>0.23499999999999999</v>
      </c>
      <c r="P482">
        <v>0.29799999999999999</v>
      </c>
      <c r="Q482">
        <v>0.32100000000000001</v>
      </c>
      <c r="R482">
        <v>0.32500000000000001</v>
      </c>
      <c r="S482">
        <v>0.316</v>
      </c>
      <c r="T482">
        <v>0.33299999999999996</v>
      </c>
      <c r="U482">
        <v>0.33</v>
      </c>
      <c r="V482">
        <v>0.31900000000000001</v>
      </c>
      <c r="W482">
        <v>0.3</v>
      </c>
      <c r="X482">
        <v>0.308</v>
      </c>
      <c r="Y482">
        <v>0.32200000000000001</v>
      </c>
      <c r="Z482">
        <v>0.21299999999999999</v>
      </c>
      <c r="AA482">
        <v>0.11</v>
      </c>
      <c r="AB482">
        <f t="shared" si="14"/>
        <v>260.5</v>
      </c>
      <c r="AC482">
        <f t="shared" si="15"/>
        <v>633.5</v>
      </c>
    </row>
    <row r="483" spans="1:29" x14ac:dyDescent="0.25">
      <c r="A483" s="1" t="s">
        <v>3</v>
      </c>
      <c r="B483" s="1" t="s">
        <v>84</v>
      </c>
      <c r="C483" s="36">
        <v>37078</v>
      </c>
      <c r="D483">
        <v>2</v>
      </c>
      <c r="E483">
        <v>7</v>
      </c>
      <c r="F483">
        <v>0.35700000000000004</v>
      </c>
      <c r="G483">
        <v>0.31</v>
      </c>
      <c r="H483">
        <v>0.28499999999999998</v>
      </c>
      <c r="I483">
        <v>0.26300000000000001</v>
      </c>
      <c r="J483">
        <v>0.28000000000000003</v>
      </c>
      <c r="K483">
        <v>0.27500000000000002</v>
      </c>
      <c r="L483">
        <v>0.24199999999999999</v>
      </c>
      <c r="M483">
        <v>0.21299999999999999</v>
      </c>
      <c r="N483">
        <v>0.24199999999999999</v>
      </c>
      <c r="O483">
        <v>0.25800000000000001</v>
      </c>
      <c r="P483">
        <v>0.316</v>
      </c>
      <c r="Q483">
        <v>0.34399999999999997</v>
      </c>
      <c r="R483">
        <v>0.33299999999999996</v>
      </c>
      <c r="S483">
        <v>0.32700000000000001</v>
      </c>
      <c r="T483">
        <v>0.34499999999999997</v>
      </c>
      <c r="U483">
        <v>0.35600000000000004</v>
      </c>
      <c r="V483">
        <v>0.33399999999999996</v>
      </c>
      <c r="W483">
        <v>0.32600000000000001</v>
      </c>
      <c r="X483">
        <v>0.32299999999999995</v>
      </c>
      <c r="Y483">
        <v>0.318</v>
      </c>
      <c r="Z483">
        <v>0.23199999999999998</v>
      </c>
      <c r="AA483">
        <v>0.11599999999999999</v>
      </c>
      <c r="AB483">
        <f t="shared" si="14"/>
        <v>282.39999999999998</v>
      </c>
      <c r="AC483">
        <f t="shared" si="15"/>
        <v>675.2</v>
      </c>
    </row>
    <row r="484" spans="1:29" x14ac:dyDescent="0.25">
      <c r="A484" s="1" t="s">
        <v>3</v>
      </c>
      <c r="B484" s="1" t="s">
        <v>84</v>
      </c>
      <c r="C484" s="36">
        <v>37112</v>
      </c>
      <c r="D484">
        <v>2</v>
      </c>
      <c r="E484">
        <v>7</v>
      </c>
      <c r="F484">
        <v>0.33399999999999996</v>
      </c>
      <c r="G484">
        <v>0.28999999999999998</v>
      </c>
      <c r="H484">
        <v>0.27399999999999997</v>
      </c>
      <c r="I484">
        <v>0.26500000000000001</v>
      </c>
      <c r="J484">
        <v>0.26400000000000001</v>
      </c>
      <c r="K484">
        <v>0.27800000000000002</v>
      </c>
      <c r="L484">
        <v>0.27699999999999997</v>
      </c>
      <c r="M484">
        <v>0.28699999999999998</v>
      </c>
      <c r="N484">
        <v>0.318</v>
      </c>
      <c r="O484">
        <v>0.33200000000000002</v>
      </c>
      <c r="P484">
        <v>0.35</v>
      </c>
      <c r="Q484">
        <v>0.34700000000000003</v>
      </c>
      <c r="R484">
        <v>0.34200000000000003</v>
      </c>
      <c r="S484">
        <v>0.33100000000000002</v>
      </c>
      <c r="T484">
        <v>0.33899999999999997</v>
      </c>
      <c r="U484">
        <v>0.35200000000000004</v>
      </c>
      <c r="V484">
        <v>0.32700000000000001</v>
      </c>
      <c r="W484">
        <v>0.32200000000000001</v>
      </c>
      <c r="X484">
        <v>0.314</v>
      </c>
      <c r="Y484">
        <v>0.33799999999999997</v>
      </c>
      <c r="Z484">
        <v>0.21899999999999997</v>
      </c>
      <c r="AA484">
        <v>0.11699999999999999</v>
      </c>
      <c r="AB484">
        <f t="shared" si="14"/>
        <v>292.10000000000002</v>
      </c>
      <c r="AC484">
        <f t="shared" si="15"/>
        <v>695.1</v>
      </c>
    </row>
    <row r="485" spans="1:29" x14ac:dyDescent="0.25">
      <c r="A485" s="1" t="s">
        <v>3</v>
      </c>
      <c r="B485" s="1" t="s">
        <v>84</v>
      </c>
      <c r="C485" s="36">
        <v>37131</v>
      </c>
      <c r="D485">
        <v>2</v>
      </c>
      <c r="E485">
        <v>1</v>
      </c>
      <c r="F485">
        <v>0.34799999999999998</v>
      </c>
      <c r="G485">
        <v>0.29399999999999998</v>
      </c>
      <c r="H485">
        <v>0.27100000000000002</v>
      </c>
      <c r="I485">
        <v>0.26300000000000001</v>
      </c>
      <c r="J485">
        <v>0.26600000000000001</v>
      </c>
      <c r="K485">
        <v>0.30499999999999999</v>
      </c>
      <c r="L485">
        <v>0.28899999999999998</v>
      </c>
      <c r="M485">
        <v>0.31</v>
      </c>
      <c r="N485">
        <v>0.33700000000000002</v>
      </c>
      <c r="O485">
        <v>0.33799999999999997</v>
      </c>
      <c r="P485">
        <v>0.34799999999999998</v>
      </c>
      <c r="Q485">
        <v>0.35100000000000003</v>
      </c>
      <c r="R485">
        <v>0.33899999999999997</v>
      </c>
      <c r="S485">
        <v>0.32799999999999996</v>
      </c>
      <c r="T485">
        <v>0.34100000000000003</v>
      </c>
      <c r="U485">
        <v>0.36099999999999999</v>
      </c>
      <c r="V485">
        <v>0.33500000000000002</v>
      </c>
      <c r="W485">
        <v>0.31</v>
      </c>
      <c r="X485">
        <v>0.312</v>
      </c>
      <c r="Y485">
        <v>0.32299999999999995</v>
      </c>
      <c r="Z485">
        <v>0.215</v>
      </c>
      <c r="AA485">
        <v>0.127</v>
      </c>
      <c r="AB485">
        <f t="shared" si="14"/>
        <v>303.09999999999997</v>
      </c>
      <c r="AC485">
        <f t="shared" si="15"/>
        <v>705.90000000000009</v>
      </c>
    </row>
    <row r="486" spans="1:29" x14ac:dyDescent="0.25">
      <c r="A486" s="1" t="s">
        <v>3</v>
      </c>
      <c r="B486" s="1" t="s">
        <v>84</v>
      </c>
      <c r="C486" s="36">
        <v>37148</v>
      </c>
      <c r="D486">
        <v>2</v>
      </c>
      <c r="E486">
        <v>1</v>
      </c>
      <c r="F486">
        <v>0.29199999999999998</v>
      </c>
      <c r="G486">
        <v>0.27399999999999997</v>
      </c>
      <c r="H486">
        <v>0.26400000000000001</v>
      </c>
      <c r="I486">
        <v>0.24299999999999999</v>
      </c>
      <c r="J486">
        <v>0.26</v>
      </c>
      <c r="K486">
        <v>0.27800000000000002</v>
      </c>
      <c r="L486">
        <v>0.29399999999999998</v>
      </c>
      <c r="M486">
        <v>0.30299999999999999</v>
      </c>
      <c r="N486">
        <v>0.32299999999999995</v>
      </c>
      <c r="O486">
        <v>0.32500000000000001</v>
      </c>
      <c r="P486">
        <v>0.34799999999999998</v>
      </c>
      <c r="Q486">
        <v>0.35600000000000004</v>
      </c>
      <c r="R486">
        <v>0.33700000000000002</v>
      </c>
      <c r="S486">
        <v>0.32500000000000001</v>
      </c>
      <c r="T486">
        <v>0.34499999999999997</v>
      </c>
      <c r="U486">
        <v>0.35600000000000004</v>
      </c>
      <c r="V486">
        <v>0.34399999999999997</v>
      </c>
      <c r="W486">
        <v>0.318</v>
      </c>
      <c r="X486">
        <v>0.32</v>
      </c>
      <c r="Y486">
        <v>0.32899999999999996</v>
      </c>
      <c r="Z486">
        <v>0.21899999999999997</v>
      </c>
      <c r="AA486">
        <v>0.122</v>
      </c>
      <c r="AB486">
        <f t="shared" si="14"/>
        <v>282.3</v>
      </c>
      <c r="AC486">
        <f t="shared" si="15"/>
        <v>686.69999999999993</v>
      </c>
    </row>
    <row r="487" spans="1:29" x14ac:dyDescent="0.25">
      <c r="A487" s="1" t="s">
        <v>3</v>
      </c>
      <c r="B487" s="1" t="s">
        <v>84</v>
      </c>
      <c r="C487" s="36">
        <v>37162</v>
      </c>
      <c r="D487">
        <v>2</v>
      </c>
      <c r="E487">
        <v>1</v>
      </c>
      <c r="F487">
        <v>0.26300000000000001</v>
      </c>
      <c r="G487">
        <v>0.25700000000000001</v>
      </c>
      <c r="H487">
        <v>0.23899999999999999</v>
      </c>
      <c r="I487">
        <v>0.23199999999999998</v>
      </c>
      <c r="J487">
        <v>0.24100000000000002</v>
      </c>
      <c r="K487">
        <v>0.27399999999999997</v>
      </c>
      <c r="L487">
        <v>0.26700000000000002</v>
      </c>
      <c r="M487">
        <v>0.29699999999999999</v>
      </c>
      <c r="N487">
        <v>0.308</v>
      </c>
      <c r="O487">
        <v>0.317</v>
      </c>
      <c r="P487">
        <v>0.34100000000000003</v>
      </c>
      <c r="Q487">
        <v>0.34799999999999998</v>
      </c>
      <c r="R487">
        <v>0.33899999999999997</v>
      </c>
      <c r="S487">
        <v>0.32299999999999995</v>
      </c>
      <c r="T487">
        <v>0.34899999999999998</v>
      </c>
      <c r="U487">
        <v>0.36299999999999999</v>
      </c>
      <c r="V487">
        <v>0.32400000000000001</v>
      </c>
      <c r="W487">
        <v>0.32400000000000001</v>
      </c>
      <c r="X487">
        <v>0.314</v>
      </c>
      <c r="Y487">
        <v>0.317</v>
      </c>
      <c r="Z487">
        <v>0.223</v>
      </c>
      <c r="AA487">
        <v>0.12</v>
      </c>
      <c r="AB487">
        <f t="shared" si="14"/>
        <v>264.10000000000002</v>
      </c>
      <c r="AC487">
        <f t="shared" si="15"/>
        <v>664.3</v>
      </c>
    </row>
    <row r="488" spans="1:29" x14ac:dyDescent="0.25">
      <c r="A488" s="1" t="s">
        <v>3</v>
      </c>
      <c r="B488" s="1" t="s">
        <v>84</v>
      </c>
      <c r="C488" s="36">
        <v>37176</v>
      </c>
      <c r="D488">
        <v>2</v>
      </c>
      <c r="E488">
        <v>1</v>
      </c>
      <c r="F488">
        <v>0.35399999999999998</v>
      </c>
      <c r="G488">
        <v>0.27300000000000002</v>
      </c>
      <c r="H488">
        <v>0.221</v>
      </c>
      <c r="I488">
        <v>0.21299999999999999</v>
      </c>
      <c r="J488">
        <v>0.19899999999999998</v>
      </c>
      <c r="K488">
        <v>0.25</v>
      </c>
      <c r="L488">
        <v>0.26500000000000001</v>
      </c>
      <c r="M488">
        <v>0.27100000000000002</v>
      </c>
      <c r="N488">
        <v>0.30499999999999999</v>
      </c>
      <c r="O488">
        <v>0.307</v>
      </c>
      <c r="P488">
        <v>0.34700000000000003</v>
      </c>
      <c r="Q488">
        <v>0.34700000000000003</v>
      </c>
      <c r="R488">
        <v>0.33200000000000002</v>
      </c>
      <c r="S488">
        <v>0.33100000000000002</v>
      </c>
      <c r="T488">
        <v>0.34700000000000003</v>
      </c>
      <c r="U488">
        <v>0.34799999999999998</v>
      </c>
      <c r="V488">
        <v>0.32799999999999996</v>
      </c>
      <c r="W488">
        <v>0.32600000000000001</v>
      </c>
      <c r="X488">
        <v>0.32200000000000001</v>
      </c>
      <c r="Y488">
        <v>0.32</v>
      </c>
      <c r="Z488">
        <v>0.22</v>
      </c>
      <c r="AA488">
        <v>0.115</v>
      </c>
      <c r="AB488">
        <f t="shared" si="14"/>
        <v>270.5</v>
      </c>
      <c r="AC488">
        <f t="shared" si="15"/>
        <v>669.5</v>
      </c>
    </row>
    <row r="489" spans="1:29" x14ac:dyDescent="0.25">
      <c r="A489" s="1" t="s">
        <v>3</v>
      </c>
      <c r="B489" s="1" t="s">
        <v>84</v>
      </c>
      <c r="C489" s="36">
        <v>37191</v>
      </c>
      <c r="D489">
        <v>2</v>
      </c>
      <c r="E489">
        <v>1</v>
      </c>
      <c r="F489">
        <v>0.26600000000000001</v>
      </c>
      <c r="G489">
        <v>0.23300000000000001</v>
      </c>
      <c r="H489">
        <v>0.22600000000000001</v>
      </c>
      <c r="I489">
        <v>0.20899999999999999</v>
      </c>
      <c r="J489">
        <v>0.20100000000000001</v>
      </c>
      <c r="K489">
        <v>0.248</v>
      </c>
      <c r="L489">
        <v>0.249</v>
      </c>
      <c r="M489">
        <v>0.255</v>
      </c>
      <c r="N489">
        <v>0.28899999999999998</v>
      </c>
      <c r="O489">
        <v>0.28899999999999998</v>
      </c>
      <c r="P489">
        <v>0.32400000000000001</v>
      </c>
      <c r="Q489">
        <v>0.35299999999999998</v>
      </c>
      <c r="R489">
        <v>0.34700000000000003</v>
      </c>
      <c r="S489">
        <v>0.32600000000000001</v>
      </c>
      <c r="T489">
        <v>0.34799999999999998</v>
      </c>
      <c r="U489">
        <v>0.35100000000000003</v>
      </c>
      <c r="V489">
        <v>0.311</v>
      </c>
      <c r="W489">
        <v>0.34</v>
      </c>
      <c r="X489">
        <v>0.31900000000000001</v>
      </c>
      <c r="Y489">
        <v>0.33799999999999997</v>
      </c>
      <c r="Z489">
        <v>0.221</v>
      </c>
      <c r="AA489">
        <v>0.11699999999999999</v>
      </c>
      <c r="AB489">
        <f t="shared" si="14"/>
        <v>244.20000000000002</v>
      </c>
      <c r="AC489">
        <f t="shared" si="15"/>
        <v>642.60000000000014</v>
      </c>
    </row>
    <row r="490" spans="1:29" x14ac:dyDescent="0.25">
      <c r="A490" s="1" t="s">
        <v>3</v>
      </c>
      <c r="B490" s="1" t="s">
        <v>84</v>
      </c>
      <c r="C490" s="36">
        <v>37207</v>
      </c>
      <c r="D490">
        <v>2</v>
      </c>
      <c r="E490">
        <v>2</v>
      </c>
      <c r="F490">
        <v>0.248</v>
      </c>
      <c r="G490">
        <v>0.23699999999999999</v>
      </c>
      <c r="H490">
        <v>0.22500000000000001</v>
      </c>
      <c r="I490">
        <v>0.19899999999999998</v>
      </c>
      <c r="J490">
        <v>0.19</v>
      </c>
      <c r="K490">
        <v>0.24100000000000002</v>
      </c>
      <c r="L490">
        <v>0.23499999999999999</v>
      </c>
      <c r="M490">
        <v>0.24600000000000002</v>
      </c>
      <c r="N490">
        <v>0.27500000000000002</v>
      </c>
      <c r="O490">
        <v>0.28499999999999998</v>
      </c>
      <c r="P490">
        <v>0.32899999999999996</v>
      </c>
      <c r="Q490">
        <v>0.34499999999999997</v>
      </c>
      <c r="R490">
        <v>0.33299999999999996</v>
      </c>
      <c r="S490">
        <v>0.33500000000000002</v>
      </c>
      <c r="T490">
        <v>0.34200000000000003</v>
      </c>
      <c r="U490">
        <v>0.34</v>
      </c>
      <c r="V490">
        <v>0.33200000000000002</v>
      </c>
      <c r="W490">
        <v>0.317</v>
      </c>
      <c r="X490">
        <v>0.32299999999999995</v>
      </c>
      <c r="Y490">
        <v>0.32200000000000001</v>
      </c>
      <c r="Z490">
        <v>0.23</v>
      </c>
      <c r="AA490">
        <v>0.11699999999999999</v>
      </c>
      <c r="AB490">
        <f t="shared" si="14"/>
        <v>234.39999999999998</v>
      </c>
      <c r="AC490">
        <f t="shared" si="15"/>
        <v>629.4</v>
      </c>
    </row>
    <row r="491" spans="1:29" x14ac:dyDescent="0.25">
      <c r="A491" s="1" t="s">
        <v>3</v>
      </c>
      <c r="B491" s="1" t="s">
        <v>84</v>
      </c>
      <c r="C491" s="36">
        <v>37228</v>
      </c>
      <c r="D491">
        <v>2</v>
      </c>
      <c r="E491">
        <v>2</v>
      </c>
      <c r="F491">
        <v>0.23899999999999999</v>
      </c>
      <c r="G491">
        <v>0.23</v>
      </c>
      <c r="H491">
        <v>0.20499999999999999</v>
      </c>
      <c r="I491">
        <v>0.16899999999999998</v>
      </c>
      <c r="J491">
        <v>0.17100000000000001</v>
      </c>
      <c r="K491">
        <v>0.20800000000000002</v>
      </c>
      <c r="L491">
        <v>0.221</v>
      </c>
      <c r="M491">
        <v>0.223</v>
      </c>
      <c r="N491">
        <v>0.254</v>
      </c>
      <c r="O491">
        <v>0.26700000000000002</v>
      </c>
      <c r="P491">
        <v>0.32</v>
      </c>
      <c r="Q491">
        <v>0.34</v>
      </c>
      <c r="R491">
        <v>0.33200000000000002</v>
      </c>
      <c r="S491">
        <v>0.33799999999999997</v>
      </c>
      <c r="T491">
        <v>0.33500000000000002</v>
      </c>
      <c r="U491">
        <v>0.34700000000000003</v>
      </c>
      <c r="V491">
        <v>0.33500000000000002</v>
      </c>
      <c r="W491">
        <v>0.32</v>
      </c>
      <c r="X491">
        <v>0.316</v>
      </c>
      <c r="Y491">
        <v>0.32500000000000001</v>
      </c>
      <c r="Z491">
        <v>0.18899999999999997</v>
      </c>
      <c r="AA491">
        <v>0.111</v>
      </c>
      <c r="AB491">
        <f t="shared" si="14"/>
        <v>215.9</v>
      </c>
      <c r="AC491">
        <f t="shared" si="15"/>
        <v>603.4</v>
      </c>
    </row>
    <row r="492" spans="1:29" x14ac:dyDescent="0.25">
      <c r="A492" s="1" t="s">
        <v>3</v>
      </c>
      <c r="B492" s="1" t="s">
        <v>84</v>
      </c>
      <c r="C492" s="36">
        <v>37272</v>
      </c>
      <c r="D492">
        <v>2</v>
      </c>
      <c r="E492">
        <v>3</v>
      </c>
      <c r="F492">
        <v>0.36099999999999999</v>
      </c>
      <c r="G492">
        <v>0.317</v>
      </c>
      <c r="H492">
        <v>0.28499999999999998</v>
      </c>
      <c r="I492">
        <v>0.25700000000000001</v>
      </c>
      <c r="J492">
        <v>0.28699999999999998</v>
      </c>
      <c r="K492">
        <v>0.28300000000000003</v>
      </c>
      <c r="L492">
        <v>0.22</v>
      </c>
      <c r="M492">
        <v>0.20899999999999999</v>
      </c>
      <c r="N492">
        <v>0.22800000000000001</v>
      </c>
      <c r="O492">
        <v>0.252</v>
      </c>
      <c r="P492">
        <v>0.31</v>
      </c>
      <c r="Q492">
        <v>0.33899999999999997</v>
      </c>
      <c r="R492">
        <v>0.33500000000000002</v>
      </c>
      <c r="S492">
        <v>0.315</v>
      </c>
      <c r="T492">
        <v>0.33700000000000002</v>
      </c>
      <c r="U492">
        <v>0.33600000000000002</v>
      </c>
      <c r="V492">
        <v>0.35200000000000004</v>
      </c>
      <c r="W492">
        <v>0.315</v>
      </c>
      <c r="X492">
        <v>0.308</v>
      </c>
      <c r="Y492">
        <v>0.309</v>
      </c>
      <c r="Z492">
        <v>0.183</v>
      </c>
      <c r="AA492">
        <v>0.106</v>
      </c>
      <c r="AB492">
        <f t="shared" si="14"/>
        <v>280.8</v>
      </c>
      <c r="AC492">
        <f t="shared" si="15"/>
        <v>660.49999999999989</v>
      </c>
    </row>
    <row r="493" spans="1:29" x14ac:dyDescent="0.25">
      <c r="A493" s="1" t="s">
        <v>3</v>
      </c>
      <c r="B493" s="1" t="s">
        <v>84</v>
      </c>
      <c r="C493" s="36">
        <v>37305</v>
      </c>
      <c r="D493">
        <v>2</v>
      </c>
      <c r="E493">
        <v>4</v>
      </c>
      <c r="F493">
        <v>0.30299999999999999</v>
      </c>
      <c r="G493">
        <v>0.29199999999999998</v>
      </c>
      <c r="H493">
        <v>0.252</v>
      </c>
      <c r="I493">
        <v>0.23100000000000001</v>
      </c>
      <c r="J493">
        <v>0.22500000000000001</v>
      </c>
      <c r="K493">
        <v>0.26400000000000001</v>
      </c>
      <c r="L493">
        <v>0.24399999999999999</v>
      </c>
      <c r="M493">
        <v>0.23100000000000001</v>
      </c>
      <c r="N493">
        <v>0.247</v>
      </c>
      <c r="O493">
        <v>0.28800000000000003</v>
      </c>
      <c r="P493">
        <v>0.314</v>
      </c>
      <c r="Q493">
        <v>0.35799999999999998</v>
      </c>
      <c r="R493">
        <v>0.33500000000000002</v>
      </c>
      <c r="S493">
        <v>0.32799999999999996</v>
      </c>
      <c r="T493">
        <v>0.34100000000000003</v>
      </c>
      <c r="U493">
        <v>0.34399999999999997</v>
      </c>
      <c r="V493">
        <v>0.33299999999999996</v>
      </c>
      <c r="W493">
        <v>0.318</v>
      </c>
      <c r="X493">
        <v>0.316</v>
      </c>
      <c r="Y493">
        <v>0.318</v>
      </c>
      <c r="Z493">
        <v>0.21199999999999999</v>
      </c>
      <c r="AA493">
        <v>0.109</v>
      </c>
      <c r="AB493">
        <f t="shared" si="14"/>
        <v>259.2</v>
      </c>
      <c r="AC493">
        <f t="shared" si="15"/>
        <v>650.59999999999991</v>
      </c>
    </row>
    <row r="494" spans="1:29" x14ac:dyDescent="0.25">
      <c r="A494" s="1" t="s">
        <v>3</v>
      </c>
      <c r="B494" s="1" t="s">
        <v>84</v>
      </c>
      <c r="C494" s="36">
        <v>37321</v>
      </c>
      <c r="D494">
        <v>2</v>
      </c>
      <c r="E494">
        <v>4</v>
      </c>
      <c r="F494">
        <v>0.214</v>
      </c>
      <c r="G494">
        <v>0.23100000000000001</v>
      </c>
      <c r="H494">
        <v>0.23699999999999999</v>
      </c>
      <c r="I494">
        <v>0.19899999999999998</v>
      </c>
      <c r="J494">
        <v>0.19899999999999998</v>
      </c>
      <c r="K494">
        <v>0.23600000000000002</v>
      </c>
      <c r="L494">
        <v>0.23699999999999999</v>
      </c>
      <c r="M494">
        <v>0.22800000000000001</v>
      </c>
      <c r="N494">
        <v>0.26200000000000001</v>
      </c>
      <c r="O494">
        <v>0.26500000000000001</v>
      </c>
      <c r="P494">
        <v>0.30299999999999999</v>
      </c>
      <c r="Q494">
        <v>0.33500000000000002</v>
      </c>
      <c r="R494">
        <v>0.33299999999999996</v>
      </c>
      <c r="S494">
        <v>0.32200000000000001</v>
      </c>
      <c r="T494">
        <v>0.33899999999999997</v>
      </c>
      <c r="U494">
        <v>0.34499999999999997</v>
      </c>
      <c r="V494">
        <v>0.33899999999999997</v>
      </c>
      <c r="W494">
        <v>0.32</v>
      </c>
      <c r="X494">
        <v>0.32200000000000001</v>
      </c>
      <c r="Y494">
        <v>0.32799999999999996</v>
      </c>
      <c r="Z494">
        <v>0.21600000000000003</v>
      </c>
      <c r="AA494">
        <v>0.113</v>
      </c>
      <c r="AB494">
        <f t="shared" si="14"/>
        <v>225.7</v>
      </c>
      <c r="AC494">
        <f t="shared" si="15"/>
        <v>613.69999999999993</v>
      </c>
    </row>
    <row r="495" spans="1:29" x14ac:dyDescent="0.25">
      <c r="A495" s="1" t="s">
        <v>3</v>
      </c>
      <c r="B495" s="1" t="s">
        <v>84</v>
      </c>
      <c r="C495" s="36">
        <v>37354</v>
      </c>
      <c r="D495">
        <v>2</v>
      </c>
      <c r="E495">
        <v>5</v>
      </c>
      <c r="F495">
        <v>0.34200000000000003</v>
      </c>
      <c r="G495">
        <v>0.27699999999999997</v>
      </c>
      <c r="H495">
        <v>0.21299999999999999</v>
      </c>
      <c r="I495">
        <v>0.16899999999999998</v>
      </c>
      <c r="J495">
        <v>0.156</v>
      </c>
      <c r="K495">
        <v>0.19</v>
      </c>
      <c r="L495">
        <v>0.18899999999999997</v>
      </c>
      <c r="M495">
        <v>0.18899999999999997</v>
      </c>
      <c r="N495">
        <v>0.20499999999999999</v>
      </c>
      <c r="O495">
        <v>0.22699999999999998</v>
      </c>
      <c r="P495">
        <v>0.307</v>
      </c>
      <c r="Q495">
        <v>0.34399999999999997</v>
      </c>
      <c r="R495">
        <v>0.34200000000000003</v>
      </c>
      <c r="S495">
        <v>0.32700000000000001</v>
      </c>
      <c r="T495">
        <v>0.32899999999999996</v>
      </c>
      <c r="U495">
        <v>0.34200000000000003</v>
      </c>
      <c r="V495">
        <v>0.34600000000000003</v>
      </c>
      <c r="W495">
        <v>0.32400000000000001</v>
      </c>
      <c r="X495">
        <v>0.317</v>
      </c>
      <c r="Y495">
        <v>0.31900000000000001</v>
      </c>
      <c r="Z495">
        <v>0.182</v>
      </c>
      <c r="AA495">
        <v>0.107</v>
      </c>
      <c r="AB495">
        <f t="shared" si="14"/>
        <v>227.2</v>
      </c>
      <c r="AC495">
        <f t="shared" si="15"/>
        <v>608.5</v>
      </c>
    </row>
    <row r="496" spans="1:29" x14ac:dyDescent="0.25">
      <c r="A496" s="1" t="s">
        <v>3</v>
      </c>
      <c r="B496" s="1" t="s">
        <v>84</v>
      </c>
      <c r="C496" s="36">
        <v>37432</v>
      </c>
      <c r="D496">
        <v>2</v>
      </c>
      <c r="E496">
        <v>6</v>
      </c>
      <c r="F496">
        <v>0.373</v>
      </c>
      <c r="G496">
        <v>0.314</v>
      </c>
      <c r="H496">
        <v>0.28399999999999997</v>
      </c>
      <c r="I496">
        <v>0.26899999999999996</v>
      </c>
      <c r="J496">
        <v>0.28999999999999998</v>
      </c>
      <c r="K496">
        <v>0.28300000000000003</v>
      </c>
      <c r="L496">
        <v>0.25</v>
      </c>
      <c r="M496">
        <v>0.245</v>
      </c>
      <c r="N496">
        <v>0.27699999999999997</v>
      </c>
      <c r="O496">
        <v>0.27699999999999997</v>
      </c>
      <c r="P496">
        <v>0.32500000000000001</v>
      </c>
      <c r="Q496">
        <v>0.35100000000000003</v>
      </c>
      <c r="R496">
        <v>0.32799999999999996</v>
      </c>
      <c r="S496">
        <v>0.33299999999999996</v>
      </c>
      <c r="T496">
        <v>0.33500000000000002</v>
      </c>
      <c r="U496">
        <v>0.34100000000000003</v>
      </c>
      <c r="V496">
        <v>0.34299999999999997</v>
      </c>
      <c r="W496">
        <v>0.32299999999999995</v>
      </c>
      <c r="X496">
        <v>0.316</v>
      </c>
      <c r="Y496">
        <v>0.31900000000000001</v>
      </c>
      <c r="Z496">
        <v>0.182</v>
      </c>
      <c r="AA496">
        <v>0.10199999999999999</v>
      </c>
      <c r="AB496">
        <f t="shared" si="14"/>
        <v>295.8</v>
      </c>
      <c r="AC496">
        <f t="shared" si="15"/>
        <v>683.30000000000007</v>
      </c>
    </row>
    <row r="497" spans="1:29" x14ac:dyDescent="0.25">
      <c r="A497" s="1" t="s">
        <v>3</v>
      </c>
      <c r="B497" s="1" t="s">
        <v>84</v>
      </c>
      <c r="C497" s="36">
        <v>35660</v>
      </c>
      <c r="D497">
        <v>3</v>
      </c>
      <c r="E497">
        <v>2</v>
      </c>
      <c r="F497">
        <v>0.30299999999999999</v>
      </c>
      <c r="G497">
        <v>0.308</v>
      </c>
      <c r="H497">
        <v>0.27</v>
      </c>
      <c r="I497">
        <v>0.28100000000000003</v>
      </c>
      <c r="J497">
        <v>0.28100000000000003</v>
      </c>
      <c r="K497">
        <v>0.32100000000000001</v>
      </c>
      <c r="L497">
        <v>0.33799999999999997</v>
      </c>
      <c r="M497">
        <v>0.34799999999999998</v>
      </c>
      <c r="N497">
        <v>0.36200000000000004</v>
      </c>
      <c r="O497">
        <v>0.36700000000000005</v>
      </c>
      <c r="P497">
        <v>0.35799999999999998</v>
      </c>
      <c r="Q497">
        <v>0.27500000000000002</v>
      </c>
      <c r="R497">
        <v>0.23399999999999999</v>
      </c>
      <c r="S497">
        <v>0.29100000000000004</v>
      </c>
      <c r="T497">
        <v>0.34399999999999997</v>
      </c>
      <c r="U497">
        <v>0.34700000000000003</v>
      </c>
      <c r="V497">
        <v>0.36</v>
      </c>
      <c r="W497">
        <v>0.33600000000000002</v>
      </c>
      <c r="X497">
        <v>0.33500000000000002</v>
      </c>
      <c r="Y497">
        <v>0.33399999999999996</v>
      </c>
      <c r="Z497">
        <v>0.38500000000000001</v>
      </c>
      <c r="AA497">
        <v>0.373</v>
      </c>
      <c r="AB497">
        <f t="shared" si="14"/>
        <v>311.5</v>
      </c>
      <c r="AC497">
        <f t="shared" si="15"/>
        <v>745.4</v>
      </c>
    </row>
    <row r="498" spans="1:29" x14ac:dyDescent="0.25">
      <c r="A498" s="1" t="s">
        <v>3</v>
      </c>
      <c r="B498" s="1" t="s">
        <v>84</v>
      </c>
      <c r="C498" s="36">
        <v>35665</v>
      </c>
      <c r="D498">
        <v>3</v>
      </c>
      <c r="E498">
        <v>2</v>
      </c>
      <c r="F498">
        <v>0.35600000000000004</v>
      </c>
      <c r="G498">
        <v>0.309</v>
      </c>
      <c r="H498">
        <v>0.28100000000000003</v>
      </c>
      <c r="I498">
        <v>0.28399999999999997</v>
      </c>
      <c r="J498">
        <v>0.309</v>
      </c>
      <c r="K498">
        <v>0.33299999999999996</v>
      </c>
      <c r="L498">
        <v>0.35</v>
      </c>
      <c r="M498">
        <v>0.35399999999999998</v>
      </c>
      <c r="N498">
        <v>0.35200000000000004</v>
      </c>
      <c r="O498">
        <v>0.375</v>
      </c>
      <c r="P498">
        <v>0.36599999999999999</v>
      </c>
      <c r="Q498">
        <v>0.29299999999999998</v>
      </c>
      <c r="R498">
        <v>0.28000000000000003</v>
      </c>
      <c r="S498">
        <v>0.32299999999999995</v>
      </c>
      <c r="T498">
        <v>0.35600000000000004</v>
      </c>
      <c r="U498">
        <v>0.34200000000000003</v>
      </c>
      <c r="V498">
        <v>0.36299999999999999</v>
      </c>
      <c r="W498">
        <v>0.33700000000000002</v>
      </c>
      <c r="X498">
        <v>0.33600000000000002</v>
      </c>
      <c r="Y498">
        <v>0.34899999999999998</v>
      </c>
      <c r="Z498">
        <v>0.36899999999999999</v>
      </c>
      <c r="AA498">
        <v>0.37</v>
      </c>
      <c r="AB498">
        <f t="shared" si="14"/>
        <v>328.4</v>
      </c>
      <c r="AC498">
        <f t="shared" si="15"/>
        <v>774.30000000000007</v>
      </c>
    </row>
    <row r="499" spans="1:29" x14ac:dyDescent="0.25">
      <c r="A499" s="1" t="s">
        <v>3</v>
      </c>
      <c r="B499" s="1" t="s">
        <v>84</v>
      </c>
      <c r="C499" s="36">
        <v>35683</v>
      </c>
      <c r="D499">
        <v>3</v>
      </c>
      <c r="E499">
        <v>2</v>
      </c>
      <c r="F499">
        <v>0.27399999999999997</v>
      </c>
      <c r="G499">
        <v>0.28800000000000003</v>
      </c>
      <c r="H499">
        <v>0.255</v>
      </c>
      <c r="I499">
        <v>0.27899999999999997</v>
      </c>
      <c r="J499">
        <v>0.28600000000000003</v>
      </c>
      <c r="K499">
        <v>0.33399999999999996</v>
      </c>
      <c r="L499">
        <v>0.33299999999999996</v>
      </c>
      <c r="M499">
        <v>0.35899999999999999</v>
      </c>
      <c r="N499">
        <v>0.34799999999999998</v>
      </c>
      <c r="O499">
        <v>0.37</v>
      </c>
      <c r="P499">
        <v>0.36099999999999999</v>
      </c>
      <c r="Q499">
        <v>0.33299999999999996</v>
      </c>
      <c r="R499">
        <v>0.36499999999999999</v>
      </c>
      <c r="S499">
        <v>0.38700000000000001</v>
      </c>
      <c r="T499">
        <v>0.38200000000000001</v>
      </c>
      <c r="U499">
        <v>0.35299999999999998</v>
      </c>
      <c r="V499">
        <v>0.35200000000000004</v>
      </c>
      <c r="W499">
        <v>0.34299999999999997</v>
      </c>
      <c r="X499">
        <v>0.34200000000000003</v>
      </c>
      <c r="Y499">
        <v>0.33399999999999996</v>
      </c>
      <c r="Z499">
        <v>0.35200000000000004</v>
      </c>
      <c r="AA499">
        <v>0.38</v>
      </c>
      <c r="AB499">
        <f t="shared" si="14"/>
        <v>303</v>
      </c>
      <c r="AC499">
        <f t="shared" si="15"/>
        <v>768.40000000000009</v>
      </c>
    </row>
    <row r="500" spans="1:29" x14ac:dyDescent="0.25">
      <c r="A500" s="1" t="s">
        <v>3</v>
      </c>
      <c r="B500" s="1" t="s">
        <v>84</v>
      </c>
      <c r="C500" s="36">
        <v>35699</v>
      </c>
      <c r="D500">
        <v>3</v>
      </c>
      <c r="E500">
        <v>2</v>
      </c>
      <c r="F500">
        <v>0.28300000000000003</v>
      </c>
      <c r="G500">
        <v>0.28000000000000003</v>
      </c>
      <c r="H500">
        <v>0.252</v>
      </c>
      <c r="I500">
        <v>0.27100000000000002</v>
      </c>
      <c r="J500">
        <v>0.25600000000000001</v>
      </c>
      <c r="K500">
        <v>0.309</v>
      </c>
      <c r="L500">
        <v>0.33200000000000002</v>
      </c>
      <c r="M500">
        <v>0.35</v>
      </c>
      <c r="N500">
        <v>0.36499999999999999</v>
      </c>
      <c r="O500">
        <v>0.36599999999999999</v>
      </c>
      <c r="P500">
        <v>0.37200000000000005</v>
      </c>
      <c r="Q500">
        <v>0.34399999999999997</v>
      </c>
      <c r="R500">
        <v>0.36499999999999999</v>
      </c>
      <c r="S500">
        <v>0.38200000000000001</v>
      </c>
      <c r="T500">
        <v>0.38</v>
      </c>
      <c r="U500">
        <v>0.35499999999999998</v>
      </c>
      <c r="V500">
        <v>0.35600000000000004</v>
      </c>
      <c r="W500">
        <v>0.34600000000000003</v>
      </c>
      <c r="X500">
        <v>0.32400000000000001</v>
      </c>
      <c r="Y500">
        <v>0.34499999999999997</v>
      </c>
      <c r="Z500">
        <v>0.36399999999999999</v>
      </c>
      <c r="AA500">
        <v>0.36899999999999999</v>
      </c>
      <c r="AB500">
        <f t="shared" si="14"/>
        <v>298.10000000000002</v>
      </c>
      <c r="AC500">
        <f t="shared" si="15"/>
        <v>764.9</v>
      </c>
    </row>
    <row r="501" spans="1:29" x14ac:dyDescent="0.25">
      <c r="A501" s="1" t="s">
        <v>3</v>
      </c>
      <c r="B501" s="1" t="s">
        <v>84</v>
      </c>
      <c r="C501" s="36">
        <v>35719</v>
      </c>
      <c r="D501">
        <v>3</v>
      </c>
      <c r="E501">
        <v>1</v>
      </c>
      <c r="F501">
        <v>0.25700000000000001</v>
      </c>
      <c r="G501">
        <v>0.254</v>
      </c>
      <c r="H501">
        <v>0.23699999999999999</v>
      </c>
      <c r="I501">
        <v>0.254</v>
      </c>
      <c r="J501">
        <v>0.24100000000000002</v>
      </c>
      <c r="K501">
        <v>0.27200000000000002</v>
      </c>
      <c r="L501">
        <v>0.32600000000000001</v>
      </c>
      <c r="M501">
        <v>0.35200000000000004</v>
      </c>
      <c r="N501">
        <v>0.35700000000000004</v>
      </c>
      <c r="O501">
        <v>0.377</v>
      </c>
      <c r="P501">
        <v>0.36700000000000005</v>
      </c>
      <c r="Q501">
        <v>0.34</v>
      </c>
      <c r="R501">
        <v>0.375</v>
      </c>
      <c r="S501">
        <v>0.38600000000000001</v>
      </c>
      <c r="T501">
        <v>0.371</v>
      </c>
      <c r="U501">
        <v>0.35799999999999998</v>
      </c>
      <c r="V501">
        <v>0.34700000000000003</v>
      </c>
      <c r="W501">
        <v>0.34600000000000003</v>
      </c>
      <c r="X501">
        <v>0.33700000000000002</v>
      </c>
      <c r="Y501">
        <v>0.34899999999999998</v>
      </c>
      <c r="Z501">
        <v>0.38</v>
      </c>
      <c r="AA501">
        <v>0.38</v>
      </c>
      <c r="AB501">
        <f t="shared" si="14"/>
        <v>280.7</v>
      </c>
      <c r="AC501">
        <f t="shared" si="15"/>
        <v>752.00000000000011</v>
      </c>
    </row>
    <row r="502" spans="1:29" x14ac:dyDescent="0.25">
      <c r="A502" s="1" t="s">
        <v>3</v>
      </c>
      <c r="B502" s="1" t="s">
        <v>84</v>
      </c>
      <c r="C502" s="36">
        <v>35731</v>
      </c>
      <c r="D502">
        <v>3</v>
      </c>
      <c r="E502">
        <v>2</v>
      </c>
      <c r="F502">
        <v>0.215</v>
      </c>
      <c r="G502">
        <v>0.20499999999999999</v>
      </c>
      <c r="H502">
        <v>0.20899999999999999</v>
      </c>
      <c r="I502">
        <v>0.249</v>
      </c>
      <c r="J502">
        <v>0.22</v>
      </c>
      <c r="K502">
        <v>0.245</v>
      </c>
      <c r="L502">
        <v>0.311</v>
      </c>
      <c r="M502">
        <v>0.34499999999999997</v>
      </c>
      <c r="N502">
        <v>0.34499999999999997</v>
      </c>
      <c r="O502">
        <v>0.371</v>
      </c>
      <c r="P502">
        <v>0.36799999999999999</v>
      </c>
      <c r="Q502">
        <v>0.33600000000000002</v>
      </c>
      <c r="R502">
        <v>0.36200000000000004</v>
      </c>
      <c r="S502">
        <v>0.39700000000000002</v>
      </c>
      <c r="T502">
        <v>0.375</v>
      </c>
      <c r="U502">
        <v>0.34499999999999997</v>
      </c>
      <c r="V502">
        <v>0.34399999999999997</v>
      </c>
      <c r="W502">
        <v>0.34200000000000003</v>
      </c>
      <c r="X502">
        <v>0.33399999999999996</v>
      </c>
      <c r="Y502">
        <v>0.33299999999999996</v>
      </c>
      <c r="Z502">
        <v>0.373</v>
      </c>
      <c r="AA502">
        <v>0.36799999999999999</v>
      </c>
      <c r="AB502">
        <f t="shared" si="14"/>
        <v>255.9</v>
      </c>
      <c r="AC502">
        <f t="shared" si="15"/>
        <v>720.69999999999993</v>
      </c>
    </row>
    <row r="503" spans="1:29" x14ac:dyDescent="0.25">
      <c r="A503" s="1" t="s">
        <v>3</v>
      </c>
      <c r="B503" s="1" t="s">
        <v>84</v>
      </c>
      <c r="C503" s="36">
        <v>35740</v>
      </c>
      <c r="D503">
        <v>3</v>
      </c>
      <c r="E503">
        <v>2</v>
      </c>
      <c r="F503">
        <v>0.23699999999999999</v>
      </c>
      <c r="G503">
        <v>0.22800000000000001</v>
      </c>
      <c r="H503">
        <v>0.22</v>
      </c>
      <c r="I503">
        <v>0.24600000000000002</v>
      </c>
      <c r="J503">
        <v>0.19399999999999998</v>
      </c>
      <c r="K503">
        <v>0.23399999999999999</v>
      </c>
      <c r="L503">
        <v>0.312</v>
      </c>
      <c r="M503">
        <v>0.34200000000000003</v>
      </c>
      <c r="N503">
        <v>0.36399999999999999</v>
      </c>
      <c r="O503">
        <v>0.36</v>
      </c>
      <c r="P503">
        <v>0.36</v>
      </c>
      <c r="Q503">
        <v>0.32899999999999996</v>
      </c>
      <c r="R503">
        <v>0.36899999999999999</v>
      </c>
      <c r="S503">
        <v>0.38</v>
      </c>
      <c r="T503">
        <v>0.373</v>
      </c>
      <c r="U503">
        <v>0.35499999999999998</v>
      </c>
      <c r="V503">
        <v>0.34899999999999998</v>
      </c>
      <c r="W503">
        <v>0.33799999999999997</v>
      </c>
      <c r="X503">
        <v>0.33299999999999996</v>
      </c>
      <c r="Y503">
        <v>0.33799999999999997</v>
      </c>
      <c r="Z503">
        <v>0.38</v>
      </c>
      <c r="AA503">
        <v>0.36399999999999999</v>
      </c>
      <c r="AB503">
        <f t="shared" si="14"/>
        <v>261.39999999999998</v>
      </c>
      <c r="AC503">
        <f t="shared" si="15"/>
        <v>724.19999999999982</v>
      </c>
    </row>
    <row r="504" spans="1:29" x14ac:dyDescent="0.25">
      <c r="A504" s="1" t="s">
        <v>3</v>
      </c>
      <c r="B504" s="1" t="s">
        <v>84</v>
      </c>
      <c r="C504" s="36">
        <v>35751</v>
      </c>
      <c r="D504">
        <v>3</v>
      </c>
      <c r="E504">
        <v>2</v>
      </c>
      <c r="F504">
        <v>0.185</v>
      </c>
      <c r="G504">
        <v>0.18100000000000002</v>
      </c>
      <c r="H504">
        <v>0.191</v>
      </c>
      <c r="I504">
        <v>0.20100000000000001</v>
      </c>
      <c r="J504">
        <v>0.13500000000000001</v>
      </c>
      <c r="K504">
        <v>0.17100000000000001</v>
      </c>
      <c r="L504">
        <v>0.28999999999999998</v>
      </c>
      <c r="M504">
        <v>0.34899999999999998</v>
      </c>
      <c r="N504">
        <v>0.36099999999999999</v>
      </c>
      <c r="O504">
        <v>0.35100000000000003</v>
      </c>
      <c r="P504">
        <v>0.35899999999999999</v>
      </c>
      <c r="Q504">
        <v>0.31</v>
      </c>
      <c r="R504">
        <v>0.29899999999999999</v>
      </c>
      <c r="S504">
        <v>0.36</v>
      </c>
      <c r="T504">
        <v>0.36299999999999999</v>
      </c>
      <c r="U504">
        <v>0.35499999999999998</v>
      </c>
      <c r="V504">
        <v>0.34100000000000003</v>
      </c>
      <c r="W504">
        <v>0.33600000000000002</v>
      </c>
      <c r="X504">
        <v>0.32799999999999996</v>
      </c>
      <c r="Y504">
        <v>0.35100000000000003</v>
      </c>
      <c r="Z504">
        <v>0.35499999999999998</v>
      </c>
      <c r="AA504">
        <v>0.36700000000000005</v>
      </c>
      <c r="AB504">
        <f t="shared" si="14"/>
        <v>224.9</v>
      </c>
      <c r="AC504">
        <f t="shared" si="15"/>
        <v>672.4</v>
      </c>
    </row>
    <row r="505" spans="1:29" x14ac:dyDescent="0.25">
      <c r="A505" s="1" t="s">
        <v>3</v>
      </c>
      <c r="B505" s="1" t="s">
        <v>84</v>
      </c>
      <c r="C505" s="36">
        <v>35766</v>
      </c>
      <c r="D505">
        <v>3</v>
      </c>
      <c r="E505">
        <v>3</v>
      </c>
      <c r="F505">
        <v>0.23300000000000001</v>
      </c>
      <c r="G505">
        <v>0.19699999999999998</v>
      </c>
      <c r="H505">
        <v>0.17</v>
      </c>
      <c r="I505">
        <v>0.16899999999999998</v>
      </c>
      <c r="J505">
        <v>0.113</v>
      </c>
      <c r="K505">
        <v>0.158</v>
      </c>
      <c r="L505">
        <v>0.27800000000000002</v>
      </c>
      <c r="M505">
        <v>0.33399999999999996</v>
      </c>
      <c r="N505">
        <v>0.33399999999999996</v>
      </c>
      <c r="O505">
        <v>0.35499999999999998</v>
      </c>
      <c r="P505">
        <v>0.36899999999999999</v>
      </c>
      <c r="Q505">
        <v>0.27500000000000002</v>
      </c>
      <c r="R505">
        <v>0.251</v>
      </c>
      <c r="S505">
        <v>0.29499999999999998</v>
      </c>
      <c r="T505">
        <v>0.35100000000000003</v>
      </c>
      <c r="U505">
        <v>0.34600000000000003</v>
      </c>
      <c r="V505">
        <v>0.35799999999999998</v>
      </c>
      <c r="W505">
        <v>0.33600000000000002</v>
      </c>
      <c r="X505">
        <v>0.33200000000000002</v>
      </c>
      <c r="Y505">
        <v>0.34200000000000003</v>
      </c>
      <c r="Z505">
        <v>0.376</v>
      </c>
      <c r="AA505">
        <v>0.376</v>
      </c>
      <c r="AB505">
        <f t="shared" si="14"/>
        <v>221.9</v>
      </c>
      <c r="AC505">
        <f t="shared" si="15"/>
        <v>658.10000000000014</v>
      </c>
    </row>
    <row r="506" spans="1:29" x14ac:dyDescent="0.25">
      <c r="A506" s="1" t="s">
        <v>3</v>
      </c>
      <c r="B506" s="1" t="s">
        <v>84</v>
      </c>
      <c r="C506" s="36">
        <v>35782</v>
      </c>
      <c r="D506">
        <v>3</v>
      </c>
      <c r="E506">
        <v>3</v>
      </c>
      <c r="F506">
        <v>0.27800000000000002</v>
      </c>
      <c r="G506">
        <v>0.27300000000000002</v>
      </c>
      <c r="H506">
        <v>0.22800000000000001</v>
      </c>
      <c r="I506">
        <v>0.20399999999999999</v>
      </c>
      <c r="J506">
        <v>0.125</v>
      </c>
      <c r="K506">
        <v>0.16500000000000001</v>
      </c>
      <c r="L506">
        <v>0.26899999999999996</v>
      </c>
      <c r="M506">
        <v>0.33500000000000002</v>
      </c>
      <c r="N506">
        <v>0.33600000000000002</v>
      </c>
      <c r="O506">
        <v>0.35</v>
      </c>
      <c r="P506">
        <v>0.35399999999999998</v>
      </c>
      <c r="Q506">
        <v>0.26100000000000001</v>
      </c>
      <c r="R506">
        <v>0.217</v>
      </c>
      <c r="S506">
        <v>0.27300000000000002</v>
      </c>
      <c r="T506">
        <v>0.34100000000000003</v>
      </c>
      <c r="U506">
        <v>0.35499999999999998</v>
      </c>
      <c r="V506">
        <v>0.35200000000000004</v>
      </c>
      <c r="W506">
        <v>0.33899999999999997</v>
      </c>
      <c r="X506">
        <v>0.32200000000000001</v>
      </c>
      <c r="Y506">
        <v>0.34299999999999997</v>
      </c>
      <c r="Z506">
        <v>0.35499999999999998</v>
      </c>
      <c r="AA506">
        <v>0.36599999999999999</v>
      </c>
      <c r="AB506">
        <f t="shared" si="14"/>
        <v>249.1</v>
      </c>
      <c r="AC506">
        <f t="shared" si="15"/>
        <v>671.90000000000009</v>
      </c>
    </row>
    <row r="507" spans="1:29" x14ac:dyDescent="0.25">
      <c r="A507" s="1" t="s">
        <v>3</v>
      </c>
      <c r="B507" s="1" t="s">
        <v>84</v>
      </c>
      <c r="C507" s="36">
        <v>35787</v>
      </c>
      <c r="D507">
        <v>3</v>
      </c>
      <c r="E507">
        <v>3</v>
      </c>
      <c r="F507">
        <v>0.33700000000000002</v>
      </c>
      <c r="G507">
        <v>0.32600000000000001</v>
      </c>
      <c r="H507">
        <v>0.26</v>
      </c>
      <c r="I507">
        <v>0.21899999999999997</v>
      </c>
      <c r="J507">
        <v>0.13400000000000001</v>
      </c>
      <c r="K507">
        <v>0.16699999999999998</v>
      </c>
      <c r="L507">
        <v>0.28499999999999998</v>
      </c>
      <c r="M507">
        <v>0.318</v>
      </c>
      <c r="N507">
        <v>0.32299999999999995</v>
      </c>
      <c r="O507">
        <v>0.34899999999999998</v>
      </c>
      <c r="P507">
        <v>0.35700000000000004</v>
      </c>
      <c r="Q507">
        <v>0.26</v>
      </c>
      <c r="R507">
        <v>0.193</v>
      </c>
      <c r="S507">
        <v>0.23399999999999999</v>
      </c>
      <c r="T507">
        <v>0.33799999999999997</v>
      </c>
      <c r="U507">
        <v>0.35100000000000003</v>
      </c>
      <c r="V507">
        <v>0.34200000000000003</v>
      </c>
      <c r="W507">
        <v>0.32200000000000001</v>
      </c>
      <c r="X507">
        <v>0.34200000000000003</v>
      </c>
      <c r="Y507">
        <v>0.34200000000000003</v>
      </c>
      <c r="Z507">
        <v>0.36599999999999999</v>
      </c>
      <c r="AA507">
        <v>0.376</v>
      </c>
      <c r="AB507">
        <f t="shared" si="14"/>
        <v>270.60000000000002</v>
      </c>
      <c r="AC507">
        <f t="shared" si="15"/>
        <v>687.80000000000018</v>
      </c>
    </row>
    <row r="508" spans="1:29" x14ac:dyDescent="0.25">
      <c r="A508" s="1" t="s">
        <v>3</v>
      </c>
      <c r="B508" s="1" t="s">
        <v>84</v>
      </c>
      <c r="C508" s="36">
        <v>35807</v>
      </c>
      <c r="D508">
        <v>3</v>
      </c>
      <c r="E508">
        <v>4</v>
      </c>
      <c r="F508">
        <v>0.23100000000000001</v>
      </c>
      <c r="G508">
        <v>0.222</v>
      </c>
      <c r="H508">
        <v>0.20600000000000002</v>
      </c>
      <c r="I508">
        <v>0.22600000000000001</v>
      </c>
      <c r="J508">
        <v>0.16600000000000001</v>
      </c>
      <c r="K508">
        <v>0.185</v>
      </c>
      <c r="L508">
        <v>0.28600000000000003</v>
      </c>
      <c r="M508">
        <v>0.34</v>
      </c>
      <c r="N508">
        <v>0.33100000000000002</v>
      </c>
      <c r="O508">
        <v>0.34799999999999998</v>
      </c>
      <c r="P508">
        <v>0.36599999999999999</v>
      </c>
      <c r="Q508">
        <v>0.25600000000000001</v>
      </c>
      <c r="R508">
        <v>0.183</v>
      </c>
      <c r="S508">
        <v>0.20199999999999999</v>
      </c>
      <c r="T508">
        <v>0.32200000000000001</v>
      </c>
      <c r="U508">
        <v>0.34600000000000003</v>
      </c>
      <c r="V508">
        <v>0.35</v>
      </c>
      <c r="W508">
        <v>0.33399999999999996</v>
      </c>
      <c r="X508">
        <v>0.32899999999999996</v>
      </c>
      <c r="Y508">
        <v>0.34200000000000003</v>
      </c>
      <c r="Z508">
        <v>0.35799999999999998</v>
      </c>
      <c r="AA508">
        <v>0.36200000000000004</v>
      </c>
      <c r="AB508">
        <f t="shared" si="14"/>
        <v>242.39999999999998</v>
      </c>
      <c r="AC508">
        <f t="shared" si="15"/>
        <v>652.20000000000005</v>
      </c>
    </row>
    <row r="509" spans="1:29" x14ac:dyDescent="0.25">
      <c r="A509" s="1" t="s">
        <v>3</v>
      </c>
      <c r="B509" s="1" t="s">
        <v>84</v>
      </c>
      <c r="C509" s="36">
        <v>35815</v>
      </c>
      <c r="D509">
        <v>3</v>
      </c>
      <c r="E509">
        <v>4</v>
      </c>
      <c r="F509">
        <v>0.251</v>
      </c>
      <c r="G509">
        <v>0.23399999999999999</v>
      </c>
      <c r="H509">
        <v>0.22899999999999998</v>
      </c>
      <c r="I509">
        <v>0.22399999999999998</v>
      </c>
      <c r="J509">
        <v>0.156</v>
      </c>
      <c r="K509">
        <v>0.17499999999999999</v>
      </c>
      <c r="L509">
        <v>0.28199999999999997</v>
      </c>
      <c r="M509">
        <v>0.33899999999999997</v>
      </c>
      <c r="N509">
        <v>0.34</v>
      </c>
      <c r="O509">
        <v>0.32400000000000001</v>
      </c>
      <c r="P509">
        <v>0.35600000000000004</v>
      </c>
      <c r="Q509">
        <v>0.24199999999999999</v>
      </c>
      <c r="R509">
        <v>0.16800000000000001</v>
      </c>
      <c r="S509">
        <v>0.20800000000000002</v>
      </c>
      <c r="T509">
        <v>0.311</v>
      </c>
      <c r="U509">
        <v>0.34600000000000003</v>
      </c>
      <c r="V509">
        <v>0.34499999999999997</v>
      </c>
      <c r="W509">
        <v>0.34299999999999997</v>
      </c>
      <c r="X509">
        <v>0.34100000000000003</v>
      </c>
      <c r="Y509">
        <v>0.33799999999999997</v>
      </c>
      <c r="Z509">
        <v>0.36599999999999999</v>
      </c>
      <c r="AA509">
        <v>0.37</v>
      </c>
      <c r="AB509">
        <f t="shared" si="14"/>
        <v>248.1</v>
      </c>
      <c r="AC509">
        <f t="shared" si="15"/>
        <v>653.90000000000009</v>
      </c>
    </row>
    <row r="510" spans="1:29" x14ac:dyDescent="0.25">
      <c r="A510" s="1" t="s">
        <v>3</v>
      </c>
      <c r="B510" s="1" t="s">
        <v>84</v>
      </c>
      <c r="C510" s="36">
        <v>35829</v>
      </c>
      <c r="D510">
        <v>3</v>
      </c>
      <c r="E510">
        <v>4</v>
      </c>
      <c r="F510">
        <v>0.23100000000000001</v>
      </c>
      <c r="G510">
        <v>0.21</v>
      </c>
      <c r="H510">
        <v>0.19399999999999998</v>
      </c>
      <c r="I510">
        <v>0.19399999999999998</v>
      </c>
      <c r="J510">
        <v>0.126</v>
      </c>
      <c r="K510">
        <v>0.155</v>
      </c>
      <c r="L510">
        <v>0.26100000000000001</v>
      </c>
      <c r="M510">
        <v>0.32500000000000001</v>
      </c>
      <c r="N510">
        <v>0.31</v>
      </c>
      <c r="O510">
        <v>0.32700000000000001</v>
      </c>
      <c r="P510">
        <v>0.34700000000000003</v>
      </c>
      <c r="Q510">
        <v>0.24100000000000002</v>
      </c>
      <c r="R510">
        <v>0.157</v>
      </c>
      <c r="S510">
        <v>0.182</v>
      </c>
      <c r="T510">
        <v>0.29899999999999999</v>
      </c>
      <c r="U510">
        <v>0.32899999999999996</v>
      </c>
      <c r="V510">
        <v>0.34799999999999998</v>
      </c>
      <c r="W510">
        <v>0.34799999999999998</v>
      </c>
      <c r="X510">
        <v>0.33600000000000002</v>
      </c>
      <c r="Y510">
        <v>0.33899999999999997</v>
      </c>
      <c r="Z510">
        <v>0.36399999999999999</v>
      </c>
      <c r="AA510">
        <v>0.371</v>
      </c>
      <c r="AB510">
        <f t="shared" si="14"/>
        <v>223.7</v>
      </c>
      <c r="AC510">
        <f t="shared" si="15"/>
        <v>622.49999999999989</v>
      </c>
    </row>
    <row r="511" spans="1:29" x14ac:dyDescent="0.25">
      <c r="A511" s="1" t="s">
        <v>3</v>
      </c>
      <c r="B511" s="1" t="s">
        <v>84</v>
      </c>
      <c r="C511" s="36">
        <v>35846</v>
      </c>
      <c r="D511">
        <v>3</v>
      </c>
      <c r="E511">
        <v>5</v>
      </c>
      <c r="F511">
        <v>0.32100000000000001</v>
      </c>
      <c r="G511">
        <v>0.254</v>
      </c>
      <c r="H511">
        <v>0.19600000000000001</v>
      </c>
      <c r="I511">
        <v>0.16899999999999998</v>
      </c>
      <c r="J511">
        <v>0.111</v>
      </c>
      <c r="K511">
        <v>0.14800000000000002</v>
      </c>
      <c r="L511">
        <v>0.24100000000000002</v>
      </c>
      <c r="M511">
        <v>0.29499999999999998</v>
      </c>
      <c r="N511">
        <v>0.3</v>
      </c>
      <c r="O511">
        <v>0.28600000000000003</v>
      </c>
      <c r="P511">
        <v>0.32200000000000001</v>
      </c>
      <c r="Q511">
        <v>0.22699999999999998</v>
      </c>
      <c r="R511">
        <v>0.129</v>
      </c>
      <c r="S511">
        <v>0.14199999999999999</v>
      </c>
      <c r="T511">
        <v>0.26800000000000002</v>
      </c>
      <c r="U511">
        <v>0.34700000000000003</v>
      </c>
      <c r="V511">
        <v>0.34299999999999997</v>
      </c>
      <c r="W511">
        <v>0.33500000000000002</v>
      </c>
      <c r="X511">
        <v>0.32700000000000001</v>
      </c>
      <c r="Y511">
        <v>0.32899999999999996</v>
      </c>
      <c r="Z511">
        <v>0.371</v>
      </c>
      <c r="AA511">
        <v>0.375</v>
      </c>
      <c r="AB511">
        <f t="shared" si="14"/>
        <v>235.6</v>
      </c>
      <c r="AC511">
        <f t="shared" si="15"/>
        <v>615.69999999999993</v>
      </c>
    </row>
    <row r="512" spans="1:29" x14ac:dyDescent="0.25">
      <c r="A512" s="1" t="s">
        <v>3</v>
      </c>
      <c r="B512" s="1" t="s">
        <v>84</v>
      </c>
      <c r="C512" s="36">
        <v>35865</v>
      </c>
      <c r="D512">
        <v>3</v>
      </c>
      <c r="E512">
        <v>5</v>
      </c>
      <c r="F512">
        <v>0.26700000000000002</v>
      </c>
      <c r="G512">
        <v>0.24299999999999999</v>
      </c>
      <c r="H512">
        <v>0.20800000000000002</v>
      </c>
      <c r="I512">
        <v>0.18600000000000003</v>
      </c>
      <c r="J512">
        <v>0.126</v>
      </c>
      <c r="K512">
        <v>0.14599999999999999</v>
      </c>
      <c r="L512">
        <v>0.26</v>
      </c>
      <c r="M512">
        <v>0.30099999999999999</v>
      </c>
      <c r="N512">
        <v>0.308</v>
      </c>
      <c r="O512">
        <v>0.27899999999999997</v>
      </c>
      <c r="P512">
        <v>0.314</v>
      </c>
      <c r="Q512">
        <v>0.21299999999999999</v>
      </c>
      <c r="R512">
        <v>0.11800000000000001</v>
      </c>
      <c r="S512">
        <v>0.14099999999999999</v>
      </c>
      <c r="T512">
        <v>0.26600000000000001</v>
      </c>
      <c r="U512">
        <v>0.34700000000000003</v>
      </c>
      <c r="V512">
        <v>0.34899999999999998</v>
      </c>
      <c r="W512">
        <v>0.32700000000000001</v>
      </c>
      <c r="X512">
        <v>0.33</v>
      </c>
      <c r="Y512">
        <v>0.33299999999999996</v>
      </c>
      <c r="Z512">
        <v>0.36700000000000005</v>
      </c>
      <c r="AA512">
        <v>0.36899999999999999</v>
      </c>
      <c r="AB512">
        <f t="shared" si="14"/>
        <v>231.2</v>
      </c>
      <c r="AC512">
        <f t="shared" si="15"/>
        <v>606.5</v>
      </c>
    </row>
    <row r="513" spans="1:29" x14ac:dyDescent="0.25">
      <c r="A513" s="1" t="s">
        <v>3</v>
      </c>
      <c r="B513" s="1" t="s">
        <v>84</v>
      </c>
      <c r="C513" s="36">
        <v>35885</v>
      </c>
      <c r="D513">
        <v>3</v>
      </c>
      <c r="E513">
        <v>6</v>
      </c>
      <c r="F513">
        <v>0.33299999999999996</v>
      </c>
      <c r="G513">
        <v>0.31</v>
      </c>
      <c r="H513">
        <v>0.25700000000000001</v>
      </c>
      <c r="I513">
        <v>0.23</v>
      </c>
      <c r="J513">
        <v>0.14400000000000002</v>
      </c>
      <c r="K513">
        <v>0.16600000000000001</v>
      </c>
      <c r="L513">
        <v>0.25900000000000001</v>
      </c>
      <c r="M513">
        <v>0.28699999999999998</v>
      </c>
      <c r="N513">
        <v>0.3</v>
      </c>
      <c r="O513">
        <v>0.27899999999999997</v>
      </c>
      <c r="P513">
        <v>0.33100000000000002</v>
      </c>
      <c r="Q513">
        <v>0.20600000000000002</v>
      </c>
      <c r="R513">
        <v>0.11900000000000001</v>
      </c>
      <c r="S513">
        <v>0.126</v>
      </c>
      <c r="T513">
        <v>0.245</v>
      </c>
      <c r="U513">
        <v>0.33100000000000002</v>
      </c>
      <c r="V513">
        <v>0.34299999999999997</v>
      </c>
      <c r="W513">
        <v>0.32799999999999996</v>
      </c>
      <c r="X513">
        <v>0.32400000000000001</v>
      </c>
      <c r="Y513">
        <v>0.33399999999999996</v>
      </c>
      <c r="Z513">
        <v>0.37200000000000005</v>
      </c>
      <c r="AA513">
        <v>0.373</v>
      </c>
      <c r="AB513">
        <f t="shared" si="14"/>
        <v>261.89999999999998</v>
      </c>
      <c r="AC513">
        <f t="shared" si="15"/>
        <v>633</v>
      </c>
    </row>
    <row r="514" spans="1:29" x14ac:dyDescent="0.25">
      <c r="A514" s="1" t="s">
        <v>3</v>
      </c>
      <c r="B514" s="1" t="s">
        <v>84</v>
      </c>
      <c r="C514" s="36">
        <v>35919</v>
      </c>
      <c r="D514">
        <v>3</v>
      </c>
      <c r="E514">
        <v>6</v>
      </c>
      <c r="F514">
        <v>0.21199999999999999</v>
      </c>
      <c r="G514">
        <v>0.20199999999999999</v>
      </c>
      <c r="H514">
        <v>0.20100000000000001</v>
      </c>
      <c r="I514">
        <v>0.19399999999999998</v>
      </c>
      <c r="J514">
        <v>0.126</v>
      </c>
      <c r="K514">
        <v>0.15</v>
      </c>
      <c r="L514">
        <v>0.255</v>
      </c>
      <c r="M514">
        <v>0.29699999999999999</v>
      </c>
      <c r="N514">
        <v>0.29100000000000004</v>
      </c>
      <c r="O514">
        <v>0.248</v>
      </c>
      <c r="P514">
        <v>0.314</v>
      </c>
      <c r="Q514">
        <v>0.19500000000000001</v>
      </c>
      <c r="R514">
        <v>0.10800000000000001</v>
      </c>
      <c r="S514">
        <v>0.125</v>
      </c>
      <c r="T514">
        <v>0.253</v>
      </c>
      <c r="U514">
        <v>0.34200000000000003</v>
      </c>
      <c r="V514">
        <v>0.34499999999999997</v>
      </c>
      <c r="W514">
        <v>0.33500000000000002</v>
      </c>
      <c r="X514">
        <v>0.33100000000000002</v>
      </c>
      <c r="Y514">
        <v>0.33399999999999996</v>
      </c>
      <c r="Z514">
        <v>0.35399999999999998</v>
      </c>
      <c r="AA514">
        <v>0.35200000000000004</v>
      </c>
      <c r="AB514">
        <f t="shared" si="14"/>
        <v>213.99999999999997</v>
      </c>
      <c r="AC514">
        <f t="shared" si="15"/>
        <v>577.6</v>
      </c>
    </row>
    <row r="515" spans="1:29" x14ac:dyDescent="0.25">
      <c r="A515" s="1" t="s">
        <v>3</v>
      </c>
      <c r="B515" s="1" t="s">
        <v>84</v>
      </c>
      <c r="C515" s="36">
        <v>35944</v>
      </c>
      <c r="D515">
        <v>3</v>
      </c>
      <c r="E515">
        <v>6</v>
      </c>
      <c r="F515">
        <v>0.313</v>
      </c>
      <c r="G515">
        <v>0.29199999999999998</v>
      </c>
      <c r="H515">
        <v>0.255</v>
      </c>
      <c r="I515">
        <v>0.23600000000000002</v>
      </c>
      <c r="J515">
        <v>0.17100000000000001</v>
      </c>
      <c r="K515">
        <v>0.185</v>
      </c>
      <c r="L515">
        <v>0.255</v>
      </c>
      <c r="M515">
        <v>0.27899999999999997</v>
      </c>
      <c r="N515">
        <v>0.28999999999999998</v>
      </c>
      <c r="O515">
        <v>0.253</v>
      </c>
      <c r="P515">
        <v>0.30399999999999999</v>
      </c>
      <c r="Q515">
        <v>0.20800000000000002</v>
      </c>
      <c r="R515">
        <v>0.111</v>
      </c>
      <c r="S515">
        <v>0.11800000000000001</v>
      </c>
      <c r="T515">
        <v>0.221</v>
      </c>
      <c r="U515">
        <v>0.34600000000000003</v>
      </c>
      <c r="V515">
        <v>0.34100000000000003</v>
      </c>
      <c r="W515">
        <v>0.33899999999999997</v>
      </c>
      <c r="X515">
        <v>0.32600000000000001</v>
      </c>
      <c r="Y515">
        <v>0.33899999999999997</v>
      </c>
      <c r="Z515">
        <v>0.35100000000000003</v>
      </c>
      <c r="AA515">
        <v>0.34700000000000003</v>
      </c>
      <c r="AB515">
        <f t="shared" ref="AB515:AB578" si="16">SUM(F515*200,G515*100,H515*100,I515*100,J515*100,K515*100,L515*100,M515*100,N515*100)</f>
        <v>258.89999999999998</v>
      </c>
      <c r="AC515">
        <f t="shared" ref="AC515:AC578" si="17">SUM(F515*200,G515*100,H515*100,I515*100,J515*100,K515*100,L515*100,M515*100,N515*100,O515*100,P515*100,Q515*100,R515*100,S515*100,T515*100,U515*100,V515*100,W515*100,X515*100,Y515*100,Z515*100,AA515*100)</f>
        <v>619.30000000000007</v>
      </c>
    </row>
    <row r="516" spans="1:29" x14ac:dyDescent="0.25">
      <c r="A516" s="1" t="s">
        <v>3</v>
      </c>
      <c r="B516" s="1" t="s">
        <v>84</v>
      </c>
      <c r="C516" s="36">
        <v>36038</v>
      </c>
      <c r="D516">
        <v>3</v>
      </c>
      <c r="E516">
        <v>1</v>
      </c>
      <c r="F516">
        <v>0.35299999999999998</v>
      </c>
      <c r="G516">
        <v>0.316</v>
      </c>
      <c r="H516">
        <v>0.27500000000000002</v>
      </c>
      <c r="I516">
        <v>0.26400000000000001</v>
      </c>
      <c r="J516">
        <v>0.245</v>
      </c>
      <c r="K516">
        <v>0.28300000000000003</v>
      </c>
      <c r="L516">
        <v>0.32100000000000001</v>
      </c>
      <c r="M516">
        <v>0.34</v>
      </c>
      <c r="N516">
        <v>0.32200000000000001</v>
      </c>
      <c r="O516">
        <v>0.30399999999999999</v>
      </c>
      <c r="P516">
        <v>0.34499999999999997</v>
      </c>
      <c r="Q516">
        <v>0.23899999999999999</v>
      </c>
      <c r="R516">
        <v>0.14800000000000002</v>
      </c>
      <c r="S516">
        <v>0.16399999999999998</v>
      </c>
      <c r="T516">
        <v>0.26600000000000001</v>
      </c>
      <c r="U516">
        <v>0.34299999999999997</v>
      </c>
      <c r="V516">
        <v>0.34600000000000003</v>
      </c>
      <c r="W516">
        <v>0.33799999999999997</v>
      </c>
      <c r="X516">
        <v>0.33399999999999996</v>
      </c>
      <c r="Y516">
        <v>0.34499999999999997</v>
      </c>
      <c r="Z516">
        <v>0.36</v>
      </c>
      <c r="AA516">
        <v>0.35799999999999998</v>
      </c>
      <c r="AB516">
        <f t="shared" si="16"/>
        <v>307.2</v>
      </c>
      <c r="AC516">
        <f t="shared" si="17"/>
        <v>696.19999999999982</v>
      </c>
    </row>
    <row r="517" spans="1:29" x14ac:dyDescent="0.25">
      <c r="A517" s="1" t="s">
        <v>3</v>
      </c>
      <c r="B517" s="1" t="s">
        <v>84</v>
      </c>
      <c r="C517" s="36">
        <v>36054</v>
      </c>
      <c r="D517">
        <v>3</v>
      </c>
      <c r="E517">
        <v>1</v>
      </c>
      <c r="F517">
        <v>0.37200000000000005</v>
      </c>
      <c r="G517">
        <v>0.33500000000000002</v>
      </c>
      <c r="H517">
        <v>0.27500000000000002</v>
      </c>
      <c r="I517">
        <v>0.28600000000000003</v>
      </c>
      <c r="J517">
        <v>0.31900000000000001</v>
      </c>
      <c r="K517">
        <v>0.35799999999999998</v>
      </c>
      <c r="L517">
        <v>0.34700000000000003</v>
      </c>
      <c r="M517">
        <v>0.36099999999999999</v>
      </c>
      <c r="N517">
        <v>0.36099999999999999</v>
      </c>
      <c r="O517">
        <v>0.38200000000000001</v>
      </c>
      <c r="P517">
        <v>0.39</v>
      </c>
      <c r="Q517">
        <v>0.35700000000000004</v>
      </c>
      <c r="R517">
        <v>0.375</v>
      </c>
      <c r="S517">
        <v>0.39899999999999997</v>
      </c>
      <c r="T517">
        <v>0.373</v>
      </c>
      <c r="U517">
        <v>0.34600000000000003</v>
      </c>
      <c r="V517">
        <v>0.34399999999999997</v>
      </c>
      <c r="W517">
        <v>0.33200000000000002</v>
      </c>
      <c r="X517">
        <v>0.32200000000000001</v>
      </c>
      <c r="Y517">
        <v>0.34499999999999997</v>
      </c>
      <c r="Z517">
        <v>0.36599999999999999</v>
      </c>
      <c r="AA517">
        <v>0.374</v>
      </c>
      <c r="AB517">
        <f t="shared" si="16"/>
        <v>338.6</v>
      </c>
      <c r="AC517">
        <f t="shared" si="17"/>
        <v>809.1</v>
      </c>
    </row>
    <row r="518" spans="1:29" x14ac:dyDescent="0.25">
      <c r="A518" s="1" t="s">
        <v>3</v>
      </c>
      <c r="B518" s="1" t="s">
        <v>84</v>
      </c>
      <c r="C518" s="36">
        <v>36062</v>
      </c>
      <c r="D518">
        <v>3</v>
      </c>
      <c r="E518">
        <v>1</v>
      </c>
      <c r="F518">
        <v>0.3</v>
      </c>
      <c r="G518">
        <v>0.30299999999999999</v>
      </c>
      <c r="H518">
        <v>0.253</v>
      </c>
      <c r="I518">
        <v>0.27800000000000002</v>
      </c>
      <c r="J518">
        <v>0.30199999999999999</v>
      </c>
      <c r="K518">
        <v>0.34100000000000003</v>
      </c>
      <c r="L518">
        <v>0.33899999999999997</v>
      </c>
      <c r="M518">
        <v>0.35799999999999998</v>
      </c>
      <c r="N518">
        <v>0.35200000000000004</v>
      </c>
      <c r="O518">
        <v>0.38299999999999995</v>
      </c>
      <c r="P518">
        <v>0.377</v>
      </c>
      <c r="Q518">
        <v>0.36099999999999999</v>
      </c>
      <c r="R518">
        <v>0.39500000000000002</v>
      </c>
      <c r="S518">
        <v>0.40399999999999997</v>
      </c>
      <c r="T518">
        <v>0.376</v>
      </c>
      <c r="U518">
        <v>0.36</v>
      </c>
      <c r="V518">
        <v>0.35</v>
      </c>
      <c r="W518">
        <v>0.33399999999999996</v>
      </c>
      <c r="X518">
        <v>0.32600000000000001</v>
      </c>
      <c r="Y518">
        <v>0.33100000000000002</v>
      </c>
      <c r="Z518">
        <v>0.36700000000000005</v>
      </c>
      <c r="AA518">
        <v>0.35899999999999999</v>
      </c>
      <c r="AB518">
        <f t="shared" si="16"/>
        <v>312.59999999999997</v>
      </c>
      <c r="AC518">
        <f t="shared" si="17"/>
        <v>784.9</v>
      </c>
    </row>
    <row r="519" spans="1:29" x14ac:dyDescent="0.25">
      <c r="A519" s="1" t="s">
        <v>3</v>
      </c>
      <c r="B519" s="1" t="s">
        <v>84</v>
      </c>
      <c r="C519" s="36">
        <v>36068</v>
      </c>
      <c r="D519">
        <v>3</v>
      </c>
      <c r="E519">
        <v>1</v>
      </c>
      <c r="F519">
        <v>0.25900000000000001</v>
      </c>
      <c r="G519">
        <v>0.27200000000000002</v>
      </c>
      <c r="H519">
        <v>0.23399999999999999</v>
      </c>
      <c r="I519">
        <v>0.26100000000000001</v>
      </c>
      <c r="J519">
        <v>0.27699999999999997</v>
      </c>
      <c r="K519">
        <v>0.32700000000000001</v>
      </c>
      <c r="L519">
        <v>0.33700000000000002</v>
      </c>
      <c r="M519">
        <v>0.35399999999999998</v>
      </c>
      <c r="N519">
        <v>0.35899999999999999</v>
      </c>
      <c r="O519">
        <v>0.373</v>
      </c>
      <c r="P519">
        <v>0.376</v>
      </c>
      <c r="Q519">
        <v>0.36200000000000004</v>
      </c>
      <c r="R519">
        <v>0.39299999999999996</v>
      </c>
      <c r="S519">
        <v>0.4</v>
      </c>
      <c r="T519">
        <v>0.38</v>
      </c>
      <c r="U519">
        <v>0.35</v>
      </c>
      <c r="V519">
        <v>0.34100000000000003</v>
      </c>
      <c r="W519">
        <v>0.32600000000000001</v>
      </c>
      <c r="X519">
        <v>0.34100000000000003</v>
      </c>
      <c r="Y519">
        <v>0.33700000000000002</v>
      </c>
      <c r="Z519">
        <v>0.35799999999999998</v>
      </c>
      <c r="AA519">
        <v>0.36</v>
      </c>
      <c r="AB519">
        <f t="shared" si="16"/>
        <v>293.89999999999992</v>
      </c>
      <c r="AC519">
        <f t="shared" si="17"/>
        <v>763.6</v>
      </c>
    </row>
    <row r="520" spans="1:29" x14ac:dyDescent="0.25">
      <c r="A520" s="1" t="s">
        <v>3</v>
      </c>
      <c r="B520" s="1" t="s">
        <v>84</v>
      </c>
      <c r="C520" s="36">
        <v>36076</v>
      </c>
      <c r="D520">
        <v>3</v>
      </c>
      <c r="E520">
        <v>1</v>
      </c>
      <c r="F520">
        <v>0.28800000000000003</v>
      </c>
      <c r="G520">
        <v>0.27100000000000002</v>
      </c>
      <c r="H520">
        <v>0.23300000000000001</v>
      </c>
      <c r="I520">
        <v>0.27100000000000002</v>
      </c>
      <c r="J520">
        <v>0.26899999999999996</v>
      </c>
      <c r="K520">
        <v>0.31900000000000001</v>
      </c>
      <c r="L520">
        <v>0.34</v>
      </c>
      <c r="M520">
        <v>0.34700000000000003</v>
      </c>
      <c r="N520">
        <v>0.35799999999999998</v>
      </c>
      <c r="O520">
        <v>0.39700000000000002</v>
      </c>
      <c r="P520">
        <v>0.371</v>
      </c>
      <c r="Q520">
        <v>0.35100000000000003</v>
      </c>
      <c r="R520">
        <v>0.38400000000000001</v>
      </c>
      <c r="S520">
        <v>0.40899999999999997</v>
      </c>
      <c r="T520">
        <v>0.38200000000000001</v>
      </c>
      <c r="U520">
        <v>0.34700000000000003</v>
      </c>
      <c r="V520">
        <v>0.35799999999999998</v>
      </c>
      <c r="W520">
        <v>0.33500000000000002</v>
      </c>
      <c r="X520">
        <v>0.33</v>
      </c>
      <c r="Y520">
        <v>0.33399999999999996</v>
      </c>
      <c r="Z520">
        <v>0.36299999999999999</v>
      </c>
      <c r="AA520">
        <v>0.36</v>
      </c>
      <c r="AB520">
        <f t="shared" si="16"/>
        <v>298.40000000000003</v>
      </c>
      <c r="AC520">
        <f t="shared" si="17"/>
        <v>770.5</v>
      </c>
    </row>
    <row r="521" spans="1:29" x14ac:dyDescent="0.25">
      <c r="A521" s="1" t="s">
        <v>3</v>
      </c>
      <c r="B521" s="1" t="s">
        <v>84</v>
      </c>
      <c r="C521" s="36">
        <v>36091</v>
      </c>
      <c r="D521">
        <v>3</v>
      </c>
      <c r="E521">
        <v>2</v>
      </c>
      <c r="F521">
        <v>0.25600000000000001</v>
      </c>
      <c r="G521">
        <v>0.26700000000000002</v>
      </c>
      <c r="H521">
        <v>0.23699999999999999</v>
      </c>
      <c r="I521">
        <v>0.26700000000000002</v>
      </c>
      <c r="J521">
        <v>0.24100000000000002</v>
      </c>
      <c r="K521">
        <v>0.30099999999999999</v>
      </c>
      <c r="L521">
        <v>0.32899999999999996</v>
      </c>
      <c r="M521">
        <v>0.35200000000000004</v>
      </c>
      <c r="N521">
        <v>0.35600000000000004</v>
      </c>
      <c r="O521">
        <v>0.38299999999999995</v>
      </c>
      <c r="P521">
        <v>0.375</v>
      </c>
      <c r="Q521">
        <v>0.35200000000000004</v>
      </c>
      <c r="R521">
        <v>0.39500000000000002</v>
      </c>
      <c r="S521">
        <v>0.40799999999999997</v>
      </c>
      <c r="T521">
        <v>0.38</v>
      </c>
      <c r="U521">
        <v>0.35899999999999999</v>
      </c>
      <c r="V521">
        <v>0.35600000000000004</v>
      </c>
      <c r="W521">
        <v>0.33399999999999996</v>
      </c>
      <c r="X521">
        <v>0.34200000000000003</v>
      </c>
      <c r="Y521">
        <v>0.34</v>
      </c>
      <c r="Z521">
        <v>0.35399999999999998</v>
      </c>
      <c r="AA521">
        <v>0.35499999999999998</v>
      </c>
      <c r="AB521">
        <f t="shared" si="16"/>
        <v>286.20000000000005</v>
      </c>
      <c r="AC521">
        <f t="shared" si="17"/>
        <v>759.5</v>
      </c>
    </row>
    <row r="522" spans="1:29" x14ac:dyDescent="0.25">
      <c r="A522" s="1" t="s">
        <v>3</v>
      </c>
      <c r="B522" s="1" t="s">
        <v>84</v>
      </c>
      <c r="C522" s="36">
        <v>36101</v>
      </c>
      <c r="D522">
        <v>3</v>
      </c>
      <c r="E522">
        <v>2</v>
      </c>
      <c r="F522">
        <v>0.24100000000000002</v>
      </c>
      <c r="G522">
        <v>0.23800000000000002</v>
      </c>
      <c r="H522">
        <v>0.217</v>
      </c>
      <c r="I522">
        <v>0.247</v>
      </c>
      <c r="J522">
        <v>0.21</v>
      </c>
      <c r="K522">
        <v>0.25900000000000001</v>
      </c>
      <c r="L522">
        <v>0.32700000000000001</v>
      </c>
      <c r="M522">
        <v>0.34100000000000003</v>
      </c>
      <c r="N522">
        <v>0.34700000000000003</v>
      </c>
      <c r="O522">
        <v>0.36799999999999999</v>
      </c>
      <c r="P522">
        <v>0.375</v>
      </c>
      <c r="Q522">
        <v>0.34100000000000003</v>
      </c>
      <c r="R522">
        <v>0.39</v>
      </c>
      <c r="S522">
        <v>0.39600000000000002</v>
      </c>
      <c r="T522">
        <v>0.376</v>
      </c>
      <c r="U522">
        <v>0.36099999999999999</v>
      </c>
      <c r="V522">
        <v>0.35600000000000004</v>
      </c>
      <c r="W522">
        <v>0.33299999999999996</v>
      </c>
      <c r="X522">
        <v>0.33200000000000002</v>
      </c>
      <c r="Y522">
        <v>0.34100000000000003</v>
      </c>
      <c r="Z522">
        <v>0.35799999999999998</v>
      </c>
      <c r="AA522">
        <v>0.34899999999999998</v>
      </c>
      <c r="AB522">
        <f t="shared" si="16"/>
        <v>266.8</v>
      </c>
      <c r="AC522">
        <f t="shared" si="17"/>
        <v>734.40000000000009</v>
      </c>
    </row>
    <row r="523" spans="1:29" x14ac:dyDescent="0.25">
      <c r="A523" s="1" t="s">
        <v>3</v>
      </c>
      <c r="B523" s="1" t="s">
        <v>84</v>
      </c>
      <c r="C523" s="36">
        <v>36110</v>
      </c>
      <c r="D523">
        <v>3</v>
      </c>
      <c r="E523">
        <v>2</v>
      </c>
      <c r="F523">
        <v>0.19399999999999998</v>
      </c>
      <c r="G523">
        <v>0.21100000000000002</v>
      </c>
      <c r="H523">
        <v>0.2</v>
      </c>
      <c r="I523">
        <v>0.23499999999999999</v>
      </c>
      <c r="J523">
        <v>0.16899999999999998</v>
      </c>
      <c r="K523">
        <v>0.20100000000000001</v>
      </c>
      <c r="L523">
        <v>0.28999999999999998</v>
      </c>
      <c r="M523">
        <v>0.35799999999999998</v>
      </c>
      <c r="N523">
        <v>0.35100000000000003</v>
      </c>
      <c r="O523">
        <v>0.37</v>
      </c>
      <c r="P523">
        <v>0.371</v>
      </c>
      <c r="Q523">
        <v>0.32600000000000001</v>
      </c>
      <c r="R523">
        <v>0.35499999999999998</v>
      </c>
      <c r="S523">
        <v>0.38299999999999995</v>
      </c>
      <c r="T523">
        <v>0.377</v>
      </c>
      <c r="U523">
        <v>0.35799999999999998</v>
      </c>
      <c r="V523">
        <v>0.34799999999999998</v>
      </c>
      <c r="W523">
        <v>0.32700000000000001</v>
      </c>
      <c r="X523">
        <v>0.33500000000000002</v>
      </c>
      <c r="Y523">
        <v>0.32899999999999996</v>
      </c>
      <c r="Z523">
        <v>0.36</v>
      </c>
      <c r="AA523">
        <v>0.36299999999999999</v>
      </c>
      <c r="AB523">
        <f t="shared" si="16"/>
        <v>240.29999999999998</v>
      </c>
      <c r="AC523">
        <f t="shared" si="17"/>
        <v>700.5</v>
      </c>
    </row>
    <row r="524" spans="1:29" x14ac:dyDescent="0.25">
      <c r="A524" s="1" t="s">
        <v>3</v>
      </c>
      <c r="B524" s="1" t="s">
        <v>84</v>
      </c>
      <c r="C524" s="36">
        <v>36130</v>
      </c>
      <c r="D524">
        <v>3</v>
      </c>
      <c r="E524">
        <v>2</v>
      </c>
      <c r="F524">
        <v>0.28800000000000003</v>
      </c>
      <c r="G524">
        <v>0.28399999999999997</v>
      </c>
      <c r="H524">
        <v>0.23600000000000002</v>
      </c>
      <c r="I524">
        <v>0.22699999999999998</v>
      </c>
      <c r="J524">
        <v>0.16</v>
      </c>
      <c r="K524">
        <v>0.19399999999999998</v>
      </c>
      <c r="L524">
        <v>0.30199999999999999</v>
      </c>
      <c r="M524">
        <v>0.32799999999999996</v>
      </c>
      <c r="N524">
        <v>0.34100000000000003</v>
      </c>
      <c r="O524">
        <v>0.36399999999999999</v>
      </c>
      <c r="P524">
        <v>0.35299999999999998</v>
      </c>
      <c r="Q524">
        <v>0.29899999999999999</v>
      </c>
      <c r="R524">
        <v>0.30399999999999999</v>
      </c>
      <c r="S524">
        <v>0.35100000000000003</v>
      </c>
      <c r="T524">
        <v>0.36700000000000005</v>
      </c>
      <c r="U524">
        <v>0.34600000000000003</v>
      </c>
      <c r="V524">
        <v>0.34899999999999998</v>
      </c>
      <c r="W524">
        <v>0.32600000000000001</v>
      </c>
      <c r="X524">
        <v>0.32700000000000001</v>
      </c>
      <c r="Y524">
        <v>0.34</v>
      </c>
      <c r="Z524">
        <v>0.35899999999999999</v>
      </c>
      <c r="AA524">
        <v>0.36799999999999999</v>
      </c>
      <c r="AB524">
        <f t="shared" si="16"/>
        <v>264.8</v>
      </c>
      <c r="AC524">
        <f t="shared" si="17"/>
        <v>710.1</v>
      </c>
    </row>
    <row r="525" spans="1:29" x14ac:dyDescent="0.25">
      <c r="A525" s="1" t="s">
        <v>3</v>
      </c>
      <c r="B525" s="1" t="s">
        <v>84</v>
      </c>
      <c r="C525" s="36">
        <v>36146</v>
      </c>
      <c r="D525">
        <v>3</v>
      </c>
      <c r="E525">
        <v>3</v>
      </c>
      <c r="F525">
        <v>0.20699999999999999</v>
      </c>
      <c r="G525">
        <v>0.20100000000000001</v>
      </c>
      <c r="H525">
        <v>0.185</v>
      </c>
      <c r="I525">
        <v>0.17800000000000002</v>
      </c>
      <c r="J525">
        <v>0.125</v>
      </c>
      <c r="K525">
        <v>0.16500000000000001</v>
      </c>
      <c r="L525">
        <v>0.27100000000000002</v>
      </c>
      <c r="M525">
        <v>0.34399999999999997</v>
      </c>
      <c r="N525">
        <v>0.33399999999999996</v>
      </c>
      <c r="O525">
        <v>0.34600000000000003</v>
      </c>
      <c r="P525">
        <v>0.36399999999999999</v>
      </c>
      <c r="Q525">
        <v>0.27600000000000002</v>
      </c>
      <c r="R525">
        <v>0.254</v>
      </c>
      <c r="S525">
        <v>0.317</v>
      </c>
      <c r="T525">
        <v>0.36599999999999999</v>
      </c>
      <c r="U525">
        <v>0.34899999999999998</v>
      </c>
      <c r="V525">
        <v>0.33500000000000002</v>
      </c>
      <c r="W525">
        <v>0.32299999999999995</v>
      </c>
      <c r="X525">
        <v>0.31900000000000001</v>
      </c>
      <c r="Y525">
        <v>0.33700000000000002</v>
      </c>
      <c r="Z525">
        <v>0.36200000000000004</v>
      </c>
      <c r="AA525">
        <v>0.35899999999999999</v>
      </c>
      <c r="AB525">
        <f t="shared" si="16"/>
        <v>221.70000000000002</v>
      </c>
      <c r="AC525">
        <f t="shared" si="17"/>
        <v>652.4</v>
      </c>
    </row>
    <row r="526" spans="1:29" x14ac:dyDescent="0.25">
      <c r="A526" s="1" t="s">
        <v>3</v>
      </c>
      <c r="B526" s="1" t="s">
        <v>84</v>
      </c>
      <c r="C526" s="36">
        <v>36176</v>
      </c>
      <c r="D526">
        <v>3</v>
      </c>
      <c r="E526">
        <v>4</v>
      </c>
      <c r="F526">
        <v>0.252</v>
      </c>
      <c r="G526">
        <v>0.19600000000000001</v>
      </c>
      <c r="H526">
        <v>0.17399999999999999</v>
      </c>
      <c r="I526">
        <v>0.15</v>
      </c>
      <c r="J526">
        <v>0.111</v>
      </c>
      <c r="K526">
        <v>0.14899999999999999</v>
      </c>
      <c r="L526">
        <v>0.25700000000000001</v>
      </c>
      <c r="M526">
        <v>0.312</v>
      </c>
      <c r="N526">
        <v>0.33200000000000002</v>
      </c>
      <c r="O526">
        <v>0.33700000000000002</v>
      </c>
      <c r="P526">
        <v>0.35899999999999999</v>
      </c>
      <c r="Q526">
        <v>0.252</v>
      </c>
      <c r="R526">
        <v>0.187</v>
      </c>
      <c r="S526">
        <v>0.23800000000000002</v>
      </c>
      <c r="T526">
        <v>0.32500000000000001</v>
      </c>
      <c r="U526">
        <v>0.34</v>
      </c>
      <c r="V526">
        <v>0.34700000000000003</v>
      </c>
      <c r="W526">
        <v>0.33</v>
      </c>
      <c r="X526">
        <v>0.33100000000000002</v>
      </c>
      <c r="Y526">
        <v>0.33799999999999997</v>
      </c>
      <c r="Z526">
        <v>0.35700000000000004</v>
      </c>
      <c r="AA526">
        <v>0.35899999999999999</v>
      </c>
      <c r="AB526">
        <f t="shared" si="16"/>
        <v>218.5</v>
      </c>
      <c r="AC526">
        <f t="shared" si="17"/>
        <v>628.49999999999989</v>
      </c>
    </row>
    <row r="527" spans="1:29" x14ac:dyDescent="0.25">
      <c r="A527" s="1" t="s">
        <v>3</v>
      </c>
      <c r="B527" s="1" t="s">
        <v>84</v>
      </c>
      <c r="C527" s="36">
        <v>36189</v>
      </c>
      <c r="D527">
        <v>3</v>
      </c>
      <c r="E527">
        <v>5</v>
      </c>
      <c r="F527">
        <v>0.29199999999999998</v>
      </c>
      <c r="G527">
        <v>0.29199999999999998</v>
      </c>
      <c r="H527">
        <v>0.255</v>
      </c>
      <c r="I527">
        <v>0.24199999999999999</v>
      </c>
      <c r="J527">
        <v>0.17699999999999999</v>
      </c>
      <c r="K527">
        <v>0.192</v>
      </c>
      <c r="L527">
        <v>0.28000000000000003</v>
      </c>
      <c r="M527">
        <v>0.32</v>
      </c>
      <c r="N527">
        <v>0.33500000000000002</v>
      </c>
      <c r="O527">
        <v>0.33500000000000002</v>
      </c>
      <c r="P527">
        <v>0.35299999999999998</v>
      </c>
      <c r="Q527">
        <v>0.24600000000000002</v>
      </c>
      <c r="R527">
        <v>0.17100000000000001</v>
      </c>
      <c r="S527">
        <v>0.20399999999999999</v>
      </c>
      <c r="T527">
        <v>0.312</v>
      </c>
      <c r="U527">
        <v>0.34499999999999997</v>
      </c>
      <c r="V527">
        <v>0.34100000000000003</v>
      </c>
      <c r="W527">
        <v>0.32700000000000001</v>
      </c>
      <c r="X527">
        <v>0.32299999999999995</v>
      </c>
      <c r="Y527">
        <v>0.33500000000000002</v>
      </c>
      <c r="Z527">
        <v>0.35899999999999999</v>
      </c>
      <c r="AA527">
        <v>0.34899999999999998</v>
      </c>
      <c r="AB527">
        <f t="shared" si="16"/>
        <v>267.69999999999993</v>
      </c>
      <c r="AC527">
        <f t="shared" si="17"/>
        <v>667.69999999999993</v>
      </c>
    </row>
    <row r="528" spans="1:29" x14ac:dyDescent="0.25">
      <c r="A528" s="1" t="s">
        <v>3</v>
      </c>
      <c r="B528" s="1" t="s">
        <v>84</v>
      </c>
      <c r="C528" s="36">
        <v>36213</v>
      </c>
      <c r="D528">
        <v>3</v>
      </c>
      <c r="E528">
        <v>5</v>
      </c>
      <c r="F528">
        <v>0.222</v>
      </c>
      <c r="G528">
        <v>0.23600000000000002</v>
      </c>
      <c r="H528">
        <v>0.222</v>
      </c>
      <c r="I528">
        <v>0.22399999999999998</v>
      </c>
      <c r="J528">
        <v>0.161</v>
      </c>
      <c r="K528">
        <v>0.17899999999999999</v>
      </c>
      <c r="L528">
        <v>0.28399999999999997</v>
      </c>
      <c r="M528">
        <v>0.32100000000000001</v>
      </c>
      <c r="N528">
        <v>0.32799999999999996</v>
      </c>
      <c r="O528">
        <v>0.32100000000000001</v>
      </c>
      <c r="P528">
        <v>0.35700000000000004</v>
      </c>
      <c r="Q528">
        <v>0.22600000000000001</v>
      </c>
      <c r="R528">
        <v>0.16200000000000001</v>
      </c>
      <c r="S528">
        <v>0.2</v>
      </c>
      <c r="T528">
        <v>0.29199999999999998</v>
      </c>
      <c r="U528">
        <v>0.35200000000000004</v>
      </c>
      <c r="V528">
        <v>0.34499999999999997</v>
      </c>
      <c r="W528">
        <v>0.33</v>
      </c>
      <c r="X528">
        <v>0.32600000000000001</v>
      </c>
      <c r="Y528">
        <v>0.33399999999999996</v>
      </c>
      <c r="Z528">
        <v>0.36099999999999999</v>
      </c>
      <c r="AA528">
        <v>0.36499999999999999</v>
      </c>
      <c r="AB528">
        <f t="shared" si="16"/>
        <v>239.89999999999998</v>
      </c>
      <c r="AC528">
        <f t="shared" si="17"/>
        <v>637</v>
      </c>
    </row>
    <row r="529" spans="1:29" x14ac:dyDescent="0.25">
      <c r="A529" s="1" t="s">
        <v>3</v>
      </c>
      <c r="B529" s="1" t="s">
        <v>84</v>
      </c>
      <c r="C529" s="36">
        <v>36236</v>
      </c>
      <c r="D529">
        <v>3</v>
      </c>
      <c r="E529">
        <v>6</v>
      </c>
      <c r="F529">
        <v>0.35200000000000004</v>
      </c>
      <c r="G529">
        <v>0.313</v>
      </c>
      <c r="H529">
        <v>0.27200000000000002</v>
      </c>
      <c r="I529">
        <v>0.27500000000000002</v>
      </c>
      <c r="J529">
        <v>0.26300000000000001</v>
      </c>
      <c r="K529">
        <v>0.312</v>
      </c>
      <c r="L529">
        <v>0.32600000000000001</v>
      </c>
      <c r="M529">
        <v>0.32600000000000001</v>
      </c>
      <c r="N529">
        <v>0.33700000000000002</v>
      </c>
      <c r="O529">
        <v>0.33500000000000002</v>
      </c>
      <c r="P529">
        <v>0.35700000000000004</v>
      </c>
      <c r="Q529">
        <v>0.24600000000000002</v>
      </c>
      <c r="R529">
        <v>0.17100000000000001</v>
      </c>
      <c r="S529">
        <v>0.18899999999999997</v>
      </c>
      <c r="T529">
        <v>0.28399999999999997</v>
      </c>
      <c r="U529">
        <v>0.34100000000000003</v>
      </c>
      <c r="V529">
        <v>0.34499999999999997</v>
      </c>
      <c r="W529">
        <v>0.33100000000000002</v>
      </c>
      <c r="X529">
        <v>0.32</v>
      </c>
      <c r="Y529">
        <v>0.33899999999999997</v>
      </c>
      <c r="Z529">
        <v>0.36</v>
      </c>
      <c r="AA529">
        <v>0.36299999999999999</v>
      </c>
      <c r="AB529">
        <f t="shared" si="16"/>
        <v>312.8</v>
      </c>
      <c r="AC529">
        <f t="shared" si="17"/>
        <v>710.9</v>
      </c>
    </row>
    <row r="530" spans="1:29" x14ac:dyDescent="0.25">
      <c r="A530" s="1" t="s">
        <v>3</v>
      </c>
      <c r="B530" s="1" t="s">
        <v>84</v>
      </c>
      <c r="C530" s="36">
        <v>36251</v>
      </c>
      <c r="D530">
        <v>3</v>
      </c>
      <c r="E530">
        <v>6</v>
      </c>
      <c r="F530">
        <v>0.28300000000000003</v>
      </c>
      <c r="G530">
        <v>0.27</v>
      </c>
      <c r="H530">
        <v>0.24600000000000002</v>
      </c>
      <c r="I530">
        <v>0.26500000000000001</v>
      </c>
      <c r="J530">
        <v>0.24100000000000002</v>
      </c>
      <c r="K530">
        <v>0.28000000000000003</v>
      </c>
      <c r="L530">
        <v>0.316</v>
      </c>
      <c r="M530">
        <v>0.32100000000000001</v>
      </c>
      <c r="N530">
        <v>0.32600000000000001</v>
      </c>
      <c r="O530">
        <v>0.32600000000000001</v>
      </c>
      <c r="P530">
        <v>0.35600000000000004</v>
      </c>
      <c r="Q530">
        <v>0.24199999999999999</v>
      </c>
      <c r="R530">
        <v>0.17399999999999999</v>
      </c>
      <c r="S530">
        <v>0.20699999999999999</v>
      </c>
      <c r="T530">
        <v>0.30599999999999999</v>
      </c>
      <c r="U530">
        <v>0.33799999999999997</v>
      </c>
      <c r="V530">
        <v>0.34100000000000003</v>
      </c>
      <c r="W530">
        <v>0.33100000000000002</v>
      </c>
      <c r="X530">
        <v>0.32299999999999995</v>
      </c>
      <c r="Y530">
        <v>0.32600000000000001</v>
      </c>
      <c r="Z530">
        <v>0.35</v>
      </c>
      <c r="AA530">
        <v>0.35200000000000004</v>
      </c>
      <c r="AB530">
        <f t="shared" si="16"/>
        <v>283.10000000000002</v>
      </c>
      <c r="AC530">
        <f t="shared" si="17"/>
        <v>680.30000000000007</v>
      </c>
    </row>
    <row r="531" spans="1:29" x14ac:dyDescent="0.25">
      <c r="A531" s="1" t="s">
        <v>3</v>
      </c>
      <c r="B531" s="1" t="s">
        <v>84</v>
      </c>
      <c r="C531" s="36">
        <v>36269</v>
      </c>
      <c r="D531">
        <v>3</v>
      </c>
      <c r="E531">
        <v>6</v>
      </c>
      <c r="F531">
        <v>0.27399999999999997</v>
      </c>
      <c r="G531">
        <v>0.23100000000000001</v>
      </c>
      <c r="H531">
        <v>0.218</v>
      </c>
      <c r="I531">
        <v>0.26100000000000001</v>
      </c>
      <c r="J531">
        <v>0.21</v>
      </c>
      <c r="K531">
        <v>0.23499999999999999</v>
      </c>
      <c r="L531">
        <v>0.308</v>
      </c>
      <c r="M531">
        <v>0.32600000000000001</v>
      </c>
      <c r="N531">
        <v>0.35</v>
      </c>
      <c r="O531">
        <v>0.33100000000000002</v>
      </c>
      <c r="P531">
        <v>0.34</v>
      </c>
      <c r="Q531">
        <v>0.24</v>
      </c>
      <c r="R531">
        <v>0.182</v>
      </c>
      <c r="S531">
        <v>0.19800000000000001</v>
      </c>
      <c r="T531">
        <v>0.30399999999999999</v>
      </c>
      <c r="U531">
        <v>0.33799999999999997</v>
      </c>
      <c r="V531">
        <v>0.34</v>
      </c>
      <c r="W531">
        <v>0.33200000000000002</v>
      </c>
      <c r="X531">
        <v>0.316</v>
      </c>
      <c r="Y531">
        <v>0.32799999999999996</v>
      </c>
      <c r="Z531">
        <v>0.35799999999999998</v>
      </c>
      <c r="AA531">
        <v>0.36200000000000004</v>
      </c>
      <c r="AB531">
        <f t="shared" si="16"/>
        <v>268.7</v>
      </c>
      <c r="AC531">
        <f t="shared" si="17"/>
        <v>665.6</v>
      </c>
    </row>
    <row r="532" spans="1:29" x14ac:dyDescent="0.25">
      <c r="A532" s="1" t="s">
        <v>3</v>
      </c>
      <c r="B532" s="1" t="s">
        <v>84</v>
      </c>
      <c r="C532" s="36">
        <v>36293</v>
      </c>
      <c r="D532">
        <v>3</v>
      </c>
      <c r="E532">
        <v>7</v>
      </c>
      <c r="F532">
        <v>0.33700000000000002</v>
      </c>
      <c r="G532">
        <v>0.29199999999999998</v>
      </c>
      <c r="H532">
        <v>0.248</v>
      </c>
      <c r="I532">
        <v>0.254</v>
      </c>
      <c r="J532">
        <v>0.19800000000000001</v>
      </c>
      <c r="K532">
        <v>0.23899999999999999</v>
      </c>
      <c r="L532">
        <v>0.29299999999999998</v>
      </c>
      <c r="M532">
        <v>0.32899999999999996</v>
      </c>
      <c r="N532">
        <v>0.33</v>
      </c>
      <c r="O532">
        <v>0.33</v>
      </c>
      <c r="P532">
        <v>0.34</v>
      </c>
      <c r="Q532">
        <v>0.24100000000000002</v>
      </c>
      <c r="R532">
        <v>0.17</v>
      </c>
      <c r="S532">
        <v>0.19800000000000001</v>
      </c>
      <c r="T532">
        <v>0.31</v>
      </c>
      <c r="U532">
        <v>0.35100000000000003</v>
      </c>
      <c r="V532">
        <v>0.33899999999999997</v>
      </c>
      <c r="W532">
        <v>0.32700000000000001</v>
      </c>
      <c r="X532">
        <v>0.33399999999999996</v>
      </c>
      <c r="Y532">
        <v>0.33899999999999997</v>
      </c>
      <c r="Z532">
        <v>0.35299999999999998</v>
      </c>
      <c r="AA532">
        <v>0.35299999999999998</v>
      </c>
      <c r="AB532">
        <f t="shared" si="16"/>
        <v>285.70000000000005</v>
      </c>
      <c r="AC532">
        <f t="shared" si="17"/>
        <v>684.2</v>
      </c>
    </row>
    <row r="533" spans="1:29" x14ac:dyDescent="0.25">
      <c r="A533" s="1" t="s">
        <v>3</v>
      </c>
      <c r="B533" s="1" t="s">
        <v>84</v>
      </c>
      <c r="C533" s="36">
        <v>36335</v>
      </c>
      <c r="D533">
        <v>3</v>
      </c>
      <c r="E533">
        <v>7</v>
      </c>
      <c r="F533">
        <v>0.37200000000000005</v>
      </c>
      <c r="G533">
        <v>0.317</v>
      </c>
      <c r="H533">
        <v>0.26700000000000002</v>
      </c>
      <c r="I533">
        <v>0.27300000000000002</v>
      </c>
      <c r="J533">
        <v>0.29499999999999998</v>
      </c>
      <c r="K533">
        <v>0.32799999999999996</v>
      </c>
      <c r="L533">
        <v>0.33500000000000002</v>
      </c>
      <c r="M533">
        <v>0.32899999999999996</v>
      </c>
      <c r="N533">
        <v>0.35</v>
      </c>
      <c r="O533">
        <v>0.34399999999999997</v>
      </c>
      <c r="P533">
        <v>0.35899999999999999</v>
      </c>
      <c r="Q533">
        <v>0.254</v>
      </c>
      <c r="R533">
        <v>0.17899999999999999</v>
      </c>
      <c r="S533">
        <v>0.223</v>
      </c>
      <c r="T533">
        <v>0.307</v>
      </c>
      <c r="U533">
        <v>0.35299999999999998</v>
      </c>
      <c r="V533">
        <v>0.34700000000000003</v>
      </c>
      <c r="W533">
        <v>0.33</v>
      </c>
      <c r="X533">
        <v>0.33</v>
      </c>
      <c r="Y533">
        <v>0.35899999999999999</v>
      </c>
      <c r="Z533">
        <v>0.36099999999999999</v>
      </c>
      <c r="AA533">
        <v>0.36200000000000004</v>
      </c>
      <c r="AB533">
        <f t="shared" si="16"/>
        <v>323.8</v>
      </c>
      <c r="AC533">
        <f t="shared" si="17"/>
        <v>734.6</v>
      </c>
    </row>
    <row r="534" spans="1:29" x14ac:dyDescent="0.25">
      <c r="A534" s="1" t="s">
        <v>3</v>
      </c>
      <c r="B534" s="1" t="s">
        <v>84</v>
      </c>
      <c r="C534" s="36">
        <v>36382</v>
      </c>
      <c r="D534">
        <v>3</v>
      </c>
      <c r="E534">
        <v>1</v>
      </c>
      <c r="F534">
        <v>0.34399999999999997</v>
      </c>
      <c r="G534">
        <v>0.32100000000000001</v>
      </c>
      <c r="H534">
        <v>0.27399999999999997</v>
      </c>
      <c r="I534">
        <v>0.28899999999999998</v>
      </c>
      <c r="J534">
        <v>0.317</v>
      </c>
      <c r="K534">
        <v>0.35799999999999998</v>
      </c>
      <c r="L534">
        <v>0.35399999999999998</v>
      </c>
      <c r="M534">
        <v>0.36299999999999999</v>
      </c>
      <c r="N534">
        <v>0.35200000000000004</v>
      </c>
      <c r="O534">
        <v>0.38299999999999995</v>
      </c>
      <c r="P534">
        <v>0.38100000000000001</v>
      </c>
      <c r="Q534">
        <v>0.375</v>
      </c>
      <c r="R534">
        <v>0.39399999999999996</v>
      </c>
      <c r="S534">
        <v>0.40899999999999997</v>
      </c>
      <c r="T534">
        <v>0.38200000000000001</v>
      </c>
      <c r="U534">
        <v>0.36399999999999999</v>
      </c>
      <c r="V534">
        <v>0.34</v>
      </c>
      <c r="W534">
        <v>0.32600000000000001</v>
      </c>
      <c r="X534">
        <v>0.32700000000000001</v>
      </c>
      <c r="Y534">
        <v>0.33100000000000002</v>
      </c>
      <c r="Z534">
        <v>0.36099999999999999</v>
      </c>
      <c r="AA534">
        <v>0.35200000000000004</v>
      </c>
      <c r="AB534">
        <f t="shared" si="16"/>
        <v>331.59999999999997</v>
      </c>
      <c r="AC534">
        <f t="shared" si="17"/>
        <v>804.10000000000014</v>
      </c>
    </row>
    <row r="535" spans="1:29" x14ac:dyDescent="0.25">
      <c r="A535" s="1" t="s">
        <v>3</v>
      </c>
      <c r="B535" s="1" t="s">
        <v>84</v>
      </c>
      <c r="C535" s="36">
        <v>36453</v>
      </c>
      <c r="D535">
        <v>3</v>
      </c>
      <c r="E535">
        <v>1</v>
      </c>
      <c r="F535">
        <v>0.25</v>
      </c>
      <c r="G535">
        <v>0.28899999999999998</v>
      </c>
      <c r="H535">
        <v>0.247</v>
      </c>
      <c r="I535">
        <v>0.26</v>
      </c>
      <c r="J535">
        <v>0.24399999999999999</v>
      </c>
      <c r="K535">
        <v>0.29499999999999998</v>
      </c>
      <c r="L535">
        <v>0.33799999999999997</v>
      </c>
      <c r="M535">
        <v>0.36200000000000004</v>
      </c>
      <c r="N535">
        <v>0.35200000000000004</v>
      </c>
      <c r="O535">
        <v>0.38600000000000001</v>
      </c>
      <c r="P535">
        <v>0.375</v>
      </c>
      <c r="Q535">
        <v>0.34600000000000003</v>
      </c>
      <c r="R535">
        <v>0.41</v>
      </c>
      <c r="S535">
        <v>0.41399999999999998</v>
      </c>
      <c r="T535">
        <v>0.39600000000000002</v>
      </c>
      <c r="U535">
        <v>0.36099999999999999</v>
      </c>
      <c r="V535">
        <v>0.36200000000000004</v>
      </c>
      <c r="W535">
        <v>0.33799999999999997</v>
      </c>
      <c r="X535">
        <v>0.32700000000000001</v>
      </c>
      <c r="Y535">
        <v>0.34299999999999997</v>
      </c>
      <c r="Z535">
        <v>0.35700000000000004</v>
      </c>
      <c r="AA535">
        <v>0.36700000000000005</v>
      </c>
      <c r="AB535">
        <f t="shared" si="16"/>
        <v>288.7</v>
      </c>
      <c r="AC535">
        <f t="shared" si="17"/>
        <v>766.90000000000009</v>
      </c>
    </row>
    <row r="536" spans="1:29" x14ac:dyDescent="0.25">
      <c r="A536" s="1" t="s">
        <v>3</v>
      </c>
      <c r="B536" s="1" t="s">
        <v>84</v>
      </c>
      <c r="C536" s="36">
        <v>36480</v>
      </c>
      <c r="D536">
        <v>3</v>
      </c>
      <c r="E536">
        <v>2</v>
      </c>
      <c r="F536">
        <v>0.23100000000000001</v>
      </c>
      <c r="G536">
        <v>0.245</v>
      </c>
      <c r="H536">
        <v>0.215</v>
      </c>
      <c r="I536">
        <v>0.24299999999999999</v>
      </c>
      <c r="J536">
        <v>0.20199999999999999</v>
      </c>
      <c r="K536">
        <v>0.23</v>
      </c>
      <c r="L536">
        <v>0.316</v>
      </c>
      <c r="M536">
        <v>0.35899999999999999</v>
      </c>
      <c r="N536">
        <v>0.35</v>
      </c>
      <c r="O536">
        <v>0.376</v>
      </c>
      <c r="P536">
        <v>0.371</v>
      </c>
      <c r="Q536">
        <v>0.34600000000000003</v>
      </c>
      <c r="R536">
        <v>0.377</v>
      </c>
      <c r="S536">
        <v>0.40399999999999997</v>
      </c>
      <c r="T536">
        <v>0.38200000000000001</v>
      </c>
      <c r="U536">
        <v>0.34600000000000003</v>
      </c>
      <c r="V536">
        <v>0.36599999999999999</v>
      </c>
      <c r="W536">
        <v>0.33899999999999997</v>
      </c>
      <c r="X536">
        <v>0.32799999999999996</v>
      </c>
      <c r="Y536">
        <v>0.34</v>
      </c>
      <c r="Z536">
        <v>0.36299999999999999</v>
      </c>
      <c r="AA536">
        <v>0.35700000000000004</v>
      </c>
      <c r="AB536">
        <f t="shared" si="16"/>
        <v>262.2</v>
      </c>
      <c r="AC536">
        <f t="shared" si="17"/>
        <v>731.69999999999993</v>
      </c>
    </row>
    <row r="537" spans="1:29" x14ac:dyDescent="0.25">
      <c r="A537" s="1" t="s">
        <v>3</v>
      </c>
      <c r="B537" s="1" t="s">
        <v>84</v>
      </c>
      <c r="C537" s="36">
        <v>36497</v>
      </c>
      <c r="D537">
        <v>3</v>
      </c>
      <c r="E537">
        <v>3</v>
      </c>
      <c r="F537">
        <v>0.15</v>
      </c>
      <c r="G537">
        <v>0.21600000000000003</v>
      </c>
      <c r="H537">
        <v>0.20399999999999999</v>
      </c>
      <c r="I537">
        <v>0.217</v>
      </c>
      <c r="J537">
        <v>0.154</v>
      </c>
      <c r="K537">
        <v>0.18899999999999997</v>
      </c>
      <c r="L537">
        <v>0.312</v>
      </c>
      <c r="M537">
        <v>0.34600000000000003</v>
      </c>
      <c r="N537">
        <v>0.35600000000000004</v>
      </c>
      <c r="O537">
        <v>0.375</v>
      </c>
      <c r="P537">
        <v>0.38200000000000001</v>
      </c>
      <c r="Q537">
        <v>0.34799999999999998</v>
      </c>
      <c r="R537">
        <v>0.35799999999999998</v>
      </c>
      <c r="S537">
        <v>0.39399999999999996</v>
      </c>
      <c r="T537">
        <v>0.38799999999999996</v>
      </c>
      <c r="U537">
        <v>0.34600000000000003</v>
      </c>
      <c r="V537">
        <v>0.36299999999999999</v>
      </c>
      <c r="W537">
        <v>0.33</v>
      </c>
      <c r="X537">
        <v>0.33</v>
      </c>
      <c r="Y537">
        <v>0.34700000000000003</v>
      </c>
      <c r="Z537">
        <v>0.36200000000000004</v>
      </c>
      <c r="AA537">
        <v>0.36499999999999999</v>
      </c>
      <c r="AB537">
        <f t="shared" si="16"/>
        <v>229.39999999999998</v>
      </c>
      <c r="AC537">
        <f t="shared" si="17"/>
        <v>698.2</v>
      </c>
    </row>
    <row r="538" spans="1:29" x14ac:dyDescent="0.25">
      <c r="A538" s="1" t="s">
        <v>3</v>
      </c>
      <c r="B538" s="1" t="s">
        <v>84</v>
      </c>
      <c r="C538" s="36">
        <v>36509</v>
      </c>
      <c r="D538">
        <v>3</v>
      </c>
      <c r="E538">
        <v>3</v>
      </c>
      <c r="F538">
        <v>0.25800000000000001</v>
      </c>
      <c r="G538">
        <v>0.21600000000000003</v>
      </c>
      <c r="H538">
        <v>0.187</v>
      </c>
      <c r="I538">
        <v>0.16600000000000001</v>
      </c>
      <c r="J538">
        <v>0.11</v>
      </c>
      <c r="K538">
        <v>0.159</v>
      </c>
      <c r="L538">
        <v>0.27</v>
      </c>
      <c r="M538">
        <v>0.34200000000000003</v>
      </c>
      <c r="N538">
        <v>0.35299999999999998</v>
      </c>
      <c r="O538">
        <v>0.374</v>
      </c>
      <c r="P538">
        <v>0.36599999999999999</v>
      </c>
      <c r="Q538">
        <v>0.30399999999999999</v>
      </c>
      <c r="R538">
        <v>0.32400000000000001</v>
      </c>
      <c r="S538">
        <v>0.38900000000000001</v>
      </c>
      <c r="T538">
        <v>0.38</v>
      </c>
      <c r="U538">
        <v>0.34600000000000003</v>
      </c>
      <c r="V538">
        <v>0.35200000000000004</v>
      </c>
      <c r="W538">
        <v>0.33299999999999996</v>
      </c>
      <c r="X538">
        <v>0.33</v>
      </c>
      <c r="Y538">
        <v>0.33799999999999997</v>
      </c>
      <c r="Z538">
        <v>0.34799999999999998</v>
      </c>
      <c r="AA538">
        <v>0.35700000000000004</v>
      </c>
      <c r="AB538">
        <f t="shared" si="16"/>
        <v>231.90000000000003</v>
      </c>
      <c r="AC538">
        <f t="shared" si="17"/>
        <v>685.99999999999989</v>
      </c>
    </row>
    <row r="539" spans="1:29" x14ac:dyDescent="0.25">
      <c r="A539" s="1" t="s">
        <v>3</v>
      </c>
      <c r="B539" s="1" t="s">
        <v>84</v>
      </c>
      <c r="C539" s="36">
        <v>36543</v>
      </c>
      <c r="D539">
        <v>3</v>
      </c>
      <c r="E539">
        <v>4</v>
      </c>
      <c r="F539">
        <v>0.24600000000000002</v>
      </c>
      <c r="G539">
        <v>0.251</v>
      </c>
      <c r="H539">
        <v>0.24</v>
      </c>
      <c r="I539">
        <v>0.23399999999999999</v>
      </c>
      <c r="J539">
        <v>0.17</v>
      </c>
      <c r="K539">
        <v>0.191</v>
      </c>
      <c r="L539">
        <v>0.27500000000000002</v>
      </c>
      <c r="M539">
        <v>0.33899999999999997</v>
      </c>
      <c r="N539">
        <v>0.34799999999999998</v>
      </c>
      <c r="O539">
        <v>0.36499999999999999</v>
      </c>
      <c r="P539">
        <v>0.36399999999999999</v>
      </c>
      <c r="Q539">
        <v>0.255</v>
      </c>
      <c r="R539">
        <v>0.23600000000000002</v>
      </c>
      <c r="S539">
        <v>0.28800000000000003</v>
      </c>
      <c r="T539">
        <v>0.35100000000000003</v>
      </c>
      <c r="U539">
        <v>0.34700000000000003</v>
      </c>
      <c r="V539">
        <v>0.34200000000000003</v>
      </c>
      <c r="W539">
        <v>0.32799999999999996</v>
      </c>
      <c r="X539">
        <v>0.32799999999999996</v>
      </c>
      <c r="Y539">
        <v>0.32899999999999996</v>
      </c>
      <c r="Z539">
        <v>0.35299999999999998</v>
      </c>
      <c r="AA539">
        <v>0.36799999999999999</v>
      </c>
      <c r="AB539">
        <f t="shared" si="16"/>
        <v>254</v>
      </c>
      <c r="AC539">
        <f t="shared" si="17"/>
        <v>679.39999999999986</v>
      </c>
    </row>
    <row r="540" spans="1:29" x14ac:dyDescent="0.25">
      <c r="A540" s="1" t="s">
        <v>3</v>
      </c>
      <c r="B540" s="1" t="s">
        <v>84</v>
      </c>
      <c r="C540" s="36">
        <v>36558</v>
      </c>
      <c r="D540">
        <v>3</v>
      </c>
      <c r="E540">
        <v>4</v>
      </c>
      <c r="F540">
        <v>0.28499999999999998</v>
      </c>
      <c r="G540">
        <v>0.27500000000000002</v>
      </c>
      <c r="H540">
        <v>0.245</v>
      </c>
      <c r="I540">
        <v>0.25</v>
      </c>
      <c r="J540">
        <v>0.18100000000000002</v>
      </c>
      <c r="K540">
        <v>0.20600000000000002</v>
      </c>
      <c r="L540">
        <v>0.29299999999999998</v>
      </c>
      <c r="M540">
        <v>0.33500000000000002</v>
      </c>
      <c r="N540">
        <v>0.33899999999999997</v>
      </c>
      <c r="O540">
        <v>0.34899999999999998</v>
      </c>
      <c r="P540">
        <v>0.36899999999999999</v>
      </c>
      <c r="Q540">
        <v>0.26600000000000001</v>
      </c>
      <c r="R540">
        <v>0.21299999999999999</v>
      </c>
      <c r="S540">
        <v>0.26600000000000001</v>
      </c>
      <c r="T540">
        <v>0.34899999999999998</v>
      </c>
      <c r="U540">
        <v>0.34499999999999997</v>
      </c>
      <c r="V540">
        <v>0.34799999999999998</v>
      </c>
      <c r="W540">
        <v>0.33799999999999997</v>
      </c>
      <c r="X540">
        <v>0.32299999999999995</v>
      </c>
      <c r="Y540">
        <v>0.34</v>
      </c>
      <c r="Z540">
        <v>0.36499999999999999</v>
      </c>
      <c r="AA540">
        <v>0.35799999999999998</v>
      </c>
      <c r="AB540">
        <f t="shared" si="16"/>
        <v>269.39999999999998</v>
      </c>
      <c r="AC540">
        <f t="shared" si="17"/>
        <v>692.29999999999984</v>
      </c>
    </row>
    <row r="541" spans="1:29" x14ac:dyDescent="0.25">
      <c r="A541" s="1" t="s">
        <v>3</v>
      </c>
      <c r="B541" s="1" t="s">
        <v>84</v>
      </c>
      <c r="C541" s="36">
        <v>36584</v>
      </c>
      <c r="D541">
        <v>3</v>
      </c>
      <c r="E541">
        <v>5</v>
      </c>
      <c r="F541">
        <v>0.157</v>
      </c>
      <c r="G541">
        <v>0.18</v>
      </c>
      <c r="H541">
        <v>0.187</v>
      </c>
      <c r="I541">
        <v>0.185</v>
      </c>
      <c r="J541">
        <v>0.128</v>
      </c>
      <c r="K541">
        <v>0.157</v>
      </c>
      <c r="L541">
        <v>0.27</v>
      </c>
      <c r="M541">
        <v>0.32299999999999995</v>
      </c>
      <c r="N541">
        <v>0.33799999999999997</v>
      </c>
      <c r="O541">
        <v>0.35399999999999998</v>
      </c>
      <c r="P541">
        <v>0.35100000000000003</v>
      </c>
      <c r="Q541">
        <v>0.25900000000000001</v>
      </c>
      <c r="R541">
        <v>0.19899999999999998</v>
      </c>
      <c r="S541">
        <v>0.23399999999999999</v>
      </c>
      <c r="T541">
        <v>0.35</v>
      </c>
      <c r="U541">
        <v>0.35299999999999998</v>
      </c>
      <c r="V541">
        <v>0.35399999999999998</v>
      </c>
      <c r="W541">
        <v>0.34600000000000003</v>
      </c>
      <c r="X541">
        <v>0.32299999999999995</v>
      </c>
      <c r="Y541">
        <v>0.33100000000000002</v>
      </c>
      <c r="Z541">
        <v>0.36299999999999999</v>
      </c>
      <c r="AA541">
        <v>0.36099999999999999</v>
      </c>
      <c r="AB541">
        <f t="shared" si="16"/>
        <v>208.2</v>
      </c>
      <c r="AC541">
        <f t="shared" si="17"/>
        <v>625.99999999999989</v>
      </c>
    </row>
    <row r="542" spans="1:29" x14ac:dyDescent="0.25">
      <c r="A542" s="1" t="s">
        <v>3</v>
      </c>
      <c r="B542" s="1" t="s">
        <v>84</v>
      </c>
      <c r="C542" s="36">
        <v>36594</v>
      </c>
      <c r="D542">
        <v>3</v>
      </c>
      <c r="E542">
        <v>5</v>
      </c>
      <c r="F542">
        <v>0.16200000000000001</v>
      </c>
      <c r="G542">
        <v>0.16300000000000001</v>
      </c>
      <c r="H542">
        <v>0.16800000000000001</v>
      </c>
      <c r="I542">
        <v>0.14699999999999999</v>
      </c>
      <c r="J542">
        <v>0.11800000000000001</v>
      </c>
      <c r="K542">
        <v>0.151</v>
      </c>
      <c r="L542">
        <v>0.26</v>
      </c>
      <c r="M542">
        <v>0.32</v>
      </c>
      <c r="N542">
        <v>0.34499999999999997</v>
      </c>
      <c r="O542">
        <v>0.33399999999999996</v>
      </c>
      <c r="P542">
        <v>0.35799999999999998</v>
      </c>
      <c r="Q542">
        <v>0.22899999999999998</v>
      </c>
      <c r="R542">
        <v>0.18</v>
      </c>
      <c r="S542">
        <v>0.222</v>
      </c>
      <c r="T542">
        <v>0.32299999999999995</v>
      </c>
      <c r="U542">
        <v>0.35700000000000004</v>
      </c>
      <c r="V542">
        <v>0.34200000000000003</v>
      </c>
      <c r="W542">
        <v>0.33600000000000002</v>
      </c>
      <c r="X542">
        <v>0.33</v>
      </c>
      <c r="Y542">
        <v>0.34899999999999998</v>
      </c>
      <c r="Z542">
        <v>0.375</v>
      </c>
      <c r="AA542">
        <v>0.36299999999999999</v>
      </c>
      <c r="AB542">
        <f t="shared" si="16"/>
        <v>199.6</v>
      </c>
      <c r="AC542">
        <f t="shared" si="17"/>
        <v>609.4</v>
      </c>
    </row>
    <row r="543" spans="1:29" x14ac:dyDescent="0.25">
      <c r="A543" s="1" t="s">
        <v>3</v>
      </c>
      <c r="B543" s="1" t="s">
        <v>84</v>
      </c>
      <c r="C543" s="36">
        <v>36622</v>
      </c>
      <c r="D543">
        <v>3</v>
      </c>
      <c r="E543">
        <v>6</v>
      </c>
      <c r="F543">
        <v>0.21</v>
      </c>
      <c r="G543">
        <v>0.20100000000000001</v>
      </c>
      <c r="H543">
        <v>0.185</v>
      </c>
      <c r="I543">
        <v>0.16399999999999998</v>
      </c>
      <c r="J543">
        <v>0.12</v>
      </c>
      <c r="K543">
        <v>0.14899999999999999</v>
      </c>
      <c r="L543">
        <v>0.27500000000000002</v>
      </c>
      <c r="M543">
        <v>0.309</v>
      </c>
      <c r="N543">
        <v>0.32799999999999996</v>
      </c>
      <c r="O543">
        <v>0.32299999999999995</v>
      </c>
      <c r="P543">
        <v>0.34700000000000003</v>
      </c>
      <c r="Q543">
        <v>0.23600000000000002</v>
      </c>
      <c r="R543">
        <v>0.154</v>
      </c>
      <c r="S543">
        <v>0.2</v>
      </c>
      <c r="T543">
        <v>0.28000000000000003</v>
      </c>
      <c r="U543">
        <v>0.34399999999999997</v>
      </c>
      <c r="V543">
        <v>0.33799999999999997</v>
      </c>
      <c r="W543">
        <v>0.33500000000000002</v>
      </c>
      <c r="X543">
        <v>0.32700000000000001</v>
      </c>
      <c r="Y543">
        <v>0.33200000000000002</v>
      </c>
      <c r="Z543">
        <v>0.35600000000000004</v>
      </c>
      <c r="AA543">
        <v>0.35799999999999998</v>
      </c>
      <c r="AB543">
        <f t="shared" si="16"/>
        <v>215.10000000000002</v>
      </c>
      <c r="AC543">
        <f t="shared" si="17"/>
        <v>608.1</v>
      </c>
    </row>
    <row r="544" spans="1:29" x14ac:dyDescent="0.25">
      <c r="A544" s="1" t="s">
        <v>3</v>
      </c>
      <c r="B544" s="1" t="s">
        <v>84</v>
      </c>
      <c r="C544" s="36">
        <v>36726</v>
      </c>
      <c r="D544">
        <v>3</v>
      </c>
      <c r="E544">
        <v>6</v>
      </c>
      <c r="F544">
        <v>0.30499999999999999</v>
      </c>
      <c r="G544">
        <v>0.27300000000000002</v>
      </c>
      <c r="H544">
        <v>0.245</v>
      </c>
      <c r="I544">
        <v>0.26400000000000001</v>
      </c>
      <c r="J544">
        <v>0.23499999999999999</v>
      </c>
      <c r="K544">
        <v>0.26500000000000001</v>
      </c>
      <c r="L544">
        <v>0.30399999999999999</v>
      </c>
      <c r="M544">
        <v>0.31900000000000001</v>
      </c>
      <c r="N544">
        <v>0.32899999999999996</v>
      </c>
      <c r="O544">
        <v>0.32400000000000001</v>
      </c>
      <c r="P544">
        <v>0.34700000000000003</v>
      </c>
      <c r="Q544">
        <v>0.22899999999999998</v>
      </c>
      <c r="R544">
        <v>0.153</v>
      </c>
      <c r="S544">
        <v>0.19800000000000001</v>
      </c>
      <c r="T544">
        <v>0.28899999999999998</v>
      </c>
      <c r="U544">
        <v>0.34499999999999997</v>
      </c>
      <c r="V544">
        <v>0.34700000000000003</v>
      </c>
      <c r="W544">
        <v>0.32200000000000001</v>
      </c>
      <c r="X544">
        <v>0.33200000000000002</v>
      </c>
      <c r="Y544">
        <v>0.34399999999999997</v>
      </c>
      <c r="Z544">
        <v>0.35899999999999999</v>
      </c>
      <c r="AA544">
        <v>0.36399999999999999</v>
      </c>
      <c r="AB544">
        <f t="shared" si="16"/>
        <v>284.39999999999998</v>
      </c>
      <c r="AC544">
        <f t="shared" si="17"/>
        <v>679.69999999999993</v>
      </c>
    </row>
    <row r="545" spans="1:29" x14ac:dyDescent="0.25">
      <c r="A545" s="1" t="s">
        <v>3</v>
      </c>
      <c r="B545" s="1" t="s">
        <v>84</v>
      </c>
      <c r="C545" s="36">
        <v>36752</v>
      </c>
      <c r="D545">
        <v>3</v>
      </c>
      <c r="E545">
        <v>1</v>
      </c>
      <c r="F545">
        <v>0.28699999999999998</v>
      </c>
      <c r="G545">
        <v>0.26700000000000002</v>
      </c>
      <c r="H545">
        <v>0.23300000000000001</v>
      </c>
      <c r="I545">
        <v>0.253</v>
      </c>
      <c r="J545">
        <v>0.221</v>
      </c>
      <c r="K545">
        <v>0.254</v>
      </c>
      <c r="L545">
        <v>0.29100000000000004</v>
      </c>
      <c r="M545">
        <v>0.33100000000000002</v>
      </c>
      <c r="N545">
        <v>0.32299999999999995</v>
      </c>
      <c r="O545">
        <v>0.32</v>
      </c>
      <c r="P545">
        <v>0.35299999999999998</v>
      </c>
      <c r="Q545">
        <v>0.23100000000000001</v>
      </c>
      <c r="R545">
        <v>0.161</v>
      </c>
      <c r="S545">
        <v>0.192</v>
      </c>
      <c r="T545">
        <v>0.28399999999999997</v>
      </c>
      <c r="U545">
        <v>0.34200000000000003</v>
      </c>
      <c r="V545">
        <v>0.34299999999999997</v>
      </c>
      <c r="W545">
        <v>0.31900000000000001</v>
      </c>
      <c r="X545">
        <v>0.312</v>
      </c>
      <c r="Y545">
        <v>0.32799999999999996</v>
      </c>
      <c r="Z545">
        <v>0.35200000000000004</v>
      </c>
      <c r="AA545">
        <v>0.35600000000000004</v>
      </c>
      <c r="AB545">
        <f t="shared" si="16"/>
        <v>274.7</v>
      </c>
      <c r="AC545">
        <f t="shared" si="17"/>
        <v>664.00000000000011</v>
      </c>
    </row>
    <row r="546" spans="1:29" x14ac:dyDescent="0.25">
      <c r="A546" s="1" t="s">
        <v>3</v>
      </c>
      <c r="B546" s="1" t="s">
        <v>84</v>
      </c>
      <c r="C546" s="36">
        <v>36772</v>
      </c>
      <c r="D546">
        <v>3</v>
      </c>
      <c r="E546">
        <v>1</v>
      </c>
      <c r="F546">
        <v>0.38500000000000001</v>
      </c>
      <c r="G546">
        <v>0.34899999999999998</v>
      </c>
      <c r="H546">
        <v>0.28300000000000003</v>
      </c>
      <c r="I546">
        <v>0.28100000000000003</v>
      </c>
      <c r="J546">
        <v>0.315</v>
      </c>
      <c r="K546">
        <v>0.33899999999999997</v>
      </c>
      <c r="L546">
        <v>0.34399999999999997</v>
      </c>
      <c r="M546">
        <v>0.35299999999999998</v>
      </c>
      <c r="N546">
        <v>0.36499999999999999</v>
      </c>
      <c r="O546">
        <v>0.379</v>
      </c>
      <c r="P546">
        <v>0.373</v>
      </c>
      <c r="Q546">
        <v>0.27</v>
      </c>
      <c r="R546">
        <v>0.22800000000000001</v>
      </c>
      <c r="S546">
        <v>0.28399999999999997</v>
      </c>
      <c r="T546">
        <v>0.33399999999999996</v>
      </c>
      <c r="U546">
        <v>0.35</v>
      </c>
      <c r="V546">
        <v>0.35100000000000003</v>
      </c>
      <c r="W546">
        <v>0.32299999999999995</v>
      </c>
      <c r="X546">
        <v>0.33200000000000002</v>
      </c>
      <c r="Y546">
        <v>0.35299999999999998</v>
      </c>
      <c r="Z546">
        <v>0.36399999999999999</v>
      </c>
      <c r="AA546">
        <v>0.35399999999999998</v>
      </c>
      <c r="AB546">
        <f t="shared" si="16"/>
        <v>339.90000000000003</v>
      </c>
      <c r="AC546">
        <f t="shared" si="17"/>
        <v>769.4</v>
      </c>
    </row>
    <row r="547" spans="1:29" x14ac:dyDescent="0.25">
      <c r="A547" s="1" t="s">
        <v>3</v>
      </c>
      <c r="B547" s="1" t="s">
        <v>84</v>
      </c>
      <c r="C547" s="36">
        <v>36778</v>
      </c>
      <c r="D547">
        <v>3</v>
      </c>
      <c r="E547">
        <v>1</v>
      </c>
      <c r="F547">
        <v>0.34</v>
      </c>
      <c r="G547">
        <v>0.30599999999999999</v>
      </c>
      <c r="H547">
        <v>0.26899999999999996</v>
      </c>
      <c r="I547">
        <v>0.27899999999999997</v>
      </c>
      <c r="J547">
        <v>0.30199999999999999</v>
      </c>
      <c r="K547">
        <v>0.33500000000000002</v>
      </c>
      <c r="L547">
        <v>0.33700000000000002</v>
      </c>
      <c r="M547">
        <v>0.35899999999999999</v>
      </c>
      <c r="N547">
        <v>0.36299999999999999</v>
      </c>
      <c r="O547">
        <v>0.379</v>
      </c>
      <c r="P547">
        <v>0.35399999999999998</v>
      </c>
      <c r="Q547">
        <v>0.30199999999999999</v>
      </c>
      <c r="R547">
        <v>0.29100000000000004</v>
      </c>
      <c r="S547">
        <v>0.34399999999999997</v>
      </c>
      <c r="T547">
        <v>0.36</v>
      </c>
      <c r="U547">
        <v>0.33899999999999997</v>
      </c>
      <c r="V547">
        <v>0.36499999999999999</v>
      </c>
      <c r="W547">
        <v>0.317</v>
      </c>
      <c r="X547">
        <v>0.32799999999999996</v>
      </c>
      <c r="Y547">
        <v>0.34399999999999997</v>
      </c>
      <c r="Z547">
        <v>0.35799999999999998</v>
      </c>
      <c r="AA547">
        <v>0.36</v>
      </c>
      <c r="AB547">
        <f t="shared" si="16"/>
        <v>322.99999999999994</v>
      </c>
      <c r="AC547">
        <f t="shared" si="17"/>
        <v>767.0999999999998</v>
      </c>
    </row>
    <row r="548" spans="1:29" x14ac:dyDescent="0.25">
      <c r="A548" s="1" t="s">
        <v>3</v>
      </c>
      <c r="B548" s="1" t="s">
        <v>84</v>
      </c>
      <c r="C548" s="36">
        <v>36785</v>
      </c>
      <c r="D548">
        <v>3</v>
      </c>
      <c r="E548">
        <v>1</v>
      </c>
      <c r="F548">
        <v>0.37</v>
      </c>
      <c r="G548">
        <v>0.32</v>
      </c>
      <c r="H548">
        <v>0.27500000000000002</v>
      </c>
      <c r="I548">
        <v>0.29100000000000004</v>
      </c>
      <c r="J548">
        <v>0.31900000000000001</v>
      </c>
      <c r="K548">
        <v>0.34299999999999997</v>
      </c>
      <c r="L548">
        <v>0.34200000000000003</v>
      </c>
      <c r="M548">
        <v>0.37799999999999995</v>
      </c>
      <c r="N548">
        <v>0.36799999999999999</v>
      </c>
      <c r="O548">
        <v>0.38900000000000001</v>
      </c>
      <c r="P548">
        <v>0.39500000000000002</v>
      </c>
      <c r="Q548">
        <v>0.36200000000000004</v>
      </c>
      <c r="R548">
        <v>0.376</v>
      </c>
      <c r="S548">
        <v>0.40200000000000002</v>
      </c>
      <c r="T548">
        <v>0.377</v>
      </c>
      <c r="U548">
        <v>0.35100000000000003</v>
      </c>
      <c r="V548">
        <v>0.36</v>
      </c>
      <c r="W548">
        <v>0.33</v>
      </c>
      <c r="X548">
        <v>0.32700000000000001</v>
      </c>
      <c r="Y548">
        <v>0.33399999999999996</v>
      </c>
      <c r="Z548">
        <v>0.35100000000000003</v>
      </c>
      <c r="AA548">
        <v>0.373</v>
      </c>
      <c r="AB548">
        <f t="shared" si="16"/>
        <v>337.6</v>
      </c>
      <c r="AC548">
        <f t="shared" si="17"/>
        <v>810.30000000000007</v>
      </c>
    </row>
    <row r="549" spans="1:29" x14ac:dyDescent="0.25">
      <c r="A549" s="1" t="s">
        <v>3</v>
      </c>
      <c r="B549" s="1" t="s">
        <v>84</v>
      </c>
      <c r="C549" s="36">
        <v>36791</v>
      </c>
      <c r="D549">
        <v>3</v>
      </c>
      <c r="E549">
        <v>1</v>
      </c>
      <c r="F549">
        <v>0.28600000000000003</v>
      </c>
      <c r="G549">
        <v>0.28800000000000003</v>
      </c>
      <c r="H549">
        <v>0.25800000000000001</v>
      </c>
      <c r="I549">
        <v>0.27500000000000002</v>
      </c>
      <c r="J549">
        <v>0.314</v>
      </c>
      <c r="K549">
        <v>0.33100000000000002</v>
      </c>
      <c r="L549">
        <v>0.33100000000000002</v>
      </c>
      <c r="M549">
        <v>0.35299999999999998</v>
      </c>
      <c r="N549">
        <v>0.35100000000000003</v>
      </c>
      <c r="O549">
        <v>0.38299999999999995</v>
      </c>
      <c r="P549">
        <v>0.38200000000000001</v>
      </c>
      <c r="Q549">
        <v>0.36</v>
      </c>
      <c r="R549">
        <v>0.38900000000000001</v>
      </c>
      <c r="S549">
        <v>0.40500000000000003</v>
      </c>
      <c r="T549">
        <v>0.38200000000000001</v>
      </c>
      <c r="U549">
        <v>0.35</v>
      </c>
      <c r="V549">
        <v>0.36200000000000004</v>
      </c>
      <c r="W549">
        <v>0.33700000000000002</v>
      </c>
      <c r="X549">
        <v>0.32799999999999996</v>
      </c>
      <c r="Y549">
        <v>0.34799999999999998</v>
      </c>
      <c r="Z549">
        <v>0.36099999999999999</v>
      </c>
      <c r="AA549">
        <v>0.35299999999999998</v>
      </c>
      <c r="AB549">
        <f t="shared" si="16"/>
        <v>307.3</v>
      </c>
      <c r="AC549">
        <f t="shared" si="17"/>
        <v>781.3</v>
      </c>
    </row>
    <row r="550" spans="1:29" x14ac:dyDescent="0.25">
      <c r="A550" s="1" t="s">
        <v>3</v>
      </c>
      <c r="B550" s="1" t="s">
        <v>84</v>
      </c>
      <c r="C550" s="36">
        <v>36799</v>
      </c>
      <c r="D550">
        <v>3</v>
      </c>
      <c r="E550">
        <v>1</v>
      </c>
      <c r="F550">
        <v>0.30499999999999999</v>
      </c>
      <c r="G550">
        <v>0.26300000000000001</v>
      </c>
      <c r="H550">
        <v>0.24</v>
      </c>
      <c r="I550">
        <v>0.26800000000000002</v>
      </c>
      <c r="J550">
        <v>0.28499999999999998</v>
      </c>
      <c r="K550">
        <v>0.32100000000000001</v>
      </c>
      <c r="L550">
        <v>0.34600000000000003</v>
      </c>
      <c r="M550">
        <v>0.36099999999999999</v>
      </c>
      <c r="N550">
        <v>0.35299999999999998</v>
      </c>
      <c r="O550">
        <v>0.371</v>
      </c>
      <c r="P550">
        <v>0.37200000000000005</v>
      </c>
      <c r="Q550">
        <v>0.36799999999999999</v>
      </c>
      <c r="R550">
        <v>0.38900000000000001</v>
      </c>
      <c r="S550">
        <v>0.4</v>
      </c>
      <c r="T550">
        <v>0.38600000000000001</v>
      </c>
      <c r="U550">
        <v>0.35899999999999999</v>
      </c>
      <c r="V550">
        <v>0.34100000000000003</v>
      </c>
      <c r="W550">
        <v>0.34</v>
      </c>
      <c r="X550">
        <v>0.33700000000000002</v>
      </c>
      <c r="Y550">
        <v>0.34899999999999998</v>
      </c>
      <c r="Z550">
        <v>0.36499999999999999</v>
      </c>
      <c r="AA550">
        <v>0.35899999999999999</v>
      </c>
      <c r="AB550">
        <f t="shared" si="16"/>
        <v>304.7</v>
      </c>
      <c r="AC550">
        <f t="shared" si="17"/>
        <v>778.3</v>
      </c>
    </row>
    <row r="551" spans="1:29" x14ac:dyDescent="0.25">
      <c r="A551" s="1" t="s">
        <v>3</v>
      </c>
      <c r="B551" s="1" t="s">
        <v>84</v>
      </c>
      <c r="C551" s="36">
        <v>36807</v>
      </c>
      <c r="D551">
        <v>3</v>
      </c>
      <c r="E551">
        <v>1</v>
      </c>
      <c r="F551">
        <v>0.32299999999999995</v>
      </c>
      <c r="G551">
        <v>0.26899999999999996</v>
      </c>
      <c r="H551">
        <v>0.23399999999999999</v>
      </c>
      <c r="I551">
        <v>0.27500000000000002</v>
      </c>
      <c r="J551">
        <v>0.26500000000000001</v>
      </c>
      <c r="K551">
        <v>0.29600000000000004</v>
      </c>
      <c r="L551">
        <v>0.34</v>
      </c>
      <c r="M551">
        <v>0.34200000000000003</v>
      </c>
      <c r="N551">
        <v>0.34899999999999998</v>
      </c>
      <c r="O551">
        <v>0.38299999999999995</v>
      </c>
      <c r="P551">
        <v>0.375</v>
      </c>
      <c r="Q551">
        <v>0.34799999999999998</v>
      </c>
      <c r="R551">
        <v>0.39799999999999996</v>
      </c>
      <c r="S551">
        <v>0.40799999999999997</v>
      </c>
      <c r="T551">
        <v>0.38100000000000001</v>
      </c>
      <c r="U551">
        <v>0.34200000000000003</v>
      </c>
      <c r="V551">
        <v>0.35200000000000004</v>
      </c>
      <c r="W551">
        <v>0.33100000000000002</v>
      </c>
      <c r="X551">
        <v>0.33500000000000002</v>
      </c>
      <c r="Y551">
        <v>0.33899999999999997</v>
      </c>
      <c r="Z551">
        <v>0.34600000000000003</v>
      </c>
      <c r="AA551">
        <v>0.35100000000000003</v>
      </c>
      <c r="AB551">
        <f t="shared" si="16"/>
        <v>301.59999999999997</v>
      </c>
      <c r="AC551">
        <f t="shared" si="17"/>
        <v>770.50000000000011</v>
      </c>
    </row>
    <row r="552" spans="1:29" x14ac:dyDescent="0.25">
      <c r="A552" s="1" t="s">
        <v>3</v>
      </c>
      <c r="B552" s="1" t="s">
        <v>84</v>
      </c>
      <c r="C552" s="36">
        <v>36813</v>
      </c>
      <c r="D552">
        <v>3</v>
      </c>
      <c r="E552">
        <v>2</v>
      </c>
      <c r="F552">
        <v>0.35899999999999999</v>
      </c>
      <c r="G552">
        <v>0.313</v>
      </c>
      <c r="H552">
        <v>0.27699999999999997</v>
      </c>
      <c r="I552">
        <v>0.28600000000000003</v>
      </c>
      <c r="J552">
        <v>0.316</v>
      </c>
      <c r="K552">
        <v>0.35299999999999998</v>
      </c>
      <c r="L552">
        <v>0.35499999999999998</v>
      </c>
      <c r="M552">
        <v>0.38100000000000001</v>
      </c>
      <c r="N552">
        <v>0.36099999999999999</v>
      </c>
      <c r="O552">
        <v>0.39100000000000001</v>
      </c>
      <c r="P552">
        <v>0.38</v>
      </c>
      <c r="Q552">
        <v>0.377</v>
      </c>
      <c r="R552">
        <v>0.39299999999999996</v>
      </c>
      <c r="S552">
        <v>0.41899999999999998</v>
      </c>
      <c r="T552">
        <v>0.38500000000000001</v>
      </c>
      <c r="U552">
        <v>0.35399999999999998</v>
      </c>
      <c r="V552">
        <v>0.35899999999999999</v>
      </c>
      <c r="W552">
        <v>0.33</v>
      </c>
      <c r="X552">
        <v>0.32400000000000001</v>
      </c>
      <c r="Y552">
        <v>0.34</v>
      </c>
      <c r="Z552">
        <v>0.36700000000000005</v>
      </c>
      <c r="AA552">
        <v>0.36099999999999999</v>
      </c>
      <c r="AB552">
        <f t="shared" si="16"/>
        <v>336</v>
      </c>
      <c r="AC552">
        <f t="shared" si="17"/>
        <v>814</v>
      </c>
    </row>
    <row r="553" spans="1:29" x14ac:dyDescent="0.25">
      <c r="A553" s="1" t="s">
        <v>3</v>
      </c>
      <c r="B553" s="1" t="s">
        <v>84</v>
      </c>
      <c r="C553" s="36">
        <v>36820</v>
      </c>
      <c r="D553">
        <v>3</v>
      </c>
      <c r="E553">
        <v>2</v>
      </c>
      <c r="F553">
        <v>0.27600000000000002</v>
      </c>
      <c r="G553">
        <v>0.27600000000000002</v>
      </c>
      <c r="H553">
        <v>0.25600000000000001</v>
      </c>
      <c r="I553">
        <v>0.28100000000000003</v>
      </c>
      <c r="J553">
        <v>0.29699999999999999</v>
      </c>
      <c r="K553">
        <v>0.33399999999999996</v>
      </c>
      <c r="L553">
        <v>0.34200000000000003</v>
      </c>
      <c r="M553">
        <v>0.35200000000000004</v>
      </c>
      <c r="N553">
        <v>0.35700000000000004</v>
      </c>
      <c r="O553">
        <v>0.39100000000000001</v>
      </c>
      <c r="P553">
        <v>0.38</v>
      </c>
      <c r="Q553">
        <v>0.375</v>
      </c>
      <c r="R553">
        <v>0.41200000000000003</v>
      </c>
      <c r="S553">
        <v>0.41799999999999998</v>
      </c>
      <c r="T553">
        <v>0.39200000000000002</v>
      </c>
      <c r="U553">
        <v>0.35399999999999998</v>
      </c>
      <c r="V553">
        <v>0.34899999999999998</v>
      </c>
      <c r="W553">
        <v>0.33</v>
      </c>
      <c r="X553">
        <v>0.34100000000000003</v>
      </c>
      <c r="Y553">
        <v>0.35399999999999998</v>
      </c>
      <c r="Z553">
        <v>0.36</v>
      </c>
      <c r="AA553">
        <v>0.35600000000000004</v>
      </c>
      <c r="AB553">
        <f t="shared" si="16"/>
        <v>304.7</v>
      </c>
      <c r="AC553">
        <f t="shared" si="17"/>
        <v>785.9</v>
      </c>
    </row>
    <row r="554" spans="1:29" x14ac:dyDescent="0.25">
      <c r="A554" s="1" t="s">
        <v>3</v>
      </c>
      <c r="B554" s="1" t="s">
        <v>84</v>
      </c>
      <c r="C554" s="36">
        <v>36827</v>
      </c>
      <c r="D554">
        <v>3</v>
      </c>
      <c r="E554">
        <v>2</v>
      </c>
      <c r="F554">
        <v>0.23199999999999998</v>
      </c>
      <c r="G554">
        <v>0.24</v>
      </c>
      <c r="H554">
        <v>0.22600000000000001</v>
      </c>
      <c r="I554">
        <v>0.26800000000000002</v>
      </c>
      <c r="J554">
        <v>0.27500000000000002</v>
      </c>
      <c r="K554">
        <v>0.317</v>
      </c>
      <c r="L554">
        <v>0.33899999999999997</v>
      </c>
      <c r="M554">
        <v>0.35700000000000004</v>
      </c>
      <c r="N554">
        <v>0.36499999999999999</v>
      </c>
      <c r="O554">
        <v>0.38200000000000001</v>
      </c>
      <c r="P554">
        <v>0.38700000000000001</v>
      </c>
      <c r="Q554">
        <v>0.374</v>
      </c>
      <c r="R554">
        <v>0.41299999999999998</v>
      </c>
      <c r="S554">
        <v>0.41499999999999998</v>
      </c>
      <c r="T554">
        <v>0.38700000000000001</v>
      </c>
      <c r="U554">
        <v>0.35299999999999998</v>
      </c>
      <c r="V554">
        <v>0.35399999999999998</v>
      </c>
      <c r="W554">
        <v>0.34399999999999997</v>
      </c>
      <c r="X554">
        <v>0.34</v>
      </c>
      <c r="Y554">
        <v>0.36</v>
      </c>
      <c r="Z554">
        <v>0.36499999999999999</v>
      </c>
      <c r="AA554">
        <v>0.35899999999999999</v>
      </c>
      <c r="AB554">
        <f t="shared" si="16"/>
        <v>285.10000000000002</v>
      </c>
      <c r="AC554">
        <f t="shared" si="17"/>
        <v>768.39999999999986</v>
      </c>
    </row>
    <row r="555" spans="1:29" x14ac:dyDescent="0.25">
      <c r="A555" s="1" t="s">
        <v>3</v>
      </c>
      <c r="B555" s="1" t="s">
        <v>84</v>
      </c>
      <c r="C555" s="36">
        <v>36834</v>
      </c>
      <c r="D555">
        <v>3</v>
      </c>
      <c r="E555">
        <v>2</v>
      </c>
      <c r="F555">
        <v>0.19399999999999998</v>
      </c>
      <c r="G555">
        <v>0.19</v>
      </c>
      <c r="H555">
        <v>0.191</v>
      </c>
      <c r="I555">
        <v>0.25</v>
      </c>
      <c r="J555">
        <v>0.24299999999999999</v>
      </c>
      <c r="K555">
        <v>0.29899999999999999</v>
      </c>
      <c r="L555">
        <v>0.32299999999999995</v>
      </c>
      <c r="M555">
        <v>0.35</v>
      </c>
      <c r="N555">
        <v>0.35200000000000004</v>
      </c>
      <c r="O555">
        <v>0.377</v>
      </c>
      <c r="P555">
        <v>0.373</v>
      </c>
      <c r="Q555">
        <v>0.36200000000000004</v>
      </c>
      <c r="R555">
        <v>0.40399999999999997</v>
      </c>
      <c r="S555">
        <v>0.39700000000000002</v>
      </c>
      <c r="T555">
        <v>0.39500000000000002</v>
      </c>
      <c r="U555">
        <v>0.35299999999999998</v>
      </c>
      <c r="V555">
        <v>0.34899999999999998</v>
      </c>
      <c r="W555">
        <v>0.32899999999999996</v>
      </c>
      <c r="X555">
        <v>0.34200000000000003</v>
      </c>
      <c r="Y555">
        <v>0.34399999999999997</v>
      </c>
      <c r="Z555">
        <v>0.36200000000000004</v>
      </c>
      <c r="AA555">
        <v>0.36200000000000004</v>
      </c>
      <c r="AB555">
        <f t="shared" si="16"/>
        <v>258.59999999999997</v>
      </c>
      <c r="AC555">
        <f t="shared" si="17"/>
        <v>733.5</v>
      </c>
    </row>
    <row r="556" spans="1:29" x14ac:dyDescent="0.25">
      <c r="A556" s="1" t="s">
        <v>3</v>
      </c>
      <c r="B556" s="1" t="s">
        <v>84</v>
      </c>
      <c r="C556" s="36">
        <v>36846</v>
      </c>
      <c r="D556">
        <v>3</v>
      </c>
      <c r="E556">
        <v>2</v>
      </c>
      <c r="F556">
        <v>0.25600000000000001</v>
      </c>
      <c r="G556">
        <v>0.20100000000000001</v>
      </c>
      <c r="H556">
        <v>0.20499999999999999</v>
      </c>
      <c r="I556">
        <v>0.25</v>
      </c>
      <c r="J556">
        <v>0.221</v>
      </c>
      <c r="K556">
        <v>0.26899999999999996</v>
      </c>
      <c r="L556">
        <v>0.32700000000000001</v>
      </c>
      <c r="M556">
        <v>0.35</v>
      </c>
      <c r="N556">
        <v>0.35499999999999998</v>
      </c>
      <c r="O556">
        <v>0.38400000000000001</v>
      </c>
      <c r="P556">
        <v>0.36799999999999999</v>
      </c>
      <c r="Q556">
        <v>0.36899999999999999</v>
      </c>
      <c r="R556">
        <v>0.40399999999999997</v>
      </c>
      <c r="S556">
        <v>0.41</v>
      </c>
      <c r="T556">
        <v>0.38799999999999996</v>
      </c>
      <c r="U556">
        <v>0.34899999999999998</v>
      </c>
      <c r="V556">
        <v>0.36200000000000004</v>
      </c>
      <c r="W556">
        <v>0.33899999999999997</v>
      </c>
      <c r="X556">
        <v>0.33299999999999996</v>
      </c>
      <c r="Y556">
        <v>0.34700000000000003</v>
      </c>
      <c r="Z556">
        <v>0.36099999999999999</v>
      </c>
      <c r="AA556">
        <v>0.35399999999999998</v>
      </c>
      <c r="AB556">
        <f t="shared" si="16"/>
        <v>269</v>
      </c>
      <c r="AC556">
        <f t="shared" si="17"/>
        <v>745.8</v>
      </c>
    </row>
    <row r="557" spans="1:29" x14ac:dyDescent="0.25">
      <c r="A557" s="1" t="s">
        <v>3</v>
      </c>
      <c r="B557" s="1" t="s">
        <v>84</v>
      </c>
      <c r="C557" s="36">
        <v>36854</v>
      </c>
      <c r="D557">
        <v>3</v>
      </c>
      <c r="E557">
        <v>2</v>
      </c>
      <c r="F557">
        <v>0.20100000000000001</v>
      </c>
      <c r="G557">
        <v>0.20199999999999999</v>
      </c>
      <c r="H557">
        <v>0.2</v>
      </c>
      <c r="I557">
        <v>0.247</v>
      </c>
      <c r="J557">
        <v>0.19899999999999998</v>
      </c>
      <c r="K557">
        <v>0.25800000000000001</v>
      </c>
      <c r="L557">
        <v>0.32400000000000001</v>
      </c>
      <c r="M557">
        <v>0.36599999999999999</v>
      </c>
      <c r="N557">
        <v>0.35299999999999998</v>
      </c>
      <c r="O557">
        <v>0.38299999999999995</v>
      </c>
      <c r="P557">
        <v>0.375</v>
      </c>
      <c r="Q557">
        <v>0.35200000000000004</v>
      </c>
      <c r="R557">
        <v>0.39200000000000002</v>
      </c>
      <c r="S557">
        <v>0.40600000000000003</v>
      </c>
      <c r="T557">
        <v>0.38500000000000001</v>
      </c>
      <c r="U557">
        <v>0.35</v>
      </c>
      <c r="V557">
        <v>0.35799999999999998</v>
      </c>
      <c r="W557">
        <v>0.34100000000000003</v>
      </c>
      <c r="X557">
        <v>0.32799999999999996</v>
      </c>
      <c r="Y557">
        <v>0.35100000000000003</v>
      </c>
      <c r="Z557">
        <v>0.36599999999999999</v>
      </c>
      <c r="AA557">
        <v>0.35799999999999998</v>
      </c>
      <c r="AB557">
        <f t="shared" si="16"/>
        <v>255.10000000000002</v>
      </c>
      <c r="AC557">
        <f t="shared" si="17"/>
        <v>729.6</v>
      </c>
    </row>
    <row r="558" spans="1:29" x14ac:dyDescent="0.25">
      <c r="A558" s="1" t="s">
        <v>3</v>
      </c>
      <c r="B558" s="1" t="s">
        <v>84</v>
      </c>
      <c r="C558" s="36">
        <v>36861</v>
      </c>
      <c r="D558">
        <v>3</v>
      </c>
      <c r="E558">
        <v>3</v>
      </c>
      <c r="F558">
        <v>0.27399999999999997</v>
      </c>
      <c r="G558">
        <v>0.23499999999999999</v>
      </c>
      <c r="H558">
        <v>0.20499999999999999</v>
      </c>
      <c r="I558">
        <v>0.23800000000000002</v>
      </c>
      <c r="J558">
        <v>0.185</v>
      </c>
      <c r="K558">
        <v>0.23499999999999999</v>
      </c>
      <c r="L558">
        <v>0.318</v>
      </c>
      <c r="M558">
        <v>0.35799999999999998</v>
      </c>
      <c r="N558">
        <v>0.35799999999999998</v>
      </c>
      <c r="O558">
        <v>0.375</v>
      </c>
      <c r="P558">
        <v>0.37200000000000005</v>
      </c>
      <c r="Q558">
        <v>0.36299999999999999</v>
      </c>
      <c r="R558">
        <v>0.38600000000000001</v>
      </c>
      <c r="S558">
        <v>0.41200000000000003</v>
      </c>
      <c r="T558">
        <v>0.37799999999999995</v>
      </c>
      <c r="U558">
        <v>0.35200000000000004</v>
      </c>
      <c r="V558">
        <v>0.371</v>
      </c>
      <c r="W558">
        <v>0.32600000000000001</v>
      </c>
      <c r="X558">
        <v>0.33200000000000002</v>
      </c>
      <c r="Y558">
        <v>0.34399999999999997</v>
      </c>
      <c r="Z558">
        <v>0.36</v>
      </c>
      <c r="AA558">
        <v>0.35600000000000004</v>
      </c>
      <c r="AB558">
        <f t="shared" si="16"/>
        <v>268</v>
      </c>
      <c r="AC558">
        <f t="shared" si="17"/>
        <v>740.70000000000016</v>
      </c>
    </row>
    <row r="559" spans="1:29" x14ac:dyDescent="0.25">
      <c r="A559" s="1" t="s">
        <v>3</v>
      </c>
      <c r="B559" s="1" t="s">
        <v>84</v>
      </c>
      <c r="C559" s="36">
        <v>36868</v>
      </c>
      <c r="D559">
        <v>3</v>
      </c>
      <c r="E559">
        <v>3</v>
      </c>
      <c r="F559">
        <v>0.18899999999999997</v>
      </c>
      <c r="G559">
        <v>0.19</v>
      </c>
      <c r="H559">
        <v>0.19</v>
      </c>
      <c r="I559">
        <v>0.22899999999999998</v>
      </c>
      <c r="J559">
        <v>0.16800000000000001</v>
      </c>
      <c r="K559">
        <v>0.21100000000000002</v>
      </c>
      <c r="L559">
        <v>0.30199999999999999</v>
      </c>
      <c r="M559">
        <v>0.35100000000000003</v>
      </c>
      <c r="N559">
        <v>0.34499999999999997</v>
      </c>
      <c r="O559">
        <v>0.36899999999999999</v>
      </c>
      <c r="P559">
        <v>0.374</v>
      </c>
      <c r="Q559">
        <v>0.35299999999999998</v>
      </c>
      <c r="R559">
        <v>0.38500000000000001</v>
      </c>
      <c r="S559">
        <v>0.38799999999999996</v>
      </c>
      <c r="T559">
        <v>0.38299999999999995</v>
      </c>
      <c r="U559">
        <v>0.34799999999999998</v>
      </c>
      <c r="V559">
        <v>0.35100000000000003</v>
      </c>
      <c r="W559">
        <v>0.32400000000000001</v>
      </c>
      <c r="X559">
        <v>0.32500000000000001</v>
      </c>
      <c r="Y559">
        <v>0.34700000000000003</v>
      </c>
      <c r="Z559">
        <v>0.36099999999999999</v>
      </c>
      <c r="AA559">
        <v>0.35</v>
      </c>
      <c r="AB559">
        <f t="shared" si="16"/>
        <v>236.39999999999998</v>
      </c>
      <c r="AC559">
        <f t="shared" si="17"/>
        <v>702.2</v>
      </c>
    </row>
    <row r="560" spans="1:29" x14ac:dyDescent="0.25">
      <c r="A560" s="1" t="s">
        <v>3</v>
      </c>
      <c r="B560" s="1" t="s">
        <v>84</v>
      </c>
      <c r="C560" s="36">
        <v>36874</v>
      </c>
      <c r="D560">
        <v>3</v>
      </c>
      <c r="E560">
        <v>3</v>
      </c>
      <c r="F560">
        <v>0.161</v>
      </c>
      <c r="G560">
        <v>0.16</v>
      </c>
      <c r="H560">
        <v>0.17</v>
      </c>
      <c r="I560">
        <v>0.17300000000000001</v>
      </c>
      <c r="J560">
        <v>0.129</v>
      </c>
      <c r="K560">
        <v>0.18600000000000003</v>
      </c>
      <c r="L560">
        <v>0.309</v>
      </c>
      <c r="M560">
        <v>0.35499999999999998</v>
      </c>
      <c r="N560">
        <v>0.36499999999999999</v>
      </c>
      <c r="O560">
        <v>0.36700000000000005</v>
      </c>
      <c r="P560">
        <v>0.375</v>
      </c>
      <c r="Q560">
        <v>0.33</v>
      </c>
      <c r="R560">
        <v>0.35499999999999998</v>
      </c>
      <c r="S560">
        <v>0.39700000000000002</v>
      </c>
      <c r="T560">
        <v>0.38200000000000001</v>
      </c>
      <c r="U560">
        <v>0.35</v>
      </c>
      <c r="V560">
        <v>0.35799999999999998</v>
      </c>
      <c r="W560">
        <v>0.33899999999999997</v>
      </c>
      <c r="X560">
        <v>0.33299999999999996</v>
      </c>
      <c r="Y560">
        <v>0.35</v>
      </c>
      <c r="Z560">
        <v>0.36499999999999999</v>
      </c>
      <c r="AA560">
        <v>0.35100000000000003</v>
      </c>
      <c r="AB560">
        <f t="shared" si="16"/>
        <v>216.9</v>
      </c>
      <c r="AC560">
        <f t="shared" si="17"/>
        <v>682.1</v>
      </c>
    </row>
    <row r="561" spans="1:29" x14ac:dyDescent="0.25">
      <c r="A561" s="1" t="s">
        <v>3</v>
      </c>
      <c r="B561" s="1" t="s">
        <v>84</v>
      </c>
      <c r="C561" s="36">
        <v>36882</v>
      </c>
      <c r="D561">
        <v>3</v>
      </c>
      <c r="E561">
        <v>3</v>
      </c>
      <c r="F561">
        <v>0.188</v>
      </c>
      <c r="G561">
        <v>0.158</v>
      </c>
      <c r="H561">
        <v>0.14300000000000002</v>
      </c>
      <c r="I561">
        <v>0.13400000000000001</v>
      </c>
      <c r="J561">
        <v>9.9000000000000005E-2</v>
      </c>
      <c r="K561">
        <v>0.153</v>
      </c>
      <c r="L561">
        <v>0.27800000000000002</v>
      </c>
      <c r="M561">
        <v>0.33100000000000002</v>
      </c>
      <c r="N561">
        <v>0.34499999999999997</v>
      </c>
      <c r="O561">
        <v>0.374</v>
      </c>
      <c r="P561">
        <v>0.36399999999999999</v>
      </c>
      <c r="Q561">
        <v>0.31900000000000001</v>
      </c>
      <c r="R561">
        <v>0.33299999999999996</v>
      </c>
      <c r="S561">
        <v>0.37</v>
      </c>
      <c r="T561">
        <v>0.36799999999999999</v>
      </c>
      <c r="U561">
        <v>0.34399999999999997</v>
      </c>
      <c r="V561">
        <v>0.35700000000000004</v>
      </c>
      <c r="W561">
        <v>0.317</v>
      </c>
      <c r="X561">
        <v>0.33100000000000002</v>
      </c>
      <c r="Y561">
        <v>0.35600000000000004</v>
      </c>
      <c r="Z561">
        <v>0.36099999999999999</v>
      </c>
      <c r="AA561">
        <v>0.35399999999999998</v>
      </c>
      <c r="AB561">
        <f t="shared" si="16"/>
        <v>201.70000000000002</v>
      </c>
      <c r="AC561">
        <f t="shared" si="17"/>
        <v>656.5</v>
      </c>
    </row>
    <row r="562" spans="1:29" x14ac:dyDescent="0.25">
      <c r="A562" s="1" t="s">
        <v>3</v>
      </c>
      <c r="B562" s="1" t="s">
        <v>84</v>
      </c>
      <c r="C562" s="36">
        <v>36889</v>
      </c>
      <c r="D562">
        <v>3</v>
      </c>
      <c r="E562">
        <v>3</v>
      </c>
      <c r="F562">
        <v>0.318</v>
      </c>
      <c r="G562">
        <v>0.313</v>
      </c>
      <c r="H562">
        <v>0.25700000000000001</v>
      </c>
      <c r="I562">
        <v>0.19</v>
      </c>
      <c r="J562">
        <v>0.12</v>
      </c>
      <c r="K562">
        <v>0.14699999999999999</v>
      </c>
      <c r="L562">
        <v>0.27500000000000002</v>
      </c>
      <c r="M562">
        <v>0.34700000000000003</v>
      </c>
      <c r="N562">
        <v>0.34899999999999998</v>
      </c>
      <c r="O562">
        <v>0.371</v>
      </c>
      <c r="P562">
        <v>0.36599999999999999</v>
      </c>
      <c r="Q562">
        <v>0.29499999999999998</v>
      </c>
      <c r="R562">
        <v>0.29100000000000004</v>
      </c>
      <c r="S562">
        <v>0.34499999999999997</v>
      </c>
      <c r="T562">
        <v>0.36799999999999999</v>
      </c>
      <c r="U562">
        <v>0.34899999999999998</v>
      </c>
      <c r="V562">
        <v>0.35499999999999998</v>
      </c>
      <c r="W562">
        <v>0.34</v>
      </c>
      <c r="X562">
        <v>0.32899999999999996</v>
      </c>
      <c r="Y562">
        <v>0.33799999999999997</v>
      </c>
      <c r="Z562">
        <v>0.34899999999999998</v>
      </c>
      <c r="AA562">
        <v>0.36299999999999999</v>
      </c>
      <c r="AB562">
        <f t="shared" si="16"/>
        <v>263.39999999999998</v>
      </c>
      <c r="AC562">
        <f t="shared" si="17"/>
        <v>709.3</v>
      </c>
    </row>
    <row r="563" spans="1:29" x14ac:dyDescent="0.25">
      <c r="A563" s="1" t="s">
        <v>3</v>
      </c>
      <c r="B563" s="1" t="s">
        <v>84</v>
      </c>
      <c r="C563" s="36">
        <v>36896</v>
      </c>
      <c r="D563">
        <v>3</v>
      </c>
      <c r="E563">
        <v>3</v>
      </c>
      <c r="F563">
        <v>0.26700000000000002</v>
      </c>
      <c r="G563">
        <v>0.30599999999999999</v>
      </c>
      <c r="H563">
        <v>0.25600000000000001</v>
      </c>
      <c r="I563">
        <v>0.19899999999999998</v>
      </c>
      <c r="J563">
        <v>0.14000000000000001</v>
      </c>
      <c r="K563">
        <v>0.152</v>
      </c>
      <c r="L563">
        <v>0.26899999999999996</v>
      </c>
      <c r="M563">
        <v>0.33600000000000002</v>
      </c>
      <c r="N563">
        <v>0.35</v>
      </c>
      <c r="O563">
        <v>0.36</v>
      </c>
      <c r="P563">
        <v>0.36399999999999999</v>
      </c>
      <c r="Q563">
        <v>0.29299999999999998</v>
      </c>
      <c r="R563">
        <v>0.26800000000000002</v>
      </c>
      <c r="S563">
        <v>0.32799999999999996</v>
      </c>
      <c r="T563">
        <v>0.35799999999999998</v>
      </c>
      <c r="U563">
        <v>0.34899999999999998</v>
      </c>
      <c r="V563">
        <v>0.34700000000000003</v>
      </c>
      <c r="W563">
        <v>0.32100000000000001</v>
      </c>
      <c r="X563">
        <v>0.33</v>
      </c>
      <c r="Y563">
        <v>0.35700000000000004</v>
      </c>
      <c r="Z563">
        <v>0.35499999999999998</v>
      </c>
      <c r="AA563">
        <v>0.36399999999999999</v>
      </c>
      <c r="AB563">
        <f t="shared" si="16"/>
        <v>254.2</v>
      </c>
      <c r="AC563">
        <f t="shared" si="17"/>
        <v>693.6</v>
      </c>
    </row>
    <row r="564" spans="1:29" x14ac:dyDescent="0.25">
      <c r="A564" s="1" t="s">
        <v>3</v>
      </c>
      <c r="B564" s="1" t="s">
        <v>84</v>
      </c>
      <c r="C564" s="36">
        <v>36903</v>
      </c>
      <c r="D564">
        <v>3</v>
      </c>
      <c r="E564">
        <v>4</v>
      </c>
      <c r="F564">
        <v>0.23199999999999998</v>
      </c>
      <c r="G564">
        <v>0.248</v>
      </c>
      <c r="H564">
        <v>0.218</v>
      </c>
      <c r="I564">
        <v>0.214</v>
      </c>
      <c r="J564">
        <v>0.128</v>
      </c>
      <c r="K564">
        <v>0.16</v>
      </c>
      <c r="L564">
        <v>0.27600000000000002</v>
      </c>
      <c r="M564">
        <v>0.33</v>
      </c>
      <c r="N564">
        <v>0.34299999999999997</v>
      </c>
      <c r="O564">
        <v>0.36499999999999999</v>
      </c>
      <c r="P564">
        <v>0.36799999999999999</v>
      </c>
      <c r="Q564">
        <v>0.28699999999999998</v>
      </c>
      <c r="R564">
        <v>0.253</v>
      </c>
      <c r="S564">
        <v>0.32299999999999995</v>
      </c>
      <c r="T564">
        <v>0.35499999999999998</v>
      </c>
      <c r="U564">
        <v>0.34799999999999998</v>
      </c>
      <c r="V564">
        <v>0.35</v>
      </c>
      <c r="W564">
        <v>0.32500000000000001</v>
      </c>
      <c r="X564">
        <v>0.33399999999999996</v>
      </c>
      <c r="Y564">
        <v>0.35100000000000003</v>
      </c>
      <c r="Z564">
        <v>0.35299999999999998</v>
      </c>
      <c r="AA564">
        <v>0.34</v>
      </c>
      <c r="AB564">
        <f t="shared" si="16"/>
        <v>238.09999999999997</v>
      </c>
      <c r="AC564">
        <f t="shared" si="17"/>
        <v>673.3</v>
      </c>
    </row>
    <row r="565" spans="1:29" x14ac:dyDescent="0.25">
      <c r="A565" s="1" t="s">
        <v>3</v>
      </c>
      <c r="B565" s="1" t="s">
        <v>84</v>
      </c>
      <c r="C565" s="36">
        <v>36910</v>
      </c>
      <c r="D565">
        <v>3</v>
      </c>
      <c r="E565">
        <v>4</v>
      </c>
      <c r="F565">
        <v>0.20100000000000001</v>
      </c>
      <c r="G565">
        <v>0.23699999999999999</v>
      </c>
      <c r="H565">
        <v>0.21</v>
      </c>
      <c r="I565">
        <v>0.19899999999999998</v>
      </c>
      <c r="J565">
        <v>0.13200000000000001</v>
      </c>
      <c r="K565">
        <v>0.16800000000000001</v>
      </c>
      <c r="L565">
        <v>0.27699999999999997</v>
      </c>
      <c r="M565">
        <v>0.33799999999999997</v>
      </c>
      <c r="N565">
        <v>0.34499999999999997</v>
      </c>
      <c r="O565">
        <v>0.36399999999999999</v>
      </c>
      <c r="P565">
        <v>0.34600000000000003</v>
      </c>
      <c r="Q565">
        <v>0.27699999999999997</v>
      </c>
      <c r="R565">
        <v>0.22899999999999998</v>
      </c>
      <c r="S565">
        <v>0.315</v>
      </c>
      <c r="T565">
        <v>0.35299999999999998</v>
      </c>
      <c r="U565">
        <v>0.35899999999999999</v>
      </c>
      <c r="V565">
        <v>0.35299999999999998</v>
      </c>
      <c r="W565">
        <v>0.33500000000000002</v>
      </c>
      <c r="X565">
        <v>0.34200000000000003</v>
      </c>
      <c r="Y565">
        <v>0.34200000000000003</v>
      </c>
      <c r="Z565">
        <v>0.36700000000000005</v>
      </c>
      <c r="AA565">
        <v>0.35600000000000004</v>
      </c>
      <c r="AB565">
        <f t="shared" si="16"/>
        <v>230.8</v>
      </c>
      <c r="AC565">
        <f t="shared" si="17"/>
        <v>664.60000000000014</v>
      </c>
    </row>
    <row r="566" spans="1:29" x14ac:dyDescent="0.25">
      <c r="A566" s="1" t="s">
        <v>3</v>
      </c>
      <c r="B566" s="1" t="s">
        <v>84</v>
      </c>
      <c r="C566" s="36">
        <v>36917</v>
      </c>
      <c r="D566">
        <v>3</v>
      </c>
      <c r="E566">
        <v>4</v>
      </c>
      <c r="F566">
        <v>0.20399999999999999</v>
      </c>
      <c r="G566">
        <v>0.188</v>
      </c>
      <c r="H566">
        <v>0.19500000000000001</v>
      </c>
      <c r="I566">
        <v>0.187</v>
      </c>
      <c r="J566">
        <v>0.122</v>
      </c>
      <c r="K566">
        <v>0.152</v>
      </c>
      <c r="L566">
        <v>0.27</v>
      </c>
      <c r="M566">
        <v>0.33600000000000002</v>
      </c>
      <c r="N566">
        <v>0.33700000000000002</v>
      </c>
      <c r="O566">
        <v>0.35700000000000004</v>
      </c>
      <c r="P566">
        <v>0.35700000000000004</v>
      </c>
      <c r="Q566">
        <v>0.26400000000000001</v>
      </c>
      <c r="R566">
        <v>0.22699999999999998</v>
      </c>
      <c r="S566">
        <v>0.28999999999999998</v>
      </c>
      <c r="T566">
        <v>0.34299999999999997</v>
      </c>
      <c r="U566">
        <v>0.34700000000000003</v>
      </c>
      <c r="V566">
        <v>0.35600000000000004</v>
      </c>
      <c r="W566">
        <v>0.33600000000000002</v>
      </c>
      <c r="X566">
        <v>0.318</v>
      </c>
      <c r="Y566">
        <v>0.34200000000000003</v>
      </c>
      <c r="Z566">
        <v>0.34899999999999998</v>
      </c>
      <c r="AA566">
        <v>0.35600000000000004</v>
      </c>
      <c r="AB566">
        <f t="shared" si="16"/>
        <v>219.5</v>
      </c>
      <c r="AC566">
        <f t="shared" si="17"/>
        <v>643.70000000000005</v>
      </c>
    </row>
    <row r="567" spans="1:29" x14ac:dyDescent="0.25">
      <c r="A567" s="1" t="s">
        <v>3</v>
      </c>
      <c r="B567" s="1" t="s">
        <v>84</v>
      </c>
      <c r="C567" s="36">
        <v>36926</v>
      </c>
      <c r="D567">
        <v>3</v>
      </c>
      <c r="E567">
        <v>4</v>
      </c>
      <c r="F567">
        <v>0.36700000000000005</v>
      </c>
      <c r="G567">
        <v>0.316</v>
      </c>
      <c r="H567">
        <v>0.25900000000000001</v>
      </c>
      <c r="I567">
        <v>0.23100000000000001</v>
      </c>
      <c r="J567">
        <v>0.14499999999999999</v>
      </c>
      <c r="K567">
        <v>0.155</v>
      </c>
      <c r="L567">
        <v>0.26600000000000001</v>
      </c>
      <c r="M567">
        <v>0.34</v>
      </c>
      <c r="N567">
        <v>0.33799999999999997</v>
      </c>
      <c r="O567">
        <v>0.34</v>
      </c>
      <c r="P567">
        <v>0.34700000000000003</v>
      </c>
      <c r="Q567">
        <v>0.26100000000000001</v>
      </c>
      <c r="R567">
        <v>0.20100000000000001</v>
      </c>
      <c r="S567">
        <v>0.26800000000000002</v>
      </c>
      <c r="T567">
        <v>0.34600000000000003</v>
      </c>
      <c r="U567">
        <v>0.34799999999999998</v>
      </c>
      <c r="V567">
        <v>0.35100000000000003</v>
      </c>
      <c r="W567">
        <v>0.33200000000000002</v>
      </c>
      <c r="X567">
        <v>0.32200000000000001</v>
      </c>
      <c r="Y567">
        <v>0.34700000000000003</v>
      </c>
      <c r="Z567">
        <v>0.34799999999999998</v>
      </c>
      <c r="AA567">
        <v>0.36</v>
      </c>
      <c r="AB567">
        <f t="shared" si="16"/>
        <v>278.39999999999998</v>
      </c>
      <c r="AC567">
        <f t="shared" si="17"/>
        <v>695.50000000000011</v>
      </c>
    </row>
    <row r="568" spans="1:29" x14ac:dyDescent="0.25">
      <c r="A568" s="1" t="s">
        <v>3</v>
      </c>
      <c r="B568" s="1" t="s">
        <v>84</v>
      </c>
      <c r="C568" s="36">
        <v>36933</v>
      </c>
      <c r="D568">
        <v>3</v>
      </c>
      <c r="E568">
        <v>4</v>
      </c>
      <c r="F568">
        <v>0.29199999999999998</v>
      </c>
      <c r="G568">
        <v>0.27600000000000002</v>
      </c>
      <c r="H568">
        <v>0.23899999999999999</v>
      </c>
      <c r="I568">
        <v>0.214</v>
      </c>
      <c r="J568">
        <v>0.156</v>
      </c>
      <c r="K568">
        <v>0.16600000000000001</v>
      </c>
      <c r="L568">
        <v>0.28100000000000003</v>
      </c>
      <c r="M568">
        <v>0.34</v>
      </c>
      <c r="N568">
        <v>0.34499999999999997</v>
      </c>
      <c r="O568">
        <v>0.34799999999999998</v>
      </c>
      <c r="P568">
        <v>0.36099999999999999</v>
      </c>
      <c r="Q568">
        <v>0.254</v>
      </c>
      <c r="R568">
        <v>0.20600000000000002</v>
      </c>
      <c r="S568">
        <v>0.25</v>
      </c>
      <c r="T568">
        <v>0.33299999999999996</v>
      </c>
      <c r="U568">
        <v>0.34700000000000003</v>
      </c>
      <c r="V568">
        <v>0.34</v>
      </c>
      <c r="W568">
        <v>0.32600000000000001</v>
      </c>
      <c r="X568">
        <v>0.32100000000000001</v>
      </c>
      <c r="Y568">
        <v>0.33799999999999997</v>
      </c>
      <c r="Z568">
        <v>0.34499999999999997</v>
      </c>
      <c r="AA568">
        <v>0.35200000000000004</v>
      </c>
      <c r="AB568">
        <f t="shared" si="16"/>
        <v>260.10000000000002</v>
      </c>
      <c r="AC568">
        <f t="shared" si="17"/>
        <v>672.2</v>
      </c>
    </row>
    <row r="569" spans="1:29" x14ac:dyDescent="0.25">
      <c r="A569" s="1" t="s">
        <v>3</v>
      </c>
      <c r="B569" s="1" t="s">
        <v>84</v>
      </c>
      <c r="C569" s="36">
        <v>36939</v>
      </c>
      <c r="D569">
        <v>3</v>
      </c>
      <c r="E569">
        <v>5</v>
      </c>
      <c r="F569">
        <v>0.24399999999999999</v>
      </c>
      <c r="G569">
        <v>0.23399999999999999</v>
      </c>
      <c r="H569">
        <v>0.21100000000000002</v>
      </c>
      <c r="I569">
        <v>0.22</v>
      </c>
      <c r="J569">
        <v>0.151</v>
      </c>
      <c r="K569">
        <v>0.17800000000000002</v>
      </c>
      <c r="L569">
        <v>0.26700000000000002</v>
      </c>
      <c r="M569">
        <v>0.34399999999999997</v>
      </c>
      <c r="N569">
        <v>0.34100000000000003</v>
      </c>
      <c r="O569">
        <v>0.34399999999999997</v>
      </c>
      <c r="P569">
        <v>0.36099999999999999</v>
      </c>
      <c r="Q569">
        <v>0.247</v>
      </c>
      <c r="R569">
        <v>0.19399999999999998</v>
      </c>
      <c r="S569">
        <v>0.252</v>
      </c>
      <c r="T569">
        <v>0.33500000000000002</v>
      </c>
      <c r="U569">
        <v>0.34200000000000003</v>
      </c>
      <c r="V569">
        <v>0.34600000000000003</v>
      </c>
      <c r="W569">
        <v>0.33600000000000002</v>
      </c>
      <c r="X569">
        <v>0.32100000000000001</v>
      </c>
      <c r="Y569">
        <v>0.35200000000000004</v>
      </c>
      <c r="Z569">
        <v>0.35799999999999998</v>
      </c>
      <c r="AA569">
        <v>0.36200000000000004</v>
      </c>
      <c r="AB569">
        <f t="shared" si="16"/>
        <v>243.39999999999998</v>
      </c>
      <c r="AC569">
        <f t="shared" si="17"/>
        <v>658.4</v>
      </c>
    </row>
    <row r="570" spans="1:29" x14ac:dyDescent="0.25">
      <c r="A570" s="1" t="s">
        <v>3</v>
      </c>
      <c r="B570" s="1" t="s">
        <v>84</v>
      </c>
      <c r="C570" s="36">
        <v>36945</v>
      </c>
      <c r="D570">
        <v>3</v>
      </c>
      <c r="E570">
        <v>5</v>
      </c>
      <c r="F570">
        <v>0.21600000000000003</v>
      </c>
      <c r="G570">
        <v>0.20300000000000001</v>
      </c>
      <c r="H570">
        <v>0.18899999999999997</v>
      </c>
      <c r="I570">
        <v>0.20800000000000002</v>
      </c>
      <c r="J570">
        <v>0.14499999999999999</v>
      </c>
      <c r="K570">
        <v>0.16800000000000001</v>
      </c>
      <c r="L570">
        <v>0.27399999999999997</v>
      </c>
      <c r="M570">
        <v>0.32700000000000001</v>
      </c>
      <c r="N570">
        <v>0.33200000000000002</v>
      </c>
      <c r="O570">
        <v>0.34200000000000003</v>
      </c>
      <c r="P570">
        <v>0.36200000000000004</v>
      </c>
      <c r="Q570">
        <v>0.254</v>
      </c>
      <c r="R570">
        <v>0.17899999999999999</v>
      </c>
      <c r="S570">
        <v>0.24199999999999999</v>
      </c>
      <c r="T570">
        <v>0.32</v>
      </c>
      <c r="U570">
        <v>0.33799999999999997</v>
      </c>
      <c r="V570">
        <v>0.34100000000000003</v>
      </c>
      <c r="W570">
        <v>0.32400000000000001</v>
      </c>
      <c r="X570">
        <v>0.32899999999999996</v>
      </c>
      <c r="Y570">
        <v>0.34299999999999997</v>
      </c>
      <c r="Z570">
        <v>0.35799999999999998</v>
      </c>
      <c r="AA570">
        <v>0.35</v>
      </c>
      <c r="AB570">
        <f t="shared" si="16"/>
        <v>227.8</v>
      </c>
      <c r="AC570">
        <f t="shared" si="17"/>
        <v>635.99999999999989</v>
      </c>
    </row>
    <row r="571" spans="1:29" x14ac:dyDescent="0.25">
      <c r="A571" s="1" t="s">
        <v>3</v>
      </c>
      <c r="B571" s="1" t="s">
        <v>84</v>
      </c>
      <c r="C571" s="36">
        <v>36952</v>
      </c>
      <c r="D571">
        <v>3</v>
      </c>
      <c r="E571">
        <v>5</v>
      </c>
      <c r="F571">
        <v>0.18600000000000003</v>
      </c>
      <c r="G571">
        <v>0.17600000000000002</v>
      </c>
      <c r="H571">
        <v>0.18100000000000002</v>
      </c>
      <c r="I571">
        <v>0.19699999999999998</v>
      </c>
      <c r="J571">
        <v>0.13400000000000001</v>
      </c>
      <c r="K571">
        <v>0.16399999999999998</v>
      </c>
      <c r="L571">
        <v>0.28300000000000003</v>
      </c>
      <c r="M571">
        <v>0.34200000000000003</v>
      </c>
      <c r="N571">
        <v>0.33799999999999997</v>
      </c>
      <c r="O571">
        <v>0.33799999999999997</v>
      </c>
      <c r="P571">
        <v>0.34700000000000003</v>
      </c>
      <c r="Q571">
        <v>0.23899999999999999</v>
      </c>
      <c r="R571">
        <v>0.18100000000000002</v>
      </c>
      <c r="S571">
        <v>0.23600000000000002</v>
      </c>
      <c r="T571">
        <v>0.32100000000000001</v>
      </c>
      <c r="U571">
        <v>0.33</v>
      </c>
      <c r="V571">
        <v>0.35299999999999998</v>
      </c>
      <c r="W571">
        <v>0.32799999999999996</v>
      </c>
      <c r="X571">
        <v>0.32500000000000001</v>
      </c>
      <c r="Y571">
        <v>0.33200000000000002</v>
      </c>
      <c r="Z571">
        <v>0.36399999999999999</v>
      </c>
      <c r="AA571">
        <v>0.36</v>
      </c>
      <c r="AB571">
        <f t="shared" si="16"/>
        <v>218.70000000000005</v>
      </c>
      <c r="AC571">
        <f t="shared" si="17"/>
        <v>624.10000000000014</v>
      </c>
    </row>
    <row r="572" spans="1:29" x14ac:dyDescent="0.25">
      <c r="A572" s="1" t="s">
        <v>3</v>
      </c>
      <c r="B572" s="1" t="s">
        <v>84</v>
      </c>
      <c r="C572" s="36">
        <v>36960</v>
      </c>
      <c r="D572">
        <v>3</v>
      </c>
      <c r="E572">
        <v>5</v>
      </c>
      <c r="F572">
        <v>0.16800000000000001</v>
      </c>
      <c r="G572">
        <v>0.16800000000000001</v>
      </c>
      <c r="H572">
        <v>0.184</v>
      </c>
      <c r="I572">
        <v>0.17699999999999999</v>
      </c>
      <c r="J572">
        <v>0.121</v>
      </c>
      <c r="K572">
        <v>0.16</v>
      </c>
      <c r="L572">
        <v>0.27200000000000002</v>
      </c>
      <c r="M572">
        <v>0.32400000000000001</v>
      </c>
      <c r="N572">
        <v>0.33</v>
      </c>
      <c r="O572">
        <v>0.33799999999999997</v>
      </c>
      <c r="P572">
        <v>0.34499999999999997</v>
      </c>
      <c r="Q572">
        <v>0.24399999999999999</v>
      </c>
      <c r="R572">
        <v>0.17899999999999999</v>
      </c>
      <c r="S572">
        <v>0.22399999999999998</v>
      </c>
      <c r="T572">
        <v>0.30499999999999999</v>
      </c>
      <c r="U572">
        <v>0.34600000000000003</v>
      </c>
      <c r="V572">
        <v>0.35200000000000004</v>
      </c>
      <c r="W572">
        <v>0.32899999999999996</v>
      </c>
      <c r="X572">
        <v>0.32400000000000001</v>
      </c>
      <c r="Y572">
        <v>0.33799999999999997</v>
      </c>
      <c r="Z572">
        <v>0.35700000000000004</v>
      </c>
      <c r="AA572">
        <v>0.35799999999999998</v>
      </c>
      <c r="AB572">
        <f t="shared" si="16"/>
        <v>207.20000000000002</v>
      </c>
      <c r="AC572">
        <f t="shared" si="17"/>
        <v>611.09999999999991</v>
      </c>
    </row>
    <row r="573" spans="1:29" x14ac:dyDescent="0.25">
      <c r="A573" s="1" t="s">
        <v>3</v>
      </c>
      <c r="B573" s="1" t="s">
        <v>84</v>
      </c>
      <c r="C573" s="36">
        <v>36966</v>
      </c>
      <c r="D573">
        <v>3</v>
      </c>
      <c r="E573">
        <v>5</v>
      </c>
      <c r="F573">
        <v>0.16200000000000001</v>
      </c>
      <c r="G573">
        <v>0.155</v>
      </c>
      <c r="H573">
        <v>0.16500000000000001</v>
      </c>
      <c r="I573">
        <v>0.158</v>
      </c>
      <c r="J573">
        <v>0.111</v>
      </c>
      <c r="K573">
        <v>0.153</v>
      </c>
      <c r="L573">
        <v>0.27399999999999997</v>
      </c>
      <c r="M573">
        <v>0.32500000000000001</v>
      </c>
      <c r="N573">
        <v>0.33</v>
      </c>
      <c r="O573">
        <v>0.33600000000000002</v>
      </c>
      <c r="P573">
        <v>0.35299999999999998</v>
      </c>
      <c r="Q573">
        <v>0.23699999999999999</v>
      </c>
      <c r="R573">
        <v>0.16800000000000001</v>
      </c>
      <c r="S573">
        <v>0.20300000000000001</v>
      </c>
      <c r="T573">
        <v>0.312</v>
      </c>
      <c r="U573">
        <v>0.33899999999999997</v>
      </c>
      <c r="V573">
        <v>0.34200000000000003</v>
      </c>
      <c r="W573">
        <v>0.32</v>
      </c>
      <c r="X573">
        <v>0.32500000000000001</v>
      </c>
      <c r="Y573">
        <v>0.34499999999999997</v>
      </c>
      <c r="Z573">
        <v>0.36200000000000004</v>
      </c>
      <c r="AA573">
        <v>0.36099999999999999</v>
      </c>
      <c r="AB573">
        <f t="shared" si="16"/>
        <v>199.5</v>
      </c>
      <c r="AC573">
        <f t="shared" si="17"/>
        <v>599.80000000000007</v>
      </c>
    </row>
    <row r="574" spans="1:29" x14ac:dyDescent="0.25">
      <c r="A574" s="1" t="s">
        <v>3</v>
      </c>
      <c r="B574" s="1" t="s">
        <v>84</v>
      </c>
      <c r="C574" s="36">
        <v>36980</v>
      </c>
      <c r="D574">
        <v>3</v>
      </c>
      <c r="E574">
        <v>5</v>
      </c>
      <c r="F574">
        <v>0.24299999999999999</v>
      </c>
      <c r="G574">
        <v>0.24600000000000002</v>
      </c>
      <c r="H574">
        <v>0.20699999999999999</v>
      </c>
      <c r="I574">
        <v>0.16399999999999998</v>
      </c>
      <c r="J574">
        <v>0.12</v>
      </c>
      <c r="K574">
        <v>0.16200000000000001</v>
      </c>
      <c r="L574">
        <v>0.27600000000000002</v>
      </c>
      <c r="M574">
        <v>0.33100000000000002</v>
      </c>
      <c r="N574">
        <v>0.33</v>
      </c>
      <c r="O574">
        <v>0.34700000000000003</v>
      </c>
      <c r="P574">
        <v>0.36200000000000004</v>
      </c>
      <c r="Q574">
        <v>0.223</v>
      </c>
      <c r="R574">
        <v>0.156</v>
      </c>
      <c r="S574">
        <v>0.192</v>
      </c>
      <c r="T574">
        <v>0.312</v>
      </c>
      <c r="U574">
        <v>0.34799999999999998</v>
      </c>
      <c r="V574">
        <v>0.33600000000000002</v>
      </c>
      <c r="W574">
        <v>0.34</v>
      </c>
      <c r="X574">
        <v>0.33799999999999997</v>
      </c>
      <c r="Y574">
        <v>0.35</v>
      </c>
      <c r="Z574">
        <v>0.36099999999999999</v>
      </c>
      <c r="AA574">
        <v>0.36599999999999999</v>
      </c>
      <c r="AB574">
        <f t="shared" si="16"/>
        <v>232.2</v>
      </c>
      <c r="AC574">
        <f t="shared" si="17"/>
        <v>635.30000000000007</v>
      </c>
    </row>
    <row r="575" spans="1:29" x14ac:dyDescent="0.25">
      <c r="A575" s="1" t="s">
        <v>3</v>
      </c>
      <c r="B575" s="1" t="s">
        <v>84</v>
      </c>
      <c r="C575" s="36">
        <v>36986</v>
      </c>
      <c r="D575">
        <v>3</v>
      </c>
      <c r="E575">
        <v>5</v>
      </c>
      <c r="F575">
        <v>0.23499999999999999</v>
      </c>
      <c r="G575">
        <v>0.217</v>
      </c>
      <c r="H575">
        <v>0.192</v>
      </c>
      <c r="I575">
        <v>0.17100000000000001</v>
      </c>
      <c r="J575">
        <v>0.126</v>
      </c>
      <c r="K575">
        <v>0.159</v>
      </c>
      <c r="L575">
        <v>0.27899999999999997</v>
      </c>
      <c r="M575">
        <v>0.33</v>
      </c>
      <c r="N575">
        <v>0.33200000000000002</v>
      </c>
      <c r="O575">
        <v>0.33500000000000002</v>
      </c>
      <c r="P575">
        <v>0.36399999999999999</v>
      </c>
      <c r="Q575">
        <v>0.22699999999999998</v>
      </c>
      <c r="R575">
        <v>0.158</v>
      </c>
      <c r="S575">
        <v>0.18100000000000002</v>
      </c>
      <c r="T575">
        <v>0.29600000000000004</v>
      </c>
      <c r="U575">
        <v>0.34</v>
      </c>
      <c r="V575">
        <v>0.35299999999999998</v>
      </c>
      <c r="W575">
        <v>0.33500000000000002</v>
      </c>
      <c r="X575">
        <v>0.32600000000000001</v>
      </c>
      <c r="Y575">
        <v>0.34</v>
      </c>
      <c r="Z575">
        <v>0.36299999999999999</v>
      </c>
      <c r="AA575">
        <v>0.376</v>
      </c>
      <c r="AB575">
        <f t="shared" si="16"/>
        <v>227.60000000000002</v>
      </c>
      <c r="AC575">
        <f t="shared" si="17"/>
        <v>627</v>
      </c>
    </row>
    <row r="576" spans="1:29" x14ac:dyDescent="0.25">
      <c r="A576" s="1" t="s">
        <v>3</v>
      </c>
      <c r="B576" s="1" t="s">
        <v>84</v>
      </c>
      <c r="C576" s="36">
        <v>36993</v>
      </c>
      <c r="D576">
        <v>3</v>
      </c>
      <c r="E576">
        <v>6</v>
      </c>
      <c r="F576">
        <v>0.19600000000000001</v>
      </c>
      <c r="G576">
        <v>0.20800000000000002</v>
      </c>
      <c r="H576">
        <v>0.19399999999999998</v>
      </c>
      <c r="I576">
        <v>0.17600000000000002</v>
      </c>
      <c r="J576">
        <v>0.12300000000000001</v>
      </c>
      <c r="K576">
        <v>0.16200000000000001</v>
      </c>
      <c r="L576">
        <v>0.27200000000000002</v>
      </c>
      <c r="M576">
        <v>0.32600000000000001</v>
      </c>
      <c r="N576">
        <v>0.33100000000000002</v>
      </c>
      <c r="O576">
        <v>0.32799999999999996</v>
      </c>
      <c r="P576">
        <v>0.34200000000000003</v>
      </c>
      <c r="Q576">
        <v>0.221</v>
      </c>
      <c r="R576">
        <v>0.14599999999999999</v>
      </c>
      <c r="S576">
        <v>0.17800000000000002</v>
      </c>
      <c r="T576">
        <v>0.3</v>
      </c>
      <c r="U576">
        <v>0.35299999999999998</v>
      </c>
      <c r="V576">
        <v>0.35499999999999998</v>
      </c>
      <c r="W576">
        <v>0.32200000000000001</v>
      </c>
      <c r="X576">
        <v>0.33</v>
      </c>
      <c r="Y576">
        <v>0.34</v>
      </c>
      <c r="Z576">
        <v>0.36499999999999999</v>
      </c>
      <c r="AA576">
        <v>0.35899999999999999</v>
      </c>
      <c r="AB576">
        <f t="shared" si="16"/>
        <v>218.39999999999998</v>
      </c>
      <c r="AC576">
        <f t="shared" si="17"/>
        <v>612.30000000000007</v>
      </c>
    </row>
    <row r="577" spans="1:29" x14ac:dyDescent="0.25">
      <c r="A577" s="1" t="s">
        <v>3</v>
      </c>
      <c r="B577" s="1" t="s">
        <v>84</v>
      </c>
      <c r="C577" s="36">
        <v>37001</v>
      </c>
      <c r="D577">
        <v>3</v>
      </c>
      <c r="E577">
        <v>6</v>
      </c>
      <c r="F577">
        <v>0.18</v>
      </c>
      <c r="G577">
        <v>0.184</v>
      </c>
      <c r="H577">
        <v>0.17699999999999999</v>
      </c>
      <c r="I577">
        <v>0.16200000000000001</v>
      </c>
      <c r="J577">
        <v>0.122</v>
      </c>
      <c r="K577">
        <v>0.16200000000000001</v>
      </c>
      <c r="L577">
        <v>0.28000000000000003</v>
      </c>
      <c r="M577">
        <v>0.32899999999999996</v>
      </c>
      <c r="N577">
        <v>0.33100000000000002</v>
      </c>
      <c r="O577">
        <v>0.33299999999999996</v>
      </c>
      <c r="P577">
        <v>0.35899999999999999</v>
      </c>
      <c r="Q577">
        <v>0.22600000000000001</v>
      </c>
      <c r="R577">
        <v>0.14099999999999999</v>
      </c>
      <c r="S577">
        <v>0.187</v>
      </c>
      <c r="T577">
        <v>0.28899999999999998</v>
      </c>
      <c r="U577">
        <v>0.34399999999999997</v>
      </c>
      <c r="V577">
        <v>0.33899999999999997</v>
      </c>
      <c r="W577">
        <v>0.32799999999999996</v>
      </c>
      <c r="X577">
        <v>0.33100000000000002</v>
      </c>
      <c r="Y577">
        <v>0.35499999999999998</v>
      </c>
      <c r="Z577">
        <v>0.35399999999999998</v>
      </c>
      <c r="AA577">
        <v>0.36700000000000005</v>
      </c>
      <c r="AB577">
        <f t="shared" si="16"/>
        <v>210.70000000000002</v>
      </c>
      <c r="AC577">
        <f t="shared" si="17"/>
        <v>606</v>
      </c>
    </row>
    <row r="578" spans="1:29" x14ac:dyDescent="0.25">
      <c r="A578" s="1" t="s">
        <v>3</v>
      </c>
      <c r="B578" s="1" t="s">
        <v>84</v>
      </c>
      <c r="C578" s="36">
        <v>37010</v>
      </c>
      <c r="D578">
        <v>3</v>
      </c>
      <c r="E578">
        <v>6</v>
      </c>
      <c r="F578">
        <v>0.31</v>
      </c>
      <c r="G578">
        <v>0.26200000000000001</v>
      </c>
      <c r="H578">
        <v>0.20199999999999999</v>
      </c>
      <c r="I578">
        <v>0.17</v>
      </c>
      <c r="J578">
        <v>0.10800000000000001</v>
      </c>
      <c r="K578">
        <v>0.14599999999999999</v>
      </c>
      <c r="L578">
        <v>0.26500000000000001</v>
      </c>
      <c r="M578">
        <v>0.30499999999999999</v>
      </c>
      <c r="N578">
        <v>0.312</v>
      </c>
      <c r="O578">
        <v>0.30299999999999999</v>
      </c>
      <c r="P578">
        <v>0.34100000000000003</v>
      </c>
      <c r="Q578">
        <v>0.20800000000000002</v>
      </c>
      <c r="R578">
        <v>0.13100000000000001</v>
      </c>
      <c r="S578">
        <v>0.17499999999999999</v>
      </c>
      <c r="T578">
        <v>0.27399999999999997</v>
      </c>
      <c r="U578">
        <v>0.32700000000000001</v>
      </c>
      <c r="V578">
        <v>0.32799999999999996</v>
      </c>
      <c r="W578">
        <v>0.318</v>
      </c>
      <c r="X578">
        <v>0.308</v>
      </c>
      <c r="Y578">
        <v>0.33200000000000002</v>
      </c>
      <c r="Z578">
        <v>0.35799999999999998</v>
      </c>
      <c r="AA578">
        <v>0.34399999999999997</v>
      </c>
      <c r="AB578">
        <f t="shared" si="16"/>
        <v>239</v>
      </c>
      <c r="AC578">
        <f t="shared" si="17"/>
        <v>613.70000000000005</v>
      </c>
    </row>
    <row r="579" spans="1:29" x14ac:dyDescent="0.25">
      <c r="A579" s="1" t="s">
        <v>3</v>
      </c>
      <c r="B579" s="1" t="s">
        <v>84</v>
      </c>
      <c r="C579" s="36">
        <v>37020</v>
      </c>
      <c r="D579">
        <v>3</v>
      </c>
      <c r="E579">
        <v>6</v>
      </c>
      <c r="F579">
        <v>0.36</v>
      </c>
      <c r="G579">
        <v>0.27399999999999997</v>
      </c>
      <c r="H579">
        <v>0.215</v>
      </c>
      <c r="I579">
        <v>0.20399999999999999</v>
      </c>
      <c r="J579">
        <v>0.13200000000000001</v>
      </c>
      <c r="K579">
        <v>0.16899999999999998</v>
      </c>
      <c r="L579">
        <v>0.27100000000000002</v>
      </c>
      <c r="M579">
        <v>0.33</v>
      </c>
      <c r="N579">
        <v>0.32400000000000001</v>
      </c>
      <c r="O579">
        <v>0.32</v>
      </c>
      <c r="P579">
        <v>0.34</v>
      </c>
      <c r="Q579">
        <v>0.20899999999999999</v>
      </c>
      <c r="R579">
        <v>0.14000000000000001</v>
      </c>
      <c r="S579">
        <v>0.154</v>
      </c>
      <c r="T579">
        <v>0.28199999999999997</v>
      </c>
      <c r="U579">
        <v>0.34</v>
      </c>
      <c r="V579">
        <v>0.35600000000000004</v>
      </c>
      <c r="W579">
        <v>0.34600000000000003</v>
      </c>
      <c r="X579">
        <v>0.32700000000000001</v>
      </c>
      <c r="Y579">
        <v>0.34499999999999997</v>
      </c>
      <c r="Z579">
        <v>0.36200000000000004</v>
      </c>
      <c r="AA579">
        <v>0.36099999999999999</v>
      </c>
      <c r="AB579">
        <f t="shared" ref="AB579:AB595" si="18">SUM(F579*200,G579*100,H579*100,I579*100,J579*100,K579*100,L579*100,M579*100,N579*100)</f>
        <v>263.89999999999998</v>
      </c>
      <c r="AC579">
        <f t="shared" ref="AC579:AC595" si="19">SUM(F579*200,G579*100,H579*100,I579*100,J579*100,K579*100,L579*100,M579*100,N579*100,O579*100,P579*100,Q579*100,R579*100,S579*100,T579*100,U579*100,V579*100,W579*100,X579*100,Y579*100,Z579*100,AA579*100)</f>
        <v>652.1</v>
      </c>
    </row>
    <row r="580" spans="1:29" x14ac:dyDescent="0.25">
      <c r="A580" s="1" t="s">
        <v>3</v>
      </c>
      <c r="B580" s="1" t="s">
        <v>84</v>
      </c>
      <c r="C580" s="36">
        <v>37036</v>
      </c>
      <c r="D580">
        <v>3</v>
      </c>
      <c r="E580">
        <v>6</v>
      </c>
      <c r="F580">
        <v>0.31900000000000001</v>
      </c>
      <c r="G580">
        <v>0.28100000000000003</v>
      </c>
      <c r="H580">
        <v>0.21199999999999999</v>
      </c>
      <c r="I580">
        <v>0.20199999999999999</v>
      </c>
      <c r="J580">
        <v>0.13600000000000001</v>
      </c>
      <c r="K580">
        <v>0.16600000000000001</v>
      </c>
      <c r="L580">
        <v>0.26500000000000001</v>
      </c>
      <c r="M580">
        <v>0.312</v>
      </c>
      <c r="N580">
        <v>0.307</v>
      </c>
      <c r="O580">
        <v>0.311</v>
      </c>
      <c r="P580">
        <v>0.33200000000000002</v>
      </c>
      <c r="Q580">
        <v>0.19500000000000001</v>
      </c>
      <c r="R580">
        <v>0.127</v>
      </c>
      <c r="S580">
        <v>0.14499999999999999</v>
      </c>
      <c r="T580">
        <v>0.27</v>
      </c>
      <c r="U580">
        <v>0.33399999999999996</v>
      </c>
      <c r="V580">
        <v>0.35</v>
      </c>
      <c r="W580">
        <v>0.32400000000000001</v>
      </c>
      <c r="X580">
        <v>0.317</v>
      </c>
      <c r="Y580">
        <v>0.32</v>
      </c>
      <c r="Z580">
        <v>0.34899999999999998</v>
      </c>
      <c r="AA580">
        <v>0.35200000000000004</v>
      </c>
      <c r="AB580">
        <f t="shared" si="18"/>
        <v>251.89999999999998</v>
      </c>
      <c r="AC580">
        <f t="shared" si="19"/>
        <v>624.5</v>
      </c>
    </row>
    <row r="581" spans="1:29" x14ac:dyDescent="0.25">
      <c r="A581" s="1" t="s">
        <v>3</v>
      </c>
      <c r="B581" s="1" t="s">
        <v>84</v>
      </c>
      <c r="C581" s="36">
        <v>37057</v>
      </c>
      <c r="D581">
        <v>3</v>
      </c>
      <c r="E581">
        <v>6</v>
      </c>
      <c r="F581">
        <v>0.34899999999999998</v>
      </c>
      <c r="G581">
        <v>0.29600000000000004</v>
      </c>
      <c r="H581">
        <v>0.249</v>
      </c>
      <c r="I581">
        <v>0.23199999999999998</v>
      </c>
      <c r="J581">
        <v>0.16800000000000001</v>
      </c>
      <c r="K581">
        <v>0.182</v>
      </c>
      <c r="L581">
        <v>0.27200000000000002</v>
      </c>
      <c r="M581">
        <v>0.30399999999999999</v>
      </c>
      <c r="N581">
        <v>0.32200000000000001</v>
      </c>
      <c r="O581">
        <v>0.30399999999999999</v>
      </c>
      <c r="P581">
        <v>0.32400000000000001</v>
      </c>
      <c r="Q581">
        <v>0.19600000000000001</v>
      </c>
      <c r="R581">
        <v>0.12</v>
      </c>
      <c r="S581">
        <v>0.13400000000000001</v>
      </c>
      <c r="T581">
        <v>0.26600000000000001</v>
      </c>
      <c r="U581">
        <v>0.33399999999999996</v>
      </c>
      <c r="V581">
        <v>0.33799999999999997</v>
      </c>
      <c r="W581">
        <v>0.32400000000000001</v>
      </c>
      <c r="X581">
        <v>0.311</v>
      </c>
      <c r="Y581">
        <v>0.33399999999999996</v>
      </c>
      <c r="Z581">
        <v>0.35200000000000004</v>
      </c>
      <c r="AA581">
        <v>0.34600000000000003</v>
      </c>
      <c r="AB581">
        <f t="shared" si="18"/>
        <v>272.3</v>
      </c>
      <c r="AC581">
        <f t="shared" si="19"/>
        <v>640.6</v>
      </c>
    </row>
    <row r="582" spans="1:29" x14ac:dyDescent="0.25">
      <c r="A582" s="1" t="s">
        <v>3</v>
      </c>
      <c r="B582" s="1" t="s">
        <v>84</v>
      </c>
      <c r="C582" s="36">
        <v>37078</v>
      </c>
      <c r="D582">
        <v>3</v>
      </c>
      <c r="E582">
        <v>7</v>
      </c>
      <c r="F582">
        <v>0.36</v>
      </c>
      <c r="G582">
        <v>0.30299999999999999</v>
      </c>
      <c r="H582">
        <v>0.27100000000000002</v>
      </c>
      <c r="I582">
        <v>0.26300000000000001</v>
      </c>
      <c r="J582">
        <v>0.23100000000000001</v>
      </c>
      <c r="K582">
        <v>0.26</v>
      </c>
      <c r="L582">
        <v>0.29600000000000004</v>
      </c>
      <c r="M582">
        <v>0.32200000000000001</v>
      </c>
      <c r="N582">
        <v>0.32600000000000001</v>
      </c>
      <c r="O582">
        <v>0.32</v>
      </c>
      <c r="P582">
        <v>0.33600000000000002</v>
      </c>
      <c r="Q582">
        <v>0.217</v>
      </c>
      <c r="R582">
        <v>0.14499999999999999</v>
      </c>
      <c r="S582">
        <v>0.16500000000000001</v>
      </c>
      <c r="T582">
        <v>0.28000000000000003</v>
      </c>
      <c r="U582">
        <v>0.35399999999999998</v>
      </c>
      <c r="V582">
        <v>0.35499999999999998</v>
      </c>
      <c r="W582">
        <v>0.33200000000000002</v>
      </c>
      <c r="X582">
        <v>0.32700000000000001</v>
      </c>
      <c r="Y582">
        <v>0.34499999999999997</v>
      </c>
      <c r="Z582">
        <v>0.36899999999999999</v>
      </c>
      <c r="AA582">
        <v>0.34899999999999998</v>
      </c>
      <c r="AB582">
        <f t="shared" si="18"/>
        <v>299.20000000000005</v>
      </c>
      <c r="AC582">
        <f t="shared" si="19"/>
        <v>688.60000000000014</v>
      </c>
    </row>
    <row r="583" spans="1:29" x14ac:dyDescent="0.25">
      <c r="A583" s="1" t="s">
        <v>3</v>
      </c>
      <c r="B583" s="1" t="s">
        <v>84</v>
      </c>
      <c r="C583" s="36">
        <v>37112</v>
      </c>
      <c r="D583">
        <v>3</v>
      </c>
      <c r="E583">
        <v>7</v>
      </c>
      <c r="F583">
        <v>0.34499999999999997</v>
      </c>
      <c r="G583">
        <v>0.30299999999999999</v>
      </c>
      <c r="H583">
        <v>0.26600000000000001</v>
      </c>
      <c r="I583">
        <v>0.29199999999999998</v>
      </c>
      <c r="J583">
        <v>0.29499999999999998</v>
      </c>
      <c r="K583">
        <v>0.32400000000000001</v>
      </c>
      <c r="L583">
        <v>0.34499999999999997</v>
      </c>
      <c r="M583">
        <v>0.35899999999999999</v>
      </c>
      <c r="N583">
        <v>0.34100000000000003</v>
      </c>
      <c r="O583">
        <v>0.36099999999999999</v>
      </c>
      <c r="P583">
        <v>0.36700000000000005</v>
      </c>
      <c r="Q583">
        <v>0.245</v>
      </c>
      <c r="R583">
        <v>0.20399999999999999</v>
      </c>
      <c r="S583">
        <v>0.23800000000000002</v>
      </c>
      <c r="T583">
        <v>0.32799999999999996</v>
      </c>
      <c r="U583">
        <v>0.35399999999999998</v>
      </c>
      <c r="V583">
        <v>0.35499999999999998</v>
      </c>
      <c r="W583">
        <v>0.33700000000000002</v>
      </c>
      <c r="X583">
        <v>0.32</v>
      </c>
      <c r="Y583">
        <v>0.34899999999999998</v>
      </c>
      <c r="Z583">
        <v>0.35899999999999999</v>
      </c>
      <c r="AA583">
        <v>0.35299999999999998</v>
      </c>
      <c r="AB583">
        <f t="shared" si="18"/>
        <v>321.5</v>
      </c>
      <c r="AC583">
        <f t="shared" si="19"/>
        <v>738.5</v>
      </c>
    </row>
    <row r="584" spans="1:29" x14ac:dyDescent="0.25">
      <c r="A584" s="1" t="s">
        <v>3</v>
      </c>
      <c r="B584" s="1" t="s">
        <v>84</v>
      </c>
      <c r="C584" s="36">
        <v>37131</v>
      </c>
      <c r="D584">
        <v>3</v>
      </c>
      <c r="E584">
        <v>1</v>
      </c>
      <c r="F584">
        <v>0.35600000000000004</v>
      </c>
      <c r="G584">
        <v>0.32</v>
      </c>
      <c r="H584">
        <v>0.26700000000000002</v>
      </c>
      <c r="I584">
        <v>0.29899999999999999</v>
      </c>
      <c r="J584">
        <v>0.28699999999999998</v>
      </c>
      <c r="K584">
        <v>0.32100000000000001</v>
      </c>
      <c r="L584">
        <v>0.33600000000000002</v>
      </c>
      <c r="M584">
        <v>0.35600000000000004</v>
      </c>
      <c r="N584">
        <v>0.36299999999999999</v>
      </c>
      <c r="O584">
        <v>0.377</v>
      </c>
      <c r="P584">
        <v>0.36899999999999999</v>
      </c>
      <c r="Q584">
        <v>0.27600000000000002</v>
      </c>
      <c r="R584">
        <v>0.27100000000000002</v>
      </c>
      <c r="S584">
        <v>0.30399999999999999</v>
      </c>
      <c r="T584">
        <v>0.35100000000000003</v>
      </c>
      <c r="U584">
        <v>0.35</v>
      </c>
      <c r="V584">
        <v>0.34799999999999998</v>
      </c>
      <c r="W584">
        <v>0.33100000000000002</v>
      </c>
      <c r="X584">
        <v>0.34</v>
      </c>
      <c r="Y584">
        <v>0.33899999999999997</v>
      </c>
      <c r="Z584">
        <v>0.373</v>
      </c>
      <c r="AA584">
        <v>0.36299999999999999</v>
      </c>
      <c r="AB584">
        <f t="shared" si="18"/>
        <v>326.10000000000002</v>
      </c>
      <c r="AC584">
        <f t="shared" si="19"/>
        <v>765.29999999999984</v>
      </c>
    </row>
    <row r="585" spans="1:29" x14ac:dyDescent="0.25">
      <c r="A585" s="1" t="s">
        <v>3</v>
      </c>
      <c r="B585" s="1" t="s">
        <v>84</v>
      </c>
      <c r="C585" s="36">
        <v>37148</v>
      </c>
      <c r="D585">
        <v>3</v>
      </c>
      <c r="E585">
        <v>1</v>
      </c>
      <c r="F585">
        <v>0.29299999999999998</v>
      </c>
      <c r="G585">
        <v>0.26800000000000002</v>
      </c>
      <c r="H585">
        <v>0.252</v>
      </c>
      <c r="I585">
        <v>0.26400000000000001</v>
      </c>
      <c r="J585">
        <v>0.27600000000000002</v>
      </c>
      <c r="K585">
        <v>0.317</v>
      </c>
      <c r="L585">
        <v>0.34499999999999997</v>
      </c>
      <c r="M585">
        <v>0.35600000000000004</v>
      </c>
      <c r="N585">
        <v>0.36399999999999999</v>
      </c>
      <c r="O585">
        <v>0.37799999999999995</v>
      </c>
      <c r="P585">
        <v>0.35899999999999999</v>
      </c>
      <c r="Q585">
        <v>0.31900000000000001</v>
      </c>
      <c r="R585">
        <v>0.312</v>
      </c>
      <c r="S585">
        <v>0.36799999999999999</v>
      </c>
      <c r="T585">
        <v>0.371</v>
      </c>
      <c r="U585">
        <v>0.35</v>
      </c>
      <c r="V585">
        <v>0.34299999999999997</v>
      </c>
      <c r="W585">
        <v>0.33899999999999997</v>
      </c>
      <c r="X585">
        <v>0.32500000000000001</v>
      </c>
      <c r="Y585">
        <v>0.34200000000000003</v>
      </c>
      <c r="Z585">
        <v>0.36200000000000004</v>
      </c>
      <c r="AA585">
        <v>0.34499999999999997</v>
      </c>
      <c r="AB585">
        <f t="shared" si="18"/>
        <v>302.79999999999995</v>
      </c>
      <c r="AC585">
        <f t="shared" si="19"/>
        <v>754.09999999999991</v>
      </c>
    </row>
    <row r="586" spans="1:29" x14ac:dyDescent="0.25">
      <c r="A586" s="1" t="s">
        <v>3</v>
      </c>
      <c r="B586" s="1" t="s">
        <v>84</v>
      </c>
      <c r="C586" s="36">
        <v>37162</v>
      </c>
      <c r="D586">
        <v>3</v>
      </c>
      <c r="E586">
        <v>1</v>
      </c>
      <c r="F586">
        <v>0.251</v>
      </c>
      <c r="G586">
        <v>0.23899999999999999</v>
      </c>
      <c r="H586">
        <v>0.23600000000000002</v>
      </c>
      <c r="I586">
        <v>0.26600000000000001</v>
      </c>
      <c r="J586">
        <v>0.248</v>
      </c>
      <c r="K586">
        <v>0.30399999999999999</v>
      </c>
      <c r="L586">
        <v>0.33299999999999996</v>
      </c>
      <c r="M586">
        <v>0.35299999999999998</v>
      </c>
      <c r="N586">
        <v>0.34299999999999997</v>
      </c>
      <c r="O586">
        <v>0.376</v>
      </c>
      <c r="P586">
        <v>0.36299999999999999</v>
      </c>
      <c r="Q586">
        <v>0.314</v>
      </c>
      <c r="R586">
        <v>0.31900000000000001</v>
      </c>
      <c r="S586">
        <v>0.379</v>
      </c>
      <c r="T586">
        <v>0.36499999999999999</v>
      </c>
      <c r="U586">
        <v>0.34600000000000003</v>
      </c>
      <c r="V586">
        <v>0.33700000000000002</v>
      </c>
      <c r="W586">
        <v>0.33200000000000002</v>
      </c>
      <c r="X586">
        <v>0.33100000000000002</v>
      </c>
      <c r="Y586">
        <v>0.35799999999999998</v>
      </c>
      <c r="Z586">
        <v>0.35799999999999998</v>
      </c>
      <c r="AA586">
        <v>0.35799999999999998</v>
      </c>
      <c r="AB586">
        <f t="shared" si="18"/>
        <v>282.40000000000003</v>
      </c>
      <c r="AC586">
        <f t="shared" si="19"/>
        <v>736</v>
      </c>
    </row>
    <row r="587" spans="1:29" x14ac:dyDescent="0.25">
      <c r="A587" s="1" t="s">
        <v>3</v>
      </c>
      <c r="B587" s="1" t="s">
        <v>84</v>
      </c>
      <c r="C587" s="36">
        <v>37176</v>
      </c>
      <c r="D587">
        <v>3</v>
      </c>
      <c r="E587">
        <v>1</v>
      </c>
      <c r="F587">
        <v>0.33200000000000002</v>
      </c>
      <c r="G587">
        <v>0.24299999999999999</v>
      </c>
      <c r="H587">
        <v>0.222</v>
      </c>
      <c r="I587">
        <v>0.252</v>
      </c>
      <c r="J587">
        <v>0.23899999999999999</v>
      </c>
      <c r="K587">
        <v>0.27100000000000002</v>
      </c>
      <c r="L587">
        <v>0.33399999999999996</v>
      </c>
      <c r="M587">
        <v>0.35600000000000004</v>
      </c>
      <c r="N587">
        <v>0.34299999999999997</v>
      </c>
      <c r="O587">
        <v>0.38400000000000001</v>
      </c>
      <c r="P587">
        <v>0.37</v>
      </c>
      <c r="Q587">
        <v>0.30399999999999999</v>
      </c>
      <c r="R587">
        <v>0.312</v>
      </c>
      <c r="S587">
        <v>0.36499999999999999</v>
      </c>
      <c r="T587">
        <v>0.376</v>
      </c>
      <c r="U587">
        <v>0.35499999999999998</v>
      </c>
      <c r="V587">
        <v>0.35299999999999998</v>
      </c>
      <c r="W587">
        <v>0.33500000000000002</v>
      </c>
      <c r="X587">
        <v>0.32500000000000001</v>
      </c>
      <c r="Y587">
        <v>0.34100000000000003</v>
      </c>
      <c r="Z587">
        <v>0.35399999999999998</v>
      </c>
      <c r="AA587">
        <v>0.34799999999999998</v>
      </c>
      <c r="AB587">
        <f t="shared" si="18"/>
        <v>292.40000000000003</v>
      </c>
      <c r="AC587">
        <f t="shared" si="19"/>
        <v>744.59999999999991</v>
      </c>
    </row>
    <row r="588" spans="1:29" x14ac:dyDescent="0.25">
      <c r="A588" s="1" t="s">
        <v>3</v>
      </c>
      <c r="B588" s="1" t="s">
        <v>84</v>
      </c>
      <c r="C588" s="36">
        <v>37191</v>
      </c>
      <c r="D588">
        <v>3</v>
      </c>
      <c r="E588">
        <v>1</v>
      </c>
      <c r="F588">
        <v>0.255</v>
      </c>
      <c r="G588">
        <v>0.22600000000000001</v>
      </c>
      <c r="H588">
        <v>0.20899999999999999</v>
      </c>
      <c r="I588">
        <v>0.26100000000000001</v>
      </c>
      <c r="J588">
        <v>0.21100000000000002</v>
      </c>
      <c r="K588">
        <v>0.26</v>
      </c>
      <c r="L588">
        <v>0.32799999999999996</v>
      </c>
      <c r="M588">
        <v>0.35100000000000003</v>
      </c>
      <c r="N588">
        <v>0.36099999999999999</v>
      </c>
      <c r="O588">
        <v>0.38</v>
      </c>
      <c r="P588">
        <v>0.36499999999999999</v>
      </c>
      <c r="Q588">
        <v>0.30199999999999999</v>
      </c>
      <c r="R588">
        <v>0.307</v>
      </c>
      <c r="S588">
        <v>0.35</v>
      </c>
      <c r="T588">
        <v>0.36399999999999999</v>
      </c>
      <c r="U588">
        <v>0.35700000000000004</v>
      </c>
      <c r="V588">
        <v>0.35200000000000004</v>
      </c>
      <c r="W588">
        <v>0.33299999999999996</v>
      </c>
      <c r="X588">
        <v>0.32500000000000001</v>
      </c>
      <c r="Y588">
        <v>0.34499999999999997</v>
      </c>
      <c r="Z588">
        <v>0.35</v>
      </c>
      <c r="AA588">
        <v>0.36599999999999999</v>
      </c>
      <c r="AB588">
        <f t="shared" si="18"/>
        <v>271.7</v>
      </c>
      <c r="AC588">
        <f t="shared" si="19"/>
        <v>721.3</v>
      </c>
    </row>
    <row r="589" spans="1:29" x14ac:dyDescent="0.25">
      <c r="A589" s="1" t="s">
        <v>3</v>
      </c>
      <c r="B589" s="1" t="s">
        <v>84</v>
      </c>
      <c r="C589" s="36">
        <v>37207</v>
      </c>
      <c r="D589">
        <v>3</v>
      </c>
      <c r="E589">
        <v>2</v>
      </c>
      <c r="F589">
        <v>0.23399999999999999</v>
      </c>
      <c r="G589">
        <v>0.215</v>
      </c>
      <c r="H589">
        <v>0.21100000000000002</v>
      </c>
      <c r="I589">
        <v>0.24199999999999999</v>
      </c>
      <c r="J589">
        <v>0.18600000000000003</v>
      </c>
      <c r="K589">
        <v>0.23199999999999998</v>
      </c>
      <c r="L589">
        <v>0.309</v>
      </c>
      <c r="M589">
        <v>0.35499999999999998</v>
      </c>
      <c r="N589">
        <v>0.34499999999999997</v>
      </c>
      <c r="O589">
        <v>0.36200000000000004</v>
      </c>
      <c r="P589">
        <v>0.36899999999999999</v>
      </c>
      <c r="Q589">
        <v>0.29899999999999999</v>
      </c>
      <c r="R589">
        <v>0.314</v>
      </c>
      <c r="S589">
        <v>0.35600000000000004</v>
      </c>
      <c r="T589">
        <v>0.37</v>
      </c>
      <c r="U589">
        <v>0.34899999999999998</v>
      </c>
      <c r="V589">
        <v>0.34299999999999997</v>
      </c>
      <c r="W589">
        <v>0.32500000000000001</v>
      </c>
      <c r="X589">
        <v>0.34499999999999997</v>
      </c>
      <c r="Y589">
        <v>0.34499999999999997</v>
      </c>
      <c r="Z589">
        <v>0.35600000000000004</v>
      </c>
      <c r="AA589">
        <v>0.36700000000000005</v>
      </c>
      <c r="AB589">
        <f t="shared" si="18"/>
        <v>256.3</v>
      </c>
      <c r="AC589">
        <f t="shared" si="19"/>
        <v>706.3</v>
      </c>
    </row>
    <row r="590" spans="1:29" x14ac:dyDescent="0.25">
      <c r="A590" s="1" t="s">
        <v>3</v>
      </c>
      <c r="B590" s="1" t="s">
        <v>84</v>
      </c>
      <c r="C590" s="36">
        <v>37228</v>
      </c>
      <c r="D590">
        <v>3</v>
      </c>
      <c r="E590">
        <v>2</v>
      </c>
      <c r="F590">
        <v>0.22699999999999998</v>
      </c>
      <c r="G590">
        <v>0.20699999999999999</v>
      </c>
      <c r="H590">
        <v>0.20699999999999999</v>
      </c>
      <c r="I590">
        <v>0.22</v>
      </c>
      <c r="J590">
        <v>0.14899999999999999</v>
      </c>
      <c r="K590">
        <v>0.188</v>
      </c>
      <c r="L590">
        <v>0.307</v>
      </c>
      <c r="M590">
        <v>0.34299999999999997</v>
      </c>
      <c r="N590">
        <v>0.35700000000000004</v>
      </c>
      <c r="O590">
        <v>0.36399999999999999</v>
      </c>
      <c r="P590">
        <v>0.373</v>
      </c>
      <c r="Q590">
        <v>0.29100000000000004</v>
      </c>
      <c r="R590">
        <v>0.27899999999999997</v>
      </c>
      <c r="S590">
        <v>0.32299999999999995</v>
      </c>
      <c r="T590">
        <v>0.36700000000000005</v>
      </c>
      <c r="U590">
        <v>0.33899999999999997</v>
      </c>
      <c r="V590">
        <v>0.34200000000000003</v>
      </c>
      <c r="W590">
        <v>0.33200000000000002</v>
      </c>
      <c r="X590">
        <v>0.32200000000000001</v>
      </c>
      <c r="Y590">
        <v>0.33299999999999996</v>
      </c>
      <c r="Z590">
        <v>0.35499999999999998</v>
      </c>
      <c r="AA590">
        <v>0.36099999999999999</v>
      </c>
      <c r="AB590">
        <f t="shared" si="18"/>
        <v>243.2</v>
      </c>
      <c r="AC590">
        <f t="shared" si="19"/>
        <v>681.3</v>
      </c>
    </row>
    <row r="591" spans="1:29" x14ac:dyDescent="0.25">
      <c r="A591" s="1" t="s">
        <v>3</v>
      </c>
      <c r="B591" s="1" t="s">
        <v>84</v>
      </c>
      <c r="C591" s="36">
        <v>37272</v>
      </c>
      <c r="D591">
        <v>3</v>
      </c>
      <c r="E591">
        <v>3</v>
      </c>
      <c r="F591">
        <v>0.36499999999999999</v>
      </c>
      <c r="G591">
        <v>0.33200000000000002</v>
      </c>
      <c r="H591">
        <v>0.28300000000000003</v>
      </c>
      <c r="I591">
        <v>0.29799999999999999</v>
      </c>
      <c r="J591">
        <v>0.315</v>
      </c>
      <c r="K591">
        <v>0.32200000000000001</v>
      </c>
      <c r="L591">
        <v>0.34200000000000003</v>
      </c>
      <c r="M591">
        <v>0.36099999999999999</v>
      </c>
      <c r="N591">
        <v>0.35399999999999998</v>
      </c>
      <c r="O591">
        <v>0.36200000000000004</v>
      </c>
      <c r="P591">
        <v>0.35499999999999998</v>
      </c>
      <c r="Q591">
        <v>0.27899999999999997</v>
      </c>
      <c r="R591">
        <v>0.26300000000000001</v>
      </c>
      <c r="S591">
        <v>0.317</v>
      </c>
      <c r="T591">
        <v>0.36499999999999999</v>
      </c>
      <c r="U591">
        <v>0.34499999999999997</v>
      </c>
      <c r="V591">
        <v>0.35700000000000004</v>
      </c>
      <c r="W591">
        <v>0.34</v>
      </c>
      <c r="X591">
        <v>0.33399999999999996</v>
      </c>
      <c r="Y591">
        <v>0.34200000000000003</v>
      </c>
      <c r="Z591">
        <v>0.36200000000000004</v>
      </c>
      <c r="AA591">
        <v>0.36</v>
      </c>
      <c r="AB591">
        <f t="shared" si="18"/>
        <v>333.7</v>
      </c>
      <c r="AC591">
        <f t="shared" si="19"/>
        <v>771.80000000000007</v>
      </c>
    </row>
    <row r="592" spans="1:29" x14ac:dyDescent="0.25">
      <c r="A592" s="1" t="s">
        <v>3</v>
      </c>
      <c r="B592" s="1" t="s">
        <v>84</v>
      </c>
      <c r="C592" s="36">
        <v>37305</v>
      </c>
      <c r="D592">
        <v>3</v>
      </c>
      <c r="E592">
        <v>4</v>
      </c>
      <c r="F592">
        <v>0.27899999999999997</v>
      </c>
      <c r="G592">
        <v>0.25900000000000001</v>
      </c>
      <c r="H592">
        <v>0.23899999999999999</v>
      </c>
      <c r="I592">
        <v>0.26</v>
      </c>
      <c r="J592">
        <v>0.23399999999999999</v>
      </c>
      <c r="K592">
        <v>0.28300000000000003</v>
      </c>
      <c r="L592">
        <v>0.32899999999999996</v>
      </c>
      <c r="M592">
        <v>0.35100000000000003</v>
      </c>
      <c r="N592">
        <v>0.36</v>
      </c>
      <c r="O592">
        <v>0.36700000000000005</v>
      </c>
      <c r="P592">
        <v>0.35600000000000004</v>
      </c>
      <c r="Q592">
        <v>0.32299999999999995</v>
      </c>
      <c r="R592">
        <v>0.36099999999999999</v>
      </c>
      <c r="S592">
        <v>0.38600000000000001</v>
      </c>
      <c r="T592">
        <v>0.371</v>
      </c>
      <c r="U592">
        <v>0.33700000000000002</v>
      </c>
      <c r="V592">
        <v>0.34899999999999998</v>
      </c>
      <c r="W592">
        <v>0.32899999999999996</v>
      </c>
      <c r="X592">
        <v>0.33</v>
      </c>
      <c r="Y592">
        <v>0.34499999999999997</v>
      </c>
      <c r="Z592">
        <v>0.36399999999999999</v>
      </c>
      <c r="AA592">
        <v>0.36700000000000005</v>
      </c>
      <c r="AB592">
        <f t="shared" si="18"/>
        <v>287.3</v>
      </c>
      <c r="AC592">
        <f t="shared" si="19"/>
        <v>745.80000000000007</v>
      </c>
    </row>
    <row r="593" spans="1:29" x14ac:dyDescent="0.25">
      <c r="A593" s="1" t="s">
        <v>3</v>
      </c>
      <c r="B593" s="1" t="s">
        <v>84</v>
      </c>
      <c r="C593" s="36">
        <v>37321</v>
      </c>
      <c r="D593">
        <v>3</v>
      </c>
      <c r="E593">
        <v>4</v>
      </c>
      <c r="F593">
        <v>0.187</v>
      </c>
      <c r="G593">
        <v>0.191</v>
      </c>
      <c r="H593">
        <v>0.20399999999999999</v>
      </c>
      <c r="I593">
        <v>0.251</v>
      </c>
      <c r="J593">
        <v>0.21600000000000003</v>
      </c>
      <c r="K593">
        <v>0.253</v>
      </c>
      <c r="L593">
        <v>0.32700000000000001</v>
      </c>
      <c r="M593">
        <v>0.34299999999999997</v>
      </c>
      <c r="N593">
        <v>0.34899999999999998</v>
      </c>
      <c r="O593">
        <v>0.36399999999999999</v>
      </c>
      <c r="P593">
        <v>0.36499999999999999</v>
      </c>
      <c r="Q593">
        <v>0.315</v>
      </c>
      <c r="R593">
        <v>0.34100000000000003</v>
      </c>
      <c r="S593">
        <v>0.38200000000000001</v>
      </c>
      <c r="T593">
        <v>0.371</v>
      </c>
      <c r="U593">
        <v>0.37</v>
      </c>
      <c r="V593">
        <v>0.34899999999999998</v>
      </c>
      <c r="W593">
        <v>0.32200000000000001</v>
      </c>
      <c r="X593">
        <v>0.33899999999999997</v>
      </c>
      <c r="Y593">
        <v>0.33600000000000002</v>
      </c>
      <c r="Z593">
        <v>0.36</v>
      </c>
      <c r="AA593">
        <v>0.35799999999999998</v>
      </c>
      <c r="AB593">
        <f t="shared" si="18"/>
        <v>250.80000000000004</v>
      </c>
      <c r="AC593">
        <f t="shared" si="19"/>
        <v>708.00000000000011</v>
      </c>
    </row>
    <row r="594" spans="1:29" x14ac:dyDescent="0.25">
      <c r="A594" s="1" t="s">
        <v>3</v>
      </c>
      <c r="B594" s="1" t="s">
        <v>84</v>
      </c>
      <c r="C594" s="36">
        <v>37354</v>
      </c>
      <c r="D594">
        <v>3</v>
      </c>
      <c r="E594">
        <v>5</v>
      </c>
      <c r="F594">
        <v>0.33700000000000002</v>
      </c>
      <c r="G594">
        <v>0.27399999999999997</v>
      </c>
      <c r="H594">
        <v>0.20899999999999999</v>
      </c>
      <c r="I594">
        <v>0.19600000000000001</v>
      </c>
      <c r="J594">
        <v>0.14400000000000002</v>
      </c>
      <c r="K594">
        <v>0.17699999999999999</v>
      </c>
      <c r="L594">
        <v>0.29899999999999999</v>
      </c>
      <c r="M594">
        <v>0.33299999999999996</v>
      </c>
      <c r="N594">
        <v>0.34700000000000003</v>
      </c>
      <c r="O594">
        <v>0.35700000000000004</v>
      </c>
      <c r="P594">
        <v>0.35399999999999998</v>
      </c>
      <c r="Q594">
        <v>0.28199999999999997</v>
      </c>
      <c r="R594">
        <v>0.28399999999999997</v>
      </c>
      <c r="S594">
        <v>0.33600000000000002</v>
      </c>
      <c r="T594">
        <v>0.36399999999999999</v>
      </c>
      <c r="U594">
        <v>0.35499999999999998</v>
      </c>
      <c r="V594">
        <v>0.39600000000000002</v>
      </c>
      <c r="W594">
        <v>0.33100000000000002</v>
      </c>
      <c r="X594">
        <v>0.33500000000000002</v>
      </c>
      <c r="Y594">
        <v>0.34899999999999998</v>
      </c>
      <c r="Z594">
        <v>0.36899999999999999</v>
      </c>
      <c r="AA594">
        <v>0.36200000000000004</v>
      </c>
      <c r="AB594">
        <f t="shared" si="18"/>
        <v>265.29999999999995</v>
      </c>
      <c r="AC594">
        <f t="shared" si="19"/>
        <v>712.69999999999993</v>
      </c>
    </row>
    <row r="595" spans="1:29" x14ac:dyDescent="0.25">
      <c r="A595" s="1" t="s">
        <v>3</v>
      </c>
      <c r="B595" s="1" t="s">
        <v>84</v>
      </c>
      <c r="C595" s="36">
        <v>37432</v>
      </c>
      <c r="D595">
        <v>3</v>
      </c>
      <c r="E595">
        <v>6</v>
      </c>
      <c r="F595">
        <v>0.375</v>
      </c>
      <c r="G595">
        <v>0.32799999999999996</v>
      </c>
      <c r="H595">
        <v>0.28300000000000003</v>
      </c>
      <c r="I595">
        <v>0.29499999999999998</v>
      </c>
      <c r="J595">
        <v>0.312</v>
      </c>
      <c r="K595">
        <v>0.34899999999999998</v>
      </c>
      <c r="L595">
        <v>0.35399999999999998</v>
      </c>
      <c r="M595">
        <v>0.34899999999999998</v>
      </c>
      <c r="N595">
        <v>0.35399999999999998</v>
      </c>
      <c r="O595">
        <v>0.37</v>
      </c>
      <c r="P595">
        <v>0.35499999999999998</v>
      </c>
      <c r="Q595">
        <v>0.27200000000000002</v>
      </c>
      <c r="R595">
        <v>0.23399999999999999</v>
      </c>
      <c r="S595">
        <v>0.28399999999999997</v>
      </c>
      <c r="T595">
        <v>0.34399999999999997</v>
      </c>
      <c r="U595">
        <v>0.34799999999999998</v>
      </c>
      <c r="V595">
        <v>0.35899999999999999</v>
      </c>
      <c r="W595">
        <v>0.34399999999999997</v>
      </c>
      <c r="X595">
        <v>0.33100000000000002</v>
      </c>
      <c r="Y595">
        <v>0.34200000000000003</v>
      </c>
      <c r="Z595">
        <v>0.35499999999999998</v>
      </c>
      <c r="AA595">
        <v>0.36200000000000004</v>
      </c>
      <c r="AB595">
        <f t="shared" si="18"/>
        <v>337.39999999999992</v>
      </c>
      <c r="AC595">
        <f t="shared" si="19"/>
        <v>767.39999999999986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51"/>
  <sheetViews>
    <sheetView zoomScale="80" zoomScaleNormal="80"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S7" sqref="S7"/>
    </sheetView>
  </sheetViews>
  <sheetFormatPr defaultRowHeight="15" x14ac:dyDescent="0.25"/>
  <cols>
    <col min="1" max="1" width="32.42578125" customWidth="1"/>
    <col min="2" max="2" width="15.28515625" bestFit="1" customWidth="1"/>
    <col min="3" max="3" width="11.28515625" bestFit="1" customWidth="1"/>
    <col min="4" max="4" width="4.42578125" bestFit="1" customWidth="1"/>
    <col min="5" max="5" width="6.140625" bestFit="1" customWidth="1"/>
    <col min="6" max="6" width="6.42578125" bestFit="1" customWidth="1"/>
    <col min="7" max="7" width="7.28515625" bestFit="1" customWidth="1"/>
    <col min="8" max="8" width="7.140625" bestFit="1" customWidth="1"/>
    <col min="9" max="9" width="8" bestFit="1" customWidth="1"/>
    <col min="10" max="10" width="14.140625" bestFit="1" customWidth="1"/>
    <col min="11" max="11" width="8.42578125" bestFit="1" customWidth="1"/>
    <col min="12" max="12" width="17.42578125" bestFit="1" customWidth="1"/>
    <col min="13" max="13" width="13.7109375" bestFit="1" customWidth="1"/>
  </cols>
  <sheetData>
    <row r="1" spans="1:46" x14ac:dyDescent="0.25">
      <c r="A1" s="25" t="s">
        <v>1</v>
      </c>
      <c r="B1" s="25" t="s">
        <v>5</v>
      </c>
      <c r="C1" s="26" t="s">
        <v>4</v>
      </c>
      <c r="D1" s="26" t="s">
        <v>13</v>
      </c>
      <c r="E1" s="27" t="s">
        <v>40</v>
      </c>
      <c r="F1" s="27" t="s">
        <v>44</v>
      </c>
      <c r="G1" s="21" t="s">
        <v>112</v>
      </c>
      <c r="H1" s="27" t="s">
        <v>43</v>
      </c>
      <c r="I1" s="27" t="s">
        <v>53</v>
      </c>
      <c r="J1" s="28" t="s">
        <v>52</v>
      </c>
      <c r="K1" s="28" t="s">
        <v>0</v>
      </c>
      <c r="L1" s="28" t="s">
        <v>14</v>
      </c>
      <c r="M1" s="28" t="s">
        <v>15</v>
      </c>
      <c r="N1" s="29" t="s">
        <v>23</v>
      </c>
      <c r="O1" s="30" t="s">
        <v>87</v>
      </c>
      <c r="P1" s="30" t="s">
        <v>16</v>
      </c>
      <c r="Q1" s="30" t="s">
        <v>26</v>
      </c>
      <c r="R1" s="29" t="s">
        <v>39</v>
      </c>
      <c r="S1" s="30" t="s">
        <v>88</v>
      </c>
      <c r="T1" s="30" t="s">
        <v>89</v>
      </c>
      <c r="U1" s="30" t="s">
        <v>17</v>
      </c>
      <c r="V1" s="30" t="s">
        <v>90</v>
      </c>
      <c r="W1" s="30" t="s">
        <v>91</v>
      </c>
      <c r="X1" s="30" t="s">
        <v>92</v>
      </c>
      <c r="Y1" s="30" t="s">
        <v>93</v>
      </c>
      <c r="Z1" s="30" t="s">
        <v>22</v>
      </c>
      <c r="AA1" s="30" t="s">
        <v>94</v>
      </c>
      <c r="AB1" s="31" t="s">
        <v>6</v>
      </c>
      <c r="AC1" s="31" t="s">
        <v>7</v>
      </c>
      <c r="AD1" s="31" t="s">
        <v>8</v>
      </c>
      <c r="AE1" s="31" t="s">
        <v>9</v>
      </c>
      <c r="AF1" s="31" t="s">
        <v>10</v>
      </c>
      <c r="AG1" s="31" t="s">
        <v>11</v>
      </c>
      <c r="AH1" s="29" t="s">
        <v>95</v>
      </c>
      <c r="AI1" s="31" t="s">
        <v>45</v>
      </c>
      <c r="AJ1" s="31" t="s">
        <v>38</v>
      </c>
      <c r="AK1" s="31" t="s">
        <v>12</v>
      </c>
      <c r="AL1" s="32" t="s">
        <v>25</v>
      </c>
      <c r="AM1" s="30" t="s">
        <v>96</v>
      </c>
      <c r="AN1" s="30" t="s">
        <v>24</v>
      </c>
      <c r="AO1" s="30" t="s">
        <v>97</v>
      </c>
      <c r="AP1" s="30" t="s">
        <v>98</v>
      </c>
      <c r="AQ1" s="29" t="s">
        <v>54</v>
      </c>
      <c r="AR1" s="29" t="s">
        <v>55</v>
      </c>
      <c r="AS1" s="28" t="s">
        <v>57</v>
      </c>
      <c r="AT1" s="14" t="s">
        <v>58</v>
      </c>
    </row>
    <row r="2" spans="1:46" x14ac:dyDescent="0.25">
      <c r="A2" t="s">
        <v>2</v>
      </c>
      <c r="B2" t="s">
        <v>18</v>
      </c>
      <c r="C2" s="6">
        <v>35458</v>
      </c>
      <c r="D2" t="s">
        <v>56</v>
      </c>
      <c r="E2" t="s">
        <v>41</v>
      </c>
      <c r="J2" t="s">
        <v>100</v>
      </c>
      <c r="K2">
        <v>1</v>
      </c>
      <c r="L2">
        <v>1</v>
      </c>
      <c r="M2" t="s">
        <v>19</v>
      </c>
      <c r="N2" s="33">
        <f>IF(ISNUMBER(AVERAGEIFS(Observed!N$2:N$1135,Observed!$A$2:$A$1135,$A2,Observed!$C$2:$C$1135,$C2)),AVERAGEIFS(Observed!N$2:N$1135,Observed!$A$2:$A$1135,$A2,Observed!$C$2:$C$1135,$C2),"")</f>
        <v>4746.666666666667</v>
      </c>
      <c r="O2" s="34">
        <f>IF(ISNUMBER(AVERAGEIFS(Observed!O$2:O$1135,Observed!$A$2:$A$1135,$A2,Observed!$C$2:$C$1135,$C2)),AVERAGEIFS(Observed!O$2:O$1135,Observed!$A$2:$A$1135,$A2,Observed!$C$2:$C$1135,$C2),"")</f>
        <v>474.66666666666669</v>
      </c>
      <c r="P2" s="34" t="str">
        <f>IF(ISNUMBER(AVERAGEIFS(Observed!P$2:P$1135,Observed!$A$2:$A$1135,$A2,Observed!$C$2:$C$1135,$C2)),AVERAGEIFS(Observed!P$2:P$1135,Observed!$A$2:$A$1135,$A2,Observed!$C$2:$C$1135,$C2),"")</f>
        <v/>
      </c>
      <c r="Q2" s="34" t="str">
        <f>IF(ISNUMBER(AVERAGEIFS(Observed!Q$2:Q$1135,Observed!$A$2:$A$1135,$A2,Observed!$C$2:$C$1135,$C2)),AVERAGEIFS(Observed!Q$2:Q$1135,Observed!$A$2:$A$1135,$A2,Observed!$C$2:$C$1135,$C2),"")</f>
        <v/>
      </c>
      <c r="R2" s="34" t="str">
        <f>IF(ISNUMBER(AVERAGEIFS(Observed!R$2:R$1135,Observed!$A$2:$A$1135,$A2,Observed!$C$2:$C$1135,$C2)),AVERAGEIFS(Observed!R$2:R$1135,Observed!$A$2:$A$1135,$A2,Observed!$C$2:$C$1135,$C2),"")</f>
        <v/>
      </c>
      <c r="S2" s="35">
        <f>IF(ISNUMBER(AVERAGEIFS(Observed!S$2:S$1135,Observed!$A$2:$A$1135,$A2,Observed!$C$2:$C$1135,$C2)),AVERAGEIFS(Observed!S$2:S$1135,Observed!$A$2:$A$1135,$A2,Observed!$C$2:$C$1135,$C2),"")</f>
        <v>3.6999999999999998E-2</v>
      </c>
      <c r="T2" s="35">
        <f>IF(ISNUMBER(AVERAGEIFS(Observed!T$2:T$1135,Observed!$A$2:$A$1135,$A2,Observed!$C$2:$C$1135,$C2)),AVERAGEIFS(Observed!T$2:T$1135,Observed!$A$2:$A$1135,$A2,Observed!$C$2:$C$1135,$C2),"")</f>
        <v>2.8000000000000001E-2</v>
      </c>
      <c r="U2" s="35" t="str">
        <f>IF(ISNUMBER(AVERAGEIFS(Observed!U$2:U$1135,Observed!$A$2:$A$1135,$A2,Observed!$C$2:$C$1135,$C2)),AVERAGEIFS(Observed!U$2:U$1135,Observed!$A$2:$A$1135,$A2,Observed!$C$2:$C$1135,$C2),"")</f>
        <v/>
      </c>
      <c r="V2" s="34" t="str">
        <f>IF(ISNUMBER(AVERAGEIFS(Observed!V$2:V$1135,Observed!$A$2:$A$1135,$A2,Observed!$C$2:$C$1135,$C2)),AVERAGEIFS(Observed!V$2:V$1135,Observed!$A$2:$A$1135,$A2,Observed!$C$2:$C$1135,$C2),"")</f>
        <v/>
      </c>
      <c r="W2" s="7" t="str">
        <f>IF(ISNUMBER(AVERAGEIFS(Observed!W$2:W$1135,Observed!$A$2:$A$1135,$A2,Observed!$C$2:$C$1135,$C2)),AVERAGEIFS(Observed!W$2:W$1135,Observed!$A$2:$A$1135,$A2,Observed!$C$2:$C$1135,$C2),"")</f>
        <v/>
      </c>
      <c r="X2" s="7">
        <f>IF(ISNUMBER(AVERAGEIFS(Observed!X$2:X$1135,Observed!$A$2:$A$1135,$A2,Observed!$C$2:$C$1135,$C2)),AVERAGEIFS(Observed!X$2:X$1135,Observed!$A$2:$A$1135,$A2,Observed!$C$2:$C$1135,$C2),"")</f>
        <v>0.14000000000000001</v>
      </c>
      <c r="Y2" s="34" t="str">
        <f>IF(ISNUMBER(AVERAGEIFS(Observed!Y$2:Y$1135,Observed!$A$2:$A$1135,$A2,Observed!$C$2:$C$1135,$C2)),AVERAGEIFS(Observed!Y$2:Y$1135,Observed!$A$2:$A$1135,$A2,Observed!$C$2:$C$1135,$C2),"")</f>
        <v/>
      </c>
      <c r="Z2" s="34" t="str">
        <f>IF(ISNUMBER(AVERAGEIFS(Observed!Z$2:Z$1135,Observed!$A$2:$A$1135,$A2,Observed!$C$2:$C$1135,$C2)),AVERAGEIFS(Observed!Z$2:Z$1135,Observed!$A$2:$A$1135,$A2,Observed!$C$2:$C$1135,$C2),"")</f>
        <v/>
      </c>
      <c r="AA2" s="34" t="str">
        <f>IF(ISNUMBER(AVERAGEIFS(Observed!AA$2:AA$1135,Observed!$A$2:$A$1135,$A2,Observed!$C$2:$C$1135,$C2)),AVERAGEIFS(Observed!AA$2:AA$1135,Observed!$A$2:$A$1135,$A2,Observed!$C$2:$C$1135,$C2),"")</f>
        <v/>
      </c>
      <c r="AB2" s="34" t="str">
        <f>IF(ISNUMBER(AVERAGEIFS(Observed!AB$2:AB$1135,Observed!$A$2:$A$1135,$A2,Observed!$C$2:$C$1135,$C2)),AVERAGEIFS(Observed!AB$2:AB$1135,Observed!$A$2:$A$1135,$A2,Observed!$C$2:$C$1135,$C2),"")</f>
        <v/>
      </c>
      <c r="AC2" s="34" t="str">
        <f>IF(ISNUMBER(AVERAGEIFS(Observed!AC$2:AC$1135,Observed!$A$2:$A$1135,$A2,Observed!$C$2:$C$1135,$C2)),AVERAGEIFS(Observed!AC$2:AC$1135,Observed!$A$2:$A$1135,$A2,Observed!$C$2:$C$1135,$C2),"")</f>
        <v/>
      </c>
      <c r="AD2" s="34" t="str">
        <f>IF(ISNUMBER(AVERAGEIFS(Observed!AD$2:AD$1135,Observed!$A$2:$A$1135,$A2,Observed!$C$2:$C$1135,$C2)),AVERAGEIFS(Observed!AD$2:AD$1135,Observed!$A$2:$A$1135,$A2,Observed!$C$2:$C$1135,$C2),"")</f>
        <v/>
      </c>
      <c r="AE2" s="34" t="str">
        <f>IF(ISNUMBER(AVERAGEIFS(Observed!AE$2:AE$1135,Observed!$A$2:$A$1135,$A2,Observed!$C$2:$C$1135,$C2)),AVERAGEIFS(Observed!AE$2:AE$1135,Observed!$A$2:$A$1135,$A2,Observed!$C$2:$C$1135,$C2),"")</f>
        <v/>
      </c>
      <c r="AF2" s="34" t="str">
        <f>IF(ISNUMBER(AVERAGEIFS(Observed!AF$2:AF$1135,Observed!$A$2:$A$1135,$A2,Observed!$C$2:$C$1135,$C2)),AVERAGEIFS(Observed!AF$2:AF$1135,Observed!$A$2:$A$1135,$A2,Observed!$C$2:$C$1135,$C2),"")</f>
        <v/>
      </c>
      <c r="AG2" s="34" t="str">
        <f>IF(ISNUMBER(AVERAGEIFS(Observed!AG$2:AG$1135,Observed!$A$2:$A$1135,$A2,Observed!$C$2:$C$1135,$C2)),AVERAGEIFS(Observed!AG$2:AG$1135,Observed!$A$2:$A$1135,$A2,Observed!$C$2:$C$1135,$C2),"")</f>
        <v/>
      </c>
      <c r="AH2" s="35" t="str">
        <f>IF(ISNUMBER(AVERAGEIFS(Observed!AH$2:AH$1135,Observed!$A$2:$A$1135,$A2,Observed!$C$2:$C$1135,$C2)),AVERAGEIFS(Observed!AH$2:AH$1135,Observed!$A$2:$A$1135,$A2,Observed!$C$2:$C$1135,$C2),"")</f>
        <v/>
      </c>
      <c r="AI2" s="35" t="str">
        <f>IF(ISNUMBER(AVERAGEIFS(Observed!AI$2:AI$1135,Observed!$A$2:$A$1135,$A2,Observed!$C$2:$C$1135,$C2)),AVERAGEIFS(Observed!AI$2:AI$1135,Observed!$A$2:$A$1135,$A2,Observed!$C$2:$C$1135,$C2),"")</f>
        <v/>
      </c>
      <c r="AJ2" s="35">
        <f>IF(ISNUMBER(AVERAGEIFS(Observed!AJ$2:AJ$1135,Observed!$A$2:$A$1135,$A2,Observed!$C$2:$C$1135,$C2)),AVERAGEIFS(Observed!AJ$2:AJ$1135,Observed!$A$2:$A$1135,$A2,Observed!$C$2:$C$1135,$C2),"")</f>
        <v>3.5708720563021955E-2</v>
      </c>
      <c r="AK2" s="34" t="str">
        <f>IF(ISNUMBER(AVERAGEIFS(Observed!AK$2:AK$1135,Observed!$A$2:$A$1135,$A2,Observed!$C$2:$C$1135,$C2)),AVERAGEIFS(Observed!AK$2:AK$1135,Observed!$A$2:$A$1135,$A2,Observed!$C$2:$C$1135,$C2),"")</f>
        <v/>
      </c>
      <c r="AL2" s="35" t="str">
        <f>IF(ISNUMBER(AVERAGEIFS(Observed!AL$2:AL$1135,Observed!$A$2:$A$1135,$A2,Observed!$C$2:$C$1135,$C2)),AVERAGEIFS(Observed!AL$2:AL$1135,Observed!$A$2:$A$1135,$A2,Observed!$C$2:$C$1135,$C2),"")</f>
        <v/>
      </c>
      <c r="AM2" s="34" t="str">
        <f>IF(ISNUMBER(AVERAGEIFS(Observed!AM$2:AM$1135,Observed!$A$2:$A$1135,$A2,Observed!$C$2:$C$1135,$C2)),AVERAGEIFS(Observed!AM$2:AM$1135,Observed!$A$2:$A$1135,$A2,Observed!$C$2:$C$1135,$C2),"")</f>
        <v/>
      </c>
      <c r="AN2" s="34">
        <f>IF(ISNUMBER(AVERAGEIFS(Observed!AN$2:AN$1135,Observed!$A$2:$A$1135,$A2,Observed!$C$2:$C$1135,$C2)),AVERAGEIFS(Observed!AN$2:AN$1135,Observed!$A$2:$A$1135,$A2,Observed!$C$2:$C$1135,$C2),"")</f>
        <v>1</v>
      </c>
      <c r="AO2" s="34" t="str">
        <f>IF(ISNUMBER(AVERAGEIFS(Observed!AO$2:AO$1135,Observed!$A$2:$A$1135,$A2,Observed!$C$2:$C$1135,$C2)),AVERAGEIFS(Observed!AO$2:AO$1135,Observed!$A$2:$A$1135,$A2,Observed!$C$2:$C$1135,$C2),"")</f>
        <v/>
      </c>
      <c r="AP2" s="35" t="str">
        <f>IF(ISNUMBER(AVERAGEIFS(Observed!AP$2:AP$1135,Observed!$A$2:$A$1135,$A2,Observed!$C$2:$C$1135,$C2)),AVERAGEIFS(Observed!AP$2:AP$1135,Observed!$A$2:$A$1135,$A2,Observed!$C$2:$C$1135,$C2),"")</f>
        <v/>
      </c>
      <c r="AQ2" s="34" t="str">
        <f>IF(ISNUMBER(AVERAGEIFS(Observed!AQ$2:AQ$1135,Observed!$A$2:$A$1135,$A2,Observed!$C$2:$C$1135,$C2)),AVERAGEIFS(Observed!AQ$2:AQ$1135,Observed!$A$2:$A$1135,$A2,Observed!$C$2:$C$1135,$C2),"")</f>
        <v/>
      </c>
      <c r="AR2" s="34" t="str">
        <f>IF(ISNUMBER(AVERAGEIFS(Observed!AR$2:AR$1135,Observed!$A$2:$A$1135,$A2,Observed!$C$2:$C$1135,$C2)),AVERAGEIFS(Observed!AR$2:AR$1135,Observed!$A$2:$A$1135,$A2,Observed!$C$2:$C$1135,$C2),"")</f>
        <v/>
      </c>
      <c r="AS2" s="2">
        <f>COUNTIFS(Observed!$A$2:$A$1135,$A2,Observed!$C$2:$C$1135,$C2)</f>
        <v>3</v>
      </c>
      <c r="AT2" s="2">
        <f>COUNT(O2:AR2)</f>
        <v>6</v>
      </c>
    </row>
    <row r="3" spans="1:46" x14ac:dyDescent="0.25">
      <c r="A3" t="s">
        <v>2</v>
      </c>
      <c r="B3" t="s">
        <v>18</v>
      </c>
      <c r="C3" s="6">
        <v>35482</v>
      </c>
      <c r="D3" t="s">
        <v>56</v>
      </c>
      <c r="E3" t="s">
        <v>41</v>
      </c>
      <c r="J3" t="s">
        <v>100</v>
      </c>
      <c r="K3">
        <v>1</v>
      </c>
      <c r="L3">
        <v>1</v>
      </c>
      <c r="M3" t="s">
        <v>20</v>
      </c>
      <c r="N3" s="33">
        <f>IF(ISNUMBER(AVERAGEIFS(Observed!N$2:N$1135,Observed!$A$2:$A$1135,$A3,Observed!$C$2:$C$1135,$C3)),AVERAGEIFS(Observed!N$2:N$1135,Observed!$A$2:$A$1135,$A3,Observed!$C$2:$C$1135,$C3),"")</f>
        <v>7590</v>
      </c>
      <c r="O3" s="34">
        <f>IF(ISNUMBER(AVERAGEIFS(Observed!O$2:O$1135,Observed!$A$2:$A$1135,$A3,Observed!$C$2:$C$1135,$C3)),AVERAGEIFS(Observed!O$2:O$1135,Observed!$A$2:$A$1135,$A3,Observed!$C$2:$C$1135,$C3),"")</f>
        <v>759</v>
      </c>
      <c r="P3" s="34" t="str">
        <f>IF(ISNUMBER(AVERAGEIFS(Observed!P$2:P$1135,Observed!$A$2:$A$1135,$A3,Observed!$C$2:$C$1135,$C3)),AVERAGEIFS(Observed!P$2:P$1135,Observed!$A$2:$A$1135,$A3,Observed!$C$2:$C$1135,$C3),"")</f>
        <v/>
      </c>
      <c r="Q3" s="34" t="str">
        <f>IF(ISNUMBER(AVERAGEIFS(Observed!Q$2:Q$1135,Observed!$A$2:$A$1135,$A3,Observed!$C$2:$C$1135,$C3)),AVERAGEIFS(Observed!Q$2:Q$1135,Observed!$A$2:$A$1135,$A3,Observed!$C$2:$C$1135,$C3),"")</f>
        <v/>
      </c>
      <c r="R3" s="34" t="str">
        <f>IF(ISNUMBER(AVERAGEIFS(Observed!R$2:R$1135,Observed!$A$2:$A$1135,$A3,Observed!$C$2:$C$1135,$C3)),AVERAGEIFS(Observed!R$2:R$1135,Observed!$A$2:$A$1135,$A3,Observed!$C$2:$C$1135,$C3),"")</f>
        <v/>
      </c>
      <c r="S3" s="35" t="str">
        <f>IF(ISNUMBER(AVERAGEIFS(Observed!S$2:S$1135,Observed!$A$2:$A$1135,$A3,Observed!$C$2:$C$1135,$C3)),AVERAGEIFS(Observed!S$2:S$1135,Observed!$A$2:$A$1135,$A3,Observed!$C$2:$C$1135,$C3),"")</f>
        <v/>
      </c>
      <c r="T3" s="35" t="str">
        <f>IF(ISNUMBER(AVERAGEIFS(Observed!T$2:T$1135,Observed!$A$2:$A$1135,$A3,Observed!$C$2:$C$1135,$C3)),AVERAGEIFS(Observed!T$2:T$1135,Observed!$A$2:$A$1135,$A3,Observed!$C$2:$C$1135,$C3),"")</f>
        <v/>
      </c>
      <c r="U3" s="35" t="str">
        <f>IF(ISNUMBER(AVERAGEIFS(Observed!U$2:U$1135,Observed!$A$2:$A$1135,$A3,Observed!$C$2:$C$1135,$C3)),AVERAGEIFS(Observed!U$2:U$1135,Observed!$A$2:$A$1135,$A3,Observed!$C$2:$C$1135,$C3),"")</f>
        <v/>
      </c>
      <c r="V3" s="34" t="str">
        <f>IF(ISNUMBER(AVERAGEIFS(Observed!V$2:V$1135,Observed!$A$2:$A$1135,$A3,Observed!$C$2:$C$1135,$C3)),AVERAGEIFS(Observed!V$2:V$1135,Observed!$A$2:$A$1135,$A3,Observed!$C$2:$C$1135,$C3),"")</f>
        <v/>
      </c>
      <c r="W3" s="7" t="str">
        <f>IF(ISNUMBER(AVERAGEIFS(Observed!W$2:W$1135,Observed!$A$2:$A$1135,$A3,Observed!$C$2:$C$1135,$C3)),AVERAGEIFS(Observed!W$2:W$1135,Observed!$A$2:$A$1135,$A3,Observed!$C$2:$C$1135,$C3),"")</f>
        <v/>
      </c>
      <c r="X3" s="7">
        <f>IF(ISNUMBER(AVERAGEIFS(Observed!X$2:X$1135,Observed!$A$2:$A$1135,$A3,Observed!$C$2:$C$1135,$C3)),AVERAGEIFS(Observed!X$2:X$1135,Observed!$A$2:$A$1135,$A3,Observed!$C$2:$C$1135,$C3),"")</f>
        <v>0.12</v>
      </c>
      <c r="Y3" s="34" t="str">
        <f>IF(ISNUMBER(AVERAGEIFS(Observed!Y$2:Y$1135,Observed!$A$2:$A$1135,$A3,Observed!$C$2:$C$1135,$C3)),AVERAGEIFS(Observed!Y$2:Y$1135,Observed!$A$2:$A$1135,$A3,Observed!$C$2:$C$1135,$C3),"")</f>
        <v/>
      </c>
      <c r="Z3" s="34" t="str">
        <f>IF(ISNUMBER(AVERAGEIFS(Observed!Z$2:Z$1135,Observed!$A$2:$A$1135,$A3,Observed!$C$2:$C$1135,$C3)),AVERAGEIFS(Observed!Z$2:Z$1135,Observed!$A$2:$A$1135,$A3,Observed!$C$2:$C$1135,$C3),"")</f>
        <v/>
      </c>
      <c r="AA3" s="34" t="str">
        <f>IF(ISNUMBER(AVERAGEIFS(Observed!AA$2:AA$1135,Observed!$A$2:$A$1135,$A3,Observed!$C$2:$C$1135,$C3)),AVERAGEIFS(Observed!AA$2:AA$1135,Observed!$A$2:$A$1135,$A3,Observed!$C$2:$C$1135,$C3),"")</f>
        <v/>
      </c>
      <c r="AB3" s="34" t="str">
        <f>IF(ISNUMBER(AVERAGEIFS(Observed!AB$2:AB$1135,Observed!$A$2:$A$1135,$A3,Observed!$C$2:$C$1135,$C3)),AVERAGEIFS(Observed!AB$2:AB$1135,Observed!$A$2:$A$1135,$A3,Observed!$C$2:$C$1135,$C3),"")</f>
        <v/>
      </c>
      <c r="AC3" s="34" t="str">
        <f>IF(ISNUMBER(AVERAGEIFS(Observed!AC$2:AC$1135,Observed!$A$2:$A$1135,$A3,Observed!$C$2:$C$1135,$C3)),AVERAGEIFS(Observed!AC$2:AC$1135,Observed!$A$2:$A$1135,$A3,Observed!$C$2:$C$1135,$C3),"")</f>
        <v/>
      </c>
      <c r="AD3" s="34" t="str">
        <f>IF(ISNUMBER(AVERAGEIFS(Observed!AD$2:AD$1135,Observed!$A$2:$A$1135,$A3,Observed!$C$2:$C$1135,$C3)),AVERAGEIFS(Observed!AD$2:AD$1135,Observed!$A$2:$A$1135,$A3,Observed!$C$2:$C$1135,$C3),"")</f>
        <v/>
      </c>
      <c r="AE3" s="34" t="str">
        <f>IF(ISNUMBER(AVERAGEIFS(Observed!AE$2:AE$1135,Observed!$A$2:$A$1135,$A3,Observed!$C$2:$C$1135,$C3)),AVERAGEIFS(Observed!AE$2:AE$1135,Observed!$A$2:$A$1135,$A3,Observed!$C$2:$C$1135,$C3),"")</f>
        <v/>
      </c>
      <c r="AF3" s="34" t="str">
        <f>IF(ISNUMBER(AVERAGEIFS(Observed!AF$2:AF$1135,Observed!$A$2:$A$1135,$A3,Observed!$C$2:$C$1135,$C3)),AVERAGEIFS(Observed!AF$2:AF$1135,Observed!$A$2:$A$1135,$A3,Observed!$C$2:$C$1135,$C3),"")</f>
        <v/>
      </c>
      <c r="AG3" s="34" t="str">
        <f>IF(ISNUMBER(AVERAGEIFS(Observed!AG$2:AG$1135,Observed!$A$2:$A$1135,$A3,Observed!$C$2:$C$1135,$C3)),AVERAGEIFS(Observed!AG$2:AG$1135,Observed!$A$2:$A$1135,$A3,Observed!$C$2:$C$1135,$C3),"")</f>
        <v/>
      </c>
      <c r="AH3" s="35" t="str">
        <f>IF(ISNUMBER(AVERAGEIFS(Observed!AH$2:AH$1135,Observed!$A$2:$A$1135,$A3,Observed!$C$2:$C$1135,$C3)),AVERAGEIFS(Observed!AH$2:AH$1135,Observed!$A$2:$A$1135,$A3,Observed!$C$2:$C$1135,$C3),"")</f>
        <v/>
      </c>
      <c r="AI3" s="35" t="str">
        <f>IF(ISNUMBER(AVERAGEIFS(Observed!AI$2:AI$1135,Observed!$A$2:$A$1135,$A3,Observed!$C$2:$C$1135,$C3)),AVERAGEIFS(Observed!AI$2:AI$1135,Observed!$A$2:$A$1135,$A3,Observed!$C$2:$C$1135,$C3),"")</f>
        <v/>
      </c>
      <c r="AJ3" s="35" t="str">
        <f>IF(ISNUMBER(AVERAGEIFS(Observed!AJ$2:AJ$1135,Observed!$A$2:$A$1135,$A3,Observed!$C$2:$C$1135,$C3)),AVERAGEIFS(Observed!AJ$2:AJ$1135,Observed!$A$2:$A$1135,$A3,Observed!$C$2:$C$1135,$C3),"")</f>
        <v/>
      </c>
      <c r="AK3" s="34" t="str">
        <f>IF(ISNUMBER(AVERAGEIFS(Observed!AK$2:AK$1135,Observed!$A$2:$A$1135,$A3,Observed!$C$2:$C$1135,$C3)),AVERAGEIFS(Observed!AK$2:AK$1135,Observed!$A$2:$A$1135,$A3,Observed!$C$2:$C$1135,$C3),"")</f>
        <v/>
      </c>
      <c r="AL3" s="35" t="str">
        <f>IF(ISNUMBER(AVERAGEIFS(Observed!AL$2:AL$1135,Observed!$A$2:$A$1135,$A3,Observed!$C$2:$C$1135,$C3)),AVERAGEIFS(Observed!AL$2:AL$1135,Observed!$A$2:$A$1135,$A3,Observed!$C$2:$C$1135,$C3),"")</f>
        <v/>
      </c>
      <c r="AM3" s="34" t="str">
        <f>IF(ISNUMBER(AVERAGEIFS(Observed!AM$2:AM$1135,Observed!$A$2:$A$1135,$A3,Observed!$C$2:$C$1135,$C3)),AVERAGEIFS(Observed!AM$2:AM$1135,Observed!$A$2:$A$1135,$A3,Observed!$C$2:$C$1135,$C3),"")</f>
        <v/>
      </c>
      <c r="AN3" s="34">
        <f>IF(ISNUMBER(AVERAGEIFS(Observed!AN$2:AN$1135,Observed!$A$2:$A$1135,$A3,Observed!$C$2:$C$1135,$C3)),AVERAGEIFS(Observed!AN$2:AN$1135,Observed!$A$2:$A$1135,$A3,Observed!$C$2:$C$1135,$C3),"")</f>
        <v>1</v>
      </c>
      <c r="AO3" s="34" t="str">
        <f>IF(ISNUMBER(AVERAGEIFS(Observed!AO$2:AO$1135,Observed!$A$2:$A$1135,$A3,Observed!$C$2:$C$1135,$C3)),AVERAGEIFS(Observed!AO$2:AO$1135,Observed!$A$2:$A$1135,$A3,Observed!$C$2:$C$1135,$C3),"")</f>
        <v/>
      </c>
      <c r="AP3" s="35" t="str">
        <f>IF(ISNUMBER(AVERAGEIFS(Observed!AP$2:AP$1135,Observed!$A$2:$A$1135,$A3,Observed!$C$2:$C$1135,$C3)),AVERAGEIFS(Observed!AP$2:AP$1135,Observed!$A$2:$A$1135,$A3,Observed!$C$2:$C$1135,$C3),"")</f>
        <v/>
      </c>
      <c r="AQ3" s="34" t="str">
        <f>IF(ISNUMBER(AVERAGEIFS(Observed!AQ$2:AQ$1135,Observed!$A$2:$A$1135,$A3,Observed!$C$2:$C$1135,$C3)),AVERAGEIFS(Observed!AQ$2:AQ$1135,Observed!$A$2:$A$1135,$A3,Observed!$C$2:$C$1135,$C3),"")</f>
        <v/>
      </c>
      <c r="AR3" s="34" t="str">
        <f>IF(ISNUMBER(AVERAGEIFS(Observed!AR$2:AR$1135,Observed!$A$2:$A$1135,$A3,Observed!$C$2:$C$1135,$C3)),AVERAGEIFS(Observed!AR$2:AR$1135,Observed!$A$2:$A$1135,$A3,Observed!$C$2:$C$1135,$C3),"")</f>
        <v/>
      </c>
      <c r="AS3" s="2">
        <f>COUNTIFS(Observed!$A$2:$A$1135,$A3,Observed!$C$2:$C$1135,$C3)</f>
        <v>3</v>
      </c>
      <c r="AT3" s="2">
        <f t="shared" ref="AT3:AT66" si="0">COUNT(O3:AR3)</f>
        <v>3</v>
      </c>
    </row>
    <row r="4" spans="1:46" x14ac:dyDescent="0.25">
      <c r="A4" t="s">
        <v>2</v>
      </c>
      <c r="B4" t="s">
        <v>18</v>
      </c>
      <c r="C4" s="6">
        <v>35491</v>
      </c>
      <c r="D4" t="s">
        <v>56</v>
      </c>
      <c r="E4" t="s">
        <v>41</v>
      </c>
      <c r="J4" t="s">
        <v>100</v>
      </c>
      <c r="K4">
        <v>1</v>
      </c>
      <c r="L4">
        <v>1</v>
      </c>
      <c r="M4" t="s">
        <v>21</v>
      </c>
      <c r="N4" s="33" t="str">
        <f>IF(ISNUMBER(AVERAGEIFS(Observed!N$2:N$1135,Observed!$A$2:$A$1135,$A4,Observed!$C$2:$C$1135,$C4)),AVERAGEIFS(Observed!N$2:N$1135,Observed!$A$2:$A$1135,$A4,Observed!$C$2:$C$1135,$C4),"")</f>
        <v/>
      </c>
      <c r="O4" s="34" t="str">
        <f>IF(ISNUMBER(AVERAGEIFS(Observed!O$2:O$1135,Observed!$A$2:$A$1135,$A4,Observed!$C$2:$C$1135,$C4)),AVERAGEIFS(Observed!O$2:O$1135,Observed!$A$2:$A$1135,$A4,Observed!$C$2:$C$1135,$C4),"")</f>
        <v/>
      </c>
      <c r="P4" s="34" t="str">
        <f>IF(ISNUMBER(AVERAGEIFS(Observed!P$2:P$1135,Observed!$A$2:$A$1135,$A4,Observed!$C$2:$C$1135,$C4)),AVERAGEIFS(Observed!P$2:P$1135,Observed!$A$2:$A$1135,$A4,Observed!$C$2:$C$1135,$C4),"")</f>
        <v/>
      </c>
      <c r="Q4" s="34">
        <f>IF(ISNUMBER(AVERAGEIFS(Observed!Q$2:Q$1135,Observed!$A$2:$A$1135,$A4,Observed!$C$2:$C$1135,$C4)),AVERAGEIFS(Observed!Q$2:Q$1135,Observed!$A$2:$A$1135,$A4,Observed!$C$2:$C$1135,$C4),"")</f>
        <v>835.62</v>
      </c>
      <c r="R4" s="34">
        <f>IF(ISNUMBER(AVERAGEIFS(Observed!R$2:R$1135,Observed!$A$2:$A$1135,$A4,Observed!$C$2:$C$1135,$C4)),AVERAGEIFS(Observed!R$2:R$1135,Observed!$A$2:$A$1135,$A4,Observed!$C$2:$C$1135,$C4),"")</f>
        <v>835.62</v>
      </c>
      <c r="S4" s="35">
        <f>IF(ISNUMBER(AVERAGEIFS(Observed!S$2:S$1135,Observed!$A$2:$A$1135,$A4,Observed!$C$2:$C$1135,$C4)),AVERAGEIFS(Observed!S$2:S$1135,Observed!$A$2:$A$1135,$A4,Observed!$C$2:$C$1135,$C4),"")</f>
        <v>3.6999999999999998E-2</v>
      </c>
      <c r="T4" s="35">
        <f>IF(ISNUMBER(AVERAGEIFS(Observed!T$2:T$1135,Observed!$A$2:$A$1135,$A4,Observed!$C$2:$C$1135,$C4)),AVERAGEIFS(Observed!T$2:T$1135,Observed!$A$2:$A$1135,$A4,Observed!$C$2:$C$1135,$C4),"")</f>
        <v>2.8000000000000001E-2</v>
      </c>
      <c r="U4" s="35" t="str">
        <f>IF(ISNUMBER(AVERAGEIFS(Observed!U$2:U$1135,Observed!$A$2:$A$1135,$A4,Observed!$C$2:$C$1135,$C4)),AVERAGEIFS(Observed!U$2:U$1135,Observed!$A$2:$A$1135,$A4,Observed!$C$2:$C$1135,$C4),"")</f>
        <v/>
      </c>
      <c r="V4" s="34" t="str">
        <f>IF(ISNUMBER(AVERAGEIFS(Observed!V$2:V$1135,Observed!$A$2:$A$1135,$A4,Observed!$C$2:$C$1135,$C4)),AVERAGEIFS(Observed!V$2:V$1135,Observed!$A$2:$A$1135,$A4,Observed!$C$2:$C$1135,$C4),"")</f>
        <v/>
      </c>
      <c r="W4" s="7" t="str">
        <f>IF(ISNUMBER(AVERAGEIFS(Observed!W$2:W$1135,Observed!$A$2:$A$1135,$A4,Observed!$C$2:$C$1135,$C4)),AVERAGEIFS(Observed!W$2:W$1135,Observed!$A$2:$A$1135,$A4,Observed!$C$2:$C$1135,$C4),"")</f>
        <v/>
      </c>
      <c r="X4" s="7" t="str">
        <f>IF(ISNUMBER(AVERAGEIFS(Observed!X$2:X$1135,Observed!$A$2:$A$1135,$A4,Observed!$C$2:$C$1135,$C4)),AVERAGEIFS(Observed!X$2:X$1135,Observed!$A$2:$A$1135,$A4,Observed!$C$2:$C$1135,$C4),"")</f>
        <v/>
      </c>
      <c r="Y4" s="34" t="str">
        <f>IF(ISNUMBER(AVERAGEIFS(Observed!Y$2:Y$1135,Observed!$A$2:$A$1135,$A4,Observed!$C$2:$C$1135,$C4)),AVERAGEIFS(Observed!Y$2:Y$1135,Observed!$A$2:$A$1135,$A4,Observed!$C$2:$C$1135,$C4),"")</f>
        <v/>
      </c>
      <c r="Z4" s="34" t="str">
        <f>IF(ISNUMBER(AVERAGEIFS(Observed!Z$2:Z$1135,Observed!$A$2:$A$1135,$A4,Observed!$C$2:$C$1135,$C4)),AVERAGEIFS(Observed!Z$2:Z$1135,Observed!$A$2:$A$1135,$A4,Observed!$C$2:$C$1135,$C4),"")</f>
        <v/>
      </c>
      <c r="AA4" s="34" t="str">
        <f>IF(ISNUMBER(AVERAGEIFS(Observed!AA$2:AA$1135,Observed!$A$2:$A$1135,$A4,Observed!$C$2:$C$1135,$C4)),AVERAGEIFS(Observed!AA$2:AA$1135,Observed!$A$2:$A$1135,$A4,Observed!$C$2:$C$1135,$C4),"")</f>
        <v/>
      </c>
      <c r="AB4" s="34" t="str">
        <f>IF(ISNUMBER(AVERAGEIFS(Observed!AB$2:AB$1135,Observed!$A$2:$A$1135,$A4,Observed!$C$2:$C$1135,$C4)),AVERAGEIFS(Observed!AB$2:AB$1135,Observed!$A$2:$A$1135,$A4,Observed!$C$2:$C$1135,$C4),"")</f>
        <v/>
      </c>
      <c r="AC4" s="34" t="str">
        <f>IF(ISNUMBER(AVERAGEIFS(Observed!AC$2:AC$1135,Observed!$A$2:$A$1135,$A4,Observed!$C$2:$C$1135,$C4)),AVERAGEIFS(Observed!AC$2:AC$1135,Observed!$A$2:$A$1135,$A4,Observed!$C$2:$C$1135,$C4),"")</f>
        <v/>
      </c>
      <c r="AD4" s="34" t="str">
        <f>IF(ISNUMBER(AVERAGEIFS(Observed!AD$2:AD$1135,Observed!$A$2:$A$1135,$A4,Observed!$C$2:$C$1135,$C4)),AVERAGEIFS(Observed!AD$2:AD$1135,Observed!$A$2:$A$1135,$A4,Observed!$C$2:$C$1135,$C4),"")</f>
        <v/>
      </c>
      <c r="AE4" s="34" t="str">
        <f>IF(ISNUMBER(AVERAGEIFS(Observed!AE$2:AE$1135,Observed!$A$2:$A$1135,$A4,Observed!$C$2:$C$1135,$C4)),AVERAGEIFS(Observed!AE$2:AE$1135,Observed!$A$2:$A$1135,$A4,Observed!$C$2:$C$1135,$C4),"")</f>
        <v/>
      </c>
      <c r="AF4" s="34" t="str">
        <f>IF(ISNUMBER(AVERAGEIFS(Observed!AF$2:AF$1135,Observed!$A$2:$A$1135,$A4,Observed!$C$2:$C$1135,$C4)),AVERAGEIFS(Observed!AF$2:AF$1135,Observed!$A$2:$A$1135,$A4,Observed!$C$2:$C$1135,$C4),"")</f>
        <v/>
      </c>
      <c r="AG4" s="34" t="str">
        <f>IF(ISNUMBER(AVERAGEIFS(Observed!AG$2:AG$1135,Observed!$A$2:$A$1135,$A4,Observed!$C$2:$C$1135,$C4)),AVERAGEIFS(Observed!AG$2:AG$1135,Observed!$A$2:$A$1135,$A4,Observed!$C$2:$C$1135,$C4),"")</f>
        <v/>
      </c>
      <c r="AH4" s="35" t="str">
        <f>IF(ISNUMBER(AVERAGEIFS(Observed!AH$2:AH$1135,Observed!$A$2:$A$1135,$A4,Observed!$C$2:$C$1135,$C4)),AVERAGEIFS(Observed!AH$2:AH$1135,Observed!$A$2:$A$1135,$A4,Observed!$C$2:$C$1135,$C4),"")</f>
        <v/>
      </c>
      <c r="AI4" s="35" t="str">
        <f>IF(ISNUMBER(AVERAGEIFS(Observed!AI$2:AI$1135,Observed!$A$2:$A$1135,$A4,Observed!$C$2:$C$1135,$C4)),AVERAGEIFS(Observed!AI$2:AI$1135,Observed!$A$2:$A$1135,$A4,Observed!$C$2:$C$1135,$C4),"")</f>
        <v/>
      </c>
      <c r="AJ4" s="35">
        <f>IF(ISNUMBER(AVERAGEIFS(Observed!AJ$2:AJ$1135,Observed!$A$2:$A$1135,$A4,Observed!$C$2:$C$1135,$C4)),AVERAGEIFS(Observed!AJ$2:AJ$1135,Observed!$A$2:$A$1135,$A4,Observed!$C$2:$C$1135,$C4),"")</f>
        <v>3.5884743164871578E-2</v>
      </c>
      <c r="AK4" s="34" t="str">
        <f>IF(ISNUMBER(AVERAGEIFS(Observed!AK$2:AK$1135,Observed!$A$2:$A$1135,$A4,Observed!$C$2:$C$1135,$C4)),AVERAGEIFS(Observed!AK$2:AK$1135,Observed!$A$2:$A$1135,$A4,Observed!$C$2:$C$1135,$C4),"")</f>
        <v/>
      </c>
      <c r="AL4" s="35" t="str">
        <f>IF(ISNUMBER(AVERAGEIFS(Observed!AL$2:AL$1135,Observed!$A$2:$A$1135,$A4,Observed!$C$2:$C$1135,$C4)),AVERAGEIFS(Observed!AL$2:AL$1135,Observed!$A$2:$A$1135,$A4,Observed!$C$2:$C$1135,$C4),"")</f>
        <v/>
      </c>
      <c r="AM4" s="34" t="str">
        <f>IF(ISNUMBER(AVERAGEIFS(Observed!AM$2:AM$1135,Observed!$A$2:$A$1135,$A4,Observed!$C$2:$C$1135,$C4)),AVERAGEIFS(Observed!AM$2:AM$1135,Observed!$A$2:$A$1135,$A4,Observed!$C$2:$C$1135,$C4),"")</f>
        <v/>
      </c>
      <c r="AN4" s="34" t="str">
        <f>IF(ISNUMBER(AVERAGEIFS(Observed!AN$2:AN$1135,Observed!$A$2:$A$1135,$A4,Observed!$C$2:$C$1135,$C4)),AVERAGEIFS(Observed!AN$2:AN$1135,Observed!$A$2:$A$1135,$A4,Observed!$C$2:$C$1135,$C4),"")</f>
        <v/>
      </c>
      <c r="AO4" s="34" t="str">
        <f>IF(ISNUMBER(AVERAGEIFS(Observed!AO$2:AO$1135,Observed!$A$2:$A$1135,$A4,Observed!$C$2:$C$1135,$C4)),AVERAGEIFS(Observed!AO$2:AO$1135,Observed!$A$2:$A$1135,$A4,Observed!$C$2:$C$1135,$C4),"")</f>
        <v/>
      </c>
      <c r="AP4" s="35" t="str">
        <f>IF(ISNUMBER(AVERAGEIFS(Observed!AP$2:AP$1135,Observed!$A$2:$A$1135,$A4,Observed!$C$2:$C$1135,$C4)),AVERAGEIFS(Observed!AP$2:AP$1135,Observed!$A$2:$A$1135,$A4,Observed!$C$2:$C$1135,$C4),"")</f>
        <v/>
      </c>
      <c r="AQ4" s="34">
        <f>IF(ISNUMBER(AVERAGEIFS(Observed!AQ$2:AQ$1135,Observed!$A$2:$A$1135,$A4,Observed!$C$2:$C$1135,$C4)),AVERAGEIFS(Observed!AQ$2:AQ$1135,Observed!$A$2:$A$1135,$A4,Observed!$C$2:$C$1135,$C4),"")</f>
        <v>29.986333333333334</v>
      </c>
      <c r="AR4" s="34">
        <f>IF(ISNUMBER(AVERAGEIFS(Observed!AR$2:AR$1135,Observed!$A$2:$A$1135,$A4,Observed!$C$2:$C$1135,$C4)),AVERAGEIFS(Observed!AR$2:AR$1135,Observed!$A$2:$A$1135,$A4,Observed!$C$2:$C$1135,$C4),"")</f>
        <v>29.986333333333334</v>
      </c>
      <c r="AS4" s="2">
        <f>COUNTIFS(Observed!$A$2:$A$1135,$A4,Observed!$C$2:$C$1135,$C4)</f>
        <v>3</v>
      </c>
      <c r="AT4" s="2">
        <f t="shared" si="0"/>
        <v>7</v>
      </c>
    </row>
    <row r="5" spans="1:46" x14ac:dyDescent="0.25">
      <c r="A5" t="s">
        <v>2</v>
      </c>
      <c r="B5" t="s">
        <v>18</v>
      </c>
      <c r="C5" s="6">
        <v>35586</v>
      </c>
      <c r="D5" t="s">
        <v>56</v>
      </c>
      <c r="E5" t="s">
        <v>41</v>
      </c>
      <c r="J5" t="s">
        <v>100</v>
      </c>
      <c r="K5">
        <v>1</v>
      </c>
      <c r="L5">
        <v>2</v>
      </c>
      <c r="M5" t="s">
        <v>20</v>
      </c>
      <c r="N5" s="33">
        <f>IF(ISNUMBER(AVERAGEIFS(Observed!N$2:N$1135,Observed!$A$2:$A$1135,$A5,Observed!$C$2:$C$1135,$C5)),AVERAGEIFS(Observed!N$2:N$1135,Observed!$A$2:$A$1135,$A5,Observed!$C$2:$C$1135,$C5),"")</f>
        <v>4800</v>
      </c>
      <c r="O5" s="34">
        <f>IF(ISNUMBER(AVERAGEIFS(Observed!O$2:O$1135,Observed!$A$2:$A$1135,$A5,Observed!$C$2:$C$1135,$C5)),AVERAGEIFS(Observed!O$2:O$1135,Observed!$A$2:$A$1135,$A5,Observed!$C$2:$C$1135,$C5),"")</f>
        <v>480</v>
      </c>
      <c r="P5" s="34" t="str">
        <f>IF(ISNUMBER(AVERAGEIFS(Observed!P$2:P$1135,Observed!$A$2:$A$1135,$A5,Observed!$C$2:$C$1135,$C5)),AVERAGEIFS(Observed!P$2:P$1135,Observed!$A$2:$A$1135,$A5,Observed!$C$2:$C$1135,$C5),"")</f>
        <v/>
      </c>
      <c r="Q5" s="34" t="str">
        <f>IF(ISNUMBER(AVERAGEIFS(Observed!Q$2:Q$1135,Observed!$A$2:$A$1135,$A5,Observed!$C$2:$C$1135,$C5)),AVERAGEIFS(Observed!Q$2:Q$1135,Observed!$A$2:$A$1135,$A5,Observed!$C$2:$C$1135,$C5),"")</f>
        <v/>
      </c>
      <c r="R5" s="34" t="str">
        <f>IF(ISNUMBER(AVERAGEIFS(Observed!R$2:R$1135,Observed!$A$2:$A$1135,$A5,Observed!$C$2:$C$1135,$C5)),AVERAGEIFS(Observed!R$2:R$1135,Observed!$A$2:$A$1135,$A5,Observed!$C$2:$C$1135,$C5),"")</f>
        <v/>
      </c>
      <c r="S5" s="35" t="str">
        <f>IF(ISNUMBER(AVERAGEIFS(Observed!S$2:S$1135,Observed!$A$2:$A$1135,$A5,Observed!$C$2:$C$1135,$C5)),AVERAGEIFS(Observed!S$2:S$1135,Observed!$A$2:$A$1135,$A5,Observed!$C$2:$C$1135,$C5),"")</f>
        <v/>
      </c>
      <c r="T5" s="35" t="str">
        <f>IF(ISNUMBER(AVERAGEIFS(Observed!T$2:T$1135,Observed!$A$2:$A$1135,$A5,Observed!$C$2:$C$1135,$C5)),AVERAGEIFS(Observed!T$2:T$1135,Observed!$A$2:$A$1135,$A5,Observed!$C$2:$C$1135,$C5),"")</f>
        <v/>
      </c>
      <c r="U5" s="35" t="str">
        <f>IF(ISNUMBER(AVERAGEIFS(Observed!U$2:U$1135,Observed!$A$2:$A$1135,$A5,Observed!$C$2:$C$1135,$C5)),AVERAGEIFS(Observed!U$2:U$1135,Observed!$A$2:$A$1135,$A5,Observed!$C$2:$C$1135,$C5),"")</f>
        <v/>
      </c>
      <c r="V5" s="34" t="str">
        <f>IF(ISNUMBER(AVERAGEIFS(Observed!V$2:V$1135,Observed!$A$2:$A$1135,$A5,Observed!$C$2:$C$1135,$C5)),AVERAGEIFS(Observed!V$2:V$1135,Observed!$A$2:$A$1135,$A5,Observed!$C$2:$C$1135,$C5),"")</f>
        <v/>
      </c>
      <c r="W5" s="7" t="str">
        <f>IF(ISNUMBER(AVERAGEIFS(Observed!W$2:W$1135,Observed!$A$2:$A$1135,$A5,Observed!$C$2:$C$1135,$C5)),AVERAGEIFS(Observed!W$2:W$1135,Observed!$A$2:$A$1135,$A5,Observed!$C$2:$C$1135,$C5),"")</f>
        <v/>
      </c>
      <c r="X5" s="7">
        <f>IF(ISNUMBER(AVERAGEIFS(Observed!X$2:X$1135,Observed!$A$2:$A$1135,$A5,Observed!$C$2:$C$1135,$C5)),AVERAGEIFS(Observed!X$2:X$1135,Observed!$A$2:$A$1135,$A5,Observed!$C$2:$C$1135,$C5),"")</f>
        <v>5.000000000000001E-2</v>
      </c>
      <c r="Y5" s="34" t="str">
        <f>IF(ISNUMBER(AVERAGEIFS(Observed!Y$2:Y$1135,Observed!$A$2:$A$1135,$A5,Observed!$C$2:$C$1135,$C5)),AVERAGEIFS(Observed!Y$2:Y$1135,Observed!$A$2:$A$1135,$A5,Observed!$C$2:$C$1135,$C5),"")</f>
        <v/>
      </c>
      <c r="Z5" s="34" t="str">
        <f>IF(ISNUMBER(AVERAGEIFS(Observed!Z$2:Z$1135,Observed!$A$2:$A$1135,$A5,Observed!$C$2:$C$1135,$C5)),AVERAGEIFS(Observed!Z$2:Z$1135,Observed!$A$2:$A$1135,$A5,Observed!$C$2:$C$1135,$C5),"")</f>
        <v/>
      </c>
      <c r="AA5" s="34" t="str">
        <f>IF(ISNUMBER(AVERAGEIFS(Observed!AA$2:AA$1135,Observed!$A$2:$A$1135,$A5,Observed!$C$2:$C$1135,$C5)),AVERAGEIFS(Observed!AA$2:AA$1135,Observed!$A$2:$A$1135,$A5,Observed!$C$2:$C$1135,$C5),"")</f>
        <v/>
      </c>
      <c r="AB5" s="34" t="str">
        <f>IF(ISNUMBER(AVERAGEIFS(Observed!AB$2:AB$1135,Observed!$A$2:$A$1135,$A5,Observed!$C$2:$C$1135,$C5)),AVERAGEIFS(Observed!AB$2:AB$1135,Observed!$A$2:$A$1135,$A5,Observed!$C$2:$C$1135,$C5),"")</f>
        <v/>
      </c>
      <c r="AC5" s="34" t="str">
        <f>IF(ISNUMBER(AVERAGEIFS(Observed!AC$2:AC$1135,Observed!$A$2:$A$1135,$A5,Observed!$C$2:$C$1135,$C5)),AVERAGEIFS(Observed!AC$2:AC$1135,Observed!$A$2:$A$1135,$A5,Observed!$C$2:$C$1135,$C5),"")</f>
        <v/>
      </c>
      <c r="AD5" s="34" t="str">
        <f>IF(ISNUMBER(AVERAGEIFS(Observed!AD$2:AD$1135,Observed!$A$2:$A$1135,$A5,Observed!$C$2:$C$1135,$C5)),AVERAGEIFS(Observed!AD$2:AD$1135,Observed!$A$2:$A$1135,$A5,Observed!$C$2:$C$1135,$C5),"")</f>
        <v/>
      </c>
      <c r="AE5" s="34" t="str">
        <f>IF(ISNUMBER(AVERAGEIFS(Observed!AE$2:AE$1135,Observed!$A$2:$A$1135,$A5,Observed!$C$2:$C$1135,$C5)),AVERAGEIFS(Observed!AE$2:AE$1135,Observed!$A$2:$A$1135,$A5,Observed!$C$2:$C$1135,$C5),"")</f>
        <v/>
      </c>
      <c r="AF5" s="34" t="str">
        <f>IF(ISNUMBER(AVERAGEIFS(Observed!AF$2:AF$1135,Observed!$A$2:$A$1135,$A5,Observed!$C$2:$C$1135,$C5)),AVERAGEIFS(Observed!AF$2:AF$1135,Observed!$A$2:$A$1135,$A5,Observed!$C$2:$C$1135,$C5),"")</f>
        <v/>
      </c>
      <c r="AG5" s="34" t="str">
        <f>IF(ISNUMBER(AVERAGEIFS(Observed!AG$2:AG$1135,Observed!$A$2:$A$1135,$A5,Observed!$C$2:$C$1135,$C5)),AVERAGEIFS(Observed!AG$2:AG$1135,Observed!$A$2:$A$1135,$A5,Observed!$C$2:$C$1135,$C5),"")</f>
        <v/>
      </c>
      <c r="AH5" s="35" t="str">
        <f>IF(ISNUMBER(AVERAGEIFS(Observed!AH$2:AH$1135,Observed!$A$2:$A$1135,$A5,Observed!$C$2:$C$1135,$C5)),AVERAGEIFS(Observed!AH$2:AH$1135,Observed!$A$2:$A$1135,$A5,Observed!$C$2:$C$1135,$C5),"")</f>
        <v/>
      </c>
      <c r="AI5" s="35" t="str">
        <f>IF(ISNUMBER(AVERAGEIFS(Observed!AI$2:AI$1135,Observed!$A$2:$A$1135,$A5,Observed!$C$2:$C$1135,$C5)),AVERAGEIFS(Observed!AI$2:AI$1135,Observed!$A$2:$A$1135,$A5,Observed!$C$2:$C$1135,$C5),"")</f>
        <v/>
      </c>
      <c r="AJ5" s="35" t="str">
        <f>IF(ISNUMBER(AVERAGEIFS(Observed!AJ$2:AJ$1135,Observed!$A$2:$A$1135,$A5,Observed!$C$2:$C$1135,$C5)),AVERAGEIFS(Observed!AJ$2:AJ$1135,Observed!$A$2:$A$1135,$A5,Observed!$C$2:$C$1135,$C5),"")</f>
        <v/>
      </c>
      <c r="AK5" s="34" t="str">
        <f>IF(ISNUMBER(AVERAGEIFS(Observed!AK$2:AK$1135,Observed!$A$2:$A$1135,$A5,Observed!$C$2:$C$1135,$C5)),AVERAGEIFS(Observed!AK$2:AK$1135,Observed!$A$2:$A$1135,$A5,Observed!$C$2:$C$1135,$C5),"")</f>
        <v/>
      </c>
      <c r="AL5" s="35" t="str">
        <f>IF(ISNUMBER(AVERAGEIFS(Observed!AL$2:AL$1135,Observed!$A$2:$A$1135,$A5,Observed!$C$2:$C$1135,$C5)),AVERAGEIFS(Observed!AL$2:AL$1135,Observed!$A$2:$A$1135,$A5,Observed!$C$2:$C$1135,$C5),"")</f>
        <v/>
      </c>
      <c r="AM5" s="34" t="str">
        <f>IF(ISNUMBER(AVERAGEIFS(Observed!AM$2:AM$1135,Observed!$A$2:$A$1135,$A5,Observed!$C$2:$C$1135,$C5)),AVERAGEIFS(Observed!AM$2:AM$1135,Observed!$A$2:$A$1135,$A5,Observed!$C$2:$C$1135,$C5),"")</f>
        <v/>
      </c>
      <c r="AN5" s="34">
        <f>IF(ISNUMBER(AVERAGEIFS(Observed!AN$2:AN$1135,Observed!$A$2:$A$1135,$A5,Observed!$C$2:$C$1135,$C5)),AVERAGEIFS(Observed!AN$2:AN$1135,Observed!$A$2:$A$1135,$A5,Observed!$C$2:$C$1135,$C5),"")</f>
        <v>1</v>
      </c>
      <c r="AO5" s="34" t="str">
        <f>IF(ISNUMBER(AVERAGEIFS(Observed!AO$2:AO$1135,Observed!$A$2:$A$1135,$A5,Observed!$C$2:$C$1135,$C5)),AVERAGEIFS(Observed!AO$2:AO$1135,Observed!$A$2:$A$1135,$A5,Observed!$C$2:$C$1135,$C5),"")</f>
        <v/>
      </c>
      <c r="AP5" s="35" t="str">
        <f>IF(ISNUMBER(AVERAGEIFS(Observed!AP$2:AP$1135,Observed!$A$2:$A$1135,$A5,Observed!$C$2:$C$1135,$C5)),AVERAGEIFS(Observed!AP$2:AP$1135,Observed!$A$2:$A$1135,$A5,Observed!$C$2:$C$1135,$C5),"")</f>
        <v/>
      </c>
      <c r="AQ5" s="34" t="str">
        <f>IF(ISNUMBER(AVERAGEIFS(Observed!AQ$2:AQ$1135,Observed!$A$2:$A$1135,$A5,Observed!$C$2:$C$1135,$C5)),AVERAGEIFS(Observed!AQ$2:AQ$1135,Observed!$A$2:$A$1135,$A5,Observed!$C$2:$C$1135,$C5),"")</f>
        <v/>
      </c>
      <c r="AR5" s="34" t="str">
        <f>IF(ISNUMBER(AVERAGEIFS(Observed!AR$2:AR$1135,Observed!$A$2:$A$1135,$A5,Observed!$C$2:$C$1135,$C5)),AVERAGEIFS(Observed!AR$2:AR$1135,Observed!$A$2:$A$1135,$A5,Observed!$C$2:$C$1135,$C5),"")</f>
        <v/>
      </c>
      <c r="AS5" s="2">
        <f>COUNTIFS(Observed!$A$2:$A$1135,$A5,Observed!$C$2:$C$1135,$C5)</f>
        <v>3</v>
      </c>
      <c r="AT5" s="2">
        <f t="shared" si="0"/>
        <v>3</v>
      </c>
    </row>
    <row r="6" spans="1:46" x14ac:dyDescent="0.25">
      <c r="A6" t="s">
        <v>2</v>
      </c>
      <c r="B6" t="s">
        <v>18</v>
      </c>
      <c r="C6" s="6">
        <v>35591</v>
      </c>
      <c r="D6" t="s">
        <v>56</v>
      </c>
      <c r="E6" t="s">
        <v>41</v>
      </c>
      <c r="J6" t="s">
        <v>100</v>
      </c>
      <c r="K6">
        <v>1</v>
      </c>
      <c r="L6">
        <v>2</v>
      </c>
      <c r="M6" t="s">
        <v>21</v>
      </c>
      <c r="N6" s="33" t="str">
        <f>IF(ISNUMBER(AVERAGEIFS(Observed!N$2:N$1135,Observed!$A$2:$A$1135,$A6,Observed!$C$2:$C$1135,$C6)),AVERAGEIFS(Observed!N$2:N$1135,Observed!$A$2:$A$1135,$A6,Observed!$C$2:$C$1135,$C6),"")</f>
        <v/>
      </c>
      <c r="O6" s="34" t="str">
        <f>IF(ISNUMBER(AVERAGEIFS(Observed!O$2:O$1135,Observed!$A$2:$A$1135,$A6,Observed!$C$2:$C$1135,$C6)),AVERAGEIFS(Observed!O$2:O$1135,Observed!$A$2:$A$1135,$A6,Observed!$C$2:$C$1135,$C6),"")</f>
        <v/>
      </c>
      <c r="P6" s="34" t="str">
        <f>IF(ISNUMBER(AVERAGEIFS(Observed!P$2:P$1135,Observed!$A$2:$A$1135,$A6,Observed!$C$2:$C$1135,$C6)),AVERAGEIFS(Observed!P$2:P$1135,Observed!$A$2:$A$1135,$A6,Observed!$C$2:$C$1135,$C6),"")</f>
        <v/>
      </c>
      <c r="Q6" s="34">
        <f>IF(ISNUMBER(AVERAGEIFS(Observed!Q$2:Q$1135,Observed!$A$2:$A$1135,$A6,Observed!$C$2:$C$1135,$C6)),AVERAGEIFS(Observed!Q$2:Q$1135,Observed!$A$2:$A$1135,$A6,Observed!$C$2:$C$1135,$C6),"")</f>
        <v>495.19</v>
      </c>
      <c r="R6" s="34">
        <f>IF(ISNUMBER(AVERAGEIFS(Observed!R$2:R$1135,Observed!$A$2:$A$1135,$A6,Observed!$C$2:$C$1135,$C6)),AVERAGEIFS(Observed!R$2:R$1135,Observed!$A$2:$A$1135,$A6,Observed!$C$2:$C$1135,$C6),"")</f>
        <v>1330.81</v>
      </c>
      <c r="S6" s="35">
        <f>IF(ISNUMBER(AVERAGEIFS(Observed!S$2:S$1135,Observed!$A$2:$A$1135,$A6,Observed!$C$2:$C$1135,$C6)),AVERAGEIFS(Observed!S$2:S$1135,Observed!$A$2:$A$1135,$A6,Observed!$C$2:$C$1135,$C6),"")</f>
        <v>4.5000000000000005E-2</v>
      </c>
      <c r="T6" s="35">
        <f>IF(ISNUMBER(AVERAGEIFS(Observed!T$2:T$1135,Observed!$A$2:$A$1135,$A6,Observed!$C$2:$C$1135,$C6)),AVERAGEIFS(Observed!T$2:T$1135,Observed!$A$2:$A$1135,$A6,Observed!$C$2:$C$1135,$C6),"")</f>
        <v>3.6999999999999998E-2</v>
      </c>
      <c r="U6" s="35" t="str">
        <f>IF(ISNUMBER(AVERAGEIFS(Observed!U$2:U$1135,Observed!$A$2:$A$1135,$A6,Observed!$C$2:$C$1135,$C6)),AVERAGEIFS(Observed!U$2:U$1135,Observed!$A$2:$A$1135,$A6,Observed!$C$2:$C$1135,$C6),"")</f>
        <v/>
      </c>
      <c r="V6" s="34" t="str">
        <f>IF(ISNUMBER(AVERAGEIFS(Observed!V$2:V$1135,Observed!$A$2:$A$1135,$A6,Observed!$C$2:$C$1135,$C6)),AVERAGEIFS(Observed!V$2:V$1135,Observed!$A$2:$A$1135,$A6,Observed!$C$2:$C$1135,$C6),"")</f>
        <v/>
      </c>
      <c r="W6" s="7" t="str">
        <f>IF(ISNUMBER(AVERAGEIFS(Observed!W$2:W$1135,Observed!$A$2:$A$1135,$A6,Observed!$C$2:$C$1135,$C6)),AVERAGEIFS(Observed!W$2:W$1135,Observed!$A$2:$A$1135,$A6,Observed!$C$2:$C$1135,$C6),"")</f>
        <v/>
      </c>
      <c r="X6" s="7" t="str">
        <f>IF(ISNUMBER(AVERAGEIFS(Observed!X$2:X$1135,Observed!$A$2:$A$1135,$A6,Observed!$C$2:$C$1135,$C6)),AVERAGEIFS(Observed!X$2:X$1135,Observed!$A$2:$A$1135,$A6,Observed!$C$2:$C$1135,$C6),"")</f>
        <v/>
      </c>
      <c r="Y6" s="34" t="str">
        <f>IF(ISNUMBER(AVERAGEIFS(Observed!Y$2:Y$1135,Observed!$A$2:$A$1135,$A6,Observed!$C$2:$C$1135,$C6)),AVERAGEIFS(Observed!Y$2:Y$1135,Observed!$A$2:$A$1135,$A6,Observed!$C$2:$C$1135,$C6),"")</f>
        <v/>
      </c>
      <c r="Z6" s="34" t="str">
        <f>IF(ISNUMBER(AVERAGEIFS(Observed!Z$2:Z$1135,Observed!$A$2:$A$1135,$A6,Observed!$C$2:$C$1135,$C6)),AVERAGEIFS(Observed!Z$2:Z$1135,Observed!$A$2:$A$1135,$A6,Observed!$C$2:$C$1135,$C6),"")</f>
        <v/>
      </c>
      <c r="AA6" s="34" t="str">
        <f>IF(ISNUMBER(AVERAGEIFS(Observed!AA$2:AA$1135,Observed!$A$2:$A$1135,$A6,Observed!$C$2:$C$1135,$C6)),AVERAGEIFS(Observed!AA$2:AA$1135,Observed!$A$2:$A$1135,$A6,Observed!$C$2:$C$1135,$C6),"")</f>
        <v/>
      </c>
      <c r="AB6" s="34" t="str">
        <f>IF(ISNUMBER(AVERAGEIFS(Observed!AB$2:AB$1135,Observed!$A$2:$A$1135,$A6,Observed!$C$2:$C$1135,$C6)),AVERAGEIFS(Observed!AB$2:AB$1135,Observed!$A$2:$A$1135,$A6,Observed!$C$2:$C$1135,$C6),"")</f>
        <v/>
      </c>
      <c r="AC6" s="34" t="str">
        <f>IF(ISNUMBER(AVERAGEIFS(Observed!AC$2:AC$1135,Observed!$A$2:$A$1135,$A6,Observed!$C$2:$C$1135,$C6)),AVERAGEIFS(Observed!AC$2:AC$1135,Observed!$A$2:$A$1135,$A6,Observed!$C$2:$C$1135,$C6),"")</f>
        <v/>
      </c>
      <c r="AD6" s="34" t="str">
        <f>IF(ISNUMBER(AVERAGEIFS(Observed!AD$2:AD$1135,Observed!$A$2:$A$1135,$A6,Observed!$C$2:$C$1135,$C6)),AVERAGEIFS(Observed!AD$2:AD$1135,Observed!$A$2:$A$1135,$A6,Observed!$C$2:$C$1135,$C6),"")</f>
        <v/>
      </c>
      <c r="AE6" s="34" t="str">
        <f>IF(ISNUMBER(AVERAGEIFS(Observed!AE$2:AE$1135,Observed!$A$2:$A$1135,$A6,Observed!$C$2:$C$1135,$C6)),AVERAGEIFS(Observed!AE$2:AE$1135,Observed!$A$2:$A$1135,$A6,Observed!$C$2:$C$1135,$C6),"")</f>
        <v/>
      </c>
      <c r="AF6" s="34" t="str">
        <f>IF(ISNUMBER(AVERAGEIFS(Observed!AF$2:AF$1135,Observed!$A$2:$A$1135,$A6,Observed!$C$2:$C$1135,$C6)),AVERAGEIFS(Observed!AF$2:AF$1135,Observed!$A$2:$A$1135,$A6,Observed!$C$2:$C$1135,$C6),"")</f>
        <v/>
      </c>
      <c r="AG6" s="34" t="str">
        <f>IF(ISNUMBER(AVERAGEIFS(Observed!AG$2:AG$1135,Observed!$A$2:$A$1135,$A6,Observed!$C$2:$C$1135,$C6)),AVERAGEIFS(Observed!AG$2:AG$1135,Observed!$A$2:$A$1135,$A6,Observed!$C$2:$C$1135,$C6),"")</f>
        <v/>
      </c>
      <c r="AH6" s="35" t="str">
        <f>IF(ISNUMBER(AVERAGEIFS(Observed!AH$2:AH$1135,Observed!$A$2:$A$1135,$A6,Observed!$C$2:$C$1135,$C6)),AVERAGEIFS(Observed!AH$2:AH$1135,Observed!$A$2:$A$1135,$A6,Observed!$C$2:$C$1135,$C6),"")</f>
        <v/>
      </c>
      <c r="AI6" s="35" t="str">
        <f>IF(ISNUMBER(AVERAGEIFS(Observed!AI$2:AI$1135,Observed!$A$2:$A$1135,$A6,Observed!$C$2:$C$1135,$C6)),AVERAGEIFS(Observed!AI$2:AI$1135,Observed!$A$2:$A$1135,$A6,Observed!$C$2:$C$1135,$C6),"")</f>
        <v/>
      </c>
      <c r="AJ6" s="35">
        <f>IF(ISNUMBER(AVERAGEIFS(Observed!AJ$2:AJ$1135,Observed!$A$2:$A$1135,$A6,Observed!$C$2:$C$1135,$C6)),AVERAGEIFS(Observed!AJ$2:AJ$1135,Observed!$A$2:$A$1135,$A6,Observed!$C$2:$C$1135,$C6),"")</f>
        <v>4.4607612946859894E-2</v>
      </c>
      <c r="AK6" s="34" t="str">
        <f>IF(ISNUMBER(AVERAGEIFS(Observed!AK$2:AK$1135,Observed!$A$2:$A$1135,$A6,Observed!$C$2:$C$1135,$C6)),AVERAGEIFS(Observed!AK$2:AK$1135,Observed!$A$2:$A$1135,$A6,Observed!$C$2:$C$1135,$C6),"")</f>
        <v/>
      </c>
      <c r="AL6" s="35" t="str">
        <f>IF(ISNUMBER(AVERAGEIFS(Observed!AL$2:AL$1135,Observed!$A$2:$A$1135,$A6,Observed!$C$2:$C$1135,$C6)),AVERAGEIFS(Observed!AL$2:AL$1135,Observed!$A$2:$A$1135,$A6,Observed!$C$2:$C$1135,$C6),"")</f>
        <v/>
      </c>
      <c r="AM6" s="34" t="str">
        <f>IF(ISNUMBER(AVERAGEIFS(Observed!AM$2:AM$1135,Observed!$A$2:$A$1135,$A6,Observed!$C$2:$C$1135,$C6)),AVERAGEIFS(Observed!AM$2:AM$1135,Observed!$A$2:$A$1135,$A6,Observed!$C$2:$C$1135,$C6),"")</f>
        <v/>
      </c>
      <c r="AN6" s="34" t="str">
        <f>IF(ISNUMBER(AVERAGEIFS(Observed!AN$2:AN$1135,Observed!$A$2:$A$1135,$A6,Observed!$C$2:$C$1135,$C6)),AVERAGEIFS(Observed!AN$2:AN$1135,Observed!$A$2:$A$1135,$A6,Observed!$C$2:$C$1135,$C6),"")</f>
        <v/>
      </c>
      <c r="AO6" s="34" t="str">
        <f>IF(ISNUMBER(AVERAGEIFS(Observed!AO$2:AO$1135,Observed!$A$2:$A$1135,$A6,Observed!$C$2:$C$1135,$C6)),AVERAGEIFS(Observed!AO$2:AO$1135,Observed!$A$2:$A$1135,$A6,Observed!$C$2:$C$1135,$C6),"")</f>
        <v/>
      </c>
      <c r="AP6" s="35" t="str">
        <f>IF(ISNUMBER(AVERAGEIFS(Observed!AP$2:AP$1135,Observed!$A$2:$A$1135,$A6,Observed!$C$2:$C$1135,$C6)),AVERAGEIFS(Observed!AP$2:AP$1135,Observed!$A$2:$A$1135,$A6,Observed!$C$2:$C$1135,$C6),"")</f>
        <v/>
      </c>
      <c r="AQ6" s="34">
        <f>IF(ISNUMBER(AVERAGEIFS(Observed!AQ$2:AQ$1135,Observed!$A$2:$A$1135,$A6,Observed!$C$2:$C$1135,$C6)),AVERAGEIFS(Observed!AQ$2:AQ$1135,Observed!$A$2:$A$1135,$A6,Observed!$C$2:$C$1135,$C6),"")</f>
        <v>22.088999999999999</v>
      </c>
      <c r="AR6" s="34">
        <f>IF(ISNUMBER(AVERAGEIFS(Observed!AR$2:AR$1135,Observed!$A$2:$A$1135,$A6,Observed!$C$2:$C$1135,$C6)),AVERAGEIFS(Observed!AR$2:AR$1135,Observed!$A$2:$A$1135,$A6,Observed!$C$2:$C$1135,$C6),"")</f>
        <v>52.075333333333333</v>
      </c>
      <c r="AS6" s="2">
        <f>COUNTIFS(Observed!$A$2:$A$1135,$A6,Observed!$C$2:$C$1135,$C6)</f>
        <v>3</v>
      </c>
      <c r="AT6" s="2">
        <f t="shared" si="0"/>
        <v>7</v>
      </c>
    </row>
    <row r="7" spans="1:46" x14ac:dyDescent="0.25">
      <c r="A7" t="s">
        <v>2</v>
      </c>
      <c r="B7" t="s">
        <v>18</v>
      </c>
      <c r="C7" s="6">
        <v>35657</v>
      </c>
      <c r="D7" t="s">
        <v>56</v>
      </c>
      <c r="E7" t="s">
        <v>41</v>
      </c>
      <c r="J7" t="s">
        <v>101</v>
      </c>
      <c r="K7">
        <v>1</v>
      </c>
      <c r="L7">
        <v>2</v>
      </c>
      <c r="M7" t="s">
        <v>19</v>
      </c>
      <c r="N7" s="33" t="str">
        <f>IF(ISNUMBER(AVERAGEIFS(Observed!N$2:N$1135,Observed!$A$2:$A$1135,$A7,Observed!$C$2:$C$1135,$C7)),AVERAGEIFS(Observed!N$2:N$1135,Observed!$A$2:$A$1135,$A7,Observed!$C$2:$C$1135,$C7),"")</f>
        <v/>
      </c>
      <c r="O7" s="34" t="str">
        <f>IF(ISNUMBER(AVERAGEIFS(Observed!O$2:O$1135,Observed!$A$2:$A$1135,$A7,Observed!$C$2:$C$1135,$C7)),AVERAGEIFS(Observed!O$2:O$1135,Observed!$A$2:$A$1135,$A7,Observed!$C$2:$C$1135,$C7),"")</f>
        <v/>
      </c>
      <c r="P7" s="34" t="str">
        <f>IF(ISNUMBER(AVERAGEIFS(Observed!P$2:P$1135,Observed!$A$2:$A$1135,$A7,Observed!$C$2:$C$1135,$C7)),AVERAGEIFS(Observed!P$2:P$1135,Observed!$A$2:$A$1135,$A7,Observed!$C$2:$C$1135,$C7),"")</f>
        <v/>
      </c>
      <c r="Q7" s="34" t="str">
        <f>IF(ISNUMBER(AVERAGEIFS(Observed!Q$2:Q$1135,Observed!$A$2:$A$1135,$A7,Observed!$C$2:$C$1135,$C7)),AVERAGEIFS(Observed!Q$2:Q$1135,Observed!$A$2:$A$1135,$A7,Observed!$C$2:$C$1135,$C7),"")</f>
        <v/>
      </c>
      <c r="R7" s="34" t="str">
        <f>IF(ISNUMBER(AVERAGEIFS(Observed!R$2:R$1135,Observed!$A$2:$A$1135,$A7,Observed!$C$2:$C$1135,$C7)),AVERAGEIFS(Observed!R$2:R$1135,Observed!$A$2:$A$1135,$A7,Observed!$C$2:$C$1135,$C7),"")</f>
        <v/>
      </c>
      <c r="S7" s="35" t="str">
        <f>IF(ISNUMBER(AVERAGEIFS(Observed!S$2:S$1135,Observed!$A$2:$A$1135,$A7,Observed!$C$2:$C$1135,$C7)),AVERAGEIFS(Observed!S$2:S$1135,Observed!$A$2:$A$1135,$A7,Observed!$C$2:$C$1135,$C7),"")</f>
        <v/>
      </c>
      <c r="T7" s="35" t="str">
        <f>IF(ISNUMBER(AVERAGEIFS(Observed!T$2:T$1135,Observed!$A$2:$A$1135,$A7,Observed!$C$2:$C$1135,$C7)),AVERAGEIFS(Observed!T$2:T$1135,Observed!$A$2:$A$1135,$A7,Observed!$C$2:$C$1135,$C7),"")</f>
        <v/>
      </c>
      <c r="U7" s="35" t="str">
        <f>IF(ISNUMBER(AVERAGEIFS(Observed!U$2:U$1135,Observed!$A$2:$A$1135,$A7,Observed!$C$2:$C$1135,$C7)),AVERAGEIFS(Observed!U$2:U$1135,Observed!$A$2:$A$1135,$A7,Observed!$C$2:$C$1135,$C7),"")</f>
        <v/>
      </c>
      <c r="V7" s="34" t="str">
        <f>IF(ISNUMBER(AVERAGEIFS(Observed!V$2:V$1135,Observed!$A$2:$A$1135,$A7,Observed!$C$2:$C$1135,$C7)),AVERAGEIFS(Observed!V$2:V$1135,Observed!$A$2:$A$1135,$A7,Observed!$C$2:$C$1135,$C7),"")</f>
        <v/>
      </c>
      <c r="W7" s="7" t="str">
        <f>IF(ISNUMBER(AVERAGEIFS(Observed!W$2:W$1135,Observed!$A$2:$A$1135,$A7,Observed!$C$2:$C$1135,$C7)),AVERAGEIFS(Observed!W$2:W$1135,Observed!$A$2:$A$1135,$A7,Observed!$C$2:$C$1135,$C7),"")</f>
        <v/>
      </c>
      <c r="X7" s="7" t="str">
        <f>IF(ISNUMBER(AVERAGEIFS(Observed!X$2:X$1135,Observed!$A$2:$A$1135,$A7,Observed!$C$2:$C$1135,$C7)),AVERAGEIFS(Observed!X$2:X$1135,Observed!$A$2:$A$1135,$A7,Observed!$C$2:$C$1135,$C7),"")</f>
        <v/>
      </c>
      <c r="Y7" s="34" t="str">
        <f>IF(ISNUMBER(AVERAGEIFS(Observed!Y$2:Y$1135,Observed!$A$2:$A$1135,$A7,Observed!$C$2:$C$1135,$C7)),AVERAGEIFS(Observed!Y$2:Y$1135,Observed!$A$2:$A$1135,$A7,Observed!$C$2:$C$1135,$C7),"")</f>
        <v/>
      </c>
      <c r="Z7" s="34" t="str">
        <f>IF(ISNUMBER(AVERAGEIFS(Observed!Z$2:Z$1135,Observed!$A$2:$A$1135,$A7,Observed!$C$2:$C$1135,$C7)),AVERAGEIFS(Observed!Z$2:Z$1135,Observed!$A$2:$A$1135,$A7,Observed!$C$2:$C$1135,$C7),"")</f>
        <v/>
      </c>
      <c r="AA7" s="34" t="str">
        <f>IF(ISNUMBER(AVERAGEIFS(Observed!AA$2:AA$1135,Observed!$A$2:$A$1135,$A7,Observed!$C$2:$C$1135,$C7)),AVERAGEIFS(Observed!AA$2:AA$1135,Observed!$A$2:$A$1135,$A7,Observed!$C$2:$C$1135,$C7),"")</f>
        <v/>
      </c>
      <c r="AB7" s="34" t="str">
        <f>IF(ISNUMBER(AVERAGEIFS(Observed!AB$2:AB$1135,Observed!$A$2:$A$1135,$A7,Observed!$C$2:$C$1135,$C7)),AVERAGEIFS(Observed!AB$2:AB$1135,Observed!$A$2:$A$1135,$A7,Observed!$C$2:$C$1135,$C7),"")</f>
        <v/>
      </c>
      <c r="AC7" s="34" t="str">
        <f>IF(ISNUMBER(AVERAGEIFS(Observed!AC$2:AC$1135,Observed!$A$2:$A$1135,$A7,Observed!$C$2:$C$1135,$C7)),AVERAGEIFS(Observed!AC$2:AC$1135,Observed!$A$2:$A$1135,$A7,Observed!$C$2:$C$1135,$C7),"")</f>
        <v/>
      </c>
      <c r="AD7" s="34" t="str">
        <f>IF(ISNUMBER(AVERAGEIFS(Observed!AD$2:AD$1135,Observed!$A$2:$A$1135,$A7,Observed!$C$2:$C$1135,$C7)),AVERAGEIFS(Observed!AD$2:AD$1135,Observed!$A$2:$A$1135,$A7,Observed!$C$2:$C$1135,$C7),"")</f>
        <v/>
      </c>
      <c r="AE7" s="34" t="str">
        <f>IF(ISNUMBER(AVERAGEIFS(Observed!AE$2:AE$1135,Observed!$A$2:$A$1135,$A7,Observed!$C$2:$C$1135,$C7)),AVERAGEIFS(Observed!AE$2:AE$1135,Observed!$A$2:$A$1135,$A7,Observed!$C$2:$C$1135,$C7),"")</f>
        <v/>
      </c>
      <c r="AF7" s="34" t="str">
        <f>IF(ISNUMBER(AVERAGEIFS(Observed!AF$2:AF$1135,Observed!$A$2:$A$1135,$A7,Observed!$C$2:$C$1135,$C7)),AVERAGEIFS(Observed!AF$2:AF$1135,Observed!$A$2:$A$1135,$A7,Observed!$C$2:$C$1135,$C7),"")</f>
        <v/>
      </c>
      <c r="AG7" s="34" t="str">
        <f>IF(ISNUMBER(AVERAGEIFS(Observed!AG$2:AG$1135,Observed!$A$2:$A$1135,$A7,Observed!$C$2:$C$1135,$C7)),AVERAGEIFS(Observed!AG$2:AG$1135,Observed!$A$2:$A$1135,$A7,Observed!$C$2:$C$1135,$C7),"")</f>
        <v/>
      </c>
      <c r="AH7" s="35" t="str">
        <f>IF(ISNUMBER(AVERAGEIFS(Observed!AH$2:AH$1135,Observed!$A$2:$A$1135,$A7,Observed!$C$2:$C$1135,$C7)),AVERAGEIFS(Observed!AH$2:AH$1135,Observed!$A$2:$A$1135,$A7,Observed!$C$2:$C$1135,$C7),"")</f>
        <v/>
      </c>
      <c r="AI7" s="35" t="str">
        <f>IF(ISNUMBER(AVERAGEIFS(Observed!AI$2:AI$1135,Observed!$A$2:$A$1135,$A7,Observed!$C$2:$C$1135,$C7)),AVERAGEIFS(Observed!AI$2:AI$1135,Observed!$A$2:$A$1135,$A7,Observed!$C$2:$C$1135,$C7),"")</f>
        <v/>
      </c>
      <c r="AJ7" s="35" t="str">
        <f>IF(ISNUMBER(AVERAGEIFS(Observed!AJ$2:AJ$1135,Observed!$A$2:$A$1135,$A7,Observed!$C$2:$C$1135,$C7)),AVERAGEIFS(Observed!AJ$2:AJ$1135,Observed!$A$2:$A$1135,$A7,Observed!$C$2:$C$1135,$C7),"")</f>
        <v/>
      </c>
      <c r="AK7" s="34" t="str">
        <f>IF(ISNUMBER(AVERAGEIFS(Observed!AK$2:AK$1135,Observed!$A$2:$A$1135,$A7,Observed!$C$2:$C$1135,$C7)),AVERAGEIFS(Observed!AK$2:AK$1135,Observed!$A$2:$A$1135,$A7,Observed!$C$2:$C$1135,$C7),"")</f>
        <v/>
      </c>
      <c r="AL7" s="35" t="str">
        <f>IF(ISNUMBER(AVERAGEIFS(Observed!AL$2:AL$1135,Observed!$A$2:$A$1135,$A7,Observed!$C$2:$C$1135,$C7)),AVERAGEIFS(Observed!AL$2:AL$1135,Observed!$A$2:$A$1135,$A7,Observed!$C$2:$C$1135,$C7),"")</f>
        <v/>
      </c>
      <c r="AM7" s="34" t="str">
        <f>IF(ISNUMBER(AVERAGEIFS(Observed!AM$2:AM$1135,Observed!$A$2:$A$1135,$A7,Observed!$C$2:$C$1135,$C7)),AVERAGEIFS(Observed!AM$2:AM$1135,Observed!$A$2:$A$1135,$A7,Observed!$C$2:$C$1135,$C7),"")</f>
        <v/>
      </c>
      <c r="AN7" s="34" t="str">
        <f>IF(ISNUMBER(AVERAGEIFS(Observed!AN$2:AN$1135,Observed!$A$2:$A$1135,$A7,Observed!$C$2:$C$1135,$C7)),AVERAGEIFS(Observed!AN$2:AN$1135,Observed!$A$2:$A$1135,$A7,Observed!$C$2:$C$1135,$C7),"")</f>
        <v/>
      </c>
      <c r="AO7" s="34" t="str">
        <f>IF(ISNUMBER(AVERAGEIFS(Observed!AO$2:AO$1135,Observed!$A$2:$A$1135,$A7,Observed!$C$2:$C$1135,$C7)),AVERAGEIFS(Observed!AO$2:AO$1135,Observed!$A$2:$A$1135,$A7,Observed!$C$2:$C$1135,$C7),"")</f>
        <v/>
      </c>
      <c r="AP7" s="35" t="str">
        <f>IF(ISNUMBER(AVERAGEIFS(Observed!AP$2:AP$1135,Observed!$A$2:$A$1135,$A7,Observed!$C$2:$C$1135,$C7)),AVERAGEIFS(Observed!AP$2:AP$1135,Observed!$A$2:$A$1135,$A7,Observed!$C$2:$C$1135,$C7),"")</f>
        <v/>
      </c>
      <c r="AQ7" s="34" t="str">
        <f>IF(ISNUMBER(AVERAGEIFS(Observed!AQ$2:AQ$1135,Observed!$A$2:$A$1135,$A7,Observed!$C$2:$C$1135,$C7)),AVERAGEIFS(Observed!AQ$2:AQ$1135,Observed!$A$2:$A$1135,$A7,Observed!$C$2:$C$1135,$C7),"")</f>
        <v/>
      </c>
      <c r="AR7" s="34" t="str">
        <f>IF(ISNUMBER(AVERAGEIFS(Observed!AR$2:AR$1135,Observed!$A$2:$A$1135,$A7,Observed!$C$2:$C$1135,$C7)),AVERAGEIFS(Observed!AR$2:AR$1135,Observed!$A$2:$A$1135,$A7,Observed!$C$2:$C$1135,$C7),"")</f>
        <v/>
      </c>
      <c r="AS7" s="2">
        <f>COUNTIFS(Observed!$A$2:$A$1135,$A7,Observed!$C$2:$C$1135,$C7)</f>
        <v>3</v>
      </c>
      <c r="AT7" s="2">
        <f t="shared" si="0"/>
        <v>0</v>
      </c>
    </row>
    <row r="8" spans="1:46" x14ac:dyDescent="0.25">
      <c r="A8" t="s">
        <v>2</v>
      </c>
      <c r="B8" t="s">
        <v>18</v>
      </c>
      <c r="C8" s="6">
        <v>35709</v>
      </c>
      <c r="D8" t="s">
        <v>56</v>
      </c>
      <c r="E8" t="s">
        <v>41</v>
      </c>
      <c r="J8" t="s">
        <v>101</v>
      </c>
      <c r="K8">
        <v>2</v>
      </c>
      <c r="L8">
        <v>1</v>
      </c>
      <c r="M8" t="s">
        <v>20</v>
      </c>
      <c r="N8" s="33">
        <f>IF(ISNUMBER(AVERAGEIFS(Observed!N$2:N$1135,Observed!$A$2:$A$1135,$A8,Observed!$C$2:$C$1135,$C8)),AVERAGEIFS(Observed!N$2:N$1135,Observed!$A$2:$A$1135,$A8,Observed!$C$2:$C$1135,$C8),"")</f>
        <v>4811.666666666667</v>
      </c>
      <c r="O8" s="34">
        <f>IF(ISNUMBER(AVERAGEIFS(Observed!O$2:O$1135,Observed!$A$2:$A$1135,$A8,Observed!$C$2:$C$1135,$C8)),AVERAGEIFS(Observed!O$2:O$1135,Observed!$A$2:$A$1135,$A8,Observed!$C$2:$C$1135,$C8),"")</f>
        <v>481.16666666666669</v>
      </c>
      <c r="P8" s="34" t="str">
        <f>IF(ISNUMBER(AVERAGEIFS(Observed!P$2:P$1135,Observed!$A$2:$A$1135,$A8,Observed!$C$2:$C$1135,$C8)),AVERAGEIFS(Observed!P$2:P$1135,Observed!$A$2:$A$1135,$A8,Observed!$C$2:$C$1135,$C8),"")</f>
        <v/>
      </c>
      <c r="Q8" s="34" t="str">
        <f>IF(ISNUMBER(AVERAGEIFS(Observed!Q$2:Q$1135,Observed!$A$2:$A$1135,$A8,Observed!$C$2:$C$1135,$C8)),AVERAGEIFS(Observed!Q$2:Q$1135,Observed!$A$2:$A$1135,$A8,Observed!$C$2:$C$1135,$C8),"")</f>
        <v/>
      </c>
      <c r="R8" s="34" t="str">
        <f>IF(ISNUMBER(AVERAGEIFS(Observed!R$2:R$1135,Observed!$A$2:$A$1135,$A8,Observed!$C$2:$C$1135,$C8)),AVERAGEIFS(Observed!R$2:R$1135,Observed!$A$2:$A$1135,$A8,Observed!$C$2:$C$1135,$C8),"")</f>
        <v/>
      </c>
      <c r="S8" s="35" t="str">
        <f>IF(ISNUMBER(AVERAGEIFS(Observed!S$2:S$1135,Observed!$A$2:$A$1135,$A8,Observed!$C$2:$C$1135,$C8)),AVERAGEIFS(Observed!S$2:S$1135,Observed!$A$2:$A$1135,$A8,Observed!$C$2:$C$1135,$C8),"")</f>
        <v/>
      </c>
      <c r="T8" s="35" t="str">
        <f>IF(ISNUMBER(AVERAGEIFS(Observed!T$2:T$1135,Observed!$A$2:$A$1135,$A8,Observed!$C$2:$C$1135,$C8)),AVERAGEIFS(Observed!T$2:T$1135,Observed!$A$2:$A$1135,$A8,Observed!$C$2:$C$1135,$C8),"")</f>
        <v/>
      </c>
      <c r="U8" s="35" t="str">
        <f>IF(ISNUMBER(AVERAGEIFS(Observed!U$2:U$1135,Observed!$A$2:$A$1135,$A8,Observed!$C$2:$C$1135,$C8)),AVERAGEIFS(Observed!U$2:U$1135,Observed!$A$2:$A$1135,$A8,Observed!$C$2:$C$1135,$C8),"")</f>
        <v/>
      </c>
      <c r="V8" s="34" t="str">
        <f>IF(ISNUMBER(AVERAGEIFS(Observed!V$2:V$1135,Observed!$A$2:$A$1135,$A8,Observed!$C$2:$C$1135,$C8)),AVERAGEIFS(Observed!V$2:V$1135,Observed!$A$2:$A$1135,$A8,Observed!$C$2:$C$1135,$C8),"")</f>
        <v/>
      </c>
      <c r="W8" s="7" t="str">
        <f>IF(ISNUMBER(AVERAGEIFS(Observed!W$2:W$1135,Observed!$A$2:$A$1135,$A8,Observed!$C$2:$C$1135,$C8)),AVERAGEIFS(Observed!W$2:W$1135,Observed!$A$2:$A$1135,$A8,Observed!$C$2:$C$1135,$C8),"")</f>
        <v/>
      </c>
      <c r="X8" s="7">
        <f>IF(ISNUMBER(AVERAGEIFS(Observed!X$2:X$1135,Observed!$A$2:$A$1135,$A8,Observed!$C$2:$C$1135,$C8)),AVERAGEIFS(Observed!X$2:X$1135,Observed!$A$2:$A$1135,$A8,Observed!$C$2:$C$1135,$C8),"")</f>
        <v>0.13</v>
      </c>
      <c r="Y8" s="34" t="str">
        <f>IF(ISNUMBER(AVERAGEIFS(Observed!Y$2:Y$1135,Observed!$A$2:$A$1135,$A8,Observed!$C$2:$C$1135,$C8)),AVERAGEIFS(Observed!Y$2:Y$1135,Observed!$A$2:$A$1135,$A8,Observed!$C$2:$C$1135,$C8),"")</f>
        <v/>
      </c>
      <c r="Z8" s="34" t="str">
        <f>IF(ISNUMBER(AVERAGEIFS(Observed!Z$2:Z$1135,Observed!$A$2:$A$1135,$A8,Observed!$C$2:$C$1135,$C8)),AVERAGEIFS(Observed!Z$2:Z$1135,Observed!$A$2:$A$1135,$A8,Observed!$C$2:$C$1135,$C8),"")</f>
        <v/>
      </c>
      <c r="AA8" s="34" t="str">
        <f>IF(ISNUMBER(AVERAGEIFS(Observed!AA$2:AA$1135,Observed!$A$2:$A$1135,$A8,Observed!$C$2:$C$1135,$C8)),AVERAGEIFS(Observed!AA$2:AA$1135,Observed!$A$2:$A$1135,$A8,Observed!$C$2:$C$1135,$C8),"")</f>
        <v/>
      </c>
      <c r="AB8" s="34" t="str">
        <f>IF(ISNUMBER(AVERAGEIFS(Observed!AB$2:AB$1135,Observed!$A$2:$A$1135,$A8,Observed!$C$2:$C$1135,$C8)),AVERAGEIFS(Observed!AB$2:AB$1135,Observed!$A$2:$A$1135,$A8,Observed!$C$2:$C$1135,$C8),"")</f>
        <v/>
      </c>
      <c r="AC8" s="34" t="str">
        <f>IF(ISNUMBER(AVERAGEIFS(Observed!AC$2:AC$1135,Observed!$A$2:$A$1135,$A8,Observed!$C$2:$C$1135,$C8)),AVERAGEIFS(Observed!AC$2:AC$1135,Observed!$A$2:$A$1135,$A8,Observed!$C$2:$C$1135,$C8),"")</f>
        <v/>
      </c>
      <c r="AD8" s="34" t="str">
        <f>IF(ISNUMBER(AVERAGEIFS(Observed!AD$2:AD$1135,Observed!$A$2:$A$1135,$A8,Observed!$C$2:$C$1135,$C8)),AVERAGEIFS(Observed!AD$2:AD$1135,Observed!$A$2:$A$1135,$A8,Observed!$C$2:$C$1135,$C8),"")</f>
        <v/>
      </c>
      <c r="AE8" s="34" t="str">
        <f>IF(ISNUMBER(AVERAGEIFS(Observed!AE$2:AE$1135,Observed!$A$2:$A$1135,$A8,Observed!$C$2:$C$1135,$C8)),AVERAGEIFS(Observed!AE$2:AE$1135,Observed!$A$2:$A$1135,$A8,Observed!$C$2:$C$1135,$C8),"")</f>
        <v/>
      </c>
      <c r="AF8" s="34" t="str">
        <f>IF(ISNUMBER(AVERAGEIFS(Observed!AF$2:AF$1135,Observed!$A$2:$A$1135,$A8,Observed!$C$2:$C$1135,$C8)),AVERAGEIFS(Observed!AF$2:AF$1135,Observed!$A$2:$A$1135,$A8,Observed!$C$2:$C$1135,$C8),"")</f>
        <v/>
      </c>
      <c r="AG8" s="34" t="str">
        <f>IF(ISNUMBER(AVERAGEIFS(Observed!AG$2:AG$1135,Observed!$A$2:$A$1135,$A8,Observed!$C$2:$C$1135,$C8)),AVERAGEIFS(Observed!AG$2:AG$1135,Observed!$A$2:$A$1135,$A8,Observed!$C$2:$C$1135,$C8),"")</f>
        <v/>
      </c>
      <c r="AH8" s="35" t="str">
        <f>IF(ISNUMBER(AVERAGEIFS(Observed!AH$2:AH$1135,Observed!$A$2:$A$1135,$A8,Observed!$C$2:$C$1135,$C8)),AVERAGEIFS(Observed!AH$2:AH$1135,Observed!$A$2:$A$1135,$A8,Observed!$C$2:$C$1135,$C8),"")</f>
        <v/>
      </c>
      <c r="AI8" s="35" t="str">
        <f>IF(ISNUMBER(AVERAGEIFS(Observed!AI$2:AI$1135,Observed!$A$2:$A$1135,$A8,Observed!$C$2:$C$1135,$C8)),AVERAGEIFS(Observed!AI$2:AI$1135,Observed!$A$2:$A$1135,$A8,Observed!$C$2:$C$1135,$C8),"")</f>
        <v/>
      </c>
      <c r="AJ8" s="35" t="str">
        <f>IF(ISNUMBER(AVERAGEIFS(Observed!AJ$2:AJ$1135,Observed!$A$2:$A$1135,$A8,Observed!$C$2:$C$1135,$C8)),AVERAGEIFS(Observed!AJ$2:AJ$1135,Observed!$A$2:$A$1135,$A8,Observed!$C$2:$C$1135,$C8),"")</f>
        <v/>
      </c>
      <c r="AK8" s="34" t="str">
        <f>IF(ISNUMBER(AVERAGEIFS(Observed!AK$2:AK$1135,Observed!$A$2:$A$1135,$A8,Observed!$C$2:$C$1135,$C8)),AVERAGEIFS(Observed!AK$2:AK$1135,Observed!$A$2:$A$1135,$A8,Observed!$C$2:$C$1135,$C8),"")</f>
        <v/>
      </c>
      <c r="AL8" s="35" t="str">
        <f>IF(ISNUMBER(AVERAGEIFS(Observed!AL$2:AL$1135,Observed!$A$2:$A$1135,$A8,Observed!$C$2:$C$1135,$C8)),AVERAGEIFS(Observed!AL$2:AL$1135,Observed!$A$2:$A$1135,$A8,Observed!$C$2:$C$1135,$C8),"")</f>
        <v/>
      </c>
      <c r="AM8" s="34" t="str">
        <f>IF(ISNUMBER(AVERAGEIFS(Observed!AM$2:AM$1135,Observed!$A$2:$A$1135,$A8,Observed!$C$2:$C$1135,$C8)),AVERAGEIFS(Observed!AM$2:AM$1135,Observed!$A$2:$A$1135,$A8,Observed!$C$2:$C$1135,$C8),"")</f>
        <v/>
      </c>
      <c r="AN8" s="34">
        <f>IF(ISNUMBER(AVERAGEIFS(Observed!AN$2:AN$1135,Observed!$A$2:$A$1135,$A8,Observed!$C$2:$C$1135,$C8)),AVERAGEIFS(Observed!AN$2:AN$1135,Observed!$A$2:$A$1135,$A8,Observed!$C$2:$C$1135,$C8),"")</f>
        <v>1</v>
      </c>
      <c r="AO8" s="34" t="str">
        <f>IF(ISNUMBER(AVERAGEIFS(Observed!AO$2:AO$1135,Observed!$A$2:$A$1135,$A8,Observed!$C$2:$C$1135,$C8)),AVERAGEIFS(Observed!AO$2:AO$1135,Observed!$A$2:$A$1135,$A8,Observed!$C$2:$C$1135,$C8),"")</f>
        <v/>
      </c>
      <c r="AP8" s="35" t="str">
        <f>IF(ISNUMBER(AVERAGEIFS(Observed!AP$2:AP$1135,Observed!$A$2:$A$1135,$A8,Observed!$C$2:$C$1135,$C8)),AVERAGEIFS(Observed!AP$2:AP$1135,Observed!$A$2:$A$1135,$A8,Observed!$C$2:$C$1135,$C8),"")</f>
        <v/>
      </c>
      <c r="AQ8" s="34" t="str">
        <f>IF(ISNUMBER(AVERAGEIFS(Observed!AQ$2:AQ$1135,Observed!$A$2:$A$1135,$A8,Observed!$C$2:$C$1135,$C8)),AVERAGEIFS(Observed!AQ$2:AQ$1135,Observed!$A$2:$A$1135,$A8,Observed!$C$2:$C$1135,$C8),"")</f>
        <v/>
      </c>
      <c r="AR8" s="34" t="str">
        <f>IF(ISNUMBER(AVERAGEIFS(Observed!AR$2:AR$1135,Observed!$A$2:$A$1135,$A8,Observed!$C$2:$C$1135,$C8)),AVERAGEIFS(Observed!AR$2:AR$1135,Observed!$A$2:$A$1135,$A8,Observed!$C$2:$C$1135,$C8),"")</f>
        <v/>
      </c>
      <c r="AS8" s="2">
        <f>COUNTIFS(Observed!$A$2:$A$1135,$A8,Observed!$C$2:$C$1135,$C8)</f>
        <v>3</v>
      </c>
      <c r="AT8" s="2">
        <f t="shared" si="0"/>
        <v>3</v>
      </c>
    </row>
    <row r="9" spans="1:46" x14ac:dyDescent="0.25">
      <c r="A9" t="s">
        <v>2</v>
      </c>
      <c r="B9" t="s">
        <v>18</v>
      </c>
      <c r="C9" s="6">
        <v>35715</v>
      </c>
      <c r="D9" t="s">
        <v>56</v>
      </c>
      <c r="E9" t="s">
        <v>41</v>
      </c>
      <c r="J9" t="s">
        <v>101</v>
      </c>
      <c r="K9">
        <v>2</v>
      </c>
      <c r="L9">
        <v>1</v>
      </c>
      <c r="M9" t="s">
        <v>21</v>
      </c>
      <c r="N9" s="33" t="str">
        <f>IF(ISNUMBER(AVERAGEIFS(Observed!N$2:N$1135,Observed!$A$2:$A$1135,$A9,Observed!$C$2:$C$1135,$C9)),AVERAGEIFS(Observed!N$2:N$1135,Observed!$A$2:$A$1135,$A9,Observed!$C$2:$C$1135,$C9),"")</f>
        <v/>
      </c>
      <c r="O9" s="34" t="str">
        <f>IF(ISNUMBER(AVERAGEIFS(Observed!O$2:O$1135,Observed!$A$2:$A$1135,$A9,Observed!$C$2:$C$1135,$C9)),AVERAGEIFS(Observed!O$2:O$1135,Observed!$A$2:$A$1135,$A9,Observed!$C$2:$C$1135,$C9),"")</f>
        <v/>
      </c>
      <c r="P9" s="34" t="str">
        <f>IF(ISNUMBER(AVERAGEIFS(Observed!P$2:P$1135,Observed!$A$2:$A$1135,$A9,Observed!$C$2:$C$1135,$C9)),AVERAGEIFS(Observed!P$2:P$1135,Observed!$A$2:$A$1135,$A9,Observed!$C$2:$C$1135,$C9),"")</f>
        <v/>
      </c>
      <c r="Q9" s="34">
        <f>IF(ISNUMBER(AVERAGEIFS(Observed!Q$2:Q$1135,Observed!$A$2:$A$1135,$A9,Observed!$C$2:$C$1135,$C9)),AVERAGEIFS(Observed!Q$2:Q$1135,Observed!$A$2:$A$1135,$A9,Observed!$C$2:$C$1135,$C9),"")</f>
        <v>425.77</v>
      </c>
      <c r="R9" s="34">
        <f>IF(ISNUMBER(AVERAGEIFS(Observed!R$2:R$1135,Observed!$A$2:$A$1135,$A9,Observed!$C$2:$C$1135,$C9)),AVERAGEIFS(Observed!R$2:R$1135,Observed!$A$2:$A$1135,$A9,Observed!$C$2:$C$1135,$C9),"")</f>
        <v>425.77</v>
      </c>
      <c r="S9" s="35">
        <f>IF(ISNUMBER(AVERAGEIFS(Observed!S$2:S$1135,Observed!$A$2:$A$1135,$A9,Observed!$C$2:$C$1135,$C9)),AVERAGEIFS(Observed!S$2:S$1135,Observed!$A$2:$A$1135,$A9,Observed!$C$2:$C$1135,$C9),"")</f>
        <v>4.6000000000000006E-2</v>
      </c>
      <c r="T9" s="35">
        <f>IF(ISNUMBER(AVERAGEIFS(Observed!T$2:T$1135,Observed!$A$2:$A$1135,$A9,Observed!$C$2:$C$1135,$C9)),AVERAGEIFS(Observed!T$2:T$1135,Observed!$A$2:$A$1135,$A9,Observed!$C$2:$C$1135,$C9),"")</f>
        <v>3.7999999999999999E-2</v>
      </c>
      <c r="U9" s="35" t="str">
        <f>IF(ISNUMBER(AVERAGEIFS(Observed!U$2:U$1135,Observed!$A$2:$A$1135,$A9,Observed!$C$2:$C$1135,$C9)),AVERAGEIFS(Observed!U$2:U$1135,Observed!$A$2:$A$1135,$A9,Observed!$C$2:$C$1135,$C9),"")</f>
        <v/>
      </c>
      <c r="V9" s="34" t="str">
        <f>IF(ISNUMBER(AVERAGEIFS(Observed!V$2:V$1135,Observed!$A$2:$A$1135,$A9,Observed!$C$2:$C$1135,$C9)),AVERAGEIFS(Observed!V$2:V$1135,Observed!$A$2:$A$1135,$A9,Observed!$C$2:$C$1135,$C9),"")</f>
        <v/>
      </c>
      <c r="W9" s="7" t="str">
        <f>IF(ISNUMBER(AVERAGEIFS(Observed!W$2:W$1135,Observed!$A$2:$A$1135,$A9,Observed!$C$2:$C$1135,$C9)),AVERAGEIFS(Observed!W$2:W$1135,Observed!$A$2:$A$1135,$A9,Observed!$C$2:$C$1135,$C9),"")</f>
        <v/>
      </c>
      <c r="X9" s="7" t="str">
        <f>IF(ISNUMBER(AVERAGEIFS(Observed!X$2:X$1135,Observed!$A$2:$A$1135,$A9,Observed!$C$2:$C$1135,$C9)),AVERAGEIFS(Observed!X$2:X$1135,Observed!$A$2:$A$1135,$A9,Observed!$C$2:$C$1135,$C9),"")</f>
        <v/>
      </c>
      <c r="Y9" s="34" t="str">
        <f>IF(ISNUMBER(AVERAGEIFS(Observed!Y$2:Y$1135,Observed!$A$2:$A$1135,$A9,Observed!$C$2:$C$1135,$C9)),AVERAGEIFS(Observed!Y$2:Y$1135,Observed!$A$2:$A$1135,$A9,Observed!$C$2:$C$1135,$C9),"")</f>
        <v/>
      </c>
      <c r="Z9" s="34" t="str">
        <f>IF(ISNUMBER(AVERAGEIFS(Observed!Z$2:Z$1135,Observed!$A$2:$A$1135,$A9,Observed!$C$2:$C$1135,$C9)),AVERAGEIFS(Observed!Z$2:Z$1135,Observed!$A$2:$A$1135,$A9,Observed!$C$2:$C$1135,$C9),"")</f>
        <v/>
      </c>
      <c r="AA9" s="34" t="str">
        <f>IF(ISNUMBER(AVERAGEIFS(Observed!AA$2:AA$1135,Observed!$A$2:$A$1135,$A9,Observed!$C$2:$C$1135,$C9)),AVERAGEIFS(Observed!AA$2:AA$1135,Observed!$A$2:$A$1135,$A9,Observed!$C$2:$C$1135,$C9),"")</f>
        <v/>
      </c>
      <c r="AB9" s="34" t="str">
        <f>IF(ISNUMBER(AVERAGEIFS(Observed!AB$2:AB$1135,Observed!$A$2:$A$1135,$A9,Observed!$C$2:$C$1135,$C9)),AVERAGEIFS(Observed!AB$2:AB$1135,Observed!$A$2:$A$1135,$A9,Observed!$C$2:$C$1135,$C9),"")</f>
        <v/>
      </c>
      <c r="AC9" s="34" t="str">
        <f>IF(ISNUMBER(AVERAGEIFS(Observed!AC$2:AC$1135,Observed!$A$2:$A$1135,$A9,Observed!$C$2:$C$1135,$C9)),AVERAGEIFS(Observed!AC$2:AC$1135,Observed!$A$2:$A$1135,$A9,Observed!$C$2:$C$1135,$C9),"")</f>
        <v/>
      </c>
      <c r="AD9" s="34" t="str">
        <f>IF(ISNUMBER(AVERAGEIFS(Observed!AD$2:AD$1135,Observed!$A$2:$A$1135,$A9,Observed!$C$2:$C$1135,$C9)),AVERAGEIFS(Observed!AD$2:AD$1135,Observed!$A$2:$A$1135,$A9,Observed!$C$2:$C$1135,$C9),"")</f>
        <v/>
      </c>
      <c r="AE9" s="34" t="str">
        <f>IF(ISNUMBER(AVERAGEIFS(Observed!AE$2:AE$1135,Observed!$A$2:$A$1135,$A9,Observed!$C$2:$C$1135,$C9)),AVERAGEIFS(Observed!AE$2:AE$1135,Observed!$A$2:$A$1135,$A9,Observed!$C$2:$C$1135,$C9),"")</f>
        <v/>
      </c>
      <c r="AF9" s="34" t="str">
        <f>IF(ISNUMBER(AVERAGEIFS(Observed!AF$2:AF$1135,Observed!$A$2:$A$1135,$A9,Observed!$C$2:$C$1135,$C9)),AVERAGEIFS(Observed!AF$2:AF$1135,Observed!$A$2:$A$1135,$A9,Observed!$C$2:$C$1135,$C9),"")</f>
        <v/>
      </c>
      <c r="AG9" s="34" t="str">
        <f>IF(ISNUMBER(AVERAGEIFS(Observed!AG$2:AG$1135,Observed!$A$2:$A$1135,$A9,Observed!$C$2:$C$1135,$C9)),AVERAGEIFS(Observed!AG$2:AG$1135,Observed!$A$2:$A$1135,$A9,Observed!$C$2:$C$1135,$C9),"")</f>
        <v/>
      </c>
      <c r="AH9" s="35" t="str">
        <f>IF(ISNUMBER(AVERAGEIFS(Observed!AH$2:AH$1135,Observed!$A$2:$A$1135,$A9,Observed!$C$2:$C$1135,$C9)),AVERAGEIFS(Observed!AH$2:AH$1135,Observed!$A$2:$A$1135,$A9,Observed!$C$2:$C$1135,$C9),"")</f>
        <v/>
      </c>
      <c r="AI9" s="35" t="str">
        <f>IF(ISNUMBER(AVERAGEIFS(Observed!AI$2:AI$1135,Observed!$A$2:$A$1135,$A9,Observed!$C$2:$C$1135,$C9)),AVERAGEIFS(Observed!AI$2:AI$1135,Observed!$A$2:$A$1135,$A9,Observed!$C$2:$C$1135,$C9),"")</f>
        <v/>
      </c>
      <c r="AJ9" s="35">
        <f>IF(ISNUMBER(AVERAGEIFS(Observed!AJ$2:AJ$1135,Observed!$A$2:$A$1135,$A9,Observed!$C$2:$C$1135,$C9)),AVERAGEIFS(Observed!AJ$2:AJ$1135,Observed!$A$2:$A$1135,$A9,Observed!$C$2:$C$1135,$C9),"")</f>
        <v>4.4980589538695138E-2</v>
      </c>
      <c r="AK9" s="34" t="str">
        <f>IF(ISNUMBER(AVERAGEIFS(Observed!AK$2:AK$1135,Observed!$A$2:$A$1135,$A9,Observed!$C$2:$C$1135,$C9)),AVERAGEIFS(Observed!AK$2:AK$1135,Observed!$A$2:$A$1135,$A9,Observed!$C$2:$C$1135,$C9),"")</f>
        <v/>
      </c>
      <c r="AL9" s="35" t="str">
        <f>IF(ISNUMBER(AVERAGEIFS(Observed!AL$2:AL$1135,Observed!$A$2:$A$1135,$A9,Observed!$C$2:$C$1135,$C9)),AVERAGEIFS(Observed!AL$2:AL$1135,Observed!$A$2:$A$1135,$A9,Observed!$C$2:$C$1135,$C9),"")</f>
        <v/>
      </c>
      <c r="AM9" s="34" t="str">
        <f>IF(ISNUMBER(AVERAGEIFS(Observed!AM$2:AM$1135,Observed!$A$2:$A$1135,$A9,Observed!$C$2:$C$1135,$C9)),AVERAGEIFS(Observed!AM$2:AM$1135,Observed!$A$2:$A$1135,$A9,Observed!$C$2:$C$1135,$C9),"")</f>
        <v/>
      </c>
      <c r="AN9" s="34" t="str">
        <f>IF(ISNUMBER(AVERAGEIFS(Observed!AN$2:AN$1135,Observed!$A$2:$A$1135,$A9,Observed!$C$2:$C$1135,$C9)),AVERAGEIFS(Observed!AN$2:AN$1135,Observed!$A$2:$A$1135,$A9,Observed!$C$2:$C$1135,$C9),"")</f>
        <v/>
      </c>
      <c r="AO9" s="34" t="str">
        <f>IF(ISNUMBER(AVERAGEIFS(Observed!AO$2:AO$1135,Observed!$A$2:$A$1135,$A9,Observed!$C$2:$C$1135,$C9)),AVERAGEIFS(Observed!AO$2:AO$1135,Observed!$A$2:$A$1135,$A9,Observed!$C$2:$C$1135,$C9),"")</f>
        <v/>
      </c>
      <c r="AP9" s="35" t="str">
        <f>IF(ISNUMBER(AVERAGEIFS(Observed!AP$2:AP$1135,Observed!$A$2:$A$1135,$A9,Observed!$C$2:$C$1135,$C9)),AVERAGEIFS(Observed!AP$2:AP$1135,Observed!$A$2:$A$1135,$A9,Observed!$C$2:$C$1135,$C9),"")</f>
        <v/>
      </c>
      <c r="AQ9" s="34">
        <f>IF(ISNUMBER(AVERAGEIFS(Observed!AQ$2:AQ$1135,Observed!$A$2:$A$1135,$A9,Observed!$C$2:$C$1135,$C9)),AVERAGEIFS(Observed!AQ$2:AQ$1135,Observed!$A$2:$A$1135,$A9,Observed!$C$2:$C$1135,$C9),"")</f>
        <v>19.15133333333333</v>
      </c>
      <c r="AR9" s="34">
        <f>IF(ISNUMBER(AVERAGEIFS(Observed!AR$2:AR$1135,Observed!$A$2:$A$1135,$A9,Observed!$C$2:$C$1135,$C9)),AVERAGEIFS(Observed!AR$2:AR$1135,Observed!$A$2:$A$1135,$A9,Observed!$C$2:$C$1135,$C9),"")</f>
        <v>19.15133333333333</v>
      </c>
      <c r="AS9" s="2">
        <f>COUNTIFS(Observed!$A$2:$A$1135,$A9,Observed!$C$2:$C$1135,$C9)</f>
        <v>3</v>
      </c>
      <c r="AT9" s="2">
        <f t="shared" si="0"/>
        <v>7</v>
      </c>
    </row>
    <row r="10" spans="1:46" x14ac:dyDescent="0.25">
      <c r="A10" t="s">
        <v>2</v>
      </c>
      <c r="B10" t="s">
        <v>18</v>
      </c>
      <c r="C10" s="6">
        <v>35731</v>
      </c>
      <c r="D10" t="s">
        <v>56</v>
      </c>
      <c r="E10" t="s">
        <v>41</v>
      </c>
      <c r="J10" t="s">
        <v>101</v>
      </c>
      <c r="K10">
        <v>2</v>
      </c>
      <c r="L10">
        <v>2</v>
      </c>
      <c r="M10" t="s">
        <v>19</v>
      </c>
      <c r="N10" s="33">
        <f>IF(ISNUMBER(AVERAGEIFS(Observed!N$2:N$1135,Observed!$A$2:$A$1135,$A10,Observed!$C$2:$C$1135,$C10)),AVERAGEIFS(Observed!N$2:N$1135,Observed!$A$2:$A$1135,$A10,Observed!$C$2:$C$1135,$C10),"")</f>
        <v>1498.3333333333333</v>
      </c>
      <c r="O10" s="34">
        <f>IF(ISNUMBER(AVERAGEIFS(Observed!O$2:O$1135,Observed!$A$2:$A$1135,$A10,Observed!$C$2:$C$1135,$C10)),AVERAGEIFS(Observed!O$2:O$1135,Observed!$A$2:$A$1135,$A10,Observed!$C$2:$C$1135,$C10),"")</f>
        <v>149.83333333333334</v>
      </c>
      <c r="P10" s="34" t="str">
        <f>IF(ISNUMBER(AVERAGEIFS(Observed!P$2:P$1135,Observed!$A$2:$A$1135,$A10,Observed!$C$2:$C$1135,$C10)),AVERAGEIFS(Observed!P$2:P$1135,Observed!$A$2:$A$1135,$A10,Observed!$C$2:$C$1135,$C10),"")</f>
        <v/>
      </c>
      <c r="Q10" s="34" t="str">
        <f>IF(ISNUMBER(AVERAGEIFS(Observed!Q$2:Q$1135,Observed!$A$2:$A$1135,$A10,Observed!$C$2:$C$1135,$C10)),AVERAGEIFS(Observed!Q$2:Q$1135,Observed!$A$2:$A$1135,$A10,Observed!$C$2:$C$1135,$C10),"")</f>
        <v/>
      </c>
      <c r="R10" s="34" t="str">
        <f>IF(ISNUMBER(AVERAGEIFS(Observed!R$2:R$1135,Observed!$A$2:$A$1135,$A10,Observed!$C$2:$C$1135,$C10)),AVERAGEIFS(Observed!R$2:R$1135,Observed!$A$2:$A$1135,$A10,Observed!$C$2:$C$1135,$C10),"")</f>
        <v/>
      </c>
      <c r="S10" s="35">
        <f>IF(ISNUMBER(AVERAGEIFS(Observed!S$2:S$1135,Observed!$A$2:$A$1135,$A10,Observed!$C$2:$C$1135,$C10)),AVERAGEIFS(Observed!S$2:S$1135,Observed!$A$2:$A$1135,$A10,Observed!$C$2:$C$1135,$C10),"")</f>
        <v>4.4000000000000004E-2</v>
      </c>
      <c r="T10" s="35">
        <f>IF(ISNUMBER(AVERAGEIFS(Observed!T$2:T$1135,Observed!$A$2:$A$1135,$A10,Observed!$C$2:$C$1135,$C10)),AVERAGEIFS(Observed!T$2:T$1135,Observed!$A$2:$A$1135,$A10,Observed!$C$2:$C$1135,$C10),"")</f>
        <v>3.5999999999999997E-2</v>
      </c>
      <c r="U10" s="35" t="str">
        <f>IF(ISNUMBER(AVERAGEIFS(Observed!U$2:U$1135,Observed!$A$2:$A$1135,$A10,Observed!$C$2:$C$1135,$C10)),AVERAGEIFS(Observed!U$2:U$1135,Observed!$A$2:$A$1135,$A10,Observed!$C$2:$C$1135,$C10),"")</f>
        <v/>
      </c>
      <c r="V10" s="34" t="str">
        <f>IF(ISNUMBER(AVERAGEIFS(Observed!V$2:V$1135,Observed!$A$2:$A$1135,$A10,Observed!$C$2:$C$1135,$C10)),AVERAGEIFS(Observed!V$2:V$1135,Observed!$A$2:$A$1135,$A10,Observed!$C$2:$C$1135,$C10),"")</f>
        <v/>
      </c>
      <c r="W10" s="7" t="str">
        <f>IF(ISNUMBER(AVERAGEIFS(Observed!W$2:W$1135,Observed!$A$2:$A$1135,$A10,Observed!$C$2:$C$1135,$C10)),AVERAGEIFS(Observed!W$2:W$1135,Observed!$A$2:$A$1135,$A10,Observed!$C$2:$C$1135,$C10),"")</f>
        <v/>
      </c>
      <c r="X10" s="7">
        <f>IF(ISNUMBER(AVERAGEIFS(Observed!X$2:X$1135,Observed!$A$2:$A$1135,$A10,Observed!$C$2:$C$1135,$C10)),AVERAGEIFS(Observed!X$2:X$1135,Observed!$A$2:$A$1135,$A10,Observed!$C$2:$C$1135,$C10),"")</f>
        <v>0.14000000000000001</v>
      </c>
      <c r="Y10" s="34" t="str">
        <f>IF(ISNUMBER(AVERAGEIFS(Observed!Y$2:Y$1135,Observed!$A$2:$A$1135,$A10,Observed!$C$2:$C$1135,$C10)),AVERAGEIFS(Observed!Y$2:Y$1135,Observed!$A$2:$A$1135,$A10,Observed!$C$2:$C$1135,$C10),"")</f>
        <v/>
      </c>
      <c r="Z10" s="34" t="str">
        <f>IF(ISNUMBER(AVERAGEIFS(Observed!Z$2:Z$1135,Observed!$A$2:$A$1135,$A10,Observed!$C$2:$C$1135,$C10)),AVERAGEIFS(Observed!Z$2:Z$1135,Observed!$A$2:$A$1135,$A10,Observed!$C$2:$C$1135,$C10),"")</f>
        <v/>
      </c>
      <c r="AA10" s="34" t="str">
        <f>IF(ISNUMBER(AVERAGEIFS(Observed!AA$2:AA$1135,Observed!$A$2:$A$1135,$A10,Observed!$C$2:$C$1135,$C10)),AVERAGEIFS(Observed!AA$2:AA$1135,Observed!$A$2:$A$1135,$A10,Observed!$C$2:$C$1135,$C10),"")</f>
        <v/>
      </c>
      <c r="AB10" s="34" t="str">
        <f>IF(ISNUMBER(AVERAGEIFS(Observed!AB$2:AB$1135,Observed!$A$2:$A$1135,$A10,Observed!$C$2:$C$1135,$C10)),AVERAGEIFS(Observed!AB$2:AB$1135,Observed!$A$2:$A$1135,$A10,Observed!$C$2:$C$1135,$C10),"")</f>
        <v/>
      </c>
      <c r="AC10" s="34" t="str">
        <f>IF(ISNUMBER(AVERAGEIFS(Observed!AC$2:AC$1135,Observed!$A$2:$A$1135,$A10,Observed!$C$2:$C$1135,$C10)),AVERAGEIFS(Observed!AC$2:AC$1135,Observed!$A$2:$A$1135,$A10,Observed!$C$2:$C$1135,$C10),"")</f>
        <v/>
      </c>
      <c r="AD10" s="34" t="str">
        <f>IF(ISNUMBER(AVERAGEIFS(Observed!AD$2:AD$1135,Observed!$A$2:$A$1135,$A10,Observed!$C$2:$C$1135,$C10)),AVERAGEIFS(Observed!AD$2:AD$1135,Observed!$A$2:$A$1135,$A10,Observed!$C$2:$C$1135,$C10),"")</f>
        <v/>
      </c>
      <c r="AE10" s="34" t="str">
        <f>IF(ISNUMBER(AVERAGEIFS(Observed!AE$2:AE$1135,Observed!$A$2:$A$1135,$A10,Observed!$C$2:$C$1135,$C10)),AVERAGEIFS(Observed!AE$2:AE$1135,Observed!$A$2:$A$1135,$A10,Observed!$C$2:$C$1135,$C10),"")</f>
        <v/>
      </c>
      <c r="AF10" s="34" t="str">
        <f>IF(ISNUMBER(AVERAGEIFS(Observed!AF$2:AF$1135,Observed!$A$2:$A$1135,$A10,Observed!$C$2:$C$1135,$C10)),AVERAGEIFS(Observed!AF$2:AF$1135,Observed!$A$2:$A$1135,$A10,Observed!$C$2:$C$1135,$C10),"")</f>
        <v/>
      </c>
      <c r="AG10" s="34" t="str">
        <f>IF(ISNUMBER(AVERAGEIFS(Observed!AG$2:AG$1135,Observed!$A$2:$A$1135,$A10,Observed!$C$2:$C$1135,$C10)),AVERAGEIFS(Observed!AG$2:AG$1135,Observed!$A$2:$A$1135,$A10,Observed!$C$2:$C$1135,$C10),"")</f>
        <v/>
      </c>
      <c r="AH10" s="35" t="str">
        <f>IF(ISNUMBER(AVERAGEIFS(Observed!AH$2:AH$1135,Observed!$A$2:$A$1135,$A10,Observed!$C$2:$C$1135,$C10)),AVERAGEIFS(Observed!AH$2:AH$1135,Observed!$A$2:$A$1135,$A10,Observed!$C$2:$C$1135,$C10),"")</f>
        <v/>
      </c>
      <c r="AI10" s="35" t="str">
        <f>IF(ISNUMBER(AVERAGEIFS(Observed!AI$2:AI$1135,Observed!$A$2:$A$1135,$A10,Observed!$C$2:$C$1135,$C10)),AVERAGEIFS(Observed!AI$2:AI$1135,Observed!$A$2:$A$1135,$A10,Observed!$C$2:$C$1135,$C10),"")</f>
        <v/>
      </c>
      <c r="AJ10" s="35">
        <f>IF(ISNUMBER(AVERAGEIFS(Observed!AJ$2:AJ$1135,Observed!$A$2:$A$1135,$A10,Observed!$C$2:$C$1135,$C10)),AVERAGEIFS(Observed!AJ$2:AJ$1135,Observed!$A$2:$A$1135,$A10,Observed!$C$2:$C$1135,$C10),"")</f>
        <v>4.2841772498461793E-2</v>
      </c>
      <c r="AK10" s="34" t="str">
        <f>IF(ISNUMBER(AVERAGEIFS(Observed!AK$2:AK$1135,Observed!$A$2:$A$1135,$A10,Observed!$C$2:$C$1135,$C10)),AVERAGEIFS(Observed!AK$2:AK$1135,Observed!$A$2:$A$1135,$A10,Observed!$C$2:$C$1135,$C10),"")</f>
        <v/>
      </c>
      <c r="AL10" s="35" t="str">
        <f>IF(ISNUMBER(AVERAGEIFS(Observed!AL$2:AL$1135,Observed!$A$2:$A$1135,$A10,Observed!$C$2:$C$1135,$C10)),AVERAGEIFS(Observed!AL$2:AL$1135,Observed!$A$2:$A$1135,$A10,Observed!$C$2:$C$1135,$C10),"")</f>
        <v/>
      </c>
      <c r="AM10" s="34" t="str">
        <f>IF(ISNUMBER(AVERAGEIFS(Observed!AM$2:AM$1135,Observed!$A$2:$A$1135,$A10,Observed!$C$2:$C$1135,$C10)),AVERAGEIFS(Observed!AM$2:AM$1135,Observed!$A$2:$A$1135,$A10,Observed!$C$2:$C$1135,$C10),"")</f>
        <v/>
      </c>
      <c r="AN10" s="34">
        <f>IF(ISNUMBER(AVERAGEIFS(Observed!AN$2:AN$1135,Observed!$A$2:$A$1135,$A10,Observed!$C$2:$C$1135,$C10)),AVERAGEIFS(Observed!AN$2:AN$1135,Observed!$A$2:$A$1135,$A10,Observed!$C$2:$C$1135,$C10),"")</f>
        <v>1</v>
      </c>
      <c r="AO10" s="34" t="str">
        <f>IF(ISNUMBER(AVERAGEIFS(Observed!AO$2:AO$1135,Observed!$A$2:$A$1135,$A10,Observed!$C$2:$C$1135,$C10)),AVERAGEIFS(Observed!AO$2:AO$1135,Observed!$A$2:$A$1135,$A10,Observed!$C$2:$C$1135,$C10),"")</f>
        <v/>
      </c>
      <c r="AP10" s="35" t="str">
        <f>IF(ISNUMBER(AVERAGEIFS(Observed!AP$2:AP$1135,Observed!$A$2:$A$1135,$A10,Observed!$C$2:$C$1135,$C10)),AVERAGEIFS(Observed!AP$2:AP$1135,Observed!$A$2:$A$1135,$A10,Observed!$C$2:$C$1135,$C10),"")</f>
        <v/>
      </c>
      <c r="AQ10" s="34" t="str">
        <f>IF(ISNUMBER(AVERAGEIFS(Observed!AQ$2:AQ$1135,Observed!$A$2:$A$1135,$A10,Observed!$C$2:$C$1135,$C10)),AVERAGEIFS(Observed!AQ$2:AQ$1135,Observed!$A$2:$A$1135,$A10,Observed!$C$2:$C$1135,$C10),"")</f>
        <v/>
      </c>
      <c r="AR10" s="34" t="str">
        <f>IF(ISNUMBER(AVERAGEIFS(Observed!AR$2:AR$1135,Observed!$A$2:$A$1135,$A10,Observed!$C$2:$C$1135,$C10)),AVERAGEIFS(Observed!AR$2:AR$1135,Observed!$A$2:$A$1135,$A10,Observed!$C$2:$C$1135,$C10),"")</f>
        <v/>
      </c>
      <c r="AS10" s="2">
        <f>COUNTIFS(Observed!$A$2:$A$1135,$A10,Observed!$C$2:$C$1135,$C10)</f>
        <v>3</v>
      </c>
      <c r="AT10" s="2">
        <f t="shared" si="0"/>
        <v>6</v>
      </c>
    </row>
    <row r="11" spans="1:46" x14ac:dyDescent="0.25">
      <c r="A11" t="s">
        <v>2</v>
      </c>
      <c r="B11" t="s">
        <v>18</v>
      </c>
      <c r="C11" s="6">
        <v>35737</v>
      </c>
      <c r="D11" t="s">
        <v>56</v>
      </c>
      <c r="E11" t="s">
        <v>41</v>
      </c>
      <c r="J11" t="s">
        <v>101</v>
      </c>
      <c r="K11">
        <v>2</v>
      </c>
      <c r="L11">
        <v>2</v>
      </c>
      <c r="M11" t="s">
        <v>19</v>
      </c>
      <c r="N11" s="33">
        <f>IF(ISNUMBER(AVERAGEIFS(Observed!N$2:N$1135,Observed!$A$2:$A$1135,$A11,Observed!$C$2:$C$1135,$C11)),AVERAGEIFS(Observed!N$2:N$1135,Observed!$A$2:$A$1135,$A11,Observed!$C$2:$C$1135,$C11),"")</f>
        <v>2473.3333333333335</v>
      </c>
      <c r="O11" s="34">
        <f>IF(ISNUMBER(AVERAGEIFS(Observed!O$2:O$1135,Observed!$A$2:$A$1135,$A11,Observed!$C$2:$C$1135,$C11)),AVERAGEIFS(Observed!O$2:O$1135,Observed!$A$2:$A$1135,$A11,Observed!$C$2:$C$1135,$C11),"")</f>
        <v>247.33333333333334</v>
      </c>
      <c r="P11" s="34" t="str">
        <f>IF(ISNUMBER(AVERAGEIFS(Observed!P$2:P$1135,Observed!$A$2:$A$1135,$A11,Observed!$C$2:$C$1135,$C11)),AVERAGEIFS(Observed!P$2:P$1135,Observed!$A$2:$A$1135,$A11,Observed!$C$2:$C$1135,$C11),"")</f>
        <v/>
      </c>
      <c r="Q11" s="34" t="str">
        <f>IF(ISNUMBER(AVERAGEIFS(Observed!Q$2:Q$1135,Observed!$A$2:$A$1135,$A11,Observed!$C$2:$C$1135,$C11)),AVERAGEIFS(Observed!Q$2:Q$1135,Observed!$A$2:$A$1135,$A11,Observed!$C$2:$C$1135,$C11),"")</f>
        <v/>
      </c>
      <c r="R11" s="34" t="str">
        <f>IF(ISNUMBER(AVERAGEIFS(Observed!R$2:R$1135,Observed!$A$2:$A$1135,$A11,Observed!$C$2:$C$1135,$C11)),AVERAGEIFS(Observed!R$2:R$1135,Observed!$A$2:$A$1135,$A11,Observed!$C$2:$C$1135,$C11),"")</f>
        <v/>
      </c>
      <c r="S11" s="35">
        <f>IF(ISNUMBER(AVERAGEIFS(Observed!S$2:S$1135,Observed!$A$2:$A$1135,$A11,Observed!$C$2:$C$1135,$C11)),AVERAGEIFS(Observed!S$2:S$1135,Observed!$A$2:$A$1135,$A11,Observed!$C$2:$C$1135,$C11),"")</f>
        <v>4.3000000000000003E-2</v>
      </c>
      <c r="T11" s="35">
        <f>IF(ISNUMBER(AVERAGEIFS(Observed!T$2:T$1135,Observed!$A$2:$A$1135,$A11,Observed!$C$2:$C$1135,$C11)),AVERAGEIFS(Observed!T$2:T$1135,Observed!$A$2:$A$1135,$A11,Observed!$C$2:$C$1135,$C11),"")</f>
        <v>3.5000000000000003E-2</v>
      </c>
      <c r="U11" s="35" t="str">
        <f>IF(ISNUMBER(AVERAGEIFS(Observed!U$2:U$1135,Observed!$A$2:$A$1135,$A11,Observed!$C$2:$C$1135,$C11)),AVERAGEIFS(Observed!U$2:U$1135,Observed!$A$2:$A$1135,$A11,Observed!$C$2:$C$1135,$C11),"")</f>
        <v/>
      </c>
      <c r="V11" s="34" t="str">
        <f>IF(ISNUMBER(AVERAGEIFS(Observed!V$2:V$1135,Observed!$A$2:$A$1135,$A11,Observed!$C$2:$C$1135,$C11)),AVERAGEIFS(Observed!V$2:V$1135,Observed!$A$2:$A$1135,$A11,Observed!$C$2:$C$1135,$C11),"")</f>
        <v/>
      </c>
      <c r="W11" s="7" t="str">
        <f>IF(ISNUMBER(AVERAGEIFS(Observed!W$2:W$1135,Observed!$A$2:$A$1135,$A11,Observed!$C$2:$C$1135,$C11)),AVERAGEIFS(Observed!W$2:W$1135,Observed!$A$2:$A$1135,$A11,Observed!$C$2:$C$1135,$C11),"")</f>
        <v/>
      </c>
      <c r="X11" s="7">
        <f>IF(ISNUMBER(AVERAGEIFS(Observed!X$2:X$1135,Observed!$A$2:$A$1135,$A11,Observed!$C$2:$C$1135,$C11)),AVERAGEIFS(Observed!X$2:X$1135,Observed!$A$2:$A$1135,$A11,Observed!$C$2:$C$1135,$C11),"")</f>
        <v>0.15</v>
      </c>
      <c r="Y11" s="34" t="str">
        <f>IF(ISNUMBER(AVERAGEIFS(Observed!Y$2:Y$1135,Observed!$A$2:$A$1135,$A11,Observed!$C$2:$C$1135,$C11)),AVERAGEIFS(Observed!Y$2:Y$1135,Observed!$A$2:$A$1135,$A11,Observed!$C$2:$C$1135,$C11),"")</f>
        <v/>
      </c>
      <c r="Z11" s="34" t="str">
        <f>IF(ISNUMBER(AVERAGEIFS(Observed!Z$2:Z$1135,Observed!$A$2:$A$1135,$A11,Observed!$C$2:$C$1135,$C11)),AVERAGEIFS(Observed!Z$2:Z$1135,Observed!$A$2:$A$1135,$A11,Observed!$C$2:$C$1135,$C11),"")</f>
        <v/>
      </c>
      <c r="AA11" s="34" t="str">
        <f>IF(ISNUMBER(AVERAGEIFS(Observed!AA$2:AA$1135,Observed!$A$2:$A$1135,$A11,Observed!$C$2:$C$1135,$C11)),AVERAGEIFS(Observed!AA$2:AA$1135,Observed!$A$2:$A$1135,$A11,Observed!$C$2:$C$1135,$C11),"")</f>
        <v/>
      </c>
      <c r="AB11" s="34" t="str">
        <f>IF(ISNUMBER(AVERAGEIFS(Observed!AB$2:AB$1135,Observed!$A$2:$A$1135,$A11,Observed!$C$2:$C$1135,$C11)),AVERAGEIFS(Observed!AB$2:AB$1135,Observed!$A$2:$A$1135,$A11,Observed!$C$2:$C$1135,$C11),"")</f>
        <v/>
      </c>
      <c r="AC11" s="34" t="str">
        <f>IF(ISNUMBER(AVERAGEIFS(Observed!AC$2:AC$1135,Observed!$A$2:$A$1135,$A11,Observed!$C$2:$C$1135,$C11)),AVERAGEIFS(Observed!AC$2:AC$1135,Observed!$A$2:$A$1135,$A11,Observed!$C$2:$C$1135,$C11),"")</f>
        <v/>
      </c>
      <c r="AD11" s="34" t="str">
        <f>IF(ISNUMBER(AVERAGEIFS(Observed!AD$2:AD$1135,Observed!$A$2:$A$1135,$A11,Observed!$C$2:$C$1135,$C11)),AVERAGEIFS(Observed!AD$2:AD$1135,Observed!$A$2:$A$1135,$A11,Observed!$C$2:$C$1135,$C11),"")</f>
        <v/>
      </c>
      <c r="AE11" s="34" t="str">
        <f>IF(ISNUMBER(AVERAGEIFS(Observed!AE$2:AE$1135,Observed!$A$2:$A$1135,$A11,Observed!$C$2:$C$1135,$C11)),AVERAGEIFS(Observed!AE$2:AE$1135,Observed!$A$2:$A$1135,$A11,Observed!$C$2:$C$1135,$C11),"")</f>
        <v/>
      </c>
      <c r="AF11" s="34" t="str">
        <f>IF(ISNUMBER(AVERAGEIFS(Observed!AF$2:AF$1135,Observed!$A$2:$A$1135,$A11,Observed!$C$2:$C$1135,$C11)),AVERAGEIFS(Observed!AF$2:AF$1135,Observed!$A$2:$A$1135,$A11,Observed!$C$2:$C$1135,$C11),"")</f>
        <v/>
      </c>
      <c r="AG11" s="34" t="str">
        <f>IF(ISNUMBER(AVERAGEIFS(Observed!AG$2:AG$1135,Observed!$A$2:$A$1135,$A11,Observed!$C$2:$C$1135,$C11)),AVERAGEIFS(Observed!AG$2:AG$1135,Observed!$A$2:$A$1135,$A11,Observed!$C$2:$C$1135,$C11),"")</f>
        <v/>
      </c>
      <c r="AH11" s="35" t="str">
        <f>IF(ISNUMBER(AVERAGEIFS(Observed!AH$2:AH$1135,Observed!$A$2:$A$1135,$A11,Observed!$C$2:$C$1135,$C11)),AVERAGEIFS(Observed!AH$2:AH$1135,Observed!$A$2:$A$1135,$A11,Observed!$C$2:$C$1135,$C11),"")</f>
        <v/>
      </c>
      <c r="AI11" s="35" t="str">
        <f>IF(ISNUMBER(AVERAGEIFS(Observed!AI$2:AI$1135,Observed!$A$2:$A$1135,$A11,Observed!$C$2:$C$1135,$C11)),AVERAGEIFS(Observed!AI$2:AI$1135,Observed!$A$2:$A$1135,$A11,Observed!$C$2:$C$1135,$C11),"")</f>
        <v/>
      </c>
      <c r="AJ11" s="35">
        <f>IF(ISNUMBER(AVERAGEIFS(Observed!AJ$2:AJ$1135,Observed!$A$2:$A$1135,$A11,Observed!$C$2:$C$1135,$C11)),AVERAGEIFS(Observed!AJ$2:AJ$1135,Observed!$A$2:$A$1135,$A11,Observed!$C$2:$C$1135,$C11),"")</f>
        <v>4.1810868486839424E-2</v>
      </c>
      <c r="AK11" s="34" t="str">
        <f>IF(ISNUMBER(AVERAGEIFS(Observed!AK$2:AK$1135,Observed!$A$2:$A$1135,$A11,Observed!$C$2:$C$1135,$C11)),AVERAGEIFS(Observed!AK$2:AK$1135,Observed!$A$2:$A$1135,$A11,Observed!$C$2:$C$1135,$C11),"")</f>
        <v/>
      </c>
      <c r="AL11" s="35" t="str">
        <f>IF(ISNUMBER(AVERAGEIFS(Observed!AL$2:AL$1135,Observed!$A$2:$A$1135,$A11,Observed!$C$2:$C$1135,$C11)),AVERAGEIFS(Observed!AL$2:AL$1135,Observed!$A$2:$A$1135,$A11,Observed!$C$2:$C$1135,$C11),"")</f>
        <v/>
      </c>
      <c r="AM11" s="34" t="str">
        <f>IF(ISNUMBER(AVERAGEIFS(Observed!AM$2:AM$1135,Observed!$A$2:$A$1135,$A11,Observed!$C$2:$C$1135,$C11)),AVERAGEIFS(Observed!AM$2:AM$1135,Observed!$A$2:$A$1135,$A11,Observed!$C$2:$C$1135,$C11),"")</f>
        <v/>
      </c>
      <c r="AN11" s="34">
        <f>IF(ISNUMBER(AVERAGEIFS(Observed!AN$2:AN$1135,Observed!$A$2:$A$1135,$A11,Observed!$C$2:$C$1135,$C11)),AVERAGEIFS(Observed!AN$2:AN$1135,Observed!$A$2:$A$1135,$A11,Observed!$C$2:$C$1135,$C11),"")</f>
        <v>1</v>
      </c>
      <c r="AO11" s="34" t="str">
        <f>IF(ISNUMBER(AVERAGEIFS(Observed!AO$2:AO$1135,Observed!$A$2:$A$1135,$A11,Observed!$C$2:$C$1135,$C11)),AVERAGEIFS(Observed!AO$2:AO$1135,Observed!$A$2:$A$1135,$A11,Observed!$C$2:$C$1135,$C11),"")</f>
        <v/>
      </c>
      <c r="AP11" s="35" t="str">
        <f>IF(ISNUMBER(AVERAGEIFS(Observed!AP$2:AP$1135,Observed!$A$2:$A$1135,$A11,Observed!$C$2:$C$1135,$C11)),AVERAGEIFS(Observed!AP$2:AP$1135,Observed!$A$2:$A$1135,$A11,Observed!$C$2:$C$1135,$C11),"")</f>
        <v/>
      </c>
      <c r="AQ11" s="34" t="str">
        <f>IF(ISNUMBER(AVERAGEIFS(Observed!AQ$2:AQ$1135,Observed!$A$2:$A$1135,$A11,Observed!$C$2:$C$1135,$C11)),AVERAGEIFS(Observed!AQ$2:AQ$1135,Observed!$A$2:$A$1135,$A11,Observed!$C$2:$C$1135,$C11),"")</f>
        <v/>
      </c>
      <c r="AR11" s="34" t="str">
        <f>IF(ISNUMBER(AVERAGEIFS(Observed!AR$2:AR$1135,Observed!$A$2:$A$1135,$A11,Observed!$C$2:$C$1135,$C11)),AVERAGEIFS(Observed!AR$2:AR$1135,Observed!$A$2:$A$1135,$A11,Observed!$C$2:$C$1135,$C11),"")</f>
        <v/>
      </c>
      <c r="AS11" s="2">
        <f>COUNTIFS(Observed!$A$2:$A$1135,$A11,Observed!$C$2:$C$1135,$C11)</f>
        <v>3</v>
      </c>
      <c r="AT11" s="2">
        <f t="shared" si="0"/>
        <v>6</v>
      </c>
    </row>
    <row r="12" spans="1:46" x14ac:dyDescent="0.25">
      <c r="A12" t="s">
        <v>2</v>
      </c>
      <c r="B12" t="s">
        <v>18</v>
      </c>
      <c r="C12" s="6">
        <v>35744</v>
      </c>
      <c r="D12" t="s">
        <v>56</v>
      </c>
      <c r="E12" t="s">
        <v>41</v>
      </c>
      <c r="J12" t="s">
        <v>101</v>
      </c>
      <c r="K12">
        <v>2</v>
      </c>
      <c r="L12">
        <v>2</v>
      </c>
      <c r="M12" t="s">
        <v>19</v>
      </c>
      <c r="N12" s="33">
        <f>IF(ISNUMBER(AVERAGEIFS(Observed!N$2:N$1135,Observed!$A$2:$A$1135,$A12,Observed!$C$2:$C$1135,$C12)),AVERAGEIFS(Observed!N$2:N$1135,Observed!$A$2:$A$1135,$A12,Observed!$C$2:$C$1135,$C12),"")</f>
        <v>3550</v>
      </c>
      <c r="O12" s="34">
        <f>IF(ISNUMBER(AVERAGEIFS(Observed!O$2:O$1135,Observed!$A$2:$A$1135,$A12,Observed!$C$2:$C$1135,$C12)),AVERAGEIFS(Observed!O$2:O$1135,Observed!$A$2:$A$1135,$A12,Observed!$C$2:$C$1135,$C12),"")</f>
        <v>355</v>
      </c>
      <c r="P12" s="34" t="str">
        <f>IF(ISNUMBER(AVERAGEIFS(Observed!P$2:P$1135,Observed!$A$2:$A$1135,$A12,Observed!$C$2:$C$1135,$C12)),AVERAGEIFS(Observed!P$2:P$1135,Observed!$A$2:$A$1135,$A12,Observed!$C$2:$C$1135,$C12),"")</f>
        <v/>
      </c>
      <c r="Q12" s="34" t="str">
        <f>IF(ISNUMBER(AVERAGEIFS(Observed!Q$2:Q$1135,Observed!$A$2:$A$1135,$A12,Observed!$C$2:$C$1135,$C12)),AVERAGEIFS(Observed!Q$2:Q$1135,Observed!$A$2:$A$1135,$A12,Observed!$C$2:$C$1135,$C12),"")</f>
        <v/>
      </c>
      <c r="R12" s="34" t="str">
        <f>IF(ISNUMBER(AVERAGEIFS(Observed!R$2:R$1135,Observed!$A$2:$A$1135,$A12,Observed!$C$2:$C$1135,$C12)),AVERAGEIFS(Observed!R$2:R$1135,Observed!$A$2:$A$1135,$A12,Observed!$C$2:$C$1135,$C12),"")</f>
        <v/>
      </c>
      <c r="S12" s="35">
        <f>IF(ISNUMBER(AVERAGEIFS(Observed!S$2:S$1135,Observed!$A$2:$A$1135,$A12,Observed!$C$2:$C$1135,$C12)),AVERAGEIFS(Observed!S$2:S$1135,Observed!$A$2:$A$1135,$A12,Observed!$C$2:$C$1135,$C12),"")</f>
        <v>4.3000000000000003E-2</v>
      </c>
      <c r="T12" s="35">
        <f>IF(ISNUMBER(AVERAGEIFS(Observed!T$2:T$1135,Observed!$A$2:$A$1135,$A12,Observed!$C$2:$C$1135,$C12)),AVERAGEIFS(Observed!T$2:T$1135,Observed!$A$2:$A$1135,$A12,Observed!$C$2:$C$1135,$C12),"")</f>
        <v>3.4000000000000002E-2</v>
      </c>
      <c r="U12" s="35" t="str">
        <f>IF(ISNUMBER(AVERAGEIFS(Observed!U$2:U$1135,Observed!$A$2:$A$1135,$A12,Observed!$C$2:$C$1135,$C12)),AVERAGEIFS(Observed!U$2:U$1135,Observed!$A$2:$A$1135,$A12,Observed!$C$2:$C$1135,$C12),"")</f>
        <v/>
      </c>
      <c r="V12" s="34" t="str">
        <f>IF(ISNUMBER(AVERAGEIFS(Observed!V$2:V$1135,Observed!$A$2:$A$1135,$A12,Observed!$C$2:$C$1135,$C12)),AVERAGEIFS(Observed!V$2:V$1135,Observed!$A$2:$A$1135,$A12,Observed!$C$2:$C$1135,$C12),"")</f>
        <v/>
      </c>
      <c r="W12" s="7" t="str">
        <f>IF(ISNUMBER(AVERAGEIFS(Observed!W$2:W$1135,Observed!$A$2:$A$1135,$A12,Observed!$C$2:$C$1135,$C12)),AVERAGEIFS(Observed!W$2:W$1135,Observed!$A$2:$A$1135,$A12,Observed!$C$2:$C$1135,$C12),"")</f>
        <v/>
      </c>
      <c r="X12" s="7">
        <f>IF(ISNUMBER(AVERAGEIFS(Observed!X$2:X$1135,Observed!$A$2:$A$1135,$A12,Observed!$C$2:$C$1135,$C12)),AVERAGEIFS(Observed!X$2:X$1135,Observed!$A$2:$A$1135,$A12,Observed!$C$2:$C$1135,$C12),"")</f>
        <v>0.15</v>
      </c>
      <c r="Y12" s="34" t="str">
        <f>IF(ISNUMBER(AVERAGEIFS(Observed!Y$2:Y$1135,Observed!$A$2:$A$1135,$A12,Observed!$C$2:$C$1135,$C12)),AVERAGEIFS(Observed!Y$2:Y$1135,Observed!$A$2:$A$1135,$A12,Observed!$C$2:$C$1135,$C12),"")</f>
        <v/>
      </c>
      <c r="Z12" s="34" t="str">
        <f>IF(ISNUMBER(AVERAGEIFS(Observed!Z$2:Z$1135,Observed!$A$2:$A$1135,$A12,Observed!$C$2:$C$1135,$C12)),AVERAGEIFS(Observed!Z$2:Z$1135,Observed!$A$2:$A$1135,$A12,Observed!$C$2:$C$1135,$C12),"")</f>
        <v/>
      </c>
      <c r="AA12" s="34" t="str">
        <f>IF(ISNUMBER(AVERAGEIFS(Observed!AA$2:AA$1135,Observed!$A$2:$A$1135,$A12,Observed!$C$2:$C$1135,$C12)),AVERAGEIFS(Observed!AA$2:AA$1135,Observed!$A$2:$A$1135,$A12,Observed!$C$2:$C$1135,$C12),"")</f>
        <v/>
      </c>
      <c r="AB12" s="34" t="str">
        <f>IF(ISNUMBER(AVERAGEIFS(Observed!AB$2:AB$1135,Observed!$A$2:$A$1135,$A12,Observed!$C$2:$C$1135,$C12)),AVERAGEIFS(Observed!AB$2:AB$1135,Observed!$A$2:$A$1135,$A12,Observed!$C$2:$C$1135,$C12),"")</f>
        <v/>
      </c>
      <c r="AC12" s="34" t="str">
        <f>IF(ISNUMBER(AVERAGEIFS(Observed!AC$2:AC$1135,Observed!$A$2:$A$1135,$A12,Observed!$C$2:$C$1135,$C12)),AVERAGEIFS(Observed!AC$2:AC$1135,Observed!$A$2:$A$1135,$A12,Observed!$C$2:$C$1135,$C12),"")</f>
        <v/>
      </c>
      <c r="AD12" s="34" t="str">
        <f>IF(ISNUMBER(AVERAGEIFS(Observed!AD$2:AD$1135,Observed!$A$2:$A$1135,$A12,Observed!$C$2:$C$1135,$C12)),AVERAGEIFS(Observed!AD$2:AD$1135,Observed!$A$2:$A$1135,$A12,Observed!$C$2:$C$1135,$C12),"")</f>
        <v/>
      </c>
      <c r="AE12" s="34" t="str">
        <f>IF(ISNUMBER(AVERAGEIFS(Observed!AE$2:AE$1135,Observed!$A$2:$A$1135,$A12,Observed!$C$2:$C$1135,$C12)),AVERAGEIFS(Observed!AE$2:AE$1135,Observed!$A$2:$A$1135,$A12,Observed!$C$2:$C$1135,$C12),"")</f>
        <v/>
      </c>
      <c r="AF12" s="34" t="str">
        <f>IF(ISNUMBER(AVERAGEIFS(Observed!AF$2:AF$1135,Observed!$A$2:$A$1135,$A12,Observed!$C$2:$C$1135,$C12)),AVERAGEIFS(Observed!AF$2:AF$1135,Observed!$A$2:$A$1135,$A12,Observed!$C$2:$C$1135,$C12),"")</f>
        <v/>
      </c>
      <c r="AG12" s="34" t="str">
        <f>IF(ISNUMBER(AVERAGEIFS(Observed!AG$2:AG$1135,Observed!$A$2:$A$1135,$A12,Observed!$C$2:$C$1135,$C12)),AVERAGEIFS(Observed!AG$2:AG$1135,Observed!$A$2:$A$1135,$A12,Observed!$C$2:$C$1135,$C12),"")</f>
        <v/>
      </c>
      <c r="AH12" s="35" t="str">
        <f>IF(ISNUMBER(AVERAGEIFS(Observed!AH$2:AH$1135,Observed!$A$2:$A$1135,$A12,Observed!$C$2:$C$1135,$C12)),AVERAGEIFS(Observed!AH$2:AH$1135,Observed!$A$2:$A$1135,$A12,Observed!$C$2:$C$1135,$C12),"")</f>
        <v/>
      </c>
      <c r="AI12" s="35" t="str">
        <f>IF(ISNUMBER(AVERAGEIFS(Observed!AI$2:AI$1135,Observed!$A$2:$A$1135,$A12,Observed!$C$2:$C$1135,$C12)),AVERAGEIFS(Observed!AI$2:AI$1135,Observed!$A$2:$A$1135,$A12,Observed!$C$2:$C$1135,$C12),"")</f>
        <v/>
      </c>
      <c r="AJ12" s="35">
        <f>IF(ISNUMBER(AVERAGEIFS(Observed!AJ$2:AJ$1135,Observed!$A$2:$A$1135,$A12,Observed!$C$2:$C$1135,$C12)),AVERAGEIFS(Observed!AJ$2:AJ$1135,Observed!$A$2:$A$1135,$A12,Observed!$C$2:$C$1135,$C12),"")</f>
        <v>4.1627347623255366E-2</v>
      </c>
      <c r="AK12" s="34" t="str">
        <f>IF(ISNUMBER(AVERAGEIFS(Observed!AK$2:AK$1135,Observed!$A$2:$A$1135,$A12,Observed!$C$2:$C$1135,$C12)),AVERAGEIFS(Observed!AK$2:AK$1135,Observed!$A$2:$A$1135,$A12,Observed!$C$2:$C$1135,$C12),"")</f>
        <v/>
      </c>
      <c r="AL12" s="35" t="str">
        <f>IF(ISNUMBER(AVERAGEIFS(Observed!AL$2:AL$1135,Observed!$A$2:$A$1135,$A12,Observed!$C$2:$C$1135,$C12)),AVERAGEIFS(Observed!AL$2:AL$1135,Observed!$A$2:$A$1135,$A12,Observed!$C$2:$C$1135,$C12),"")</f>
        <v/>
      </c>
      <c r="AM12" s="34" t="str">
        <f>IF(ISNUMBER(AVERAGEIFS(Observed!AM$2:AM$1135,Observed!$A$2:$A$1135,$A12,Observed!$C$2:$C$1135,$C12)),AVERAGEIFS(Observed!AM$2:AM$1135,Observed!$A$2:$A$1135,$A12,Observed!$C$2:$C$1135,$C12),"")</f>
        <v/>
      </c>
      <c r="AN12" s="34">
        <f>IF(ISNUMBER(AVERAGEIFS(Observed!AN$2:AN$1135,Observed!$A$2:$A$1135,$A12,Observed!$C$2:$C$1135,$C12)),AVERAGEIFS(Observed!AN$2:AN$1135,Observed!$A$2:$A$1135,$A12,Observed!$C$2:$C$1135,$C12),"")</f>
        <v>1</v>
      </c>
      <c r="AO12" s="34" t="str">
        <f>IF(ISNUMBER(AVERAGEIFS(Observed!AO$2:AO$1135,Observed!$A$2:$A$1135,$A12,Observed!$C$2:$C$1135,$C12)),AVERAGEIFS(Observed!AO$2:AO$1135,Observed!$A$2:$A$1135,$A12,Observed!$C$2:$C$1135,$C12),"")</f>
        <v/>
      </c>
      <c r="AP12" s="35" t="str">
        <f>IF(ISNUMBER(AVERAGEIFS(Observed!AP$2:AP$1135,Observed!$A$2:$A$1135,$A12,Observed!$C$2:$C$1135,$C12)),AVERAGEIFS(Observed!AP$2:AP$1135,Observed!$A$2:$A$1135,$A12,Observed!$C$2:$C$1135,$C12),"")</f>
        <v/>
      </c>
      <c r="AQ12" s="34" t="str">
        <f>IF(ISNUMBER(AVERAGEIFS(Observed!AQ$2:AQ$1135,Observed!$A$2:$A$1135,$A12,Observed!$C$2:$C$1135,$C12)),AVERAGEIFS(Observed!AQ$2:AQ$1135,Observed!$A$2:$A$1135,$A12,Observed!$C$2:$C$1135,$C12),"")</f>
        <v/>
      </c>
      <c r="AR12" s="34" t="str">
        <f>IF(ISNUMBER(AVERAGEIFS(Observed!AR$2:AR$1135,Observed!$A$2:$A$1135,$A12,Observed!$C$2:$C$1135,$C12)),AVERAGEIFS(Observed!AR$2:AR$1135,Observed!$A$2:$A$1135,$A12,Observed!$C$2:$C$1135,$C12),"")</f>
        <v/>
      </c>
      <c r="AS12" s="2">
        <f>COUNTIFS(Observed!$A$2:$A$1135,$A12,Observed!$C$2:$C$1135,$C12)</f>
        <v>3</v>
      </c>
      <c r="AT12" s="2">
        <f t="shared" si="0"/>
        <v>6</v>
      </c>
    </row>
    <row r="13" spans="1:46" x14ac:dyDescent="0.25">
      <c r="A13" t="s">
        <v>2</v>
      </c>
      <c r="B13" t="s">
        <v>18</v>
      </c>
      <c r="C13" s="6">
        <v>35753</v>
      </c>
      <c r="D13" t="s">
        <v>56</v>
      </c>
      <c r="E13" t="s">
        <v>41</v>
      </c>
      <c r="J13" t="s">
        <v>101</v>
      </c>
      <c r="K13">
        <v>2</v>
      </c>
      <c r="L13">
        <v>2</v>
      </c>
      <c r="M13" t="s">
        <v>20</v>
      </c>
      <c r="N13" s="33">
        <f>IF(ISNUMBER(AVERAGEIFS(Observed!N$2:N$1135,Observed!$A$2:$A$1135,$A13,Observed!$C$2:$C$1135,$C13)),AVERAGEIFS(Observed!N$2:N$1135,Observed!$A$2:$A$1135,$A13,Observed!$C$2:$C$1135,$C13),"")</f>
        <v>5281.7</v>
      </c>
      <c r="O13" s="34">
        <f>IF(ISNUMBER(AVERAGEIFS(Observed!O$2:O$1135,Observed!$A$2:$A$1135,$A13,Observed!$C$2:$C$1135,$C13)),AVERAGEIFS(Observed!O$2:O$1135,Observed!$A$2:$A$1135,$A13,Observed!$C$2:$C$1135,$C13),"")</f>
        <v>528.16999999999996</v>
      </c>
      <c r="P13" s="34" t="str">
        <f>IF(ISNUMBER(AVERAGEIFS(Observed!P$2:P$1135,Observed!$A$2:$A$1135,$A13,Observed!$C$2:$C$1135,$C13)),AVERAGEIFS(Observed!P$2:P$1135,Observed!$A$2:$A$1135,$A13,Observed!$C$2:$C$1135,$C13),"")</f>
        <v/>
      </c>
      <c r="Q13" s="34" t="str">
        <f>IF(ISNUMBER(AVERAGEIFS(Observed!Q$2:Q$1135,Observed!$A$2:$A$1135,$A13,Observed!$C$2:$C$1135,$C13)),AVERAGEIFS(Observed!Q$2:Q$1135,Observed!$A$2:$A$1135,$A13,Observed!$C$2:$C$1135,$C13),"")</f>
        <v/>
      </c>
      <c r="R13" s="34" t="str">
        <f>IF(ISNUMBER(AVERAGEIFS(Observed!R$2:R$1135,Observed!$A$2:$A$1135,$A13,Observed!$C$2:$C$1135,$C13)),AVERAGEIFS(Observed!R$2:R$1135,Observed!$A$2:$A$1135,$A13,Observed!$C$2:$C$1135,$C13),"")</f>
        <v/>
      </c>
      <c r="S13" s="35" t="str">
        <f>IF(ISNUMBER(AVERAGEIFS(Observed!S$2:S$1135,Observed!$A$2:$A$1135,$A13,Observed!$C$2:$C$1135,$C13)),AVERAGEIFS(Observed!S$2:S$1135,Observed!$A$2:$A$1135,$A13,Observed!$C$2:$C$1135,$C13),"")</f>
        <v/>
      </c>
      <c r="T13" s="35" t="str">
        <f>IF(ISNUMBER(AVERAGEIFS(Observed!T$2:T$1135,Observed!$A$2:$A$1135,$A13,Observed!$C$2:$C$1135,$C13)),AVERAGEIFS(Observed!T$2:T$1135,Observed!$A$2:$A$1135,$A13,Observed!$C$2:$C$1135,$C13),"")</f>
        <v/>
      </c>
      <c r="U13" s="35" t="str">
        <f>IF(ISNUMBER(AVERAGEIFS(Observed!U$2:U$1135,Observed!$A$2:$A$1135,$A13,Observed!$C$2:$C$1135,$C13)),AVERAGEIFS(Observed!U$2:U$1135,Observed!$A$2:$A$1135,$A13,Observed!$C$2:$C$1135,$C13),"")</f>
        <v/>
      </c>
      <c r="V13" s="34" t="str">
        <f>IF(ISNUMBER(AVERAGEIFS(Observed!V$2:V$1135,Observed!$A$2:$A$1135,$A13,Observed!$C$2:$C$1135,$C13)),AVERAGEIFS(Observed!V$2:V$1135,Observed!$A$2:$A$1135,$A13,Observed!$C$2:$C$1135,$C13),"")</f>
        <v/>
      </c>
      <c r="W13" s="7" t="str">
        <f>IF(ISNUMBER(AVERAGEIFS(Observed!W$2:W$1135,Observed!$A$2:$A$1135,$A13,Observed!$C$2:$C$1135,$C13)),AVERAGEIFS(Observed!W$2:W$1135,Observed!$A$2:$A$1135,$A13,Observed!$C$2:$C$1135,$C13),"")</f>
        <v/>
      </c>
      <c r="X13" s="7">
        <f>IF(ISNUMBER(AVERAGEIFS(Observed!X$2:X$1135,Observed!$A$2:$A$1135,$A13,Observed!$C$2:$C$1135,$C13)),AVERAGEIFS(Observed!X$2:X$1135,Observed!$A$2:$A$1135,$A13,Observed!$C$2:$C$1135,$C13),"")</f>
        <v>0.16</v>
      </c>
      <c r="Y13" s="34" t="str">
        <f>IF(ISNUMBER(AVERAGEIFS(Observed!Y$2:Y$1135,Observed!$A$2:$A$1135,$A13,Observed!$C$2:$C$1135,$C13)),AVERAGEIFS(Observed!Y$2:Y$1135,Observed!$A$2:$A$1135,$A13,Observed!$C$2:$C$1135,$C13),"")</f>
        <v/>
      </c>
      <c r="Z13" s="34" t="str">
        <f>IF(ISNUMBER(AVERAGEIFS(Observed!Z$2:Z$1135,Observed!$A$2:$A$1135,$A13,Observed!$C$2:$C$1135,$C13)),AVERAGEIFS(Observed!Z$2:Z$1135,Observed!$A$2:$A$1135,$A13,Observed!$C$2:$C$1135,$C13),"")</f>
        <v/>
      </c>
      <c r="AA13" s="34" t="str">
        <f>IF(ISNUMBER(AVERAGEIFS(Observed!AA$2:AA$1135,Observed!$A$2:$A$1135,$A13,Observed!$C$2:$C$1135,$C13)),AVERAGEIFS(Observed!AA$2:AA$1135,Observed!$A$2:$A$1135,$A13,Observed!$C$2:$C$1135,$C13),"")</f>
        <v/>
      </c>
      <c r="AB13" s="34" t="str">
        <f>IF(ISNUMBER(AVERAGEIFS(Observed!AB$2:AB$1135,Observed!$A$2:$A$1135,$A13,Observed!$C$2:$C$1135,$C13)),AVERAGEIFS(Observed!AB$2:AB$1135,Observed!$A$2:$A$1135,$A13,Observed!$C$2:$C$1135,$C13),"")</f>
        <v/>
      </c>
      <c r="AC13" s="34" t="str">
        <f>IF(ISNUMBER(AVERAGEIFS(Observed!AC$2:AC$1135,Observed!$A$2:$A$1135,$A13,Observed!$C$2:$C$1135,$C13)),AVERAGEIFS(Observed!AC$2:AC$1135,Observed!$A$2:$A$1135,$A13,Observed!$C$2:$C$1135,$C13),"")</f>
        <v/>
      </c>
      <c r="AD13" s="34" t="str">
        <f>IF(ISNUMBER(AVERAGEIFS(Observed!AD$2:AD$1135,Observed!$A$2:$A$1135,$A13,Observed!$C$2:$C$1135,$C13)),AVERAGEIFS(Observed!AD$2:AD$1135,Observed!$A$2:$A$1135,$A13,Observed!$C$2:$C$1135,$C13),"")</f>
        <v/>
      </c>
      <c r="AE13" s="34" t="str">
        <f>IF(ISNUMBER(AVERAGEIFS(Observed!AE$2:AE$1135,Observed!$A$2:$A$1135,$A13,Observed!$C$2:$C$1135,$C13)),AVERAGEIFS(Observed!AE$2:AE$1135,Observed!$A$2:$A$1135,$A13,Observed!$C$2:$C$1135,$C13),"")</f>
        <v/>
      </c>
      <c r="AF13" s="34" t="str">
        <f>IF(ISNUMBER(AVERAGEIFS(Observed!AF$2:AF$1135,Observed!$A$2:$A$1135,$A13,Observed!$C$2:$C$1135,$C13)),AVERAGEIFS(Observed!AF$2:AF$1135,Observed!$A$2:$A$1135,$A13,Observed!$C$2:$C$1135,$C13),"")</f>
        <v/>
      </c>
      <c r="AG13" s="34" t="str">
        <f>IF(ISNUMBER(AVERAGEIFS(Observed!AG$2:AG$1135,Observed!$A$2:$A$1135,$A13,Observed!$C$2:$C$1135,$C13)),AVERAGEIFS(Observed!AG$2:AG$1135,Observed!$A$2:$A$1135,$A13,Observed!$C$2:$C$1135,$C13),"")</f>
        <v/>
      </c>
      <c r="AH13" s="35" t="str">
        <f>IF(ISNUMBER(AVERAGEIFS(Observed!AH$2:AH$1135,Observed!$A$2:$A$1135,$A13,Observed!$C$2:$C$1135,$C13)),AVERAGEIFS(Observed!AH$2:AH$1135,Observed!$A$2:$A$1135,$A13,Observed!$C$2:$C$1135,$C13),"")</f>
        <v/>
      </c>
      <c r="AI13" s="35" t="str">
        <f>IF(ISNUMBER(AVERAGEIFS(Observed!AI$2:AI$1135,Observed!$A$2:$A$1135,$A13,Observed!$C$2:$C$1135,$C13)),AVERAGEIFS(Observed!AI$2:AI$1135,Observed!$A$2:$A$1135,$A13,Observed!$C$2:$C$1135,$C13),"")</f>
        <v/>
      </c>
      <c r="AJ13" s="35" t="str">
        <f>IF(ISNUMBER(AVERAGEIFS(Observed!AJ$2:AJ$1135,Observed!$A$2:$A$1135,$A13,Observed!$C$2:$C$1135,$C13)),AVERAGEIFS(Observed!AJ$2:AJ$1135,Observed!$A$2:$A$1135,$A13,Observed!$C$2:$C$1135,$C13),"")</f>
        <v/>
      </c>
      <c r="AK13" s="34" t="str">
        <f>IF(ISNUMBER(AVERAGEIFS(Observed!AK$2:AK$1135,Observed!$A$2:$A$1135,$A13,Observed!$C$2:$C$1135,$C13)),AVERAGEIFS(Observed!AK$2:AK$1135,Observed!$A$2:$A$1135,$A13,Observed!$C$2:$C$1135,$C13),"")</f>
        <v/>
      </c>
      <c r="AL13" s="35" t="str">
        <f>IF(ISNUMBER(AVERAGEIFS(Observed!AL$2:AL$1135,Observed!$A$2:$A$1135,$A13,Observed!$C$2:$C$1135,$C13)),AVERAGEIFS(Observed!AL$2:AL$1135,Observed!$A$2:$A$1135,$A13,Observed!$C$2:$C$1135,$C13),"")</f>
        <v/>
      </c>
      <c r="AM13" s="34" t="str">
        <f>IF(ISNUMBER(AVERAGEIFS(Observed!AM$2:AM$1135,Observed!$A$2:$A$1135,$A13,Observed!$C$2:$C$1135,$C13)),AVERAGEIFS(Observed!AM$2:AM$1135,Observed!$A$2:$A$1135,$A13,Observed!$C$2:$C$1135,$C13),"")</f>
        <v/>
      </c>
      <c r="AN13" s="34">
        <f>IF(ISNUMBER(AVERAGEIFS(Observed!AN$2:AN$1135,Observed!$A$2:$A$1135,$A13,Observed!$C$2:$C$1135,$C13)),AVERAGEIFS(Observed!AN$2:AN$1135,Observed!$A$2:$A$1135,$A13,Observed!$C$2:$C$1135,$C13),"")</f>
        <v>1</v>
      </c>
      <c r="AO13" s="34" t="str">
        <f>IF(ISNUMBER(AVERAGEIFS(Observed!AO$2:AO$1135,Observed!$A$2:$A$1135,$A13,Observed!$C$2:$C$1135,$C13)),AVERAGEIFS(Observed!AO$2:AO$1135,Observed!$A$2:$A$1135,$A13,Observed!$C$2:$C$1135,$C13),"")</f>
        <v/>
      </c>
      <c r="AP13" s="35" t="str">
        <f>IF(ISNUMBER(AVERAGEIFS(Observed!AP$2:AP$1135,Observed!$A$2:$A$1135,$A13,Observed!$C$2:$C$1135,$C13)),AVERAGEIFS(Observed!AP$2:AP$1135,Observed!$A$2:$A$1135,$A13,Observed!$C$2:$C$1135,$C13),"")</f>
        <v/>
      </c>
      <c r="AQ13" s="34" t="str">
        <f>IF(ISNUMBER(AVERAGEIFS(Observed!AQ$2:AQ$1135,Observed!$A$2:$A$1135,$A13,Observed!$C$2:$C$1135,$C13)),AVERAGEIFS(Observed!AQ$2:AQ$1135,Observed!$A$2:$A$1135,$A13,Observed!$C$2:$C$1135,$C13),"")</f>
        <v/>
      </c>
      <c r="AR13" s="34" t="str">
        <f>IF(ISNUMBER(AVERAGEIFS(Observed!AR$2:AR$1135,Observed!$A$2:$A$1135,$A13,Observed!$C$2:$C$1135,$C13)),AVERAGEIFS(Observed!AR$2:AR$1135,Observed!$A$2:$A$1135,$A13,Observed!$C$2:$C$1135,$C13),"")</f>
        <v/>
      </c>
      <c r="AS13" s="2">
        <f>COUNTIFS(Observed!$A$2:$A$1135,$A13,Observed!$C$2:$C$1135,$C13)</f>
        <v>3</v>
      </c>
      <c r="AT13" s="2">
        <f t="shared" si="0"/>
        <v>3</v>
      </c>
    </row>
    <row r="14" spans="1:46" x14ac:dyDescent="0.25">
      <c r="A14" t="s">
        <v>2</v>
      </c>
      <c r="B14" t="s">
        <v>18</v>
      </c>
      <c r="C14" s="6">
        <v>35759</v>
      </c>
      <c r="D14" t="s">
        <v>56</v>
      </c>
      <c r="E14" t="s">
        <v>41</v>
      </c>
      <c r="J14" t="s">
        <v>101</v>
      </c>
      <c r="K14">
        <v>2</v>
      </c>
      <c r="L14">
        <v>2</v>
      </c>
      <c r="M14" t="s">
        <v>21</v>
      </c>
      <c r="N14" s="33">
        <f>IF(ISNUMBER(AVERAGEIFS(Observed!N$2:N$1135,Observed!$A$2:$A$1135,$A14,Observed!$C$2:$C$1135,$C14)),AVERAGEIFS(Observed!N$2:N$1135,Observed!$A$2:$A$1135,$A14,Observed!$C$2:$C$1135,$C14),"")</f>
        <v>779</v>
      </c>
      <c r="O14" s="34">
        <f>IF(ISNUMBER(AVERAGEIFS(Observed!O$2:O$1135,Observed!$A$2:$A$1135,$A14,Observed!$C$2:$C$1135,$C14)),AVERAGEIFS(Observed!O$2:O$1135,Observed!$A$2:$A$1135,$A14,Observed!$C$2:$C$1135,$C14),"")</f>
        <v>77.899999999999991</v>
      </c>
      <c r="P14" s="34" t="str">
        <f>IF(ISNUMBER(AVERAGEIFS(Observed!P$2:P$1135,Observed!$A$2:$A$1135,$A14,Observed!$C$2:$C$1135,$C14)),AVERAGEIFS(Observed!P$2:P$1135,Observed!$A$2:$A$1135,$A14,Observed!$C$2:$C$1135,$C14),"")</f>
        <v/>
      </c>
      <c r="Q14" s="34">
        <f>IF(ISNUMBER(AVERAGEIFS(Observed!Q$2:Q$1135,Observed!$A$2:$A$1135,$A14,Observed!$C$2:$C$1135,$C14)),AVERAGEIFS(Observed!Q$2:Q$1135,Observed!$A$2:$A$1135,$A14,Observed!$C$2:$C$1135,$C14),"")</f>
        <v>565.72</v>
      </c>
      <c r="R14" s="34">
        <f>IF(ISNUMBER(AVERAGEIFS(Observed!R$2:R$1135,Observed!$A$2:$A$1135,$A14,Observed!$C$2:$C$1135,$C14)),AVERAGEIFS(Observed!R$2:R$1135,Observed!$A$2:$A$1135,$A14,Observed!$C$2:$C$1135,$C14),"")</f>
        <v>991.49000000000012</v>
      </c>
      <c r="S14" s="35">
        <f>IF(ISNUMBER(AVERAGEIFS(Observed!S$2:S$1135,Observed!$A$2:$A$1135,$A14,Observed!$C$2:$C$1135,$C14)),AVERAGEIFS(Observed!S$2:S$1135,Observed!$A$2:$A$1135,$A14,Observed!$C$2:$C$1135,$C14),"")</f>
        <v>4.2000000000000003E-2</v>
      </c>
      <c r="T14" s="35">
        <f>IF(ISNUMBER(AVERAGEIFS(Observed!T$2:T$1135,Observed!$A$2:$A$1135,$A14,Observed!$C$2:$C$1135,$C14)),AVERAGEIFS(Observed!T$2:T$1135,Observed!$A$2:$A$1135,$A14,Observed!$C$2:$C$1135,$C14),"")</f>
        <v>3.3000000000000002E-2</v>
      </c>
      <c r="U14" s="35" t="str">
        <f>IF(ISNUMBER(AVERAGEIFS(Observed!U$2:U$1135,Observed!$A$2:$A$1135,$A14,Observed!$C$2:$C$1135,$C14)),AVERAGEIFS(Observed!U$2:U$1135,Observed!$A$2:$A$1135,$A14,Observed!$C$2:$C$1135,$C14),"")</f>
        <v/>
      </c>
      <c r="V14" s="34" t="str">
        <f>IF(ISNUMBER(AVERAGEIFS(Observed!V$2:V$1135,Observed!$A$2:$A$1135,$A14,Observed!$C$2:$C$1135,$C14)),AVERAGEIFS(Observed!V$2:V$1135,Observed!$A$2:$A$1135,$A14,Observed!$C$2:$C$1135,$C14),"")</f>
        <v/>
      </c>
      <c r="W14" s="7" t="str">
        <f>IF(ISNUMBER(AVERAGEIFS(Observed!W$2:W$1135,Observed!$A$2:$A$1135,$A14,Observed!$C$2:$C$1135,$C14)),AVERAGEIFS(Observed!W$2:W$1135,Observed!$A$2:$A$1135,$A14,Observed!$C$2:$C$1135,$C14),"")</f>
        <v/>
      </c>
      <c r="X14" s="7">
        <f>IF(ISNUMBER(AVERAGEIFS(Observed!X$2:X$1135,Observed!$A$2:$A$1135,$A14,Observed!$C$2:$C$1135,$C14)),AVERAGEIFS(Observed!X$2:X$1135,Observed!$A$2:$A$1135,$A14,Observed!$C$2:$C$1135,$C14),"")</f>
        <v>0.16</v>
      </c>
      <c r="Y14" s="34" t="str">
        <f>IF(ISNUMBER(AVERAGEIFS(Observed!Y$2:Y$1135,Observed!$A$2:$A$1135,$A14,Observed!$C$2:$C$1135,$C14)),AVERAGEIFS(Observed!Y$2:Y$1135,Observed!$A$2:$A$1135,$A14,Observed!$C$2:$C$1135,$C14),"")</f>
        <v/>
      </c>
      <c r="Z14" s="34" t="str">
        <f>IF(ISNUMBER(AVERAGEIFS(Observed!Z$2:Z$1135,Observed!$A$2:$A$1135,$A14,Observed!$C$2:$C$1135,$C14)),AVERAGEIFS(Observed!Z$2:Z$1135,Observed!$A$2:$A$1135,$A14,Observed!$C$2:$C$1135,$C14),"")</f>
        <v/>
      </c>
      <c r="AA14" s="34" t="str">
        <f>IF(ISNUMBER(AVERAGEIFS(Observed!AA$2:AA$1135,Observed!$A$2:$A$1135,$A14,Observed!$C$2:$C$1135,$C14)),AVERAGEIFS(Observed!AA$2:AA$1135,Observed!$A$2:$A$1135,$A14,Observed!$C$2:$C$1135,$C14),"")</f>
        <v/>
      </c>
      <c r="AB14" s="34" t="str">
        <f>IF(ISNUMBER(AVERAGEIFS(Observed!AB$2:AB$1135,Observed!$A$2:$A$1135,$A14,Observed!$C$2:$C$1135,$C14)),AVERAGEIFS(Observed!AB$2:AB$1135,Observed!$A$2:$A$1135,$A14,Observed!$C$2:$C$1135,$C14),"")</f>
        <v/>
      </c>
      <c r="AC14" s="34" t="str">
        <f>IF(ISNUMBER(AVERAGEIFS(Observed!AC$2:AC$1135,Observed!$A$2:$A$1135,$A14,Observed!$C$2:$C$1135,$C14)),AVERAGEIFS(Observed!AC$2:AC$1135,Observed!$A$2:$A$1135,$A14,Observed!$C$2:$C$1135,$C14),"")</f>
        <v/>
      </c>
      <c r="AD14" s="34" t="str">
        <f>IF(ISNUMBER(AVERAGEIFS(Observed!AD$2:AD$1135,Observed!$A$2:$A$1135,$A14,Observed!$C$2:$C$1135,$C14)),AVERAGEIFS(Observed!AD$2:AD$1135,Observed!$A$2:$A$1135,$A14,Observed!$C$2:$C$1135,$C14),"")</f>
        <v/>
      </c>
      <c r="AE14" s="34" t="str">
        <f>IF(ISNUMBER(AVERAGEIFS(Observed!AE$2:AE$1135,Observed!$A$2:$A$1135,$A14,Observed!$C$2:$C$1135,$C14)),AVERAGEIFS(Observed!AE$2:AE$1135,Observed!$A$2:$A$1135,$A14,Observed!$C$2:$C$1135,$C14),"")</f>
        <v/>
      </c>
      <c r="AF14" s="34" t="str">
        <f>IF(ISNUMBER(AVERAGEIFS(Observed!AF$2:AF$1135,Observed!$A$2:$A$1135,$A14,Observed!$C$2:$C$1135,$C14)),AVERAGEIFS(Observed!AF$2:AF$1135,Observed!$A$2:$A$1135,$A14,Observed!$C$2:$C$1135,$C14),"")</f>
        <v/>
      </c>
      <c r="AG14" s="34" t="str">
        <f>IF(ISNUMBER(AVERAGEIFS(Observed!AG$2:AG$1135,Observed!$A$2:$A$1135,$A14,Observed!$C$2:$C$1135,$C14)),AVERAGEIFS(Observed!AG$2:AG$1135,Observed!$A$2:$A$1135,$A14,Observed!$C$2:$C$1135,$C14),"")</f>
        <v/>
      </c>
      <c r="AH14" s="35" t="str">
        <f>IF(ISNUMBER(AVERAGEIFS(Observed!AH$2:AH$1135,Observed!$A$2:$A$1135,$A14,Observed!$C$2:$C$1135,$C14)),AVERAGEIFS(Observed!AH$2:AH$1135,Observed!$A$2:$A$1135,$A14,Observed!$C$2:$C$1135,$C14),"")</f>
        <v/>
      </c>
      <c r="AI14" s="35" t="str">
        <f>IF(ISNUMBER(AVERAGEIFS(Observed!AI$2:AI$1135,Observed!$A$2:$A$1135,$A14,Observed!$C$2:$C$1135,$C14)),AVERAGEIFS(Observed!AI$2:AI$1135,Observed!$A$2:$A$1135,$A14,Observed!$C$2:$C$1135,$C14),"")</f>
        <v/>
      </c>
      <c r="AJ14" s="35">
        <f>IF(ISNUMBER(AVERAGEIFS(Observed!AJ$2:AJ$1135,Observed!$A$2:$A$1135,$A14,Observed!$C$2:$C$1135,$C14)),AVERAGEIFS(Observed!AJ$2:AJ$1135,Observed!$A$2:$A$1135,$A14,Observed!$C$2:$C$1135,$C14),"")</f>
        <v>4.0591702469904178E-2</v>
      </c>
      <c r="AK14" s="34" t="str">
        <f>IF(ISNUMBER(AVERAGEIFS(Observed!AK$2:AK$1135,Observed!$A$2:$A$1135,$A14,Observed!$C$2:$C$1135,$C14)),AVERAGEIFS(Observed!AK$2:AK$1135,Observed!$A$2:$A$1135,$A14,Observed!$C$2:$C$1135,$C14),"")</f>
        <v/>
      </c>
      <c r="AL14" s="35" t="str">
        <f>IF(ISNUMBER(AVERAGEIFS(Observed!AL$2:AL$1135,Observed!$A$2:$A$1135,$A14,Observed!$C$2:$C$1135,$C14)),AVERAGEIFS(Observed!AL$2:AL$1135,Observed!$A$2:$A$1135,$A14,Observed!$C$2:$C$1135,$C14),"")</f>
        <v/>
      </c>
      <c r="AM14" s="34" t="str">
        <f>IF(ISNUMBER(AVERAGEIFS(Observed!AM$2:AM$1135,Observed!$A$2:$A$1135,$A14,Observed!$C$2:$C$1135,$C14)),AVERAGEIFS(Observed!AM$2:AM$1135,Observed!$A$2:$A$1135,$A14,Observed!$C$2:$C$1135,$C14),"")</f>
        <v/>
      </c>
      <c r="AN14" s="34">
        <f>IF(ISNUMBER(AVERAGEIFS(Observed!AN$2:AN$1135,Observed!$A$2:$A$1135,$A14,Observed!$C$2:$C$1135,$C14)),AVERAGEIFS(Observed!AN$2:AN$1135,Observed!$A$2:$A$1135,$A14,Observed!$C$2:$C$1135,$C14),"")</f>
        <v>1</v>
      </c>
      <c r="AO14" s="34" t="str">
        <f>IF(ISNUMBER(AVERAGEIFS(Observed!AO$2:AO$1135,Observed!$A$2:$A$1135,$A14,Observed!$C$2:$C$1135,$C14)),AVERAGEIFS(Observed!AO$2:AO$1135,Observed!$A$2:$A$1135,$A14,Observed!$C$2:$C$1135,$C14),"")</f>
        <v/>
      </c>
      <c r="AP14" s="35" t="str">
        <f>IF(ISNUMBER(AVERAGEIFS(Observed!AP$2:AP$1135,Observed!$A$2:$A$1135,$A14,Observed!$C$2:$C$1135,$C14)),AVERAGEIFS(Observed!AP$2:AP$1135,Observed!$A$2:$A$1135,$A14,Observed!$C$2:$C$1135,$C14),"")</f>
        <v/>
      </c>
      <c r="AQ14" s="34">
        <f>IF(ISNUMBER(AVERAGEIFS(Observed!AQ$2:AQ$1135,Observed!$A$2:$A$1135,$A14,Observed!$C$2:$C$1135,$C14)),AVERAGEIFS(Observed!AQ$2:AQ$1135,Observed!$A$2:$A$1135,$A14,Observed!$C$2:$C$1135,$C14),"")</f>
        <v>22.963666666666665</v>
      </c>
      <c r="AR14" s="34">
        <f>IF(ISNUMBER(AVERAGEIFS(Observed!AR$2:AR$1135,Observed!$A$2:$A$1135,$A14,Observed!$C$2:$C$1135,$C14)),AVERAGEIFS(Observed!AR$2:AR$1135,Observed!$A$2:$A$1135,$A14,Observed!$C$2:$C$1135,$C14),"")</f>
        <v>42.115000000000002</v>
      </c>
      <c r="AS14" s="2">
        <f>COUNTIFS(Observed!$A$2:$A$1135,$A14,Observed!$C$2:$C$1135,$C14)</f>
        <v>3</v>
      </c>
      <c r="AT14" s="2">
        <f t="shared" si="0"/>
        <v>10</v>
      </c>
    </row>
    <row r="15" spans="1:46" x14ac:dyDescent="0.25">
      <c r="A15" t="s">
        <v>2</v>
      </c>
      <c r="B15" t="s">
        <v>18</v>
      </c>
      <c r="C15" s="6">
        <v>35766</v>
      </c>
      <c r="D15" t="s">
        <v>56</v>
      </c>
      <c r="E15" t="s">
        <v>41</v>
      </c>
      <c r="J15" t="s">
        <v>101</v>
      </c>
      <c r="K15">
        <v>2</v>
      </c>
      <c r="L15">
        <v>3</v>
      </c>
      <c r="M15" t="s">
        <v>19</v>
      </c>
      <c r="N15" s="33">
        <f>IF(ISNUMBER(AVERAGEIFS(Observed!N$2:N$1135,Observed!$A$2:$A$1135,$A15,Observed!$C$2:$C$1135,$C15)),AVERAGEIFS(Observed!N$2:N$1135,Observed!$A$2:$A$1135,$A15,Observed!$C$2:$C$1135,$C15),"")</f>
        <v>820</v>
      </c>
      <c r="O15" s="34">
        <f>IF(ISNUMBER(AVERAGEIFS(Observed!O$2:O$1135,Observed!$A$2:$A$1135,$A15,Observed!$C$2:$C$1135,$C15)),AVERAGEIFS(Observed!O$2:O$1135,Observed!$A$2:$A$1135,$A15,Observed!$C$2:$C$1135,$C15),"")</f>
        <v>82</v>
      </c>
      <c r="P15" s="34" t="str">
        <f>IF(ISNUMBER(AVERAGEIFS(Observed!P$2:P$1135,Observed!$A$2:$A$1135,$A15,Observed!$C$2:$C$1135,$C15)),AVERAGEIFS(Observed!P$2:P$1135,Observed!$A$2:$A$1135,$A15,Observed!$C$2:$C$1135,$C15),"")</f>
        <v/>
      </c>
      <c r="Q15" s="34" t="str">
        <f>IF(ISNUMBER(AVERAGEIFS(Observed!Q$2:Q$1135,Observed!$A$2:$A$1135,$A15,Observed!$C$2:$C$1135,$C15)),AVERAGEIFS(Observed!Q$2:Q$1135,Observed!$A$2:$A$1135,$A15,Observed!$C$2:$C$1135,$C15),"")</f>
        <v/>
      </c>
      <c r="R15" s="34" t="str">
        <f>IF(ISNUMBER(AVERAGEIFS(Observed!R$2:R$1135,Observed!$A$2:$A$1135,$A15,Observed!$C$2:$C$1135,$C15)),AVERAGEIFS(Observed!R$2:R$1135,Observed!$A$2:$A$1135,$A15,Observed!$C$2:$C$1135,$C15),"")</f>
        <v/>
      </c>
      <c r="S15" s="35">
        <f>IF(ISNUMBER(AVERAGEIFS(Observed!S$2:S$1135,Observed!$A$2:$A$1135,$A15,Observed!$C$2:$C$1135,$C15)),AVERAGEIFS(Observed!S$2:S$1135,Observed!$A$2:$A$1135,$A15,Observed!$C$2:$C$1135,$C15),"")</f>
        <v>4.1000000000000002E-2</v>
      </c>
      <c r="T15" s="35">
        <f>IF(ISNUMBER(AVERAGEIFS(Observed!T$2:T$1135,Observed!$A$2:$A$1135,$A15,Observed!$C$2:$C$1135,$C15)),AVERAGEIFS(Observed!T$2:T$1135,Observed!$A$2:$A$1135,$A15,Observed!$C$2:$C$1135,$C15),"")</f>
        <v>3.2000000000000001E-2</v>
      </c>
      <c r="U15" s="35" t="str">
        <f>IF(ISNUMBER(AVERAGEIFS(Observed!U$2:U$1135,Observed!$A$2:$A$1135,$A15,Observed!$C$2:$C$1135,$C15)),AVERAGEIFS(Observed!U$2:U$1135,Observed!$A$2:$A$1135,$A15,Observed!$C$2:$C$1135,$C15),"")</f>
        <v/>
      </c>
      <c r="V15" s="34" t="str">
        <f>IF(ISNUMBER(AVERAGEIFS(Observed!V$2:V$1135,Observed!$A$2:$A$1135,$A15,Observed!$C$2:$C$1135,$C15)),AVERAGEIFS(Observed!V$2:V$1135,Observed!$A$2:$A$1135,$A15,Observed!$C$2:$C$1135,$C15),"")</f>
        <v/>
      </c>
      <c r="W15" s="7" t="str">
        <f>IF(ISNUMBER(AVERAGEIFS(Observed!W$2:W$1135,Observed!$A$2:$A$1135,$A15,Observed!$C$2:$C$1135,$C15)),AVERAGEIFS(Observed!W$2:W$1135,Observed!$A$2:$A$1135,$A15,Observed!$C$2:$C$1135,$C15),"")</f>
        <v/>
      </c>
      <c r="X15" s="7">
        <f>IF(ISNUMBER(AVERAGEIFS(Observed!X$2:X$1135,Observed!$A$2:$A$1135,$A15,Observed!$C$2:$C$1135,$C15)),AVERAGEIFS(Observed!X$2:X$1135,Observed!$A$2:$A$1135,$A15,Observed!$C$2:$C$1135,$C15),"")</f>
        <v>0.16</v>
      </c>
      <c r="Y15" s="34" t="str">
        <f>IF(ISNUMBER(AVERAGEIFS(Observed!Y$2:Y$1135,Observed!$A$2:$A$1135,$A15,Observed!$C$2:$C$1135,$C15)),AVERAGEIFS(Observed!Y$2:Y$1135,Observed!$A$2:$A$1135,$A15,Observed!$C$2:$C$1135,$C15),"")</f>
        <v/>
      </c>
      <c r="Z15" s="34" t="str">
        <f>IF(ISNUMBER(AVERAGEIFS(Observed!Z$2:Z$1135,Observed!$A$2:$A$1135,$A15,Observed!$C$2:$C$1135,$C15)),AVERAGEIFS(Observed!Z$2:Z$1135,Observed!$A$2:$A$1135,$A15,Observed!$C$2:$C$1135,$C15),"")</f>
        <v/>
      </c>
      <c r="AA15" s="34" t="str">
        <f>IF(ISNUMBER(AVERAGEIFS(Observed!AA$2:AA$1135,Observed!$A$2:$A$1135,$A15,Observed!$C$2:$C$1135,$C15)),AVERAGEIFS(Observed!AA$2:AA$1135,Observed!$A$2:$A$1135,$A15,Observed!$C$2:$C$1135,$C15),"")</f>
        <v/>
      </c>
      <c r="AB15" s="34" t="str">
        <f>IF(ISNUMBER(AVERAGEIFS(Observed!AB$2:AB$1135,Observed!$A$2:$A$1135,$A15,Observed!$C$2:$C$1135,$C15)),AVERAGEIFS(Observed!AB$2:AB$1135,Observed!$A$2:$A$1135,$A15,Observed!$C$2:$C$1135,$C15),"")</f>
        <v/>
      </c>
      <c r="AC15" s="34" t="str">
        <f>IF(ISNUMBER(AVERAGEIFS(Observed!AC$2:AC$1135,Observed!$A$2:$A$1135,$A15,Observed!$C$2:$C$1135,$C15)),AVERAGEIFS(Observed!AC$2:AC$1135,Observed!$A$2:$A$1135,$A15,Observed!$C$2:$C$1135,$C15),"")</f>
        <v/>
      </c>
      <c r="AD15" s="34" t="str">
        <f>IF(ISNUMBER(AVERAGEIFS(Observed!AD$2:AD$1135,Observed!$A$2:$A$1135,$A15,Observed!$C$2:$C$1135,$C15)),AVERAGEIFS(Observed!AD$2:AD$1135,Observed!$A$2:$A$1135,$A15,Observed!$C$2:$C$1135,$C15),"")</f>
        <v/>
      </c>
      <c r="AE15" s="34" t="str">
        <f>IF(ISNUMBER(AVERAGEIFS(Observed!AE$2:AE$1135,Observed!$A$2:$A$1135,$A15,Observed!$C$2:$C$1135,$C15)),AVERAGEIFS(Observed!AE$2:AE$1135,Observed!$A$2:$A$1135,$A15,Observed!$C$2:$C$1135,$C15),"")</f>
        <v/>
      </c>
      <c r="AF15" s="34" t="str">
        <f>IF(ISNUMBER(AVERAGEIFS(Observed!AF$2:AF$1135,Observed!$A$2:$A$1135,$A15,Observed!$C$2:$C$1135,$C15)),AVERAGEIFS(Observed!AF$2:AF$1135,Observed!$A$2:$A$1135,$A15,Observed!$C$2:$C$1135,$C15),"")</f>
        <v/>
      </c>
      <c r="AG15" s="34" t="str">
        <f>IF(ISNUMBER(AVERAGEIFS(Observed!AG$2:AG$1135,Observed!$A$2:$A$1135,$A15,Observed!$C$2:$C$1135,$C15)),AVERAGEIFS(Observed!AG$2:AG$1135,Observed!$A$2:$A$1135,$A15,Observed!$C$2:$C$1135,$C15),"")</f>
        <v/>
      </c>
      <c r="AH15" s="35" t="str">
        <f>IF(ISNUMBER(AVERAGEIFS(Observed!AH$2:AH$1135,Observed!$A$2:$A$1135,$A15,Observed!$C$2:$C$1135,$C15)),AVERAGEIFS(Observed!AH$2:AH$1135,Observed!$A$2:$A$1135,$A15,Observed!$C$2:$C$1135,$C15),"")</f>
        <v/>
      </c>
      <c r="AI15" s="35" t="str">
        <f>IF(ISNUMBER(AVERAGEIFS(Observed!AI$2:AI$1135,Observed!$A$2:$A$1135,$A15,Observed!$C$2:$C$1135,$C15)),AVERAGEIFS(Observed!AI$2:AI$1135,Observed!$A$2:$A$1135,$A15,Observed!$C$2:$C$1135,$C15),"")</f>
        <v/>
      </c>
      <c r="AJ15" s="35">
        <f>IF(ISNUMBER(AVERAGEIFS(Observed!AJ$2:AJ$1135,Observed!$A$2:$A$1135,$A15,Observed!$C$2:$C$1135,$C15)),AVERAGEIFS(Observed!AJ$2:AJ$1135,Observed!$A$2:$A$1135,$A15,Observed!$C$2:$C$1135,$C15),"")</f>
        <v>3.9560000000000005E-2</v>
      </c>
      <c r="AK15" s="34" t="str">
        <f>IF(ISNUMBER(AVERAGEIFS(Observed!AK$2:AK$1135,Observed!$A$2:$A$1135,$A15,Observed!$C$2:$C$1135,$C15)),AVERAGEIFS(Observed!AK$2:AK$1135,Observed!$A$2:$A$1135,$A15,Observed!$C$2:$C$1135,$C15),"")</f>
        <v/>
      </c>
      <c r="AL15" s="35" t="str">
        <f>IF(ISNUMBER(AVERAGEIFS(Observed!AL$2:AL$1135,Observed!$A$2:$A$1135,$A15,Observed!$C$2:$C$1135,$C15)),AVERAGEIFS(Observed!AL$2:AL$1135,Observed!$A$2:$A$1135,$A15,Observed!$C$2:$C$1135,$C15),"")</f>
        <v/>
      </c>
      <c r="AM15" s="34" t="str">
        <f>IF(ISNUMBER(AVERAGEIFS(Observed!AM$2:AM$1135,Observed!$A$2:$A$1135,$A15,Observed!$C$2:$C$1135,$C15)),AVERAGEIFS(Observed!AM$2:AM$1135,Observed!$A$2:$A$1135,$A15,Observed!$C$2:$C$1135,$C15),"")</f>
        <v/>
      </c>
      <c r="AN15" s="34">
        <f>IF(ISNUMBER(AVERAGEIFS(Observed!AN$2:AN$1135,Observed!$A$2:$A$1135,$A15,Observed!$C$2:$C$1135,$C15)),AVERAGEIFS(Observed!AN$2:AN$1135,Observed!$A$2:$A$1135,$A15,Observed!$C$2:$C$1135,$C15),"")</f>
        <v>1</v>
      </c>
      <c r="AO15" s="34" t="str">
        <f>IF(ISNUMBER(AVERAGEIFS(Observed!AO$2:AO$1135,Observed!$A$2:$A$1135,$A15,Observed!$C$2:$C$1135,$C15)),AVERAGEIFS(Observed!AO$2:AO$1135,Observed!$A$2:$A$1135,$A15,Observed!$C$2:$C$1135,$C15),"")</f>
        <v/>
      </c>
      <c r="AP15" s="35" t="str">
        <f>IF(ISNUMBER(AVERAGEIFS(Observed!AP$2:AP$1135,Observed!$A$2:$A$1135,$A15,Observed!$C$2:$C$1135,$C15)),AVERAGEIFS(Observed!AP$2:AP$1135,Observed!$A$2:$A$1135,$A15,Observed!$C$2:$C$1135,$C15),"")</f>
        <v/>
      </c>
      <c r="AQ15" s="34" t="str">
        <f>IF(ISNUMBER(AVERAGEIFS(Observed!AQ$2:AQ$1135,Observed!$A$2:$A$1135,$A15,Observed!$C$2:$C$1135,$C15)),AVERAGEIFS(Observed!AQ$2:AQ$1135,Observed!$A$2:$A$1135,$A15,Observed!$C$2:$C$1135,$C15),"")</f>
        <v/>
      </c>
      <c r="AR15" s="34" t="str">
        <f>IF(ISNUMBER(AVERAGEIFS(Observed!AR$2:AR$1135,Observed!$A$2:$A$1135,$A15,Observed!$C$2:$C$1135,$C15)),AVERAGEIFS(Observed!AR$2:AR$1135,Observed!$A$2:$A$1135,$A15,Observed!$C$2:$C$1135,$C15),"")</f>
        <v/>
      </c>
      <c r="AS15" s="2">
        <f>COUNTIFS(Observed!$A$2:$A$1135,$A15,Observed!$C$2:$C$1135,$C15)</f>
        <v>3</v>
      </c>
      <c r="AT15" s="2">
        <f t="shared" si="0"/>
        <v>6</v>
      </c>
    </row>
    <row r="16" spans="1:46" x14ac:dyDescent="0.25">
      <c r="A16" t="s">
        <v>2</v>
      </c>
      <c r="B16" t="s">
        <v>18</v>
      </c>
      <c r="C16" s="6">
        <v>35773</v>
      </c>
      <c r="D16" t="s">
        <v>56</v>
      </c>
      <c r="E16" t="s">
        <v>41</v>
      </c>
      <c r="J16" t="s">
        <v>101</v>
      </c>
      <c r="K16">
        <v>2</v>
      </c>
      <c r="L16">
        <v>3</v>
      </c>
      <c r="M16" t="s">
        <v>19</v>
      </c>
      <c r="N16" s="33">
        <f>IF(ISNUMBER(AVERAGEIFS(Observed!N$2:N$1135,Observed!$A$2:$A$1135,$A16,Observed!$C$2:$C$1135,$C16)),AVERAGEIFS(Observed!N$2:N$1135,Observed!$A$2:$A$1135,$A16,Observed!$C$2:$C$1135,$C16),"")</f>
        <v>1540</v>
      </c>
      <c r="O16" s="34">
        <f>IF(ISNUMBER(AVERAGEIFS(Observed!O$2:O$1135,Observed!$A$2:$A$1135,$A16,Observed!$C$2:$C$1135,$C16)),AVERAGEIFS(Observed!O$2:O$1135,Observed!$A$2:$A$1135,$A16,Observed!$C$2:$C$1135,$C16),"")</f>
        <v>154</v>
      </c>
      <c r="P16" s="34" t="str">
        <f>IF(ISNUMBER(AVERAGEIFS(Observed!P$2:P$1135,Observed!$A$2:$A$1135,$A16,Observed!$C$2:$C$1135,$C16)),AVERAGEIFS(Observed!P$2:P$1135,Observed!$A$2:$A$1135,$A16,Observed!$C$2:$C$1135,$C16),"")</f>
        <v/>
      </c>
      <c r="Q16" s="34" t="str">
        <f>IF(ISNUMBER(AVERAGEIFS(Observed!Q$2:Q$1135,Observed!$A$2:$A$1135,$A16,Observed!$C$2:$C$1135,$C16)),AVERAGEIFS(Observed!Q$2:Q$1135,Observed!$A$2:$A$1135,$A16,Observed!$C$2:$C$1135,$C16),"")</f>
        <v/>
      </c>
      <c r="R16" s="34" t="str">
        <f>IF(ISNUMBER(AVERAGEIFS(Observed!R$2:R$1135,Observed!$A$2:$A$1135,$A16,Observed!$C$2:$C$1135,$C16)),AVERAGEIFS(Observed!R$2:R$1135,Observed!$A$2:$A$1135,$A16,Observed!$C$2:$C$1135,$C16),"")</f>
        <v/>
      </c>
      <c r="S16" s="35">
        <f>IF(ISNUMBER(AVERAGEIFS(Observed!S$2:S$1135,Observed!$A$2:$A$1135,$A16,Observed!$C$2:$C$1135,$C16)),AVERAGEIFS(Observed!S$2:S$1135,Observed!$A$2:$A$1135,$A16,Observed!$C$2:$C$1135,$C16),"")</f>
        <v>0.04</v>
      </c>
      <c r="T16" s="35">
        <f>IF(ISNUMBER(AVERAGEIFS(Observed!T$2:T$1135,Observed!$A$2:$A$1135,$A16,Observed!$C$2:$C$1135,$C16)),AVERAGEIFS(Observed!T$2:T$1135,Observed!$A$2:$A$1135,$A16,Observed!$C$2:$C$1135,$C16),"")</f>
        <v>3.1E-2</v>
      </c>
      <c r="U16" s="35" t="str">
        <f>IF(ISNUMBER(AVERAGEIFS(Observed!U$2:U$1135,Observed!$A$2:$A$1135,$A16,Observed!$C$2:$C$1135,$C16)),AVERAGEIFS(Observed!U$2:U$1135,Observed!$A$2:$A$1135,$A16,Observed!$C$2:$C$1135,$C16),"")</f>
        <v/>
      </c>
      <c r="V16" s="34" t="str">
        <f>IF(ISNUMBER(AVERAGEIFS(Observed!V$2:V$1135,Observed!$A$2:$A$1135,$A16,Observed!$C$2:$C$1135,$C16)),AVERAGEIFS(Observed!V$2:V$1135,Observed!$A$2:$A$1135,$A16,Observed!$C$2:$C$1135,$C16),"")</f>
        <v/>
      </c>
      <c r="W16" s="7" t="str">
        <f>IF(ISNUMBER(AVERAGEIFS(Observed!W$2:W$1135,Observed!$A$2:$A$1135,$A16,Observed!$C$2:$C$1135,$C16)),AVERAGEIFS(Observed!W$2:W$1135,Observed!$A$2:$A$1135,$A16,Observed!$C$2:$C$1135,$C16),"")</f>
        <v/>
      </c>
      <c r="X16" s="7">
        <f>IF(ISNUMBER(AVERAGEIFS(Observed!X$2:X$1135,Observed!$A$2:$A$1135,$A16,Observed!$C$2:$C$1135,$C16)),AVERAGEIFS(Observed!X$2:X$1135,Observed!$A$2:$A$1135,$A16,Observed!$C$2:$C$1135,$C16),"")</f>
        <v>0.16</v>
      </c>
      <c r="Y16" s="34" t="str">
        <f>IF(ISNUMBER(AVERAGEIFS(Observed!Y$2:Y$1135,Observed!$A$2:$A$1135,$A16,Observed!$C$2:$C$1135,$C16)),AVERAGEIFS(Observed!Y$2:Y$1135,Observed!$A$2:$A$1135,$A16,Observed!$C$2:$C$1135,$C16),"")</f>
        <v/>
      </c>
      <c r="Z16" s="34" t="str">
        <f>IF(ISNUMBER(AVERAGEIFS(Observed!Z$2:Z$1135,Observed!$A$2:$A$1135,$A16,Observed!$C$2:$C$1135,$C16)),AVERAGEIFS(Observed!Z$2:Z$1135,Observed!$A$2:$A$1135,$A16,Observed!$C$2:$C$1135,$C16),"")</f>
        <v/>
      </c>
      <c r="AA16" s="34" t="str">
        <f>IF(ISNUMBER(AVERAGEIFS(Observed!AA$2:AA$1135,Observed!$A$2:$A$1135,$A16,Observed!$C$2:$C$1135,$C16)),AVERAGEIFS(Observed!AA$2:AA$1135,Observed!$A$2:$A$1135,$A16,Observed!$C$2:$C$1135,$C16),"")</f>
        <v/>
      </c>
      <c r="AB16" s="34" t="str">
        <f>IF(ISNUMBER(AVERAGEIFS(Observed!AB$2:AB$1135,Observed!$A$2:$A$1135,$A16,Observed!$C$2:$C$1135,$C16)),AVERAGEIFS(Observed!AB$2:AB$1135,Observed!$A$2:$A$1135,$A16,Observed!$C$2:$C$1135,$C16),"")</f>
        <v/>
      </c>
      <c r="AC16" s="34" t="str">
        <f>IF(ISNUMBER(AVERAGEIFS(Observed!AC$2:AC$1135,Observed!$A$2:$A$1135,$A16,Observed!$C$2:$C$1135,$C16)),AVERAGEIFS(Observed!AC$2:AC$1135,Observed!$A$2:$A$1135,$A16,Observed!$C$2:$C$1135,$C16),"")</f>
        <v/>
      </c>
      <c r="AD16" s="34" t="str">
        <f>IF(ISNUMBER(AVERAGEIFS(Observed!AD$2:AD$1135,Observed!$A$2:$A$1135,$A16,Observed!$C$2:$C$1135,$C16)),AVERAGEIFS(Observed!AD$2:AD$1135,Observed!$A$2:$A$1135,$A16,Observed!$C$2:$C$1135,$C16),"")</f>
        <v/>
      </c>
      <c r="AE16" s="34" t="str">
        <f>IF(ISNUMBER(AVERAGEIFS(Observed!AE$2:AE$1135,Observed!$A$2:$A$1135,$A16,Observed!$C$2:$C$1135,$C16)),AVERAGEIFS(Observed!AE$2:AE$1135,Observed!$A$2:$A$1135,$A16,Observed!$C$2:$C$1135,$C16),"")</f>
        <v/>
      </c>
      <c r="AF16" s="34" t="str">
        <f>IF(ISNUMBER(AVERAGEIFS(Observed!AF$2:AF$1135,Observed!$A$2:$A$1135,$A16,Observed!$C$2:$C$1135,$C16)),AVERAGEIFS(Observed!AF$2:AF$1135,Observed!$A$2:$A$1135,$A16,Observed!$C$2:$C$1135,$C16),"")</f>
        <v/>
      </c>
      <c r="AG16" s="34" t="str">
        <f>IF(ISNUMBER(AVERAGEIFS(Observed!AG$2:AG$1135,Observed!$A$2:$A$1135,$A16,Observed!$C$2:$C$1135,$C16)),AVERAGEIFS(Observed!AG$2:AG$1135,Observed!$A$2:$A$1135,$A16,Observed!$C$2:$C$1135,$C16),"")</f>
        <v/>
      </c>
      <c r="AH16" s="35" t="str">
        <f>IF(ISNUMBER(AVERAGEIFS(Observed!AH$2:AH$1135,Observed!$A$2:$A$1135,$A16,Observed!$C$2:$C$1135,$C16)),AVERAGEIFS(Observed!AH$2:AH$1135,Observed!$A$2:$A$1135,$A16,Observed!$C$2:$C$1135,$C16),"")</f>
        <v/>
      </c>
      <c r="AI16" s="35" t="str">
        <f>IF(ISNUMBER(AVERAGEIFS(Observed!AI$2:AI$1135,Observed!$A$2:$A$1135,$A16,Observed!$C$2:$C$1135,$C16)),AVERAGEIFS(Observed!AI$2:AI$1135,Observed!$A$2:$A$1135,$A16,Observed!$C$2:$C$1135,$C16),"")</f>
        <v/>
      </c>
      <c r="AJ16" s="35">
        <f>IF(ISNUMBER(AVERAGEIFS(Observed!AJ$2:AJ$1135,Observed!$A$2:$A$1135,$A16,Observed!$C$2:$C$1135,$C16)),AVERAGEIFS(Observed!AJ$2:AJ$1135,Observed!$A$2:$A$1135,$A16,Observed!$C$2:$C$1135,$C16),"")</f>
        <v>3.8553219072731265E-2</v>
      </c>
      <c r="AK16" s="34" t="str">
        <f>IF(ISNUMBER(AVERAGEIFS(Observed!AK$2:AK$1135,Observed!$A$2:$A$1135,$A16,Observed!$C$2:$C$1135,$C16)),AVERAGEIFS(Observed!AK$2:AK$1135,Observed!$A$2:$A$1135,$A16,Observed!$C$2:$C$1135,$C16),"")</f>
        <v/>
      </c>
      <c r="AL16" s="35" t="str">
        <f>IF(ISNUMBER(AVERAGEIFS(Observed!AL$2:AL$1135,Observed!$A$2:$A$1135,$A16,Observed!$C$2:$C$1135,$C16)),AVERAGEIFS(Observed!AL$2:AL$1135,Observed!$A$2:$A$1135,$A16,Observed!$C$2:$C$1135,$C16),"")</f>
        <v/>
      </c>
      <c r="AM16" s="34" t="str">
        <f>IF(ISNUMBER(AVERAGEIFS(Observed!AM$2:AM$1135,Observed!$A$2:$A$1135,$A16,Observed!$C$2:$C$1135,$C16)),AVERAGEIFS(Observed!AM$2:AM$1135,Observed!$A$2:$A$1135,$A16,Observed!$C$2:$C$1135,$C16),"")</f>
        <v/>
      </c>
      <c r="AN16" s="34">
        <f>IF(ISNUMBER(AVERAGEIFS(Observed!AN$2:AN$1135,Observed!$A$2:$A$1135,$A16,Observed!$C$2:$C$1135,$C16)),AVERAGEIFS(Observed!AN$2:AN$1135,Observed!$A$2:$A$1135,$A16,Observed!$C$2:$C$1135,$C16),"")</f>
        <v>1</v>
      </c>
      <c r="AO16" s="34" t="str">
        <f>IF(ISNUMBER(AVERAGEIFS(Observed!AO$2:AO$1135,Observed!$A$2:$A$1135,$A16,Observed!$C$2:$C$1135,$C16)),AVERAGEIFS(Observed!AO$2:AO$1135,Observed!$A$2:$A$1135,$A16,Observed!$C$2:$C$1135,$C16),"")</f>
        <v/>
      </c>
      <c r="AP16" s="35" t="str">
        <f>IF(ISNUMBER(AVERAGEIFS(Observed!AP$2:AP$1135,Observed!$A$2:$A$1135,$A16,Observed!$C$2:$C$1135,$C16)),AVERAGEIFS(Observed!AP$2:AP$1135,Observed!$A$2:$A$1135,$A16,Observed!$C$2:$C$1135,$C16),"")</f>
        <v/>
      </c>
      <c r="AQ16" s="34" t="str">
        <f>IF(ISNUMBER(AVERAGEIFS(Observed!AQ$2:AQ$1135,Observed!$A$2:$A$1135,$A16,Observed!$C$2:$C$1135,$C16)),AVERAGEIFS(Observed!AQ$2:AQ$1135,Observed!$A$2:$A$1135,$A16,Observed!$C$2:$C$1135,$C16),"")</f>
        <v/>
      </c>
      <c r="AR16" s="34" t="str">
        <f>IF(ISNUMBER(AVERAGEIFS(Observed!AR$2:AR$1135,Observed!$A$2:$A$1135,$A16,Observed!$C$2:$C$1135,$C16)),AVERAGEIFS(Observed!AR$2:AR$1135,Observed!$A$2:$A$1135,$A16,Observed!$C$2:$C$1135,$C16),"")</f>
        <v/>
      </c>
      <c r="AS16" s="2">
        <f>COUNTIFS(Observed!$A$2:$A$1135,$A16,Observed!$C$2:$C$1135,$C16)</f>
        <v>3</v>
      </c>
      <c r="AT16" s="2">
        <f t="shared" si="0"/>
        <v>6</v>
      </c>
    </row>
    <row r="17" spans="1:46" x14ac:dyDescent="0.25">
      <c r="A17" t="s">
        <v>2</v>
      </c>
      <c r="B17" t="s">
        <v>18</v>
      </c>
      <c r="C17" s="6">
        <v>35781</v>
      </c>
      <c r="D17" t="s">
        <v>56</v>
      </c>
      <c r="E17" t="s">
        <v>41</v>
      </c>
      <c r="J17" t="s">
        <v>101</v>
      </c>
      <c r="K17">
        <v>2</v>
      </c>
      <c r="L17">
        <v>3</v>
      </c>
      <c r="M17" t="s">
        <v>19</v>
      </c>
      <c r="N17" s="33">
        <f>IF(ISNUMBER(AVERAGEIFS(Observed!N$2:N$1135,Observed!$A$2:$A$1135,$A17,Observed!$C$2:$C$1135,$C17)),AVERAGEIFS(Observed!N$2:N$1135,Observed!$A$2:$A$1135,$A17,Observed!$C$2:$C$1135,$C17),"")</f>
        <v>2870</v>
      </c>
      <c r="O17" s="34">
        <f>IF(ISNUMBER(AVERAGEIFS(Observed!O$2:O$1135,Observed!$A$2:$A$1135,$A17,Observed!$C$2:$C$1135,$C17)),AVERAGEIFS(Observed!O$2:O$1135,Observed!$A$2:$A$1135,$A17,Observed!$C$2:$C$1135,$C17),"")</f>
        <v>287</v>
      </c>
      <c r="P17" s="34" t="str">
        <f>IF(ISNUMBER(AVERAGEIFS(Observed!P$2:P$1135,Observed!$A$2:$A$1135,$A17,Observed!$C$2:$C$1135,$C17)),AVERAGEIFS(Observed!P$2:P$1135,Observed!$A$2:$A$1135,$A17,Observed!$C$2:$C$1135,$C17),"")</f>
        <v/>
      </c>
      <c r="Q17" s="34" t="str">
        <f>IF(ISNUMBER(AVERAGEIFS(Observed!Q$2:Q$1135,Observed!$A$2:$A$1135,$A17,Observed!$C$2:$C$1135,$C17)),AVERAGEIFS(Observed!Q$2:Q$1135,Observed!$A$2:$A$1135,$A17,Observed!$C$2:$C$1135,$C17),"")</f>
        <v/>
      </c>
      <c r="R17" s="34" t="str">
        <f>IF(ISNUMBER(AVERAGEIFS(Observed!R$2:R$1135,Observed!$A$2:$A$1135,$A17,Observed!$C$2:$C$1135,$C17)),AVERAGEIFS(Observed!R$2:R$1135,Observed!$A$2:$A$1135,$A17,Observed!$C$2:$C$1135,$C17),"")</f>
        <v/>
      </c>
      <c r="S17" s="35">
        <f>IF(ISNUMBER(AVERAGEIFS(Observed!S$2:S$1135,Observed!$A$2:$A$1135,$A17,Observed!$C$2:$C$1135,$C17)),AVERAGEIFS(Observed!S$2:S$1135,Observed!$A$2:$A$1135,$A17,Observed!$C$2:$C$1135,$C17),"")</f>
        <v>3.9E-2</v>
      </c>
      <c r="T17" s="35">
        <f>IF(ISNUMBER(AVERAGEIFS(Observed!T$2:T$1135,Observed!$A$2:$A$1135,$A17,Observed!$C$2:$C$1135,$C17)),AVERAGEIFS(Observed!T$2:T$1135,Observed!$A$2:$A$1135,$A17,Observed!$C$2:$C$1135,$C17),"")</f>
        <v>3.1E-2</v>
      </c>
      <c r="U17" s="35" t="str">
        <f>IF(ISNUMBER(AVERAGEIFS(Observed!U$2:U$1135,Observed!$A$2:$A$1135,$A17,Observed!$C$2:$C$1135,$C17)),AVERAGEIFS(Observed!U$2:U$1135,Observed!$A$2:$A$1135,$A17,Observed!$C$2:$C$1135,$C17),"")</f>
        <v/>
      </c>
      <c r="V17" s="34" t="str">
        <f>IF(ISNUMBER(AVERAGEIFS(Observed!V$2:V$1135,Observed!$A$2:$A$1135,$A17,Observed!$C$2:$C$1135,$C17)),AVERAGEIFS(Observed!V$2:V$1135,Observed!$A$2:$A$1135,$A17,Observed!$C$2:$C$1135,$C17),"")</f>
        <v/>
      </c>
      <c r="W17" s="7" t="str">
        <f>IF(ISNUMBER(AVERAGEIFS(Observed!W$2:W$1135,Observed!$A$2:$A$1135,$A17,Observed!$C$2:$C$1135,$C17)),AVERAGEIFS(Observed!W$2:W$1135,Observed!$A$2:$A$1135,$A17,Observed!$C$2:$C$1135,$C17),"")</f>
        <v/>
      </c>
      <c r="X17" s="7">
        <f>IF(ISNUMBER(AVERAGEIFS(Observed!X$2:X$1135,Observed!$A$2:$A$1135,$A17,Observed!$C$2:$C$1135,$C17)),AVERAGEIFS(Observed!X$2:X$1135,Observed!$A$2:$A$1135,$A17,Observed!$C$2:$C$1135,$C17),"")</f>
        <v>0.16</v>
      </c>
      <c r="Y17" s="34" t="str">
        <f>IF(ISNUMBER(AVERAGEIFS(Observed!Y$2:Y$1135,Observed!$A$2:$A$1135,$A17,Observed!$C$2:$C$1135,$C17)),AVERAGEIFS(Observed!Y$2:Y$1135,Observed!$A$2:$A$1135,$A17,Observed!$C$2:$C$1135,$C17),"")</f>
        <v/>
      </c>
      <c r="Z17" s="34" t="str">
        <f>IF(ISNUMBER(AVERAGEIFS(Observed!Z$2:Z$1135,Observed!$A$2:$A$1135,$A17,Observed!$C$2:$C$1135,$C17)),AVERAGEIFS(Observed!Z$2:Z$1135,Observed!$A$2:$A$1135,$A17,Observed!$C$2:$C$1135,$C17),"")</f>
        <v/>
      </c>
      <c r="AA17" s="34" t="str">
        <f>IF(ISNUMBER(AVERAGEIFS(Observed!AA$2:AA$1135,Observed!$A$2:$A$1135,$A17,Observed!$C$2:$C$1135,$C17)),AVERAGEIFS(Observed!AA$2:AA$1135,Observed!$A$2:$A$1135,$A17,Observed!$C$2:$C$1135,$C17),"")</f>
        <v/>
      </c>
      <c r="AB17" s="34" t="str">
        <f>IF(ISNUMBER(AVERAGEIFS(Observed!AB$2:AB$1135,Observed!$A$2:$A$1135,$A17,Observed!$C$2:$C$1135,$C17)),AVERAGEIFS(Observed!AB$2:AB$1135,Observed!$A$2:$A$1135,$A17,Observed!$C$2:$C$1135,$C17),"")</f>
        <v/>
      </c>
      <c r="AC17" s="34" t="str">
        <f>IF(ISNUMBER(AVERAGEIFS(Observed!AC$2:AC$1135,Observed!$A$2:$A$1135,$A17,Observed!$C$2:$C$1135,$C17)),AVERAGEIFS(Observed!AC$2:AC$1135,Observed!$A$2:$A$1135,$A17,Observed!$C$2:$C$1135,$C17),"")</f>
        <v/>
      </c>
      <c r="AD17" s="34" t="str">
        <f>IF(ISNUMBER(AVERAGEIFS(Observed!AD$2:AD$1135,Observed!$A$2:$A$1135,$A17,Observed!$C$2:$C$1135,$C17)),AVERAGEIFS(Observed!AD$2:AD$1135,Observed!$A$2:$A$1135,$A17,Observed!$C$2:$C$1135,$C17),"")</f>
        <v/>
      </c>
      <c r="AE17" s="34" t="str">
        <f>IF(ISNUMBER(AVERAGEIFS(Observed!AE$2:AE$1135,Observed!$A$2:$A$1135,$A17,Observed!$C$2:$C$1135,$C17)),AVERAGEIFS(Observed!AE$2:AE$1135,Observed!$A$2:$A$1135,$A17,Observed!$C$2:$C$1135,$C17),"")</f>
        <v/>
      </c>
      <c r="AF17" s="34" t="str">
        <f>IF(ISNUMBER(AVERAGEIFS(Observed!AF$2:AF$1135,Observed!$A$2:$A$1135,$A17,Observed!$C$2:$C$1135,$C17)),AVERAGEIFS(Observed!AF$2:AF$1135,Observed!$A$2:$A$1135,$A17,Observed!$C$2:$C$1135,$C17),"")</f>
        <v/>
      </c>
      <c r="AG17" s="34" t="str">
        <f>IF(ISNUMBER(AVERAGEIFS(Observed!AG$2:AG$1135,Observed!$A$2:$A$1135,$A17,Observed!$C$2:$C$1135,$C17)),AVERAGEIFS(Observed!AG$2:AG$1135,Observed!$A$2:$A$1135,$A17,Observed!$C$2:$C$1135,$C17),"")</f>
        <v/>
      </c>
      <c r="AH17" s="35" t="str">
        <f>IF(ISNUMBER(AVERAGEIFS(Observed!AH$2:AH$1135,Observed!$A$2:$A$1135,$A17,Observed!$C$2:$C$1135,$C17)),AVERAGEIFS(Observed!AH$2:AH$1135,Observed!$A$2:$A$1135,$A17,Observed!$C$2:$C$1135,$C17),"")</f>
        <v/>
      </c>
      <c r="AI17" s="35" t="str">
        <f>IF(ISNUMBER(AVERAGEIFS(Observed!AI$2:AI$1135,Observed!$A$2:$A$1135,$A17,Observed!$C$2:$C$1135,$C17)),AVERAGEIFS(Observed!AI$2:AI$1135,Observed!$A$2:$A$1135,$A17,Observed!$C$2:$C$1135,$C17),"")</f>
        <v/>
      </c>
      <c r="AJ17" s="35">
        <f>IF(ISNUMBER(AVERAGEIFS(Observed!AJ$2:AJ$1135,Observed!$A$2:$A$1135,$A17,Observed!$C$2:$C$1135,$C17)),AVERAGEIFS(Observed!AJ$2:AJ$1135,Observed!$A$2:$A$1135,$A17,Observed!$C$2:$C$1135,$C17),"")</f>
        <v>3.771496584440228E-2</v>
      </c>
      <c r="AK17" s="34" t="str">
        <f>IF(ISNUMBER(AVERAGEIFS(Observed!AK$2:AK$1135,Observed!$A$2:$A$1135,$A17,Observed!$C$2:$C$1135,$C17)),AVERAGEIFS(Observed!AK$2:AK$1135,Observed!$A$2:$A$1135,$A17,Observed!$C$2:$C$1135,$C17),"")</f>
        <v/>
      </c>
      <c r="AL17" s="35" t="str">
        <f>IF(ISNUMBER(AVERAGEIFS(Observed!AL$2:AL$1135,Observed!$A$2:$A$1135,$A17,Observed!$C$2:$C$1135,$C17)),AVERAGEIFS(Observed!AL$2:AL$1135,Observed!$A$2:$A$1135,$A17,Observed!$C$2:$C$1135,$C17),"")</f>
        <v/>
      </c>
      <c r="AM17" s="34" t="str">
        <f>IF(ISNUMBER(AVERAGEIFS(Observed!AM$2:AM$1135,Observed!$A$2:$A$1135,$A17,Observed!$C$2:$C$1135,$C17)),AVERAGEIFS(Observed!AM$2:AM$1135,Observed!$A$2:$A$1135,$A17,Observed!$C$2:$C$1135,$C17),"")</f>
        <v/>
      </c>
      <c r="AN17" s="34">
        <f>IF(ISNUMBER(AVERAGEIFS(Observed!AN$2:AN$1135,Observed!$A$2:$A$1135,$A17,Observed!$C$2:$C$1135,$C17)),AVERAGEIFS(Observed!AN$2:AN$1135,Observed!$A$2:$A$1135,$A17,Observed!$C$2:$C$1135,$C17),"")</f>
        <v>1</v>
      </c>
      <c r="AO17" s="34" t="str">
        <f>IF(ISNUMBER(AVERAGEIFS(Observed!AO$2:AO$1135,Observed!$A$2:$A$1135,$A17,Observed!$C$2:$C$1135,$C17)),AVERAGEIFS(Observed!AO$2:AO$1135,Observed!$A$2:$A$1135,$A17,Observed!$C$2:$C$1135,$C17),"")</f>
        <v/>
      </c>
      <c r="AP17" s="35" t="str">
        <f>IF(ISNUMBER(AVERAGEIFS(Observed!AP$2:AP$1135,Observed!$A$2:$A$1135,$A17,Observed!$C$2:$C$1135,$C17)),AVERAGEIFS(Observed!AP$2:AP$1135,Observed!$A$2:$A$1135,$A17,Observed!$C$2:$C$1135,$C17),"")</f>
        <v/>
      </c>
      <c r="AQ17" s="34" t="str">
        <f>IF(ISNUMBER(AVERAGEIFS(Observed!AQ$2:AQ$1135,Observed!$A$2:$A$1135,$A17,Observed!$C$2:$C$1135,$C17)),AVERAGEIFS(Observed!AQ$2:AQ$1135,Observed!$A$2:$A$1135,$A17,Observed!$C$2:$C$1135,$C17),"")</f>
        <v/>
      </c>
      <c r="AR17" s="34" t="str">
        <f>IF(ISNUMBER(AVERAGEIFS(Observed!AR$2:AR$1135,Observed!$A$2:$A$1135,$A17,Observed!$C$2:$C$1135,$C17)),AVERAGEIFS(Observed!AR$2:AR$1135,Observed!$A$2:$A$1135,$A17,Observed!$C$2:$C$1135,$C17),"")</f>
        <v/>
      </c>
      <c r="AS17" s="2">
        <f>COUNTIFS(Observed!$A$2:$A$1135,$A17,Observed!$C$2:$C$1135,$C17)</f>
        <v>3</v>
      </c>
      <c r="AT17" s="2">
        <f t="shared" si="0"/>
        <v>6</v>
      </c>
    </row>
    <row r="18" spans="1:46" x14ac:dyDescent="0.25">
      <c r="A18" t="s">
        <v>2</v>
      </c>
      <c r="B18" t="s">
        <v>18</v>
      </c>
      <c r="C18" s="6">
        <v>35787</v>
      </c>
      <c r="D18" t="s">
        <v>56</v>
      </c>
      <c r="E18" t="s">
        <v>41</v>
      </c>
      <c r="J18" t="s">
        <v>101</v>
      </c>
      <c r="K18">
        <v>2</v>
      </c>
      <c r="L18">
        <v>3</v>
      </c>
      <c r="M18" t="s">
        <v>20</v>
      </c>
      <c r="N18" s="33">
        <f>IF(ISNUMBER(AVERAGEIFS(Observed!N$2:N$1135,Observed!$A$2:$A$1135,$A18,Observed!$C$2:$C$1135,$C18)),AVERAGEIFS(Observed!N$2:N$1135,Observed!$A$2:$A$1135,$A18,Observed!$C$2:$C$1135,$C18),"")</f>
        <v>3363.3333333333335</v>
      </c>
      <c r="O18" s="34">
        <f>IF(ISNUMBER(AVERAGEIFS(Observed!O$2:O$1135,Observed!$A$2:$A$1135,$A18,Observed!$C$2:$C$1135,$C18)),AVERAGEIFS(Observed!O$2:O$1135,Observed!$A$2:$A$1135,$A18,Observed!$C$2:$C$1135,$C18),"")</f>
        <v>336.33333333333331</v>
      </c>
      <c r="P18" s="34" t="str">
        <f>IF(ISNUMBER(AVERAGEIFS(Observed!P$2:P$1135,Observed!$A$2:$A$1135,$A18,Observed!$C$2:$C$1135,$C18)),AVERAGEIFS(Observed!P$2:P$1135,Observed!$A$2:$A$1135,$A18,Observed!$C$2:$C$1135,$C18),"")</f>
        <v/>
      </c>
      <c r="Q18" s="34" t="str">
        <f>IF(ISNUMBER(AVERAGEIFS(Observed!Q$2:Q$1135,Observed!$A$2:$A$1135,$A18,Observed!$C$2:$C$1135,$C18)),AVERAGEIFS(Observed!Q$2:Q$1135,Observed!$A$2:$A$1135,$A18,Observed!$C$2:$C$1135,$C18),"")</f>
        <v/>
      </c>
      <c r="R18" s="34" t="str">
        <f>IF(ISNUMBER(AVERAGEIFS(Observed!R$2:R$1135,Observed!$A$2:$A$1135,$A18,Observed!$C$2:$C$1135,$C18)),AVERAGEIFS(Observed!R$2:R$1135,Observed!$A$2:$A$1135,$A18,Observed!$C$2:$C$1135,$C18),"")</f>
        <v/>
      </c>
      <c r="S18" s="35" t="str">
        <f>IF(ISNUMBER(AVERAGEIFS(Observed!S$2:S$1135,Observed!$A$2:$A$1135,$A18,Observed!$C$2:$C$1135,$C18)),AVERAGEIFS(Observed!S$2:S$1135,Observed!$A$2:$A$1135,$A18,Observed!$C$2:$C$1135,$C18),"")</f>
        <v/>
      </c>
      <c r="T18" s="35" t="str">
        <f>IF(ISNUMBER(AVERAGEIFS(Observed!T$2:T$1135,Observed!$A$2:$A$1135,$A18,Observed!$C$2:$C$1135,$C18)),AVERAGEIFS(Observed!T$2:T$1135,Observed!$A$2:$A$1135,$A18,Observed!$C$2:$C$1135,$C18),"")</f>
        <v/>
      </c>
      <c r="U18" s="35" t="str">
        <f>IF(ISNUMBER(AVERAGEIFS(Observed!U$2:U$1135,Observed!$A$2:$A$1135,$A18,Observed!$C$2:$C$1135,$C18)),AVERAGEIFS(Observed!U$2:U$1135,Observed!$A$2:$A$1135,$A18,Observed!$C$2:$C$1135,$C18),"")</f>
        <v/>
      </c>
      <c r="V18" s="34" t="str">
        <f>IF(ISNUMBER(AVERAGEIFS(Observed!V$2:V$1135,Observed!$A$2:$A$1135,$A18,Observed!$C$2:$C$1135,$C18)),AVERAGEIFS(Observed!V$2:V$1135,Observed!$A$2:$A$1135,$A18,Observed!$C$2:$C$1135,$C18),"")</f>
        <v/>
      </c>
      <c r="W18" s="7" t="str">
        <f>IF(ISNUMBER(AVERAGEIFS(Observed!W$2:W$1135,Observed!$A$2:$A$1135,$A18,Observed!$C$2:$C$1135,$C18)),AVERAGEIFS(Observed!W$2:W$1135,Observed!$A$2:$A$1135,$A18,Observed!$C$2:$C$1135,$C18),"")</f>
        <v/>
      </c>
      <c r="X18" s="7">
        <f>IF(ISNUMBER(AVERAGEIFS(Observed!X$2:X$1135,Observed!$A$2:$A$1135,$A18,Observed!$C$2:$C$1135,$C18)),AVERAGEIFS(Observed!X$2:X$1135,Observed!$A$2:$A$1135,$A18,Observed!$C$2:$C$1135,$C18),"")</f>
        <v>0.16</v>
      </c>
      <c r="Y18" s="34" t="str">
        <f>IF(ISNUMBER(AVERAGEIFS(Observed!Y$2:Y$1135,Observed!$A$2:$A$1135,$A18,Observed!$C$2:$C$1135,$C18)),AVERAGEIFS(Observed!Y$2:Y$1135,Observed!$A$2:$A$1135,$A18,Observed!$C$2:$C$1135,$C18),"")</f>
        <v/>
      </c>
      <c r="Z18" s="34" t="str">
        <f>IF(ISNUMBER(AVERAGEIFS(Observed!Z$2:Z$1135,Observed!$A$2:$A$1135,$A18,Observed!$C$2:$C$1135,$C18)),AVERAGEIFS(Observed!Z$2:Z$1135,Observed!$A$2:$A$1135,$A18,Observed!$C$2:$C$1135,$C18),"")</f>
        <v/>
      </c>
      <c r="AA18" s="34" t="str">
        <f>IF(ISNUMBER(AVERAGEIFS(Observed!AA$2:AA$1135,Observed!$A$2:$A$1135,$A18,Observed!$C$2:$C$1135,$C18)),AVERAGEIFS(Observed!AA$2:AA$1135,Observed!$A$2:$A$1135,$A18,Observed!$C$2:$C$1135,$C18),"")</f>
        <v/>
      </c>
      <c r="AB18" s="34" t="str">
        <f>IF(ISNUMBER(AVERAGEIFS(Observed!AB$2:AB$1135,Observed!$A$2:$A$1135,$A18,Observed!$C$2:$C$1135,$C18)),AVERAGEIFS(Observed!AB$2:AB$1135,Observed!$A$2:$A$1135,$A18,Observed!$C$2:$C$1135,$C18),"")</f>
        <v/>
      </c>
      <c r="AC18" s="34" t="str">
        <f>IF(ISNUMBER(AVERAGEIFS(Observed!AC$2:AC$1135,Observed!$A$2:$A$1135,$A18,Observed!$C$2:$C$1135,$C18)),AVERAGEIFS(Observed!AC$2:AC$1135,Observed!$A$2:$A$1135,$A18,Observed!$C$2:$C$1135,$C18),"")</f>
        <v/>
      </c>
      <c r="AD18" s="34" t="str">
        <f>IF(ISNUMBER(AVERAGEIFS(Observed!AD$2:AD$1135,Observed!$A$2:$A$1135,$A18,Observed!$C$2:$C$1135,$C18)),AVERAGEIFS(Observed!AD$2:AD$1135,Observed!$A$2:$A$1135,$A18,Observed!$C$2:$C$1135,$C18),"")</f>
        <v/>
      </c>
      <c r="AE18" s="34" t="str">
        <f>IF(ISNUMBER(AVERAGEIFS(Observed!AE$2:AE$1135,Observed!$A$2:$A$1135,$A18,Observed!$C$2:$C$1135,$C18)),AVERAGEIFS(Observed!AE$2:AE$1135,Observed!$A$2:$A$1135,$A18,Observed!$C$2:$C$1135,$C18),"")</f>
        <v/>
      </c>
      <c r="AF18" s="34" t="str">
        <f>IF(ISNUMBER(AVERAGEIFS(Observed!AF$2:AF$1135,Observed!$A$2:$A$1135,$A18,Observed!$C$2:$C$1135,$C18)),AVERAGEIFS(Observed!AF$2:AF$1135,Observed!$A$2:$A$1135,$A18,Observed!$C$2:$C$1135,$C18),"")</f>
        <v/>
      </c>
      <c r="AG18" s="34" t="str">
        <f>IF(ISNUMBER(AVERAGEIFS(Observed!AG$2:AG$1135,Observed!$A$2:$A$1135,$A18,Observed!$C$2:$C$1135,$C18)),AVERAGEIFS(Observed!AG$2:AG$1135,Observed!$A$2:$A$1135,$A18,Observed!$C$2:$C$1135,$C18),"")</f>
        <v/>
      </c>
      <c r="AH18" s="35" t="str">
        <f>IF(ISNUMBER(AVERAGEIFS(Observed!AH$2:AH$1135,Observed!$A$2:$A$1135,$A18,Observed!$C$2:$C$1135,$C18)),AVERAGEIFS(Observed!AH$2:AH$1135,Observed!$A$2:$A$1135,$A18,Observed!$C$2:$C$1135,$C18),"")</f>
        <v/>
      </c>
      <c r="AI18" s="35" t="str">
        <f>IF(ISNUMBER(AVERAGEIFS(Observed!AI$2:AI$1135,Observed!$A$2:$A$1135,$A18,Observed!$C$2:$C$1135,$C18)),AVERAGEIFS(Observed!AI$2:AI$1135,Observed!$A$2:$A$1135,$A18,Observed!$C$2:$C$1135,$C18),"")</f>
        <v/>
      </c>
      <c r="AJ18" s="35" t="str">
        <f>IF(ISNUMBER(AVERAGEIFS(Observed!AJ$2:AJ$1135,Observed!$A$2:$A$1135,$A18,Observed!$C$2:$C$1135,$C18)),AVERAGEIFS(Observed!AJ$2:AJ$1135,Observed!$A$2:$A$1135,$A18,Observed!$C$2:$C$1135,$C18),"")</f>
        <v/>
      </c>
      <c r="AK18" s="34" t="str">
        <f>IF(ISNUMBER(AVERAGEIFS(Observed!AK$2:AK$1135,Observed!$A$2:$A$1135,$A18,Observed!$C$2:$C$1135,$C18)),AVERAGEIFS(Observed!AK$2:AK$1135,Observed!$A$2:$A$1135,$A18,Observed!$C$2:$C$1135,$C18),"")</f>
        <v/>
      </c>
      <c r="AL18" s="35" t="str">
        <f>IF(ISNUMBER(AVERAGEIFS(Observed!AL$2:AL$1135,Observed!$A$2:$A$1135,$A18,Observed!$C$2:$C$1135,$C18)),AVERAGEIFS(Observed!AL$2:AL$1135,Observed!$A$2:$A$1135,$A18,Observed!$C$2:$C$1135,$C18),"")</f>
        <v/>
      </c>
      <c r="AM18" s="34" t="str">
        <f>IF(ISNUMBER(AVERAGEIFS(Observed!AM$2:AM$1135,Observed!$A$2:$A$1135,$A18,Observed!$C$2:$C$1135,$C18)),AVERAGEIFS(Observed!AM$2:AM$1135,Observed!$A$2:$A$1135,$A18,Observed!$C$2:$C$1135,$C18),"")</f>
        <v/>
      </c>
      <c r="AN18" s="34">
        <f>IF(ISNUMBER(AVERAGEIFS(Observed!AN$2:AN$1135,Observed!$A$2:$A$1135,$A18,Observed!$C$2:$C$1135,$C18)),AVERAGEIFS(Observed!AN$2:AN$1135,Observed!$A$2:$A$1135,$A18,Observed!$C$2:$C$1135,$C18),"")</f>
        <v>1</v>
      </c>
      <c r="AO18" s="34" t="str">
        <f>IF(ISNUMBER(AVERAGEIFS(Observed!AO$2:AO$1135,Observed!$A$2:$A$1135,$A18,Observed!$C$2:$C$1135,$C18)),AVERAGEIFS(Observed!AO$2:AO$1135,Observed!$A$2:$A$1135,$A18,Observed!$C$2:$C$1135,$C18),"")</f>
        <v/>
      </c>
      <c r="AP18" s="35" t="str">
        <f>IF(ISNUMBER(AVERAGEIFS(Observed!AP$2:AP$1135,Observed!$A$2:$A$1135,$A18,Observed!$C$2:$C$1135,$C18)),AVERAGEIFS(Observed!AP$2:AP$1135,Observed!$A$2:$A$1135,$A18,Observed!$C$2:$C$1135,$C18),"")</f>
        <v/>
      </c>
      <c r="AQ18" s="34" t="str">
        <f>IF(ISNUMBER(AVERAGEIFS(Observed!AQ$2:AQ$1135,Observed!$A$2:$A$1135,$A18,Observed!$C$2:$C$1135,$C18)),AVERAGEIFS(Observed!AQ$2:AQ$1135,Observed!$A$2:$A$1135,$A18,Observed!$C$2:$C$1135,$C18),"")</f>
        <v/>
      </c>
      <c r="AR18" s="34" t="str">
        <f>IF(ISNUMBER(AVERAGEIFS(Observed!AR$2:AR$1135,Observed!$A$2:$A$1135,$A18,Observed!$C$2:$C$1135,$C18)),AVERAGEIFS(Observed!AR$2:AR$1135,Observed!$A$2:$A$1135,$A18,Observed!$C$2:$C$1135,$C18),"")</f>
        <v/>
      </c>
      <c r="AS18" s="2">
        <f>COUNTIFS(Observed!$A$2:$A$1135,$A18,Observed!$C$2:$C$1135,$C18)</f>
        <v>3</v>
      </c>
      <c r="AT18" s="2">
        <f t="shared" si="0"/>
        <v>3</v>
      </c>
    </row>
    <row r="19" spans="1:46" x14ac:dyDescent="0.25">
      <c r="A19" t="s">
        <v>2</v>
      </c>
      <c r="B19" t="s">
        <v>18</v>
      </c>
      <c r="C19" s="6">
        <v>35793</v>
      </c>
      <c r="D19" t="s">
        <v>56</v>
      </c>
      <c r="E19" t="s">
        <v>41</v>
      </c>
      <c r="J19" t="s">
        <v>101</v>
      </c>
      <c r="K19">
        <v>2</v>
      </c>
      <c r="L19">
        <v>3</v>
      </c>
      <c r="M19" t="s">
        <v>21</v>
      </c>
      <c r="N19" s="33">
        <f>IF(ISNUMBER(AVERAGEIFS(Observed!N$2:N$1135,Observed!$A$2:$A$1135,$A19,Observed!$C$2:$C$1135,$C19)),AVERAGEIFS(Observed!N$2:N$1135,Observed!$A$2:$A$1135,$A19,Observed!$C$2:$C$1135,$C19),"")</f>
        <v>55.333333333333336</v>
      </c>
      <c r="O19" s="34">
        <f>IF(ISNUMBER(AVERAGEIFS(Observed!O$2:O$1135,Observed!$A$2:$A$1135,$A19,Observed!$C$2:$C$1135,$C19)),AVERAGEIFS(Observed!O$2:O$1135,Observed!$A$2:$A$1135,$A19,Observed!$C$2:$C$1135,$C19),"")</f>
        <v>5.5333333333333341</v>
      </c>
      <c r="P19" s="34" t="str">
        <f>IF(ISNUMBER(AVERAGEIFS(Observed!P$2:P$1135,Observed!$A$2:$A$1135,$A19,Observed!$C$2:$C$1135,$C19)),AVERAGEIFS(Observed!P$2:P$1135,Observed!$A$2:$A$1135,$A19,Observed!$C$2:$C$1135,$C19),"")</f>
        <v/>
      </c>
      <c r="Q19" s="34">
        <f>IF(ISNUMBER(AVERAGEIFS(Observed!Q$2:Q$1135,Observed!$A$2:$A$1135,$A19,Observed!$C$2:$C$1135,$C19)),AVERAGEIFS(Observed!Q$2:Q$1135,Observed!$A$2:$A$1135,$A19,Observed!$C$2:$C$1135,$C19),"")</f>
        <v>380.13333333333338</v>
      </c>
      <c r="R19" s="34">
        <f>IF(ISNUMBER(AVERAGEIFS(Observed!R$2:R$1135,Observed!$A$2:$A$1135,$A19,Observed!$C$2:$C$1135,$C19)),AVERAGEIFS(Observed!R$2:R$1135,Observed!$A$2:$A$1135,$A19,Observed!$C$2:$C$1135,$C19),"")</f>
        <v>1371.6233333333332</v>
      </c>
      <c r="S19" s="35">
        <f>IF(ISNUMBER(AVERAGEIFS(Observed!S$2:S$1135,Observed!$A$2:$A$1135,$A19,Observed!$C$2:$C$1135,$C19)),AVERAGEIFS(Observed!S$2:S$1135,Observed!$A$2:$A$1135,$A19,Observed!$C$2:$C$1135,$C19),"")</f>
        <v>3.9E-2</v>
      </c>
      <c r="T19" s="35">
        <f>IF(ISNUMBER(AVERAGEIFS(Observed!T$2:T$1135,Observed!$A$2:$A$1135,$A19,Observed!$C$2:$C$1135,$C19)),AVERAGEIFS(Observed!T$2:T$1135,Observed!$A$2:$A$1135,$A19,Observed!$C$2:$C$1135,$C19),"")</f>
        <v>0.03</v>
      </c>
      <c r="U19" s="35" t="str">
        <f>IF(ISNUMBER(AVERAGEIFS(Observed!U$2:U$1135,Observed!$A$2:$A$1135,$A19,Observed!$C$2:$C$1135,$C19)),AVERAGEIFS(Observed!U$2:U$1135,Observed!$A$2:$A$1135,$A19,Observed!$C$2:$C$1135,$C19),"")</f>
        <v/>
      </c>
      <c r="V19" s="34" t="str">
        <f>IF(ISNUMBER(AVERAGEIFS(Observed!V$2:V$1135,Observed!$A$2:$A$1135,$A19,Observed!$C$2:$C$1135,$C19)),AVERAGEIFS(Observed!V$2:V$1135,Observed!$A$2:$A$1135,$A19,Observed!$C$2:$C$1135,$C19),"")</f>
        <v/>
      </c>
      <c r="W19" s="7" t="str">
        <f>IF(ISNUMBER(AVERAGEIFS(Observed!W$2:W$1135,Observed!$A$2:$A$1135,$A19,Observed!$C$2:$C$1135,$C19)),AVERAGEIFS(Observed!W$2:W$1135,Observed!$A$2:$A$1135,$A19,Observed!$C$2:$C$1135,$C19),"")</f>
        <v/>
      </c>
      <c r="X19" s="7">
        <f>IF(ISNUMBER(AVERAGEIFS(Observed!X$2:X$1135,Observed!$A$2:$A$1135,$A19,Observed!$C$2:$C$1135,$C19)),AVERAGEIFS(Observed!X$2:X$1135,Observed!$A$2:$A$1135,$A19,Observed!$C$2:$C$1135,$C19),"")</f>
        <v>0.16</v>
      </c>
      <c r="Y19" s="34" t="str">
        <f>IF(ISNUMBER(AVERAGEIFS(Observed!Y$2:Y$1135,Observed!$A$2:$A$1135,$A19,Observed!$C$2:$C$1135,$C19)),AVERAGEIFS(Observed!Y$2:Y$1135,Observed!$A$2:$A$1135,$A19,Observed!$C$2:$C$1135,$C19),"")</f>
        <v/>
      </c>
      <c r="Z19" s="34" t="str">
        <f>IF(ISNUMBER(AVERAGEIFS(Observed!Z$2:Z$1135,Observed!$A$2:$A$1135,$A19,Observed!$C$2:$C$1135,$C19)),AVERAGEIFS(Observed!Z$2:Z$1135,Observed!$A$2:$A$1135,$A19,Observed!$C$2:$C$1135,$C19),"")</f>
        <v/>
      </c>
      <c r="AA19" s="34" t="str">
        <f>IF(ISNUMBER(AVERAGEIFS(Observed!AA$2:AA$1135,Observed!$A$2:$A$1135,$A19,Observed!$C$2:$C$1135,$C19)),AVERAGEIFS(Observed!AA$2:AA$1135,Observed!$A$2:$A$1135,$A19,Observed!$C$2:$C$1135,$C19),"")</f>
        <v/>
      </c>
      <c r="AB19" s="34" t="str">
        <f>IF(ISNUMBER(AVERAGEIFS(Observed!AB$2:AB$1135,Observed!$A$2:$A$1135,$A19,Observed!$C$2:$C$1135,$C19)),AVERAGEIFS(Observed!AB$2:AB$1135,Observed!$A$2:$A$1135,$A19,Observed!$C$2:$C$1135,$C19),"")</f>
        <v/>
      </c>
      <c r="AC19" s="34" t="str">
        <f>IF(ISNUMBER(AVERAGEIFS(Observed!AC$2:AC$1135,Observed!$A$2:$A$1135,$A19,Observed!$C$2:$C$1135,$C19)),AVERAGEIFS(Observed!AC$2:AC$1135,Observed!$A$2:$A$1135,$A19,Observed!$C$2:$C$1135,$C19),"")</f>
        <v/>
      </c>
      <c r="AD19" s="34" t="str">
        <f>IF(ISNUMBER(AVERAGEIFS(Observed!AD$2:AD$1135,Observed!$A$2:$A$1135,$A19,Observed!$C$2:$C$1135,$C19)),AVERAGEIFS(Observed!AD$2:AD$1135,Observed!$A$2:$A$1135,$A19,Observed!$C$2:$C$1135,$C19),"")</f>
        <v/>
      </c>
      <c r="AE19" s="34" t="str">
        <f>IF(ISNUMBER(AVERAGEIFS(Observed!AE$2:AE$1135,Observed!$A$2:$A$1135,$A19,Observed!$C$2:$C$1135,$C19)),AVERAGEIFS(Observed!AE$2:AE$1135,Observed!$A$2:$A$1135,$A19,Observed!$C$2:$C$1135,$C19),"")</f>
        <v/>
      </c>
      <c r="AF19" s="34" t="str">
        <f>IF(ISNUMBER(AVERAGEIFS(Observed!AF$2:AF$1135,Observed!$A$2:$A$1135,$A19,Observed!$C$2:$C$1135,$C19)),AVERAGEIFS(Observed!AF$2:AF$1135,Observed!$A$2:$A$1135,$A19,Observed!$C$2:$C$1135,$C19),"")</f>
        <v/>
      </c>
      <c r="AG19" s="34" t="str">
        <f>IF(ISNUMBER(AVERAGEIFS(Observed!AG$2:AG$1135,Observed!$A$2:$A$1135,$A19,Observed!$C$2:$C$1135,$C19)),AVERAGEIFS(Observed!AG$2:AG$1135,Observed!$A$2:$A$1135,$A19,Observed!$C$2:$C$1135,$C19),"")</f>
        <v/>
      </c>
      <c r="AH19" s="35" t="str">
        <f>IF(ISNUMBER(AVERAGEIFS(Observed!AH$2:AH$1135,Observed!$A$2:$A$1135,$A19,Observed!$C$2:$C$1135,$C19)),AVERAGEIFS(Observed!AH$2:AH$1135,Observed!$A$2:$A$1135,$A19,Observed!$C$2:$C$1135,$C19),"")</f>
        <v/>
      </c>
      <c r="AI19" s="35" t="str">
        <f>IF(ISNUMBER(AVERAGEIFS(Observed!AI$2:AI$1135,Observed!$A$2:$A$1135,$A19,Observed!$C$2:$C$1135,$C19)),AVERAGEIFS(Observed!AI$2:AI$1135,Observed!$A$2:$A$1135,$A19,Observed!$C$2:$C$1135,$C19),"")</f>
        <v/>
      </c>
      <c r="AJ19" s="35">
        <f>IF(ISNUMBER(AVERAGEIFS(Observed!AJ$2:AJ$1135,Observed!$A$2:$A$1135,$A19,Observed!$C$2:$C$1135,$C19)),AVERAGEIFS(Observed!AJ$2:AJ$1135,Observed!$A$2:$A$1135,$A19,Observed!$C$2:$C$1135,$C19),"")</f>
        <v>3.7561425807087614E-2</v>
      </c>
      <c r="AK19" s="34" t="str">
        <f>IF(ISNUMBER(AVERAGEIFS(Observed!AK$2:AK$1135,Observed!$A$2:$A$1135,$A19,Observed!$C$2:$C$1135,$C19)),AVERAGEIFS(Observed!AK$2:AK$1135,Observed!$A$2:$A$1135,$A19,Observed!$C$2:$C$1135,$C19),"")</f>
        <v/>
      </c>
      <c r="AL19" s="35" t="str">
        <f>IF(ISNUMBER(AVERAGEIFS(Observed!AL$2:AL$1135,Observed!$A$2:$A$1135,$A19,Observed!$C$2:$C$1135,$C19)),AVERAGEIFS(Observed!AL$2:AL$1135,Observed!$A$2:$A$1135,$A19,Observed!$C$2:$C$1135,$C19),"")</f>
        <v/>
      </c>
      <c r="AM19" s="34" t="str">
        <f>IF(ISNUMBER(AVERAGEIFS(Observed!AM$2:AM$1135,Observed!$A$2:$A$1135,$A19,Observed!$C$2:$C$1135,$C19)),AVERAGEIFS(Observed!AM$2:AM$1135,Observed!$A$2:$A$1135,$A19,Observed!$C$2:$C$1135,$C19),"")</f>
        <v/>
      </c>
      <c r="AN19" s="34">
        <f>IF(ISNUMBER(AVERAGEIFS(Observed!AN$2:AN$1135,Observed!$A$2:$A$1135,$A19,Observed!$C$2:$C$1135,$C19)),AVERAGEIFS(Observed!AN$2:AN$1135,Observed!$A$2:$A$1135,$A19,Observed!$C$2:$C$1135,$C19),"")</f>
        <v>1</v>
      </c>
      <c r="AO19" s="34" t="str">
        <f>IF(ISNUMBER(AVERAGEIFS(Observed!AO$2:AO$1135,Observed!$A$2:$A$1135,$A19,Observed!$C$2:$C$1135,$C19)),AVERAGEIFS(Observed!AO$2:AO$1135,Observed!$A$2:$A$1135,$A19,Observed!$C$2:$C$1135,$C19),"")</f>
        <v/>
      </c>
      <c r="AP19" s="35" t="str">
        <f>IF(ISNUMBER(AVERAGEIFS(Observed!AP$2:AP$1135,Observed!$A$2:$A$1135,$A19,Observed!$C$2:$C$1135,$C19)),AVERAGEIFS(Observed!AP$2:AP$1135,Observed!$A$2:$A$1135,$A19,Observed!$C$2:$C$1135,$C19),"")</f>
        <v/>
      </c>
      <c r="AQ19" s="34">
        <f>IF(ISNUMBER(AVERAGEIFS(Observed!AQ$2:AQ$1135,Observed!$A$2:$A$1135,$A19,Observed!$C$2:$C$1135,$C19)),AVERAGEIFS(Observed!AQ$2:AQ$1135,Observed!$A$2:$A$1135,$A19,Observed!$C$2:$C$1135,$C19),"")</f>
        <v>14.278333333333334</v>
      </c>
      <c r="AR19" s="34">
        <f>IF(ISNUMBER(AVERAGEIFS(Observed!AR$2:AR$1135,Observed!$A$2:$A$1135,$A19,Observed!$C$2:$C$1135,$C19)),AVERAGEIFS(Observed!AR$2:AR$1135,Observed!$A$2:$A$1135,$A19,Observed!$C$2:$C$1135,$C19),"")</f>
        <v>56.393333333333338</v>
      </c>
      <c r="AS19" s="2">
        <f>COUNTIFS(Observed!$A$2:$A$1135,$A19,Observed!$C$2:$C$1135,$C19)</f>
        <v>3</v>
      </c>
      <c r="AT19" s="2">
        <f t="shared" si="0"/>
        <v>10</v>
      </c>
    </row>
    <row r="20" spans="1:46" x14ac:dyDescent="0.25">
      <c r="A20" t="s">
        <v>2</v>
      </c>
      <c r="B20" t="s">
        <v>18</v>
      </c>
      <c r="C20" s="6">
        <v>35803</v>
      </c>
      <c r="D20" t="s">
        <v>56</v>
      </c>
      <c r="E20" t="s">
        <v>41</v>
      </c>
      <c r="J20" t="s">
        <v>101</v>
      </c>
      <c r="K20">
        <v>2</v>
      </c>
      <c r="L20">
        <v>4</v>
      </c>
      <c r="M20" t="s">
        <v>19</v>
      </c>
      <c r="N20" s="33">
        <f>IF(ISNUMBER(AVERAGEIFS(Observed!N$2:N$1135,Observed!$A$2:$A$1135,$A20,Observed!$C$2:$C$1135,$C20)),AVERAGEIFS(Observed!N$2:N$1135,Observed!$A$2:$A$1135,$A20,Observed!$C$2:$C$1135,$C20),"")</f>
        <v>352</v>
      </c>
      <c r="O20" s="34">
        <f>IF(ISNUMBER(AVERAGEIFS(Observed!O$2:O$1135,Observed!$A$2:$A$1135,$A20,Observed!$C$2:$C$1135,$C20)),AVERAGEIFS(Observed!O$2:O$1135,Observed!$A$2:$A$1135,$A20,Observed!$C$2:$C$1135,$C20),"")</f>
        <v>35.199999999999996</v>
      </c>
      <c r="P20" s="34" t="str">
        <f>IF(ISNUMBER(AVERAGEIFS(Observed!P$2:P$1135,Observed!$A$2:$A$1135,$A20,Observed!$C$2:$C$1135,$C20)),AVERAGEIFS(Observed!P$2:P$1135,Observed!$A$2:$A$1135,$A20,Observed!$C$2:$C$1135,$C20),"")</f>
        <v/>
      </c>
      <c r="Q20" s="34" t="str">
        <f>IF(ISNUMBER(AVERAGEIFS(Observed!Q$2:Q$1135,Observed!$A$2:$A$1135,$A20,Observed!$C$2:$C$1135,$C20)),AVERAGEIFS(Observed!Q$2:Q$1135,Observed!$A$2:$A$1135,$A20,Observed!$C$2:$C$1135,$C20),"")</f>
        <v/>
      </c>
      <c r="R20" s="34" t="str">
        <f>IF(ISNUMBER(AVERAGEIFS(Observed!R$2:R$1135,Observed!$A$2:$A$1135,$A20,Observed!$C$2:$C$1135,$C20)),AVERAGEIFS(Observed!R$2:R$1135,Observed!$A$2:$A$1135,$A20,Observed!$C$2:$C$1135,$C20),"")</f>
        <v/>
      </c>
      <c r="S20" s="35">
        <f>IF(ISNUMBER(AVERAGEIFS(Observed!S$2:S$1135,Observed!$A$2:$A$1135,$A20,Observed!$C$2:$C$1135,$C20)),AVERAGEIFS(Observed!S$2:S$1135,Observed!$A$2:$A$1135,$A20,Observed!$C$2:$C$1135,$C20),"")</f>
        <v>3.7999999999999999E-2</v>
      </c>
      <c r="T20" s="35">
        <f>IF(ISNUMBER(AVERAGEIFS(Observed!T$2:T$1135,Observed!$A$2:$A$1135,$A20,Observed!$C$2:$C$1135,$C20)),AVERAGEIFS(Observed!T$2:T$1135,Observed!$A$2:$A$1135,$A20,Observed!$C$2:$C$1135,$C20),"")</f>
        <v>2.9000000000000001E-2</v>
      </c>
      <c r="U20" s="35" t="str">
        <f>IF(ISNUMBER(AVERAGEIFS(Observed!U$2:U$1135,Observed!$A$2:$A$1135,$A20,Observed!$C$2:$C$1135,$C20)),AVERAGEIFS(Observed!U$2:U$1135,Observed!$A$2:$A$1135,$A20,Observed!$C$2:$C$1135,$C20),"")</f>
        <v/>
      </c>
      <c r="V20" s="34" t="str">
        <f>IF(ISNUMBER(AVERAGEIFS(Observed!V$2:V$1135,Observed!$A$2:$A$1135,$A20,Observed!$C$2:$C$1135,$C20)),AVERAGEIFS(Observed!V$2:V$1135,Observed!$A$2:$A$1135,$A20,Observed!$C$2:$C$1135,$C20),"")</f>
        <v/>
      </c>
      <c r="W20" s="7" t="str">
        <f>IF(ISNUMBER(AVERAGEIFS(Observed!W$2:W$1135,Observed!$A$2:$A$1135,$A20,Observed!$C$2:$C$1135,$C20)),AVERAGEIFS(Observed!W$2:W$1135,Observed!$A$2:$A$1135,$A20,Observed!$C$2:$C$1135,$C20),"")</f>
        <v/>
      </c>
      <c r="X20" s="7">
        <f>IF(ISNUMBER(AVERAGEIFS(Observed!X$2:X$1135,Observed!$A$2:$A$1135,$A20,Observed!$C$2:$C$1135,$C20)),AVERAGEIFS(Observed!X$2:X$1135,Observed!$A$2:$A$1135,$A20,Observed!$C$2:$C$1135,$C20),"")</f>
        <v>0.15</v>
      </c>
      <c r="Y20" s="34" t="str">
        <f>IF(ISNUMBER(AVERAGEIFS(Observed!Y$2:Y$1135,Observed!$A$2:$A$1135,$A20,Observed!$C$2:$C$1135,$C20)),AVERAGEIFS(Observed!Y$2:Y$1135,Observed!$A$2:$A$1135,$A20,Observed!$C$2:$C$1135,$C20),"")</f>
        <v/>
      </c>
      <c r="Z20" s="34" t="str">
        <f>IF(ISNUMBER(AVERAGEIFS(Observed!Z$2:Z$1135,Observed!$A$2:$A$1135,$A20,Observed!$C$2:$C$1135,$C20)),AVERAGEIFS(Observed!Z$2:Z$1135,Observed!$A$2:$A$1135,$A20,Observed!$C$2:$C$1135,$C20),"")</f>
        <v/>
      </c>
      <c r="AA20" s="34" t="str">
        <f>IF(ISNUMBER(AVERAGEIFS(Observed!AA$2:AA$1135,Observed!$A$2:$A$1135,$A20,Observed!$C$2:$C$1135,$C20)),AVERAGEIFS(Observed!AA$2:AA$1135,Observed!$A$2:$A$1135,$A20,Observed!$C$2:$C$1135,$C20),"")</f>
        <v/>
      </c>
      <c r="AB20" s="34" t="str">
        <f>IF(ISNUMBER(AVERAGEIFS(Observed!AB$2:AB$1135,Observed!$A$2:$A$1135,$A20,Observed!$C$2:$C$1135,$C20)),AVERAGEIFS(Observed!AB$2:AB$1135,Observed!$A$2:$A$1135,$A20,Observed!$C$2:$C$1135,$C20),"")</f>
        <v/>
      </c>
      <c r="AC20" s="34" t="str">
        <f>IF(ISNUMBER(AVERAGEIFS(Observed!AC$2:AC$1135,Observed!$A$2:$A$1135,$A20,Observed!$C$2:$C$1135,$C20)),AVERAGEIFS(Observed!AC$2:AC$1135,Observed!$A$2:$A$1135,$A20,Observed!$C$2:$C$1135,$C20),"")</f>
        <v/>
      </c>
      <c r="AD20" s="34" t="str">
        <f>IF(ISNUMBER(AVERAGEIFS(Observed!AD$2:AD$1135,Observed!$A$2:$A$1135,$A20,Observed!$C$2:$C$1135,$C20)),AVERAGEIFS(Observed!AD$2:AD$1135,Observed!$A$2:$A$1135,$A20,Observed!$C$2:$C$1135,$C20),"")</f>
        <v/>
      </c>
      <c r="AE20" s="34" t="str">
        <f>IF(ISNUMBER(AVERAGEIFS(Observed!AE$2:AE$1135,Observed!$A$2:$A$1135,$A20,Observed!$C$2:$C$1135,$C20)),AVERAGEIFS(Observed!AE$2:AE$1135,Observed!$A$2:$A$1135,$A20,Observed!$C$2:$C$1135,$C20),"")</f>
        <v/>
      </c>
      <c r="AF20" s="34" t="str">
        <f>IF(ISNUMBER(AVERAGEIFS(Observed!AF$2:AF$1135,Observed!$A$2:$A$1135,$A20,Observed!$C$2:$C$1135,$C20)),AVERAGEIFS(Observed!AF$2:AF$1135,Observed!$A$2:$A$1135,$A20,Observed!$C$2:$C$1135,$C20),"")</f>
        <v/>
      </c>
      <c r="AG20" s="34" t="str">
        <f>IF(ISNUMBER(AVERAGEIFS(Observed!AG$2:AG$1135,Observed!$A$2:$A$1135,$A20,Observed!$C$2:$C$1135,$C20)),AVERAGEIFS(Observed!AG$2:AG$1135,Observed!$A$2:$A$1135,$A20,Observed!$C$2:$C$1135,$C20),"")</f>
        <v/>
      </c>
      <c r="AH20" s="35" t="str">
        <f>IF(ISNUMBER(AVERAGEIFS(Observed!AH$2:AH$1135,Observed!$A$2:$A$1135,$A20,Observed!$C$2:$C$1135,$C20)),AVERAGEIFS(Observed!AH$2:AH$1135,Observed!$A$2:$A$1135,$A20,Observed!$C$2:$C$1135,$C20),"")</f>
        <v/>
      </c>
      <c r="AI20" s="35" t="str">
        <f>IF(ISNUMBER(AVERAGEIFS(Observed!AI$2:AI$1135,Observed!$A$2:$A$1135,$A20,Observed!$C$2:$C$1135,$C20)),AVERAGEIFS(Observed!AI$2:AI$1135,Observed!$A$2:$A$1135,$A20,Observed!$C$2:$C$1135,$C20),"")</f>
        <v/>
      </c>
      <c r="AJ20" s="35">
        <f>IF(ISNUMBER(AVERAGEIFS(Observed!AJ$2:AJ$1135,Observed!$A$2:$A$1135,$A20,Observed!$C$2:$C$1135,$C20)),AVERAGEIFS(Observed!AJ$2:AJ$1135,Observed!$A$2:$A$1135,$A20,Observed!$C$2:$C$1135,$C20),"")</f>
        <v>3.6605643276638754E-2</v>
      </c>
      <c r="AK20" s="34" t="str">
        <f>IF(ISNUMBER(AVERAGEIFS(Observed!AK$2:AK$1135,Observed!$A$2:$A$1135,$A20,Observed!$C$2:$C$1135,$C20)),AVERAGEIFS(Observed!AK$2:AK$1135,Observed!$A$2:$A$1135,$A20,Observed!$C$2:$C$1135,$C20),"")</f>
        <v/>
      </c>
      <c r="AL20" s="35" t="str">
        <f>IF(ISNUMBER(AVERAGEIFS(Observed!AL$2:AL$1135,Observed!$A$2:$A$1135,$A20,Observed!$C$2:$C$1135,$C20)),AVERAGEIFS(Observed!AL$2:AL$1135,Observed!$A$2:$A$1135,$A20,Observed!$C$2:$C$1135,$C20),"")</f>
        <v/>
      </c>
      <c r="AM20" s="34" t="str">
        <f>IF(ISNUMBER(AVERAGEIFS(Observed!AM$2:AM$1135,Observed!$A$2:$A$1135,$A20,Observed!$C$2:$C$1135,$C20)),AVERAGEIFS(Observed!AM$2:AM$1135,Observed!$A$2:$A$1135,$A20,Observed!$C$2:$C$1135,$C20),"")</f>
        <v/>
      </c>
      <c r="AN20" s="34">
        <f>IF(ISNUMBER(AVERAGEIFS(Observed!AN$2:AN$1135,Observed!$A$2:$A$1135,$A20,Observed!$C$2:$C$1135,$C20)),AVERAGEIFS(Observed!AN$2:AN$1135,Observed!$A$2:$A$1135,$A20,Observed!$C$2:$C$1135,$C20),"")</f>
        <v>1</v>
      </c>
      <c r="AO20" s="34" t="str">
        <f>IF(ISNUMBER(AVERAGEIFS(Observed!AO$2:AO$1135,Observed!$A$2:$A$1135,$A20,Observed!$C$2:$C$1135,$C20)),AVERAGEIFS(Observed!AO$2:AO$1135,Observed!$A$2:$A$1135,$A20,Observed!$C$2:$C$1135,$C20),"")</f>
        <v/>
      </c>
      <c r="AP20" s="35" t="str">
        <f>IF(ISNUMBER(AVERAGEIFS(Observed!AP$2:AP$1135,Observed!$A$2:$A$1135,$A20,Observed!$C$2:$C$1135,$C20)),AVERAGEIFS(Observed!AP$2:AP$1135,Observed!$A$2:$A$1135,$A20,Observed!$C$2:$C$1135,$C20),"")</f>
        <v/>
      </c>
      <c r="AQ20" s="34" t="str">
        <f>IF(ISNUMBER(AVERAGEIFS(Observed!AQ$2:AQ$1135,Observed!$A$2:$A$1135,$A20,Observed!$C$2:$C$1135,$C20)),AVERAGEIFS(Observed!AQ$2:AQ$1135,Observed!$A$2:$A$1135,$A20,Observed!$C$2:$C$1135,$C20),"")</f>
        <v/>
      </c>
      <c r="AR20" s="34" t="str">
        <f>IF(ISNUMBER(AVERAGEIFS(Observed!AR$2:AR$1135,Observed!$A$2:$A$1135,$A20,Observed!$C$2:$C$1135,$C20)),AVERAGEIFS(Observed!AR$2:AR$1135,Observed!$A$2:$A$1135,$A20,Observed!$C$2:$C$1135,$C20),"")</f>
        <v/>
      </c>
      <c r="AS20" s="2">
        <f>COUNTIFS(Observed!$A$2:$A$1135,$A20,Observed!$C$2:$C$1135,$C20)</f>
        <v>3</v>
      </c>
      <c r="AT20" s="2">
        <f t="shared" si="0"/>
        <v>6</v>
      </c>
    </row>
    <row r="21" spans="1:46" x14ac:dyDescent="0.25">
      <c r="A21" t="s">
        <v>2</v>
      </c>
      <c r="B21" t="s">
        <v>18</v>
      </c>
      <c r="C21" s="6">
        <v>35810</v>
      </c>
      <c r="D21" t="s">
        <v>56</v>
      </c>
      <c r="E21" t="s">
        <v>41</v>
      </c>
      <c r="J21" t="s">
        <v>101</v>
      </c>
      <c r="K21">
        <v>2</v>
      </c>
      <c r="L21">
        <v>4</v>
      </c>
      <c r="M21" t="s">
        <v>19</v>
      </c>
      <c r="N21" s="33">
        <f>IF(ISNUMBER(AVERAGEIFS(Observed!N$2:N$1135,Observed!$A$2:$A$1135,$A21,Observed!$C$2:$C$1135,$C21)),AVERAGEIFS(Observed!N$2:N$1135,Observed!$A$2:$A$1135,$A21,Observed!$C$2:$C$1135,$C21),"")</f>
        <v>793.33333333333337</v>
      </c>
      <c r="O21" s="34">
        <f>IF(ISNUMBER(AVERAGEIFS(Observed!O$2:O$1135,Observed!$A$2:$A$1135,$A21,Observed!$C$2:$C$1135,$C21)),AVERAGEIFS(Observed!O$2:O$1135,Observed!$A$2:$A$1135,$A21,Observed!$C$2:$C$1135,$C21),"")</f>
        <v>79.333333333333329</v>
      </c>
      <c r="P21" s="34" t="str">
        <f>IF(ISNUMBER(AVERAGEIFS(Observed!P$2:P$1135,Observed!$A$2:$A$1135,$A21,Observed!$C$2:$C$1135,$C21)),AVERAGEIFS(Observed!P$2:P$1135,Observed!$A$2:$A$1135,$A21,Observed!$C$2:$C$1135,$C21),"")</f>
        <v/>
      </c>
      <c r="Q21" s="34" t="str">
        <f>IF(ISNUMBER(AVERAGEIFS(Observed!Q$2:Q$1135,Observed!$A$2:$A$1135,$A21,Observed!$C$2:$C$1135,$C21)),AVERAGEIFS(Observed!Q$2:Q$1135,Observed!$A$2:$A$1135,$A21,Observed!$C$2:$C$1135,$C21),"")</f>
        <v/>
      </c>
      <c r="R21" s="34" t="str">
        <f>IF(ISNUMBER(AVERAGEIFS(Observed!R$2:R$1135,Observed!$A$2:$A$1135,$A21,Observed!$C$2:$C$1135,$C21)),AVERAGEIFS(Observed!R$2:R$1135,Observed!$A$2:$A$1135,$A21,Observed!$C$2:$C$1135,$C21),"")</f>
        <v/>
      </c>
      <c r="S21" s="35">
        <f>IF(ISNUMBER(AVERAGEIFS(Observed!S$2:S$1135,Observed!$A$2:$A$1135,$A21,Observed!$C$2:$C$1135,$C21)),AVERAGEIFS(Observed!S$2:S$1135,Observed!$A$2:$A$1135,$A21,Observed!$C$2:$C$1135,$C21),"")</f>
        <v>3.6999999999999998E-2</v>
      </c>
      <c r="T21" s="35">
        <f>IF(ISNUMBER(AVERAGEIFS(Observed!T$2:T$1135,Observed!$A$2:$A$1135,$A21,Observed!$C$2:$C$1135,$C21)),AVERAGEIFS(Observed!T$2:T$1135,Observed!$A$2:$A$1135,$A21,Observed!$C$2:$C$1135,$C21),"")</f>
        <v>2.9000000000000001E-2</v>
      </c>
      <c r="U21" s="35" t="str">
        <f>IF(ISNUMBER(AVERAGEIFS(Observed!U$2:U$1135,Observed!$A$2:$A$1135,$A21,Observed!$C$2:$C$1135,$C21)),AVERAGEIFS(Observed!U$2:U$1135,Observed!$A$2:$A$1135,$A21,Observed!$C$2:$C$1135,$C21),"")</f>
        <v/>
      </c>
      <c r="V21" s="34" t="str">
        <f>IF(ISNUMBER(AVERAGEIFS(Observed!V$2:V$1135,Observed!$A$2:$A$1135,$A21,Observed!$C$2:$C$1135,$C21)),AVERAGEIFS(Observed!V$2:V$1135,Observed!$A$2:$A$1135,$A21,Observed!$C$2:$C$1135,$C21),"")</f>
        <v/>
      </c>
      <c r="W21" s="7" t="str">
        <f>IF(ISNUMBER(AVERAGEIFS(Observed!W$2:W$1135,Observed!$A$2:$A$1135,$A21,Observed!$C$2:$C$1135,$C21)),AVERAGEIFS(Observed!W$2:W$1135,Observed!$A$2:$A$1135,$A21,Observed!$C$2:$C$1135,$C21),"")</f>
        <v/>
      </c>
      <c r="X21" s="7">
        <f>IF(ISNUMBER(AVERAGEIFS(Observed!X$2:X$1135,Observed!$A$2:$A$1135,$A21,Observed!$C$2:$C$1135,$C21)),AVERAGEIFS(Observed!X$2:X$1135,Observed!$A$2:$A$1135,$A21,Observed!$C$2:$C$1135,$C21),"")</f>
        <v>0.15</v>
      </c>
      <c r="Y21" s="34" t="str">
        <f>IF(ISNUMBER(AVERAGEIFS(Observed!Y$2:Y$1135,Observed!$A$2:$A$1135,$A21,Observed!$C$2:$C$1135,$C21)),AVERAGEIFS(Observed!Y$2:Y$1135,Observed!$A$2:$A$1135,$A21,Observed!$C$2:$C$1135,$C21),"")</f>
        <v/>
      </c>
      <c r="Z21" s="34" t="str">
        <f>IF(ISNUMBER(AVERAGEIFS(Observed!Z$2:Z$1135,Observed!$A$2:$A$1135,$A21,Observed!$C$2:$C$1135,$C21)),AVERAGEIFS(Observed!Z$2:Z$1135,Observed!$A$2:$A$1135,$A21,Observed!$C$2:$C$1135,$C21),"")</f>
        <v/>
      </c>
      <c r="AA21" s="34" t="str">
        <f>IF(ISNUMBER(AVERAGEIFS(Observed!AA$2:AA$1135,Observed!$A$2:$A$1135,$A21,Observed!$C$2:$C$1135,$C21)),AVERAGEIFS(Observed!AA$2:AA$1135,Observed!$A$2:$A$1135,$A21,Observed!$C$2:$C$1135,$C21),"")</f>
        <v/>
      </c>
      <c r="AB21" s="34" t="str">
        <f>IF(ISNUMBER(AVERAGEIFS(Observed!AB$2:AB$1135,Observed!$A$2:$A$1135,$A21,Observed!$C$2:$C$1135,$C21)),AVERAGEIFS(Observed!AB$2:AB$1135,Observed!$A$2:$A$1135,$A21,Observed!$C$2:$C$1135,$C21),"")</f>
        <v/>
      </c>
      <c r="AC21" s="34" t="str">
        <f>IF(ISNUMBER(AVERAGEIFS(Observed!AC$2:AC$1135,Observed!$A$2:$A$1135,$A21,Observed!$C$2:$C$1135,$C21)),AVERAGEIFS(Observed!AC$2:AC$1135,Observed!$A$2:$A$1135,$A21,Observed!$C$2:$C$1135,$C21),"")</f>
        <v/>
      </c>
      <c r="AD21" s="34" t="str">
        <f>IF(ISNUMBER(AVERAGEIFS(Observed!AD$2:AD$1135,Observed!$A$2:$A$1135,$A21,Observed!$C$2:$C$1135,$C21)),AVERAGEIFS(Observed!AD$2:AD$1135,Observed!$A$2:$A$1135,$A21,Observed!$C$2:$C$1135,$C21),"")</f>
        <v/>
      </c>
      <c r="AE21" s="34" t="str">
        <f>IF(ISNUMBER(AVERAGEIFS(Observed!AE$2:AE$1135,Observed!$A$2:$A$1135,$A21,Observed!$C$2:$C$1135,$C21)),AVERAGEIFS(Observed!AE$2:AE$1135,Observed!$A$2:$A$1135,$A21,Observed!$C$2:$C$1135,$C21),"")</f>
        <v/>
      </c>
      <c r="AF21" s="34" t="str">
        <f>IF(ISNUMBER(AVERAGEIFS(Observed!AF$2:AF$1135,Observed!$A$2:$A$1135,$A21,Observed!$C$2:$C$1135,$C21)),AVERAGEIFS(Observed!AF$2:AF$1135,Observed!$A$2:$A$1135,$A21,Observed!$C$2:$C$1135,$C21),"")</f>
        <v/>
      </c>
      <c r="AG21" s="34" t="str">
        <f>IF(ISNUMBER(AVERAGEIFS(Observed!AG$2:AG$1135,Observed!$A$2:$A$1135,$A21,Observed!$C$2:$C$1135,$C21)),AVERAGEIFS(Observed!AG$2:AG$1135,Observed!$A$2:$A$1135,$A21,Observed!$C$2:$C$1135,$C21),"")</f>
        <v/>
      </c>
      <c r="AH21" s="35" t="str">
        <f>IF(ISNUMBER(AVERAGEIFS(Observed!AH$2:AH$1135,Observed!$A$2:$A$1135,$A21,Observed!$C$2:$C$1135,$C21)),AVERAGEIFS(Observed!AH$2:AH$1135,Observed!$A$2:$A$1135,$A21,Observed!$C$2:$C$1135,$C21),"")</f>
        <v/>
      </c>
      <c r="AI21" s="35" t="str">
        <f>IF(ISNUMBER(AVERAGEIFS(Observed!AI$2:AI$1135,Observed!$A$2:$A$1135,$A21,Observed!$C$2:$C$1135,$C21)),AVERAGEIFS(Observed!AI$2:AI$1135,Observed!$A$2:$A$1135,$A21,Observed!$C$2:$C$1135,$C21),"")</f>
        <v/>
      </c>
      <c r="AJ21" s="35">
        <f>IF(ISNUMBER(AVERAGEIFS(Observed!AJ$2:AJ$1135,Observed!$A$2:$A$1135,$A21,Observed!$C$2:$C$1135,$C21)),AVERAGEIFS(Observed!AJ$2:AJ$1135,Observed!$A$2:$A$1135,$A21,Observed!$C$2:$C$1135,$C21),"")</f>
        <v>3.5787930894308942E-2</v>
      </c>
      <c r="AK21" s="34" t="str">
        <f>IF(ISNUMBER(AVERAGEIFS(Observed!AK$2:AK$1135,Observed!$A$2:$A$1135,$A21,Observed!$C$2:$C$1135,$C21)),AVERAGEIFS(Observed!AK$2:AK$1135,Observed!$A$2:$A$1135,$A21,Observed!$C$2:$C$1135,$C21),"")</f>
        <v/>
      </c>
      <c r="AL21" s="35" t="str">
        <f>IF(ISNUMBER(AVERAGEIFS(Observed!AL$2:AL$1135,Observed!$A$2:$A$1135,$A21,Observed!$C$2:$C$1135,$C21)),AVERAGEIFS(Observed!AL$2:AL$1135,Observed!$A$2:$A$1135,$A21,Observed!$C$2:$C$1135,$C21),"")</f>
        <v/>
      </c>
      <c r="AM21" s="34" t="str">
        <f>IF(ISNUMBER(AVERAGEIFS(Observed!AM$2:AM$1135,Observed!$A$2:$A$1135,$A21,Observed!$C$2:$C$1135,$C21)),AVERAGEIFS(Observed!AM$2:AM$1135,Observed!$A$2:$A$1135,$A21,Observed!$C$2:$C$1135,$C21),"")</f>
        <v/>
      </c>
      <c r="AN21" s="34">
        <f>IF(ISNUMBER(AVERAGEIFS(Observed!AN$2:AN$1135,Observed!$A$2:$A$1135,$A21,Observed!$C$2:$C$1135,$C21)),AVERAGEIFS(Observed!AN$2:AN$1135,Observed!$A$2:$A$1135,$A21,Observed!$C$2:$C$1135,$C21),"")</f>
        <v>1</v>
      </c>
      <c r="AO21" s="34" t="str">
        <f>IF(ISNUMBER(AVERAGEIFS(Observed!AO$2:AO$1135,Observed!$A$2:$A$1135,$A21,Observed!$C$2:$C$1135,$C21)),AVERAGEIFS(Observed!AO$2:AO$1135,Observed!$A$2:$A$1135,$A21,Observed!$C$2:$C$1135,$C21),"")</f>
        <v/>
      </c>
      <c r="AP21" s="35" t="str">
        <f>IF(ISNUMBER(AVERAGEIFS(Observed!AP$2:AP$1135,Observed!$A$2:$A$1135,$A21,Observed!$C$2:$C$1135,$C21)),AVERAGEIFS(Observed!AP$2:AP$1135,Observed!$A$2:$A$1135,$A21,Observed!$C$2:$C$1135,$C21),"")</f>
        <v/>
      </c>
      <c r="AQ21" s="34" t="str">
        <f>IF(ISNUMBER(AVERAGEIFS(Observed!AQ$2:AQ$1135,Observed!$A$2:$A$1135,$A21,Observed!$C$2:$C$1135,$C21)),AVERAGEIFS(Observed!AQ$2:AQ$1135,Observed!$A$2:$A$1135,$A21,Observed!$C$2:$C$1135,$C21),"")</f>
        <v/>
      </c>
      <c r="AR21" s="34" t="str">
        <f>IF(ISNUMBER(AVERAGEIFS(Observed!AR$2:AR$1135,Observed!$A$2:$A$1135,$A21,Observed!$C$2:$C$1135,$C21)),AVERAGEIFS(Observed!AR$2:AR$1135,Observed!$A$2:$A$1135,$A21,Observed!$C$2:$C$1135,$C21),"")</f>
        <v/>
      </c>
      <c r="AS21" s="2">
        <f>COUNTIFS(Observed!$A$2:$A$1135,$A21,Observed!$C$2:$C$1135,$C21)</f>
        <v>3</v>
      </c>
      <c r="AT21" s="2">
        <f t="shared" si="0"/>
        <v>6</v>
      </c>
    </row>
    <row r="22" spans="1:46" x14ac:dyDescent="0.25">
      <c r="A22" t="s">
        <v>2</v>
      </c>
      <c r="B22" t="s">
        <v>18</v>
      </c>
      <c r="C22" s="6">
        <v>35817</v>
      </c>
      <c r="D22" t="s">
        <v>56</v>
      </c>
      <c r="E22" t="s">
        <v>41</v>
      </c>
      <c r="J22" t="s">
        <v>101</v>
      </c>
      <c r="K22">
        <v>2</v>
      </c>
      <c r="L22">
        <v>4</v>
      </c>
      <c r="M22" t="s">
        <v>19</v>
      </c>
      <c r="N22" s="33">
        <f>IF(ISNUMBER(AVERAGEIFS(Observed!N$2:N$1135,Observed!$A$2:$A$1135,$A22,Observed!$C$2:$C$1135,$C22)),AVERAGEIFS(Observed!N$2:N$1135,Observed!$A$2:$A$1135,$A22,Observed!$C$2:$C$1135,$C22),"")</f>
        <v>1326.6666666666667</v>
      </c>
      <c r="O22" s="34">
        <f>IF(ISNUMBER(AVERAGEIFS(Observed!O$2:O$1135,Observed!$A$2:$A$1135,$A22,Observed!$C$2:$C$1135,$C22)),AVERAGEIFS(Observed!O$2:O$1135,Observed!$A$2:$A$1135,$A22,Observed!$C$2:$C$1135,$C22),"")</f>
        <v>132.66666666666666</v>
      </c>
      <c r="P22" s="34" t="str">
        <f>IF(ISNUMBER(AVERAGEIFS(Observed!P$2:P$1135,Observed!$A$2:$A$1135,$A22,Observed!$C$2:$C$1135,$C22)),AVERAGEIFS(Observed!P$2:P$1135,Observed!$A$2:$A$1135,$A22,Observed!$C$2:$C$1135,$C22),"")</f>
        <v/>
      </c>
      <c r="Q22" s="34" t="str">
        <f>IF(ISNUMBER(AVERAGEIFS(Observed!Q$2:Q$1135,Observed!$A$2:$A$1135,$A22,Observed!$C$2:$C$1135,$C22)),AVERAGEIFS(Observed!Q$2:Q$1135,Observed!$A$2:$A$1135,$A22,Observed!$C$2:$C$1135,$C22),"")</f>
        <v/>
      </c>
      <c r="R22" s="34" t="str">
        <f>IF(ISNUMBER(AVERAGEIFS(Observed!R$2:R$1135,Observed!$A$2:$A$1135,$A22,Observed!$C$2:$C$1135,$C22)),AVERAGEIFS(Observed!R$2:R$1135,Observed!$A$2:$A$1135,$A22,Observed!$C$2:$C$1135,$C22),"")</f>
        <v/>
      </c>
      <c r="S22" s="35">
        <f>IF(ISNUMBER(AVERAGEIFS(Observed!S$2:S$1135,Observed!$A$2:$A$1135,$A22,Observed!$C$2:$C$1135,$C22)),AVERAGEIFS(Observed!S$2:S$1135,Observed!$A$2:$A$1135,$A22,Observed!$C$2:$C$1135,$C22),"")</f>
        <v>3.6999999999999998E-2</v>
      </c>
      <c r="T22" s="35">
        <f>IF(ISNUMBER(AVERAGEIFS(Observed!T$2:T$1135,Observed!$A$2:$A$1135,$A22,Observed!$C$2:$C$1135,$C22)),AVERAGEIFS(Observed!T$2:T$1135,Observed!$A$2:$A$1135,$A22,Observed!$C$2:$C$1135,$C22),"")</f>
        <v>2.8000000000000001E-2</v>
      </c>
      <c r="U22" s="35" t="str">
        <f>IF(ISNUMBER(AVERAGEIFS(Observed!U$2:U$1135,Observed!$A$2:$A$1135,$A22,Observed!$C$2:$C$1135,$C22)),AVERAGEIFS(Observed!U$2:U$1135,Observed!$A$2:$A$1135,$A22,Observed!$C$2:$C$1135,$C22),"")</f>
        <v/>
      </c>
      <c r="V22" s="34" t="str">
        <f>IF(ISNUMBER(AVERAGEIFS(Observed!V$2:V$1135,Observed!$A$2:$A$1135,$A22,Observed!$C$2:$C$1135,$C22)),AVERAGEIFS(Observed!V$2:V$1135,Observed!$A$2:$A$1135,$A22,Observed!$C$2:$C$1135,$C22),"")</f>
        <v/>
      </c>
      <c r="W22" s="7" t="str">
        <f>IF(ISNUMBER(AVERAGEIFS(Observed!W$2:W$1135,Observed!$A$2:$A$1135,$A22,Observed!$C$2:$C$1135,$C22)),AVERAGEIFS(Observed!W$2:W$1135,Observed!$A$2:$A$1135,$A22,Observed!$C$2:$C$1135,$C22),"")</f>
        <v/>
      </c>
      <c r="X22" s="7">
        <f>IF(ISNUMBER(AVERAGEIFS(Observed!X$2:X$1135,Observed!$A$2:$A$1135,$A22,Observed!$C$2:$C$1135,$C22)),AVERAGEIFS(Observed!X$2:X$1135,Observed!$A$2:$A$1135,$A22,Observed!$C$2:$C$1135,$C22),"")</f>
        <v>0.15</v>
      </c>
      <c r="Y22" s="34" t="str">
        <f>IF(ISNUMBER(AVERAGEIFS(Observed!Y$2:Y$1135,Observed!$A$2:$A$1135,$A22,Observed!$C$2:$C$1135,$C22)),AVERAGEIFS(Observed!Y$2:Y$1135,Observed!$A$2:$A$1135,$A22,Observed!$C$2:$C$1135,$C22),"")</f>
        <v/>
      </c>
      <c r="Z22" s="34" t="str">
        <f>IF(ISNUMBER(AVERAGEIFS(Observed!Z$2:Z$1135,Observed!$A$2:$A$1135,$A22,Observed!$C$2:$C$1135,$C22)),AVERAGEIFS(Observed!Z$2:Z$1135,Observed!$A$2:$A$1135,$A22,Observed!$C$2:$C$1135,$C22),"")</f>
        <v/>
      </c>
      <c r="AA22" s="34" t="str">
        <f>IF(ISNUMBER(AVERAGEIFS(Observed!AA$2:AA$1135,Observed!$A$2:$A$1135,$A22,Observed!$C$2:$C$1135,$C22)),AVERAGEIFS(Observed!AA$2:AA$1135,Observed!$A$2:$A$1135,$A22,Observed!$C$2:$C$1135,$C22),"")</f>
        <v/>
      </c>
      <c r="AB22" s="34" t="str">
        <f>IF(ISNUMBER(AVERAGEIFS(Observed!AB$2:AB$1135,Observed!$A$2:$A$1135,$A22,Observed!$C$2:$C$1135,$C22)),AVERAGEIFS(Observed!AB$2:AB$1135,Observed!$A$2:$A$1135,$A22,Observed!$C$2:$C$1135,$C22),"")</f>
        <v/>
      </c>
      <c r="AC22" s="34" t="str">
        <f>IF(ISNUMBER(AVERAGEIFS(Observed!AC$2:AC$1135,Observed!$A$2:$A$1135,$A22,Observed!$C$2:$C$1135,$C22)),AVERAGEIFS(Observed!AC$2:AC$1135,Observed!$A$2:$A$1135,$A22,Observed!$C$2:$C$1135,$C22),"")</f>
        <v/>
      </c>
      <c r="AD22" s="34" t="str">
        <f>IF(ISNUMBER(AVERAGEIFS(Observed!AD$2:AD$1135,Observed!$A$2:$A$1135,$A22,Observed!$C$2:$C$1135,$C22)),AVERAGEIFS(Observed!AD$2:AD$1135,Observed!$A$2:$A$1135,$A22,Observed!$C$2:$C$1135,$C22),"")</f>
        <v/>
      </c>
      <c r="AE22" s="34" t="str">
        <f>IF(ISNUMBER(AVERAGEIFS(Observed!AE$2:AE$1135,Observed!$A$2:$A$1135,$A22,Observed!$C$2:$C$1135,$C22)),AVERAGEIFS(Observed!AE$2:AE$1135,Observed!$A$2:$A$1135,$A22,Observed!$C$2:$C$1135,$C22),"")</f>
        <v/>
      </c>
      <c r="AF22" s="34" t="str">
        <f>IF(ISNUMBER(AVERAGEIFS(Observed!AF$2:AF$1135,Observed!$A$2:$A$1135,$A22,Observed!$C$2:$C$1135,$C22)),AVERAGEIFS(Observed!AF$2:AF$1135,Observed!$A$2:$A$1135,$A22,Observed!$C$2:$C$1135,$C22),"")</f>
        <v/>
      </c>
      <c r="AG22" s="34" t="str">
        <f>IF(ISNUMBER(AVERAGEIFS(Observed!AG$2:AG$1135,Observed!$A$2:$A$1135,$A22,Observed!$C$2:$C$1135,$C22)),AVERAGEIFS(Observed!AG$2:AG$1135,Observed!$A$2:$A$1135,$A22,Observed!$C$2:$C$1135,$C22),"")</f>
        <v/>
      </c>
      <c r="AH22" s="35" t="str">
        <f>IF(ISNUMBER(AVERAGEIFS(Observed!AH$2:AH$1135,Observed!$A$2:$A$1135,$A22,Observed!$C$2:$C$1135,$C22)),AVERAGEIFS(Observed!AH$2:AH$1135,Observed!$A$2:$A$1135,$A22,Observed!$C$2:$C$1135,$C22),"")</f>
        <v/>
      </c>
      <c r="AI22" s="35" t="str">
        <f>IF(ISNUMBER(AVERAGEIFS(Observed!AI$2:AI$1135,Observed!$A$2:$A$1135,$A22,Observed!$C$2:$C$1135,$C22)),AVERAGEIFS(Observed!AI$2:AI$1135,Observed!$A$2:$A$1135,$A22,Observed!$C$2:$C$1135,$C22),"")</f>
        <v/>
      </c>
      <c r="AJ22" s="35">
        <f>IF(ISNUMBER(AVERAGEIFS(Observed!AJ$2:AJ$1135,Observed!$A$2:$A$1135,$A22,Observed!$C$2:$C$1135,$C22)),AVERAGEIFS(Observed!AJ$2:AJ$1135,Observed!$A$2:$A$1135,$A22,Observed!$C$2:$C$1135,$C22),"")</f>
        <v>3.5672841998438717E-2</v>
      </c>
      <c r="AK22" s="34" t="str">
        <f>IF(ISNUMBER(AVERAGEIFS(Observed!AK$2:AK$1135,Observed!$A$2:$A$1135,$A22,Observed!$C$2:$C$1135,$C22)),AVERAGEIFS(Observed!AK$2:AK$1135,Observed!$A$2:$A$1135,$A22,Observed!$C$2:$C$1135,$C22),"")</f>
        <v/>
      </c>
      <c r="AL22" s="35" t="str">
        <f>IF(ISNUMBER(AVERAGEIFS(Observed!AL$2:AL$1135,Observed!$A$2:$A$1135,$A22,Observed!$C$2:$C$1135,$C22)),AVERAGEIFS(Observed!AL$2:AL$1135,Observed!$A$2:$A$1135,$A22,Observed!$C$2:$C$1135,$C22),"")</f>
        <v/>
      </c>
      <c r="AM22" s="34" t="str">
        <f>IF(ISNUMBER(AVERAGEIFS(Observed!AM$2:AM$1135,Observed!$A$2:$A$1135,$A22,Observed!$C$2:$C$1135,$C22)),AVERAGEIFS(Observed!AM$2:AM$1135,Observed!$A$2:$A$1135,$A22,Observed!$C$2:$C$1135,$C22),"")</f>
        <v/>
      </c>
      <c r="AN22" s="34">
        <f>IF(ISNUMBER(AVERAGEIFS(Observed!AN$2:AN$1135,Observed!$A$2:$A$1135,$A22,Observed!$C$2:$C$1135,$C22)),AVERAGEIFS(Observed!AN$2:AN$1135,Observed!$A$2:$A$1135,$A22,Observed!$C$2:$C$1135,$C22),"")</f>
        <v>1</v>
      </c>
      <c r="AO22" s="34" t="str">
        <f>IF(ISNUMBER(AVERAGEIFS(Observed!AO$2:AO$1135,Observed!$A$2:$A$1135,$A22,Observed!$C$2:$C$1135,$C22)),AVERAGEIFS(Observed!AO$2:AO$1135,Observed!$A$2:$A$1135,$A22,Observed!$C$2:$C$1135,$C22),"")</f>
        <v/>
      </c>
      <c r="AP22" s="35" t="str">
        <f>IF(ISNUMBER(AVERAGEIFS(Observed!AP$2:AP$1135,Observed!$A$2:$A$1135,$A22,Observed!$C$2:$C$1135,$C22)),AVERAGEIFS(Observed!AP$2:AP$1135,Observed!$A$2:$A$1135,$A22,Observed!$C$2:$C$1135,$C22),"")</f>
        <v/>
      </c>
      <c r="AQ22" s="34" t="str">
        <f>IF(ISNUMBER(AVERAGEIFS(Observed!AQ$2:AQ$1135,Observed!$A$2:$A$1135,$A22,Observed!$C$2:$C$1135,$C22)),AVERAGEIFS(Observed!AQ$2:AQ$1135,Observed!$A$2:$A$1135,$A22,Observed!$C$2:$C$1135,$C22),"")</f>
        <v/>
      </c>
      <c r="AR22" s="34" t="str">
        <f>IF(ISNUMBER(AVERAGEIFS(Observed!AR$2:AR$1135,Observed!$A$2:$A$1135,$A22,Observed!$C$2:$C$1135,$C22)),AVERAGEIFS(Observed!AR$2:AR$1135,Observed!$A$2:$A$1135,$A22,Observed!$C$2:$C$1135,$C22),"")</f>
        <v/>
      </c>
      <c r="AS22" s="2">
        <f>COUNTIFS(Observed!$A$2:$A$1135,$A22,Observed!$C$2:$C$1135,$C22)</f>
        <v>3</v>
      </c>
      <c r="AT22" s="2">
        <f t="shared" si="0"/>
        <v>6</v>
      </c>
    </row>
    <row r="23" spans="1:46" x14ac:dyDescent="0.25">
      <c r="A23" t="s">
        <v>2</v>
      </c>
      <c r="B23" t="s">
        <v>18</v>
      </c>
      <c r="C23" s="6">
        <v>35824</v>
      </c>
      <c r="D23" t="s">
        <v>56</v>
      </c>
      <c r="E23" t="s">
        <v>41</v>
      </c>
      <c r="J23" t="s">
        <v>101</v>
      </c>
      <c r="K23">
        <v>2</v>
      </c>
      <c r="L23">
        <v>4</v>
      </c>
      <c r="M23" t="s">
        <v>19</v>
      </c>
      <c r="N23" s="33">
        <f>IF(ISNUMBER(AVERAGEIFS(Observed!N$2:N$1135,Observed!$A$2:$A$1135,$A23,Observed!$C$2:$C$1135,$C23)),AVERAGEIFS(Observed!N$2:N$1135,Observed!$A$2:$A$1135,$A23,Observed!$C$2:$C$1135,$C23),"")</f>
        <v>1580</v>
      </c>
      <c r="O23" s="34">
        <f>IF(ISNUMBER(AVERAGEIFS(Observed!O$2:O$1135,Observed!$A$2:$A$1135,$A23,Observed!$C$2:$C$1135,$C23)),AVERAGEIFS(Observed!O$2:O$1135,Observed!$A$2:$A$1135,$A23,Observed!$C$2:$C$1135,$C23),"")</f>
        <v>158</v>
      </c>
      <c r="P23" s="34" t="str">
        <f>IF(ISNUMBER(AVERAGEIFS(Observed!P$2:P$1135,Observed!$A$2:$A$1135,$A23,Observed!$C$2:$C$1135,$C23)),AVERAGEIFS(Observed!P$2:P$1135,Observed!$A$2:$A$1135,$A23,Observed!$C$2:$C$1135,$C23),"")</f>
        <v/>
      </c>
      <c r="Q23" s="34" t="str">
        <f>IF(ISNUMBER(AVERAGEIFS(Observed!Q$2:Q$1135,Observed!$A$2:$A$1135,$A23,Observed!$C$2:$C$1135,$C23)),AVERAGEIFS(Observed!Q$2:Q$1135,Observed!$A$2:$A$1135,$A23,Observed!$C$2:$C$1135,$C23),"")</f>
        <v/>
      </c>
      <c r="R23" s="34" t="str">
        <f>IF(ISNUMBER(AVERAGEIFS(Observed!R$2:R$1135,Observed!$A$2:$A$1135,$A23,Observed!$C$2:$C$1135,$C23)),AVERAGEIFS(Observed!R$2:R$1135,Observed!$A$2:$A$1135,$A23,Observed!$C$2:$C$1135,$C23),"")</f>
        <v/>
      </c>
      <c r="S23" s="35">
        <f>IF(ISNUMBER(AVERAGEIFS(Observed!S$2:S$1135,Observed!$A$2:$A$1135,$A23,Observed!$C$2:$C$1135,$C23)),AVERAGEIFS(Observed!S$2:S$1135,Observed!$A$2:$A$1135,$A23,Observed!$C$2:$C$1135,$C23),"")</f>
        <v>3.6999999999999998E-2</v>
      </c>
      <c r="T23" s="35">
        <f>IF(ISNUMBER(AVERAGEIFS(Observed!T$2:T$1135,Observed!$A$2:$A$1135,$A23,Observed!$C$2:$C$1135,$C23)),AVERAGEIFS(Observed!T$2:T$1135,Observed!$A$2:$A$1135,$A23,Observed!$C$2:$C$1135,$C23),"")</f>
        <v>2.8000000000000001E-2</v>
      </c>
      <c r="U23" s="35" t="str">
        <f>IF(ISNUMBER(AVERAGEIFS(Observed!U$2:U$1135,Observed!$A$2:$A$1135,$A23,Observed!$C$2:$C$1135,$C23)),AVERAGEIFS(Observed!U$2:U$1135,Observed!$A$2:$A$1135,$A23,Observed!$C$2:$C$1135,$C23),"")</f>
        <v/>
      </c>
      <c r="V23" s="34" t="str">
        <f>IF(ISNUMBER(AVERAGEIFS(Observed!V$2:V$1135,Observed!$A$2:$A$1135,$A23,Observed!$C$2:$C$1135,$C23)),AVERAGEIFS(Observed!V$2:V$1135,Observed!$A$2:$A$1135,$A23,Observed!$C$2:$C$1135,$C23),"")</f>
        <v/>
      </c>
      <c r="W23" s="7" t="str">
        <f>IF(ISNUMBER(AVERAGEIFS(Observed!W$2:W$1135,Observed!$A$2:$A$1135,$A23,Observed!$C$2:$C$1135,$C23)),AVERAGEIFS(Observed!W$2:W$1135,Observed!$A$2:$A$1135,$A23,Observed!$C$2:$C$1135,$C23),"")</f>
        <v/>
      </c>
      <c r="X23" s="7">
        <f>IF(ISNUMBER(AVERAGEIFS(Observed!X$2:X$1135,Observed!$A$2:$A$1135,$A23,Observed!$C$2:$C$1135,$C23)),AVERAGEIFS(Observed!X$2:X$1135,Observed!$A$2:$A$1135,$A23,Observed!$C$2:$C$1135,$C23),"")</f>
        <v>0.14000000000000001</v>
      </c>
      <c r="Y23" s="34" t="str">
        <f>IF(ISNUMBER(AVERAGEIFS(Observed!Y$2:Y$1135,Observed!$A$2:$A$1135,$A23,Observed!$C$2:$C$1135,$C23)),AVERAGEIFS(Observed!Y$2:Y$1135,Observed!$A$2:$A$1135,$A23,Observed!$C$2:$C$1135,$C23),"")</f>
        <v/>
      </c>
      <c r="Z23" s="34" t="str">
        <f>IF(ISNUMBER(AVERAGEIFS(Observed!Z$2:Z$1135,Observed!$A$2:$A$1135,$A23,Observed!$C$2:$C$1135,$C23)),AVERAGEIFS(Observed!Z$2:Z$1135,Observed!$A$2:$A$1135,$A23,Observed!$C$2:$C$1135,$C23),"")</f>
        <v/>
      </c>
      <c r="AA23" s="34" t="str">
        <f>IF(ISNUMBER(AVERAGEIFS(Observed!AA$2:AA$1135,Observed!$A$2:$A$1135,$A23,Observed!$C$2:$C$1135,$C23)),AVERAGEIFS(Observed!AA$2:AA$1135,Observed!$A$2:$A$1135,$A23,Observed!$C$2:$C$1135,$C23),"")</f>
        <v/>
      </c>
      <c r="AB23" s="34" t="str">
        <f>IF(ISNUMBER(AVERAGEIFS(Observed!AB$2:AB$1135,Observed!$A$2:$A$1135,$A23,Observed!$C$2:$C$1135,$C23)),AVERAGEIFS(Observed!AB$2:AB$1135,Observed!$A$2:$A$1135,$A23,Observed!$C$2:$C$1135,$C23),"")</f>
        <v/>
      </c>
      <c r="AC23" s="34" t="str">
        <f>IF(ISNUMBER(AVERAGEIFS(Observed!AC$2:AC$1135,Observed!$A$2:$A$1135,$A23,Observed!$C$2:$C$1135,$C23)),AVERAGEIFS(Observed!AC$2:AC$1135,Observed!$A$2:$A$1135,$A23,Observed!$C$2:$C$1135,$C23),"")</f>
        <v/>
      </c>
      <c r="AD23" s="34" t="str">
        <f>IF(ISNUMBER(AVERAGEIFS(Observed!AD$2:AD$1135,Observed!$A$2:$A$1135,$A23,Observed!$C$2:$C$1135,$C23)),AVERAGEIFS(Observed!AD$2:AD$1135,Observed!$A$2:$A$1135,$A23,Observed!$C$2:$C$1135,$C23),"")</f>
        <v/>
      </c>
      <c r="AE23" s="34" t="str">
        <f>IF(ISNUMBER(AVERAGEIFS(Observed!AE$2:AE$1135,Observed!$A$2:$A$1135,$A23,Observed!$C$2:$C$1135,$C23)),AVERAGEIFS(Observed!AE$2:AE$1135,Observed!$A$2:$A$1135,$A23,Observed!$C$2:$C$1135,$C23),"")</f>
        <v/>
      </c>
      <c r="AF23" s="34" t="str">
        <f>IF(ISNUMBER(AVERAGEIFS(Observed!AF$2:AF$1135,Observed!$A$2:$A$1135,$A23,Observed!$C$2:$C$1135,$C23)),AVERAGEIFS(Observed!AF$2:AF$1135,Observed!$A$2:$A$1135,$A23,Observed!$C$2:$C$1135,$C23),"")</f>
        <v/>
      </c>
      <c r="AG23" s="34" t="str">
        <f>IF(ISNUMBER(AVERAGEIFS(Observed!AG$2:AG$1135,Observed!$A$2:$A$1135,$A23,Observed!$C$2:$C$1135,$C23)),AVERAGEIFS(Observed!AG$2:AG$1135,Observed!$A$2:$A$1135,$A23,Observed!$C$2:$C$1135,$C23),"")</f>
        <v/>
      </c>
      <c r="AH23" s="35" t="str">
        <f>IF(ISNUMBER(AVERAGEIFS(Observed!AH$2:AH$1135,Observed!$A$2:$A$1135,$A23,Observed!$C$2:$C$1135,$C23)),AVERAGEIFS(Observed!AH$2:AH$1135,Observed!$A$2:$A$1135,$A23,Observed!$C$2:$C$1135,$C23),"")</f>
        <v/>
      </c>
      <c r="AI23" s="35" t="str">
        <f>IF(ISNUMBER(AVERAGEIFS(Observed!AI$2:AI$1135,Observed!$A$2:$A$1135,$A23,Observed!$C$2:$C$1135,$C23)),AVERAGEIFS(Observed!AI$2:AI$1135,Observed!$A$2:$A$1135,$A23,Observed!$C$2:$C$1135,$C23),"")</f>
        <v/>
      </c>
      <c r="AJ23" s="35">
        <f>IF(ISNUMBER(AVERAGEIFS(Observed!AJ$2:AJ$1135,Observed!$A$2:$A$1135,$A23,Observed!$C$2:$C$1135,$C23)),AVERAGEIFS(Observed!AJ$2:AJ$1135,Observed!$A$2:$A$1135,$A23,Observed!$C$2:$C$1135,$C23),"")</f>
        <v>3.5715125385529525E-2</v>
      </c>
      <c r="AK23" s="34" t="str">
        <f>IF(ISNUMBER(AVERAGEIFS(Observed!AK$2:AK$1135,Observed!$A$2:$A$1135,$A23,Observed!$C$2:$C$1135,$C23)),AVERAGEIFS(Observed!AK$2:AK$1135,Observed!$A$2:$A$1135,$A23,Observed!$C$2:$C$1135,$C23),"")</f>
        <v/>
      </c>
      <c r="AL23" s="35" t="str">
        <f>IF(ISNUMBER(AVERAGEIFS(Observed!AL$2:AL$1135,Observed!$A$2:$A$1135,$A23,Observed!$C$2:$C$1135,$C23)),AVERAGEIFS(Observed!AL$2:AL$1135,Observed!$A$2:$A$1135,$A23,Observed!$C$2:$C$1135,$C23),"")</f>
        <v/>
      </c>
      <c r="AM23" s="34" t="str">
        <f>IF(ISNUMBER(AVERAGEIFS(Observed!AM$2:AM$1135,Observed!$A$2:$A$1135,$A23,Observed!$C$2:$C$1135,$C23)),AVERAGEIFS(Observed!AM$2:AM$1135,Observed!$A$2:$A$1135,$A23,Observed!$C$2:$C$1135,$C23),"")</f>
        <v/>
      </c>
      <c r="AN23" s="34">
        <f>IF(ISNUMBER(AVERAGEIFS(Observed!AN$2:AN$1135,Observed!$A$2:$A$1135,$A23,Observed!$C$2:$C$1135,$C23)),AVERAGEIFS(Observed!AN$2:AN$1135,Observed!$A$2:$A$1135,$A23,Observed!$C$2:$C$1135,$C23),"")</f>
        <v>1</v>
      </c>
      <c r="AO23" s="34" t="str">
        <f>IF(ISNUMBER(AVERAGEIFS(Observed!AO$2:AO$1135,Observed!$A$2:$A$1135,$A23,Observed!$C$2:$C$1135,$C23)),AVERAGEIFS(Observed!AO$2:AO$1135,Observed!$A$2:$A$1135,$A23,Observed!$C$2:$C$1135,$C23),"")</f>
        <v/>
      </c>
      <c r="AP23" s="35" t="str">
        <f>IF(ISNUMBER(AVERAGEIFS(Observed!AP$2:AP$1135,Observed!$A$2:$A$1135,$A23,Observed!$C$2:$C$1135,$C23)),AVERAGEIFS(Observed!AP$2:AP$1135,Observed!$A$2:$A$1135,$A23,Observed!$C$2:$C$1135,$C23),"")</f>
        <v/>
      </c>
      <c r="AQ23" s="34" t="str">
        <f>IF(ISNUMBER(AVERAGEIFS(Observed!AQ$2:AQ$1135,Observed!$A$2:$A$1135,$A23,Observed!$C$2:$C$1135,$C23)),AVERAGEIFS(Observed!AQ$2:AQ$1135,Observed!$A$2:$A$1135,$A23,Observed!$C$2:$C$1135,$C23),"")</f>
        <v/>
      </c>
      <c r="AR23" s="34" t="str">
        <f>IF(ISNUMBER(AVERAGEIFS(Observed!AR$2:AR$1135,Observed!$A$2:$A$1135,$A23,Observed!$C$2:$C$1135,$C23)),AVERAGEIFS(Observed!AR$2:AR$1135,Observed!$A$2:$A$1135,$A23,Observed!$C$2:$C$1135,$C23),"")</f>
        <v/>
      </c>
      <c r="AS23" s="2">
        <f>COUNTIFS(Observed!$A$2:$A$1135,$A23,Observed!$C$2:$C$1135,$C23)</f>
        <v>3</v>
      </c>
      <c r="AT23" s="2">
        <f t="shared" si="0"/>
        <v>6</v>
      </c>
    </row>
    <row r="24" spans="1:46" x14ac:dyDescent="0.25">
      <c r="A24" t="s">
        <v>2</v>
      </c>
      <c r="B24" t="s">
        <v>18</v>
      </c>
      <c r="C24" s="6">
        <v>35829</v>
      </c>
      <c r="D24" t="s">
        <v>56</v>
      </c>
      <c r="E24" t="s">
        <v>41</v>
      </c>
      <c r="J24" t="s">
        <v>101</v>
      </c>
      <c r="K24">
        <v>2</v>
      </c>
      <c r="L24">
        <v>4</v>
      </c>
      <c r="M24" t="s">
        <v>20</v>
      </c>
      <c r="N24" s="33">
        <f>IF(ISNUMBER(AVERAGEIFS(Observed!N$2:N$1135,Observed!$A$2:$A$1135,$A24,Observed!$C$2:$C$1135,$C24)),AVERAGEIFS(Observed!N$2:N$1135,Observed!$A$2:$A$1135,$A24,Observed!$C$2:$C$1135,$C24),"")</f>
        <v>1768.3333333333333</v>
      </c>
      <c r="O24" s="34">
        <f>IF(ISNUMBER(AVERAGEIFS(Observed!O$2:O$1135,Observed!$A$2:$A$1135,$A24,Observed!$C$2:$C$1135,$C24)),AVERAGEIFS(Observed!O$2:O$1135,Observed!$A$2:$A$1135,$A24,Observed!$C$2:$C$1135,$C24),"")</f>
        <v>176.83333333333334</v>
      </c>
      <c r="P24" s="34" t="str">
        <f>IF(ISNUMBER(AVERAGEIFS(Observed!P$2:P$1135,Observed!$A$2:$A$1135,$A24,Observed!$C$2:$C$1135,$C24)),AVERAGEIFS(Observed!P$2:P$1135,Observed!$A$2:$A$1135,$A24,Observed!$C$2:$C$1135,$C24),"")</f>
        <v/>
      </c>
      <c r="Q24" s="34" t="str">
        <f>IF(ISNUMBER(AVERAGEIFS(Observed!Q$2:Q$1135,Observed!$A$2:$A$1135,$A24,Observed!$C$2:$C$1135,$C24)),AVERAGEIFS(Observed!Q$2:Q$1135,Observed!$A$2:$A$1135,$A24,Observed!$C$2:$C$1135,$C24),"")</f>
        <v/>
      </c>
      <c r="R24" s="34" t="str">
        <f>IF(ISNUMBER(AVERAGEIFS(Observed!R$2:R$1135,Observed!$A$2:$A$1135,$A24,Observed!$C$2:$C$1135,$C24)),AVERAGEIFS(Observed!R$2:R$1135,Observed!$A$2:$A$1135,$A24,Observed!$C$2:$C$1135,$C24),"")</f>
        <v/>
      </c>
      <c r="S24" s="35" t="str">
        <f>IF(ISNUMBER(AVERAGEIFS(Observed!S$2:S$1135,Observed!$A$2:$A$1135,$A24,Observed!$C$2:$C$1135,$C24)),AVERAGEIFS(Observed!S$2:S$1135,Observed!$A$2:$A$1135,$A24,Observed!$C$2:$C$1135,$C24),"")</f>
        <v/>
      </c>
      <c r="T24" s="35" t="str">
        <f>IF(ISNUMBER(AVERAGEIFS(Observed!T$2:T$1135,Observed!$A$2:$A$1135,$A24,Observed!$C$2:$C$1135,$C24)),AVERAGEIFS(Observed!T$2:T$1135,Observed!$A$2:$A$1135,$A24,Observed!$C$2:$C$1135,$C24),"")</f>
        <v/>
      </c>
      <c r="U24" s="35" t="str">
        <f>IF(ISNUMBER(AVERAGEIFS(Observed!U$2:U$1135,Observed!$A$2:$A$1135,$A24,Observed!$C$2:$C$1135,$C24)),AVERAGEIFS(Observed!U$2:U$1135,Observed!$A$2:$A$1135,$A24,Observed!$C$2:$C$1135,$C24),"")</f>
        <v/>
      </c>
      <c r="V24" s="34" t="str">
        <f>IF(ISNUMBER(AVERAGEIFS(Observed!V$2:V$1135,Observed!$A$2:$A$1135,$A24,Observed!$C$2:$C$1135,$C24)),AVERAGEIFS(Observed!V$2:V$1135,Observed!$A$2:$A$1135,$A24,Observed!$C$2:$C$1135,$C24),"")</f>
        <v/>
      </c>
      <c r="W24" s="7" t="str">
        <f>IF(ISNUMBER(AVERAGEIFS(Observed!W$2:W$1135,Observed!$A$2:$A$1135,$A24,Observed!$C$2:$C$1135,$C24)),AVERAGEIFS(Observed!W$2:W$1135,Observed!$A$2:$A$1135,$A24,Observed!$C$2:$C$1135,$C24),"")</f>
        <v/>
      </c>
      <c r="X24" s="7">
        <f>IF(ISNUMBER(AVERAGEIFS(Observed!X$2:X$1135,Observed!$A$2:$A$1135,$A24,Observed!$C$2:$C$1135,$C24)),AVERAGEIFS(Observed!X$2:X$1135,Observed!$A$2:$A$1135,$A24,Observed!$C$2:$C$1135,$C24),"")</f>
        <v>0.14000000000000001</v>
      </c>
      <c r="Y24" s="34" t="str">
        <f>IF(ISNUMBER(AVERAGEIFS(Observed!Y$2:Y$1135,Observed!$A$2:$A$1135,$A24,Observed!$C$2:$C$1135,$C24)),AVERAGEIFS(Observed!Y$2:Y$1135,Observed!$A$2:$A$1135,$A24,Observed!$C$2:$C$1135,$C24),"")</f>
        <v/>
      </c>
      <c r="Z24" s="34" t="str">
        <f>IF(ISNUMBER(AVERAGEIFS(Observed!Z$2:Z$1135,Observed!$A$2:$A$1135,$A24,Observed!$C$2:$C$1135,$C24)),AVERAGEIFS(Observed!Z$2:Z$1135,Observed!$A$2:$A$1135,$A24,Observed!$C$2:$C$1135,$C24),"")</f>
        <v/>
      </c>
      <c r="AA24" s="34" t="str">
        <f>IF(ISNUMBER(AVERAGEIFS(Observed!AA$2:AA$1135,Observed!$A$2:$A$1135,$A24,Observed!$C$2:$C$1135,$C24)),AVERAGEIFS(Observed!AA$2:AA$1135,Observed!$A$2:$A$1135,$A24,Observed!$C$2:$C$1135,$C24),"")</f>
        <v/>
      </c>
      <c r="AB24" s="34" t="str">
        <f>IF(ISNUMBER(AVERAGEIFS(Observed!AB$2:AB$1135,Observed!$A$2:$A$1135,$A24,Observed!$C$2:$C$1135,$C24)),AVERAGEIFS(Observed!AB$2:AB$1135,Observed!$A$2:$A$1135,$A24,Observed!$C$2:$C$1135,$C24),"")</f>
        <v/>
      </c>
      <c r="AC24" s="34" t="str">
        <f>IF(ISNUMBER(AVERAGEIFS(Observed!AC$2:AC$1135,Observed!$A$2:$A$1135,$A24,Observed!$C$2:$C$1135,$C24)),AVERAGEIFS(Observed!AC$2:AC$1135,Observed!$A$2:$A$1135,$A24,Observed!$C$2:$C$1135,$C24),"")</f>
        <v/>
      </c>
      <c r="AD24" s="34" t="str">
        <f>IF(ISNUMBER(AVERAGEIFS(Observed!AD$2:AD$1135,Observed!$A$2:$A$1135,$A24,Observed!$C$2:$C$1135,$C24)),AVERAGEIFS(Observed!AD$2:AD$1135,Observed!$A$2:$A$1135,$A24,Observed!$C$2:$C$1135,$C24),"")</f>
        <v/>
      </c>
      <c r="AE24" s="34" t="str">
        <f>IF(ISNUMBER(AVERAGEIFS(Observed!AE$2:AE$1135,Observed!$A$2:$A$1135,$A24,Observed!$C$2:$C$1135,$C24)),AVERAGEIFS(Observed!AE$2:AE$1135,Observed!$A$2:$A$1135,$A24,Observed!$C$2:$C$1135,$C24),"")</f>
        <v/>
      </c>
      <c r="AF24" s="34" t="str">
        <f>IF(ISNUMBER(AVERAGEIFS(Observed!AF$2:AF$1135,Observed!$A$2:$A$1135,$A24,Observed!$C$2:$C$1135,$C24)),AVERAGEIFS(Observed!AF$2:AF$1135,Observed!$A$2:$A$1135,$A24,Observed!$C$2:$C$1135,$C24),"")</f>
        <v/>
      </c>
      <c r="AG24" s="34" t="str">
        <f>IF(ISNUMBER(AVERAGEIFS(Observed!AG$2:AG$1135,Observed!$A$2:$A$1135,$A24,Observed!$C$2:$C$1135,$C24)),AVERAGEIFS(Observed!AG$2:AG$1135,Observed!$A$2:$A$1135,$A24,Observed!$C$2:$C$1135,$C24),"")</f>
        <v/>
      </c>
      <c r="AH24" s="35" t="str">
        <f>IF(ISNUMBER(AVERAGEIFS(Observed!AH$2:AH$1135,Observed!$A$2:$A$1135,$A24,Observed!$C$2:$C$1135,$C24)),AVERAGEIFS(Observed!AH$2:AH$1135,Observed!$A$2:$A$1135,$A24,Observed!$C$2:$C$1135,$C24),"")</f>
        <v/>
      </c>
      <c r="AI24" s="35" t="str">
        <f>IF(ISNUMBER(AVERAGEIFS(Observed!AI$2:AI$1135,Observed!$A$2:$A$1135,$A24,Observed!$C$2:$C$1135,$C24)),AVERAGEIFS(Observed!AI$2:AI$1135,Observed!$A$2:$A$1135,$A24,Observed!$C$2:$C$1135,$C24),"")</f>
        <v/>
      </c>
      <c r="AJ24" s="35" t="str">
        <f>IF(ISNUMBER(AVERAGEIFS(Observed!AJ$2:AJ$1135,Observed!$A$2:$A$1135,$A24,Observed!$C$2:$C$1135,$C24)),AVERAGEIFS(Observed!AJ$2:AJ$1135,Observed!$A$2:$A$1135,$A24,Observed!$C$2:$C$1135,$C24),"")</f>
        <v/>
      </c>
      <c r="AK24" s="34" t="str">
        <f>IF(ISNUMBER(AVERAGEIFS(Observed!AK$2:AK$1135,Observed!$A$2:$A$1135,$A24,Observed!$C$2:$C$1135,$C24)),AVERAGEIFS(Observed!AK$2:AK$1135,Observed!$A$2:$A$1135,$A24,Observed!$C$2:$C$1135,$C24),"")</f>
        <v/>
      </c>
      <c r="AL24" s="35" t="str">
        <f>IF(ISNUMBER(AVERAGEIFS(Observed!AL$2:AL$1135,Observed!$A$2:$A$1135,$A24,Observed!$C$2:$C$1135,$C24)),AVERAGEIFS(Observed!AL$2:AL$1135,Observed!$A$2:$A$1135,$A24,Observed!$C$2:$C$1135,$C24),"")</f>
        <v/>
      </c>
      <c r="AM24" s="34" t="str">
        <f>IF(ISNUMBER(AVERAGEIFS(Observed!AM$2:AM$1135,Observed!$A$2:$A$1135,$A24,Observed!$C$2:$C$1135,$C24)),AVERAGEIFS(Observed!AM$2:AM$1135,Observed!$A$2:$A$1135,$A24,Observed!$C$2:$C$1135,$C24),"")</f>
        <v/>
      </c>
      <c r="AN24" s="34">
        <f>IF(ISNUMBER(AVERAGEIFS(Observed!AN$2:AN$1135,Observed!$A$2:$A$1135,$A24,Observed!$C$2:$C$1135,$C24)),AVERAGEIFS(Observed!AN$2:AN$1135,Observed!$A$2:$A$1135,$A24,Observed!$C$2:$C$1135,$C24),"")</f>
        <v>1</v>
      </c>
      <c r="AO24" s="34" t="str">
        <f>IF(ISNUMBER(AVERAGEIFS(Observed!AO$2:AO$1135,Observed!$A$2:$A$1135,$A24,Observed!$C$2:$C$1135,$C24)),AVERAGEIFS(Observed!AO$2:AO$1135,Observed!$A$2:$A$1135,$A24,Observed!$C$2:$C$1135,$C24),"")</f>
        <v/>
      </c>
      <c r="AP24" s="35" t="str">
        <f>IF(ISNUMBER(AVERAGEIFS(Observed!AP$2:AP$1135,Observed!$A$2:$A$1135,$A24,Observed!$C$2:$C$1135,$C24)),AVERAGEIFS(Observed!AP$2:AP$1135,Observed!$A$2:$A$1135,$A24,Observed!$C$2:$C$1135,$C24),"")</f>
        <v/>
      </c>
      <c r="AQ24" s="34" t="str">
        <f>IF(ISNUMBER(AVERAGEIFS(Observed!AQ$2:AQ$1135,Observed!$A$2:$A$1135,$A24,Observed!$C$2:$C$1135,$C24)),AVERAGEIFS(Observed!AQ$2:AQ$1135,Observed!$A$2:$A$1135,$A24,Observed!$C$2:$C$1135,$C24),"")</f>
        <v/>
      </c>
      <c r="AR24" s="34" t="str">
        <f>IF(ISNUMBER(AVERAGEIFS(Observed!AR$2:AR$1135,Observed!$A$2:$A$1135,$A24,Observed!$C$2:$C$1135,$C24)),AVERAGEIFS(Observed!AR$2:AR$1135,Observed!$A$2:$A$1135,$A24,Observed!$C$2:$C$1135,$C24),"")</f>
        <v/>
      </c>
      <c r="AS24" s="2">
        <f>COUNTIFS(Observed!$A$2:$A$1135,$A24,Observed!$C$2:$C$1135,$C24)</f>
        <v>3</v>
      </c>
      <c r="AT24" s="2">
        <f t="shared" si="0"/>
        <v>3</v>
      </c>
    </row>
    <row r="25" spans="1:46" x14ac:dyDescent="0.25">
      <c r="A25" t="s">
        <v>2</v>
      </c>
      <c r="B25" t="s">
        <v>18</v>
      </c>
      <c r="C25" s="6">
        <v>35834</v>
      </c>
      <c r="D25" t="s">
        <v>56</v>
      </c>
      <c r="E25" t="s">
        <v>41</v>
      </c>
      <c r="J25" t="s">
        <v>101</v>
      </c>
      <c r="K25">
        <v>2</v>
      </c>
      <c r="L25">
        <v>4</v>
      </c>
      <c r="M25" t="s">
        <v>21</v>
      </c>
      <c r="N25" s="33" t="str">
        <f>IF(ISNUMBER(AVERAGEIFS(Observed!N$2:N$1135,Observed!$A$2:$A$1135,$A25,Observed!$C$2:$C$1135,$C25)),AVERAGEIFS(Observed!N$2:N$1135,Observed!$A$2:$A$1135,$A25,Observed!$C$2:$C$1135,$C25),"")</f>
        <v/>
      </c>
      <c r="O25" s="34" t="str">
        <f>IF(ISNUMBER(AVERAGEIFS(Observed!O$2:O$1135,Observed!$A$2:$A$1135,$A25,Observed!$C$2:$C$1135,$C25)),AVERAGEIFS(Observed!O$2:O$1135,Observed!$A$2:$A$1135,$A25,Observed!$C$2:$C$1135,$C25),"")</f>
        <v/>
      </c>
      <c r="P25" s="34" t="str">
        <f>IF(ISNUMBER(AVERAGEIFS(Observed!P$2:P$1135,Observed!$A$2:$A$1135,$A25,Observed!$C$2:$C$1135,$C25)),AVERAGEIFS(Observed!P$2:P$1135,Observed!$A$2:$A$1135,$A25,Observed!$C$2:$C$1135,$C25),"")</f>
        <v/>
      </c>
      <c r="Q25" s="34">
        <f>IF(ISNUMBER(AVERAGEIFS(Observed!Q$2:Q$1135,Observed!$A$2:$A$1135,$A25,Observed!$C$2:$C$1135,$C25)),AVERAGEIFS(Observed!Q$2:Q$1135,Observed!$A$2:$A$1135,$A25,Observed!$C$2:$C$1135,$C25),"")</f>
        <v>189.07000000000002</v>
      </c>
      <c r="R25" s="34">
        <f>IF(ISNUMBER(AVERAGEIFS(Observed!R$2:R$1135,Observed!$A$2:$A$1135,$A25,Observed!$C$2:$C$1135,$C25)),AVERAGEIFS(Observed!R$2:R$1135,Observed!$A$2:$A$1135,$A25,Observed!$C$2:$C$1135,$C25),"")</f>
        <v>1560.6933333333334</v>
      </c>
      <c r="S25" s="35">
        <f>IF(ISNUMBER(AVERAGEIFS(Observed!S$2:S$1135,Observed!$A$2:$A$1135,$A25,Observed!$C$2:$C$1135,$C25)),AVERAGEIFS(Observed!S$2:S$1135,Observed!$A$2:$A$1135,$A25,Observed!$C$2:$C$1135,$C25),"")</f>
        <v>3.9E-2</v>
      </c>
      <c r="T25" s="35">
        <f>IF(ISNUMBER(AVERAGEIFS(Observed!T$2:T$1135,Observed!$A$2:$A$1135,$A25,Observed!$C$2:$C$1135,$C25)),AVERAGEIFS(Observed!T$2:T$1135,Observed!$A$2:$A$1135,$A25,Observed!$C$2:$C$1135,$C25),"")</f>
        <v>2.8000000000000001E-2</v>
      </c>
      <c r="U25" s="35" t="str">
        <f>IF(ISNUMBER(AVERAGEIFS(Observed!U$2:U$1135,Observed!$A$2:$A$1135,$A25,Observed!$C$2:$C$1135,$C25)),AVERAGEIFS(Observed!U$2:U$1135,Observed!$A$2:$A$1135,$A25,Observed!$C$2:$C$1135,$C25),"")</f>
        <v/>
      </c>
      <c r="V25" s="34" t="str">
        <f>IF(ISNUMBER(AVERAGEIFS(Observed!V$2:V$1135,Observed!$A$2:$A$1135,$A25,Observed!$C$2:$C$1135,$C25)),AVERAGEIFS(Observed!V$2:V$1135,Observed!$A$2:$A$1135,$A25,Observed!$C$2:$C$1135,$C25),"")</f>
        <v/>
      </c>
      <c r="W25" s="7" t="str">
        <f>IF(ISNUMBER(AVERAGEIFS(Observed!W$2:W$1135,Observed!$A$2:$A$1135,$A25,Observed!$C$2:$C$1135,$C25)),AVERAGEIFS(Observed!W$2:W$1135,Observed!$A$2:$A$1135,$A25,Observed!$C$2:$C$1135,$C25),"")</f>
        <v/>
      </c>
      <c r="X25" s="7" t="str">
        <f>IF(ISNUMBER(AVERAGEIFS(Observed!X$2:X$1135,Observed!$A$2:$A$1135,$A25,Observed!$C$2:$C$1135,$C25)),AVERAGEIFS(Observed!X$2:X$1135,Observed!$A$2:$A$1135,$A25,Observed!$C$2:$C$1135,$C25),"")</f>
        <v/>
      </c>
      <c r="Y25" s="34" t="str">
        <f>IF(ISNUMBER(AVERAGEIFS(Observed!Y$2:Y$1135,Observed!$A$2:$A$1135,$A25,Observed!$C$2:$C$1135,$C25)),AVERAGEIFS(Observed!Y$2:Y$1135,Observed!$A$2:$A$1135,$A25,Observed!$C$2:$C$1135,$C25),"")</f>
        <v/>
      </c>
      <c r="Z25" s="34" t="str">
        <f>IF(ISNUMBER(AVERAGEIFS(Observed!Z$2:Z$1135,Observed!$A$2:$A$1135,$A25,Observed!$C$2:$C$1135,$C25)),AVERAGEIFS(Observed!Z$2:Z$1135,Observed!$A$2:$A$1135,$A25,Observed!$C$2:$C$1135,$C25),"")</f>
        <v/>
      </c>
      <c r="AA25" s="34" t="str">
        <f>IF(ISNUMBER(AVERAGEIFS(Observed!AA$2:AA$1135,Observed!$A$2:$A$1135,$A25,Observed!$C$2:$C$1135,$C25)),AVERAGEIFS(Observed!AA$2:AA$1135,Observed!$A$2:$A$1135,$A25,Observed!$C$2:$C$1135,$C25),"")</f>
        <v/>
      </c>
      <c r="AB25" s="34" t="str">
        <f>IF(ISNUMBER(AVERAGEIFS(Observed!AB$2:AB$1135,Observed!$A$2:$A$1135,$A25,Observed!$C$2:$C$1135,$C25)),AVERAGEIFS(Observed!AB$2:AB$1135,Observed!$A$2:$A$1135,$A25,Observed!$C$2:$C$1135,$C25),"")</f>
        <v/>
      </c>
      <c r="AC25" s="34" t="str">
        <f>IF(ISNUMBER(AVERAGEIFS(Observed!AC$2:AC$1135,Observed!$A$2:$A$1135,$A25,Observed!$C$2:$C$1135,$C25)),AVERAGEIFS(Observed!AC$2:AC$1135,Observed!$A$2:$A$1135,$A25,Observed!$C$2:$C$1135,$C25),"")</f>
        <v/>
      </c>
      <c r="AD25" s="34" t="str">
        <f>IF(ISNUMBER(AVERAGEIFS(Observed!AD$2:AD$1135,Observed!$A$2:$A$1135,$A25,Observed!$C$2:$C$1135,$C25)),AVERAGEIFS(Observed!AD$2:AD$1135,Observed!$A$2:$A$1135,$A25,Observed!$C$2:$C$1135,$C25),"")</f>
        <v/>
      </c>
      <c r="AE25" s="34" t="str">
        <f>IF(ISNUMBER(AVERAGEIFS(Observed!AE$2:AE$1135,Observed!$A$2:$A$1135,$A25,Observed!$C$2:$C$1135,$C25)),AVERAGEIFS(Observed!AE$2:AE$1135,Observed!$A$2:$A$1135,$A25,Observed!$C$2:$C$1135,$C25),"")</f>
        <v/>
      </c>
      <c r="AF25" s="34" t="str">
        <f>IF(ISNUMBER(AVERAGEIFS(Observed!AF$2:AF$1135,Observed!$A$2:$A$1135,$A25,Observed!$C$2:$C$1135,$C25)),AVERAGEIFS(Observed!AF$2:AF$1135,Observed!$A$2:$A$1135,$A25,Observed!$C$2:$C$1135,$C25),"")</f>
        <v/>
      </c>
      <c r="AG25" s="34" t="str">
        <f>IF(ISNUMBER(AVERAGEIFS(Observed!AG$2:AG$1135,Observed!$A$2:$A$1135,$A25,Observed!$C$2:$C$1135,$C25)),AVERAGEIFS(Observed!AG$2:AG$1135,Observed!$A$2:$A$1135,$A25,Observed!$C$2:$C$1135,$C25),"")</f>
        <v/>
      </c>
      <c r="AH25" s="35" t="str">
        <f>IF(ISNUMBER(AVERAGEIFS(Observed!AH$2:AH$1135,Observed!$A$2:$A$1135,$A25,Observed!$C$2:$C$1135,$C25)),AVERAGEIFS(Observed!AH$2:AH$1135,Observed!$A$2:$A$1135,$A25,Observed!$C$2:$C$1135,$C25),"")</f>
        <v/>
      </c>
      <c r="AI25" s="35" t="str">
        <f>IF(ISNUMBER(AVERAGEIFS(Observed!AI$2:AI$1135,Observed!$A$2:$A$1135,$A25,Observed!$C$2:$C$1135,$C25)),AVERAGEIFS(Observed!AI$2:AI$1135,Observed!$A$2:$A$1135,$A25,Observed!$C$2:$C$1135,$C25),"")</f>
        <v/>
      </c>
      <c r="AJ25" s="35">
        <f>IF(ISNUMBER(AVERAGEIFS(Observed!AJ$2:AJ$1135,Observed!$A$2:$A$1135,$A25,Observed!$C$2:$C$1135,$C25)),AVERAGEIFS(Observed!AJ$2:AJ$1135,Observed!$A$2:$A$1135,$A25,Observed!$C$2:$C$1135,$C25),"")</f>
        <v>3.7469976557886864E-2</v>
      </c>
      <c r="AK25" s="34" t="str">
        <f>IF(ISNUMBER(AVERAGEIFS(Observed!AK$2:AK$1135,Observed!$A$2:$A$1135,$A25,Observed!$C$2:$C$1135,$C25)),AVERAGEIFS(Observed!AK$2:AK$1135,Observed!$A$2:$A$1135,$A25,Observed!$C$2:$C$1135,$C25),"")</f>
        <v/>
      </c>
      <c r="AL25" s="35" t="str">
        <f>IF(ISNUMBER(AVERAGEIFS(Observed!AL$2:AL$1135,Observed!$A$2:$A$1135,$A25,Observed!$C$2:$C$1135,$C25)),AVERAGEIFS(Observed!AL$2:AL$1135,Observed!$A$2:$A$1135,$A25,Observed!$C$2:$C$1135,$C25),"")</f>
        <v/>
      </c>
      <c r="AM25" s="34" t="str">
        <f>IF(ISNUMBER(AVERAGEIFS(Observed!AM$2:AM$1135,Observed!$A$2:$A$1135,$A25,Observed!$C$2:$C$1135,$C25)),AVERAGEIFS(Observed!AM$2:AM$1135,Observed!$A$2:$A$1135,$A25,Observed!$C$2:$C$1135,$C25),"")</f>
        <v/>
      </c>
      <c r="AN25" s="34">
        <f>IF(ISNUMBER(AVERAGEIFS(Observed!AN$2:AN$1135,Observed!$A$2:$A$1135,$A25,Observed!$C$2:$C$1135,$C25)),AVERAGEIFS(Observed!AN$2:AN$1135,Observed!$A$2:$A$1135,$A25,Observed!$C$2:$C$1135,$C25),"")</f>
        <v>1</v>
      </c>
      <c r="AO25" s="34" t="str">
        <f>IF(ISNUMBER(AVERAGEIFS(Observed!AO$2:AO$1135,Observed!$A$2:$A$1135,$A25,Observed!$C$2:$C$1135,$C25)),AVERAGEIFS(Observed!AO$2:AO$1135,Observed!$A$2:$A$1135,$A25,Observed!$C$2:$C$1135,$C25),"")</f>
        <v/>
      </c>
      <c r="AP25" s="35" t="str">
        <f>IF(ISNUMBER(AVERAGEIFS(Observed!AP$2:AP$1135,Observed!$A$2:$A$1135,$A25,Observed!$C$2:$C$1135,$C25)),AVERAGEIFS(Observed!AP$2:AP$1135,Observed!$A$2:$A$1135,$A25,Observed!$C$2:$C$1135,$C25),"")</f>
        <v/>
      </c>
      <c r="AQ25" s="34">
        <f>IF(ISNUMBER(AVERAGEIFS(Observed!AQ$2:AQ$1135,Observed!$A$2:$A$1135,$A25,Observed!$C$2:$C$1135,$C25)),AVERAGEIFS(Observed!AQ$2:AQ$1135,Observed!$A$2:$A$1135,$A25,Observed!$C$2:$C$1135,$C25),"")</f>
        <v>7.0843333333333334</v>
      </c>
      <c r="AR25" s="34">
        <f>IF(ISNUMBER(AVERAGEIFS(Observed!AR$2:AR$1135,Observed!$A$2:$A$1135,$A25,Observed!$C$2:$C$1135,$C25)),AVERAGEIFS(Observed!AR$2:AR$1135,Observed!$A$2:$A$1135,$A25,Observed!$C$2:$C$1135,$C25),"")</f>
        <v>63.477666666666664</v>
      </c>
      <c r="AS25" s="2">
        <f>COUNTIFS(Observed!$A$2:$A$1135,$A25,Observed!$C$2:$C$1135,$C25)</f>
        <v>3</v>
      </c>
      <c r="AT25" s="2">
        <f t="shared" si="0"/>
        <v>8</v>
      </c>
    </row>
    <row r="26" spans="1:46" x14ac:dyDescent="0.25">
      <c r="A26" t="s">
        <v>2</v>
      </c>
      <c r="B26" t="s">
        <v>18</v>
      </c>
      <c r="C26" s="6">
        <v>35845</v>
      </c>
      <c r="D26" t="s">
        <v>56</v>
      </c>
      <c r="E26" t="s">
        <v>41</v>
      </c>
      <c r="J26" t="s">
        <v>101</v>
      </c>
      <c r="K26">
        <v>2</v>
      </c>
      <c r="L26">
        <v>5</v>
      </c>
      <c r="M26" t="s">
        <v>19</v>
      </c>
      <c r="N26" s="33">
        <f>IF(ISNUMBER(AVERAGEIFS(Observed!N$2:N$1135,Observed!$A$2:$A$1135,$A26,Observed!$C$2:$C$1135,$C26)),AVERAGEIFS(Observed!N$2:N$1135,Observed!$A$2:$A$1135,$A26,Observed!$C$2:$C$1135,$C26),"")</f>
        <v>123.5</v>
      </c>
      <c r="O26" s="34">
        <f>IF(ISNUMBER(AVERAGEIFS(Observed!O$2:O$1135,Observed!$A$2:$A$1135,$A26,Observed!$C$2:$C$1135,$C26)),AVERAGEIFS(Observed!O$2:O$1135,Observed!$A$2:$A$1135,$A26,Observed!$C$2:$C$1135,$C26),"")</f>
        <v>12.35</v>
      </c>
      <c r="P26" s="34" t="str">
        <f>IF(ISNUMBER(AVERAGEIFS(Observed!P$2:P$1135,Observed!$A$2:$A$1135,$A26,Observed!$C$2:$C$1135,$C26)),AVERAGEIFS(Observed!P$2:P$1135,Observed!$A$2:$A$1135,$A26,Observed!$C$2:$C$1135,$C26),"")</f>
        <v/>
      </c>
      <c r="Q26" s="34" t="str">
        <f>IF(ISNUMBER(AVERAGEIFS(Observed!Q$2:Q$1135,Observed!$A$2:$A$1135,$A26,Observed!$C$2:$C$1135,$C26)),AVERAGEIFS(Observed!Q$2:Q$1135,Observed!$A$2:$A$1135,$A26,Observed!$C$2:$C$1135,$C26),"")</f>
        <v/>
      </c>
      <c r="R26" s="34" t="str">
        <f>IF(ISNUMBER(AVERAGEIFS(Observed!R$2:R$1135,Observed!$A$2:$A$1135,$A26,Observed!$C$2:$C$1135,$C26)),AVERAGEIFS(Observed!R$2:R$1135,Observed!$A$2:$A$1135,$A26,Observed!$C$2:$C$1135,$C26),"")</f>
        <v/>
      </c>
      <c r="S26" s="35">
        <f>IF(ISNUMBER(AVERAGEIFS(Observed!S$2:S$1135,Observed!$A$2:$A$1135,$A26,Observed!$C$2:$C$1135,$C26)),AVERAGEIFS(Observed!S$2:S$1135,Observed!$A$2:$A$1135,$A26,Observed!$C$2:$C$1135,$C26),"")</f>
        <v>3.6999999999999998E-2</v>
      </c>
      <c r="T26" s="35">
        <f>IF(ISNUMBER(AVERAGEIFS(Observed!T$2:T$1135,Observed!$A$2:$A$1135,$A26,Observed!$C$2:$C$1135,$C26)),AVERAGEIFS(Observed!T$2:T$1135,Observed!$A$2:$A$1135,$A26,Observed!$C$2:$C$1135,$C26),"")</f>
        <v>2.8000000000000001E-2</v>
      </c>
      <c r="U26" s="35" t="str">
        <f>IF(ISNUMBER(AVERAGEIFS(Observed!U$2:U$1135,Observed!$A$2:$A$1135,$A26,Observed!$C$2:$C$1135,$C26)),AVERAGEIFS(Observed!U$2:U$1135,Observed!$A$2:$A$1135,$A26,Observed!$C$2:$C$1135,$C26),"")</f>
        <v/>
      </c>
      <c r="V26" s="34" t="str">
        <f>IF(ISNUMBER(AVERAGEIFS(Observed!V$2:V$1135,Observed!$A$2:$A$1135,$A26,Observed!$C$2:$C$1135,$C26)),AVERAGEIFS(Observed!V$2:V$1135,Observed!$A$2:$A$1135,$A26,Observed!$C$2:$C$1135,$C26),"")</f>
        <v/>
      </c>
      <c r="W26" s="7" t="str">
        <f>IF(ISNUMBER(AVERAGEIFS(Observed!W$2:W$1135,Observed!$A$2:$A$1135,$A26,Observed!$C$2:$C$1135,$C26)),AVERAGEIFS(Observed!W$2:W$1135,Observed!$A$2:$A$1135,$A26,Observed!$C$2:$C$1135,$C26),"")</f>
        <v/>
      </c>
      <c r="X26" s="7">
        <f>IF(ISNUMBER(AVERAGEIFS(Observed!X$2:X$1135,Observed!$A$2:$A$1135,$A26,Observed!$C$2:$C$1135,$C26)),AVERAGEIFS(Observed!X$2:X$1135,Observed!$A$2:$A$1135,$A26,Observed!$C$2:$C$1135,$C26),"")</f>
        <v>0.13</v>
      </c>
      <c r="Y26" s="34" t="str">
        <f>IF(ISNUMBER(AVERAGEIFS(Observed!Y$2:Y$1135,Observed!$A$2:$A$1135,$A26,Observed!$C$2:$C$1135,$C26)),AVERAGEIFS(Observed!Y$2:Y$1135,Observed!$A$2:$A$1135,$A26,Observed!$C$2:$C$1135,$C26),"")</f>
        <v/>
      </c>
      <c r="Z26" s="34" t="str">
        <f>IF(ISNUMBER(AVERAGEIFS(Observed!Z$2:Z$1135,Observed!$A$2:$A$1135,$A26,Observed!$C$2:$C$1135,$C26)),AVERAGEIFS(Observed!Z$2:Z$1135,Observed!$A$2:$A$1135,$A26,Observed!$C$2:$C$1135,$C26),"")</f>
        <v/>
      </c>
      <c r="AA26" s="34" t="str">
        <f>IF(ISNUMBER(AVERAGEIFS(Observed!AA$2:AA$1135,Observed!$A$2:$A$1135,$A26,Observed!$C$2:$C$1135,$C26)),AVERAGEIFS(Observed!AA$2:AA$1135,Observed!$A$2:$A$1135,$A26,Observed!$C$2:$C$1135,$C26),"")</f>
        <v/>
      </c>
      <c r="AB26" s="34" t="str">
        <f>IF(ISNUMBER(AVERAGEIFS(Observed!AB$2:AB$1135,Observed!$A$2:$A$1135,$A26,Observed!$C$2:$C$1135,$C26)),AVERAGEIFS(Observed!AB$2:AB$1135,Observed!$A$2:$A$1135,$A26,Observed!$C$2:$C$1135,$C26),"")</f>
        <v/>
      </c>
      <c r="AC26" s="34" t="str">
        <f>IF(ISNUMBER(AVERAGEIFS(Observed!AC$2:AC$1135,Observed!$A$2:$A$1135,$A26,Observed!$C$2:$C$1135,$C26)),AVERAGEIFS(Observed!AC$2:AC$1135,Observed!$A$2:$A$1135,$A26,Observed!$C$2:$C$1135,$C26),"")</f>
        <v/>
      </c>
      <c r="AD26" s="34" t="str">
        <f>IF(ISNUMBER(AVERAGEIFS(Observed!AD$2:AD$1135,Observed!$A$2:$A$1135,$A26,Observed!$C$2:$C$1135,$C26)),AVERAGEIFS(Observed!AD$2:AD$1135,Observed!$A$2:$A$1135,$A26,Observed!$C$2:$C$1135,$C26),"")</f>
        <v/>
      </c>
      <c r="AE26" s="34" t="str">
        <f>IF(ISNUMBER(AVERAGEIFS(Observed!AE$2:AE$1135,Observed!$A$2:$A$1135,$A26,Observed!$C$2:$C$1135,$C26)),AVERAGEIFS(Observed!AE$2:AE$1135,Observed!$A$2:$A$1135,$A26,Observed!$C$2:$C$1135,$C26),"")</f>
        <v/>
      </c>
      <c r="AF26" s="34" t="str">
        <f>IF(ISNUMBER(AVERAGEIFS(Observed!AF$2:AF$1135,Observed!$A$2:$A$1135,$A26,Observed!$C$2:$C$1135,$C26)),AVERAGEIFS(Observed!AF$2:AF$1135,Observed!$A$2:$A$1135,$A26,Observed!$C$2:$C$1135,$C26),"")</f>
        <v/>
      </c>
      <c r="AG26" s="34" t="str">
        <f>IF(ISNUMBER(AVERAGEIFS(Observed!AG$2:AG$1135,Observed!$A$2:$A$1135,$A26,Observed!$C$2:$C$1135,$C26)),AVERAGEIFS(Observed!AG$2:AG$1135,Observed!$A$2:$A$1135,$A26,Observed!$C$2:$C$1135,$C26),"")</f>
        <v/>
      </c>
      <c r="AH26" s="35" t="str">
        <f>IF(ISNUMBER(AVERAGEIFS(Observed!AH$2:AH$1135,Observed!$A$2:$A$1135,$A26,Observed!$C$2:$C$1135,$C26)),AVERAGEIFS(Observed!AH$2:AH$1135,Observed!$A$2:$A$1135,$A26,Observed!$C$2:$C$1135,$C26),"")</f>
        <v/>
      </c>
      <c r="AI26" s="35" t="str">
        <f>IF(ISNUMBER(AVERAGEIFS(Observed!AI$2:AI$1135,Observed!$A$2:$A$1135,$A26,Observed!$C$2:$C$1135,$C26)),AVERAGEIFS(Observed!AI$2:AI$1135,Observed!$A$2:$A$1135,$A26,Observed!$C$2:$C$1135,$C26),"")</f>
        <v/>
      </c>
      <c r="AJ26" s="35">
        <f>IF(ISNUMBER(AVERAGEIFS(Observed!AJ$2:AJ$1135,Observed!$A$2:$A$1135,$A26,Observed!$C$2:$C$1135,$C26)),AVERAGEIFS(Observed!AJ$2:AJ$1135,Observed!$A$2:$A$1135,$A26,Observed!$C$2:$C$1135,$C26),"")</f>
        <v>3.5868116407901905E-2</v>
      </c>
      <c r="AK26" s="34" t="str">
        <f>IF(ISNUMBER(AVERAGEIFS(Observed!AK$2:AK$1135,Observed!$A$2:$A$1135,$A26,Observed!$C$2:$C$1135,$C26)),AVERAGEIFS(Observed!AK$2:AK$1135,Observed!$A$2:$A$1135,$A26,Observed!$C$2:$C$1135,$C26),"")</f>
        <v/>
      </c>
      <c r="AL26" s="35" t="str">
        <f>IF(ISNUMBER(AVERAGEIFS(Observed!AL$2:AL$1135,Observed!$A$2:$A$1135,$A26,Observed!$C$2:$C$1135,$C26)),AVERAGEIFS(Observed!AL$2:AL$1135,Observed!$A$2:$A$1135,$A26,Observed!$C$2:$C$1135,$C26),"")</f>
        <v/>
      </c>
      <c r="AM26" s="34" t="str">
        <f>IF(ISNUMBER(AVERAGEIFS(Observed!AM$2:AM$1135,Observed!$A$2:$A$1135,$A26,Observed!$C$2:$C$1135,$C26)),AVERAGEIFS(Observed!AM$2:AM$1135,Observed!$A$2:$A$1135,$A26,Observed!$C$2:$C$1135,$C26),"")</f>
        <v/>
      </c>
      <c r="AN26" s="34">
        <f>IF(ISNUMBER(AVERAGEIFS(Observed!AN$2:AN$1135,Observed!$A$2:$A$1135,$A26,Observed!$C$2:$C$1135,$C26)),AVERAGEIFS(Observed!AN$2:AN$1135,Observed!$A$2:$A$1135,$A26,Observed!$C$2:$C$1135,$C26),"")</f>
        <v>1</v>
      </c>
      <c r="AO26" s="34" t="str">
        <f>IF(ISNUMBER(AVERAGEIFS(Observed!AO$2:AO$1135,Observed!$A$2:$A$1135,$A26,Observed!$C$2:$C$1135,$C26)),AVERAGEIFS(Observed!AO$2:AO$1135,Observed!$A$2:$A$1135,$A26,Observed!$C$2:$C$1135,$C26),"")</f>
        <v/>
      </c>
      <c r="AP26" s="35" t="str">
        <f>IF(ISNUMBER(AVERAGEIFS(Observed!AP$2:AP$1135,Observed!$A$2:$A$1135,$A26,Observed!$C$2:$C$1135,$C26)),AVERAGEIFS(Observed!AP$2:AP$1135,Observed!$A$2:$A$1135,$A26,Observed!$C$2:$C$1135,$C26),"")</f>
        <v/>
      </c>
      <c r="AQ26" s="34" t="str">
        <f>IF(ISNUMBER(AVERAGEIFS(Observed!AQ$2:AQ$1135,Observed!$A$2:$A$1135,$A26,Observed!$C$2:$C$1135,$C26)),AVERAGEIFS(Observed!AQ$2:AQ$1135,Observed!$A$2:$A$1135,$A26,Observed!$C$2:$C$1135,$C26),"")</f>
        <v/>
      </c>
      <c r="AR26" s="34" t="str">
        <f>IF(ISNUMBER(AVERAGEIFS(Observed!AR$2:AR$1135,Observed!$A$2:$A$1135,$A26,Observed!$C$2:$C$1135,$C26)),AVERAGEIFS(Observed!AR$2:AR$1135,Observed!$A$2:$A$1135,$A26,Observed!$C$2:$C$1135,$C26),"")</f>
        <v/>
      </c>
      <c r="AS26" s="2">
        <f>COUNTIFS(Observed!$A$2:$A$1135,$A26,Observed!$C$2:$C$1135,$C26)</f>
        <v>3</v>
      </c>
      <c r="AT26" s="2">
        <f t="shared" si="0"/>
        <v>6</v>
      </c>
    </row>
    <row r="27" spans="1:46" x14ac:dyDescent="0.25">
      <c r="A27" t="s">
        <v>2</v>
      </c>
      <c r="B27" t="s">
        <v>18</v>
      </c>
      <c r="C27" s="6">
        <v>35852</v>
      </c>
      <c r="D27" t="s">
        <v>56</v>
      </c>
      <c r="E27" t="s">
        <v>41</v>
      </c>
      <c r="J27" t="s">
        <v>101</v>
      </c>
      <c r="K27">
        <v>2</v>
      </c>
      <c r="L27">
        <v>5</v>
      </c>
      <c r="M27" t="s">
        <v>19</v>
      </c>
      <c r="N27" s="33">
        <f>IF(ISNUMBER(AVERAGEIFS(Observed!N$2:N$1135,Observed!$A$2:$A$1135,$A27,Observed!$C$2:$C$1135,$C27)),AVERAGEIFS(Observed!N$2:N$1135,Observed!$A$2:$A$1135,$A27,Observed!$C$2:$C$1135,$C27),"")</f>
        <v>305</v>
      </c>
      <c r="O27" s="34">
        <f>IF(ISNUMBER(AVERAGEIFS(Observed!O$2:O$1135,Observed!$A$2:$A$1135,$A27,Observed!$C$2:$C$1135,$C27)),AVERAGEIFS(Observed!O$2:O$1135,Observed!$A$2:$A$1135,$A27,Observed!$C$2:$C$1135,$C27),"")</f>
        <v>30.500000000000004</v>
      </c>
      <c r="P27" s="34" t="str">
        <f>IF(ISNUMBER(AVERAGEIFS(Observed!P$2:P$1135,Observed!$A$2:$A$1135,$A27,Observed!$C$2:$C$1135,$C27)),AVERAGEIFS(Observed!P$2:P$1135,Observed!$A$2:$A$1135,$A27,Observed!$C$2:$C$1135,$C27),"")</f>
        <v/>
      </c>
      <c r="Q27" s="34" t="str">
        <f>IF(ISNUMBER(AVERAGEIFS(Observed!Q$2:Q$1135,Observed!$A$2:$A$1135,$A27,Observed!$C$2:$C$1135,$C27)),AVERAGEIFS(Observed!Q$2:Q$1135,Observed!$A$2:$A$1135,$A27,Observed!$C$2:$C$1135,$C27),"")</f>
        <v/>
      </c>
      <c r="R27" s="34" t="str">
        <f>IF(ISNUMBER(AVERAGEIFS(Observed!R$2:R$1135,Observed!$A$2:$A$1135,$A27,Observed!$C$2:$C$1135,$C27)),AVERAGEIFS(Observed!R$2:R$1135,Observed!$A$2:$A$1135,$A27,Observed!$C$2:$C$1135,$C27),"")</f>
        <v/>
      </c>
      <c r="S27" s="35">
        <f>IF(ISNUMBER(AVERAGEIFS(Observed!S$2:S$1135,Observed!$A$2:$A$1135,$A27,Observed!$C$2:$C$1135,$C27)),AVERAGEIFS(Observed!S$2:S$1135,Observed!$A$2:$A$1135,$A27,Observed!$C$2:$C$1135,$C27),"")</f>
        <v>3.6999999999999998E-2</v>
      </c>
      <c r="T27" s="35">
        <f>IF(ISNUMBER(AVERAGEIFS(Observed!T$2:T$1135,Observed!$A$2:$A$1135,$A27,Observed!$C$2:$C$1135,$C27)),AVERAGEIFS(Observed!T$2:T$1135,Observed!$A$2:$A$1135,$A27,Observed!$C$2:$C$1135,$C27),"")</f>
        <v>2.8000000000000001E-2</v>
      </c>
      <c r="U27" s="35" t="str">
        <f>IF(ISNUMBER(AVERAGEIFS(Observed!U$2:U$1135,Observed!$A$2:$A$1135,$A27,Observed!$C$2:$C$1135,$C27)),AVERAGEIFS(Observed!U$2:U$1135,Observed!$A$2:$A$1135,$A27,Observed!$C$2:$C$1135,$C27),"")</f>
        <v/>
      </c>
      <c r="V27" s="34" t="str">
        <f>IF(ISNUMBER(AVERAGEIFS(Observed!V$2:V$1135,Observed!$A$2:$A$1135,$A27,Observed!$C$2:$C$1135,$C27)),AVERAGEIFS(Observed!V$2:V$1135,Observed!$A$2:$A$1135,$A27,Observed!$C$2:$C$1135,$C27),"")</f>
        <v/>
      </c>
      <c r="W27" s="7" t="str">
        <f>IF(ISNUMBER(AVERAGEIFS(Observed!W$2:W$1135,Observed!$A$2:$A$1135,$A27,Observed!$C$2:$C$1135,$C27)),AVERAGEIFS(Observed!W$2:W$1135,Observed!$A$2:$A$1135,$A27,Observed!$C$2:$C$1135,$C27),"")</f>
        <v/>
      </c>
      <c r="X27" s="7">
        <f>IF(ISNUMBER(AVERAGEIFS(Observed!X$2:X$1135,Observed!$A$2:$A$1135,$A27,Observed!$C$2:$C$1135,$C27)),AVERAGEIFS(Observed!X$2:X$1135,Observed!$A$2:$A$1135,$A27,Observed!$C$2:$C$1135,$C27),"")</f>
        <v>0.12</v>
      </c>
      <c r="Y27" s="34" t="str">
        <f>IF(ISNUMBER(AVERAGEIFS(Observed!Y$2:Y$1135,Observed!$A$2:$A$1135,$A27,Observed!$C$2:$C$1135,$C27)),AVERAGEIFS(Observed!Y$2:Y$1135,Observed!$A$2:$A$1135,$A27,Observed!$C$2:$C$1135,$C27),"")</f>
        <v/>
      </c>
      <c r="Z27" s="34" t="str">
        <f>IF(ISNUMBER(AVERAGEIFS(Observed!Z$2:Z$1135,Observed!$A$2:$A$1135,$A27,Observed!$C$2:$C$1135,$C27)),AVERAGEIFS(Observed!Z$2:Z$1135,Observed!$A$2:$A$1135,$A27,Observed!$C$2:$C$1135,$C27),"")</f>
        <v/>
      </c>
      <c r="AA27" s="34" t="str">
        <f>IF(ISNUMBER(AVERAGEIFS(Observed!AA$2:AA$1135,Observed!$A$2:$A$1135,$A27,Observed!$C$2:$C$1135,$C27)),AVERAGEIFS(Observed!AA$2:AA$1135,Observed!$A$2:$A$1135,$A27,Observed!$C$2:$C$1135,$C27),"")</f>
        <v/>
      </c>
      <c r="AB27" s="34" t="str">
        <f>IF(ISNUMBER(AVERAGEIFS(Observed!AB$2:AB$1135,Observed!$A$2:$A$1135,$A27,Observed!$C$2:$C$1135,$C27)),AVERAGEIFS(Observed!AB$2:AB$1135,Observed!$A$2:$A$1135,$A27,Observed!$C$2:$C$1135,$C27),"")</f>
        <v/>
      </c>
      <c r="AC27" s="34" t="str">
        <f>IF(ISNUMBER(AVERAGEIFS(Observed!AC$2:AC$1135,Observed!$A$2:$A$1135,$A27,Observed!$C$2:$C$1135,$C27)),AVERAGEIFS(Observed!AC$2:AC$1135,Observed!$A$2:$A$1135,$A27,Observed!$C$2:$C$1135,$C27),"")</f>
        <v/>
      </c>
      <c r="AD27" s="34" t="str">
        <f>IF(ISNUMBER(AVERAGEIFS(Observed!AD$2:AD$1135,Observed!$A$2:$A$1135,$A27,Observed!$C$2:$C$1135,$C27)),AVERAGEIFS(Observed!AD$2:AD$1135,Observed!$A$2:$A$1135,$A27,Observed!$C$2:$C$1135,$C27),"")</f>
        <v/>
      </c>
      <c r="AE27" s="34" t="str">
        <f>IF(ISNUMBER(AVERAGEIFS(Observed!AE$2:AE$1135,Observed!$A$2:$A$1135,$A27,Observed!$C$2:$C$1135,$C27)),AVERAGEIFS(Observed!AE$2:AE$1135,Observed!$A$2:$A$1135,$A27,Observed!$C$2:$C$1135,$C27),"")</f>
        <v/>
      </c>
      <c r="AF27" s="34" t="str">
        <f>IF(ISNUMBER(AVERAGEIFS(Observed!AF$2:AF$1135,Observed!$A$2:$A$1135,$A27,Observed!$C$2:$C$1135,$C27)),AVERAGEIFS(Observed!AF$2:AF$1135,Observed!$A$2:$A$1135,$A27,Observed!$C$2:$C$1135,$C27),"")</f>
        <v/>
      </c>
      <c r="AG27" s="34" t="str">
        <f>IF(ISNUMBER(AVERAGEIFS(Observed!AG$2:AG$1135,Observed!$A$2:$A$1135,$A27,Observed!$C$2:$C$1135,$C27)),AVERAGEIFS(Observed!AG$2:AG$1135,Observed!$A$2:$A$1135,$A27,Observed!$C$2:$C$1135,$C27),"")</f>
        <v/>
      </c>
      <c r="AH27" s="35" t="str">
        <f>IF(ISNUMBER(AVERAGEIFS(Observed!AH$2:AH$1135,Observed!$A$2:$A$1135,$A27,Observed!$C$2:$C$1135,$C27)),AVERAGEIFS(Observed!AH$2:AH$1135,Observed!$A$2:$A$1135,$A27,Observed!$C$2:$C$1135,$C27),"")</f>
        <v/>
      </c>
      <c r="AI27" s="35" t="str">
        <f>IF(ISNUMBER(AVERAGEIFS(Observed!AI$2:AI$1135,Observed!$A$2:$A$1135,$A27,Observed!$C$2:$C$1135,$C27)),AVERAGEIFS(Observed!AI$2:AI$1135,Observed!$A$2:$A$1135,$A27,Observed!$C$2:$C$1135,$C27),"")</f>
        <v/>
      </c>
      <c r="AJ27" s="35">
        <f>IF(ISNUMBER(AVERAGEIFS(Observed!AJ$2:AJ$1135,Observed!$A$2:$A$1135,$A27,Observed!$C$2:$C$1135,$C27)),AVERAGEIFS(Observed!AJ$2:AJ$1135,Observed!$A$2:$A$1135,$A27,Observed!$C$2:$C$1135,$C27),"")</f>
        <v>3.5926966055515881E-2</v>
      </c>
      <c r="AK27" s="34" t="str">
        <f>IF(ISNUMBER(AVERAGEIFS(Observed!AK$2:AK$1135,Observed!$A$2:$A$1135,$A27,Observed!$C$2:$C$1135,$C27)),AVERAGEIFS(Observed!AK$2:AK$1135,Observed!$A$2:$A$1135,$A27,Observed!$C$2:$C$1135,$C27),"")</f>
        <v/>
      </c>
      <c r="AL27" s="35" t="str">
        <f>IF(ISNUMBER(AVERAGEIFS(Observed!AL$2:AL$1135,Observed!$A$2:$A$1135,$A27,Observed!$C$2:$C$1135,$C27)),AVERAGEIFS(Observed!AL$2:AL$1135,Observed!$A$2:$A$1135,$A27,Observed!$C$2:$C$1135,$C27),"")</f>
        <v/>
      </c>
      <c r="AM27" s="34" t="str">
        <f>IF(ISNUMBER(AVERAGEIFS(Observed!AM$2:AM$1135,Observed!$A$2:$A$1135,$A27,Observed!$C$2:$C$1135,$C27)),AVERAGEIFS(Observed!AM$2:AM$1135,Observed!$A$2:$A$1135,$A27,Observed!$C$2:$C$1135,$C27),"")</f>
        <v/>
      </c>
      <c r="AN27" s="34">
        <f>IF(ISNUMBER(AVERAGEIFS(Observed!AN$2:AN$1135,Observed!$A$2:$A$1135,$A27,Observed!$C$2:$C$1135,$C27)),AVERAGEIFS(Observed!AN$2:AN$1135,Observed!$A$2:$A$1135,$A27,Observed!$C$2:$C$1135,$C27),"")</f>
        <v>1</v>
      </c>
      <c r="AO27" s="34" t="str">
        <f>IF(ISNUMBER(AVERAGEIFS(Observed!AO$2:AO$1135,Observed!$A$2:$A$1135,$A27,Observed!$C$2:$C$1135,$C27)),AVERAGEIFS(Observed!AO$2:AO$1135,Observed!$A$2:$A$1135,$A27,Observed!$C$2:$C$1135,$C27),"")</f>
        <v/>
      </c>
      <c r="AP27" s="35" t="str">
        <f>IF(ISNUMBER(AVERAGEIFS(Observed!AP$2:AP$1135,Observed!$A$2:$A$1135,$A27,Observed!$C$2:$C$1135,$C27)),AVERAGEIFS(Observed!AP$2:AP$1135,Observed!$A$2:$A$1135,$A27,Observed!$C$2:$C$1135,$C27),"")</f>
        <v/>
      </c>
      <c r="AQ27" s="34" t="str">
        <f>IF(ISNUMBER(AVERAGEIFS(Observed!AQ$2:AQ$1135,Observed!$A$2:$A$1135,$A27,Observed!$C$2:$C$1135,$C27)),AVERAGEIFS(Observed!AQ$2:AQ$1135,Observed!$A$2:$A$1135,$A27,Observed!$C$2:$C$1135,$C27),"")</f>
        <v/>
      </c>
      <c r="AR27" s="34" t="str">
        <f>IF(ISNUMBER(AVERAGEIFS(Observed!AR$2:AR$1135,Observed!$A$2:$A$1135,$A27,Observed!$C$2:$C$1135,$C27)),AVERAGEIFS(Observed!AR$2:AR$1135,Observed!$A$2:$A$1135,$A27,Observed!$C$2:$C$1135,$C27),"")</f>
        <v/>
      </c>
      <c r="AS27" s="2">
        <f>COUNTIFS(Observed!$A$2:$A$1135,$A27,Observed!$C$2:$C$1135,$C27)</f>
        <v>3</v>
      </c>
      <c r="AT27" s="2">
        <f t="shared" si="0"/>
        <v>6</v>
      </c>
    </row>
    <row r="28" spans="1:46" x14ac:dyDescent="0.25">
      <c r="A28" t="s">
        <v>2</v>
      </c>
      <c r="B28" t="s">
        <v>18</v>
      </c>
      <c r="C28" s="6">
        <v>35859</v>
      </c>
      <c r="D28" t="s">
        <v>56</v>
      </c>
      <c r="E28" t="s">
        <v>41</v>
      </c>
      <c r="J28" t="s">
        <v>101</v>
      </c>
      <c r="K28">
        <v>2</v>
      </c>
      <c r="L28">
        <v>5</v>
      </c>
      <c r="M28" t="s">
        <v>19</v>
      </c>
      <c r="N28" s="33">
        <f>IF(ISNUMBER(AVERAGEIFS(Observed!N$2:N$1135,Observed!$A$2:$A$1135,$A28,Observed!$C$2:$C$1135,$C28)),AVERAGEIFS(Observed!N$2:N$1135,Observed!$A$2:$A$1135,$A28,Observed!$C$2:$C$1135,$C28),"")</f>
        <v>325.16666666666669</v>
      </c>
      <c r="O28" s="34">
        <f>IF(ISNUMBER(AVERAGEIFS(Observed!O$2:O$1135,Observed!$A$2:$A$1135,$A28,Observed!$C$2:$C$1135,$C28)),AVERAGEIFS(Observed!O$2:O$1135,Observed!$A$2:$A$1135,$A28,Observed!$C$2:$C$1135,$C28),"")</f>
        <v>32.516666666666673</v>
      </c>
      <c r="P28" s="34" t="str">
        <f>IF(ISNUMBER(AVERAGEIFS(Observed!P$2:P$1135,Observed!$A$2:$A$1135,$A28,Observed!$C$2:$C$1135,$C28)),AVERAGEIFS(Observed!P$2:P$1135,Observed!$A$2:$A$1135,$A28,Observed!$C$2:$C$1135,$C28),"")</f>
        <v/>
      </c>
      <c r="Q28" s="34" t="str">
        <f>IF(ISNUMBER(AVERAGEIFS(Observed!Q$2:Q$1135,Observed!$A$2:$A$1135,$A28,Observed!$C$2:$C$1135,$C28)),AVERAGEIFS(Observed!Q$2:Q$1135,Observed!$A$2:$A$1135,$A28,Observed!$C$2:$C$1135,$C28),"")</f>
        <v/>
      </c>
      <c r="R28" s="34" t="str">
        <f>IF(ISNUMBER(AVERAGEIFS(Observed!R$2:R$1135,Observed!$A$2:$A$1135,$A28,Observed!$C$2:$C$1135,$C28)),AVERAGEIFS(Observed!R$2:R$1135,Observed!$A$2:$A$1135,$A28,Observed!$C$2:$C$1135,$C28),"")</f>
        <v/>
      </c>
      <c r="S28" s="35">
        <f>IF(ISNUMBER(AVERAGEIFS(Observed!S$2:S$1135,Observed!$A$2:$A$1135,$A28,Observed!$C$2:$C$1135,$C28)),AVERAGEIFS(Observed!S$2:S$1135,Observed!$A$2:$A$1135,$A28,Observed!$C$2:$C$1135,$C28),"")</f>
        <v>3.6999999999999998E-2</v>
      </c>
      <c r="T28" s="35">
        <f>IF(ISNUMBER(AVERAGEIFS(Observed!T$2:T$1135,Observed!$A$2:$A$1135,$A28,Observed!$C$2:$C$1135,$C28)),AVERAGEIFS(Observed!T$2:T$1135,Observed!$A$2:$A$1135,$A28,Observed!$C$2:$C$1135,$C28),"")</f>
        <v>2.8000000000000001E-2</v>
      </c>
      <c r="U28" s="35" t="str">
        <f>IF(ISNUMBER(AVERAGEIFS(Observed!U$2:U$1135,Observed!$A$2:$A$1135,$A28,Observed!$C$2:$C$1135,$C28)),AVERAGEIFS(Observed!U$2:U$1135,Observed!$A$2:$A$1135,$A28,Observed!$C$2:$C$1135,$C28),"")</f>
        <v/>
      </c>
      <c r="V28" s="34" t="str">
        <f>IF(ISNUMBER(AVERAGEIFS(Observed!V$2:V$1135,Observed!$A$2:$A$1135,$A28,Observed!$C$2:$C$1135,$C28)),AVERAGEIFS(Observed!V$2:V$1135,Observed!$A$2:$A$1135,$A28,Observed!$C$2:$C$1135,$C28),"")</f>
        <v/>
      </c>
      <c r="W28" s="7" t="str">
        <f>IF(ISNUMBER(AVERAGEIFS(Observed!W$2:W$1135,Observed!$A$2:$A$1135,$A28,Observed!$C$2:$C$1135,$C28)),AVERAGEIFS(Observed!W$2:W$1135,Observed!$A$2:$A$1135,$A28,Observed!$C$2:$C$1135,$C28),"")</f>
        <v/>
      </c>
      <c r="X28" s="7">
        <f>IF(ISNUMBER(AVERAGEIFS(Observed!X$2:X$1135,Observed!$A$2:$A$1135,$A28,Observed!$C$2:$C$1135,$C28)),AVERAGEIFS(Observed!X$2:X$1135,Observed!$A$2:$A$1135,$A28,Observed!$C$2:$C$1135,$C28),"")</f>
        <v>0.11</v>
      </c>
      <c r="Y28" s="34" t="str">
        <f>IF(ISNUMBER(AVERAGEIFS(Observed!Y$2:Y$1135,Observed!$A$2:$A$1135,$A28,Observed!$C$2:$C$1135,$C28)),AVERAGEIFS(Observed!Y$2:Y$1135,Observed!$A$2:$A$1135,$A28,Observed!$C$2:$C$1135,$C28),"")</f>
        <v/>
      </c>
      <c r="Z28" s="34" t="str">
        <f>IF(ISNUMBER(AVERAGEIFS(Observed!Z$2:Z$1135,Observed!$A$2:$A$1135,$A28,Observed!$C$2:$C$1135,$C28)),AVERAGEIFS(Observed!Z$2:Z$1135,Observed!$A$2:$A$1135,$A28,Observed!$C$2:$C$1135,$C28),"")</f>
        <v/>
      </c>
      <c r="AA28" s="34" t="str">
        <f>IF(ISNUMBER(AVERAGEIFS(Observed!AA$2:AA$1135,Observed!$A$2:$A$1135,$A28,Observed!$C$2:$C$1135,$C28)),AVERAGEIFS(Observed!AA$2:AA$1135,Observed!$A$2:$A$1135,$A28,Observed!$C$2:$C$1135,$C28),"")</f>
        <v/>
      </c>
      <c r="AB28" s="34" t="str">
        <f>IF(ISNUMBER(AVERAGEIFS(Observed!AB$2:AB$1135,Observed!$A$2:$A$1135,$A28,Observed!$C$2:$C$1135,$C28)),AVERAGEIFS(Observed!AB$2:AB$1135,Observed!$A$2:$A$1135,$A28,Observed!$C$2:$C$1135,$C28),"")</f>
        <v/>
      </c>
      <c r="AC28" s="34" t="str">
        <f>IF(ISNUMBER(AVERAGEIFS(Observed!AC$2:AC$1135,Observed!$A$2:$A$1135,$A28,Observed!$C$2:$C$1135,$C28)),AVERAGEIFS(Observed!AC$2:AC$1135,Observed!$A$2:$A$1135,$A28,Observed!$C$2:$C$1135,$C28),"")</f>
        <v/>
      </c>
      <c r="AD28" s="34" t="str">
        <f>IF(ISNUMBER(AVERAGEIFS(Observed!AD$2:AD$1135,Observed!$A$2:$A$1135,$A28,Observed!$C$2:$C$1135,$C28)),AVERAGEIFS(Observed!AD$2:AD$1135,Observed!$A$2:$A$1135,$A28,Observed!$C$2:$C$1135,$C28),"")</f>
        <v/>
      </c>
      <c r="AE28" s="34" t="str">
        <f>IF(ISNUMBER(AVERAGEIFS(Observed!AE$2:AE$1135,Observed!$A$2:$A$1135,$A28,Observed!$C$2:$C$1135,$C28)),AVERAGEIFS(Observed!AE$2:AE$1135,Observed!$A$2:$A$1135,$A28,Observed!$C$2:$C$1135,$C28),"")</f>
        <v/>
      </c>
      <c r="AF28" s="34" t="str">
        <f>IF(ISNUMBER(AVERAGEIFS(Observed!AF$2:AF$1135,Observed!$A$2:$A$1135,$A28,Observed!$C$2:$C$1135,$C28)),AVERAGEIFS(Observed!AF$2:AF$1135,Observed!$A$2:$A$1135,$A28,Observed!$C$2:$C$1135,$C28),"")</f>
        <v/>
      </c>
      <c r="AG28" s="34" t="str">
        <f>IF(ISNUMBER(AVERAGEIFS(Observed!AG$2:AG$1135,Observed!$A$2:$A$1135,$A28,Observed!$C$2:$C$1135,$C28)),AVERAGEIFS(Observed!AG$2:AG$1135,Observed!$A$2:$A$1135,$A28,Observed!$C$2:$C$1135,$C28),"")</f>
        <v/>
      </c>
      <c r="AH28" s="35" t="str">
        <f>IF(ISNUMBER(AVERAGEIFS(Observed!AH$2:AH$1135,Observed!$A$2:$A$1135,$A28,Observed!$C$2:$C$1135,$C28)),AVERAGEIFS(Observed!AH$2:AH$1135,Observed!$A$2:$A$1135,$A28,Observed!$C$2:$C$1135,$C28),"")</f>
        <v/>
      </c>
      <c r="AI28" s="35" t="str">
        <f>IF(ISNUMBER(AVERAGEIFS(Observed!AI$2:AI$1135,Observed!$A$2:$A$1135,$A28,Observed!$C$2:$C$1135,$C28)),AVERAGEIFS(Observed!AI$2:AI$1135,Observed!$A$2:$A$1135,$A28,Observed!$C$2:$C$1135,$C28),"")</f>
        <v/>
      </c>
      <c r="AJ28" s="35">
        <f>IF(ISNUMBER(AVERAGEIFS(Observed!AJ$2:AJ$1135,Observed!$A$2:$A$1135,$A28,Observed!$C$2:$C$1135,$C28)),AVERAGEIFS(Observed!AJ$2:AJ$1135,Observed!$A$2:$A$1135,$A28,Observed!$C$2:$C$1135,$C28),"")</f>
        <v>3.5986064992357673E-2</v>
      </c>
      <c r="AK28" s="34" t="str">
        <f>IF(ISNUMBER(AVERAGEIFS(Observed!AK$2:AK$1135,Observed!$A$2:$A$1135,$A28,Observed!$C$2:$C$1135,$C28)),AVERAGEIFS(Observed!AK$2:AK$1135,Observed!$A$2:$A$1135,$A28,Observed!$C$2:$C$1135,$C28),"")</f>
        <v/>
      </c>
      <c r="AL28" s="35" t="str">
        <f>IF(ISNUMBER(AVERAGEIFS(Observed!AL$2:AL$1135,Observed!$A$2:$A$1135,$A28,Observed!$C$2:$C$1135,$C28)),AVERAGEIFS(Observed!AL$2:AL$1135,Observed!$A$2:$A$1135,$A28,Observed!$C$2:$C$1135,$C28),"")</f>
        <v/>
      </c>
      <c r="AM28" s="34" t="str">
        <f>IF(ISNUMBER(AVERAGEIFS(Observed!AM$2:AM$1135,Observed!$A$2:$A$1135,$A28,Observed!$C$2:$C$1135,$C28)),AVERAGEIFS(Observed!AM$2:AM$1135,Observed!$A$2:$A$1135,$A28,Observed!$C$2:$C$1135,$C28),"")</f>
        <v/>
      </c>
      <c r="AN28" s="34">
        <f>IF(ISNUMBER(AVERAGEIFS(Observed!AN$2:AN$1135,Observed!$A$2:$A$1135,$A28,Observed!$C$2:$C$1135,$C28)),AVERAGEIFS(Observed!AN$2:AN$1135,Observed!$A$2:$A$1135,$A28,Observed!$C$2:$C$1135,$C28),"")</f>
        <v>1</v>
      </c>
      <c r="AO28" s="34" t="str">
        <f>IF(ISNUMBER(AVERAGEIFS(Observed!AO$2:AO$1135,Observed!$A$2:$A$1135,$A28,Observed!$C$2:$C$1135,$C28)),AVERAGEIFS(Observed!AO$2:AO$1135,Observed!$A$2:$A$1135,$A28,Observed!$C$2:$C$1135,$C28),"")</f>
        <v/>
      </c>
      <c r="AP28" s="35" t="str">
        <f>IF(ISNUMBER(AVERAGEIFS(Observed!AP$2:AP$1135,Observed!$A$2:$A$1135,$A28,Observed!$C$2:$C$1135,$C28)),AVERAGEIFS(Observed!AP$2:AP$1135,Observed!$A$2:$A$1135,$A28,Observed!$C$2:$C$1135,$C28),"")</f>
        <v/>
      </c>
      <c r="AQ28" s="34" t="str">
        <f>IF(ISNUMBER(AVERAGEIFS(Observed!AQ$2:AQ$1135,Observed!$A$2:$A$1135,$A28,Observed!$C$2:$C$1135,$C28)),AVERAGEIFS(Observed!AQ$2:AQ$1135,Observed!$A$2:$A$1135,$A28,Observed!$C$2:$C$1135,$C28),"")</f>
        <v/>
      </c>
      <c r="AR28" s="34" t="str">
        <f>IF(ISNUMBER(AVERAGEIFS(Observed!AR$2:AR$1135,Observed!$A$2:$A$1135,$A28,Observed!$C$2:$C$1135,$C28)),AVERAGEIFS(Observed!AR$2:AR$1135,Observed!$A$2:$A$1135,$A28,Observed!$C$2:$C$1135,$C28),"")</f>
        <v/>
      </c>
      <c r="AS28" s="2">
        <f>COUNTIFS(Observed!$A$2:$A$1135,$A28,Observed!$C$2:$C$1135,$C28)</f>
        <v>3</v>
      </c>
      <c r="AT28" s="2">
        <f t="shared" si="0"/>
        <v>6</v>
      </c>
    </row>
    <row r="29" spans="1:46" x14ac:dyDescent="0.25">
      <c r="A29" t="s">
        <v>2</v>
      </c>
      <c r="B29" t="s">
        <v>18</v>
      </c>
      <c r="C29" s="6">
        <v>35866</v>
      </c>
      <c r="D29" t="s">
        <v>56</v>
      </c>
      <c r="E29" t="s">
        <v>41</v>
      </c>
      <c r="J29" t="s">
        <v>101</v>
      </c>
      <c r="K29">
        <v>2</v>
      </c>
      <c r="L29">
        <v>5</v>
      </c>
      <c r="M29" t="s">
        <v>20</v>
      </c>
      <c r="N29" s="33">
        <f>IF(ISNUMBER(AVERAGEIFS(Observed!N$2:N$1135,Observed!$A$2:$A$1135,$A29,Observed!$C$2:$C$1135,$C29)),AVERAGEIFS(Observed!N$2:N$1135,Observed!$A$2:$A$1135,$A29,Observed!$C$2:$C$1135,$C29),"")</f>
        <v>483</v>
      </c>
      <c r="O29" s="34">
        <f>IF(ISNUMBER(AVERAGEIFS(Observed!O$2:O$1135,Observed!$A$2:$A$1135,$A29,Observed!$C$2:$C$1135,$C29)),AVERAGEIFS(Observed!O$2:O$1135,Observed!$A$2:$A$1135,$A29,Observed!$C$2:$C$1135,$C29),"")</f>
        <v>48.300000000000004</v>
      </c>
      <c r="P29" s="34" t="str">
        <f>IF(ISNUMBER(AVERAGEIFS(Observed!P$2:P$1135,Observed!$A$2:$A$1135,$A29,Observed!$C$2:$C$1135,$C29)),AVERAGEIFS(Observed!P$2:P$1135,Observed!$A$2:$A$1135,$A29,Observed!$C$2:$C$1135,$C29),"")</f>
        <v/>
      </c>
      <c r="Q29" s="34" t="str">
        <f>IF(ISNUMBER(AVERAGEIFS(Observed!Q$2:Q$1135,Observed!$A$2:$A$1135,$A29,Observed!$C$2:$C$1135,$C29)),AVERAGEIFS(Observed!Q$2:Q$1135,Observed!$A$2:$A$1135,$A29,Observed!$C$2:$C$1135,$C29),"")</f>
        <v/>
      </c>
      <c r="R29" s="34" t="str">
        <f>IF(ISNUMBER(AVERAGEIFS(Observed!R$2:R$1135,Observed!$A$2:$A$1135,$A29,Observed!$C$2:$C$1135,$C29)),AVERAGEIFS(Observed!R$2:R$1135,Observed!$A$2:$A$1135,$A29,Observed!$C$2:$C$1135,$C29),"")</f>
        <v/>
      </c>
      <c r="S29" s="35" t="str">
        <f>IF(ISNUMBER(AVERAGEIFS(Observed!S$2:S$1135,Observed!$A$2:$A$1135,$A29,Observed!$C$2:$C$1135,$C29)),AVERAGEIFS(Observed!S$2:S$1135,Observed!$A$2:$A$1135,$A29,Observed!$C$2:$C$1135,$C29),"")</f>
        <v/>
      </c>
      <c r="T29" s="35" t="str">
        <f>IF(ISNUMBER(AVERAGEIFS(Observed!T$2:T$1135,Observed!$A$2:$A$1135,$A29,Observed!$C$2:$C$1135,$C29)),AVERAGEIFS(Observed!T$2:T$1135,Observed!$A$2:$A$1135,$A29,Observed!$C$2:$C$1135,$C29),"")</f>
        <v/>
      </c>
      <c r="U29" s="35" t="str">
        <f>IF(ISNUMBER(AVERAGEIFS(Observed!U$2:U$1135,Observed!$A$2:$A$1135,$A29,Observed!$C$2:$C$1135,$C29)),AVERAGEIFS(Observed!U$2:U$1135,Observed!$A$2:$A$1135,$A29,Observed!$C$2:$C$1135,$C29),"")</f>
        <v/>
      </c>
      <c r="V29" s="34" t="str">
        <f>IF(ISNUMBER(AVERAGEIFS(Observed!V$2:V$1135,Observed!$A$2:$A$1135,$A29,Observed!$C$2:$C$1135,$C29)),AVERAGEIFS(Observed!V$2:V$1135,Observed!$A$2:$A$1135,$A29,Observed!$C$2:$C$1135,$C29),"")</f>
        <v/>
      </c>
      <c r="W29" s="7" t="str">
        <f>IF(ISNUMBER(AVERAGEIFS(Observed!W$2:W$1135,Observed!$A$2:$A$1135,$A29,Observed!$C$2:$C$1135,$C29)),AVERAGEIFS(Observed!W$2:W$1135,Observed!$A$2:$A$1135,$A29,Observed!$C$2:$C$1135,$C29),"")</f>
        <v/>
      </c>
      <c r="X29" s="7">
        <f>IF(ISNUMBER(AVERAGEIFS(Observed!X$2:X$1135,Observed!$A$2:$A$1135,$A29,Observed!$C$2:$C$1135,$C29)),AVERAGEIFS(Observed!X$2:X$1135,Observed!$A$2:$A$1135,$A29,Observed!$C$2:$C$1135,$C29),"")</f>
        <v>0.11</v>
      </c>
      <c r="Y29" s="34" t="str">
        <f>IF(ISNUMBER(AVERAGEIFS(Observed!Y$2:Y$1135,Observed!$A$2:$A$1135,$A29,Observed!$C$2:$C$1135,$C29)),AVERAGEIFS(Observed!Y$2:Y$1135,Observed!$A$2:$A$1135,$A29,Observed!$C$2:$C$1135,$C29),"")</f>
        <v/>
      </c>
      <c r="Z29" s="34" t="str">
        <f>IF(ISNUMBER(AVERAGEIFS(Observed!Z$2:Z$1135,Observed!$A$2:$A$1135,$A29,Observed!$C$2:$C$1135,$C29)),AVERAGEIFS(Observed!Z$2:Z$1135,Observed!$A$2:$A$1135,$A29,Observed!$C$2:$C$1135,$C29),"")</f>
        <v/>
      </c>
      <c r="AA29" s="34" t="str">
        <f>IF(ISNUMBER(AVERAGEIFS(Observed!AA$2:AA$1135,Observed!$A$2:$A$1135,$A29,Observed!$C$2:$C$1135,$C29)),AVERAGEIFS(Observed!AA$2:AA$1135,Observed!$A$2:$A$1135,$A29,Observed!$C$2:$C$1135,$C29),"")</f>
        <v/>
      </c>
      <c r="AB29" s="34" t="str">
        <f>IF(ISNUMBER(AVERAGEIFS(Observed!AB$2:AB$1135,Observed!$A$2:$A$1135,$A29,Observed!$C$2:$C$1135,$C29)),AVERAGEIFS(Observed!AB$2:AB$1135,Observed!$A$2:$A$1135,$A29,Observed!$C$2:$C$1135,$C29),"")</f>
        <v/>
      </c>
      <c r="AC29" s="34" t="str">
        <f>IF(ISNUMBER(AVERAGEIFS(Observed!AC$2:AC$1135,Observed!$A$2:$A$1135,$A29,Observed!$C$2:$C$1135,$C29)),AVERAGEIFS(Observed!AC$2:AC$1135,Observed!$A$2:$A$1135,$A29,Observed!$C$2:$C$1135,$C29),"")</f>
        <v/>
      </c>
      <c r="AD29" s="34" t="str">
        <f>IF(ISNUMBER(AVERAGEIFS(Observed!AD$2:AD$1135,Observed!$A$2:$A$1135,$A29,Observed!$C$2:$C$1135,$C29)),AVERAGEIFS(Observed!AD$2:AD$1135,Observed!$A$2:$A$1135,$A29,Observed!$C$2:$C$1135,$C29),"")</f>
        <v/>
      </c>
      <c r="AE29" s="34" t="str">
        <f>IF(ISNUMBER(AVERAGEIFS(Observed!AE$2:AE$1135,Observed!$A$2:$A$1135,$A29,Observed!$C$2:$C$1135,$C29)),AVERAGEIFS(Observed!AE$2:AE$1135,Observed!$A$2:$A$1135,$A29,Observed!$C$2:$C$1135,$C29),"")</f>
        <v/>
      </c>
      <c r="AF29" s="34" t="str">
        <f>IF(ISNUMBER(AVERAGEIFS(Observed!AF$2:AF$1135,Observed!$A$2:$A$1135,$A29,Observed!$C$2:$C$1135,$C29)),AVERAGEIFS(Observed!AF$2:AF$1135,Observed!$A$2:$A$1135,$A29,Observed!$C$2:$C$1135,$C29),"")</f>
        <v/>
      </c>
      <c r="AG29" s="34" t="str">
        <f>IF(ISNUMBER(AVERAGEIFS(Observed!AG$2:AG$1135,Observed!$A$2:$A$1135,$A29,Observed!$C$2:$C$1135,$C29)),AVERAGEIFS(Observed!AG$2:AG$1135,Observed!$A$2:$A$1135,$A29,Observed!$C$2:$C$1135,$C29),"")</f>
        <v/>
      </c>
      <c r="AH29" s="35" t="str">
        <f>IF(ISNUMBER(AVERAGEIFS(Observed!AH$2:AH$1135,Observed!$A$2:$A$1135,$A29,Observed!$C$2:$C$1135,$C29)),AVERAGEIFS(Observed!AH$2:AH$1135,Observed!$A$2:$A$1135,$A29,Observed!$C$2:$C$1135,$C29),"")</f>
        <v/>
      </c>
      <c r="AI29" s="35" t="str">
        <f>IF(ISNUMBER(AVERAGEIFS(Observed!AI$2:AI$1135,Observed!$A$2:$A$1135,$A29,Observed!$C$2:$C$1135,$C29)),AVERAGEIFS(Observed!AI$2:AI$1135,Observed!$A$2:$A$1135,$A29,Observed!$C$2:$C$1135,$C29),"")</f>
        <v/>
      </c>
      <c r="AJ29" s="35" t="str">
        <f>IF(ISNUMBER(AVERAGEIFS(Observed!AJ$2:AJ$1135,Observed!$A$2:$A$1135,$A29,Observed!$C$2:$C$1135,$C29)),AVERAGEIFS(Observed!AJ$2:AJ$1135,Observed!$A$2:$A$1135,$A29,Observed!$C$2:$C$1135,$C29),"")</f>
        <v/>
      </c>
      <c r="AK29" s="34" t="str">
        <f>IF(ISNUMBER(AVERAGEIFS(Observed!AK$2:AK$1135,Observed!$A$2:$A$1135,$A29,Observed!$C$2:$C$1135,$C29)),AVERAGEIFS(Observed!AK$2:AK$1135,Observed!$A$2:$A$1135,$A29,Observed!$C$2:$C$1135,$C29),"")</f>
        <v/>
      </c>
      <c r="AL29" s="35" t="str">
        <f>IF(ISNUMBER(AVERAGEIFS(Observed!AL$2:AL$1135,Observed!$A$2:$A$1135,$A29,Observed!$C$2:$C$1135,$C29)),AVERAGEIFS(Observed!AL$2:AL$1135,Observed!$A$2:$A$1135,$A29,Observed!$C$2:$C$1135,$C29),"")</f>
        <v/>
      </c>
      <c r="AM29" s="34" t="str">
        <f>IF(ISNUMBER(AVERAGEIFS(Observed!AM$2:AM$1135,Observed!$A$2:$A$1135,$A29,Observed!$C$2:$C$1135,$C29)),AVERAGEIFS(Observed!AM$2:AM$1135,Observed!$A$2:$A$1135,$A29,Observed!$C$2:$C$1135,$C29),"")</f>
        <v/>
      </c>
      <c r="AN29" s="34">
        <f>IF(ISNUMBER(AVERAGEIFS(Observed!AN$2:AN$1135,Observed!$A$2:$A$1135,$A29,Observed!$C$2:$C$1135,$C29)),AVERAGEIFS(Observed!AN$2:AN$1135,Observed!$A$2:$A$1135,$A29,Observed!$C$2:$C$1135,$C29),"")</f>
        <v>1</v>
      </c>
      <c r="AO29" s="34" t="str">
        <f>IF(ISNUMBER(AVERAGEIFS(Observed!AO$2:AO$1135,Observed!$A$2:$A$1135,$A29,Observed!$C$2:$C$1135,$C29)),AVERAGEIFS(Observed!AO$2:AO$1135,Observed!$A$2:$A$1135,$A29,Observed!$C$2:$C$1135,$C29),"")</f>
        <v/>
      </c>
      <c r="AP29" s="35" t="str">
        <f>IF(ISNUMBER(AVERAGEIFS(Observed!AP$2:AP$1135,Observed!$A$2:$A$1135,$A29,Observed!$C$2:$C$1135,$C29)),AVERAGEIFS(Observed!AP$2:AP$1135,Observed!$A$2:$A$1135,$A29,Observed!$C$2:$C$1135,$C29),"")</f>
        <v/>
      </c>
      <c r="AQ29" s="34" t="str">
        <f>IF(ISNUMBER(AVERAGEIFS(Observed!AQ$2:AQ$1135,Observed!$A$2:$A$1135,$A29,Observed!$C$2:$C$1135,$C29)),AVERAGEIFS(Observed!AQ$2:AQ$1135,Observed!$A$2:$A$1135,$A29,Observed!$C$2:$C$1135,$C29),"")</f>
        <v/>
      </c>
      <c r="AR29" s="34" t="str">
        <f>IF(ISNUMBER(AVERAGEIFS(Observed!AR$2:AR$1135,Observed!$A$2:$A$1135,$A29,Observed!$C$2:$C$1135,$C29)),AVERAGEIFS(Observed!AR$2:AR$1135,Observed!$A$2:$A$1135,$A29,Observed!$C$2:$C$1135,$C29),"")</f>
        <v/>
      </c>
      <c r="AS29" s="2">
        <f>COUNTIFS(Observed!$A$2:$A$1135,$A29,Observed!$C$2:$C$1135,$C29)</f>
        <v>3</v>
      </c>
      <c r="AT29" s="2">
        <f t="shared" si="0"/>
        <v>3</v>
      </c>
    </row>
    <row r="30" spans="1:46" x14ac:dyDescent="0.25">
      <c r="A30" t="s">
        <v>2</v>
      </c>
      <c r="B30" t="s">
        <v>18</v>
      </c>
      <c r="C30" s="6">
        <v>35871</v>
      </c>
      <c r="D30" t="s">
        <v>56</v>
      </c>
      <c r="E30" t="s">
        <v>41</v>
      </c>
      <c r="J30" t="s">
        <v>101</v>
      </c>
      <c r="K30">
        <v>2</v>
      </c>
      <c r="L30">
        <v>5</v>
      </c>
      <c r="M30" t="s">
        <v>21</v>
      </c>
      <c r="N30" s="33" t="str">
        <f>IF(ISNUMBER(AVERAGEIFS(Observed!N$2:N$1135,Observed!$A$2:$A$1135,$A30,Observed!$C$2:$C$1135,$C30)),AVERAGEIFS(Observed!N$2:N$1135,Observed!$A$2:$A$1135,$A30,Observed!$C$2:$C$1135,$C30),"")</f>
        <v/>
      </c>
      <c r="O30" s="34" t="str">
        <f>IF(ISNUMBER(AVERAGEIFS(Observed!O$2:O$1135,Observed!$A$2:$A$1135,$A30,Observed!$C$2:$C$1135,$C30)),AVERAGEIFS(Observed!O$2:O$1135,Observed!$A$2:$A$1135,$A30,Observed!$C$2:$C$1135,$C30),"")</f>
        <v/>
      </c>
      <c r="P30" s="34" t="str">
        <f>IF(ISNUMBER(AVERAGEIFS(Observed!P$2:P$1135,Observed!$A$2:$A$1135,$A30,Observed!$C$2:$C$1135,$C30)),AVERAGEIFS(Observed!P$2:P$1135,Observed!$A$2:$A$1135,$A30,Observed!$C$2:$C$1135,$C30),"")</f>
        <v/>
      </c>
      <c r="Q30" s="34">
        <f>IF(ISNUMBER(AVERAGEIFS(Observed!Q$2:Q$1135,Observed!$A$2:$A$1135,$A30,Observed!$C$2:$C$1135,$C30)),AVERAGEIFS(Observed!Q$2:Q$1135,Observed!$A$2:$A$1135,$A30,Observed!$C$2:$C$1135,$C30),"")</f>
        <v>59.74</v>
      </c>
      <c r="R30" s="34">
        <f>IF(ISNUMBER(AVERAGEIFS(Observed!R$2:R$1135,Observed!$A$2:$A$1135,$A30,Observed!$C$2:$C$1135,$C30)),AVERAGEIFS(Observed!R$2:R$1135,Observed!$A$2:$A$1135,$A30,Observed!$C$2:$C$1135,$C30),"")</f>
        <v>1620.4333333333334</v>
      </c>
      <c r="S30" s="35">
        <f>IF(ISNUMBER(AVERAGEIFS(Observed!S$2:S$1135,Observed!$A$2:$A$1135,$A30,Observed!$C$2:$C$1135,$C30)),AVERAGEIFS(Observed!S$2:S$1135,Observed!$A$2:$A$1135,$A30,Observed!$C$2:$C$1135,$C30),"")</f>
        <v>3.9E-2</v>
      </c>
      <c r="T30" s="35">
        <f>IF(ISNUMBER(AVERAGEIFS(Observed!T$2:T$1135,Observed!$A$2:$A$1135,$A30,Observed!$C$2:$C$1135,$C30)),AVERAGEIFS(Observed!T$2:T$1135,Observed!$A$2:$A$1135,$A30,Observed!$C$2:$C$1135,$C30),"")</f>
        <v>2.9000000000000001E-2</v>
      </c>
      <c r="U30" s="35" t="str">
        <f>IF(ISNUMBER(AVERAGEIFS(Observed!U$2:U$1135,Observed!$A$2:$A$1135,$A30,Observed!$C$2:$C$1135,$C30)),AVERAGEIFS(Observed!U$2:U$1135,Observed!$A$2:$A$1135,$A30,Observed!$C$2:$C$1135,$C30),"")</f>
        <v/>
      </c>
      <c r="V30" s="34" t="str">
        <f>IF(ISNUMBER(AVERAGEIFS(Observed!V$2:V$1135,Observed!$A$2:$A$1135,$A30,Observed!$C$2:$C$1135,$C30)),AVERAGEIFS(Observed!V$2:V$1135,Observed!$A$2:$A$1135,$A30,Observed!$C$2:$C$1135,$C30),"")</f>
        <v/>
      </c>
      <c r="W30" s="7" t="str">
        <f>IF(ISNUMBER(AVERAGEIFS(Observed!W$2:W$1135,Observed!$A$2:$A$1135,$A30,Observed!$C$2:$C$1135,$C30)),AVERAGEIFS(Observed!W$2:W$1135,Observed!$A$2:$A$1135,$A30,Observed!$C$2:$C$1135,$C30),"")</f>
        <v/>
      </c>
      <c r="X30" s="7" t="str">
        <f>IF(ISNUMBER(AVERAGEIFS(Observed!X$2:X$1135,Observed!$A$2:$A$1135,$A30,Observed!$C$2:$C$1135,$C30)),AVERAGEIFS(Observed!X$2:X$1135,Observed!$A$2:$A$1135,$A30,Observed!$C$2:$C$1135,$C30),"")</f>
        <v/>
      </c>
      <c r="Y30" s="34" t="str">
        <f>IF(ISNUMBER(AVERAGEIFS(Observed!Y$2:Y$1135,Observed!$A$2:$A$1135,$A30,Observed!$C$2:$C$1135,$C30)),AVERAGEIFS(Observed!Y$2:Y$1135,Observed!$A$2:$A$1135,$A30,Observed!$C$2:$C$1135,$C30),"")</f>
        <v/>
      </c>
      <c r="Z30" s="34" t="str">
        <f>IF(ISNUMBER(AVERAGEIFS(Observed!Z$2:Z$1135,Observed!$A$2:$A$1135,$A30,Observed!$C$2:$C$1135,$C30)),AVERAGEIFS(Observed!Z$2:Z$1135,Observed!$A$2:$A$1135,$A30,Observed!$C$2:$C$1135,$C30),"")</f>
        <v/>
      </c>
      <c r="AA30" s="34" t="str">
        <f>IF(ISNUMBER(AVERAGEIFS(Observed!AA$2:AA$1135,Observed!$A$2:$A$1135,$A30,Observed!$C$2:$C$1135,$C30)),AVERAGEIFS(Observed!AA$2:AA$1135,Observed!$A$2:$A$1135,$A30,Observed!$C$2:$C$1135,$C30),"")</f>
        <v/>
      </c>
      <c r="AB30" s="34" t="str">
        <f>IF(ISNUMBER(AVERAGEIFS(Observed!AB$2:AB$1135,Observed!$A$2:$A$1135,$A30,Observed!$C$2:$C$1135,$C30)),AVERAGEIFS(Observed!AB$2:AB$1135,Observed!$A$2:$A$1135,$A30,Observed!$C$2:$C$1135,$C30),"")</f>
        <v/>
      </c>
      <c r="AC30" s="34" t="str">
        <f>IF(ISNUMBER(AVERAGEIFS(Observed!AC$2:AC$1135,Observed!$A$2:$A$1135,$A30,Observed!$C$2:$C$1135,$C30)),AVERAGEIFS(Observed!AC$2:AC$1135,Observed!$A$2:$A$1135,$A30,Observed!$C$2:$C$1135,$C30),"")</f>
        <v/>
      </c>
      <c r="AD30" s="34" t="str">
        <f>IF(ISNUMBER(AVERAGEIFS(Observed!AD$2:AD$1135,Observed!$A$2:$A$1135,$A30,Observed!$C$2:$C$1135,$C30)),AVERAGEIFS(Observed!AD$2:AD$1135,Observed!$A$2:$A$1135,$A30,Observed!$C$2:$C$1135,$C30),"")</f>
        <v/>
      </c>
      <c r="AE30" s="34" t="str">
        <f>IF(ISNUMBER(AVERAGEIFS(Observed!AE$2:AE$1135,Observed!$A$2:$A$1135,$A30,Observed!$C$2:$C$1135,$C30)),AVERAGEIFS(Observed!AE$2:AE$1135,Observed!$A$2:$A$1135,$A30,Observed!$C$2:$C$1135,$C30),"")</f>
        <v/>
      </c>
      <c r="AF30" s="34" t="str">
        <f>IF(ISNUMBER(AVERAGEIFS(Observed!AF$2:AF$1135,Observed!$A$2:$A$1135,$A30,Observed!$C$2:$C$1135,$C30)),AVERAGEIFS(Observed!AF$2:AF$1135,Observed!$A$2:$A$1135,$A30,Observed!$C$2:$C$1135,$C30),"")</f>
        <v/>
      </c>
      <c r="AG30" s="34" t="str">
        <f>IF(ISNUMBER(AVERAGEIFS(Observed!AG$2:AG$1135,Observed!$A$2:$A$1135,$A30,Observed!$C$2:$C$1135,$C30)),AVERAGEIFS(Observed!AG$2:AG$1135,Observed!$A$2:$A$1135,$A30,Observed!$C$2:$C$1135,$C30),"")</f>
        <v/>
      </c>
      <c r="AH30" s="35" t="str">
        <f>IF(ISNUMBER(AVERAGEIFS(Observed!AH$2:AH$1135,Observed!$A$2:$A$1135,$A30,Observed!$C$2:$C$1135,$C30)),AVERAGEIFS(Observed!AH$2:AH$1135,Observed!$A$2:$A$1135,$A30,Observed!$C$2:$C$1135,$C30),"")</f>
        <v/>
      </c>
      <c r="AI30" s="35" t="str">
        <f>IF(ISNUMBER(AVERAGEIFS(Observed!AI$2:AI$1135,Observed!$A$2:$A$1135,$A30,Observed!$C$2:$C$1135,$C30)),AVERAGEIFS(Observed!AI$2:AI$1135,Observed!$A$2:$A$1135,$A30,Observed!$C$2:$C$1135,$C30),"")</f>
        <v/>
      </c>
      <c r="AJ30" s="35">
        <f>IF(ISNUMBER(AVERAGEIFS(Observed!AJ$2:AJ$1135,Observed!$A$2:$A$1135,$A30,Observed!$C$2:$C$1135,$C30)),AVERAGEIFS(Observed!AJ$2:AJ$1135,Observed!$A$2:$A$1135,$A30,Observed!$C$2:$C$1135,$C30),"")</f>
        <v>3.7939944463727872E-2</v>
      </c>
      <c r="AK30" s="34" t="str">
        <f>IF(ISNUMBER(AVERAGEIFS(Observed!AK$2:AK$1135,Observed!$A$2:$A$1135,$A30,Observed!$C$2:$C$1135,$C30)),AVERAGEIFS(Observed!AK$2:AK$1135,Observed!$A$2:$A$1135,$A30,Observed!$C$2:$C$1135,$C30),"")</f>
        <v/>
      </c>
      <c r="AL30" s="35" t="str">
        <f>IF(ISNUMBER(AVERAGEIFS(Observed!AL$2:AL$1135,Observed!$A$2:$A$1135,$A30,Observed!$C$2:$C$1135,$C30)),AVERAGEIFS(Observed!AL$2:AL$1135,Observed!$A$2:$A$1135,$A30,Observed!$C$2:$C$1135,$C30),"")</f>
        <v/>
      </c>
      <c r="AM30" s="34" t="str">
        <f>IF(ISNUMBER(AVERAGEIFS(Observed!AM$2:AM$1135,Observed!$A$2:$A$1135,$A30,Observed!$C$2:$C$1135,$C30)),AVERAGEIFS(Observed!AM$2:AM$1135,Observed!$A$2:$A$1135,$A30,Observed!$C$2:$C$1135,$C30),"")</f>
        <v/>
      </c>
      <c r="AN30" s="34">
        <f>IF(ISNUMBER(AVERAGEIFS(Observed!AN$2:AN$1135,Observed!$A$2:$A$1135,$A30,Observed!$C$2:$C$1135,$C30)),AVERAGEIFS(Observed!AN$2:AN$1135,Observed!$A$2:$A$1135,$A30,Observed!$C$2:$C$1135,$C30),"")</f>
        <v>1</v>
      </c>
      <c r="AO30" s="34" t="str">
        <f>IF(ISNUMBER(AVERAGEIFS(Observed!AO$2:AO$1135,Observed!$A$2:$A$1135,$A30,Observed!$C$2:$C$1135,$C30)),AVERAGEIFS(Observed!AO$2:AO$1135,Observed!$A$2:$A$1135,$A30,Observed!$C$2:$C$1135,$C30),"")</f>
        <v/>
      </c>
      <c r="AP30" s="35" t="str">
        <f>IF(ISNUMBER(AVERAGEIFS(Observed!AP$2:AP$1135,Observed!$A$2:$A$1135,$A30,Observed!$C$2:$C$1135,$C30)),AVERAGEIFS(Observed!AP$2:AP$1135,Observed!$A$2:$A$1135,$A30,Observed!$C$2:$C$1135,$C30),"")</f>
        <v/>
      </c>
      <c r="AQ30" s="34">
        <f>IF(ISNUMBER(AVERAGEIFS(Observed!AQ$2:AQ$1135,Observed!$A$2:$A$1135,$A30,Observed!$C$2:$C$1135,$C30)),AVERAGEIFS(Observed!AQ$2:AQ$1135,Observed!$A$2:$A$1135,$A30,Observed!$C$2:$C$1135,$C30),"")</f>
        <v>2.2666666666666671</v>
      </c>
      <c r="AR30" s="34">
        <f>IF(ISNUMBER(AVERAGEIFS(Observed!AR$2:AR$1135,Observed!$A$2:$A$1135,$A30,Observed!$C$2:$C$1135,$C30)),AVERAGEIFS(Observed!AR$2:AR$1135,Observed!$A$2:$A$1135,$A30,Observed!$C$2:$C$1135,$C30),"")</f>
        <v>65.74433333333333</v>
      </c>
      <c r="AS30" s="2">
        <f>COUNTIFS(Observed!$A$2:$A$1135,$A30,Observed!$C$2:$C$1135,$C30)</f>
        <v>3</v>
      </c>
      <c r="AT30" s="2">
        <f t="shared" si="0"/>
        <v>8</v>
      </c>
    </row>
    <row r="31" spans="1:46" x14ac:dyDescent="0.25">
      <c r="A31" t="s">
        <v>2</v>
      </c>
      <c r="B31" t="s">
        <v>18</v>
      </c>
      <c r="C31" s="6">
        <v>35882</v>
      </c>
      <c r="D31" t="s">
        <v>56</v>
      </c>
      <c r="E31" t="s">
        <v>41</v>
      </c>
      <c r="J31" t="s">
        <v>101</v>
      </c>
      <c r="K31">
        <v>2</v>
      </c>
      <c r="L31">
        <v>6</v>
      </c>
      <c r="M31" t="s">
        <v>19</v>
      </c>
      <c r="N31" s="33">
        <f>IF(ISNUMBER(AVERAGEIFS(Observed!N$2:N$1135,Observed!$A$2:$A$1135,$A31,Observed!$C$2:$C$1135,$C31)),AVERAGEIFS(Observed!N$2:N$1135,Observed!$A$2:$A$1135,$A31,Observed!$C$2:$C$1135,$C31),"")</f>
        <v>115.33333333333333</v>
      </c>
      <c r="O31" s="34">
        <f>IF(ISNUMBER(AVERAGEIFS(Observed!O$2:O$1135,Observed!$A$2:$A$1135,$A31,Observed!$C$2:$C$1135,$C31)),AVERAGEIFS(Observed!O$2:O$1135,Observed!$A$2:$A$1135,$A31,Observed!$C$2:$C$1135,$C31),"")</f>
        <v>11.533333333333331</v>
      </c>
      <c r="P31" s="34" t="str">
        <f>IF(ISNUMBER(AVERAGEIFS(Observed!P$2:P$1135,Observed!$A$2:$A$1135,$A31,Observed!$C$2:$C$1135,$C31)),AVERAGEIFS(Observed!P$2:P$1135,Observed!$A$2:$A$1135,$A31,Observed!$C$2:$C$1135,$C31),"")</f>
        <v/>
      </c>
      <c r="Q31" s="34" t="str">
        <f>IF(ISNUMBER(AVERAGEIFS(Observed!Q$2:Q$1135,Observed!$A$2:$A$1135,$A31,Observed!$C$2:$C$1135,$C31)),AVERAGEIFS(Observed!Q$2:Q$1135,Observed!$A$2:$A$1135,$A31,Observed!$C$2:$C$1135,$C31),"")</f>
        <v/>
      </c>
      <c r="R31" s="34" t="str">
        <f>IF(ISNUMBER(AVERAGEIFS(Observed!R$2:R$1135,Observed!$A$2:$A$1135,$A31,Observed!$C$2:$C$1135,$C31)),AVERAGEIFS(Observed!R$2:R$1135,Observed!$A$2:$A$1135,$A31,Observed!$C$2:$C$1135,$C31),"")</f>
        <v/>
      </c>
      <c r="S31" s="35">
        <f>IF(ISNUMBER(AVERAGEIFS(Observed!S$2:S$1135,Observed!$A$2:$A$1135,$A31,Observed!$C$2:$C$1135,$C31)),AVERAGEIFS(Observed!S$2:S$1135,Observed!$A$2:$A$1135,$A31,Observed!$C$2:$C$1135,$C31),"")</f>
        <v>3.7999999999999999E-2</v>
      </c>
      <c r="T31" s="35">
        <f>IF(ISNUMBER(AVERAGEIFS(Observed!T$2:T$1135,Observed!$A$2:$A$1135,$A31,Observed!$C$2:$C$1135,$C31)),AVERAGEIFS(Observed!T$2:T$1135,Observed!$A$2:$A$1135,$A31,Observed!$C$2:$C$1135,$C31),"")</f>
        <v>0.03</v>
      </c>
      <c r="U31" s="35" t="str">
        <f>IF(ISNUMBER(AVERAGEIFS(Observed!U$2:U$1135,Observed!$A$2:$A$1135,$A31,Observed!$C$2:$C$1135,$C31)),AVERAGEIFS(Observed!U$2:U$1135,Observed!$A$2:$A$1135,$A31,Observed!$C$2:$C$1135,$C31),"")</f>
        <v/>
      </c>
      <c r="V31" s="34" t="str">
        <f>IF(ISNUMBER(AVERAGEIFS(Observed!V$2:V$1135,Observed!$A$2:$A$1135,$A31,Observed!$C$2:$C$1135,$C31)),AVERAGEIFS(Observed!V$2:V$1135,Observed!$A$2:$A$1135,$A31,Observed!$C$2:$C$1135,$C31),"")</f>
        <v/>
      </c>
      <c r="W31" s="7" t="str">
        <f>IF(ISNUMBER(AVERAGEIFS(Observed!W$2:W$1135,Observed!$A$2:$A$1135,$A31,Observed!$C$2:$C$1135,$C31)),AVERAGEIFS(Observed!W$2:W$1135,Observed!$A$2:$A$1135,$A31,Observed!$C$2:$C$1135,$C31),"")</f>
        <v/>
      </c>
      <c r="X31" s="7">
        <f>IF(ISNUMBER(AVERAGEIFS(Observed!X$2:X$1135,Observed!$A$2:$A$1135,$A31,Observed!$C$2:$C$1135,$C31)),AVERAGEIFS(Observed!X$2:X$1135,Observed!$A$2:$A$1135,$A31,Observed!$C$2:$C$1135,$C31),"")</f>
        <v>9.0000000000000011E-2</v>
      </c>
      <c r="Y31" s="34" t="str">
        <f>IF(ISNUMBER(AVERAGEIFS(Observed!Y$2:Y$1135,Observed!$A$2:$A$1135,$A31,Observed!$C$2:$C$1135,$C31)),AVERAGEIFS(Observed!Y$2:Y$1135,Observed!$A$2:$A$1135,$A31,Observed!$C$2:$C$1135,$C31),"")</f>
        <v/>
      </c>
      <c r="Z31" s="34" t="str">
        <f>IF(ISNUMBER(AVERAGEIFS(Observed!Z$2:Z$1135,Observed!$A$2:$A$1135,$A31,Observed!$C$2:$C$1135,$C31)),AVERAGEIFS(Observed!Z$2:Z$1135,Observed!$A$2:$A$1135,$A31,Observed!$C$2:$C$1135,$C31),"")</f>
        <v/>
      </c>
      <c r="AA31" s="34" t="str">
        <f>IF(ISNUMBER(AVERAGEIFS(Observed!AA$2:AA$1135,Observed!$A$2:$A$1135,$A31,Observed!$C$2:$C$1135,$C31)),AVERAGEIFS(Observed!AA$2:AA$1135,Observed!$A$2:$A$1135,$A31,Observed!$C$2:$C$1135,$C31),"")</f>
        <v/>
      </c>
      <c r="AB31" s="34" t="str">
        <f>IF(ISNUMBER(AVERAGEIFS(Observed!AB$2:AB$1135,Observed!$A$2:$A$1135,$A31,Observed!$C$2:$C$1135,$C31)),AVERAGEIFS(Observed!AB$2:AB$1135,Observed!$A$2:$A$1135,$A31,Observed!$C$2:$C$1135,$C31),"")</f>
        <v/>
      </c>
      <c r="AC31" s="34" t="str">
        <f>IF(ISNUMBER(AVERAGEIFS(Observed!AC$2:AC$1135,Observed!$A$2:$A$1135,$A31,Observed!$C$2:$C$1135,$C31)),AVERAGEIFS(Observed!AC$2:AC$1135,Observed!$A$2:$A$1135,$A31,Observed!$C$2:$C$1135,$C31),"")</f>
        <v/>
      </c>
      <c r="AD31" s="34" t="str">
        <f>IF(ISNUMBER(AVERAGEIFS(Observed!AD$2:AD$1135,Observed!$A$2:$A$1135,$A31,Observed!$C$2:$C$1135,$C31)),AVERAGEIFS(Observed!AD$2:AD$1135,Observed!$A$2:$A$1135,$A31,Observed!$C$2:$C$1135,$C31),"")</f>
        <v/>
      </c>
      <c r="AE31" s="34" t="str">
        <f>IF(ISNUMBER(AVERAGEIFS(Observed!AE$2:AE$1135,Observed!$A$2:$A$1135,$A31,Observed!$C$2:$C$1135,$C31)),AVERAGEIFS(Observed!AE$2:AE$1135,Observed!$A$2:$A$1135,$A31,Observed!$C$2:$C$1135,$C31),"")</f>
        <v/>
      </c>
      <c r="AF31" s="34" t="str">
        <f>IF(ISNUMBER(AVERAGEIFS(Observed!AF$2:AF$1135,Observed!$A$2:$A$1135,$A31,Observed!$C$2:$C$1135,$C31)),AVERAGEIFS(Observed!AF$2:AF$1135,Observed!$A$2:$A$1135,$A31,Observed!$C$2:$C$1135,$C31),"")</f>
        <v/>
      </c>
      <c r="AG31" s="34" t="str">
        <f>IF(ISNUMBER(AVERAGEIFS(Observed!AG$2:AG$1135,Observed!$A$2:$A$1135,$A31,Observed!$C$2:$C$1135,$C31)),AVERAGEIFS(Observed!AG$2:AG$1135,Observed!$A$2:$A$1135,$A31,Observed!$C$2:$C$1135,$C31),"")</f>
        <v/>
      </c>
      <c r="AH31" s="35" t="str">
        <f>IF(ISNUMBER(AVERAGEIFS(Observed!AH$2:AH$1135,Observed!$A$2:$A$1135,$A31,Observed!$C$2:$C$1135,$C31)),AVERAGEIFS(Observed!AH$2:AH$1135,Observed!$A$2:$A$1135,$A31,Observed!$C$2:$C$1135,$C31),"")</f>
        <v/>
      </c>
      <c r="AI31" s="35" t="str">
        <f>IF(ISNUMBER(AVERAGEIFS(Observed!AI$2:AI$1135,Observed!$A$2:$A$1135,$A31,Observed!$C$2:$C$1135,$C31)),AVERAGEIFS(Observed!AI$2:AI$1135,Observed!$A$2:$A$1135,$A31,Observed!$C$2:$C$1135,$C31),"")</f>
        <v/>
      </c>
      <c r="AJ31" s="35">
        <f>IF(ISNUMBER(AVERAGEIFS(Observed!AJ$2:AJ$1135,Observed!$A$2:$A$1135,$A31,Observed!$C$2:$C$1135,$C31)),AVERAGEIFS(Observed!AJ$2:AJ$1135,Observed!$A$2:$A$1135,$A31,Observed!$C$2:$C$1135,$C31),"")</f>
        <v>3.7273842975521491E-2</v>
      </c>
      <c r="AK31" s="34" t="str">
        <f>IF(ISNUMBER(AVERAGEIFS(Observed!AK$2:AK$1135,Observed!$A$2:$A$1135,$A31,Observed!$C$2:$C$1135,$C31)),AVERAGEIFS(Observed!AK$2:AK$1135,Observed!$A$2:$A$1135,$A31,Observed!$C$2:$C$1135,$C31),"")</f>
        <v/>
      </c>
      <c r="AL31" s="35" t="str">
        <f>IF(ISNUMBER(AVERAGEIFS(Observed!AL$2:AL$1135,Observed!$A$2:$A$1135,$A31,Observed!$C$2:$C$1135,$C31)),AVERAGEIFS(Observed!AL$2:AL$1135,Observed!$A$2:$A$1135,$A31,Observed!$C$2:$C$1135,$C31),"")</f>
        <v/>
      </c>
      <c r="AM31" s="34" t="str">
        <f>IF(ISNUMBER(AVERAGEIFS(Observed!AM$2:AM$1135,Observed!$A$2:$A$1135,$A31,Observed!$C$2:$C$1135,$C31)),AVERAGEIFS(Observed!AM$2:AM$1135,Observed!$A$2:$A$1135,$A31,Observed!$C$2:$C$1135,$C31),"")</f>
        <v/>
      </c>
      <c r="AN31" s="34">
        <f>IF(ISNUMBER(AVERAGEIFS(Observed!AN$2:AN$1135,Observed!$A$2:$A$1135,$A31,Observed!$C$2:$C$1135,$C31)),AVERAGEIFS(Observed!AN$2:AN$1135,Observed!$A$2:$A$1135,$A31,Observed!$C$2:$C$1135,$C31),"")</f>
        <v>1</v>
      </c>
      <c r="AO31" s="34" t="str">
        <f>IF(ISNUMBER(AVERAGEIFS(Observed!AO$2:AO$1135,Observed!$A$2:$A$1135,$A31,Observed!$C$2:$C$1135,$C31)),AVERAGEIFS(Observed!AO$2:AO$1135,Observed!$A$2:$A$1135,$A31,Observed!$C$2:$C$1135,$C31),"")</f>
        <v/>
      </c>
      <c r="AP31" s="35" t="str">
        <f>IF(ISNUMBER(AVERAGEIFS(Observed!AP$2:AP$1135,Observed!$A$2:$A$1135,$A31,Observed!$C$2:$C$1135,$C31)),AVERAGEIFS(Observed!AP$2:AP$1135,Observed!$A$2:$A$1135,$A31,Observed!$C$2:$C$1135,$C31),"")</f>
        <v/>
      </c>
      <c r="AQ31" s="34" t="str">
        <f>IF(ISNUMBER(AVERAGEIFS(Observed!AQ$2:AQ$1135,Observed!$A$2:$A$1135,$A31,Observed!$C$2:$C$1135,$C31)),AVERAGEIFS(Observed!AQ$2:AQ$1135,Observed!$A$2:$A$1135,$A31,Observed!$C$2:$C$1135,$C31),"")</f>
        <v/>
      </c>
      <c r="AR31" s="34" t="str">
        <f>IF(ISNUMBER(AVERAGEIFS(Observed!AR$2:AR$1135,Observed!$A$2:$A$1135,$A31,Observed!$C$2:$C$1135,$C31)),AVERAGEIFS(Observed!AR$2:AR$1135,Observed!$A$2:$A$1135,$A31,Observed!$C$2:$C$1135,$C31),"")</f>
        <v/>
      </c>
      <c r="AS31" s="2">
        <f>COUNTIFS(Observed!$A$2:$A$1135,$A31,Observed!$C$2:$C$1135,$C31)</f>
        <v>3</v>
      </c>
      <c r="AT31" s="2">
        <f t="shared" si="0"/>
        <v>6</v>
      </c>
    </row>
    <row r="32" spans="1:46" x14ac:dyDescent="0.25">
      <c r="A32" t="s">
        <v>2</v>
      </c>
      <c r="B32" t="s">
        <v>18</v>
      </c>
      <c r="C32" s="6">
        <v>35894</v>
      </c>
      <c r="D32" t="s">
        <v>56</v>
      </c>
      <c r="E32" t="s">
        <v>41</v>
      </c>
      <c r="J32" t="s">
        <v>101</v>
      </c>
      <c r="K32">
        <v>2</v>
      </c>
      <c r="L32">
        <v>6</v>
      </c>
      <c r="M32" t="s">
        <v>19</v>
      </c>
      <c r="N32" s="33">
        <f>IF(ISNUMBER(AVERAGEIFS(Observed!N$2:N$1135,Observed!$A$2:$A$1135,$A32,Observed!$C$2:$C$1135,$C32)),AVERAGEIFS(Observed!N$2:N$1135,Observed!$A$2:$A$1135,$A32,Observed!$C$2:$C$1135,$C32),"")</f>
        <v>226.66666666666666</v>
      </c>
      <c r="O32" s="34">
        <f>IF(ISNUMBER(AVERAGEIFS(Observed!O$2:O$1135,Observed!$A$2:$A$1135,$A32,Observed!$C$2:$C$1135,$C32)),AVERAGEIFS(Observed!O$2:O$1135,Observed!$A$2:$A$1135,$A32,Observed!$C$2:$C$1135,$C32),"")</f>
        <v>22.666666666666668</v>
      </c>
      <c r="P32" s="34" t="str">
        <f>IF(ISNUMBER(AVERAGEIFS(Observed!P$2:P$1135,Observed!$A$2:$A$1135,$A32,Observed!$C$2:$C$1135,$C32)),AVERAGEIFS(Observed!P$2:P$1135,Observed!$A$2:$A$1135,$A32,Observed!$C$2:$C$1135,$C32),"")</f>
        <v/>
      </c>
      <c r="Q32" s="34" t="str">
        <f>IF(ISNUMBER(AVERAGEIFS(Observed!Q$2:Q$1135,Observed!$A$2:$A$1135,$A32,Observed!$C$2:$C$1135,$C32)),AVERAGEIFS(Observed!Q$2:Q$1135,Observed!$A$2:$A$1135,$A32,Observed!$C$2:$C$1135,$C32),"")</f>
        <v/>
      </c>
      <c r="R32" s="34" t="str">
        <f>IF(ISNUMBER(AVERAGEIFS(Observed!R$2:R$1135,Observed!$A$2:$A$1135,$A32,Observed!$C$2:$C$1135,$C32)),AVERAGEIFS(Observed!R$2:R$1135,Observed!$A$2:$A$1135,$A32,Observed!$C$2:$C$1135,$C32),"")</f>
        <v/>
      </c>
      <c r="S32" s="35">
        <f>IF(ISNUMBER(AVERAGEIFS(Observed!S$2:S$1135,Observed!$A$2:$A$1135,$A32,Observed!$C$2:$C$1135,$C32)),AVERAGEIFS(Observed!S$2:S$1135,Observed!$A$2:$A$1135,$A32,Observed!$C$2:$C$1135,$C32),"")</f>
        <v>3.9E-2</v>
      </c>
      <c r="T32" s="35">
        <f>IF(ISNUMBER(AVERAGEIFS(Observed!T$2:T$1135,Observed!$A$2:$A$1135,$A32,Observed!$C$2:$C$1135,$C32)),AVERAGEIFS(Observed!T$2:T$1135,Observed!$A$2:$A$1135,$A32,Observed!$C$2:$C$1135,$C32),"")</f>
        <v>3.1E-2</v>
      </c>
      <c r="U32" s="35" t="str">
        <f>IF(ISNUMBER(AVERAGEIFS(Observed!U$2:U$1135,Observed!$A$2:$A$1135,$A32,Observed!$C$2:$C$1135,$C32)),AVERAGEIFS(Observed!U$2:U$1135,Observed!$A$2:$A$1135,$A32,Observed!$C$2:$C$1135,$C32),"")</f>
        <v/>
      </c>
      <c r="V32" s="34" t="str">
        <f>IF(ISNUMBER(AVERAGEIFS(Observed!V$2:V$1135,Observed!$A$2:$A$1135,$A32,Observed!$C$2:$C$1135,$C32)),AVERAGEIFS(Observed!V$2:V$1135,Observed!$A$2:$A$1135,$A32,Observed!$C$2:$C$1135,$C32),"")</f>
        <v/>
      </c>
      <c r="W32" s="7" t="str">
        <f>IF(ISNUMBER(AVERAGEIFS(Observed!W$2:W$1135,Observed!$A$2:$A$1135,$A32,Observed!$C$2:$C$1135,$C32)),AVERAGEIFS(Observed!W$2:W$1135,Observed!$A$2:$A$1135,$A32,Observed!$C$2:$C$1135,$C32),"")</f>
        <v/>
      </c>
      <c r="X32" s="7">
        <f>IF(ISNUMBER(AVERAGEIFS(Observed!X$2:X$1135,Observed!$A$2:$A$1135,$A32,Observed!$C$2:$C$1135,$C32)),AVERAGEIFS(Observed!X$2:X$1135,Observed!$A$2:$A$1135,$A32,Observed!$C$2:$C$1135,$C32),"")</f>
        <v>0.08</v>
      </c>
      <c r="Y32" s="34" t="str">
        <f>IF(ISNUMBER(AVERAGEIFS(Observed!Y$2:Y$1135,Observed!$A$2:$A$1135,$A32,Observed!$C$2:$C$1135,$C32)),AVERAGEIFS(Observed!Y$2:Y$1135,Observed!$A$2:$A$1135,$A32,Observed!$C$2:$C$1135,$C32),"")</f>
        <v/>
      </c>
      <c r="Z32" s="34" t="str">
        <f>IF(ISNUMBER(AVERAGEIFS(Observed!Z$2:Z$1135,Observed!$A$2:$A$1135,$A32,Observed!$C$2:$C$1135,$C32)),AVERAGEIFS(Observed!Z$2:Z$1135,Observed!$A$2:$A$1135,$A32,Observed!$C$2:$C$1135,$C32),"")</f>
        <v/>
      </c>
      <c r="AA32" s="34" t="str">
        <f>IF(ISNUMBER(AVERAGEIFS(Observed!AA$2:AA$1135,Observed!$A$2:$A$1135,$A32,Observed!$C$2:$C$1135,$C32)),AVERAGEIFS(Observed!AA$2:AA$1135,Observed!$A$2:$A$1135,$A32,Observed!$C$2:$C$1135,$C32),"")</f>
        <v/>
      </c>
      <c r="AB32" s="34" t="str">
        <f>IF(ISNUMBER(AVERAGEIFS(Observed!AB$2:AB$1135,Observed!$A$2:$A$1135,$A32,Observed!$C$2:$C$1135,$C32)),AVERAGEIFS(Observed!AB$2:AB$1135,Observed!$A$2:$A$1135,$A32,Observed!$C$2:$C$1135,$C32),"")</f>
        <v/>
      </c>
      <c r="AC32" s="34" t="str">
        <f>IF(ISNUMBER(AVERAGEIFS(Observed!AC$2:AC$1135,Observed!$A$2:$A$1135,$A32,Observed!$C$2:$C$1135,$C32)),AVERAGEIFS(Observed!AC$2:AC$1135,Observed!$A$2:$A$1135,$A32,Observed!$C$2:$C$1135,$C32),"")</f>
        <v/>
      </c>
      <c r="AD32" s="34" t="str">
        <f>IF(ISNUMBER(AVERAGEIFS(Observed!AD$2:AD$1135,Observed!$A$2:$A$1135,$A32,Observed!$C$2:$C$1135,$C32)),AVERAGEIFS(Observed!AD$2:AD$1135,Observed!$A$2:$A$1135,$A32,Observed!$C$2:$C$1135,$C32),"")</f>
        <v/>
      </c>
      <c r="AE32" s="34" t="str">
        <f>IF(ISNUMBER(AVERAGEIFS(Observed!AE$2:AE$1135,Observed!$A$2:$A$1135,$A32,Observed!$C$2:$C$1135,$C32)),AVERAGEIFS(Observed!AE$2:AE$1135,Observed!$A$2:$A$1135,$A32,Observed!$C$2:$C$1135,$C32),"")</f>
        <v/>
      </c>
      <c r="AF32" s="34" t="str">
        <f>IF(ISNUMBER(AVERAGEIFS(Observed!AF$2:AF$1135,Observed!$A$2:$A$1135,$A32,Observed!$C$2:$C$1135,$C32)),AVERAGEIFS(Observed!AF$2:AF$1135,Observed!$A$2:$A$1135,$A32,Observed!$C$2:$C$1135,$C32),"")</f>
        <v/>
      </c>
      <c r="AG32" s="34" t="str">
        <f>IF(ISNUMBER(AVERAGEIFS(Observed!AG$2:AG$1135,Observed!$A$2:$A$1135,$A32,Observed!$C$2:$C$1135,$C32)),AVERAGEIFS(Observed!AG$2:AG$1135,Observed!$A$2:$A$1135,$A32,Observed!$C$2:$C$1135,$C32),"")</f>
        <v/>
      </c>
      <c r="AH32" s="35" t="str">
        <f>IF(ISNUMBER(AVERAGEIFS(Observed!AH$2:AH$1135,Observed!$A$2:$A$1135,$A32,Observed!$C$2:$C$1135,$C32)),AVERAGEIFS(Observed!AH$2:AH$1135,Observed!$A$2:$A$1135,$A32,Observed!$C$2:$C$1135,$C32),"")</f>
        <v/>
      </c>
      <c r="AI32" s="35" t="str">
        <f>IF(ISNUMBER(AVERAGEIFS(Observed!AI$2:AI$1135,Observed!$A$2:$A$1135,$A32,Observed!$C$2:$C$1135,$C32)),AVERAGEIFS(Observed!AI$2:AI$1135,Observed!$A$2:$A$1135,$A32,Observed!$C$2:$C$1135,$C32),"")</f>
        <v/>
      </c>
      <c r="AJ32" s="35">
        <f>IF(ISNUMBER(AVERAGEIFS(Observed!AJ$2:AJ$1135,Observed!$A$2:$A$1135,$A32,Observed!$C$2:$C$1135,$C32)),AVERAGEIFS(Observed!AJ$2:AJ$1135,Observed!$A$2:$A$1135,$A32,Observed!$C$2:$C$1135,$C32),"")</f>
        <v>3.8361043853251738E-2</v>
      </c>
      <c r="AK32" s="34" t="str">
        <f>IF(ISNUMBER(AVERAGEIFS(Observed!AK$2:AK$1135,Observed!$A$2:$A$1135,$A32,Observed!$C$2:$C$1135,$C32)),AVERAGEIFS(Observed!AK$2:AK$1135,Observed!$A$2:$A$1135,$A32,Observed!$C$2:$C$1135,$C32),"")</f>
        <v/>
      </c>
      <c r="AL32" s="35" t="str">
        <f>IF(ISNUMBER(AVERAGEIFS(Observed!AL$2:AL$1135,Observed!$A$2:$A$1135,$A32,Observed!$C$2:$C$1135,$C32)),AVERAGEIFS(Observed!AL$2:AL$1135,Observed!$A$2:$A$1135,$A32,Observed!$C$2:$C$1135,$C32),"")</f>
        <v/>
      </c>
      <c r="AM32" s="34" t="str">
        <f>IF(ISNUMBER(AVERAGEIFS(Observed!AM$2:AM$1135,Observed!$A$2:$A$1135,$A32,Observed!$C$2:$C$1135,$C32)),AVERAGEIFS(Observed!AM$2:AM$1135,Observed!$A$2:$A$1135,$A32,Observed!$C$2:$C$1135,$C32),"")</f>
        <v/>
      </c>
      <c r="AN32" s="34">
        <f>IF(ISNUMBER(AVERAGEIFS(Observed!AN$2:AN$1135,Observed!$A$2:$A$1135,$A32,Observed!$C$2:$C$1135,$C32)),AVERAGEIFS(Observed!AN$2:AN$1135,Observed!$A$2:$A$1135,$A32,Observed!$C$2:$C$1135,$C32),"")</f>
        <v>1</v>
      </c>
      <c r="AO32" s="34" t="str">
        <f>IF(ISNUMBER(AVERAGEIFS(Observed!AO$2:AO$1135,Observed!$A$2:$A$1135,$A32,Observed!$C$2:$C$1135,$C32)),AVERAGEIFS(Observed!AO$2:AO$1135,Observed!$A$2:$A$1135,$A32,Observed!$C$2:$C$1135,$C32),"")</f>
        <v/>
      </c>
      <c r="AP32" s="35" t="str">
        <f>IF(ISNUMBER(AVERAGEIFS(Observed!AP$2:AP$1135,Observed!$A$2:$A$1135,$A32,Observed!$C$2:$C$1135,$C32)),AVERAGEIFS(Observed!AP$2:AP$1135,Observed!$A$2:$A$1135,$A32,Observed!$C$2:$C$1135,$C32),"")</f>
        <v/>
      </c>
      <c r="AQ32" s="34" t="str">
        <f>IF(ISNUMBER(AVERAGEIFS(Observed!AQ$2:AQ$1135,Observed!$A$2:$A$1135,$A32,Observed!$C$2:$C$1135,$C32)),AVERAGEIFS(Observed!AQ$2:AQ$1135,Observed!$A$2:$A$1135,$A32,Observed!$C$2:$C$1135,$C32),"")</f>
        <v/>
      </c>
      <c r="AR32" s="34" t="str">
        <f>IF(ISNUMBER(AVERAGEIFS(Observed!AR$2:AR$1135,Observed!$A$2:$A$1135,$A32,Observed!$C$2:$C$1135,$C32)),AVERAGEIFS(Observed!AR$2:AR$1135,Observed!$A$2:$A$1135,$A32,Observed!$C$2:$C$1135,$C32),"")</f>
        <v/>
      </c>
      <c r="AS32" s="2">
        <f>COUNTIFS(Observed!$A$2:$A$1135,$A32,Observed!$C$2:$C$1135,$C32)</f>
        <v>3</v>
      </c>
      <c r="AT32" s="2">
        <f t="shared" si="0"/>
        <v>6</v>
      </c>
    </row>
    <row r="33" spans="1:46" x14ac:dyDescent="0.25">
      <c r="A33" t="s">
        <v>2</v>
      </c>
      <c r="B33" t="s">
        <v>18</v>
      </c>
      <c r="C33" s="6">
        <v>35912</v>
      </c>
      <c r="D33" t="s">
        <v>56</v>
      </c>
      <c r="E33" t="s">
        <v>41</v>
      </c>
      <c r="J33" t="s">
        <v>101</v>
      </c>
      <c r="K33">
        <v>2</v>
      </c>
      <c r="L33">
        <v>6</v>
      </c>
      <c r="M33" t="s">
        <v>19</v>
      </c>
      <c r="N33" s="33">
        <f>IF(ISNUMBER(AVERAGEIFS(Observed!N$2:N$1135,Observed!$A$2:$A$1135,$A33,Observed!$C$2:$C$1135,$C33)),AVERAGEIFS(Observed!N$2:N$1135,Observed!$A$2:$A$1135,$A33,Observed!$C$2:$C$1135,$C33),"")</f>
        <v>409.33333333333331</v>
      </c>
      <c r="O33" s="34">
        <f>IF(ISNUMBER(AVERAGEIFS(Observed!O$2:O$1135,Observed!$A$2:$A$1135,$A33,Observed!$C$2:$C$1135,$C33)),AVERAGEIFS(Observed!O$2:O$1135,Observed!$A$2:$A$1135,$A33,Observed!$C$2:$C$1135,$C33),"")</f>
        <v>40.93333333333333</v>
      </c>
      <c r="P33" s="34" t="str">
        <f>IF(ISNUMBER(AVERAGEIFS(Observed!P$2:P$1135,Observed!$A$2:$A$1135,$A33,Observed!$C$2:$C$1135,$C33)),AVERAGEIFS(Observed!P$2:P$1135,Observed!$A$2:$A$1135,$A33,Observed!$C$2:$C$1135,$C33),"")</f>
        <v/>
      </c>
      <c r="Q33" s="34" t="str">
        <f>IF(ISNUMBER(AVERAGEIFS(Observed!Q$2:Q$1135,Observed!$A$2:$A$1135,$A33,Observed!$C$2:$C$1135,$C33)),AVERAGEIFS(Observed!Q$2:Q$1135,Observed!$A$2:$A$1135,$A33,Observed!$C$2:$C$1135,$C33),"")</f>
        <v/>
      </c>
      <c r="R33" s="34" t="str">
        <f>IF(ISNUMBER(AVERAGEIFS(Observed!R$2:R$1135,Observed!$A$2:$A$1135,$A33,Observed!$C$2:$C$1135,$C33)),AVERAGEIFS(Observed!R$2:R$1135,Observed!$A$2:$A$1135,$A33,Observed!$C$2:$C$1135,$C33),"")</f>
        <v/>
      </c>
      <c r="S33" s="35">
        <f>IF(ISNUMBER(AVERAGEIFS(Observed!S$2:S$1135,Observed!$A$2:$A$1135,$A33,Observed!$C$2:$C$1135,$C33)),AVERAGEIFS(Observed!S$2:S$1135,Observed!$A$2:$A$1135,$A33,Observed!$C$2:$C$1135,$C33),"")</f>
        <v>4.1000000000000002E-2</v>
      </c>
      <c r="T33" s="35">
        <f>IF(ISNUMBER(AVERAGEIFS(Observed!T$2:T$1135,Observed!$A$2:$A$1135,$A33,Observed!$C$2:$C$1135,$C33)),AVERAGEIFS(Observed!T$2:T$1135,Observed!$A$2:$A$1135,$A33,Observed!$C$2:$C$1135,$C33),"")</f>
        <v>3.2000000000000001E-2</v>
      </c>
      <c r="U33" s="35" t="str">
        <f>IF(ISNUMBER(AVERAGEIFS(Observed!U$2:U$1135,Observed!$A$2:$A$1135,$A33,Observed!$C$2:$C$1135,$C33)),AVERAGEIFS(Observed!U$2:U$1135,Observed!$A$2:$A$1135,$A33,Observed!$C$2:$C$1135,$C33),"")</f>
        <v/>
      </c>
      <c r="V33" s="34" t="str">
        <f>IF(ISNUMBER(AVERAGEIFS(Observed!V$2:V$1135,Observed!$A$2:$A$1135,$A33,Observed!$C$2:$C$1135,$C33)),AVERAGEIFS(Observed!V$2:V$1135,Observed!$A$2:$A$1135,$A33,Observed!$C$2:$C$1135,$C33),"")</f>
        <v/>
      </c>
      <c r="W33" s="7" t="str">
        <f>IF(ISNUMBER(AVERAGEIFS(Observed!W$2:W$1135,Observed!$A$2:$A$1135,$A33,Observed!$C$2:$C$1135,$C33)),AVERAGEIFS(Observed!W$2:W$1135,Observed!$A$2:$A$1135,$A33,Observed!$C$2:$C$1135,$C33),"")</f>
        <v/>
      </c>
      <c r="X33" s="7">
        <f>IF(ISNUMBER(AVERAGEIFS(Observed!X$2:X$1135,Observed!$A$2:$A$1135,$A33,Observed!$C$2:$C$1135,$C33)),AVERAGEIFS(Observed!X$2:X$1135,Observed!$A$2:$A$1135,$A33,Observed!$C$2:$C$1135,$C33),"")</f>
        <v>7.0000000000000007E-2</v>
      </c>
      <c r="Y33" s="34" t="str">
        <f>IF(ISNUMBER(AVERAGEIFS(Observed!Y$2:Y$1135,Observed!$A$2:$A$1135,$A33,Observed!$C$2:$C$1135,$C33)),AVERAGEIFS(Observed!Y$2:Y$1135,Observed!$A$2:$A$1135,$A33,Observed!$C$2:$C$1135,$C33),"")</f>
        <v/>
      </c>
      <c r="Z33" s="34" t="str">
        <f>IF(ISNUMBER(AVERAGEIFS(Observed!Z$2:Z$1135,Observed!$A$2:$A$1135,$A33,Observed!$C$2:$C$1135,$C33)),AVERAGEIFS(Observed!Z$2:Z$1135,Observed!$A$2:$A$1135,$A33,Observed!$C$2:$C$1135,$C33),"")</f>
        <v/>
      </c>
      <c r="AA33" s="34" t="str">
        <f>IF(ISNUMBER(AVERAGEIFS(Observed!AA$2:AA$1135,Observed!$A$2:$A$1135,$A33,Observed!$C$2:$C$1135,$C33)),AVERAGEIFS(Observed!AA$2:AA$1135,Observed!$A$2:$A$1135,$A33,Observed!$C$2:$C$1135,$C33),"")</f>
        <v/>
      </c>
      <c r="AB33" s="34" t="str">
        <f>IF(ISNUMBER(AVERAGEIFS(Observed!AB$2:AB$1135,Observed!$A$2:$A$1135,$A33,Observed!$C$2:$C$1135,$C33)),AVERAGEIFS(Observed!AB$2:AB$1135,Observed!$A$2:$A$1135,$A33,Observed!$C$2:$C$1135,$C33),"")</f>
        <v/>
      </c>
      <c r="AC33" s="34" t="str">
        <f>IF(ISNUMBER(AVERAGEIFS(Observed!AC$2:AC$1135,Observed!$A$2:$A$1135,$A33,Observed!$C$2:$C$1135,$C33)),AVERAGEIFS(Observed!AC$2:AC$1135,Observed!$A$2:$A$1135,$A33,Observed!$C$2:$C$1135,$C33),"")</f>
        <v/>
      </c>
      <c r="AD33" s="34" t="str">
        <f>IF(ISNUMBER(AVERAGEIFS(Observed!AD$2:AD$1135,Observed!$A$2:$A$1135,$A33,Observed!$C$2:$C$1135,$C33)),AVERAGEIFS(Observed!AD$2:AD$1135,Observed!$A$2:$A$1135,$A33,Observed!$C$2:$C$1135,$C33),"")</f>
        <v/>
      </c>
      <c r="AE33" s="34" t="str">
        <f>IF(ISNUMBER(AVERAGEIFS(Observed!AE$2:AE$1135,Observed!$A$2:$A$1135,$A33,Observed!$C$2:$C$1135,$C33)),AVERAGEIFS(Observed!AE$2:AE$1135,Observed!$A$2:$A$1135,$A33,Observed!$C$2:$C$1135,$C33),"")</f>
        <v/>
      </c>
      <c r="AF33" s="34" t="str">
        <f>IF(ISNUMBER(AVERAGEIFS(Observed!AF$2:AF$1135,Observed!$A$2:$A$1135,$A33,Observed!$C$2:$C$1135,$C33)),AVERAGEIFS(Observed!AF$2:AF$1135,Observed!$A$2:$A$1135,$A33,Observed!$C$2:$C$1135,$C33),"")</f>
        <v/>
      </c>
      <c r="AG33" s="34" t="str">
        <f>IF(ISNUMBER(AVERAGEIFS(Observed!AG$2:AG$1135,Observed!$A$2:$A$1135,$A33,Observed!$C$2:$C$1135,$C33)),AVERAGEIFS(Observed!AG$2:AG$1135,Observed!$A$2:$A$1135,$A33,Observed!$C$2:$C$1135,$C33),"")</f>
        <v/>
      </c>
      <c r="AH33" s="35" t="str">
        <f>IF(ISNUMBER(AVERAGEIFS(Observed!AH$2:AH$1135,Observed!$A$2:$A$1135,$A33,Observed!$C$2:$C$1135,$C33)),AVERAGEIFS(Observed!AH$2:AH$1135,Observed!$A$2:$A$1135,$A33,Observed!$C$2:$C$1135,$C33),"")</f>
        <v/>
      </c>
      <c r="AI33" s="35" t="str">
        <f>IF(ISNUMBER(AVERAGEIFS(Observed!AI$2:AI$1135,Observed!$A$2:$A$1135,$A33,Observed!$C$2:$C$1135,$C33)),AVERAGEIFS(Observed!AI$2:AI$1135,Observed!$A$2:$A$1135,$A33,Observed!$C$2:$C$1135,$C33),"")</f>
        <v/>
      </c>
      <c r="AJ33" s="35">
        <f>IF(ISNUMBER(AVERAGEIFS(Observed!AJ$2:AJ$1135,Observed!$A$2:$A$1135,$A33,Observed!$C$2:$C$1135,$C33)),AVERAGEIFS(Observed!AJ$2:AJ$1135,Observed!$A$2:$A$1135,$A33,Observed!$C$2:$C$1135,$C33),"")</f>
        <v>4.0410016664152504E-2</v>
      </c>
      <c r="AK33" s="34" t="str">
        <f>IF(ISNUMBER(AVERAGEIFS(Observed!AK$2:AK$1135,Observed!$A$2:$A$1135,$A33,Observed!$C$2:$C$1135,$C33)),AVERAGEIFS(Observed!AK$2:AK$1135,Observed!$A$2:$A$1135,$A33,Observed!$C$2:$C$1135,$C33),"")</f>
        <v/>
      </c>
      <c r="AL33" s="35" t="str">
        <f>IF(ISNUMBER(AVERAGEIFS(Observed!AL$2:AL$1135,Observed!$A$2:$A$1135,$A33,Observed!$C$2:$C$1135,$C33)),AVERAGEIFS(Observed!AL$2:AL$1135,Observed!$A$2:$A$1135,$A33,Observed!$C$2:$C$1135,$C33),"")</f>
        <v/>
      </c>
      <c r="AM33" s="34" t="str">
        <f>IF(ISNUMBER(AVERAGEIFS(Observed!AM$2:AM$1135,Observed!$A$2:$A$1135,$A33,Observed!$C$2:$C$1135,$C33)),AVERAGEIFS(Observed!AM$2:AM$1135,Observed!$A$2:$A$1135,$A33,Observed!$C$2:$C$1135,$C33),"")</f>
        <v/>
      </c>
      <c r="AN33" s="34">
        <f>IF(ISNUMBER(AVERAGEIFS(Observed!AN$2:AN$1135,Observed!$A$2:$A$1135,$A33,Observed!$C$2:$C$1135,$C33)),AVERAGEIFS(Observed!AN$2:AN$1135,Observed!$A$2:$A$1135,$A33,Observed!$C$2:$C$1135,$C33),"")</f>
        <v>1</v>
      </c>
      <c r="AO33" s="34" t="str">
        <f>IF(ISNUMBER(AVERAGEIFS(Observed!AO$2:AO$1135,Observed!$A$2:$A$1135,$A33,Observed!$C$2:$C$1135,$C33)),AVERAGEIFS(Observed!AO$2:AO$1135,Observed!$A$2:$A$1135,$A33,Observed!$C$2:$C$1135,$C33),"")</f>
        <v/>
      </c>
      <c r="AP33" s="35" t="str">
        <f>IF(ISNUMBER(AVERAGEIFS(Observed!AP$2:AP$1135,Observed!$A$2:$A$1135,$A33,Observed!$C$2:$C$1135,$C33)),AVERAGEIFS(Observed!AP$2:AP$1135,Observed!$A$2:$A$1135,$A33,Observed!$C$2:$C$1135,$C33),"")</f>
        <v/>
      </c>
      <c r="AQ33" s="34" t="str">
        <f>IF(ISNUMBER(AVERAGEIFS(Observed!AQ$2:AQ$1135,Observed!$A$2:$A$1135,$A33,Observed!$C$2:$C$1135,$C33)),AVERAGEIFS(Observed!AQ$2:AQ$1135,Observed!$A$2:$A$1135,$A33,Observed!$C$2:$C$1135,$C33),"")</f>
        <v/>
      </c>
      <c r="AR33" s="34" t="str">
        <f>IF(ISNUMBER(AVERAGEIFS(Observed!AR$2:AR$1135,Observed!$A$2:$A$1135,$A33,Observed!$C$2:$C$1135,$C33)),AVERAGEIFS(Observed!AR$2:AR$1135,Observed!$A$2:$A$1135,$A33,Observed!$C$2:$C$1135,$C33),"")</f>
        <v/>
      </c>
      <c r="AS33" s="2">
        <f>COUNTIFS(Observed!$A$2:$A$1135,$A33,Observed!$C$2:$C$1135,$C33)</f>
        <v>3</v>
      </c>
      <c r="AT33" s="2">
        <f t="shared" si="0"/>
        <v>6</v>
      </c>
    </row>
    <row r="34" spans="1:46" x14ac:dyDescent="0.25">
      <c r="A34" t="s">
        <v>2</v>
      </c>
      <c r="B34" t="s">
        <v>18</v>
      </c>
      <c r="C34" s="6">
        <v>35930</v>
      </c>
      <c r="D34" t="s">
        <v>56</v>
      </c>
      <c r="E34" t="s">
        <v>41</v>
      </c>
      <c r="J34" t="s">
        <v>101</v>
      </c>
      <c r="K34">
        <v>2</v>
      </c>
      <c r="L34">
        <v>6</v>
      </c>
      <c r="M34" t="s">
        <v>19</v>
      </c>
      <c r="N34" s="33">
        <f>IF(ISNUMBER(AVERAGEIFS(Observed!N$2:N$1135,Observed!$A$2:$A$1135,$A34,Observed!$C$2:$C$1135,$C34)),AVERAGEIFS(Observed!N$2:N$1135,Observed!$A$2:$A$1135,$A34,Observed!$C$2:$C$1135,$C34),"")</f>
        <v>498.66666666666669</v>
      </c>
      <c r="O34" s="34">
        <f>IF(ISNUMBER(AVERAGEIFS(Observed!O$2:O$1135,Observed!$A$2:$A$1135,$A34,Observed!$C$2:$C$1135,$C34)),AVERAGEIFS(Observed!O$2:O$1135,Observed!$A$2:$A$1135,$A34,Observed!$C$2:$C$1135,$C34),"")</f>
        <v>49.866666666666667</v>
      </c>
      <c r="P34" s="34" t="str">
        <f>IF(ISNUMBER(AVERAGEIFS(Observed!P$2:P$1135,Observed!$A$2:$A$1135,$A34,Observed!$C$2:$C$1135,$C34)),AVERAGEIFS(Observed!P$2:P$1135,Observed!$A$2:$A$1135,$A34,Observed!$C$2:$C$1135,$C34),"")</f>
        <v/>
      </c>
      <c r="Q34" s="34" t="str">
        <f>IF(ISNUMBER(AVERAGEIFS(Observed!Q$2:Q$1135,Observed!$A$2:$A$1135,$A34,Observed!$C$2:$C$1135,$C34)),AVERAGEIFS(Observed!Q$2:Q$1135,Observed!$A$2:$A$1135,$A34,Observed!$C$2:$C$1135,$C34),"")</f>
        <v/>
      </c>
      <c r="R34" s="34" t="str">
        <f>IF(ISNUMBER(AVERAGEIFS(Observed!R$2:R$1135,Observed!$A$2:$A$1135,$A34,Observed!$C$2:$C$1135,$C34)),AVERAGEIFS(Observed!R$2:R$1135,Observed!$A$2:$A$1135,$A34,Observed!$C$2:$C$1135,$C34),"")</f>
        <v/>
      </c>
      <c r="S34" s="35">
        <f>IF(ISNUMBER(AVERAGEIFS(Observed!S$2:S$1135,Observed!$A$2:$A$1135,$A34,Observed!$C$2:$C$1135,$C34)),AVERAGEIFS(Observed!S$2:S$1135,Observed!$A$2:$A$1135,$A34,Observed!$C$2:$C$1135,$C34),"")</f>
        <v>4.3000000000000003E-2</v>
      </c>
      <c r="T34" s="35">
        <f>IF(ISNUMBER(AVERAGEIFS(Observed!T$2:T$1135,Observed!$A$2:$A$1135,$A34,Observed!$C$2:$C$1135,$C34)),AVERAGEIFS(Observed!T$2:T$1135,Observed!$A$2:$A$1135,$A34,Observed!$C$2:$C$1135,$C34),"")</f>
        <v>3.4000000000000002E-2</v>
      </c>
      <c r="U34" s="35" t="str">
        <f>IF(ISNUMBER(AVERAGEIFS(Observed!U$2:U$1135,Observed!$A$2:$A$1135,$A34,Observed!$C$2:$C$1135,$C34)),AVERAGEIFS(Observed!U$2:U$1135,Observed!$A$2:$A$1135,$A34,Observed!$C$2:$C$1135,$C34),"")</f>
        <v/>
      </c>
      <c r="V34" s="34" t="str">
        <f>IF(ISNUMBER(AVERAGEIFS(Observed!V$2:V$1135,Observed!$A$2:$A$1135,$A34,Observed!$C$2:$C$1135,$C34)),AVERAGEIFS(Observed!V$2:V$1135,Observed!$A$2:$A$1135,$A34,Observed!$C$2:$C$1135,$C34),"")</f>
        <v/>
      </c>
      <c r="W34" s="7" t="str">
        <f>IF(ISNUMBER(AVERAGEIFS(Observed!W$2:W$1135,Observed!$A$2:$A$1135,$A34,Observed!$C$2:$C$1135,$C34)),AVERAGEIFS(Observed!W$2:W$1135,Observed!$A$2:$A$1135,$A34,Observed!$C$2:$C$1135,$C34),"")</f>
        <v/>
      </c>
      <c r="X34" s="7">
        <f>IF(ISNUMBER(AVERAGEIFS(Observed!X$2:X$1135,Observed!$A$2:$A$1135,$A34,Observed!$C$2:$C$1135,$C34)),AVERAGEIFS(Observed!X$2:X$1135,Observed!$A$2:$A$1135,$A34,Observed!$C$2:$C$1135,$C34),"")</f>
        <v>0.06</v>
      </c>
      <c r="Y34" s="34" t="str">
        <f>IF(ISNUMBER(AVERAGEIFS(Observed!Y$2:Y$1135,Observed!$A$2:$A$1135,$A34,Observed!$C$2:$C$1135,$C34)),AVERAGEIFS(Observed!Y$2:Y$1135,Observed!$A$2:$A$1135,$A34,Observed!$C$2:$C$1135,$C34),"")</f>
        <v/>
      </c>
      <c r="Z34" s="34" t="str">
        <f>IF(ISNUMBER(AVERAGEIFS(Observed!Z$2:Z$1135,Observed!$A$2:$A$1135,$A34,Observed!$C$2:$C$1135,$C34)),AVERAGEIFS(Observed!Z$2:Z$1135,Observed!$A$2:$A$1135,$A34,Observed!$C$2:$C$1135,$C34),"")</f>
        <v/>
      </c>
      <c r="AA34" s="34" t="str">
        <f>IF(ISNUMBER(AVERAGEIFS(Observed!AA$2:AA$1135,Observed!$A$2:$A$1135,$A34,Observed!$C$2:$C$1135,$C34)),AVERAGEIFS(Observed!AA$2:AA$1135,Observed!$A$2:$A$1135,$A34,Observed!$C$2:$C$1135,$C34),"")</f>
        <v/>
      </c>
      <c r="AB34" s="34" t="str">
        <f>IF(ISNUMBER(AVERAGEIFS(Observed!AB$2:AB$1135,Observed!$A$2:$A$1135,$A34,Observed!$C$2:$C$1135,$C34)),AVERAGEIFS(Observed!AB$2:AB$1135,Observed!$A$2:$A$1135,$A34,Observed!$C$2:$C$1135,$C34),"")</f>
        <v/>
      </c>
      <c r="AC34" s="34" t="str">
        <f>IF(ISNUMBER(AVERAGEIFS(Observed!AC$2:AC$1135,Observed!$A$2:$A$1135,$A34,Observed!$C$2:$C$1135,$C34)),AVERAGEIFS(Observed!AC$2:AC$1135,Observed!$A$2:$A$1135,$A34,Observed!$C$2:$C$1135,$C34),"")</f>
        <v/>
      </c>
      <c r="AD34" s="34" t="str">
        <f>IF(ISNUMBER(AVERAGEIFS(Observed!AD$2:AD$1135,Observed!$A$2:$A$1135,$A34,Observed!$C$2:$C$1135,$C34)),AVERAGEIFS(Observed!AD$2:AD$1135,Observed!$A$2:$A$1135,$A34,Observed!$C$2:$C$1135,$C34),"")</f>
        <v/>
      </c>
      <c r="AE34" s="34" t="str">
        <f>IF(ISNUMBER(AVERAGEIFS(Observed!AE$2:AE$1135,Observed!$A$2:$A$1135,$A34,Observed!$C$2:$C$1135,$C34)),AVERAGEIFS(Observed!AE$2:AE$1135,Observed!$A$2:$A$1135,$A34,Observed!$C$2:$C$1135,$C34),"")</f>
        <v/>
      </c>
      <c r="AF34" s="34" t="str">
        <f>IF(ISNUMBER(AVERAGEIFS(Observed!AF$2:AF$1135,Observed!$A$2:$A$1135,$A34,Observed!$C$2:$C$1135,$C34)),AVERAGEIFS(Observed!AF$2:AF$1135,Observed!$A$2:$A$1135,$A34,Observed!$C$2:$C$1135,$C34),"")</f>
        <v/>
      </c>
      <c r="AG34" s="34" t="str">
        <f>IF(ISNUMBER(AVERAGEIFS(Observed!AG$2:AG$1135,Observed!$A$2:$A$1135,$A34,Observed!$C$2:$C$1135,$C34)),AVERAGEIFS(Observed!AG$2:AG$1135,Observed!$A$2:$A$1135,$A34,Observed!$C$2:$C$1135,$C34),"")</f>
        <v/>
      </c>
      <c r="AH34" s="35" t="str">
        <f>IF(ISNUMBER(AVERAGEIFS(Observed!AH$2:AH$1135,Observed!$A$2:$A$1135,$A34,Observed!$C$2:$C$1135,$C34)),AVERAGEIFS(Observed!AH$2:AH$1135,Observed!$A$2:$A$1135,$A34,Observed!$C$2:$C$1135,$C34),"")</f>
        <v/>
      </c>
      <c r="AI34" s="35" t="str">
        <f>IF(ISNUMBER(AVERAGEIFS(Observed!AI$2:AI$1135,Observed!$A$2:$A$1135,$A34,Observed!$C$2:$C$1135,$C34)),AVERAGEIFS(Observed!AI$2:AI$1135,Observed!$A$2:$A$1135,$A34,Observed!$C$2:$C$1135,$C34),"")</f>
        <v/>
      </c>
      <c r="AJ34" s="35">
        <f>IF(ISNUMBER(AVERAGEIFS(Observed!AJ$2:AJ$1135,Observed!$A$2:$A$1135,$A34,Observed!$C$2:$C$1135,$C34)),AVERAGEIFS(Observed!AJ$2:AJ$1135,Observed!$A$2:$A$1135,$A34,Observed!$C$2:$C$1135,$C34),"")</f>
        <v>4.2503031500633968E-2</v>
      </c>
      <c r="AK34" s="34" t="str">
        <f>IF(ISNUMBER(AVERAGEIFS(Observed!AK$2:AK$1135,Observed!$A$2:$A$1135,$A34,Observed!$C$2:$C$1135,$C34)),AVERAGEIFS(Observed!AK$2:AK$1135,Observed!$A$2:$A$1135,$A34,Observed!$C$2:$C$1135,$C34),"")</f>
        <v/>
      </c>
      <c r="AL34" s="35" t="str">
        <f>IF(ISNUMBER(AVERAGEIFS(Observed!AL$2:AL$1135,Observed!$A$2:$A$1135,$A34,Observed!$C$2:$C$1135,$C34)),AVERAGEIFS(Observed!AL$2:AL$1135,Observed!$A$2:$A$1135,$A34,Observed!$C$2:$C$1135,$C34),"")</f>
        <v/>
      </c>
      <c r="AM34" s="34" t="str">
        <f>IF(ISNUMBER(AVERAGEIFS(Observed!AM$2:AM$1135,Observed!$A$2:$A$1135,$A34,Observed!$C$2:$C$1135,$C34)),AVERAGEIFS(Observed!AM$2:AM$1135,Observed!$A$2:$A$1135,$A34,Observed!$C$2:$C$1135,$C34),"")</f>
        <v/>
      </c>
      <c r="AN34" s="34">
        <f>IF(ISNUMBER(AVERAGEIFS(Observed!AN$2:AN$1135,Observed!$A$2:$A$1135,$A34,Observed!$C$2:$C$1135,$C34)),AVERAGEIFS(Observed!AN$2:AN$1135,Observed!$A$2:$A$1135,$A34,Observed!$C$2:$C$1135,$C34),"")</f>
        <v>1</v>
      </c>
      <c r="AO34" s="34" t="str">
        <f>IF(ISNUMBER(AVERAGEIFS(Observed!AO$2:AO$1135,Observed!$A$2:$A$1135,$A34,Observed!$C$2:$C$1135,$C34)),AVERAGEIFS(Observed!AO$2:AO$1135,Observed!$A$2:$A$1135,$A34,Observed!$C$2:$C$1135,$C34),"")</f>
        <v/>
      </c>
      <c r="AP34" s="35" t="str">
        <f>IF(ISNUMBER(AVERAGEIFS(Observed!AP$2:AP$1135,Observed!$A$2:$A$1135,$A34,Observed!$C$2:$C$1135,$C34)),AVERAGEIFS(Observed!AP$2:AP$1135,Observed!$A$2:$A$1135,$A34,Observed!$C$2:$C$1135,$C34),"")</f>
        <v/>
      </c>
      <c r="AQ34" s="34" t="str">
        <f>IF(ISNUMBER(AVERAGEIFS(Observed!AQ$2:AQ$1135,Observed!$A$2:$A$1135,$A34,Observed!$C$2:$C$1135,$C34)),AVERAGEIFS(Observed!AQ$2:AQ$1135,Observed!$A$2:$A$1135,$A34,Observed!$C$2:$C$1135,$C34),"")</f>
        <v/>
      </c>
      <c r="AR34" s="34" t="str">
        <f>IF(ISNUMBER(AVERAGEIFS(Observed!AR$2:AR$1135,Observed!$A$2:$A$1135,$A34,Observed!$C$2:$C$1135,$C34)),AVERAGEIFS(Observed!AR$2:AR$1135,Observed!$A$2:$A$1135,$A34,Observed!$C$2:$C$1135,$C34),"")</f>
        <v/>
      </c>
      <c r="AS34" s="2">
        <f>COUNTIFS(Observed!$A$2:$A$1135,$A34,Observed!$C$2:$C$1135,$C34)</f>
        <v>3</v>
      </c>
      <c r="AT34" s="2">
        <f t="shared" si="0"/>
        <v>6</v>
      </c>
    </row>
    <row r="35" spans="1:46" x14ac:dyDescent="0.25">
      <c r="A35" t="s">
        <v>2</v>
      </c>
      <c r="B35" t="s">
        <v>18</v>
      </c>
      <c r="C35" s="6">
        <v>35944</v>
      </c>
      <c r="D35" t="s">
        <v>56</v>
      </c>
      <c r="E35" t="s">
        <v>41</v>
      </c>
      <c r="J35" t="s">
        <v>101</v>
      </c>
      <c r="K35">
        <v>2</v>
      </c>
      <c r="L35">
        <v>6</v>
      </c>
      <c r="M35" t="s">
        <v>20</v>
      </c>
      <c r="N35" s="33">
        <f>IF(ISNUMBER(AVERAGEIFS(Observed!N$2:N$1135,Observed!$A$2:$A$1135,$A35,Observed!$C$2:$C$1135,$C35)),AVERAGEIFS(Observed!N$2:N$1135,Observed!$A$2:$A$1135,$A35,Observed!$C$2:$C$1135,$C35),"")</f>
        <v>496.83333333333331</v>
      </c>
      <c r="O35" s="34">
        <f>IF(ISNUMBER(AVERAGEIFS(Observed!O$2:O$1135,Observed!$A$2:$A$1135,$A35,Observed!$C$2:$C$1135,$C35)),AVERAGEIFS(Observed!O$2:O$1135,Observed!$A$2:$A$1135,$A35,Observed!$C$2:$C$1135,$C35),"")</f>
        <v>49.683333333333337</v>
      </c>
      <c r="P35" s="34" t="str">
        <f>IF(ISNUMBER(AVERAGEIFS(Observed!P$2:P$1135,Observed!$A$2:$A$1135,$A35,Observed!$C$2:$C$1135,$C35)),AVERAGEIFS(Observed!P$2:P$1135,Observed!$A$2:$A$1135,$A35,Observed!$C$2:$C$1135,$C35),"")</f>
        <v/>
      </c>
      <c r="Q35" s="34" t="str">
        <f>IF(ISNUMBER(AVERAGEIFS(Observed!Q$2:Q$1135,Observed!$A$2:$A$1135,$A35,Observed!$C$2:$C$1135,$C35)),AVERAGEIFS(Observed!Q$2:Q$1135,Observed!$A$2:$A$1135,$A35,Observed!$C$2:$C$1135,$C35),"")</f>
        <v/>
      </c>
      <c r="R35" s="34" t="str">
        <f>IF(ISNUMBER(AVERAGEIFS(Observed!R$2:R$1135,Observed!$A$2:$A$1135,$A35,Observed!$C$2:$C$1135,$C35)),AVERAGEIFS(Observed!R$2:R$1135,Observed!$A$2:$A$1135,$A35,Observed!$C$2:$C$1135,$C35),"")</f>
        <v/>
      </c>
      <c r="S35" s="35" t="str">
        <f>IF(ISNUMBER(AVERAGEIFS(Observed!S$2:S$1135,Observed!$A$2:$A$1135,$A35,Observed!$C$2:$C$1135,$C35)),AVERAGEIFS(Observed!S$2:S$1135,Observed!$A$2:$A$1135,$A35,Observed!$C$2:$C$1135,$C35),"")</f>
        <v/>
      </c>
      <c r="T35" s="35" t="str">
        <f>IF(ISNUMBER(AVERAGEIFS(Observed!T$2:T$1135,Observed!$A$2:$A$1135,$A35,Observed!$C$2:$C$1135,$C35)),AVERAGEIFS(Observed!T$2:T$1135,Observed!$A$2:$A$1135,$A35,Observed!$C$2:$C$1135,$C35),"")</f>
        <v/>
      </c>
      <c r="U35" s="35" t="str">
        <f>IF(ISNUMBER(AVERAGEIFS(Observed!U$2:U$1135,Observed!$A$2:$A$1135,$A35,Observed!$C$2:$C$1135,$C35)),AVERAGEIFS(Observed!U$2:U$1135,Observed!$A$2:$A$1135,$A35,Observed!$C$2:$C$1135,$C35),"")</f>
        <v/>
      </c>
      <c r="V35" s="34" t="str">
        <f>IF(ISNUMBER(AVERAGEIFS(Observed!V$2:V$1135,Observed!$A$2:$A$1135,$A35,Observed!$C$2:$C$1135,$C35)),AVERAGEIFS(Observed!V$2:V$1135,Observed!$A$2:$A$1135,$A35,Observed!$C$2:$C$1135,$C35),"")</f>
        <v/>
      </c>
      <c r="W35" s="7" t="str">
        <f>IF(ISNUMBER(AVERAGEIFS(Observed!W$2:W$1135,Observed!$A$2:$A$1135,$A35,Observed!$C$2:$C$1135,$C35)),AVERAGEIFS(Observed!W$2:W$1135,Observed!$A$2:$A$1135,$A35,Observed!$C$2:$C$1135,$C35),"")</f>
        <v/>
      </c>
      <c r="X35" s="7">
        <f>IF(ISNUMBER(AVERAGEIFS(Observed!X$2:X$1135,Observed!$A$2:$A$1135,$A35,Observed!$C$2:$C$1135,$C35)),AVERAGEIFS(Observed!X$2:X$1135,Observed!$A$2:$A$1135,$A35,Observed!$C$2:$C$1135,$C35),"")</f>
        <v>5.000000000000001E-2</v>
      </c>
      <c r="Y35" s="34" t="str">
        <f>IF(ISNUMBER(AVERAGEIFS(Observed!Y$2:Y$1135,Observed!$A$2:$A$1135,$A35,Observed!$C$2:$C$1135,$C35)),AVERAGEIFS(Observed!Y$2:Y$1135,Observed!$A$2:$A$1135,$A35,Observed!$C$2:$C$1135,$C35),"")</f>
        <v/>
      </c>
      <c r="Z35" s="34" t="str">
        <f>IF(ISNUMBER(AVERAGEIFS(Observed!Z$2:Z$1135,Observed!$A$2:$A$1135,$A35,Observed!$C$2:$C$1135,$C35)),AVERAGEIFS(Observed!Z$2:Z$1135,Observed!$A$2:$A$1135,$A35,Observed!$C$2:$C$1135,$C35),"")</f>
        <v/>
      </c>
      <c r="AA35" s="34" t="str">
        <f>IF(ISNUMBER(AVERAGEIFS(Observed!AA$2:AA$1135,Observed!$A$2:$A$1135,$A35,Observed!$C$2:$C$1135,$C35)),AVERAGEIFS(Observed!AA$2:AA$1135,Observed!$A$2:$A$1135,$A35,Observed!$C$2:$C$1135,$C35),"")</f>
        <v/>
      </c>
      <c r="AB35" s="34" t="str">
        <f>IF(ISNUMBER(AVERAGEIFS(Observed!AB$2:AB$1135,Observed!$A$2:$A$1135,$A35,Observed!$C$2:$C$1135,$C35)),AVERAGEIFS(Observed!AB$2:AB$1135,Observed!$A$2:$A$1135,$A35,Observed!$C$2:$C$1135,$C35),"")</f>
        <v/>
      </c>
      <c r="AC35" s="34" t="str">
        <f>IF(ISNUMBER(AVERAGEIFS(Observed!AC$2:AC$1135,Observed!$A$2:$A$1135,$A35,Observed!$C$2:$C$1135,$C35)),AVERAGEIFS(Observed!AC$2:AC$1135,Observed!$A$2:$A$1135,$A35,Observed!$C$2:$C$1135,$C35),"")</f>
        <v/>
      </c>
      <c r="AD35" s="34" t="str">
        <f>IF(ISNUMBER(AVERAGEIFS(Observed!AD$2:AD$1135,Observed!$A$2:$A$1135,$A35,Observed!$C$2:$C$1135,$C35)),AVERAGEIFS(Observed!AD$2:AD$1135,Observed!$A$2:$A$1135,$A35,Observed!$C$2:$C$1135,$C35),"")</f>
        <v/>
      </c>
      <c r="AE35" s="34" t="str">
        <f>IF(ISNUMBER(AVERAGEIFS(Observed!AE$2:AE$1135,Observed!$A$2:$A$1135,$A35,Observed!$C$2:$C$1135,$C35)),AVERAGEIFS(Observed!AE$2:AE$1135,Observed!$A$2:$A$1135,$A35,Observed!$C$2:$C$1135,$C35),"")</f>
        <v/>
      </c>
      <c r="AF35" s="34" t="str">
        <f>IF(ISNUMBER(AVERAGEIFS(Observed!AF$2:AF$1135,Observed!$A$2:$A$1135,$A35,Observed!$C$2:$C$1135,$C35)),AVERAGEIFS(Observed!AF$2:AF$1135,Observed!$A$2:$A$1135,$A35,Observed!$C$2:$C$1135,$C35),"")</f>
        <v/>
      </c>
      <c r="AG35" s="34" t="str">
        <f>IF(ISNUMBER(AVERAGEIFS(Observed!AG$2:AG$1135,Observed!$A$2:$A$1135,$A35,Observed!$C$2:$C$1135,$C35)),AVERAGEIFS(Observed!AG$2:AG$1135,Observed!$A$2:$A$1135,$A35,Observed!$C$2:$C$1135,$C35),"")</f>
        <v/>
      </c>
      <c r="AH35" s="35" t="str">
        <f>IF(ISNUMBER(AVERAGEIFS(Observed!AH$2:AH$1135,Observed!$A$2:$A$1135,$A35,Observed!$C$2:$C$1135,$C35)),AVERAGEIFS(Observed!AH$2:AH$1135,Observed!$A$2:$A$1135,$A35,Observed!$C$2:$C$1135,$C35),"")</f>
        <v/>
      </c>
      <c r="AI35" s="35" t="str">
        <f>IF(ISNUMBER(AVERAGEIFS(Observed!AI$2:AI$1135,Observed!$A$2:$A$1135,$A35,Observed!$C$2:$C$1135,$C35)),AVERAGEIFS(Observed!AI$2:AI$1135,Observed!$A$2:$A$1135,$A35,Observed!$C$2:$C$1135,$C35),"")</f>
        <v/>
      </c>
      <c r="AJ35" s="35" t="str">
        <f>IF(ISNUMBER(AVERAGEIFS(Observed!AJ$2:AJ$1135,Observed!$A$2:$A$1135,$A35,Observed!$C$2:$C$1135,$C35)),AVERAGEIFS(Observed!AJ$2:AJ$1135,Observed!$A$2:$A$1135,$A35,Observed!$C$2:$C$1135,$C35),"")</f>
        <v/>
      </c>
      <c r="AK35" s="34" t="str">
        <f>IF(ISNUMBER(AVERAGEIFS(Observed!AK$2:AK$1135,Observed!$A$2:$A$1135,$A35,Observed!$C$2:$C$1135,$C35)),AVERAGEIFS(Observed!AK$2:AK$1135,Observed!$A$2:$A$1135,$A35,Observed!$C$2:$C$1135,$C35),"")</f>
        <v/>
      </c>
      <c r="AL35" s="35" t="str">
        <f>IF(ISNUMBER(AVERAGEIFS(Observed!AL$2:AL$1135,Observed!$A$2:$A$1135,$A35,Observed!$C$2:$C$1135,$C35)),AVERAGEIFS(Observed!AL$2:AL$1135,Observed!$A$2:$A$1135,$A35,Observed!$C$2:$C$1135,$C35),"")</f>
        <v/>
      </c>
      <c r="AM35" s="34" t="str">
        <f>IF(ISNUMBER(AVERAGEIFS(Observed!AM$2:AM$1135,Observed!$A$2:$A$1135,$A35,Observed!$C$2:$C$1135,$C35)),AVERAGEIFS(Observed!AM$2:AM$1135,Observed!$A$2:$A$1135,$A35,Observed!$C$2:$C$1135,$C35),"")</f>
        <v/>
      </c>
      <c r="AN35" s="34">
        <f>IF(ISNUMBER(AVERAGEIFS(Observed!AN$2:AN$1135,Observed!$A$2:$A$1135,$A35,Observed!$C$2:$C$1135,$C35)),AVERAGEIFS(Observed!AN$2:AN$1135,Observed!$A$2:$A$1135,$A35,Observed!$C$2:$C$1135,$C35),"")</f>
        <v>1</v>
      </c>
      <c r="AO35" s="34" t="str">
        <f>IF(ISNUMBER(AVERAGEIFS(Observed!AO$2:AO$1135,Observed!$A$2:$A$1135,$A35,Observed!$C$2:$C$1135,$C35)),AVERAGEIFS(Observed!AO$2:AO$1135,Observed!$A$2:$A$1135,$A35,Observed!$C$2:$C$1135,$C35),"")</f>
        <v/>
      </c>
      <c r="AP35" s="35" t="str">
        <f>IF(ISNUMBER(AVERAGEIFS(Observed!AP$2:AP$1135,Observed!$A$2:$A$1135,$A35,Observed!$C$2:$C$1135,$C35)),AVERAGEIFS(Observed!AP$2:AP$1135,Observed!$A$2:$A$1135,$A35,Observed!$C$2:$C$1135,$C35),"")</f>
        <v/>
      </c>
      <c r="AQ35" s="34" t="str">
        <f>IF(ISNUMBER(AVERAGEIFS(Observed!AQ$2:AQ$1135,Observed!$A$2:$A$1135,$A35,Observed!$C$2:$C$1135,$C35)),AVERAGEIFS(Observed!AQ$2:AQ$1135,Observed!$A$2:$A$1135,$A35,Observed!$C$2:$C$1135,$C35),"")</f>
        <v/>
      </c>
      <c r="AR35" s="34" t="str">
        <f>IF(ISNUMBER(AVERAGEIFS(Observed!AR$2:AR$1135,Observed!$A$2:$A$1135,$A35,Observed!$C$2:$C$1135,$C35)),AVERAGEIFS(Observed!AR$2:AR$1135,Observed!$A$2:$A$1135,$A35,Observed!$C$2:$C$1135,$C35),"")</f>
        <v/>
      </c>
      <c r="AS35" s="2">
        <f>COUNTIFS(Observed!$A$2:$A$1135,$A35,Observed!$C$2:$C$1135,$C35)</f>
        <v>3</v>
      </c>
      <c r="AT35" s="2">
        <f t="shared" si="0"/>
        <v>3</v>
      </c>
    </row>
    <row r="36" spans="1:46" x14ac:dyDescent="0.25">
      <c r="A36" t="s">
        <v>2</v>
      </c>
      <c r="B36" t="s">
        <v>18</v>
      </c>
      <c r="C36" s="6">
        <v>35949</v>
      </c>
      <c r="D36" t="s">
        <v>56</v>
      </c>
      <c r="E36" t="s">
        <v>41</v>
      </c>
      <c r="J36" t="s">
        <v>101</v>
      </c>
      <c r="K36">
        <v>2</v>
      </c>
      <c r="L36">
        <v>6</v>
      </c>
      <c r="M36" t="s">
        <v>21</v>
      </c>
      <c r="N36" s="33" t="str">
        <f>IF(ISNUMBER(AVERAGEIFS(Observed!N$2:N$1135,Observed!$A$2:$A$1135,$A36,Observed!$C$2:$C$1135,$C36)),AVERAGEIFS(Observed!N$2:N$1135,Observed!$A$2:$A$1135,$A36,Observed!$C$2:$C$1135,$C36),"")</f>
        <v/>
      </c>
      <c r="O36" s="34" t="str">
        <f>IF(ISNUMBER(AVERAGEIFS(Observed!O$2:O$1135,Observed!$A$2:$A$1135,$A36,Observed!$C$2:$C$1135,$C36)),AVERAGEIFS(Observed!O$2:O$1135,Observed!$A$2:$A$1135,$A36,Observed!$C$2:$C$1135,$C36),"")</f>
        <v/>
      </c>
      <c r="P36" s="34" t="str">
        <f>IF(ISNUMBER(AVERAGEIFS(Observed!P$2:P$1135,Observed!$A$2:$A$1135,$A36,Observed!$C$2:$C$1135,$C36)),AVERAGEIFS(Observed!P$2:P$1135,Observed!$A$2:$A$1135,$A36,Observed!$C$2:$C$1135,$C36),"")</f>
        <v/>
      </c>
      <c r="Q36" s="34">
        <f>IF(ISNUMBER(AVERAGEIFS(Observed!Q$2:Q$1135,Observed!$A$2:$A$1135,$A36,Observed!$C$2:$C$1135,$C36)),AVERAGEIFS(Observed!Q$2:Q$1135,Observed!$A$2:$A$1135,$A36,Observed!$C$2:$C$1135,$C36),"")</f>
        <v>51.323333333333331</v>
      </c>
      <c r="R36" s="34">
        <f>IF(ISNUMBER(AVERAGEIFS(Observed!R$2:R$1135,Observed!$A$2:$A$1135,$A36,Observed!$C$2:$C$1135,$C36)),AVERAGEIFS(Observed!R$2:R$1135,Observed!$A$2:$A$1135,$A36,Observed!$C$2:$C$1135,$C36),"")</f>
        <v>1671.7566666666669</v>
      </c>
      <c r="S36" s="35">
        <f>IF(ISNUMBER(AVERAGEIFS(Observed!S$2:S$1135,Observed!$A$2:$A$1135,$A36,Observed!$C$2:$C$1135,$C36)),AVERAGEIFS(Observed!S$2:S$1135,Observed!$A$2:$A$1135,$A36,Observed!$C$2:$C$1135,$C36),"")</f>
        <v>4.4000000000000004E-2</v>
      </c>
      <c r="T36" s="35">
        <f>IF(ISNUMBER(AVERAGEIFS(Observed!T$2:T$1135,Observed!$A$2:$A$1135,$A36,Observed!$C$2:$C$1135,$C36)),AVERAGEIFS(Observed!T$2:T$1135,Observed!$A$2:$A$1135,$A36,Observed!$C$2:$C$1135,$C36),"")</f>
        <v>3.5999999999999997E-2</v>
      </c>
      <c r="U36" s="35" t="str">
        <f>IF(ISNUMBER(AVERAGEIFS(Observed!U$2:U$1135,Observed!$A$2:$A$1135,$A36,Observed!$C$2:$C$1135,$C36)),AVERAGEIFS(Observed!U$2:U$1135,Observed!$A$2:$A$1135,$A36,Observed!$C$2:$C$1135,$C36),"")</f>
        <v/>
      </c>
      <c r="V36" s="34" t="str">
        <f>IF(ISNUMBER(AVERAGEIFS(Observed!V$2:V$1135,Observed!$A$2:$A$1135,$A36,Observed!$C$2:$C$1135,$C36)),AVERAGEIFS(Observed!V$2:V$1135,Observed!$A$2:$A$1135,$A36,Observed!$C$2:$C$1135,$C36),"")</f>
        <v/>
      </c>
      <c r="W36" s="7" t="str">
        <f>IF(ISNUMBER(AVERAGEIFS(Observed!W$2:W$1135,Observed!$A$2:$A$1135,$A36,Observed!$C$2:$C$1135,$C36)),AVERAGEIFS(Observed!W$2:W$1135,Observed!$A$2:$A$1135,$A36,Observed!$C$2:$C$1135,$C36),"")</f>
        <v/>
      </c>
      <c r="X36" s="7" t="str">
        <f>IF(ISNUMBER(AVERAGEIFS(Observed!X$2:X$1135,Observed!$A$2:$A$1135,$A36,Observed!$C$2:$C$1135,$C36)),AVERAGEIFS(Observed!X$2:X$1135,Observed!$A$2:$A$1135,$A36,Observed!$C$2:$C$1135,$C36),"")</f>
        <v/>
      </c>
      <c r="Y36" s="34" t="str">
        <f>IF(ISNUMBER(AVERAGEIFS(Observed!Y$2:Y$1135,Observed!$A$2:$A$1135,$A36,Observed!$C$2:$C$1135,$C36)),AVERAGEIFS(Observed!Y$2:Y$1135,Observed!$A$2:$A$1135,$A36,Observed!$C$2:$C$1135,$C36),"")</f>
        <v/>
      </c>
      <c r="Z36" s="34" t="str">
        <f>IF(ISNUMBER(AVERAGEIFS(Observed!Z$2:Z$1135,Observed!$A$2:$A$1135,$A36,Observed!$C$2:$C$1135,$C36)),AVERAGEIFS(Observed!Z$2:Z$1135,Observed!$A$2:$A$1135,$A36,Observed!$C$2:$C$1135,$C36),"")</f>
        <v/>
      </c>
      <c r="AA36" s="34" t="str">
        <f>IF(ISNUMBER(AVERAGEIFS(Observed!AA$2:AA$1135,Observed!$A$2:$A$1135,$A36,Observed!$C$2:$C$1135,$C36)),AVERAGEIFS(Observed!AA$2:AA$1135,Observed!$A$2:$A$1135,$A36,Observed!$C$2:$C$1135,$C36),"")</f>
        <v/>
      </c>
      <c r="AB36" s="34" t="str">
        <f>IF(ISNUMBER(AVERAGEIFS(Observed!AB$2:AB$1135,Observed!$A$2:$A$1135,$A36,Observed!$C$2:$C$1135,$C36)),AVERAGEIFS(Observed!AB$2:AB$1135,Observed!$A$2:$A$1135,$A36,Observed!$C$2:$C$1135,$C36),"")</f>
        <v/>
      </c>
      <c r="AC36" s="34" t="str">
        <f>IF(ISNUMBER(AVERAGEIFS(Observed!AC$2:AC$1135,Observed!$A$2:$A$1135,$A36,Observed!$C$2:$C$1135,$C36)),AVERAGEIFS(Observed!AC$2:AC$1135,Observed!$A$2:$A$1135,$A36,Observed!$C$2:$C$1135,$C36),"")</f>
        <v/>
      </c>
      <c r="AD36" s="34" t="str">
        <f>IF(ISNUMBER(AVERAGEIFS(Observed!AD$2:AD$1135,Observed!$A$2:$A$1135,$A36,Observed!$C$2:$C$1135,$C36)),AVERAGEIFS(Observed!AD$2:AD$1135,Observed!$A$2:$A$1135,$A36,Observed!$C$2:$C$1135,$C36),"")</f>
        <v/>
      </c>
      <c r="AE36" s="34" t="str">
        <f>IF(ISNUMBER(AVERAGEIFS(Observed!AE$2:AE$1135,Observed!$A$2:$A$1135,$A36,Observed!$C$2:$C$1135,$C36)),AVERAGEIFS(Observed!AE$2:AE$1135,Observed!$A$2:$A$1135,$A36,Observed!$C$2:$C$1135,$C36),"")</f>
        <v/>
      </c>
      <c r="AF36" s="34" t="str">
        <f>IF(ISNUMBER(AVERAGEIFS(Observed!AF$2:AF$1135,Observed!$A$2:$A$1135,$A36,Observed!$C$2:$C$1135,$C36)),AVERAGEIFS(Observed!AF$2:AF$1135,Observed!$A$2:$A$1135,$A36,Observed!$C$2:$C$1135,$C36),"")</f>
        <v/>
      </c>
      <c r="AG36" s="34" t="str">
        <f>IF(ISNUMBER(AVERAGEIFS(Observed!AG$2:AG$1135,Observed!$A$2:$A$1135,$A36,Observed!$C$2:$C$1135,$C36)),AVERAGEIFS(Observed!AG$2:AG$1135,Observed!$A$2:$A$1135,$A36,Observed!$C$2:$C$1135,$C36),"")</f>
        <v/>
      </c>
      <c r="AH36" s="35" t="str">
        <f>IF(ISNUMBER(AVERAGEIFS(Observed!AH$2:AH$1135,Observed!$A$2:$A$1135,$A36,Observed!$C$2:$C$1135,$C36)),AVERAGEIFS(Observed!AH$2:AH$1135,Observed!$A$2:$A$1135,$A36,Observed!$C$2:$C$1135,$C36),"")</f>
        <v/>
      </c>
      <c r="AI36" s="35" t="str">
        <f>IF(ISNUMBER(AVERAGEIFS(Observed!AI$2:AI$1135,Observed!$A$2:$A$1135,$A36,Observed!$C$2:$C$1135,$C36)),AVERAGEIFS(Observed!AI$2:AI$1135,Observed!$A$2:$A$1135,$A36,Observed!$C$2:$C$1135,$C36),"")</f>
        <v/>
      </c>
      <c r="AJ36" s="35">
        <f>IF(ISNUMBER(AVERAGEIFS(Observed!AJ$2:AJ$1135,Observed!$A$2:$A$1135,$A36,Observed!$C$2:$C$1135,$C36)),AVERAGEIFS(Observed!AJ$2:AJ$1135,Observed!$A$2:$A$1135,$A36,Observed!$C$2:$C$1135,$C36),"")</f>
        <v>4.3597467481694609E-2</v>
      </c>
      <c r="AK36" s="34" t="str">
        <f>IF(ISNUMBER(AVERAGEIFS(Observed!AK$2:AK$1135,Observed!$A$2:$A$1135,$A36,Observed!$C$2:$C$1135,$C36)),AVERAGEIFS(Observed!AK$2:AK$1135,Observed!$A$2:$A$1135,$A36,Observed!$C$2:$C$1135,$C36),"")</f>
        <v/>
      </c>
      <c r="AL36" s="35" t="str">
        <f>IF(ISNUMBER(AVERAGEIFS(Observed!AL$2:AL$1135,Observed!$A$2:$A$1135,$A36,Observed!$C$2:$C$1135,$C36)),AVERAGEIFS(Observed!AL$2:AL$1135,Observed!$A$2:$A$1135,$A36,Observed!$C$2:$C$1135,$C36),"")</f>
        <v/>
      </c>
      <c r="AM36" s="34" t="str">
        <f>IF(ISNUMBER(AVERAGEIFS(Observed!AM$2:AM$1135,Observed!$A$2:$A$1135,$A36,Observed!$C$2:$C$1135,$C36)),AVERAGEIFS(Observed!AM$2:AM$1135,Observed!$A$2:$A$1135,$A36,Observed!$C$2:$C$1135,$C36),"")</f>
        <v/>
      </c>
      <c r="AN36" s="34" t="str">
        <f>IF(ISNUMBER(AVERAGEIFS(Observed!AN$2:AN$1135,Observed!$A$2:$A$1135,$A36,Observed!$C$2:$C$1135,$C36)),AVERAGEIFS(Observed!AN$2:AN$1135,Observed!$A$2:$A$1135,$A36,Observed!$C$2:$C$1135,$C36),"")</f>
        <v/>
      </c>
      <c r="AO36" s="34" t="str">
        <f>IF(ISNUMBER(AVERAGEIFS(Observed!AO$2:AO$1135,Observed!$A$2:$A$1135,$A36,Observed!$C$2:$C$1135,$C36)),AVERAGEIFS(Observed!AO$2:AO$1135,Observed!$A$2:$A$1135,$A36,Observed!$C$2:$C$1135,$C36),"")</f>
        <v/>
      </c>
      <c r="AP36" s="35" t="str">
        <f>IF(ISNUMBER(AVERAGEIFS(Observed!AP$2:AP$1135,Observed!$A$2:$A$1135,$A36,Observed!$C$2:$C$1135,$C36)),AVERAGEIFS(Observed!AP$2:AP$1135,Observed!$A$2:$A$1135,$A36,Observed!$C$2:$C$1135,$C36),"")</f>
        <v/>
      </c>
      <c r="AQ36" s="34">
        <f>IF(ISNUMBER(AVERAGEIFS(Observed!AQ$2:AQ$1135,Observed!$A$2:$A$1135,$A36,Observed!$C$2:$C$1135,$C36)),AVERAGEIFS(Observed!AQ$2:AQ$1135,Observed!$A$2:$A$1135,$A36,Observed!$C$2:$C$1135,$C36),"")</f>
        <v>2.2376666666666667</v>
      </c>
      <c r="AR36" s="34">
        <f>IF(ISNUMBER(AVERAGEIFS(Observed!AR$2:AR$1135,Observed!$A$2:$A$1135,$A36,Observed!$C$2:$C$1135,$C36)),AVERAGEIFS(Observed!AR$2:AR$1135,Observed!$A$2:$A$1135,$A36,Observed!$C$2:$C$1135,$C36),"")</f>
        <v>67.981999999999985</v>
      </c>
      <c r="AS36" s="2">
        <f>COUNTIFS(Observed!$A$2:$A$1135,$A36,Observed!$C$2:$C$1135,$C36)</f>
        <v>3</v>
      </c>
      <c r="AT36" s="2">
        <f t="shared" si="0"/>
        <v>7</v>
      </c>
    </row>
    <row r="37" spans="1:46" x14ac:dyDescent="0.25">
      <c r="A37" t="s">
        <v>2</v>
      </c>
      <c r="B37" t="s">
        <v>18</v>
      </c>
      <c r="C37" s="6">
        <v>36003</v>
      </c>
      <c r="D37" t="s">
        <v>56</v>
      </c>
      <c r="E37" t="s">
        <v>41</v>
      </c>
      <c r="J37" t="s">
        <v>102</v>
      </c>
      <c r="K37">
        <v>3</v>
      </c>
      <c r="L37">
        <v>1</v>
      </c>
      <c r="M37" t="s">
        <v>19</v>
      </c>
      <c r="N37" s="33">
        <f>IF(ISNUMBER(AVERAGEIFS(Observed!N$2:N$1135,Observed!$A$2:$A$1135,$A37,Observed!$C$2:$C$1135,$C37)),AVERAGEIFS(Observed!N$2:N$1135,Observed!$A$2:$A$1135,$A37,Observed!$C$2:$C$1135,$C37),"")</f>
        <v>294.33333333333331</v>
      </c>
      <c r="O37" s="34">
        <f>IF(ISNUMBER(AVERAGEIFS(Observed!O$2:O$1135,Observed!$A$2:$A$1135,$A37,Observed!$C$2:$C$1135,$C37)),AVERAGEIFS(Observed!O$2:O$1135,Observed!$A$2:$A$1135,$A37,Observed!$C$2:$C$1135,$C37),"")</f>
        <v>29.433333333333334</v>
      </c>
      <c r="P37" s="34" t="str">
        <f>IF(ISNUMBER(AVERAGEIFS(Observed!P$2:P$1135,Observed!$A$2:$A$1135,$A37,Observed!$C$2:$C$1135,$C37)),AVERAGEIFS(Observed!P$2:P$1135,Observed!$A$2:$A$1135,$A37,Observed!$C$2:$C$1135,$C37),"")</f>
        <v/>
      </c>
      <c r="Q37" s="34" t="str">
        <f>IF(ISNUMBER(AVERAGEIFS(Observed!Q$2:Q$1135,Observed!$A$2:$A$1135,$A37,Observed!$C$2:$C$1135,$C37)),AVERAGEIFS(Observed!Q$2:Q$1135,Observed!$A$2:$A$1135,$A37,Observed!$C$2:$C$1135,$C37),"")</f>
        <v/>
      </c>
      <c r="R37" s="34" t="str">
        <f>IF(ISNUMBER(AVERAGEIFS(Observed!R$2:R$1135,Observed!$A$2:$A$1135,$A37,Observed!$C$2:$C$1135,$C37)),AVERAGEIFS(Observed!R$2:R$1135,Observed!$A$2:$A$1135,$A37,Observed!$C$2:$C$1135,$C37),"")</f>
        <v/>
      </c>
      <c r="S37" s="35">
        <f>IF(ISNUMBER(AVERAGEIFS(Observed!S$2:S$1135,Observed!$A$2:$A$1135,$A37,Observed!$C$2:$C$1135,$C37)),AVERAGEIFS(Observed!S$2:S$1135,Observed!$A$2:$A$1135,$A37,Observed!$C$2:$C$1135,$C37),"")</f>
        <v>4.8000000000000008E-2</v>
      </c>
      <c r="T37" s="35">
        <f>IF(ISNUMBER(AVERAGEIFS(Observed!T$2:T$1135,Observed!$A$2:$A$1135,$A37,Observed!$C$2:$C$1135,$C37)),AVERAGEIFS(Observed!T$2:T$1135,Observed!$A$2:$A$1135,$A37,Observed!$C$2:$C$1135,$C37),"")</f>
        <v>0.04</v>
      </c>
      <c r="U37" s="35" t="str">
        <f>IF(ISNUMBER(AVERAGEIFS(Observed!U$2:U$1135,Observed!$A$2:$A$1135,$A37,Observed!$C$2:$C$1135,$C37)),AVERAGEIFS(Observed!U$2:U$1135,Observed!$A$2:$A$1135,$A37,Observed!$C$2:$C$1135,$C37),"")</f>
        <v/>
      </c>
      <c r="V37" s="34" t="str">
        <f>IF(ISNUMBER(AVERAGEIFS(Observed!V$2:V$1135,Observed!$A$2:$A$1135,$A37,Observed!$C$2:$C$1135,$C37)),AVERAGEIFS(Observed!V$2:V$1135,Observed!$A$2:$A$1135,$A37,Observed!$C$2:$C$1135,$C37),"")</f>
        <v/>
      </c>
      <c r="W37" s="7" t="str">
        <f>IF(ISNUMBER(AVERAGEIFS(Observed!W$2:W$1135,Observed!$A$2:$A$1135,$A37,Observed!$C$2:$C$1135,$C37)),AVERAGEIFS(Observed!W$2:W$1135,Observed!$A$2:$A$1135,$A37,Observed!$C$2:$C$1135,$C37),"")</f>
        <v/>
      </c>
      <c r="X37" s="7">
        <f>IF(ISNUMBER(AVERAGEIFS(Observed!X$2:X$1135,Observed!$A$2:$A$1135,$A37,Observed!$C$2:$C$1135,$C37)),AVERAGEIFS(Observed!X$2:X$1135,Observed!$A$2:$A$1135,$A37,Observed!$C$2:$C$1135,$C37),"")</f>
        <v>0.06</v>
      </c>
      <c r="Y37" s="34" t="str">
        <f>IF(ISNUMBER(AVERAGEIFS(Observed!Y$2:Y$1135,Observed!$A$2:$A$1135,$A37,Observed!$C$2:$C$1135,$C37)),AVERAGEIFS(Observed!Y$2:Y$1135,Observed!$A$2:$A$1135,$A37,Observed!$C$2:$C$1135,$C37),"")</f>
        <v/>
      </c>
      <c r="Z37" s="34" t="str">
        <f>IF(ISNUMBER(AVERAGEIFS(Observed!Z$2:Z$1135,Observed!$A$2:$A$1135,$A37,Observed!$C$2:$C$1135,$C37)),AVERAGEIFS(Observed!Z$2:Z$1135,Observed!$A$2:$A$1135,$A37,Observed!$C$2:$C$1135,$C37),"")</f>
        <v/>
      </c>
      <c r="AA37" s="34" t="str">
        <f>IF(ISNUMBER(AVERAGEIFS(Observed!AA$2:AA$1135,Observed!$A$2:$A$1135,$A37,Observed!$C$2:$C$1135,$C37)),AVERAGEIFS(Observed!AA$2:AA$1135,Observed!$A$2:$A$1135,$A37,Observed!$C$2:$C$1135,$C37),"")</f>
        <v/>
      </c>
      <c r="AB37" s="34" t="str">
        <f>IF(ISNUMBER(AVERAGEIFS(Observed!AB$2:AB$1135,Observed!$A$2:$A$1135,$A37,Observed!$C$2:$C$1135,$C37)),AVERAGEIFS(Observed!AB$2:AB$1135,Observed!$A$2:$A$1135,$A37,Observed!$C$2:$C$1135,$C37),"")</f>
        <v/>
      </c>
      <c r="AC37" s="34" t="str">
        <f>IF(ISNUMBER(AVERAGEIFS(Observed!AC$2:AC$1135,Observed!$A$2:$A$1135,$A37,Observed!$C$2:$C$1135,$C37)),AVERAGEIFS(Observed!AC$2:AC$1135,Observed!$A$2:$A$1135,$A37,Observed!$C$2:$C$1135,$C37),"")</f>
        <v/>
      </c>
      <c r="AD37" s="34" t="str">
        <f>IF(ISNUMBER(AVERAGEIFS(Observed!AD$2:AD$1135,Observed!$A$2:$A$1135,$A37,Observed!$C$2:$C$1135,$C37)),AVERAGEIFS(Observed!AD$2:AD$1135,Observed!$A$2:$A$1135,$A37,Observed!$C$2:$C$1135,$C37),"")</f>
        <v/>
      </c>
      <c r="AE37" s="34" t="str">
        <f>IF(ISNUMBER(AVERAGEIFS(Observed!AE$2:AE$1135,Observed!$A$2:$A$1135,$A37,Observed!$C$2:$C$1135,$C37)),AVERAGEIFS(Observed!AE$2:AE$1135,Observed!$A$2:$A$1135,$A37,Observed!$C$2:$C$1135,$C37),"")</f>
        <v/>
      </c>
      <c r="AF37" s="34" t="str">
        <f>IF(ISNUMBER(AVERAGEIFS(Observed!AF$2:AF$1135,Observed!$A$2:$A$1135,$A37,Observed!$C$2:$C$1135,$C37)),AVERAGEIFS(Observed!AF$2:AF$1135,Observed!$A$2:$A$1135,$A37,Observed!$C$2:$C$1135,$C37),"")</f>
        <v/>
      </c>
      <c r="AG37" s="34" t="str">
        <f>IF(ISNUMBER(AVERAGEIFS(Observed!AG$2:AG$1135,Observed!$A$2:$A$1135,$A37,Observed!$C$2:$C$1135,$C37)),AVERAGEIFS(Observed!AG$2:AG$1135,Observed!$A$2:$A$1135,$A37,Observed!$C$2:$C$1135,$C37),"")</f>
        <v/>
      </c>
      <c r="AH37" s="35" t="str">
        <f>IF(ISNUMBER(AVERAGEIFS(Observed!AH$2:AH$1135,Observed!$A$2:$A$1135,$A37,Observed!$C$2:$C$1135,$C37)),AVERAGEIFS(Observed!AH$2:AH$1135,Observed!$A$2:$A$1135,$A37,Observed!$C$2:$C$1135,$C37),"")</f>
        <v/>
      </c>
      <c r="AI37" s="35" t="str">
        <f>IF(ISNUMBER(AVERAGEIFS(Observed!AI$2:AI$1135,Observed!$A$2:$A$1135,$A37,Observed!$C$2:$C$1135,$C37)),AVERAGEIFS(Observed!AI$2:AI$1135,Observed!$A$2:$A$1135,$A37,Observed!$C$2:$C$1135,$C37),"")</f>
        <v/>
      </c>
      <c r="AJ37" s="35">
        <f>IF(ISNUMBER(AVERAGEIFS(Observed!AJ$2:AJ$1135,Observed!$A$2:$A$1135,$A37,Observed!$C$2:$C$1135,$C37)),AVERAGEIFS(Observed!AJ$2:AJ$1135,Observed!$A$2:$A$1135,$A37,Observed!$C$2:$C$1135,$C37),"")</f>
        <v>4.7486298388736692E-2</v>
      </c>
      <c r="AK37" s="34" t="str">
        <f>IF(ISNUMBER(AVERAGEIFS(Observed!AK$2:AK$1135,Observed!$A$2:$A$1135,$A37,Observed!$C$2:$C$1135,$C37)),AVERAGEIFS(Observed!AK$2:AK$1135,Observed!$A$2:$A$1135,$A37,Observed!$C$2:$C$1135,$C37),"")</f>
        <v/>
      </c>
      <c r="AL37" s="35" t="str">
        <f>IF(ISNUMBER(AVERAGEIFS(Observed!AL$2:AL$1135,Observed!$A$2:$A$1135,$A37,Observed!$C$2:$C$1135,$C37)),AVERAGEIFS(Observed!AL$2:AL$1135,Observed!$A$2:$A$1135,$A37,Observed!$C$2:$C$1135,$C37),"")</f>
        <v/>
      </c>
      <c r="AM37" s="34" t="str">
        <f>IF(ISNUMBER(AVERAGEIFS(Observed!AM$2:AM$1135,Observed!$A$2:$A$1135,$A37,Observed!$C$2:$C$1135,$C37)),AVERAGEIFS(Observed!AM$2:AM$1135,Observed!$A$2:$A$1135,$A37,Observed!$C$2:$C$1135,$C37),"")</f>
        <v/>
      </c>
      <c r="AN37" s="34">
        <f>IF(ISNUMBER(AVERAGEIFS(Observed!AN$2:AN$1135,Observed!$A$2:$A$1135,$A37,Observed!$C$2:$C$1135,$C37)),AVERAGEIFS(Observed!AN$2:AN$1135,Observed!$A$2:$A$1135,$A37,Observed!$C$2:$C$1135,$C37),"")</f>
        <v>1</v>
      </c>
      <c r="AO37" s="34" t="str">
        <f>IF(ISNUMBER(AVERAGEIFS(Observed!AO$2:AO$1135,Observed!$A$2:$A$1135,$A37,Observed!$C$2:$C$1135,$C37)),AVERAGEIFS(Observed!AO$2:AO$1135,Observed!$A$2:$A$1135,$A37,Observed!$C$2:$C$1135,$C37),"")</f>
        <v/>
      </c>
      <c r="AP37" s="35" t="str">
        <f>IF(ISNUMBER(AVERAGEIFS(Observed!AP$2:AP$1135,Observed!$A$2:$A$1135,$A37,Observed!$C$2:$C$1135,$C37)),AVERAGEIFS(Observed!AP$2:AP$1135,Observed!$A$2:$A$1135,$A37,Observed!$C$2:$C$1135,$C37),"")</f>
        <v/>
      </c>
      <c r="AQ37" s="34" t="str">
        <f>IF(ISNUMBER(AVERAGEIFS(Observed!AQ$2:AQ$1135,Observed!$A$2:$A$1135,$A37,Observed!$C$2:$C$1135,$C37)),AVERAGEIFS(Observed!AQ$2:AQ$1135,Observed!$A$2:$A$1135,$A37,Observed!$C$2:$C$1135,$C37),"")</f>
        <v/>
      </c>
      <c r="AR37" s="34" t="str">
        <f>IF(ISNUMBER(AVERAGEIFS(Observed!AR$2:AR$1135,Observed!$A$2:$A$1135,$A37,Observed!$C$2:$C$1135,$C37)),AVERAGEIFS(Observed!AR$2:AR$1135,Observed!$A$2:$A$1135,$A37,Observed!$C$2:$C$1135,$C37),"")</f>
        <v/>
      </c>
      <c r="AS37" s="2">
        <f>COUNTIFS(Observed!$A$2:$A$1135,$A37,Observed!$C$2:$C$1135,$C37)</f>
        <v>3</v>
      </c>
      <c r="AT37" s="2">
        <f t="shared" si="0"/>
        <v>6</v>
      </c>
    </row>
    <row r="38" spans="1:46" x14ac:dyDescent="0.25">
      <c r="A38" t="s">
        <v>2</v>
      </c>
      <c r="B38" t="s">
        <v>18</v>
      </c>
      <c r="C38" s="6">
        <v>36022</v>
      </c>
      <c r="D38" t="s">
        <v>56</v>
      </c>
      <c r="E38" t="s">
        <v>41</v>
      </c>
      <c r="J38" t="s">
        <v>102</v>
      </c>
      <c r="K38">
        <v>3</v>
      </c>
      <c r="L38">
        <v>1</v>
      </c>
      <c r="M38" t="s">
        <v>19</v>
      </c>
      <c r="N38" s="33">
        <f>IF(ISNUMBER(AVERAGEIFS(Observed!N$2:N$1135,Observed!$A$2:$A$1135,$A38,Observed!$C$2:$C$1135,$C38)),AVERAGEIFS(Observed!N$2:N$1135,Observed!$A$2:$A$1135,$A38,Observed!$C$2:$C$1135,$C38),"")</f>
        <v>656.16666666666663</v>
      </c>
      <c r="O38" s="34">
        <f>IF(ISNUMBER(AVERAGEIFS(Observed!O$2:O$1135,Observed!$A$2:$A$1135,$A38,Observed!$C$2:$C$1135,$C38)),AVERAGEIFS(Observed!O$2:O$1135,Observed!$A$2:$A$1135,$A38,Observed!$C$2:$C$1135,$C38),"")</f>
        <v>65.616666666666674</v>
      </c>
      <c r="P38" s="34" t="str">
        <f>IF(ISNUMBER(AVERAGEIFS(Observed!P$2:P$1135,Observed!$A$2:$A$1135,$A38,Observed!$C$2:$C$1135,$C38)),AVERAGEIFS(Observed!P$2:P$1135,Observed!$A$2:$A$1135,$A38,Observed!$C$2:$C$1135,$C38),"")</f>
        <v/>
      </c>
      <c r="Q38" s="34" t="str">
        <f>IF(ISNUMBER(AVERAGEIFS(Observed!Q$2:Q$1135,Observed!$A$2:$A$1135,$A38,Observed!$C$2:$C$1135,$C38)),AVERAGEIFS(Observed!Q$2:Q$1135,Observed!$A$2:$A$1135,$A38,Observed!$C$2:$C$1135,$C38),"")</f>
        <v/>
      </c>
      <c r="R38" s="34" t="str">
        <f>IF(ISNUMBER(AVERAGEIFS(Observed!R$2:R$1135,Observed!$A$2:$A$1135,$A38,Observed!$C$2:$C$1135,$C38)),AVERAGEIFS(Observed!R$2:R$1135,Observed!$A$2:$A$1135,$A38,Observed!$C$2:$C$1135,$C38),"")</f>
        <v/>
      </c>
      <c r="S38" s="35">
        <f>IF(ISNUMBER(AVERAGEIFS(Observed!S$2:S$1135,Observed!$A$2:$A$1135,$A38,Observed!$C$2:$C$1135,$C38)),AVERAGEIFS(Observed!S$2:S$1135,Observed!$A$2:$A$1135,$A38,Observed!$C$2:$C$1135,$C38),"")</f>
        <v>4.8000000000000008E-2</v>
      </c>
      <c r="T38" s="35">
        <f>IF(ISNUMBER(AVERAGEIFS(Observed!T$2:T$1135,Observed!$A$2:$A$1135,$A38,Observed!$C$2:$C$1135,$C38)),AVERAGEIFS(Observed!T$2:T$1135,Observed!$A$2:$A$1135,$A38,Observed!$C$2:$C$1135,$C38),"")</f>
        <v>0.04</v>
      </c>
      <c r="U38" s="35" t="str">
        <f>IF(ISNUMBER(AVERAGEIFS(Observed!U$2:U$1135,Observed!$A$2:$A$1135,$A38,Observed!$C$2:$C$1135,$C38)),AVERAGEIFS(Observed!U$2:U$1135,Observed!$A$2:$A$1135,$A38,Observed!$C$2:$C$1135,$C38),"")</f>
        <v/>
      </c>
      <c r="V38" s="34" t="str">
        <f>IF(ISNUMBER(AVERAGEIFS(Observed!V$2:V$1135,Observed!$A$2:$A$1135,$A38,Observed!$C$2:$C$1135,$C38)),AVERAGEIFS(Observed!V$2:V$1135,Observed!$A$2:$A$1135,$A38,Observed!$C$2:$C$1135,$C38),"")</f>
        <v/>
      </c>
      <c r="W38" s="7" t="str">
        <f>IF(ISNUMBER(AVERAGEIFS(Observed!W$2:W$1135,Observed!$A$2:$A$1135,$A38,Observed!$C$2:$C$1135,$C38)),AVERAGEIFS(Observed!W$2:W$1135,Observed!$A$2:$A$1135,$A38,Observed!$C$2:$C$1135,$C38),"")</f>
        <v/>
      </c>
      <c r="X38" s="7">
        <f>IF(ISNUMBER(AVERAGEIFS(Observed!X$2:X$1135,Observed!$A$2:$A$1135,$A38,Observed!$C$2:$C$1135,$C38)),AVERAGEIFS(Observed!X$2:X$1135,Observed!$A$2:$A$1135,$A38,Observed!$C$2:$C$1135,$C38),"")</f>
        <v>0.08</v>
      </c>
      <c r="Y38" s="34" t="str">
        <f>IF(ISNUMBER(AVERAGEIFS(Observed!Y$2:Y$1135,Observed!$A$2:$A$1135,$A38,Observed!$C$2:$C$1135,$C38)),AVERAGEIFS(Observed!Y$2:Y$1135,Observed!$A$2:$A$1135,$A38,Observed!$C$2:$C$1135,$C38),"")</f>
        <v/>
      </c>
      <c r="Z38" s="34" t="str">
        <f>IF(ISNUMBER(AVERAGEIFS(Observed!Z$2:Z$1135,Observed!$A$2:$A$1135,$A38,Observed!$C$2:$C$1135,$C38)),AVERAGEIFS(Observed!Z$2:Z$1135,Observed!$A$2:$A$1135,$A38,Observed!$C$2:$C$1135,$C38),"")</f>
        <v/>
      </c>
      <c r="AA38" s="34" t="str">
        <f>IF(ISNUMBER(AVERAGEIFS(Observed!AA$2:AA$1135,Observed!$A$2:$A$1135,$A38,Observed!$C$2:$C$1135,$C38)),AVERAGEIFS(Observed!AA$2:AA$1135,Observed!$A$2:$A$1135,$A38,Observed!$C$2:$C$1135,$C38),"")</f>
        <v/>
      </c>
      <c r="AB38" s="34" t="str">
        <f>IF(ISNUMBER(AVERAGEIFS(Observed!AB$2:AB$1135,Observed!$A$2:$A$1135,$A38,Observed!$C$2:$C$1135,$C38)),AVERAGEIFS(Observed!AB$2:AB$1135,Observed!$A$2:$A$1135,$A38,Observed!$C$2:$C$1135,$C38),"")</f>
        <v/>
      </c>
      <c r="AC38" s="34" t="str">
        <f>IF(ISNUMBER(AVERAGEIFS(Observed!AC$2:AC$1135,Observed!$A$2:$A$1135,$A38,Observed!$C$2:$C$1135,$C38)),AVERAGEIFS(Observed!AC$2:AC$1135,Observed!$A$2:$A$1135,$A38,Observed!$C$2:$C$1135,$C38),"")</f>
        <v/>
      </c>
      <c r="AD38" s="34" t="str">
        <f>IF(ISNUMBER(AVERAGEIFS(Observed!AD$2:AD$1135,Observed!$A$2:$A$1135,$A38,Observed!$C$2:$C$1135,$C38)),AVERAGEIFS(Observed!AD$2:AD$1135,Observed!$A$2:$A$1135,$A38,Observed!$C$2:$C$1135,$C38),"")</f>
        <v/>
      </c>
      <c r="AE38" s="34" t="str">
        <f>IF(ISNUMBER(AVERAGEIFS(Observed!AE$2:AE$1135,Observed!$A$2:$A$1135,$A38,Observed!$C$2:$C$1135,$C38)),AVERAGEIFS(Observed!AE$2:AE$1135,Observed!$A$2:$A$1135,$A38,Observed!$C$2:$C$1135,$C38),"")</f>
        <v/>
      </c>
      <c r="AF38" s="34" t="str">
        <f>IF(ISNUMBER(AVERAGEIFS(Observed!AF$2:AF$1135,Observed!$A$2:$A$1135,$A38,Observed!$C$2:$C$1135,$C38)),AVERAGEIFS(Observed!AF$2:AF$1135,Observed!$A$2:$A$1135,$A38,Observed!$C$2:$C$1135,$C38),"")</f>
        <v/>
      </c>
      <c r="AG38" s="34" t="str">
        <f>IF(ISNUMBER(AVERAGEIFS(Observed!AG$2:AG$1135,Observed!$A$2:$A$1135,$A38,Observed!$C$2:$C$1135,$C38)),AVERAGEIFS(Observed!AG$2:AG$1135,Observed!$A$2:$A$1135,$A38,Observed!$C$2:$C$1135,$C38),"")</f>
        <v/>
      </c>
      <c r="AH38" s="35" t="str">
        <f>IF(ISNUMBER(AVERAGEIFS(Observed!AH$2:AH$1135,Observed!$A$2:$A$1135,$A38,Observed!$C$2:$C$1135,$C38)),AVERAGEIFS(Observed!AH$2:AH$1135,Observed!$A$2:$A$1135,$A38,Observed!$C$2:$C$1135,$C38),"")</f>
        <v/>
      </c>
      <c r="AI38" s="35" t="str">
        <f>IF(ISNUMBER(AVERAGEIFS(Observed!AI$2:AI$1135,Observed!$A$2:$A$1135,$A38,Observed!$C$2:$C$1135,$C38)),AVERAGEIFS(Observed!AI$2:AI$1135,Observed!$A$2:$A$1135,$A38,Observed!$C$2:$C$1135,$C38),"")</f>
        <v/>
      </c>
      <c r="AJ38" s="35">
        <f>IF(ISNUMBER(AVERAGEIFS(Observed!AJ$2:AJ$1135,Observed!$A$2:$A$1135,$A38,Observed!$C$2:$C$1135,$C38)),AVERAGEIFS(Observed!AJ$2:AJ$1135,Observed!$A$2:$A$1135,$A38,Observed!$C$2:$C$1135,$C38),"")</f>
        <v>4.7368882708505165E-2</v>
      </c>
      <c r="AK38" s="34" t="str">
        <f>IF(ISNUMBER(AVERAGEIFS(Observed!AK$2:AK$1135,Observed!$A$2:$A$1135,$A38,Observed!$C$2:$C$1135,$C38)),AVERAGEIFS(Observed!AK$2:AK$1135,Observed!$A$2:$A$1135,$A38,Observed!$C$2:$C$1135,$C38),"")</f>
        <v/>
      </c>
      <c r="AL38" s="35" t="str">
        <f>IF(ISNUMBER(AVERAGEIFS(Observed!AL$2:AL$1135,Observed!$A$2:$A$1135,$A38,Observed!$C$2:$C$1135,$C38)),AVERAGEIFS(Observed!AL$2:AL$1135,Observed!$A$2:$A$1135,$A38,Observed!$C$2:$C$1135,$C38),"")</f>
        <v/>
      </c>
      <c r="AM38" s="34" t="str">
        <f>IF(ISNUMBER(AVERAGEIFS(Observed!AM$2:AM$1135,Observed!$A$2:$A$1135,$A38,Observed!$C$2:$C$1135,$C38)),AVERAGEIFS(Observed!AM$2:AM$1135,Observed!$A$2:$A$1135,$A38,Observed!$C$2:$C$1135,$C38),"")</f>
        <v/>
      </c>
      <c r="AN38" s="34">
        <f>IF(ISNUMBER(AVERAGEIFS(Observed!AN$2:AN$1135,Observed!$A$2:$A$1135,$A38,Observed!$C$2:$C$1135,$C38)),AVERAGEIFS(Observed!AN$2:AN$1135,Observed!$A$2:$A$1135,$A38,Observed!$C$2:$C$1135,$C38),"")</f>
        <v>1</v>
      </c>
      <c r="AO38" s="34" t="str">
        <f>IF(ISNUMBER(AVERAGEIFS(Observed!AO$2:AO$1135,Observed!$A$2:$A$1135,$A38,Observed!$C$2:$C$1135,$C38)),AVERAGEIFS(Observed!AO$2:AO$1135,Observed!$A$2:$A$1135,$A38,Observed!$C$2:$C$1135,$C38),"")</f>
        <v/>
      </c>
      <c r="AP38" s="35" t="str">
        <f>IF(ISNUMBER(AVERAGEIFS(Observed!AP$2:AP$1135,Observed!$A$2:$A$1135,$A38,Observed!$C$2:$C$1135,$C38)),AVERAGEIFS(Observed!AP$2:AP$1135,Observed!$A$2:$A$1135,$A38,Observed!$C$2:$C$1135,$C38),"")</f>
        <v/>
      </c>
      <c r="AQ38" s="34" t="str">
        <f>IF(ISNUMBER(AVERAGEIFS(Observed!AQ$2:AQ$1135,Observed!$A$2:$A$1135,$A38,Observed!$C$2:$C$1135,$C38)),AVERAGEIFS(Observed!AQ$2:AQ$1135,Observed!$A$2:$A$1135,$A38,Observed!$C$2:$C$1135,$C38),"")</f>
        <v/>
      </c>
      <c r="AR38" s="34" t="str">
        <f>IF(ISNUMBER(AVERAGEIFS(Observed!AR$2:AR$1135,Observed!$A$2:$A$1135,$A38,Observed!$C$2:$C$1135,$C38)),AVERAGEIFS(Observed!AR$2:AR$1135,Observed!$A$2:$A$1135,$A38,Observed!$C$2:$C$1135,$C38),"")</f>
        <v/>
      </c>
      <c r="AS38" s="2">
        <f>COUNTIFS(Observed!$A$2:$A$1135,$A38,Observed!$C$2:$C$1135,$C38)</f>
        <v>3</v>
      </c>
      <c r="AT38" s="2">
        <f t="shared" si="0"/>
        <v>6</v>
      </c>
    </row>
    <row r="39" spans="1:46" x14ac:dyDescent="0.25">
      <c r="A39" t="s">
        <v>2</v>
      </c>
      <c r="B39" t="s">
        <v>18</v>
      </c>
      <c r="C39" s="6">
        <v>36043</v>
      </c>
      <c r="D39" t="s">
        <v>56</v>
      </c>
      <c r="E39" t="s">
        <v>41</v>
      </c>
      <c r="J39" t="s">
        <v>102</v>
      </c>
      <c r="K39">
        <v>3</v>
      </c>
      <c r="L39">
        <v>1</v>
      </c>
      <c r="M39" t="s">
        <v>19</v>
      </c>
      <c r="N39" s="33">
        <f>IF(ISNUMBER(AVERAGEIFS(Observed!N$2:N$1135,Observed!$A$2:$A$1135,$A39,Observed!$C$2:$C$1135,$C39)),AVERAGEIFS(Observed!N$2:N$1135,Observed!$A$2:$A$1135,$A39,Observed!$C$2:$C$1135,$C39),"")</f>
        <v>1617.3333333333333</v>
      </c>
      <c r="O39" s="34">
        <f>IF(ISNUMBER(AVERAGEIFS(Observed!O$2:O$1135,Observed!$A$2:$A$1135,$A39,Observed!$C$2:$C$1135,$C39)),AVERAGEIFS(Observed!O$2:O$1135,Observed!$A$2:$A$1135,$A39,Observed!$C$2:$C$1135,$C39),"")</f>
        <v>161.73333333333332</v>
      </c>
      <c r="P39" s="34" t="str">
        <f>IF(ISNUMBER(AVERAGEIFS(Observed!P$2:P$1135,Observed!$A$2:$A$1135,$A39,Observed!$C$2:$C$1135,$C39)),AVERAGEIFS(Observed!P$2:P$1135,Observed!$A$2:$A$1135,$A39,Observed!$C$2:$C$1135,$C39),"")</f>
        <v/>
      </c>
      <c r="Q39" s="34" t="str">
        <f>IF(ISNUMBER(AVERAGEIFS(Observed!Q$2:Q$1135,Observed!$A$2:$A$1135,$A39,Observed!$C$2:$C$1135,$C39)),AVERAGEIFS(Observed!Q$2:Q$1135,Observed!$A$2:$A$1135,$A39,Observed!$C$2:$C$1135,$C39),"")</f>
        <v/>
      </c>
      <c r="R39" s="34" t="str">
        <f>IF(ISNUMBER(AVERAGEIFS(Observed!R$2:R$1135,Observed!$A$2:$A$1135,$A39,Observed!$C$2:$C$1135,$C39)),AVERAGEIFS(Observed!R$2:R$1135,Observed!$A$2:$A$1135,$A39,Observed!$C$2:$C$1135,$C39),"")</f>
        <v/>
      </c>
      <c r="S39" s="35">
        <f>IF(ISNUMBER(AVERAGEIFS(Observed!S$2:S$1135,Observed!$A$2:$A$1135,$A39,Observed!$C$2:$C$1135,$C39)),AVERAGEIFS(Observed!S$2:S$1135,Observed!$A$2:$A$1135,$A39,Observed!$C$2:$C$1135,$C39),"")</f>
        <v>4.8000000000000008E-2</v>
      </c>
      <c r="T39" s="35">
        <f>IF(ISNUMBER(AVERAGEIFS(Observed!T$2:T$1135,Observed!$A$2:$A$1135,$A39,Observed!$C$2:$C$1135,$C39)),AVERAGEIFS(Observed!T$2:T$1135,Observed!$A$2:$A$1135,$A39,Observed!$C$2:$C$1135,$C39),"")</f>
        <v>0.04</v>
      </c>
      <c r="U39" s="35" t="str">
        <f>IF(ISNUMBER(AVERAGEIFS(Observed!U$2:U$1135,Observed!$A$2:$A$1135,$A39,Observed!$C$2:$C$1135,$C39)),AVERAGEIFS(Observed!U$2:U$1135,Observed!$A$2:$A$1135,$A39,Observed!$C$2:$C$1135,$C39),"")</f>
        <v/>
      </c>
      <c r="V39" s="34" t="str">
        <f>IF(ISNUMBER(AVERAGEIFS(Observed!V$2:V$1135,Observed!$A$2:$A$1135,$A39,Observed!$C$2:$C$1135,$C39)),AVERAGEIFS(Observed!V$2:V$1135,Observed!$A$2:$A$1135,$A39,Observed!$C$2:$C$1135,$C39),"")</f>
        <v/>
      </c>
      <c r="W39" s="7" t="str">
        <f>IF(ISNUMBER(AVERAGEIFS(Observed!W$2:W$1135,Observed!$A$2:$A$1135,$A39,Observed!$C$2:$C$1135,$C39)),AVERAGEIFS(Observed!W$2:W$1135,Observed!$A$2:$A$1135,$A39,Observed!$C$2:$C$1135,$C39),"")</f>
        <v/>
      </c>
      <c r="X39" s="7">
        <f>IF(ISNUMBER(AVERAGEIFS(Observed!X$2:X$1135,Observed!$A$2:$A$1135,$A39,Observed!$C$2:$C$1135,$C39)),AVERAGEIFS(Observed!X$2:X$1135,Observed!$A$2:$A$1135,$A39,Observed!$C$2:$C$1135,$C39),"")</f>
        <v>0.10000000000000002</v>
      </c>
      <c r="Y39" s="34" t="str">
        <f>IF(ISNUMBER(AVERAGEIFS(Observed!Y$2:Y$1135,Observed!$A$2:$A$1135,$A39,Observed!$C$2:$C$1135,$C39)),AVERAGEIFS(Observed!Y$2:Y$1135,Observed!$A$2:$A$1135,$A39,Observed!$C$2:$C$1135,$C39),"")</f>
        <v/>
      </c>
      <c r="Z39" s="34" t="str">
        <f>IF(ISNUMBER(AVERAGEIFS(Observed!Z$2:Z$1135,Observed!$A$2:$A$1135,$A39,Observed!$C$2:$C$1135,$C39)),AVERAGEIFS(Observed!Z$2:Z$1135,Observed!$A$2:$A$1135,$A39,Observed!$C$2:$C$1135,$C39),"")</f>
        <v/>
      </c>
      <c r="AA39" s="34" t="str">
        <f>IF(ISNUMBER(AVERAGEIFS(Observed!AA$2:AA$1135,Observed!$A$2:$A$1135,$A39,Observed!$C$2:$C$1135,$C39)),AVERAGEIFS(Observed!AA$2:AA$1135,Observed!$A$2:$A$1135,$A39,Observed!$C$2:$C$1135,$C39),"")</f>
        <v/>
      </c>
      <c r="AB39" s="34" t="str">
        <f>IF(ISNUMBER(AVERAGEIFS(Observed!AB$2:AB$1135,Observed!$A$2:$A$1135,$A39,Observed!$C$2:$C$1135,$C39)),AVERAGEIFS(Observed!AB$2:AB$1135,Observed!$A$2:$A$1135,$A39,Observed!$C$2:$C$1135,$C39),"")</f>
        <v/>
      </c>
      <c r="AC39" s="34" t="str">
        <f>IF(ISNUMBER(AVERAGEIFS(Observed!AC$2:AC$1135,Observed!$A$2:$A$1135,$A39,Observed!$C$2:$C$1135,$C39)),AVERAGEIFS(Observed!AC$2:AC$1135,Observed!$A$2:$A$1135,$A39,Observed!$C$2:$C$1135,$C39),"")</f>
        <v/>
      </c>
      <c r="AD39" s="34" t="str">
        <f>IF(ISNUMBER(AVERAGEIFS(Observed!AD$2:AD$1135,Observed!$A$2:$A$1135,$A39,Observed!$C$2:$C$1135,$C39)),AVERAGEIFS(Observed!AD$2:AD$1135,Observed!$A$2:$A$1135,$A39,Observed!$C$2:$C$1135,$C39),"")</f>
        <v/>
      </c>
      <c r="AE39" s="34" t="str">
        <f>IF(ISNUMBER(AVERAGEIFS(Observed!AE$2:AE$1135,Observed!$A$2:$A$1135,$A39,Observed!$C$2:$C$1135,$C39)),AVERAGEIFS(Observed!AE$2:AE$1135,Observed!$A$2:$A$1135,$A39,Observed!$C$2:$C$1135,$C39),"")</f>
        <v/>
      </c>
      <c r="AF39" s="34" t="str">
        <f>IF(ISNUMBER(AVERAGEIFS(Observed!AF$2:AF$1135,Observed!$A$2:$A$1135,$A39,Observed!$C$2:$C$1135,$C39)),AVERAGEIFS(Observed!AF$2:AF$1135,Observed!$A$2:$A$1135,$A39,Observed!$C$2:$C$1135,$C39),"")</f>
        <v/>
      </c>
      <c r="AG39" s="34" t="str">
        <f>IF(ISNUMBER(AVERAGEIFS(Observed!AG$2:AG$1135,Observed!$A$2:$A$1135,$A39,Observed!$C$2:$C$1135,$C39)),AVERAGEIFS(Observed!AG$2:AG$1135,Observed!$A$2:$A$1135,$A39,Observed!$C$2:$C$1135,$C39),"")</f>
        <v/>
      </c>
      <c r="AH39" s="35" t="str">
        <f>IF(ISNUMBER(AVERAGEIFS(Observed!AH$2:AH$1135,Observed!$A$2:$A$1135,$A39,Observed!$C$2:$C$1135,$C39)),AVERAGEIFS(Observed!AH$2:AH$1135,Observed!$A$2:$A$1135,$A39,Observed!$C$2:$C$1135,$C39),"")</f>
        <v/>
      </c>
      <c r="AI39" s="35" t="str">
        <f>IF(ISNUMBER(AVERAGEIFS(Observed!AI$2:AI$1135,Observed!$A$2:$A$1135,$A39,Observed!$C$2:$C$1135,$C39)),AVERAGEIFS(Observed!AI$2:AI$1135,Observed!$A$2:$A$1135,$A39,Observed!$C$2:$C$1135,$C39),"")</f>
        <v/>
      </c>
      <c r="AJ39" s="35">
        <f>IF(ISNUMBER(AVERAGEIFS(Observed!AJ$2:AJ$1135,Observed!$A$2:$A$1135,$A39,Observed!$C$2:$C$1135,$C39)),AVERAGEIFS(Observed!AJ$2:AJ$1135,Observed!$A$2:$A$1135,$A39,Observed!$C$2:$C$1135,$C39),"")</f>
        <v>4.7214673723541212E-2</v>
      </c>
      <c r="AK39" s="34" t="str">
        <f>IF(ISNUMBER(AVERAGEIFS(Observed!AK$2:AK$1135,Observed!$A$2:$A$1135,$A39,Observed!$C$2:$C$1135,$C39)),AVERAGEIFS(Observed!AK$2:AK$1135,Observed!$A$2:$A$1135,$A39,Observed!$C$2:$C$1135,$C39),"")</f>
        <v/>
      </c>
      <c r="AL39" s="35" t="str">
        <f>IF(ISNUMBER(AVERAGEIFS(Observed!AL$2:AL$1135,Observed!$A$2:$A$1135,$A39,Observed!$C$2:$C$1135,$C39)),AVERAGEIFS(Observed!AL$2:AL$1135,Observed!$A$2:$A$1135,$A39,Observed!$C$2:$C$1135,$C39),"")</f>
        <v/>
      </c>
      <c r="AM39" s="34" t="str">
        <f>IF(ISNUMBER(AVERAGEIFS(Observed!AM$2:AM$1135,Observed!$A$2:$A$1135,$A39,Observed!$C$2:$C$1135,$C39)),AVERAGEIFS(Observed!AM$2:AM$1135,Observed!$A$2:$A$1135,$A39,Observed!$C$2:$C$1135,$C39),"")</f>
        <v/>
      </c>
      <c r="AN39" s="34">
        <f>IF(ISNUMBER(AVERAGEIFS(Observed!AN$2:AN$1135,Observed!$A$2:$A$1135,$A39,Observed!$C$2:$C$1135,$C39)),AVERAGEIFS(Observed!AN$2:AN$1135,Observed!$A$2:$A$1135,$A39,Observed!$C$2:$C$1135,$C39),"")</f>
        <v>1</v>
      </c>
      <c r="AO39" s="34" t="str">
        <f>IF(ISNUMBER(AVERAGEIFS(Observed!AO$2:AO$1135,Observed!$A$2:$A$1135,$A39,Observed!$C$2:$C$1135,$C39)),AVERAGEIFS(Observed!AO$2:AO$1135,Observed!$A$2:$A$1135,$A39,Observed!$C$2:$C$1135,$C39),"")</f>
        <v/>
      </c>
      <c r="AP39" s="35" t="str">
        <f>IF(ISNUMBER(AVERAGEIFS(Observed!AP$2:AP$1135,Observed!$A$2:$A$1135,$A39,Observed!$C$2:$C$1135,$C39)),AVERAGEIFS(Observed!AP$2:AP$1135,Observed!$A$2:$A$1135,$A39,Observed!$C$2:$C$1135,$C39),"")</f>
        <v/>
      </c>
      <c r="AQ39" s="34" t="str">
        <f>IF(ISNUMBER(AVERAGEIFS(Observed!AQ$2:AQ$1135,Observed!$A$2:$A$1135,$A39,Observed!$C$2:$C$1135,$C39)),AVERAGEIFS(Observed!AQ$2:AQ$1135,Observed!$A$2:$A$1135,$A39,Observed!$C$2:$C$1135,$C39),"")</f>
        <v/>
      </c>
      <c r="AR39" s="34" t="str">
        <f>IF(ISNUMBER(AVERAGEIFS(Observed!AR$2:AR$1135,Observed!$A$2:$A$1135,$A39,Observed!$C$2:$C$1135,$C39)),AVERAGEIFS(Observed!AR$2:AR$1135,Observed!$A$2:$A$1135,$A39,Observed!$C$2:$C$1135,$C39),"")</f>
        <v/>
      </c>
      <c r="AS39" s="2">
        <f>COUNTIFS(Observed!$A$2:$A$1135,$A39,Observed!$C$2:$C$1135,$C39)</f>
        <v>3</v>
      </c>
      <c r="AT39" s="2">
        <f t="shared" si="0"/>
        <v>6</v>
      </c>
    </row>
    <row r="40" spans="1:46" x14ac:dyDescent="0.25">
      <c r="A40" t="s">
        <v>2</v>
      </c>
      <c r="B40" t="s">
        <v>18</v>
      </c>
      <c r="C40" s="6">
        <v>36057</v>
      </c>
      <c r="D40" t="s">
        <v>56</v>
      </c>
      <c r="E40" t="s">
        <v>41</v>
      </c>
      <c r="J40" t="s">
        <v>102</v>
      </c>
      <c r="K40">
        <v>3</v>
      </c>
      <c r="L40">
        <v>1</v>
      </c>
      <c r="M40" t="s">
        <v>19</v>
      </c>
      <c r="N40" s="33">
        <f>IF(ISNUMBER(AVERAGEIFS(Observed!N$2:N$1135,Observed!$A$2:$A$1135,$A40,Observed!$C$2:$C$1135,$C40)),AVERAGEIFS(Observed!N$2:N$1135,Observed!$A$2:$A$1135,$A40,Observed!$C$2:$C$1135,$C40),"")</f>
        <v>2277.5</v>
      </c>
      <c r="O40" s="34">
        <f>IF(ISNUMBER(AVERAGEIFS(Observed!O$2:O$1135,Observed!$A$2:$A$1135,$A40,Observed!$C$2:$C$1135,$C40)),AVERAGEIFS(Observed!O$2:O$1135,Observed!$A$2:$A$1135,$A40,Observed!$C$2:$C$1135,$C40),"")</f>
        <v>227.75</v>
      </c>
      <c r="P40" s="34" t="str">
        <f>IF(ISNUMBER(AVERAGEIFS(Observed!P$2:P$1135,Observed!$A$2:$A$1135,$A40,Observed!$C$2:$C$1135,$C40)),AVERAGEIFS(Observed!P$2:P$1135,Observed!$A$2:$A$1135,$A40,Observed!$C$2:$C$1135,$C40),"")</f>
        <v/>
      </c>
      <c r="Q40" s="34" t="str">
        <f>IF(ISNUMBER(AVERAGEIFS(Observed!Q$2:Q$1135,Observed!$A$2:$A$1135,$A40,Observed!$C$2:$C$1135,$C40)),AVERAGEIFS(Observed!Q$2:Q$1135,Observed!$A$2:$A$1135,$A40,Observed!$C$2:$C$1135,$C40),"")</f>
        <v/>
      </c>
      <c r="R40" s="34" t="str">
        <f>IF(ISNUMBER(AVERAGEIFS(Observed!R$2:R$1135,Observed!$A$2:$A$1135,$A40,Observed!$C$2:$C$1135,$C40)),AVERAGEIFS(Observed!R$2:R$1135,Observed!$A$2:$A$1135,$A40,Observed!$C$2:$C$1135,$C40),"")</f>
        <v/>
      </c>
      <c r="S40" s="35">
        <f>IF(ISNUMBER(AVERAGEIFS(Observed!S$2:S$1135,Observed!$A$2:$A$1135,$A40,Observed!$C$2:$C$1135,$C40)),AVERAGEIFS(Observed!S$2:S$1135,Observed!$A$2:$A$1135,$A40,Observed!$C$2:$C$1135,$C40),"")</f>
        <v>4.7000000000000007E-2</v>
      </c>
      <c r="T40" s="35">
        <f>IF(ISNUMBER(AVERAGEIFS(Observed!T$2:T$1135,Observed!$A$2:$A$1135,$A40,Observed!$C$2:$C$1135,$C40)),AVERAGEIFS(Observed!T$2:T$1135,Observed!$A$2:$A$1135,$A40,Observed!$C$2:$C$1135,$C40),"")</f>
        <v>3.9E-2</v>
      </c>
      <c r="U40" s="35" t="str">
        <f>IF(ISNUMBER(AVERAGEIFS(Observed!U$2:U$1135,Observed!$A$2:$A$1135,$A40,Observed!$C$2:$C$1135,$C40)),AVERAGEIFS(Observed!U$2:U$1135,Observed!$A$2:$A$1135,$A40,Observed!$C$2:$C$1135,$C40),"")</f>
        <v/>
      </c>
      <c r="V40" s="34" t="str">
        <f>IF(ISNUMBER(AVERAGEIFS(Observed!V$2:V$1135,Observed!$A$2:$A$1135,$A40,Observed!$C$2:$C$1135,$C40)),AVERAGEIFS(Observed!V$2:V$1135,Observed!$A$2:$A$1135,$A40,Observed!$C$2:$C$1135,$C40),"")</f>
        <v/>
      </c>
      <c r="W40" s="7" t="str">
        <f>IF(ISNUMBER(AVERAGEIFS(Observed!W$2:W$1135,Observed!$A$2:$A$1135,$A40,Observed!$C$2:$C$1135,$C40)),AVERAGEIFS(Observed!W$2:W$1135,Observed!$A$2:$A$1135,$A40,Observed!$C$2:$C$1135,$C40),"")</f>
        <v/>
      </c>
      <c r="X40" s="7">
        <f>IF(ISNUMBER(AVERAGEIFS(Observed!X$2:X$1135,Observed!$A$2:$A$1135,$A40,Observed!$C$2:$C$1135,$C40)),AVERAGEIFS(Observed!X$2:X$1135,Observed!$A$2:$A$1135,$A40,Observed!$C$2:$C$1135,$C40),"")</f>
        <v>0.11</v>
      </c>
      <c r="Y40" s="34" t="str">
        <f>IF(ISNUMBER(AVERAGEIFS(Observed!Y$2:Y$1135,Observed!$A$2:$A$1135,$A40,Observed!$C$2:$C$1135,$C40)),AVERAGEIFS(Observed!Y$2:Y$1135,Observed!$A$2:$A$1135,$A40,Observed!$C$2:$C$1135,$C40),"")</f>
        <v/>
      </c>
      <c r="Z40" s="34" t="str">
        <f>IF(ISNUMBER(AVERAGEIFS(Observed!Z$2:Z$1135,Observed!$A$2:$A$1135,$A40,Observed!$C$2:$C$1135,$C40)),AVERAGEIFS(Observed!Z$2:Z$1135,Observed!$A$2:$A$1135,$A40,Observed!$C$2:$C$1135,$C40),"")</f>
        <v/>
      </c>
      <c r="AA40" s="34" t="str">
        <f>IF(ISNUMBER(AVERAGEIFS(Observed!AA$2:AA$1135,Observed!$A$2:$A$1135,$A40,Observed!$C$2:$C$1135,$C40)),AVERAGEIFS(Observed!AA$2:AA$1135,Observed!$A$2:$A$1135,$A40,Observed!$C$2:$C$1135,$C40),"")</f>
        <v/>
      </c>
      <c r="AB40" s="34" t="str">
        <f>IF(ISNUMBER(AVERAGEIFS(Observed!AB$2:AB$1135,Observed!$A$2:$A$1135,$A40,Observed!$C$2:$C$1135,$C40)),AVERAGEIFS(Observed!AB$2:AB$1135,Observed!$A$2:$A$1135,$A40,Observed!$C$2:$C$1135,$C40),"")</f>
        <v/>
      </c>
      <c r="AC40" s="34" t="str">
        <f>IF(ISNUMBER(AVERAGEIFS(Observed!AC$2:AC$1135,Observed!$A$2:$A$1135,$A40,Observed!$C$2:$C$1135,$C40)),AVERAGEIFS(Observed!AC$2:AC$1135,Observed!$A$2:$A$1135,$A40,Observed!$C$2:$C$1135,$C40),"")</f>
        <v/>
      </c>
      <c r="AD40" s="34" t="str">
        <f>IF(ISNUMBER(AVERAGEIFS(Observed!AD$2:AD$1135,Observed!$A$2:$A$1135,$A40,Observed!$C$2:$C$1135,$C40)),AVERAGEIFS(Observed!AD$2:AD$1135,Observed!$A$2:$A$1135,$A40,Observed!$C$2:$C$1135,$C40),"")</f>
        <v/>
      </c>
      <c r="AE40" s="34" t="str">
        <f>IF(ISNUMBER(AVERAGEIFS(Observed!AE$2:AE$1135,Observed!$A$2:$A$1135,$A40,Observed!$C$2:$C$1135,$C40)),AVERAGEIFS(Observed!AE$2:AE$1135,Observed!$A$2:$A$1135,$A40,Observed!$C$2:$C$1135,$C40),"")</f>
        <v/>
      </c>
      <c r="AF40" s="34" t="str">
        <f>IF(ISNUMBER(AVERAGEIFS(Observed!AF$2:AF$1135,Observed!$A$2:$A$1135,$A40,Observed!$C$2:$C$1135,$C40)),AVERAGEIFS(Observed!AF$2:AF$1135,Observed!$A$2:$A$1135,$A40,Observed!$C$2:$C$1135,$C40),"")</f>
        <v/>
      </c>
      <c r="AG40" s="34" t="str">
        <f>IF(ISNUMBER(AVERAGEIFS(Observed!AG$2:AG$1135,Observed!$A$2:$A$1135,$A40,Observed!$C$2:$C$1135,$C40)),AVERAGEIFS(Observed!AG$2:AG$1135,Observed!$A$2:$A$1135,$A40,Observed!$C$2:$C$1135,$C40),"")</f>
        <v/>
      </c>
      <c r="AH40" s="35" t="str">
        <f>IF(ISNUMBER(AVERAGEIFS(Observed!AH$2:AH$1135,Observed!$A$2:$A$1135,$A40,Observed!$C$2:$C$1135,$C40)),AVERAGEIFS(Observed!AH$2:AH$1135,Observed!$A$2:$A$1135,$A40,Observed!$C$2:$C$1135,$C40),"")</f>
        <v/>
      </c>
      <c r="AI40" s="35" t="str">
        <f>IF(ISNUMBER(AVERAGEIFS(Observed!AI$2:AI$1135,Observed!$A$2:$A$1135,$A40,Observed!$C$2:$C$1135,$C40)),AVERAGEIFS(Observed!AI$2:AI$1135,Observed!$A$2:$A$1135,$A40,Observed!$C$2:$C$1135,$C40),"")</f>
        <v/>
      </c>
      <c r="AJ40" s="35">
        <f>IF(ISNUMBER(AVERAGEIFS(Observed!AJ$2:AJ$1135,Observed!$A$2:$A$1135,$A40,Observed!$C$2:$C$1135,$C40)),AVERAGEIFS(Observed!AJ$2:AJ$1135,Observed!$A$2:$A$1135,$A40,Observed!$C$2:$C$1135,$C40),"")</f>
        <v>4.6106857205698404E-2</v>
      </c>
      <c r="AK40" s="34" t="str">
        <f>IF(ISNUMBER(AVERAGEIFS(Observed!AK$2:AK$1135,Observed!$A$2:$A$1135,$A40,Observed!$C$2:$C$1135,$C40)),AVERAGEIFS(Observed!AK$2:AK$1135,Observed!$A$2:$A$1135,$A40,Observed!$C$2:$C$1135,$C40),"")</f>
        <v/>
      </c>
      <c r="AL40" s="35" t="str">
        <f>IF(ISNUMBER(AVERAGEIFS(Observed!AL$2:AL$1135,Observed!$A$2:$A$1135,$A40,Observed!$C$2:$C$1135,$C40)),AVERAGEIFS(Observed!AL$2:AL$1135,Observed!$A$2:$A$1135,$A40,Observed!$C$2:$C$1135,$C40),"")</f>
        <v/>
      </c>
      <c r="AM40" s="34" t="str">
        <f>IF(ISNUMBER(AVERAGEIFS(Observed!AM$2:AM$1135,Observed!$A$2:$A$1135,$A40,Observed!$C$2:$C$1135,$C40)),AVERAGEIFS(Observed!AM$2:AM$1135,Observed!$A$2:$A$1135,$A40,Observed!$C$2:$C$1135,$C40),"")</f>
        <v/>
      </c>
      <c r="AN40" s="34">
        <f>IF(ISNUMBER(AVERAGEIFS(Observed!AN$2:AN$1135,Observed!$A$2:$A$1135,$A40,Observed!$C$2:$C$1135,$C40)),AVERAGEIFS(Observed!AN$2:AN$1135,Observed!$A$2:$A$1135,$A40,Observed!$C$2:$C$1135,$C40),"")</f>
        <v>1</v>
      </c>
      <c r="AO40" s="34" t="str">
        <f>IF(ISNUMBER(AVERAGEIFS(Observed!AO$2:AO$1135,Observed!$A$2:$A$1135,$A40,Observed!$C$2:$C$1135,$C40)),AVERAGEIFS(Observed!AO$2:AO$1135,Observed!$A$2:$A$1135,$A40,Observed!$C$2:$C$1135,$C40),"")</f>
        <v/>
      </c>
      <c r="AP40" s="35" t="str">
        <f>IF(ISNUMBER(AVERAGEIFS(Observed!AP$2:AP$1135,Observed!$A$2:$A$1135,$A40,Observed!$C$2:$C$1135,$C40)),AVERAGEIFS(Observed!AP$2:AP$1135,Observed!$A$2:$A$1135,$A40,Observed!$C$2:$C$1135,$C40),"")</f>
        <v/>
      </c>
      <c r="AQ40" s="34" t="str">
        <f>IF(ISNUMBER(AVERAGEIFS(Observed!AQ$2:AQ$1135,Observed!$A$2:$A$1135,$A40,Observed!$C$2:$C$1135,$C40)),AVERAGEIFS(Observed!AQ$2:AQ$1135,Observed!$A$2:$A$1135,$A40,Observed!$C$2:$C$1135,$C40),"")</f>
        <v/>
      </c>
      <c r="AR40" s="34" t="str">
        <f>IF(ISNUMBER(AVERAGEIFS(Observed!AR$2:AR$1135,Observed!$A$2:$A$1135,$A40,Observed!$C$2:$C$1135,$C40)),AVERAGEIFS(Observed!AR$2:AR$1135,Observed!$A$2:$A$1135,$A40,Observed!$C$2:$C$1135,$C40),"")</f>
        <v/>
      </c>
      <c r="AS40" s="2">
        <f>COUNTIFS(Observed!$A$2:$A$1135,$A40,Observed!$C$2:$C$1135,$C40)</f>
        <v>3</v>
      </c>
      <c r="AT40" s="2">
        <f t="shared" si="0"/>
        <v>6</v>
      </c>
    </row>
    <row r="41" spans="1:46" x14ac:dyDescent="0.25">
      <c r="A41" t="s">
        <v>2</v>
      </c>
      <c r="B41" t="s">
        <v>18</v>
      </c>
      <c r="C41" s="6">
        <v>36067</v>
      </c>
      <c r="D41" t="s">
        <v>56</v>
      </c>
      <c r="E41" t="s">
        <v>41</v>
      </c>
      <c r="J41" t="s">
        <v>102</v>
      </c>
      <c r="K41">
        <v>3</v>
      </c>
      <c r="L41">
        <v>1</v>
      </c>
      <c r="M41" t="s">
        <v>20</v>
      </c>
      <c r="N41" s="33">
        <f>IF(ISNUMBER(AVERAGEIFS(Observed!N$2:N$1135,Observed!$A$2:$A$1135,$A41,Observed!$C$2:$C$1135,$C41)),AVERAGEIFS(Observed!N$2:N$1135,Observed!$A$2:$A$1135,$A41,Observed!$C$2:$C$1135,$C41),"")</f>
        <v>2218.3333333333335</v>
      </c>
      <c r="O41" s="34">
        <f>IF(ISNUMBER(AVERAGEIFS(Observed!O$2:O$1135,Observed!$A$2:$A$1135,$A41,Observed!$C$2:$C$1135,$C41)),AVERAGEIFS(Observed!O$2:O$1135,Observed!$A$2:$A$1135,$A41,Observed!$C$2:$C$1135,$C41),"")</f>
        <v>221.83333333333334</v>
      </c>
      <c r="P41" s="34" t="str">
        <f>IF(ISNUMBER(AVERAGEIFS(Observed!P$2:P$1135,Observed!$A$2:$A$1135,$A41,Observed!$C$2:$C$1135,$C41)),AVERAGEIFS(Observed!P$2:P$1135,Observed!$A$2:$A$1135,$A41,Observed!$C$2:$C$1135,$C41),"")</f>
        <v/>
      </c>
      <c r="Q41" s="34" t="str">
        <f>IF(ISNUMBER(AVERAGEIFS(Observed!Q$2:Q$1135,Observed!$A$2:$A$1135,$A41,Observed!$C$2:$C$1135,$C41)),AVERAGEIFS(Observed!Q$2:Q$1135,Observed!$A$2:$A$1135,$A41,Observed!$C$2:$C$1135,$C41),"")</f>
        <v/>
      </c>
      <c r="R41" s="34" t="str">
        <f>IF(ISNUMBER(AVERAGEIFS(Observed!R$2:R$1135,Observed!$A$2:$A$1135,$A41,Observed!$C$2:$C$1135,$C41)),AVERAGEIFS(Observed!R$2:R$1135,Observed!$A$2:$A$1135,$A41,Observed!$C$2:$C$1135,$C41),"")</f>
        <v/>
      </c>
      <c r="S41" s="35" t="str">
        <f>IF(ISNUMBER(AVERAGEIFS(Observed!S$2:S$1135,Observed!$A$2:$A$1135,$A41,Observed!$C$2:$C$1135,$C41)),AVERAGEIFS(Observed!S$2:S$1135,Observed!$A$2:$A$1135,$A41,Observed!$C$2:$C$1135,$C41),"")</f>
        <v/>
      </c>
      <c r="T41" s="35" t="str">
        <f>IF(ISNUMBER(AVERAGEIFS(Observed!T$2:T$1135,Observed!$A$2:$A$1135,$A41,Observed!$C$2:$C$1135,$C41)),AVERAGEIFS(Observed!T$2:T$1135,Observed!$A$2:$A$1135,$A41,Observed!$C$2:$C$1135,$C41),"")</f>
        <v/>
      </c>
      <c r="U41" s="35" t="str">
        <f>IF(ISNUMBER(AVERAGEIFS(Observed!U$2:U$1135,Observed!$A$2:$A$1135,$A41,Observed!$C$2:$C$1135,$C41)),AVERAGEIFS(Observed!U$2:U$1135,Observed!$A$2:$A$1135,$A41,Observed!$C$2:$C$1135,$C41),"")</f>
        <v/>
      </c>
      <c r="V41" s="34" t="str">
        <f>IF(ISNUMBER(AVERAGEIFS(Observed!V$2:V$1135,Observed!$A$2:$A$1135,$A41,Observed!$C$2:$C$1135,$C41)),AVERAGEIFS(Observed!V$2:V$1135,Observed!$A$2:$A$1135,$A41,Observed!$C$2:$C$1135,$C41),"")</f>
        <v/>
      </c>
      <c r="W41" s="7" t="str">
        <f>IF(ISNUMBER(AVERAGEIFS(Observed!W$2:W$1135,Observed!$A$2:$A$1135,$A41,Observed!$C$2:$C$1135,$C41)),AVERAGEIFS(Observed!W$2:W$1135,Observed!$A$2:$A$1135,$A41,Observed!$C$2:$C$1135,$C41),"")</f>
        <v/>
      </c>
      <c r="X41" s="7">
        <f>IF(ISNUMBER(AVERAGEIFS(Observed!X$2:X$1135,Observed!$A$2:$A$1135,$A41,Observed!$C$2:$C$1135,$C41)),AVERAGEIFS(Observed!X$2:X$1135,Observed!$A$2:$A$1135,$A41,Observed!$C$2:$C$1135,$C41),"")</f>
        <v>0.12</v>
      </c>
      <c r="Y41" s="34" t="str">
        <f>IF(ISNUMBER(AVERAGEIFS(Observed!Y$2:Y$1135,Observed!$A$2:$A$1135,$A41,Observed!$C$2:$C$1135,$C41)),AVERAGEIFS(Observed!Y$2:Y$1135,Observed!$A$2:$A$1135,$A41,Observed!$C$2:$C$1135,$C41),"")</f>
        <v/>
      </c>
      <c r="Z41" s="34" t="str">
        <f>IF(ISNUMBER(AVERAGEIFS(Observed!Z$2:Z$1135,Observed!$A$2:$A$1135,$A41,Observed!$C$2:$C$1135,$C41)),AVERAGEIFS(Observed!Z$2:Z$1135,Observed!$A$2:$A$1135,$A41,Observed!$C$2:$C$1135,$C41),"")</f>
        <v/>
      </c>
      <c r="AA41" s="34" t="str">
        <f>IF(ISNUMBER(AVERAGEIFS(Observed!AA$2:AA$1135,Observed!$A$2:$A$1135,$A41,Observed!$C$2:$C$1135,$C41)),AVERAGEIFS(Observed!AA$2:AA$1135,Observed!$A$2:$A$1135,$A41,Observed!$C$2:$C$1135,$C41),"")</f>
        <v/>
      </c>
      <c r="AB41" s="34" t="str">
        <f>IF(ISNUMBER(AVERAGEIFS(Observed!AB$2:AB$1135,Observed!$A$2:$A$1135,$A41,Observed!$C$2:$C$1135,$C41)),AVERAGEIFS(Observed!AB$2:AB$1135,Observed!$A$2:$A$1135,$A41,Observed!$C$2:$C$1135,$C41),"")</f>
        <v/>
      </c>
      <c r="AC41" s="34" t="str">
        <f>IF(ISNUMBER(AVERAGEIFS(Observed!AC$2:AC$1135,Observed!$A$2:$A$1135,$A41,Observed!$C$2:$C$1135,$C41)),AVERAGEIFS(Observed!AC$2:AC$1135,Observed!$A$2:$A$1135,$A41,Observed!$C$2:$C$1135,$C41),"")</f>
        <v/>
      </c>
      <c r="AD41" s="34" t="str">
        <f>IF(ISNUMBER(AVERAGEIFS(Observed!AD$2:AD$1135,Observed!$A$2:$A$1135,$A41,Observed!$C$2:$C$1135,$C41)),AVERAGEIFS(Observed!AD$2:AD$1135,Observed!$A$2:$A$1135,$A41,Observed!$C$2:$C$1135,$C41),"")</f>
        <v/>
      </c>
      <c r="AE41" s="34" t="str">
        <f>IF(ISNUMBER(AVERAGEIFS(Observed!AE$2:AE$1135,Observed!$A$2:$A$1135,$A41,Observed!$C$2:$C$1135,$C41)),AVERAGEIFS(Observed!AE$2:AE$1135,Observed!$A$2:$A$1135,$A41,Observed!$C$2:$C$1135,$C41),"")</f>
        <v/>
      </c>
      <c r="AF41" s="34" t="str">
        <f>IF(ISNUMBER(AVERAGEIFS(Observed!AF$2:AF$1135,Observed!$A$2:$A$1135,$A41,Observed!$C$2:$C$1135,$C41)),AVERAGEIFS(Observed!AF$2:AF$1135,Observed!$A$2:$A$1135,$A41,Observed!$C$2:$C$1135,$C41),"")</f>
        <v/>
      </c>
      <c r="AG41" s="34" t="str">
        <f>IF(ISNUMBER(AVERAGEIFS(Observed!AG$2:AG$1135,Observed!$A$2:$A$1135,$A41,Observed!$C$2:$C$1135,$C41)),AVERAGEIFS(Observed!AG$2:AG$1135,Observed!$A$2:$A$1135,$A41,Observed!$C$2:$C$1135,$C41),"")</f>
        <v/>
      </c>
      <c r="AH41" s="35" t="str">
        <f>IF(ISNUMBER(AVERAGEIFS(Observed!AH$2:AH$1135,Observed!$A$2:$A$1135,$A41,Observed!$C$2:$C$1135,$C41)),AVERAGEIFS(Observed!AH$2:AH$1135,Observed!$A$2:$A$1135,$A41,Observed!$C$2:$C$1135,$C41),"")</f>
        <v/>
      </c>
      <c r="AI41" s="35" t="str">
        <f>IF(ISNUMBER(AVERAGEIFS(Observed!AI$2:AI$1135,Observed!$A$2:$A$1135,$A41,Observed!$C$2:$C$1135,$C41)),AVERAGEIFS(Observed!AI$2:AI$1135,Observed!$A$2:$A$1135,$A41,Observed!$C$2:$C$1135,$C41),"")</f>
        <v/>
      </c>
      <c r="AJ41" s="35" t="str">
        <f>IF(ISNUMBER(AVERAGEIFS(Observed!AJ$2:AJ$1135,Observed!$A$2:$A$1135,$A41,Observed!$C$2:$C$1135,$C41)),AVERAGEIFS(Observed!AJ$2:AJ$1135,Observed!$A$2:$A$1135,$A41,Observed!$C$2:$C$1135,$C41),"")</f>
        <v/>
      </c>
      <c r="AK41" s="34" t="str">
        <f>IF(ISNUMBER(AVERAGEIFS(Observed!AK$2:AK$1135,Observed!$A$2:$A$1135,$A41,Observed!$C$2:$C$1135,$C41)),AVERAGEIFS(Observed!AK$2:AK$1135,Observed!$A$2:$A$1135,$A41,Observed!$C$2:$C$1135,$C41),"")</f>
        <v/>
      </c>
      <c r="AL41" s="35" t="str">
        <f>IF(ISNUMBER(AVERAGEIFS(Observed!AL$2:AL$1135,Observed!$A$2:$A$1135,$A41,Observed!$C$2:$C$1135,$C41)),AVERAGEIFS(Observed!AL$2:AL$1135,Observed!$A$2:$A$1135,$A41,Observed!$C$2:$C$1135,$C41),"")</f>
        <v/>
      </c>
      <c r="AM41" s="34" t="str">
        <f>IF(ISNUMBER(AVERAGEIFS(Observed!AM$2:AM$1135,Observed!$A$2:$A$1135,$A41,Observed!$C$2:$C$1135,$C41)),AVERAGEIFS(Observed!AM$2:AM$1135,Observed!$A$2:$A$1135,$A41,Observed!$C$2:$C$1135,$C41),"")</f>
        <v/>
      </c>
      <c r="AN41" s="34">
        <f>IF(ISNUMBER(AVERAGEIFS(Observed!AN$2:AN$1135,Observed!$A$2:$A$1135,$A41,Observed!$C$2:$C$1135,$C41)),AVERAGEIFS(Observed!AN$2:AN$1135,Observed!$A$2:$A$1135,$A41,Observed!$C$2:$C$1135,$C41),"")</f>
        <v>1</v>
      </c>
      <c r="AO41" s="34" t="str">
        <f>IF(ISNUMBER(AVERAGEIFS(Observed!AO$2:AO$1135,Observed!$A$2:$A$1135,$A41,Observed!$C$2:$C$1135,$C41)),AVERAGEIFS(Observed!AO$2:AO$1135,Observed!$A$2:$A$1135,$A41,Observed!$C$2:$C$1135,$C41),"")</f>
        <v/>
      </c>
      <c r="AP41" s="35" t="str">
        <f>IF(ISNUMBER(AVERAGEIFS(Observed!AP$2:AP$1135,Observed!$A$2:$A$1135,$A41,Observed!$C$2:$C$1135,$C41)),AVERAGEIFS(Observed!AP$2:AP$1135,Observed!$A$2:$A$1135,$A41,Observed!$C$2:$C$1135,$C41),"")</f>
        <v/>
      </c>
      <c r="AQ41" s="34" t="str">
        <f>IF(ISNUMBER(AVERAGEIFS(Observed!AQ$2:AQ$1135,Observed!$A$2:$A$1135,$A41,Observed!$C$2:$C$1135,$C41)),AVERAGEIFS(Observed!AQ$2:AQ$1135,Observed!$A$2:$A$1135,$A41,Observed!$C$2:$C$1135,$C41),"")</f>
        <v/>
      </c>
      <c r="AR41" s="34" t="str">
        <f>IF(ISNUMBER(AVERAGEIFS(Observed!AR$2:AR$1135,Observed!$A$2:$A$1135,$A41,Observed!$C$2:$C$1135,$C41)),AVERAGEIFS(Observed!AR$2:AR$1135,Observed!$A$2:$A$1135,$A41,Observed!$C$2:$C$1135,$C41),"")</f>
        <v/>
      </c>
      <c r="AS41" s="2">
        <f>COUNTIFS(Observed!$A$2:$A$1135,$A41,Observed!$C$2:$C$1135,$C41)</f>
        <v>3</v>
      </c>
      <c r="AT41" s="2">
        <f t="shared" si="0"/>
        <v>3</v>
      </c>
    </row>
    <row r="42" spans="1:46" x14ac:dyDescent="0.25">
      <c r="A42" t="s">
        <v>2</v>
      </c>
      <c r="B42" t="s">
        <v>18</v>
      </c>
      <c r="C42" s="6">
        <v>36077</v>
      </c>
      <c r="D42" t="s">
        <v>56</v>
      </c>
      <c r="E42" t="s">
        <v>41</v>
      </c>
      <c r="J42" t="s">
        <v>102</v>
      </c>
      <c r="K42">
        <v>3</v>
      </c>
      <c r="L42">
        <v>1</v>
      </c>
      <c r="M42" t="s">
        <v>21</v>
      </c>
      <c r="N42" s="33">
        <f>IF(ISNUMBER(AVERAGEIFS(Observed!N$2:N$1135,Observed!$A$2:$A$1135,$A42,Observed!$C$2:$C$1135,$C42)),AVERAGEIFS(Observed!N$2:N$1135,Observed!$A$2:$A$1135,$A42,Observed!$C$2:$C$1135,$C42),"")</f>
        <v>851.66666666666663</v>
      </c>
      <c r="O42" s="34">
        <f>IF(ISNUMBER(AVERAGEIFS(Observed!O$2:O$1135,Observed!$A$2:$A$1135,$A42,Observed!$C$2:$C$1135,$C42)),AVERAGEIFS(Observed!O$2:O$1135,Observed!$A$2:$A$1135,$A42,Observed!$C$2:$C$1135,$C42),"")</f>
        <v>85.166666666666671</v>
      </c>
      <c r="P42" s="34" t="str">
        <f>IF(ISNUMBER(AVERAGEIFS(Observed!P$2:P$1135,Observed!$A$2:$A$1135,$A42,Observed!$C$2:$C$1135,$C42)),AVERAGEIFS(Observed!P$2:P$1135,Observed!$A$2:$A$1135,$A42,Observed!$C$2:$C$1135,$C42),"")</f>
        <v/>
      </c>
      <c r="Q42" s="34">
        <f>IF(ISNUMBER(AVERAGEIFS(Observed!Q$2:Q$1135,Observed!$A$2:$A$1135,$A42,Observed!$C$2:$C$1135,$C42)),AVERAGEIFS(Observed!Q$2:Q$1135,Observed!$A$2:$A$1135,$A42,Observed!$C$2:$C$1135,$C42),"")</f>
        <v>143.35</v>
      </c>
      <c r="R42" s="34">
        <f>IF(ISNUMBER(AVERAGEIFS(Observed!R$2:R$1135,Observed!$A$2:$A$1135,$A42,Observed!$C$2:$C$1135,$C42)),AVERAGEIFS(Observed!R$2:R$1135,Observed!$A$2:$A$1135,$A42,Observed!$C$2:$C$1135,$C42),"")</f>
        <v>143.35</v>
      </c>
      <c r="S42" s="35">
        <f>IF(ISNUMBER(AVERAGEIFS(Observed!S$2:S$1135,Observed!$A$2:$A$1135,$A42,Observed!$C$2:$C$1135,$C42)),AVERAGEIFS(Observed!S$2:S$1135,Observed!$A$2:$A$1135,$A42,Observed!$C$2:$C$1135,$C42),"")</f>
        <v>4.6000000000000006E-2</v>
      </c>
      <c r="T42" s="35">
        <f>IF(ISNUMBER(AVERAGEIFS(Observed!T$2:T$1135,Observed!$A$2:$A$1135,$A42,Observed!$C$2:$C$1135,$C42)),AVERAGEIFS(Observed!T$2:T$1135,Observed!$A$2:$A$1135,$A42,Observed!$C$2:$C$1135,$C42),"")</f>
        <v>3.9E-2</v>
      </c>
      <c r="U42" s="35" t="str">
        <f>IF(ISNUMBER(AVERAGEIFS(Observed!U$2:U$1135,Observed!$A$2:$A$1135,$A42,Observed!$C$2:$C$1135,$C42)),AVERAGEIFS(Observed!U$2:U$1135,Observed!$A$2:$A$1135,$A42,Observed!$C$2:$C$1135,$C42),"")</f>
        <v/>
      </c>
      <c r="V42" s="34" t="str">
        <f>IF(ISNUMBER(AVERAGEIFS(Observed!V$2:V$1135,Observed!$A$2:$A$1135,$A42,Observed!$C$2:$C$1135,$C42)),AVERAGEIFS(Observed!V$2:V$1135,Observed!$A$2:$A$1135,$A42,Observed!$C$2:$C$1135,$C42),"")</f>
        <v/>
      </c>
      <c r="W42" s="7" t="str">
        <f>IF(ISNUMBER(AVERAGEIFS(Observed!W$2:W$1135,Observed!$A$2:$A$1135,$A42,Observed!$C$2:$C$1135,$C42)),AVERAGEIFS(Observed!W$2:W$1135,Observed!$A$2:$A$1135,$A42,Observed!$C$2:$C$1135,$C42),"")</f>
        <v/>
      </c>
      <c r="X42" s="7">
        <f>IF(ISNUMBER(AVERAGEIFS(Observed!X$2:X$1135,Observed!$A$2:$A$1135,$A42,Observed!$C$2:$C$1135,$C42)),AVERAGEIFS(Observed!X$2:X$1135,Observed!$A$2:$A$1135,$A42,Observed!$C$2:$C$1135,$C42),"")</f>
        <v>0.13</v>
      </c>
      <c r="Y42" s="34" t="str">
        <f>IF(ISNUMBER(AVERAGEIFS(Observed!Y$2:Y$1135,Observed!$A$2:$A$1135,$A42,Observed!$C$2:$C$1135,$C42)),AVERAGEIFS(Observed!Y$2:Y$1135,Observed!$A$2:$A$1135,$A42,Observed!$C$2:$C$1135,$C42),"")</f>
        <v/>
      </c>
      <c r="Z42" s="34" t="str">
        <f>IF(ISNUMBER(AVERAGEIFS(Observed!Z$2:Z$1135,Observed!$A$2:$A$1135,$A42,Observed!$C$2:$C$1135,$C42)),AVERAGEIFS(Observed!Z$2:Z$1135,Observed!$A$2:$A$1135,$A42,Observed!$C$2:$C$1135,$C42),"")</f>
        <v/>
      </c>
      <c r="AA42" s="34" t="str">
        <f>IF(ISNUMBER(AVERAGEIFS(Observed!AA$2:AA$1135,Observed!$A$2:$A$1135,$A42,Observed!$C$2:$C$1135,$C42)),AVERAGEIFS(Observed!AA$2:AA$1135,Observed!$A$2:$A$1135,$A42,Observed!$C$2:$C$1135,$C42),"")</f>
        <v/>
      </c>
      <c r="AB42" s="34" t="str">
        <f>IF(ISNUMBER(AVERAGEIFS(Observed!AB$2:AB$1135,Observed!$A$2:$A$1135,$A42,Observed!$C$2:$C$1135,$C42)),AVERAGEIFS(Observed!AB$2:AB$1135,Observed!$A$2:$A$1135,$A42,Observed!$C$2:$C$1135,$C42),"")</f>
        <v/>
      </c>
      <c r="AC42" s="34" t="str">
        <f>IF(ISNUMBER(AVERAGEIFS(Observed!AC$2:AC$1135,Observed!$A$2:$A$1135,$A42,Observed!$C$2:$C$1135,$C42)),AVERAGEIFS(Observed!AC$2:AC$1135,Observed!$A$2:$A$1135,$A42,Observed!$C$2:$C$1135,$C42),"")</f>
        <v/>
      </c>
      <c r="AD42" s="34" t="str">
        <f>IF(ISNUMBER(AVERAGEIFS(Observed!AD$2:AD$1135,Observed!$A$2:$A$1135,$A42,Observed!$C$2:$C$1135,$C42)),AVERAGEIFS(Observed!AD$2:AD$1135,Observed!$A$2:$A$1135,$A42,Observed!$C$2:$C$1135,$C42),"")</f>
        <v/>
      </c>
      <c r="AE42" s="34" t="str">
        <f>IF(ISNUMBER(AVERAGEIFS(Observed!AE$2:AE$1135,Observed!$A$2:$A$1135,$A42,Observed!$C$2:$C$1135,$C42)),AVERAGEIFS(Observed!AE$2:AE$1135,Observed!$A$2:$A$1135,$A42,Observed!$C$2:$C$1135,$C42),"")</f>
        <v/>
      </c>
      <c r="AF42" s="34" t="str">
        <f>IF(ISNUMBER(AVERAGEIFS(Observed!AF$2:AF$1135,Observed!$A$2:$A$1135,$A42,Observed!$C$2:$C$1135,$C42)),AVERAGEIFS(Observed!AF$2:AF$1135,Observed!$A$2:$A$1135,$A42,Observed!$C$2:$C$1135,$C42),"")</f>
        <v/>
      </c>
      <c r="AG42" s="34" t="str">
        <f>IF(ISNUMBER(AVERAGEIFS(Observed!AG$2:AG$1135,Observed!$A$2:$A$1135,$A42,Observed!$C$2:$C$1135,$C42)),AVERAGEIFS(Observed!AG$2:AG$1135,Observed!$A$2:$A$1135,$A42,Observed!$C$2:$C$1135,$C42),"")</f>
        <v/>
      </c>
      <c r="AH42" s="35" t="str">
        <f>IF(ISNUMBER(AVERAGEIFS(Observed!AH$2:AH$1135,Observed!$A$2:$A$1135,$A42,Observed!$C$2:$C$1135,$C42)),AVERAGEIFS(Observed!AH$2:AH$1135,Observed!$A$2:$A$1135,$A42,Observed!$C$2:$C$1135,$C42),"")</f>
        <v/>
      </c>
      <c r="AI42" s="35" t="str">
        <f>IF(ISNUMBER(AVERAGEIFS(Observed!AI$2:AI$1135,Observed!$A$2:$A$1135,$A42,Observed!$C$2:$C$1135,$C42)),AVERAGEIFS(Observed!AI$2:AI$1135,Observed!$A$2:$A$1135,$A42,Observed!$C$2:$C$1135,$C42),"")</f>
        <v/>
      </c>
      <c r="AJ42" s="35">
        <f>IF(ISNUMBER(AVERAGEIFS(Observed!AJ$2:AJ$1135,Observed!$A$2:$A$1135,$A42,Observed!$C$2:$C$1135,$C42)),AVERAGEIFS(Observed!AJ$2:AJ$1135,Observed!$A$2:$A$1135,$A42,Observed!$C$2:$C$1135,$C42),"")</f>
        <v>4.5152314218795231E-2</v>
      </c>
      <c r="AK42" s="34" t="str">
        <f>IF(ISNUMBER(AVERAGEIFS(Observed!AK$2:AK$1135,Observed!$A$2:$A$1135,$A42,Observed!$C$2:$C$1135,$C42)),AVERAGEIFS(Observed!AK$2:AK$1135,Observed!$A$2:$A$1135,$A42,Observed!$C$2:$C$1135,$C42),"")</f>
        <v/>
      </c>
      <c r="AL42" s="35" t="str">
        <f>IF(ISNUMBER(AVERAGEIFS(Observed!AL$2:AL$1135,Observed!$A$2:$A$1135,$A42,Observed!$C$2:$C$1135,$C42)),AVERAGEIFS(Observed!AL$2:AL$1135,Observed!$A$2:$A$1135,$A42,Observed!$C$2:$C$1135,$C42),"")</f>
        <v/>
      </c>
      <c r="AM42" s="34" t="str">
        <f>IF(ISNUMBER(AVERAGEIFS(Observed!AM$2:AM$1135,Observed!$A$2:$A$1135,$A42,Observed!$C$2:$C$1135,$C42)),AVERAGEIFS(Observed!AM$2:AM$1135,Observed!$A$2:$A$1135,$A42,Observed!$C$2:$C$1135,$C42),"")</f>
        <v/>
      </c>
      <c r="AN42" s="34">
        <f>IF(ISNUMBER(AVERAGEIFS(Observed!AN$2:AN$1135,Observed!$A$2:$A$1135,$A42,Observed!$C$2:$C$1135,$C42)),AVERAGEIFS(Observed!AN$2:AN$1135,Observed!$A$2:$A$1135,$A42,Observed!$C$2:$C$1135,$C42),"")</f>
        <v>1</v>
      </c>
      <c r="AO42" s="34" t="str">
        <f>IF(ISNUMBER(AVERAGEIFS(Observed!AO$2:AO$1135,Observed!$A$2:$A$1135,$A42,Observed!$C$2:$C$1135,$C42)),AVERAGEIFS(Observed!AO$2:AO$1135,Observed!$A$2:$A$1135,$A42,Observed!$C$2:$C$1135,$C42),"")</f>
        <v/>
      </c>
      <c r="AP42" s="35" t="str">
        <f>IF(ISNUMBER(AVERAGEIFS(Observed!AP$2:AP$1135,Observed!$A$2:$A$1135,$A42,Observed!$C$2:$C$1135,$C42)),AVERAGEIFS(Observed!AP$2:AP$1135,Observed!$A$2:$A$1135,$A42,Observed!$C$2:$C$1135,$C42),"")</f>
        <v/>
      </c>
      <c r="AQ42" s="34">
        <f>IF(ISNUMBER(AVERAGEIFS(Observed!AQ$2:AQ$1135,Observed!$A$2:$A$1135,$A42,Observed!$C$2:$C$1135,$C42)),AVERAGEIFS(Observed!AQ$2:AQ$1135,Observed!$A$2:$A$1135,$A42,Observed!$C$2:$C$1135,$C42),"")</f>
        <v>6.4726666666666661</v>
      </c>
      <c r="AR42" s="34">
        <f>IF(ISNUMBER(AVERAGEIFS(Observed!AR$2:AR$1135,Observed!$A$2:$A$1135,$A42,Observed!$C$2:$C$1135,$C42)),AVERAGEIFS(Observed!AR$2:AR$1135,Observed!$A$2:$A$1135,$A42,Observed!$C$2:$C$1135,$C42),"")</f>
        <v>6.4726666666666661</v>
      </c>
      <c r="AS42" s="2">
        <f>COUNTIFS(Observed!$A$2:$A$1135,$A42,Observed!$C$2:$C$1135,$C42)</f>
        <v>3</v>
      </c>
      <c r="AT42" s="2">
        <f t="shared" si="0"/>
        <v>10</v>
      </c>
    </row>
    <row r="43" spans="1:46" x14ac:dyDescent="0.25">
      <c r="A43" t="s">
        <v>2</v>
      </c>
      <c r="B43" t="s">
        <v>18</v>
      </c>
      <c r="C43" s="6">
        <v>36091</v>
      </c>
      <c r="D43" t="s">
        <v>56</v>
      </c>
      <c r="E43" t="s">
        <v>41</v>
      </c>
      <c r="J43" t="s">
        <v>102</v>
      </c>
      <c r="K43">
        <v>3</v>
      </c>
      <c r="L43">
        <v>2</v>
      </c>
      <c r="M43" t="s">
        <v>19</v>
      </c>
      <c r="N43" s="33">
        <f>IF(ISNUMBER(AVERAGEIFS(Observed!N$2:N$1135,Observed!$A$2:$A$1135,$A43,Observed!$C$2:$C$1135,$C43)),AVERAGEIFS(Observed!N$2:N$1135,Observed!$A$2:$A$1135,$A43,Observed!$C$2:$C$1135,$C43),"")</f>
        <v>1158.3333333333333</v>
      </c>
      <c r="O43" s="34">
        <f>IF(ISNUMBER(AVERAGEIFS(Observed!O$2:O$1135,Observed!$A$2:$A$1135,$A43,Observed!$C$2:$C$1135,$C43)),AVERAGEIFS(Observed!O$2:O$1135,Observed!$A$2:$A$1135,$A43,Observed!$C$2:$C$1135,$C43),"")</f>
        <v>115.83333333333333</v>
      </c>
      <c r="P43" s="34" t="str">
        <f>IF(ISNUMBER(AVERAGEIFS(Observed!P$2:P$1135,Observed!$A$2:$A$1135,$A43,Observed!$C$2:$C$1135,$C43)),AVERAGEIFS(Observed!P$2:P$1135,Observed!$A$2:$A$1135,$A43,Observed!$C$2:$C$1135,$C43),"")</f>
        <v/>
      </c>
      <c r="Q43" s="34" t="str">
        <f>IF(ISNUMBER(AVERAGEIFS(Observed!Q$2:Q$1135,Observed!$A$2:$A$1135,$A43,Observed!$C$2:$C$1135,$C43)),AVERAGEIFS(Observed!Q$2:Q$1135,Observed!$A$2:$A$1135,$A43,Observed!$C$2:$C$1135,$C43),"")</f>
        <v/>
      </c>
      <c r="R43" s="34" t="str">
        <f>IF(ISNUMBER(AVERAGEIFS(Observed!R$2:R$1135,Observed!$A$2:$A$1135,$A43,Observed!$C$2:$C$1135,$C43)),AVERAGEIFS(Observed!R$2:R$1135,Observed!$A$2:$A$1135,$A43,Observed!$C$2:$C$1135,$C43),"")</f>
        <v/>
      </c>
      <c r="S43" s="35">
        <f>IF(ISNUMBER(AVERAGEIFS(Observed!S$2:S$1135,Observed!$A$2:$A$1135,$A43,Observed!$C$2:$C$1135,$C43)),AVERAGEIFS(Observed!S$2:S$1135,Observed!$A$2:$A$1135,$A43,Observed!$C$2:$C$1135,$C43),"")</f>
        <v>4.4000000000000004E-2</v>
      </c>
      <c r="T43" s="35">
        <f>IF(ISNUMBER(AVERAGEIFS(Observed!T$2:T$1135,Observed!$A$2:$A$1135,$A43,Observed!$C$2:$C$1135,$C43)),AVERAGEIFS(Observed!T$2:T$1135,Observed!$A$2:$A$1135,$A43,Observed!$C$2:$C$1135,$C43),"")</f>
        <v>3.5999999999999997E-2</v>
      </c>
      <c r="U43" s="35" t="str">
        <f>IF(ISNUMBER(AVERAGEIFS(Observed!U$2:U$1135,Observed!$A$2:$A$1135,$A43,Observed!$C$2:$C$1135,$C43)),AVERAGEIFS(Observed!U$2:U$1135,Observed!$A$2:$A$1135,$A43,Observed!$C$2:$C$1135,$C43),"")</f>
        <v/>
      </c>
      <c r="V43" s="34" t="str">
        <f>IF(ISNUMBER(AVERAGEIFS(Observed!V$2:V$1135,Observed!$A$2:$A$1135,$A43,Observed!$C$2:$C$1135,$C43)),AVERAGEIFS(Observed!V$2:V$1135,Observed!$A$2:$A$1135,$A43,Observed!$C$2:$C$1135,$C43),"")</f>
        <v/>
      </c>
      <c r="W43" s="7" t="str">
        <f>IF(ISNUMBER(AVERAGEIFS(Observed!W$2:W$1135,Observed!$A$2:$A$1135,$A43,Observed!$C$2:$C$1135,$C43)),AVERAGEIFS(Observed!W$2:W$1135,Observed!$A$2:$A$1135,$A43,Observed!$C$2:$C$1135,$C43),"")</f>
        <v/>
      </c>
      <c r="X43" s="7">
        <f>IF(ISNUMBER(AVERAGEIFS(Observed!X$2:X$1135,Observed!$A$2:$A$1135,$A43,Observed!$C$2:$C$1135,$C43)),AVERAGEIFS(Observed!X$2:X$1135,Observed!$A$2:$A$1135,$A43,Observed!$C$2:$C$1135,$C43),"")</f>
        <v>0.14000000000000001</v>
      </c>
      <c r="Y43" s="34" t="str">
        <f>IF(ISNUMBER(AVERAGEIFS(Observed!Y$2:Y$1135,Observed!$A$2:$A$1135,$A43,Observed!$C$2:$C$1135,$C43)),AVERAGEIFS(Observed!Y$2:Y$1135,Observed!$A$2:$A$1135,$A43,Observed!$C$2:$C$1135,$C43),"")</f>
        <v/>
      </c>
      <c r="Z43" s="34" t="str">
        <f>IF(ISNUMBER(AVERAGEIFS(Observed!Z$2:Z$1135,Observed!$A$2:$A$1135,$A43,Observed!$C$2:$C$1135,$C43)),AVERAGEIFS(Observed!Z$2:Z$1135,Observed!$A$2:$A$1135,$A43,Observed!$C$2:$C$1135,$C43),"")</f>
        <v/>
      </c>
      <c r="AA43" s="34" t="str">
        <f>IF(ISNUMBER(AVERAGEIFS(Observed!AA$2:AA$1135,Observed!$A$2:$A$1135,$A43,Observed!$C$2:$C$1135,$C43)),AVERAGEIFS(Observed!AA$2:AA$1135,Observed!$A$2:$A$1135,$A43,Observed!$C$2:$C$1135,$C43),"")</f>
        <v/>
      </c>
      <c r="AB43" s="34" t="str">
        <f>IF(ISNUMBER(AVERAGEIFS(Observed!AB$2:AB$1135,Observed!$A$2:$A$1135,$A43,Observed!$C$2:$C$1135,$C43)),AVERAGEIFS(Observed!AB$2:AB$1135,Observed!$A$2:$A$1135,$A43,Observed!$C$2:$C$1135,$C43),"")</f>
        <v/>
      </c>
      <c r="AC43" s="34" t="str">
        <f>IF(ISNUMBER(AVERAGEIFS(Observed!AC$2:AC$1135,Observed!$A$2:$A$1135,$A43,Observed!$C$2:$C$1135,$C43)),AVERAGEIFS(Observed!AC$2:AC$1135,Observed!$A$2:$A$1135,$A43,Observed!$C$2:$C$1135,$C43),"")</f>
        <v/>
      </c>
      <c r="AD43" s="34" t="str">
        <f>IF(ISNUMBER(AVERAGEIFS(Observed!AD$2:AD$1135,Observed!$A$2:$A$1135,$A43,Observed!$C$2:$C$1135,$C43)),AVERAGEIFS(Observed!AD$2:AD$1135,Observed!$A$2:$A$1135,$A43,Observed!$C$2:$C$1135,$C43),"")</f>
        <v/>
      </c>
      <c r="AE43" s="34" t="str">
        <f>IF(ISNUMBER(AVERAGEIFS(Observed!AE$2:AE$1135,Observed!$A$2:$A$1135,$A43,Observed!$C$2:$C$1135,$C43)),AVERAGEIFS(Observed!AE$2:AE$1135,Observed!$A$2:$A$1135,$A43,Observed!$C$2:$C$1135,$C43),"")</f>
        <v/>
      </c>
      <c r="AF43" s="34" t="str">
        <f>IF(ISNUMBER(AVERAGEIFS(Observed!AF$2:AF$1135,Observed!$A$2:$A$1135,$A43,Observed!$C$2:$C$1135,$C43)),AVERAGEIFS(Observed!AF$2:AF$1135,Observed!$A$2:$A$1135,$A43,Observed!$C$2:$C$1135,$C43),"")</f>
        <v/>
      </c>
      <c r="AG43" s="34" t="str">
        <f>IF(ISNUMBER(AVERAGEIFS(Observed!AG$2:AG$1135,Observed!$A$2:$A$1135,$A43,Observed!$C$2:$C$1135,$C43)),AVERAGEIFS(Observed!AG$2:AG$1135,Observed!$A$2:$A$1135,$A43,Observed!$C$2:$C$1135,$C43),"")</f>
        <v/>
      </c>
      <c r="AH43" s="35" t="str">
        <f>IF(ISNUMBER(AVERAGEIFS(Observed!AH$2:AH$1135,Observed!$A$2:$A$1135,$A43,Observed!$C$2:$C$1135,$C43)),AVERAGEIFS(Observed!AH$2:AH$1135,Observed!$A$2:$A$1135,$A43,Observed!$C$2:$C$1135,$C43),"")</f>
        <v/>
      </c>
      <c r="AI43" s="35" t="str">
        <f>IF(ISNUMBER(AVERAGEIFS(Observed!AI$2:AI$1135,Observed!$A$2:$A$1135,$A43,Observed!$C$2:$C$1135,$C43)),AVERAGEIFS(Observed!AI$2:AI$1135,Observed!$A$2:$A$1135,$A43,Observed!$C$2:$C$1135,$C43),"")</f>
        <v/>
      </c>
      <c r="AJ43" s="35">
        <f>IF(ISNUMBER(AVERAGEIFS(Observed!AJ$2:AJ$1135,Observed!$A$2:$A$1135,$A43,Observed!$C$2:$C$1135,$C43)),AVERAGEIFS(Observed!AJ$2:AJ$1135,Observed!$A$2:$A$1135,$A43,Observed!$C$2:$C$1135,$C43),"")</f>
        <v>4.2869584780810578E-2</v>
      </c>
      <c r="AK43" s="34" t="str">
        <f>IF(ISNUMBER(AVERAGEIFS(Observed!AK$2:AK$1135,Observed!$A$2:$A$1135,$A43,Observed!$C$2:$C$1135,$C43)),AVERAGEIFS(Observed!AK$2:AK$1135,Observed!$A$2:$A$1135,$A43,Observed!$C$2:$C$1135,$C43),"")</f>
        <v/>
      </c>
      <c r="AL43" s="35" t="str">
        <f>IF(ISNUMBER(AVERAGEIFS(Observed!AL$2:AL$1135,Observed!$A$2:$A$1135,$A43,Observed!$C$2:$C$1135,$C43)),AVERAGEIFS(Observed!AL$2:AL$1135,Observed!$A$2:$A$1135,$A43,Observed!$C$2:$C$1135,$C43),"")</f>
        <v/>
      </c>
      <c r="AM43" s="34" t="str">
        <f>IF(ISNUMBER(AVERAGEIFS(Observed!AM$2:AM$1135,Observed!$A$2:$A$1135,$A43,Observed!$C$2:$C$1135,$C43)),AVERAGEIFS(Observed!AM$2:AM$1135,Observed!$A$2:$A$1135,$A43,Observed!$C$2:$C$1135,$C43),"")</f>
        <v/>
      </c>
      <c r="AN43" s="34">
        <f>IF(ISNUMBER(AVERAGEIFS(Observed!AN$2:AN$1135,Observed!$A$2:$A$1135,$A43,Observed!$C$2:$C$1135,$C43)),AVERAGEIFS(Observed!AN$2:AN$1135,Observed!$A$2:$A$1135,$A43,Observed!$C$2:$C$1135,$C43),"")</f>
        <v>1</v>
      </c>
      <c r="AO43" s="34" t="str">
        <f>IF(ISNUMBER(AVERAGEIFS(Observed!AO$2:AO$1135,Observed!$A$2:$A$1135,$A43,Observed!$C$2:$C$1135,$C43)),AVERAGEIFS(Observed!AO$2:AO$1135,Observed!$A$2:$A$1135,$A43,Observed!$C$2:$C$1135,$C43),"")</f>
        <v/>
      </c>
      <c r="AP43" s="35" t="str">
        <f>IF(ISNUMBER(AVERAGEIFS(Observed!AP$2:AP$1135,Observed!$A$2:$A$1135,$A43,Observed!$C$2:$C$1135,$C43)),AVERAGEIFS(Observed!AP$2:AP$1135,Observed!$A$2:$A$1135,$A43,Observed!$C$2:$C$1135,$C43),"")</f>
        <v/>
      </c>
      <c r="AQ43" s="34" t="str">
        <f>IF(ISNUMBER(AVERAGEIFS(Observed!AQ$2:AQ$1135,Observed!$A$2:$A$1135,$A43,Observed!$C$2:$C$1135,$C43)),AVERAGEIFS(Observed!AQ$2:AQ$1135,Observed!$A$2:$A$1135,$A43,Observed!$C$2:$C$1135,$C43),"")</f>
        <v/>
      </c>
      <c r="AR43" s="34" t="str">
        <f>IF(ISNUMBER(AVERAGEIFS(Observed!AR$2:AR$1135,Observed!$A$2:$A$1135,$A43,Observed!$C$2:$C$1135,$C43)),AVERAGEIFS(Observed!AR$2:AR$1135,Observed!$A$2:$A$1135,$A43,Observed!$C$2:$C$1135,$C43),"")</f>
        <v/>
      </c>
      <c r="AS43" s="2">
        <f>COUNTIFS(Observed!$A$2:$A$1135,$A43,Observed!$C$2:$C$1135,$C43)</f>
        <v>3</v>
      </c>
      <c r="AT43" s="2">
        <f t="shared" si="0"/>
        <v>6</v>
      </c>
    </row>
    <row r="44" spans="1:46" x14ac:dyDescent="0.25">
      <c r="A44" t="s">
        <v>2</v>
      </c>
      <c r="B44" t="s">
        <v>18</v>
      </c>
      <c r="C44" s="6">
        <v>36098</v>
      </c>
      <c r="D44" t="s">
        <v>56</v>
      </c>
      <c r="E44" t="s">
        <v>41</v>
      </c>
      <c r="J44" t="s">
        <v>102</v>
      </c>
      <c r="K44">
        <v>3</v>
      </c>
      <c r="L44">
        <v>2</v>
      </c>
      <c r="M44" t="s">
        <v>19</v>
      </c>
      <c r="N44" s="33">
        <f>IF(ISNUMBER(AVERAGEIFS(Observed!N$2:N$1135,Observed!$A$2:$A$1135,$A44,Observed!$C$2:$C$1135,$C44)),AVERAGEIFS(Observed!N$2:N$1135,Observed!$A$2:$A$1135,$A44,Observed!$C$2:$C$1135,$C44),"")</f>
        <v>2853.3333333333335</v>
      </c>
      <c r="O44" s="34">
        <f>IF(ISNUMBER(AVERAGEIFS(Observed!O$2:O$1135,Observed!$A$2:$A$1135,$A44,Observed!$C$2:$C$1135,$C44)),AVERAGEIFS(Observed!O$2:O$1135,Observed!$A$2:$A$1135,$A44,Observed!$C$2:$C$1135,$C44),"")</f>
        <v>285.33333333333331</v>
      </c>
      <c r="P44" s="34" t="str">
        <f>IF(ISNUMBER(AVERAGEIFS(Observed!P$2:P$1135,Observed!$A$2:$A$1135,$A44,Observed!$C$2:$C$1135,$C44)),AVERAGEIFS(Observed!P$2:P$1135,Observed!$A$2:$A$1135,$A44,Observed!$C$2:$C$1135,$C44),"")</f>
        <v/>
      </c>
      <c r="Q44" s="34" t="str">
        <f>IF(ISNUMBER(AVERAGEIFS(Observed!Q$2:Q$1135,Observed!$A$2:$A$1135,$A44,Observed!$C$2:$C$1135,$C44)),AVERAGEIFS(Observed!Q$2:Q$1135,Observed!$A$2:$A$1135,$A44,Observed!$C$2:$C$1135,$C44),"")</f>
        <v/>
      </c>
      <c r="R44" s="34" t="str">
        <f>IF(ISNUMBER(AVERAGEIFS(Observed!R$2:R$1135,Observed!$A$2:$A$1135,$A44,Observed!$C$2:$C$1135,$C44)),AVERAGEIFS(Observed!R$2:R$1135,Observed!$A$2:$A$1135,$A44,Observed!$C$2:$C$1135,$C44),"")</f>
        <v/>
      </c>
      <c r="S44" s="35">
        <f>IF(ISNUMBER(AVERAGEIFS(Observed!S$2:S$1135,Observed!$A$2:$A$1135,$A44,Observed!$C$2:$C$1135,$C44)),AVERAGEIFS(Observed!S$2:S$1135,Observed!$A$2:$A$1135,$A44,Observed!$C$2:$C$1135,$C44),"")</f>
        <v>4.4000000000000004E-2</v>
      </c>
      <c r="T44" s="35">
        <f>IF(ISNUMBER(AVERAGEIFS(Observed!T$2:T$1135,Observed!$A$2:$A$1135,$A44,Observed!$C$2:$C$1135,$C44)),AVERAGEIFS(Observed!T$2:T$1135,Observed!$A$2:$A$1135,$A44,Observed!$C$2:$C$1135,$C44),"")</f>
        <v>3.5999999999999997E-2</v>
      </c>
      <c r="U44" s="35" t="str">
        <f>IF(ISNUMBER(AVERAGEIFS(Observed!U$2:U$1135,Observed!$A$2:$A$1135,$A44,Observed!$C$2:$C$1135,$C44)),AVERAGEIFS(Observed!U$2:U$1135,Observed!$A$2:$A$1135,$A44,Observed!$C$2:$C$1135,$C44),"")</f>
        <v/>
      </c>
      <c r="V44" s="34" t="str">
        <f>IF(ISNUMBER(AVERAGEIFS(Observed!V$2:V$1135,Observed!$A$2:$A$1135,$A44,Observed!$C$2:$C$1135,$C44)),AVERAGEIFS(Observed!V$2:V$1135,Observed!$A$2:$A$1135,$A44,Observed!$C$2:$C$1135,$C44),"")</f>
        <v/>
      </c>
      <c r="W44" s="7" t="str">
        <f>IF(ISNUMBER(AVERAGEIFS(Observed!W$2:W$1135,Observed!$A$2:$A$1135,$A44,Observed!$C$2:$C$1135,$C44)),AVERAGEIFS(Observed!W$2:W$1135,Observed!$A$2:$A$1135,$A44,Observed!$C$2:$C$1135,$C44),"")</f>
        <v/>
      </c>
      <c r="X44" s="7">
        <f>IF(ISNUMBER(AVERAGEIFS(Observed!X$2:X$1135,Observed!$A$2:$A$1135,$A44,Observed!$C$2:$C$1135,$C44)),AVERAGEIFS(Observed!X$2:X$1135,Observed!$A$2:$A$1135,$A44,Observed!$C$2:$C$1135,$C44),"")</f>
        <v>0.15</v>
      </c>
      <c r="Y44" s="34" t="str">
        <f>IF(ISNUMBER(AVERAGEIFS(Observed!Y$2:Y$1135,Observed!$A$2:$A$1135,$A44,Observed!$C$2:$C$1135,$C44)),AVERAGEIFS(Observed!Y$2:Y$1135,Observed!$A$2:$A$1135,$A44,Observed!$C$2:$C$1135,$C44),"")</f>
        <v/>
      </c>
      <c r="Z44" s="34" t="str">
        <f>IF(ISNUMBER(AVERAGEIFS(Observed!Z$2:Z$1135,Observed!$A$2:$A$1135,$A44,Observed!$C$2:$C$1135,$C44)),AVERAGEIFS(Observed!Z$2:Z$1135,Observed!$A$2:$A$1135,$A44,Observed!$C$2:$C$1135,$C44),"")</f>
        <v/>
      </c>
      <c r="AA44" s="34" t="str">
        <f>IF(ISNUMBER(AVERAGEIFS(Observed!AA$2:AA$1135,Observed!$A$2:$A$1135,$A44,Observed!$C$2:$C$1135,$C44)),AVERAGEIFS(Observed!AA$2:AA$1135,Observed!$A$2:$A$1135,$A44,Observed!$C$2:$C$1135,$C44),"")</f>
        <v/>
      </c>
      <c r="AB44" s="34" t="str">
        <f>IF(ISNUMBER(AVERAGEIFS(Observed!AB$2:AB$1135,Observed!$A$2:$A$1135,$A44,Observed!$C$2:$C$1135,$C44)),AVERAGEIFS(Observed!AB$2:AB$1135,Observed!$A$2:$A$1135,$A44,Observed!$C$2:$C$1135,$C44),"")</f>
        <v/>
      </c>
      <c r="AC44" s="34" t="str">
        <f>IF(ISNUMBER(AVERAGEIFS(Observed!AC$2:AC$1135,Observed!$A$2:$A$1135,$A44,Observed!$C$2:$C$1135,$C44)),AVERAGEIFS(Observed!AC$2:AC$1135,Observed!$A$2:$A$1135,$A44,Observed!$C$2:$C$1135,$C44),"")</f>
        <v/>
      </c>
      <c r="AD44" s="34" t="str">
        <f>IF(ISNUMBER(AVERAGEIFS(Observed!AD$2:AD$1135,Observed!$A$2:$A$1135,$A44,Observed!$C$2:$C$1135,$C44)),AVERAGEIFS(Observed!AD$2:AD$1135,Observed!$A$2:$A$1135,$A44,Observed!$C$2:$C$1135,$C44),"")</f>
        <v/>
      </c>
      <c r="AE44" s="34" t="str">
        <f>IF(ISNUMBER(AVERAGEIFS(Observed!AE$2:AE$1135,Observed!$A$2:$A$1135,$A44,Observed!$C$2:$C$1135,$C44)),AVERAGEIFS(Observed!AE$2:AE$1135,Observed!$A$2:$A$1135,$A44,Observed!$C$2:$C$1135,$C44),"")</f>
        <v/>
      </c>
      <c r="AF44" s="34" t="str">
        <f>IF(ISNUMBER(AVERAGEIFS(Observed!AF$2:AF$1135,Observed!$A$2:$A$1135,$A44,Observed!$C$2:$C$1135,$C44)),AVERAGEIFS(Observed!AF$2:AF$1135,Observed!$A$2:$A$1135,$A44,Observed!$C$2:$C$1135,$C44),"")</f>
        <v/>
      </c>
      <c r="AG44" s="34" t="str">
        <f>IF(ISNUMBER(AVERAGEIFS(Observed!AG$2:AG$1135,Observed!$A$2:$A$1135,$A44,Observed!$C$2:$C$1135,$C44)),AVERAGEIFS(Observed!AG$2:AG$1135,Observed!$A$2:$A$1135,$A44,Observed!$C$2:$C$1135,$C44),"")</f>
        <v/>
      </c>
      <c r="AH44" s="35" t="str">
        <f>IF(ISNUMBER(AVERAGEIFS(Observed!AH$2:AH$1135,Observed!$A$2:$A$1135,$A44,Observed!$C$2:$C$1135,$C44)),AVERAGEIFS(Observed!AH$2:AH$1135,Observed!$A$2:$A$1135,$A44,Observed!$C$2:$C$1135,$C44),"")</f>
        <v/>
      </c>
      <c r="AI44" s="35" t="str">
        <f>IF(ISNUMBER(AVERAGEIFS(Observed!AI$2:AI$1135,Observed!$A$2:$A$1135,$A44,Observed!$C$2:$C$1135,$C44)),AVERAGEIFS(Observed!AI$2:AI$1135,Observed!$A$2:$A$1135,$A44,Observed!$C$2:$C$1135,$C44),"")</f>
        <v/>
      </c>
      <c r="AJ44" s="35">
        <f>IF(ISNUMBER(AVERAGEIFS(Observed!AJ$2:AJ$1135,Observed!$A$2:$A$1135,$A44,Observed!$C$2:$C$1135,$C44)),AVERAGEIFS(Observed!AJ$2:AJ$1135,Observed!$A$2:$A$1135,$A44,Observed!$C$2:$C$1135,$C44),"")</f>
        <v>4.2831040338049402E-2</v>
      </c>
      <c r="AK44" s="34" t="str">
        <f>IF(ISNUMBER(AVERAGEIFS(Observed!AK$2:AK$1135,Observed!$A$2:$A$1135,$A44,Observed!$C$2:$C$1135,$C44)),AVERAGEIFS(Observed!AK$2:AK$1135,Observed!$A$2:$A$1135,$A44,Observed!$C$2:$C$1135,$C44),"")</f>
        <v/>
      </c>
      <c r="AL44" s="35" t="str">
        <f>IF(ISNUMBER(AVERAGEIFS(Observed!AL$2:AL$1135,Observed!$A$2:$A$1135,$A44,Observed!$C$2:$C$1135,$C44)),AVERAGEIFS(Observed!AL$2:AL$1135,Observed!$A$2:$A$1135,$A44,Observed!$C$2:$C$1135,$C44),"")</f>
        <v/>
      </c>
      <c r="AM44" s="34" t="str">
        <f>IF(ISNUMBER(AVERAGEIFS(Observed!AM$2:AM$1135,Observed!$A$2:$A$1135,$A44,Observed!$C$2:$C$1135,$C44)),AVERAGEIFS(Observed!AM$2:AM$1135,Observed!$A$2:$A$1135,$A44,Observed!$C$2:$C$1135,$C44),"")</f>
        <v/>
      </c>
      <c r="AN44" s="34">
        <f>IF(ISNUMBER(AVERAGEIFS(Observed!AN$2:AN$1135,Observed!$A$2:$A$1135,$A44,Observed!$C$2:$C$1135,$C44)),AVERAGEIFS(Observed!AN$2:AN$1135,Observed!$A$2:$A$1135,$A44,Observed!$C$2:$C$1135,$C44),"")</f>
        <v>1</v>
      </c>
      <c r="AO44" s="34" t="str">
        <f>IF(ISNUMBER(AVERAGEIFS(Observed!AO$2:AO$1135,Observed!$A$2:$A$1135,$A44,Observed!$C$2:$C$1135,$C44)),AVERAGEIFS(Observed!AO$2:AO$1135,Observed!$A$2:$A$1135,$A44,Observed!$C$2:$C$1135,$C44),"")</f>
        <v/>
      </c>
      <c r="AP44" s="35" t="str">
        <f>IF(ISNUMBER(AVERAGEIFS(Observed!AP$2:AP$1135,Observed!$A$2:$A$1135,$A44,Observed!$C$2:$C$1135,$C44)),AVERAGEIFS(Observed!AP$2:AP$1135,Observed!$A$2:$A$1135,$A44,Observed!$C$2:$C$1135,$C44),"")</f>
        <v/>
      </c>
      <c r="AQ44" s="34" t="str">
        <f>IF(ISNUMBER(AVERAGEIFS(Observed!AQ$2:AQ$1135,Observed!$A$2:$A$1135,$A44,Observed!$C$2:$C$1135,$C44)),AVERAGEIFS(Observed!AQ$2:AQ$1135,Observed!$A$2:$A$1135,$A44,Observed!$C$2:$C$1135,$C44),"")</f>
        <v/>
      </c>
      <c r="AR44" s="34" t="str">
        <f>IF(ISNUMBER(AVERAGEIFS(Observed!AR$2:AR$1135,Observed!$A$2:$A$1135,$A44,Observed!$C$2:$C$1135,$C44)),AVERAGEIFS(Observed!AR$2:AR$1135,Observed!$A$2:$A$1135,$A44,Observed!$C$2:$C$1135,$C44),"")</f>
        <v/>
      </c>
      <c r="AS44" s="2">
        <f>COUNTIFS(Observed!$A$2:$A$1135,$A44,Observed!$C$2:$C$1135,$C44)</f>
        <v>3</v>
      </c>
      <c r="AT44" s="2">
        <f t="shared" si="0"/>
        <v>6</v>
      </c>
    </row>
    <row r="45" spans="1:46" x14ac:dyDescent="0.25">
      <c r="A45" t="s">
        <v>2</v>
      </c>
      <c r="B45" t="s">
        <v>18</v>
      </c>
      <c r="C45" s="6">
        <v>36102</v>
      </c>
      <c r="D45" t="s">
        <v>56</v>
      </c>
      <c r="E45" t="s">
        <v>41</v>
      </c>
      <c r="J45" t="s">
        <v>102</v>
      </c>
      <c r="K45">
        <v>3</v>
      </c>
      <c r="L45">
        <v>2</v>
      </c>
      <c r="M45" t="s">
        <v>19</v>
      </c>
      <c r="N45" s="33">
        <f>IF(ISNUMBER(AVERAGEIFS(Observed!N$2:N$1135,Observed!$A$2:$A$1135,$A45,Observed!$C$2:$C$1135,$C45)),AVERAGEIFS(Observed!N$2:N$1135,Observed!$A$2:$A$1135,$A45,Observed!$C$2:$C$1135,$C45),"")</f>
        <v>3125</v>
      </c>
      <c r="O45" s="34">
        <f>IF(ISNUMBER(AVERAGEIFS(Observed!O$2:O$1135,Observed!$A$2:$A$1135,$A45,Observed!$C$2:$C$1135,$C45)),AVERAGEIFS(Observed!O$2:O$1135,Observed!$A$2:$A$1135,$A45,Observed!$C$2:$C$1135,$C45),"")</f>
        <v>312.5</v>
      </c>
      <c r="P45" s="34" t="str">
        <f>IF(ISNUMBER(AVERAGEIFS(Observed!P$2:P$1135,Observed!$A$2:$A$1135,$A45,Observed!$C$2:$C$1135,$C45)),AVERAGEIFS(Observed!P$2:P$1135,Observed!$A$2:$A$1135,$A45,Observed!$C$2:$C$1135,$C45),"")</f>
        <v/>
      </c>
      <c r="Q45" s="34" t="str">
        <f>IF(ISNUMBER(AVERAGEIFS(Observed!Q$2:Q$1135,Observed!$A$2:$A$1135,$A45,Observed!$C$2:$C$1135,$C45)),AVERAGEIFS(Observed!Q$2:Q$1135,Observed!$A$2:$A$1135,$A45,Observed!$C$2:$C$1135,$C45),"")</f>
        <v/>
      </c>
      <c r="R45" s="34" t="str">
        <f>IF(ISNUMBER(AVERAGEIFS(Observed!R$2:R$1135,Observed!$A$2:$A$1135,$A45,Observed!$C$2:$C$1135,$C45)),AVERAGEIFS(Observed!R$2:R$1135,Observed!$A$2:$A$1135,$A45,Observed!$C$2:$C$1135,$C45),"")</f>
        <v/>
      </c>
      <c r="S45" s="35">
        <f>IF(ISNUMBER(AVERAGEIFS(Observed!S$2:S$1135,Observed!$A$2:$A$1135,$A45,Observed!$C$2:$C$1135,$C45)),AVERAGEIFS(Observed!S$2:S$1135,Observed!$A$2:$A$1135,$A45,Observed!$C$2:$C$1135,$C45),"")</f>
        <v>4.3000000000000003E-2</v>
      </c>
      <c r="T45" s="35">
        <f>IF(ISNUMBER(AVERAGEIFS(Observed!T$2:T$1135,Observed!$A$2:$A$1135,$A45,Observed!$C$2:$C$1135,$C45)),AVERAGEIFS(Observed!T$2:T$1135,Observed!$A$2:$A$1135,$A45,Observed!$C$2:$C$1135,$C45),"")</f>
        <v>3.5000000000000003E-2</v>
      </c>
      <c r="U45" s="35" t="str">
        <f>IF(ISNUMBER(AVERAGEIFS(Observed!U$2:U$1135,Observed!$A$2:$A$1135,$A45,Observed!$C$2:$C$1135,$C45)),AVERAGEIFS(Observed!U$2:U$1135,Observed!$A$2:$A$1135,$A45,Observed!$C$2:$C$1135,$C45),"")</f>
        <v/>
      </c>
      <c r="V45" s="34" t="str">
        <f>IF(ISNUMBER(AVERAGEIFS(Observed!V$2:V$1135,Observed!$A$2:$A$1135,$A45,Observed!$C$2:$C$1135,$C45)),AVERAGEIFS(Observed!V$2:V$1135,Observed!$A$2:$A$1135,$A45,Observed!$C$2:$C$1135,$C45),"")</f>
        <v/>
      </c>
      <c r="W45" s="7" t="str">
        <f>IF(ISNUMBER(AVERAGEIFS(Observed!W$2:W$1135,Observed!$A$2:$A$1135,$A45,Observed!$C$2:$C$1135,$C45)),AVERAGEIFS(Observed!W$2:W$1135,Observed!$A$2:$A$1135,$A45,Observed!$C$2:$C$1135,$C45),"")</f>
        <v/>
      </c>
      <c r="X45" s="7">
        <f>IF(ISNUMBER(AVERAGEIFS(Observed!X$2:X$1135,Observed!$A$2:$A$1135,$A45,Observed!$C$2:$C$1135,$C45)),AVERAGEIFS(Observed!X$2:X$1135,Observed!$A$2:$A$1135,$A45,Observed!$C$2:$C$1135,$C45),"")</f>
        <v>0.15</v>
      </c>
      <c r="Y45" s="34" t="str">
        <f>IF(ISNUMBER(AVERAGEIFS(Observed!Y$2:Y$1135,Observed!$A$2:$A$1135,$A45,Observed!$C$2:$C$1135,$C45)),AVERAGEIFS(Observed!Y$2:Y$1135,Observed!$A$2:$A$1135,$A45,Observed!$C$2:$C$1135,$C45),"")</f>
        <v/>
      </c>
      <c r="Z45" s="34" t="str">
        <f>IF(ISNUMBER(AVERAGEIFS(Observed!Z$2:Z$1135,Observed!$A$2:$A$1135,$A45,Observed!$C$2:$C$1135,$C45)),AVERAGEIFS(Observed!Z$2:Z$1135,Observed!$A$2:$A$1135,$A45,Observed!$C$2:$C$1135,$C45),"")</f>
        <v/>
      </c>
      <c r="AA45" s="34" t="str">
        <f>IF(ISNUMBER(AVERAGEIFS(Observed!AA$2:AA$1135,Observed!$A$2:$A$1135,$A45,Observed!$C$2:$C$1135,$C45)),AVERAGEIFS(Observed!AA$2:AA$1135,Observed!$A$2:$A$1135,$A45,Observed!$C$2:$C$1135,$C45),"")</f>
        <v/>
      </c>
      <c r="AB45" s="34" t="str">
        <f>IF(ISNUMBER(AVERAGEIFS(Observed!AB$2:AB$1135,Observed!$A$2:$A$1135,$A45,Observed!$C$2:$C$1135,$C45)),AVERAGEIFS(Observed!AB$2:AB$1135,Observed!$A$2:$A$1135,$A45,Observed!$C$2:$C$1135,$C45),"")</f>
        <v/>
      </c>
      <c r="AC45" s="34" t="str">
        <f>IF(ISNUMBER(AVERAGEIFS(Observed!AC$2:AC$1135,Observed!$A$2:$A$1135,$A45,Observed!$C$2:$C$1135,$C45)),AVERAGEIFS(Observed!AC$2:AC$1135,Observed!$A$2:$A$1135,$A45,Observed!$C$2:$C$1135,$C45),"")</f>
        <v/>
      </c>
      <c r="AD45" s="34" t="str">
        <f>IF(ISNUMBER(AVERAGEIFS(Observed!AD$2:AD$1135,Observed!$A$2:$A$1135,$A45,Observed!$C$2:$C$1135,$C45)),AVERAGEIFS(Observed!AD$2:AD$1135,Observed!$A$2:$A$1135,$A45,Observed!$C$2:$C$1135,$C45),"")</f>
        <v/>
      </c>
      <c r="AE45" s="34" t="str">
        <f>IF(ISNUMBER(AVERAGEIFS(Observed!AE$2:AE$1135,Observed!$A$2:$A$1135,$A45,Observed!$C$2:$C$1135,$C45)),AVERAGEIFS(Observed!AE$2:AE$1135,Observed!$A$2:$A$1135,$A45,Observed!$C$2:$C$1135,$C45),"")</f>
        <v/>
      </c>
      <c r="AF45" s="34" t="str">
        <f>IF(ISNUMBER(AVERAGEIFS(Observed!AF$2:AF$1135,Observed!$A$2:$A$1135,$A45,Observed!$C$2:$C$1135,$C45)),AVERAGEIFS(Observed!AF$2:AF$1135,Observed!$A$2:$A$1135,$A45,Observed!$C$2:$C$1135,$C45),"")</f>
        <v/>
      </c>
      <c r="AG45" s="34" t="str">
        <f>IF(ISNUMBER(AVERAGEIFS(Observed!AG$2:AG$1135,Observed!$A$2:$A$1135,$A45,Observed!$C$2:$C$1135,$C45)),AVERAGEIFS(Observed!AG$2:AG$1135,Observed!$A$2:$A$1135,$A45,Observed!$C$2:$C$1135,$C45),"")</f>
        <v/>
      </c>
      <c r="AH45" s="35" t="str">
        <f>IF(ISNUMBER(AVERAGEIFS(Observed!AH$2:AH$1135,Observed!$A$2:$A$1135,$A45,Observed!$C$2:$C$1135,$C45)),AVERAGEIFS(Observed!AH$2:AH$1135,Observed!$A$2:$A$1135,$A45,Observed!$C$2:$C$1135,$C45),"")</f>
        <v/>
      </c>
      <c r="AI45" s="35" t="str">
        <f>IF(ISNUMBER(AVERAGEIFS(Observed!AI$2:AI$1135,Observed!$A$2:$A$1135,$A45,Observed!$C$2:$C$1135,$C45)),AVERAGEIFS(Observed!AI$2:AI$1135,Observed!$A$2:$A$1135,$A45,Observed!$C$2:$C$1135,$C45),"")</f>
        <v/>
      </c>
      <c r="AJ45" s="35">
        <f>IF(ISNUMBER(AVERAGEIFS(Observed!AJ$2:AJ$1135,Observed!$A$2:$A$1135,$A45,Observed!$C$2:$C$1135,$C45)),AVERAGEIFS(Observed!AJ$2:AJ$1135,Observed!$A$2:$A$1135,$A45,Observed!$C$2:$C$1135,$C45),"")</f>
        <v>4.1810955211292522E-2</v>
      </c>
      <c r="AK45" s="34" t="str">
        <f>IF(ISNUMBER(AVERAGEIFS(Observed!AK$2:AK$1135,Observed!$A$2:$A$1135,$A45,Observed!$C$2:$C$1135,$C45)),AVERAGEIFS(Observed!AK$2:AK$1135,Observed!$A$2:$A$1135,$A45,Observed!$C$2:$C$1135,$C45),"")</f>
        <v/>
      </c>
      <c r="AL45" s="35" t="str">
        <f>IF(ISNUMBER(AVERAGEIFS(Observed!AL$2:AL$1135,Observed!$A$2:$A$1135,$A45,Observed!$C$2:$C$1135,$C45)),AVERAGEIFS(Observed!AL$2:AL$1135,Observed!$A$2:$A$1135,$A45,Observed!$C$2:$C$1135,$C45),"")</f>
        <v/>
      </c>
      <c r="AM45" s="34" t="str">
        <f>IF(ISNUMBER(AVERAGEIFS(Observed!AM$2:AM$1135,Observed!$A$2:$A$1135,$A45,Observed!$C$2:$C$1135,$C45)),AVERAGEIFS(Observed!AM$2:AM$1135,Observed!$A$2:$A$1135,$A45,Observed!$C$2:$C$1135,$C45),"")</f>
        <v/>
      </c>
      <c r="AN45" s="34">
        <f>IF(ISNUMBER(AVERAGEIFS(Observed!AN$2:AN$1135,Observed!$A$2:$A$1135,$A45,Observed!$C$2:$C$1135,$C45)),AVERAGEIFS(Observed!AN$2:AN$1135,Observed!$A$2:$A$1135,$A45,Observed!$C$2:$C$1135,$C45),"")</f>
        <v>1</v>
      </c>
      <c r="AO45" s="34" t="str">
        <f>IF(ISNUMBER(AVERAGEIFS(Observed!AO$2:AO$1135,Observed!$A$2:$A$1135,$A45,Observed!$C$2:$C$1135,$C45)),AVERAGEIFS(Observed!AO$2:AO$1135,Observed!$A$2:$A$1135,$A45,Observed!$C$2:$C$1135,$C45),"")</f>
        <v/>
      </c>
      <c r="AP45" s="35" t="str">
        <f>IF(ISNUMBER(AVERAGEIFS(Observed!AP$2:AP$1135,Observed!$A$2:$A$1135,$A45,Observed!$C$2:$C$1135,$C45)),AVERAGEIFS(Observed!AP$2:AP$1135,Observed!$A$2:$A$1135,$A45,Observed!$C$2:$C$1135,$C45),"")</f>
        <v/>
      </c>
      <c r="AQ45" s="34" t="str">
        <f>IF(ISNUMBER(AVERAGEIFS(Observed!AQ$2:AQ$1135,Observed!$A$2:$A$1135,$A45,Observed!$C$2:$C$1135,$C45)),AVERAGEIFS(Observed!AQ$2:AQ$1135,Observed!$A$2:$A$1135,$A45,Observed!$C$2:$C$1135,$C45),"")</f>
        <v/>
      </c>
      <c r="AR45" s="34" t="str">
        <f>IF(ISNUMBER(AVERAGEIFS(Observed!AR$2:AR$1135,Observed!$A$2:$A$1135,$A45,Observed!$C$2:$C$1135,$C45)),AVERAGEIFS(Observed!AR$2:AR$1135,Observed!$A$2:$A$1135,$A45,Observed!$C$2:$C$1135,$C45),"")</f>
        <v/>
      </c>
      <c r="AS45" s="2">
        <f>COUNTIFS(Observed!$A$2:$A$1135,$A45,Observed!$C$2:$C$1135,$C45)</f>
        <v>3</v>
      </c>
      <c r="AT45" s="2">
        <f t="shared" si="0"/>
        <v>6</v>
      </c>
    </row>
    <row r="46" spans="1:46" x14ac:dyDescent="0.25">
      <c r="A46" t="s">
        <v>2</v>
      </c>
      <c r="B46" t="s">
        <v>18</v>
      </c>
      <c r="C46" s="6">
        <v>36110</v>
      </c>
      <c r="D46" t="s">
        <v>56</v>
      </c>
      <c r="E46" t="s">
        <v>41</v>
      </c>
      <c r="J46" t="s">
        <v>102</v>
      </c>
      <c r="K46">
        <v>3</v>
      </c>
      <c r="L46">
        <v>2</v>
      </c>
      <c r="M46" t="s">
        <v>20</v>
      </c>
      <c r="N46" s="33">
        <f>IF(ISNUMBER(AVERAGEIFS(Observed!N$2:N$1135,Observed!$A$2:$A$1135,$A46,Observed!$C$2:$C$1135,$C46)),AVERAGEIFS(Observed!N$2:N$1135,Observed!$A$2:$A$1135,$A46,Observed!$C$2:$C$1135,$C46),"")</f>
        <v>3130</v>
      </c>
      <c r="O46" s="34">
        <f>IF(ISNUMBER(AVERAGEIFS(Observed!O$2:O$1135,Observed!$A$2:$A$1135,$A46,Observed!$C$2:$C$1135,$C46)),AVERAGEIFS(Observed!O$2:O$1135,Observed!$A$2:$A$1135,$A46,Observed!$C$2:$C$1135,$C46),"")</f>
        <v>313</v>
      </c>
      <c r="P46" s="34" t="str">
        <f>IF(ISNUMBER(AVERAGEIFS(Observed!P$2:P$1135,Observed!$A$2:$A$1135,$A46,Observed!$C$2:$C$1135,$C46)),AVERAGEIFS(Observed!P$2:P$1135,Observed!$A$2:$A$1135,$A46,Observed!$C$2:$C$1135,$C46),"")</f>
        <v/>
      </c>
      <c r="Q46" s="34" t="str">
        <f>IF(ISNUMBER(AVERAGEIFS(Observed!Q$2:Q$1135,Observed!$A$2:$A$1135,$A46,Observed!$C$2:$C$1135,$C46)),AVERAGEIFS(Observed!Q$2:Q$1135,Observed!$A$2:$A$1135,$A46,Observed!$C$2:$C$1135,$C46),"")</f>
        <v/>
      </c>
      <c r="R46" s="34" t="str">
        <f>IF(ISNUMBER(AVERAGEIFS(Observed!R$2:R$1135,Observed!$A$2:$A$1135,$A46,Observed!$C$2:$C$1135,$C46)),AVERAGEIFS(Observed!R$2:R$1135,Observed!$A$2:$A$1135,$A46,Observed!$C$2:$C$1135,$C46),"")</f>
        <v/>
      </c>
      <c r="S46" s="35" t="str">
        <f>IF(ISNUMBER(AVERAGEIFS(Observed!S$2:S$1135,Observed!$A$2:$A$1135,$A46,Observed!$C$2:$C$1135,$C46)),AVERAGEIFS(Observed!S$2:S$1135,Observed!$A$2:$A$1135,$A46,Observed!$C$2:$C$1135,$C46),"")</f>
        <v/>
      </c>
      <c r="T46" s="35" t="str">
        <f>IF(ISNUMBER(AVERAGEIFS(Observed!T$2:T$1135,Observed!$A$2:$A$1135,$A46,Observed!$C$2:$C$1135,$C46)),AVERAGEIFS(Observed!T$2:T$1135,Observed!$A$2:$A$1135,$A46,Observed!$C$2:$C$1135,$C46),"")</f>
        <v/>
      </c>
      <c r="U46" s="35" t="str">
        <f>IF(ISNUMBER(AVERAGEIFS(Observed!U$2:U$1135,Observed!$A$2:$A$1135,$A46,Observed!$C$2:$C$1135,$C46)),AVERAGEIFS(Observed!U$2:U$1135,Observed!$A$2:$A$1135,$A46,Observed!$C$2:$C$1135,$C46),"")</f>
        <v/>
      </c>
      <c r="V46" s="34" t="str">
        <f>IF(ISNUMBER(AVERAGEIFS(Observed!V$2:V$1135,Observed!$A$2:$A$1135,$A46,Observed!$C$2:$C$1135,$C46)),AVERAGEIFS(Observed!V$2:V$1135,Observed!$A$2:$A$1135,$A46,Observed!$C$2:$C$1135,$C46),"")</f>
        <v/>
      </c>
      <c r="W46" s="7" t="str">
        <f>IF(ISNUMBER(AVERAGEIFS(Observed!W$2:W$1135,Observed!$A$2:$A$1135,$A46,Observed!$C$2:$C$1135,$C46)),AVERAGEIFS(Observed!W$2:W$1135,Observed!$A$2:$A$1135,$A46,Observed!$C$2:$C$1135,$C46),"")</f>
        <v/>
      </c>
      <c r="X46" s="7">
        <f>IF(ISNUMBER(AVERAGEIFS(Observed!X$2:X$1135,Observed!$A$2:$A$1135,$A46,Observed!$C$2:$C$1135,$C46)),AVERAGEIFS(Observed!X$2:X$1135,Observed!$A$2:$A$1135,$A46,Observed!$C$2:$C$1135,$C46),"")</f>
        <v>0.15</v>
      </c>
      <c r="Y46" s="34" t="str">
        <f>IF(ISNUMBER(AVERAGEIFS(Observed!Y$2:Y$1135,Observed!$A$2:$A$1135,$A46,Observed!$C$2:$C$1135,$C46)),AVERAGEIFS(Observed!Y$2:Y$1135,Observed!$A$2:$A$1135,$A46,Observed!$C$2:$C$1135,$C46),"")</f>
        <v/>
      </c>
      <c r="Z46" s="34" t="str">
        <f>IF(ISNUMBER(AVERAGEIFS(Observed!Z$2:Z$1135,Observed!$A$2:$A$1135,$A46,Observed!$C$2:$C$1135,$C46)),AVERAGEIFS(Observed!Z$2:Z$1135,Observed!$A$2:$A$1135,$A46,Observed!$C$2:$C$1135,$C46),"")</f>
        <v/>
      </c>
      <c r="AA46" s="34" t="str">
        <f>IF(ISNUMBER(AVERAGEIFS(Observed!AA$2:AA$1135,Observed!$A$2:$A$1135,$A46,Observed!$C$2:$C$1135,$C46)),AVERAGEIFS(Observed!AA$2:AA$1135,Observed!$A$2:$A$1135,$A46,Observed!$C$2:$C$1135,$C46),"")</f>
        <v/>
      </c>
      <c r="AB46" s="34" t="str">
        <f>IF(ISNUMBER(AVERAGEIFS(Observed!AB$2:AB$1135,Observed!$A$2:$A$1135,$A46,Observed!$C$2:$C$1135,$C46)),AVERAGEIFS(Observed!AB$2:AB$1135,Observed!$A$2:$A$1135,$A46,Observed!$C$2:$C$1135,$C46),"")</f>
        <v/>
      </c>
      <c r="AC46" s="34" t="str">
        <f>IF(ISNUMBER(AVERAGEIFS(Observed!AC$2:AC$1135,Observed!$A$2:$A$1135,$A46,Observed!$C$2:$C$1135,$C46)),AVERAGEIFS(Observed!AC$2:AC$1135,Observed!$A$2:$A$1135,$A46,Observed!$C$2:$C$1135,$C46),"")</f>
        <v/>
      </c>
      <c r="AD46" s="34" t="str">
        <f>IF(ISNUMBER(AVERAGEIFS(Observed!AD$2:AD$1135,Observed!$A$2:$A$1135,$A46,Observed!$C$2:$C$1135,$C46)),AVERAGEIFS(Observed!AD$2:AD$1135,Observed!$A$2:$A$1135,$A46,Observed!$C$2:$C$1135,$C46),"")</f>
        <v/>
      </c>
      <c r="AE46" s="34" t="str">
        <f>IF(ISNUMBER(AVERAGEIFS(Observed!AE$2:AE$1135,Observed!$A$2:$A$1135,$A46,Observed!$C$2:$C$1135,$C46)),AVERAGEIFS(Observed!AE$2:AE$1135,Observed!$A$2:$A$1135,$A46,Observed!$C$2:$C$1135,$C46),"")</f>
        <v/>
      </c>
      <c r="AF46" s="34" t="str">
        <f>IF(ISNUMBER(AVERAGEIFS(Observed!AF$2:AF$1135,Observed!$A$2:$A$1135,$A46,Observed!$C$2:$C$1135,$C46)),AVERAGEIFS(Observed!AF$2:AF$1135,Observed!$A$2:$A$1135,$A46,Observed!$C$2:$C$1135,$C46),"")</f>
        <v/>
      </c>
      <c r="AG46" s="34" t="str">
        <f>IF(ISNUMBER(AVERAGEIFS(Observed!AG$2:AG$1135,Observed!$A$2:$A$1135,$A46,Observed!$C$2:$C$1135,$C46)),AVERAGEIFS(Observed!AG$2:AG$1135,Observed!$A$2:$A$1135,$A46,Observed!$C$2:$C$1135,$C46),"")</f>
        <v/>
      </c>
      <c r="AH46" s="35" t="str">
        <f>IF(ISNUMBER(AVERAGEIFS(Observed!AH$2:AH$1135,Observed!$A$2:$A$1135,$A46,Observed!$C$2:$C$1135,$C46)),AVERAGEIFS(Observed!AH$2:AH$1135,Observed!$A$2:$A$1135,$A46,Observed!$C$2:$C$1135,$C46),"")</f>
        <v/>
      </c>
      <c r="AI46" s="35" t="str">
        <f>IF(ISNUMBER(AVERAGEIFS(Observed!AI$2:AI$1135,Observed!$A$2:$A$1135,$A46,Observed!$C$2:$C$1135,$C46)),AVERAGEIFS(Observed!AI$2:AI$1135,Observed!$A$2:$A$1135,$A46,Observed!$C$2:$C$1135,$C46),"")</f>
        <v/>
      </c>
      <c r="AJ46" s="35" t="str">
        <f>IF(ISNUMBER(AVERAGEIFS(Observed!AJ$2:AJ$1135,Observed!$A$2:$A$1135,$A46,Observed!$C$2:$C$1135,$C46)),AVERAGEIFS(Observed!AJ$2:AJ$1135,Observed!$A$2:$A$1135,$A46,Observed!$C$2:$C$1135,$C46),"")</f>
        <v/>
      </c>
      <c r="AK46" s="34" t="str">
        <f>IF(ISNUMBER(AVERAGEIFS(Observed!AK$2:AK$1135,Observed!$A$2:$A$1135,$A46,Observed!$C$2:$C$1135,$C46)),AVERAGEIFS(Observed!AK$2:AK$1135,Observed!$A$2:$A$1135,$A46,Observed!$C$2:$C$1135,$C46),"")</f>
        <v/>
      </c>
      <c r="AL46" s="35" t="str">
        <f>IF(ISNUMBER(AVERAGEIFS(Observed!AL$2:AL$1135,Observed!$A$2:$A$1135,$A46,Observed!$C$2:$C$1135,$C46)),AVERAGEIFS(Observed!AL$2:AL$1135,Observed!$A$2:$A$1135,$A46,Observed!$C$2:$C$1135,$C46),"")</f>
        <v/>
      </c>
      <c r="AM46" s="34" t="str">
        <f>IF(ISNUMBER(AVERAGEIFS(Observed!AM$2:AM$1135,Observed!$A$2:$A$1135,$A46,Observed!$C$2:$C$1135,$C46)),AVERAGEIFS(Observed!AM$2:AM$1135,Observed!$A$2:$A$1135,$A46,Observed!$C$2:$C$1135,$C46),"")</f>
        <v/>
      </c>
      <c r="AN46" s="34">
        <f>IF(ISNUMBER(AVERAGEIFS(Observed!AN$2:AN$1135,Observed!$A$2:$A$1135,$A46,Observed!$C$2:$C$1135,$C46)),AVERAGEIFS(Observed!AN$2:AN$1135,Observed!$A$2:$A$1135,$A46,Observed!$C$2:$C$1135,$C46),"")</f>
        <v>1</v>
      </c>
      <c r="AO46" s="34" t="str">
        <f>IF(ISNUMBER(AVERAGEIFS(Observed!AO$2:AO$1135,Observed!$A$2:$A$1135,$A46,Observed!$C$2:$C$1135,$C46)),AVERAGEIFS(Observed!AO$2:AO$1135,Observed!$A$2:$A$1135,$A46,Observed!$C$2:$C$1135,$C46),"")</f>
        <v/>
      </c>
      <c r="AP46" s="35" t="str">
        <f>IF(ISNUMBER(AVERAGEIFS(Observed!AP$2:AP$1135,Observed!$A$2:$A$1135,$A46,Observed!$C$2:$C$1135,$C46)),AVERAGEIFS(Observed!AP$2:AP$1135,Observed!$A$2:$A$1135,$A46,Observed!$C$2:$C$1135,$C46),"")</f>
        <v/>
      </c>
      <c r="AQ46" s="34" t="str">
        <f>IF(ISNUMBER(AVERAGEIFS(Observed!AQ$2:AQ$1135,Observed!$A$2:$A$1135,$A46,Observed!$C$2:$C$1135,$C46)),AVERAGEIFS(Observed!AQ$2:AQ$1135,Observed!$A$2:$A$1135,$A46,Observed!$C$2:$C$1135,$C46),"")</f>
        <v/>
      </c>
      <c r="AR46" s="34" t="str">
        <f>IF(ISNUMBER(AVERAGEIFS(Observed!AR$2:AR$1135,Observed!$A$2:$A$1135,$A46,Observed!$C$2:$C$1135,$C46)),AVERAGEIFS(Observed!AR$2:AR$1135,Observed!$A$2:$A$1135,$A46,Observed!$C$2:$C$1135,$C46),"")</f>
        <v/>
      </c>
      <c r="AS46" s="2">
        <f>COUNTIFS(Observed!$A$2:$A$1135,$A46,Observed!$C$2:$C$1135,$C46)</f>
        <v>3</v>
      </c>
      <c r="AT46" s="2">
        <f t="shared" si="0"/>
        <v>3</v>
      </c>
    </row>
    <row r="47" spans="1:46" x14ac:dyDescent="0.25">
      <c r="A47" t="s">
        <v>2</v>
      </c>
      <c r="B47" t="s">
        <v>18</v>
      </c>
      <c r="C47" s="6">
        <v>36115</v>
      </c>
      <c r="D47" t="s">
        <v>56</v>
      </c>
      <c r="E47" t="s">
        <v>41</v>
      </c>
      <c r="J47" t="s">
        <v>102</v>
      </c>
      <c r="K47">
        <v>3</v>
      </c>
      <c r="L47">
        <v>2</v>
      </c>
      <c r="M47" t="s">
        <v>21</v>
      </c>
      <c r="N47" s="33">
        <f>IF(ISNUMBER(AVERAGEIFS(Observed!N$2:N$1135,Observed!$A$2:$A$1135,$A47,Observed!$C$2:$C$1135,$C47)),AVERAGEIFS(Observed!N$2:N$1135,Observed!$A$2:$A$1135,$A47,Observed!$C$2:$C$1135,$C47),"")</f>
        <v>542</v>
      </c>
      <c r="O47" s="34">
        <f>IF(ISNUMBER(AVERAGEIFS(Observed!O$2:O$1135,Observed!$A$2:$A$1135,$A47,Observed!$C$2:$C$1135,$C47)),AVERAGEIFS(Observed!O$2:O$1135,Observed!$A$2:$A$1135,$A47,Observed!$C$2:$C$1135,$C47),"")</f>
        <v>54.199999999999996</v>
      </c>
      <c r="P47" s="34" t="str">
        <f>IF(ISNUMBER(AVERAGEIFS(Observed!P$2:P$1135,Observed!$A$2:$A$1135,$A47,Observed!$C$2:$C$1135,$C47)),AVERAGEIFS(Observed!P$2:P$1135,Observed!$A$2:$A$1135,$A47,Observed!$C$2:$C$1135,$C47),"")</f>
        <v/>
      </c>
      <c r="Q47" s="34">
        <f>IF(ISNUMBER(AVERAGEIFS(Observed!Q$2:Q$1135,Observed!$A$2:$A$1135,$A47,Observed!$C$2:$C$1135,$C47)),AVERAGEIFS(Observed!Q$2:Q$1135,Observed!$A$2:$A$1135,$A47,Observed!$C$2:$C$1135,$C47),"")</f>
        <v>272.55</v>
      </c>
      <c r="R47" s="34">
        <f>IF(ISNUMBER(AVERAGEIFS(Observed!R$2:R$1135,Observed!$A$2:$A$1135,$A47,Observed!$C$2:$C$1135,$C47)),AVERAGEIFS(Observed!R$2:R$1135,Observed!$A$2:$A$1135,$A47,Observed!$C$2:$C$1135,$C47),"")</f>
        <v>415.90000000000003</v>
      </c>
      <c r="S47" s="35">
        <f>IF(ISNUMBER(AVERAGEIFS(Observed!S$2:S$1135,Observed!$A$2:$A$1135,$A47,Observed!$C$2:$C$1135,$C47)),AVERAGEIFS(Observed!S$2:S$1135,Observed!$A$2:$A$1135,$A47,Observed!$C$2:$C$1135,$C47),"")</f>
        <v>3.9E-2</v>
      </c>
      <c r="T47" s="35">
        <f>IF(ISNUMBER(AVERAGEIFS(Observed!T$2:T$1135,Observed!$A$2:$A$1135,$A47,Observed!$C$2:$C$1135,$C47)),AVERAGEIFS(Observed!T$2:T$1135,Observed!$A$2:$A$1135,$A47,Observed!$C$2:$C$1135,$C47),"")</f>
        <v>3.4000000000000002E-2</v>
      </c>
      <c r="U47" s="35" t="str">
        <f>IF(ISNUMBER(AVERAGEIFS(Observed!U$2:U$1135,Observed!$A$2:$A$1135,$A47,Observed!$C$2:$C$1135,$C47)),AVERAGEIFS(Observed!U$2:U$1135,Observed!$A$2:$A$1135,$A47,Observed!$C$2:$C$1135,$C47),"")</f>
        <v/>
      </c>
      <c r="V47" s="34" t="str">
        <f>IF(ISNUMBER(AVERAGEIFS(Observed!V$2:V$1135,Observed!$A$2:$A$1135,$A47,Observed!$C$2:$C$1135,$C47)),AVERAGEIFS(Observed!V$2:V$1135,Observed!$A$2:$A$1135,$A47,Observed!$C$2:$C$1135,$C47),"")</f>
        <v/>
      </c>
      <c r="W47" s="7" t="str">
        <f>IF(ISNUMBER(AVERAGEIFS(Observed!W$2:W$1135,Observed!$A$2:$A$1135,$A47,Observed!$C$2:$C$1135,$C47)),AVERAGEIFS(Observed!W$2:W$1135,Observed!$A$2:$A$1135,$A47,Observed!$C$2:$C$1135,$C47),"")</f>
        <v/>
      </c>
      <c r="X47" s="7">
        <f>IF(ISNUMBER(AVERAGEIFS(Observed!X$2:X$1135,Observed!$A$2:$A$1135,$A47,Observed!$C$2:$C$1135,$C47)),AVERAGEIFS(Observed!X$2:X$1135,Observed!$A$2:$A$1135,$A47,Observed!$C$2:$C$1135,$C47),"")</f>
        <v>0.16</v>
      </c>
      <c r="Y47" s="34" t="str">
        <f>IF(ISNUMBER(AVERAGEIFS(Observed!Y$2:Y$1135,Observed!$A$2:$A$1135,$A47,Observed!$C$2:$C$1135,$C47)),AVERAGEIFS(Observed!Y$2:Y$1135,Observed!$A$2:$A$1135,$A47,Observed!$C$2:$C$1135,$C47),"")</f>
        <v/>
      </c>
      <c r="Z47" s="34" t="str">
        <f>IF(ISNUMBER(AVERAGEIFS(Observed!Z$2:Z$1135,Observed!$A$2:$A$1135,$A47,Observed!$C$2:$C$1135,$C47)),AVERAGEIFS(Observed!Z$2:Z$1135,Observed!$A$2:$A$1135,$A47,Observed!$C$2:$C$1135,$C47),"")</f>
        <v/>
      </c>
      <c r="AA47" s="34" t="str">
        <f>IF(ISNUMBER(AVERAGEIFS(Observed!AA$2:AA$1135,Observed!$A$2:$A$1135,$A47,Observed!$C$2:$C$1135,$C47)),AVERAGEIFS(Observed!AA$2:AA$1135,Observed!$A$2:$A$1135,$A47,Observed!$C$2:$C$1135,$C47),"")</f>
        <v/>
      </c>
      <c r="AB47" s="34" t="str">
        <f>IF(ISNUMBER(AVERAGEIFS(Observed!AB$2:AB$1135,Observed!$A$2:$A$1135,$A47,Observed!$C$2:$C$1135,$C47)),AVERAGEIFS(Observed!AB$2:AB$1135,Observed!$A$2:$A$1135,$A47,Observed!$C$2:$C$1135,$C47),"")</f>
        <v/>
      </c>
      <c r="AC47" s="34" t="str">
        <f>IF(ISNUMBER(AVERAGEIFS(Observed!AC$2:AC$1135,Observed!$A$2:$A$1135,$A47,Observed!$C$2:$C$1135,$C47)),AVERAGEIFS(Observed!AC$2:AC$1135,Observed!$A$2:$A$1135,$A47,Observed!$C$2:$C$1135,$C47),"")</f>
        <v/>
      </c>
      <c r="AD47" s="34" t="str">
        <f>IF(ISNUMBER(AVERAGEIFS(Observed!AD$2:AD$1135,Observed!$A$2:$A$1135,$A47,Observed!$C$2:$C$1135,$C47)),AVERAGEIFS(Observed!AD$2:AD$1135,Observed!$A$2:$A$1135,$A47,Observed!$C$2:$C$1135,$C47),"")</f>
        <v/>
      </c>
      <c r="AE47" s="34" t="str">
        <f>IF(ISNUMBER(AVERAGEIFS(Observed!AE$2:AE$1135,Observed!$A$2:$A$1135,$A47,Observed!$C$2:$C$1135,$C47)),AVERAGEIFS(Observed!AE$2:AE$1135,Observed!$A$2:$A$1135,$A47,Observed!$C$2:$C$1135,$C47),"")</f>
        <v/>
      </c>
      <c r="AF47" s="34" t="str">
        <f>IF(ISNUMBER(AVERAGEIFS(Observed!AF$2:AF$1135,Observed!$A$2:$A$1135,$A47,Observed!$C$2:$C$1135,$C47)),AVERAGEIFS(Observed!AF$2:AF$1135,Observed!$A$2:$A$1135,$A47,Observed!$C$2:$C$1135,$C47),"")</f>
        <v/>
      </c>
      <c r="AG47" s="34" t="str">
        <f>IF(ISNUMBER(AVERAGEIFS(Observed!AG$2:AG$1135,Observed!$A$2:$A$1135,$A47,Observed!$C$2:$C$1135,$C47)),AVERAGEIFS(Observed!AG$2:AG$1135,Observed!$A$2:$A$1135,$A47,Observed!$C$2:$C$1135,$C47),"")</f>
        <v/>
      </c>
      <c r="AH47" s="35" t="str">
        <f>IF(ISNUMBER(AVERAGEIFS(Observed!AH$2:AH$1135,Observed!$A$2:$A$1135,$A47,Observed!$C$2:$C$1135,$C47)),AVERAGEIFS(Observed!AH$2:AH$1135,Observed!$A$2:$A$1135,$A47,Observed!$C$2:$C$1135,$C47),"")</f>
        <v/>
      </c>
      <c r="AI47" s="35" t="str">
        <f>IF(ISNUMBER(AVERAGEIFS(Observed!AI$2:AI$1135,Observed!$A$2:$A$1135,$A47,Observed!$C$2:$C$1135,$C47)),AVERAGEIFS(Observed!AI$2:AI$1135,Observed!$A$2:$A$1135,$A47,Observed!$C$2:$C$1135,$C47),"")</f>
        <v/>
      </c>
      <c r="AJ47" s="35">
        <f>IF(ISNUMBER(AVERAGEIFS(Observed!AJ$2:AJ$1135,Observed!$A$2:$A$1135,$A47,Observed!$C$2:$C$1135,$C47)),AVERAGEIFS(Observed!AJ$2:AJ$1135,Observed!$A$2:$A$1135,$A47,Observed!$C$2:$C$1135,$C47),"")</f>
        <v>3.8234923912909342E-2</v>
      </c>
      <c r="AK47" s="34" t="str">
        <f>IF(ISNUMBER(AVERAGEIFS(Observed!AK$2:AK$1135,Observed!$A$2:$A$1135,$A47,Observed!$C$2:$C$1135,$C47)),AVERAGEIFS(Observed!AK$2:AK$1135,Observed!$A$2:$A$1135,$A47,Observed!$C$2:$C$1135,$C47),"")</f>
        <v/>
      </c>
      <c r="AL47" s="35" t="str">
        <f>IF(ISNUMBER(AVERAGEIFS(Observed!AL$2:AL$1135,Observed!$A$2:$A$1135,$A47,Observed!$C$2:$C$1135,$C47)),AVERAGEIFS(Observed!AL$2:AL$1135,Observed!$A$2:$A$1135,$A47,Observed!$C$2:$C$1135,$C47),"")</f>
        <v/>
      </c>
      <c r="AM47" s="34" t="str">
        <f>IF(ISNUMBER(AVERAGEIFS(Observed!AM$2:AM$1135,Observed!$A$2:$A$1135,$A47,Observed!$C$2:$C$1135,$C47)),AVERAGEIFS(Observed!AM$2:AM$1135,Observed!$A$2:$A$1135,$A47,Observed!$C$2:$C$1135,$C47),"")</f>
        <v/>
      </c>
      <c r="AN47" s="34">
        <f>IF(ISNUMBER(AVERAGEIFS(Observed!AN$2:AN$1135,Observed!$A$2:$A$1135,$A47,Observed!$C$2:$C$1135,$C47)),AVERAGEIFS(Observed!AN$2:AN$1135,Observed!$A$2:$A$1135,$A47,Observed!$C$2:$C$1135,$C47),"")</f>
        <v>1</v>
      </c>
      <c r="AO47" s="34" t="str">
        <f>IF(ISNUMBER(AVERAGEIFS(Observed!AO$2:AO$1135,Observed!$A$2:$A$1135,$A47,Observed!$C$2:$C$1135,$C47)),AVERAGEIFS(Observed!AO$2:AO$1135,Observed!$A$2:$A$1135,$A47,Observed!$C$2:$C$1135,$C47),"")</f>
        <v/>
      </c>
      <c r="AP47" s="35" t="str">
        <f>IF(ISNUMBER(AVERAGEIFS(Observed!AP$2:AP$1135,Observed!$A$2:$A$1135,$A47,Observed!$C$2:$C$1135,$C47)),AVERAGEIFS(Observed!AP$2:AP$1135,Observed!$A$2:$A$1135,$A47,Observed!$C$2:$C$1135,$C47),"")</f>
        <v/>
      </c>
      <c r="AQ47" s="34">
        <f>IF(ISNUMBER(AVERAGEIFS(Observed!AQ$2:AQ$1135,Observed!$A$2:$A$1135,$A47,Observed!$C$2:$C$1135,$C47)),AVERAGEIFS(Observed!AQ$2:AQ$1135,Observed!$A$2:$A$1135,$A47,Observed!$C$2:$C$1135,$C47),"")</f>
        <v>10.420999999999999</v>
      </c>
      <c r="AR47" s="34">
        <f>IF(ISNUMBER(AVERAGEIFS(Observed!AR$2:AR$1135,Observed!$A$2:$A$1135,$A47,Observed!$C$2:$C$1135,$C47)),AVERAGEIFS(Observed!AR$2:AR$1135,Observed!$A$2:$A$1135,$A47,Observed!$C$2:$C$1135,$C47),"")</f>
        <v>16.893666666666668</v>
      </c>
      <c r="AS47" s="2">
        <f>COUNTIFS(Observed!$A$2:$A$1135,$A47,Observed!$C$2:$C$1135,$C47)</f>
        <v>3</v>
      </c>
      <c r="AT47" s="2">
        <f t="shared" si="0"/>
        <v>10</v>
      </c>
    </row>
    <row r="48" spans="1:46" x14ac:dyDescent="0.25">
      <c r="A48" t="s">
        <v>2</v>
      </c>
      <c r="B48" t="s">
        <v>18</v>
      </c>
      <c r="C48" s="6">
        <v>36133</v>
      </c>
      <c r="D48" t="s">
        <v>56</v>
      </c>
      <c r="E48" t="s">
        <v>41</v>
      </c>
      <c r="J48" t="s">
        <v>102</v>
      </c>
      <c r="K48">
        <v>3</v>
      </c>
      <c r="L48">
        <v>3</v>
      </c>
      <c r="M48" t="s">
        <v>19</v>
      </c>
      <c r="N48" s="33">
        <f>IF(ISNUMBER(AVERAGEIFS(Observed!N$2:N$1135,Observed!$A$2:$A$1135,$A48,Observed!$C$2:$C$1135,$C48)),AVERAGEIFS(Observed!N$2:N$1135,Observed!$A$2:$A$1135,$A48,Observed!$C$2:$C$1135,$C48),"")</f>
        <v>1354.6666666666667</v>
      </c>
      <c r="O48" s="34">
        <f>IF(ISNUMBER(AVERAGEIFS(Observed!O$2:O$1135,Observed!$A$2:$A$1135,$A48,Observed!$C$2:$C$1135,$C48)),AVERAGEIFS(Observed!O$2:O$1135,Observed!$A$2:$A$1135,$A48,Observed!$C$2:$C$1135,$C48),"")</f>
        <v>135.46666666666667</v>
      </c>
      <c r="P48" s="34" t="str">
        <f>IF(ISNUMBER(AVERAGEIFS(Observed!P$2:P$1135,Observed!$A$2:$A$1135,$A48,Observed!$C$2:$C$1135,$C48)),AVERAGEIFS(Observed!P$2:P$1135,Observed!$A$2:$A$1135,$A48,Observed!$C$2:$C$1135,$C48),"")</f>
        <v/>
      </c>
      <c r="Q48" s="34" t="str">
        <f>IF(ISNUMBER(AVERAGEIFS(Observed!Q$2:Q$1135,Observed!$A$2:$A$1135,$A48,Observed!$C$2:$C$1135,$C48)),AVERAGEIFS(Observed!Q$2:Q$1135,Observed!$A$2:$A$1135,$A48,Observed!$C$2:$C$1135,$C48),"")</f>
        <v/>
      </c>
      <c r="R48" s="34" t="str">
        <f>IF(ISNUMBER(AVERAGEIFS(Observed!R$2:R$1135,Observed!$A$2:$A$1135,$A48,Observed!$C$2:$C$1135,$C48)),AVERAGEIFS(Observed!R$2:R$1135,Observed!$A$2:$A$1135,$A48,Observed!$C$2:$C$1135,$C48),"")</f>
        <v/>
      </c>
      <c r="S48" s="35">
        <f>IF(ISNUMBER(AVERAGEIFS(Observed!S$2:S$1135,Observed!$A$2:$A$1135,$A48,Observed!$C$2:$C$1135,$C48)),AVERAGEIFS(Observed!S$2:S$1135,Observed!$A$2:$A$1135,$A48,Observed!$C$2:$C$1135,$C48),"")</f>
        <v>0.04</v>
      </c>
      <c r="T48" s="35">
        <f>IF(ISNUMBER(AVERAGEIFS(Observed!T$2:T$1135,Observed!$A$2:$A$1135,$A48,Observed!$C$2:$C$1135,$C48)),AVERAGEIFS(Observed!T$2:T$1135,Observed!$A$2:$A$1135,$A48,Observed!$C$2:$C$1135,$C48),"")</f>
        <v>3.2000000000000001E-2</v>
      </c>
      <c r="U48" s="35" t="str">
        <f>IF(ISNUMBER(AVERAGEIFS(Observed!U$2:U$1135,Observed!$A$2:$A$1135,$A48,Observed!$C$2:$C$1135,$C48)),AVERAGEIFS(Observed!U$2:U$1135,Observed!$A$2:$A$1135,$A48,Observed!$C$2:$C$1135,$C48),"")</f>
        <v/>
      </c>
      <c r="V48" s="34" t="str">
        <f>IF(ISNUMBER(AVERAGEIFS(Observed!V$2:V$1135,Observed!$A$2:$A$1135,$A48,Observed!$C$2:$C$1135,$C48)),AVERAGEIFS(Observed!V$2:V$1135,Observed!$A$2:$A$1135,$A48,Observed!$C$2:$C$1135,$C48),"")</f>
        <v/>
      </c>
      <c r="W48" s="7" t="str">
        <f>IF(ISNUMBER(AVERAGEIFS(Observed!W$2:W$1135,Observed!$A$2:$A$1135,$A48,Observed!$C$2:$C$1135,$C48)),AVERAGEIFS(Observed!W$2:W$1135,Observed!$A$2:$A$1135,$A48,Observed!$C$2:$C$1135,$C48),"")</f>
        <v/>
      </c>
      <c r="X48" s="7">
        <f>IF(ISNUMBER(AVERAGEIFS(Observed!X$2:X$1135,Observed!$A$2:$A$1135,$A48,Observed!$C$2:$C$1135,$C48)),AVERAGEIFS(Observed!X$2:X$1135,Observed!$A$2:$A$1135,$A48,Observed!$C$2:$C$1135,$C48),"")</f>
        <v>0.16</v>
      </c>
      <c r="Y48" s="34" t="str">
        <f>IF(ISNUMBER(AVERAGEIFS(Observed!Y$2:Y$1135,Observed!$A$2:$A$1135,$A48,Observed!$C$2:$C$1135,$C48)),AVERAGEIFS(Observed!Y$2:Y$1135,Observed!$A$2:$A$1135,$A48,Observed!$C$2:$C$1135,$C48),"")</f>
        <v/>
      </c>
      <c r="Z48" s="34" t="str">
        <f>IF(ISNUMBER(AVERAGEIFS(Observed!Z$2:Z$1135,Observed!$A$2:$A$1135,$A48,Observed!$C$2:$C$1135,$C48)),AVERAGEIFS(Observed!Z$2:Z$1135,Observed!$A$2:$A$1135,$A48,Observed!$C$2:$C$1135,$C48),"")</f>
        <v/>
      </c>
      <c r="AA48" s="34" t="str">
        <f>IF(ISNUMBER(AVERAGEIFS(Observed!AA$2:AA$1135,Observed!$A$2:$A$1135,$A48,Observed!$C$2:$C$1135,$C48)),AVERAGEIFS(Observed!AA$2:AA$1135,Observed!$A$2:$A$1135,$A48,Observed!$C$2:$C$1135,$C48),"")</f>
        <v/>
      </c>
      <c r="AB48" s="34" t="str">
        <f>IF(ISNUMBER(AVERAGEIFS(Observed!AB$2:AB$1135,Observed!$A$2:$A$1135,$A48,Observed!$C$2:$C$1135,$C48)),AVERAGEIFS(Observed!AB$2:AB$1135,Observed!$A$2:$A$1135,$A48,Observed!$C$2:$C$1135,$C48),"")</f>
        <v/>
      </c>
      <c r="AC48" s="34" t="str">
        <f>IF(ISNUMBER(AVERAGEIFS(Observed!AC$2:AC$1135,Observed!$A$2:$A$1135,$A48,Observed!$C$2:$C$1135,$C48)),AVERAGEIFS(Observed!AC$2:AC$1135,Observed!$A$2:$A$1135,$A48,Observed!$C$2:$C$1135,$C48),"")</f>
        <v/>
      </c>
      <c r="AD48" s="34" t="str">
        <f>IF(ISNUMBER(AVERAGEIFS(Observed!AD$2:AD$1135,Observed!$A$2:$A$1135,$A48,Observed!$C$2:$C$1135,$C48)),AVERAGEIFS(Observed!AD$2:AD$1135,Observed!$A$2:$A$1135,$A48,Observed!$C$2:$C$1135,$C48),"")</f>
        <v/>
      </c>
      <c r="AE48" s="34" t="str">
        <f>IF(ISNUMBER(AVERAGEIFS(Observed!AE$2:AE$1135,Observed!$A$2:$A$1135,$A48,Observed!$C$2:$C$1135,$C48)),AVERAGEIFS(Observed!AE$2:AE$1135,Observed!$A$2:$A$1135,$A48,Observed!$C$2:$C$1135,$C48),"")</f>
        <v/>
      </c>
      <c r="AF48" s="34" t="str">
        <f>IF(ISNUMBER(AVERAGEIFS(Observed!AF$2:AF$1135,Observed!$A$2:$A$1135,$A48,Observed!$C$2:$C$1135,$C48)),AVERAGEIFS(Observed!AF$2:AF$1135,Observed!$A$2:$A$1135,$A48,Observed!$C$2:$C$1135,$C48),"")</f>
        <v/>
      </c>
      <c r="AG48" s="34" t="str">
        <f>IF(ISNUMBER(AVERAGEIFS(Observed!AG$2:AG$1135,Observed!$A$2:$A$1135,$A48,Observed!$C$2:$C$1135,$C48)),AVERAGEIFS(Observed!AG$2:AG$1135,Observed!$A$2:$A$1135,$A48,Observed!$C$2:$C$1135,$C48),"")</f>
        <v/>
      </c>
      <c r="AH48" s="35" t="str">
        <f>IF(ISNUMBER(AVERAGEIFS(Observed!AH$2:AH$1135,Observed!$A$2:$A$1135,$A48,Observed!$C$2:$C$1135,$C48)),AVERAGEIFS(Observed!AH$2:AH$1135,Observed!$A$2:$A$1135,$A48,Observed!$C$2:$C$1135,$C48),"")</f>
        <v/>
      </c>
      <c r="AI48" s="35" t="str">
        <f>IF(ISNUMBER(AVERAGEIFS(Observed!AI$2:AI$1135,Observed!$A$2:$A$1135,$A48,Observed!$C$2:$C$1135,$C48)),AVERAGEIFS(Observed!AI$2:AI$1135,Observed!$A$2:$A$1135,$A48,Observed!$C$2:$C$1135,$C48),"")</f>
        <v/>
      </c>
      <c r="AJ48" s="35">
        <f>IF(ISNUMBER(AVERAGEIFS(Observed!AJ$2:AJ$1135,Observed!$A$2:$A$1135,$A48,Observed!$C$2:$C$1135,$C48)),AVERAGEIFS(Observed!AJ$2:AJ$1135,Observed!$A$2:$A$1135,$A48,Observed!$C$2:$C$1135,$C48),"")</f>
        <v>3.8717697030033658E-2</v>
      </c>
      <c r="AK48" s="34" t="str">
        <f>IF(ISNUMBER(AVERAGEIFS(Observed!AK$2:AK$1135,Observed!$A$2:$A$1135,$A48,Observed!$C$2:$C$1135,$C48)),AVERAGEIFS(Observed!AK$2:AK$1135,Observed!$A$2:$A$1135,$A48,Observed!$C$2:$C$1135,$C48),"")</f>
        <v/>
      </c>
      <c r="AL48" s="35" t="str">
        <f>IF(ISNUMBER(AVERAGEIFS(Observed!AL$2:AL$1135,Observed!$A$2:$A$1135,$A48,Observed!$C$2:$C$1135,$C48)),AVERAGEIFS(Observed!AL$2:AL$1135,Observed!$A$2:$A$1135,$A48,Observed!$C$2:$C$1135,$C48),"")</f>
        <v/>
      </c>
      <c r="AM48" s="34" t="str">
        <f>IF(ISNUMBER(AVERAGEIFS(Observed!AM$2:AM$1135,Observed!$A$2:$A$1135,$A48,Observed!$C$2:$C$1135,$C48)),AVERAGEIFS(Observed!AM$2:AM$1135,Observed!$A$2:$A$1135,$A48,Observed!$C$2:$C$1135,$C48),"")</f>
        <v/>
      </c>
      <c r="AN48" s="34">
        <f>IF(ISNUMBER(AVERAGEIFS(Observed!AN$2:AN$1135,Observed!$A$2:$A$1135,$A48,Observed!$C$2:$C$1135,$C48)),AVERAGEIFS(Observed!AN$2:AN$1135,Observed!$A$2:$A$1135,$A48,Observed!$C$2:$C$1135,$C48),"")</f>
        <v>1</v>
      </c>
      <c r="AO48" s="34" t="str">
        <f>IF(ISNUMBER(AVERAGEIFS(Observed!AO$2:AO$1135,Observed!$A$2:$A$1135,$A48,Observed!$C$2:$C$1135,$C48)),AVERAGEIFS(Observed!AO$2:AO$1135,Observed!$A$2:$A$1135,$A48,Observed!$C$2:$C$1135,$C48),"")</f>
        <v/>
      </c>
      <c r="AP48" s="35" t="str">
        <f>IF(ISNUMBER(AVERAGEIFS(Observed!AP$2:AP$1135,Observed!$A$2:$A$1135,$A48,Observed!$C$2:$C$1135,$C48)),AVERAGEIFS(Observed!AP$2:AP$1135,Observed!$A$2:$A$1135,$A48,Observed!$C$2:$C$1135,$C48),"")</f>
        <v/>
      </c>
      <c r="AQ48" s="34" t="str">
        <f>IF(ISNUMBER(AVERAGEIFS(Observed!AQ$2:AQ$1135,Observed!$A$2:$A$1135,$A48,Observed!$C$2:$C$1135,$C48)),AVERAGEIFS(Observed!AQ$2:AQ$1135,Observed!$A$2:$A$1135,$A48,Observed!$C$2:$C$1135,$C48),"")</f>
        <v/>
      </c>
      <c r="AR48" s="34" t="str">
        <f>IF(ISNUMBER(AVERAGEIFS(Observed!AR$2:AR$1135,Observed!$A$2:$A$1135,$A48,Observed!$C$2:$C$1135,$C48)),AVERAGEIFS(Observed!AR$2:AR$1135,Observed!$A$2:$A$1135,$A48,Observed!$C$2:$C$1135,$C48),"")</f>
        <v/>
      </c>
      <c r="AS48" s="2">
        <f>COUNTIFS(Observed!$A$2:$A$1135,$A48,Observed!$C$2:$C$1135,$C48)</f>
        <v>3</v>
      </c>
      <c r="AT48" s="2">
        <f t="shared" si="0"/>
        <v>6</v>
      </c>
    </row>
    <row r="49" spans="1:46" x14ac:dyDescent="0.25">
      <c r="A49" t="s">
        <v>2</v>
      </c>
      <c r="B49" t="s">
        <v>18</v>
      </c>
      <c r="C49" s="6">
        <v>36140</v>
      </c>
      <c r="D49" t="s">
        <v>56</v>
      </c>
      <c r="E49" t="s">
        <v>41</v>
      </c>
      <c r="J49" t="s">
        <v>102</v>
      </c>
      <c r="K49">
        <v>3</v>
      </c>
      <c r="L49">
        <v>3</v>
      </c>
      <c r="M49" t="s">
        <v>19</v>
      </c>
      <c r="N49" s="33">
        <f>IF(ISNUMBER(AVERAGEIFS(Observed!N$2:N$1135,Observed!$A$2:$A$1135,$A49,Observed!$C$2:$C$1135,$C49)),AVERAGEIFS(Observed!N$2:N$1135,Observed!$A$2:$A$1135,$A49,Observed!$C$2:$C$1135,$C49),"")</f>
        <v>2275.1666666666665</v>
      </c>
      <c r="O49" s="34">
        <f>IF(ISNUMBER(AVERAGEIFS(Observed!O$2:O$1135,Observed!$A$2:$A$1135,$A49,Observed!$C$2:$C$1135,$C49)),AVERAGEIFS(Observed!O$2:O$1135,Observed!$A$2:$A$1135,$A49,Observed!$C$2:$C$1135,$C49),"")</f>
        <v>227.51666666666665</v>
      </c>
      <c r="P49" s="34" t="str">
        <f>IF(ISNUMBER(AVERAGEIFS(Observed!P$2:P$1135,Observed!$A$2:$A$1135,$A49,Observed!$C$2:$C$1135,$C49)),AVERAGEIFS(Observed!P$2:P$1135,Observed!$A$2:$A$1135,$A49,Observed!$C$2:$C$1135,$C49),"")</f>
        <v/>
      </c>
      <c r="Q49" s="34" t="str">
        <f>IF(ISNUMBER(AVERAGEIFS(Observed!Q$2:Q$1135,Observed!$A$2:$A$1135,$A49,Observed!$C$2:$C$1135,$C49)),AVERAGEIFS(Observed!Q$2:Q$1135,Observed!$A$2:$A$1135,$A49,Observed!$C$2:$C$1135,$C49),"")</f>
        <v/>
      </c>
      <c r="R49" s="34" t="str">
        <f>IF(ISNUMBER(AVERAGEIFS(Observed!R$2:R$1135,Observed!$A$2:$A$1135,$A49,Observed!$C$2:$C$1135,$C49)),AVERAGEIFS(Observed!R$2:R$1135,Observed!$A$2:$A$1135,$A49,Observed!$C$2:$C$1135,$C49),"")</f>
        <v/>
      </c>
      <c r="S49" s="35">
        <f>IF(ISNUMBER(AVERAGEIFS(Observed!S$2:S$1135,Observed!$A$2:$A$1135,$A49,Observed!$C$2:$C$1135,$C49)),AVERAGEIFS(Observed!S$2:S$1135,Observed!$A$2:$A$1135,$A49,Observed!$C$2:$C$1135,$C49),"")</f>
        <v>0.04</v>
      </c>
      <c r="T49" s="35">
        <f>IF(ISNUMBER(AVERAGEIFS(Observed!T$2:T$1135,Observed!$A$2:$A$1135,$A49,Observed!$C$2:$C$1135,$C49)),AVERAGEIFS(Observed!T$2:T$1135,Observed!$A$2:$A$1135,$A49,Observed!$C$2:$C$1135,$C49),"")</f>
        <v>3.1E-2</v>
      </c>
      <c r="U49" s="35" t="str">
        <f>IF(ISNUMBER(AVERAGEIFS(Observed!U$2:U$1135,Observed!$A$2:$A$1135,$A49,Observed!$C$2:$C$1135,$C49)),AVERAGEIFS(Observed!U$2:U$1135,Observed!$A$2:$A$1135,$A49,Observed!$C$2:$C$1135,$C49),"")</f>
        <v/>
      </c>
      <c r="V49" s="34" t="str">
        <f>IF(ISNUMBER(AVERAGEIFS(Observed!V$2:V$1135,Observed!$A$2:$A$1135,$A49,Observed!$C$2:$C$1135,$C49)),AVERAGEIFS(Observed!V$2:V$1135,Observed!$A$2:$A$1135,$A49,Observed!$C$2:$C$1135,$C49),"")</f>
        <v/>
      </c>
      <c r="W49" s="7" t="str">
        <f>IF(ISNUMBER(AVERAGEIFS(Observed!W$2:W$1135,Observed!$A$2:$A$1135,$A49,Observed!$C$2:$C$1135,$C49)),AVERAGEIFS(Observed!W$2:W$1135,Observed!$A$2:$A$1135,$A49,Observed!$C$2:$C$1135,$C49),"")</f>
        <v/>
      </c>
      <c r="X49" s="7">
        <f>IF(ISNUMBER(AVERAGEIFS(Observed!X$2:X$1135,Observed!$A$2:$A$1135,$A49,Observed!$C$2:$C$1135,$C49)),AVERAGEIFS(Observed!X$2:X$1135,Observed!$A$2:$A$1135,$A49,Observed!$C$2:$C$1135,$C49),"")</f>
        <v>0.16</v>
      </c>
      <c r="Y49" s="34" t="str">
        <f>IF(ISNUMBER(AVERAGEIFS(Observed!Y$2:Y$1135,Observed!$A$2:$A$1135,$A49,Observed!$C$2:$C$1135,$C49)),AVERAGEIFS(Observed!Y$2:Y$1135,Observed!$A$2:$A$1135,$A49,Observed!$C$2:$C$1135,$C49),"")</f>
        <v/>
      </c>
      <c r="Z49" s="34" t="str">
        <f>IF(ISNUMBER(AVERAGEIFS(Observed!Z$2:Z$1135,Observed!$A$2:$A$1135,$A49,Observed!$C$2:$C$1135,$C49)),AVERAGEIFS(Observed!Z$2:Z$1135,Observed!$A$2:$A$1135,$A49,Observed!$C$2:$C$1135,$C49),"")</f>
        <v/>
      </c>
      <c r="AA49" s="34" t="str">
        <f>IF(ISNUMBER(AVERAGEIFS(Observed!AA$2:AA$1135,Observed!$A$2:$A$1135,$A49,Observed!$C$2:$C$1135,$C49)),AVERAGEIFS(Observed!AA$2:AA$1135,Observed!$A$2:$A$1135,$A49,Observed!$C$2:$C$1135,$C49),"")</f>
        <v/>
      </c>
      <c r="AB49" s="34" t="str">
        <f>IF(ISNUMBER(AVERAGEIFS(Observed!AB$2:AB$1135,Observed!$A$2:$A$1135,$A49,Observed!$C$2:$C$1135,$C49)),AVERAGEIFS(Observed!AB$2:AB$1135,Observed!$A$2:$A$1135,$A49,Observed!$C$2:$C$1135,$C49),"")</f>
        <v/>
      </c>
      <c r="AC49" s="34" t="str">
        <f>IF(ISNUMBER(AVERAGEIFS(Observed!AC$2:AC$1135,Observed!$A$2:$A$1135,$A49,Observed!$C$2:$C$1135,$C49)),AVERAGEIFS(Observed!AC$2:AC$1135,Observed!$A$2:$A$1135,$A49,Observed!$C$2:$C$1135,$C49),"")</f>
        <v/>
      </c>
      <c r="AD49" s="34" t="str">
        <f>IF(ISNUMBER(AVERAGEIFS(Observed!AD$2:AD$1135,Observed!$A$2:$A$1135,$A49,Observed!$C$2:$C$1135,$C49)),AVERAGEIFS(Observed!AD$2:AD$1135,Observed!$A$2:$A$1135,$A49,Observed!$C$2:$C$1135,$C49),"")</f>
        <v/>
      </c>
      <c r="AE49" s="34" t="str">
        <f>IF(ISNUMBER(AVERAGEIFS(Observed!AE$2:AE$1135,Observed!$A$2:$A$1135,$A49,Observed!$C$2:$C$1135,$C49)),AVERAGEIFS(Observed!AE$2:AE$1135,Observed!$A$2:$A$1135,$A49,Observed!$C$2:$C$1135,$C49),"")</f>
        <v/>
      </c>
      <c r="AF49" s="34" t="str">
        <f>IF(ISNUMBER(AVERAGEIFS(Observed!AF$2:AF$1135,Observed!$A$2:$A$1135,$A49,Observed!$C$2:$C$1135,$C49)),AVERAGEIFS(Observed!AF$2:AF$1135,Observed!$A$2:$A$1135,$A49,Observed!$C$2:$C$1135,$C49),"")</f>
        <v/>
      </c>
      <c r="AG49" s="34" t="str">
        <f>IF(ISNUMBER(AVERAGEIFS(Observed!AG$2:AG$1135,Observed!$A$2:$A$1135,$A49,Observed!$C$2:$C$1135,$C49)),AVERAGEIFS(Observed!AG$2:AG$1135,Observed!$A$2:$A$1135,$A49,Observed!$C$2:$C$1135,$C49),"")</f>
        <v/>
      </c>
      <c r="AH49" s="35" t="str">
        <f>IF(ISNUMBER(AVERAGEIFS(Observed!AH$2:AH$1135,Observed!$A$2:$A$1135,$A49,Observed!$C$2:$C$1135,$C49)),AVERAGEIFS(Observed!AH$2:AH$1135,Observed!$A$2:$A$1135,$A49,Observed!$C$2:$C$1135,$C49),"")</f>
        <v/>
      </c>
      <c r="AI49" s="35" t="str">
        <f>IF(ISNUMBER(AVERAGEIFS(Observed!AI$2:AI$1135,Observed!$A$2:$A$1135,$A49,Observed!$C$2:$C$1135,$C49)),AVERAGEIFS(Observed!AI$2:AI$1135,Observed!$A$2:$A$1135,$A49,Observed!$C$2:$C$1135,$C49),"")</f>
        <v/>
      </c>
      <c r="AJ49" s="35">
        <f>IF(ISNUMBER(AVERAGEIFS(Observed!AJ$2:AJ$1135,Observed!$A$2:$A$1135,$A49,Observed!$C$2:$C$1135,$C49)),AVERAGEIFS(Observed!AJ$2:AJ$1135,Observed!$A$2:$A$1135,$A49,Observed!$C$2:$C$1135,$C49),"")</f>
        <v>3.8552440604022936E-2</v>
      </c>
      <c r="AK49" s="34" t="str">
        <f>IF(ISNUMBER(AVERAGEIFS(Observed!AK$2:AK$1135,Observed!$A$2:$A$1135,$A49,Observed!$C$2:$C$1135,$C49)),AVERAGEIFS(Observed!AK$2:AK$1135,Observed!$A$2:$A$1135,$A49,Observed!$C$2:$C$1135,$C49),"")</f>
        <v/>
      </c>
      <c r="AL49" s="35" t="str">
        <f>IF(ISNUMBER(AVERAGEIFS(Observed!AL$2:AL$1135,Observed!$A$2:$A$1135,$A49,Observed!$C$2:$C$1135,$C49)),AVERAGEIFS(Observed!AL$2:AL$1135,Observed!$A$2:$A$1135,$A49,Observed!$C$2:$C$1135,$C49),"")</f>
        <v/>
      </c>
      <c r="AM49" s="34" t="str">
        <f>IF(ISNUMBER(AVERAGEIFS(Observed!AM$2:AM$1135,Observed!$A$2:$A$1135,$A49,Observed!$C$2:$C$1135,$C49)),AVERAGEIFS(Observed!AM$2:AM$1135,Observed!$A$2:$A$1135,$A49,Observed!$C$2:$C$1135,$C49),"")</f>
        <v/>
      </c>
      <c r="AN49" s="34">
        <f>IF(ISNUMBER(AVERAGEIFS(Observed!AN$2:AN$1135,Observed!$A$2:$A$1135,$A49,Observed!$C$2:$C$1135,$C49)),AVERAGEIFS(Observed!AN$2:AN$1135,Observed!$A$2:$A$1135,$A49,Observed!$C$2:$C$1135,$C49),"")</f>
        <v>1</v>
      </c>
      <c r="AO49" s="34" t="str">
        <f>IF(ISNUMBER(AVERAGEIFS(Observed!AO$2:AO$1135,Observed!$A$2:$A$1135,$A49,Observed!$C$2:$C$1135,$C49)),AVERAGEIFS(Observed!AO$2:AO$1135,Observed!$A$2:$A$1135,$A49,Observed!$C$2:$C$1135,$C49),"")</f>
        <v/>
      </c>
      <c r="AP49" s="35" t="str">
        <f>IF(ISNUMBER(AVERAGEIFS(Observed!AP$2:AP$1135,Observed!$A$2:$A$1135,$A49,Observed!$C$2:$C$1135,$C49)),AVERAGEIFS(Observed!AP$2:AP$1135,Observed!$A$2:$A$1135,$A49,Observed!$C$2:$C$1135,$C49),"")</f>
        <v/>
      </c>
      <c r="AQ49" s="34" t="str">
        <f>IF(ISNUMBER(AVERAGEIFS(Observed!AQ$2:AQ$1135,Observed!$A$2:$A$1135,$A49,Observed!$C$2:$C$1135,$C49)),AVERAGEIFS(Observed!AQ$2:AQ$1135,Observed!$A$2:$A$1135,$A49,Observed!$C$2:$C$1135,$C49),"")</f>
        <v/>
      </c>
      <c r="AR49" s="34" t="str">
        <f>IF(ISNUMBER(AVERAGEIFS(Observed!AR$2:AR$1135,Observed!$A$2:$A$1135,$A49,Observed!$C$2:$C$1135,$C49)),AVERAGEIFS(Observed!AR$2:AR$1135,Observed!$A$2:$A$1135,$A49,Observed!$C$2:$C$1135,$C49),"")</f>
        <v/>
      </c>
      <c r="AS49" s="2">
        <f>COUNTIFS(Observed!$A$2:$A$1135,$A49,Observed!$C$2:$C$1135,$C49)</f>
        <v>3</v>
      </c>
      <c r="AT49" s="2">
        <f t="shared" si="0"/>
        <v>6</v>
      </c>
    </row>
    <row r="50" spans="1:46" x14ac:dyDescent="0.25">
      <c r="A50" t="s">
        <v>2</v>
      </c>
      <c r="B50" t="s">
        <v>18</v>
      </c>
      <c r="C50" s="6">
        <v>36144</v>
      </c>
      <c r="D50" t="s">
        <v>56</v>
      </c>
      <c r="E50" t="s">
        <v>41</v>
      </c>
      <c r="J50" t="s">
        <v>102</v>
      </c>
      <c r="K50">
        <v>3</v>
      </c>
      <c r="L50">
        <v>3</v>
      </c>
      <c r="M50" t="s">
        <v>20</v>
      </c>
      <c r="N50" s="33">
        <f>IF(ISNUMBER(AVERAGEIFS(Observed!N$2:N$1135,Observed!$A$2:$A$1135,$A50,Observed!$C$2:$C$1135,$C50)),AVERAGEIFS(Observed!N$2:N$1135,Observed!$A$2:$A$1135,$A50,Observed!$C$2:$C$1135,$C50),"")</f>
        <v>2773.1666666666665</v>
      </c>
      <c r="O50" s="34">
        <f>IF(ISNUMBER(AVERAGEIFS(Observed!O$2:O$1135,Observed!$A$2:$A$1135,$A50,Observed!$C$2:$C$1135,$C50)),AVERAGEIFS(Observed!O$2:O$1135,Observed!$A$2:$A$1135,$A50,Observed!$C$2:$C$1135,$C50),"")</f>
        <v>277.31666666666666</v>
      </c>
      <c r="P50" s="34" t="str">
        <f>IF(ISNUMBER(AVERAGEIFS(Observed!P$2:P$1135,Observed!$A$2:$A$1135,$A50,Observed!$C$2:$C$1135,$C50)),AVERAGEIFS(Observed!P$2:P$1135,Observed!$A$2:$A$1135,$A50,Observed!$C$2:$C$1135,$C50),"")</f>
        <v/>
      </c>
      <c r="Q50" s="34" t="str">
        <f>IF(ISNUMBER(AVERAGEIFS(Observed!Q$2:Q$1135,Observed!$A$2:$A$1135,$A50,Observed!$C$2:$C$1135,$C50)),AVERAGEIFS(Observed!Q$2:Q$1135,Observed!$A$2:$A$1135,$A50,Observed!$C$2:$C$1135,$C50),"")</f>
        <v/>
      </c>
      <c r="R50" s="34" t="str">
        <f>IF(ISNUMBER(AVERAGEIFS(Observed!R$2:R$1135,Observed!$A$2:$A$1135,$A50,Observed!$C$2:$C$1135,$C50)),AVERAGEIFS(Observed!R$2:R$1135,Observed!$A$2:$A$1135,$A50,Observed!$C$2:$C$1135,$C50),"")</f>
        <v/>
      </c>
      <c r="S50" s="35" t="str">
        <f>IF(ISNUMBER(AVERAGEIFS(Observed!S$2:S$1135,Observed!$A$2:$A$1135,$A50,Observed!$C$2:$C$1135,$C50)),AVERAGEIFS(Observed!S$2:S$1135,Observed!$A$2:$A$1135,$A50,Observed!$C$2:$C$1135,$C50),"")</f>
        <v/>
      </c>
      <c r="T50" s="35" t="str">
        <f>IF(ISNUMBER(AVERAGEIFS(Observed!T$2:T$1135,Observed!$A$2:$A$1135,$A50,Observed!$C$2:$C$1135,$C50)),AVERAGEIFS(Observed!T$2:T$1135,Observed!$A$2:$A$1135,$A50,Observed!$C$2:$C$1135,$C50),"")</f>
        <v/>
      </c>
      <c r="U50" s="35" t="str">
        <f>IF(ISNUMBER(AVERAGEIFS(Observed!U$2:U$1135,Observed!$A$2:$A$1135,$A50,Observed!$C$2:$C$1135,$C50)),AVERAGEIFS(Observed!U$2:U$1135,Observed!$A$2:$A$1135,$A50,Observed!$C$2:$C$1135,$C50),"")</f>
        <v/>
      </c>
      <c r="V50" s="34" t="str">
        <f>IF(ISNUMBER(AVERAGEIFS(Observed!V$2:V$1135,Observed!$A$2:$A$1135,$A50,Observed!$C$2:$C$1135,$C50)),AVERAGEIFS(Observed!V$2:V$1135,Observed!$A$2:$A$1135,$A50,Observed!$C$2:$C$1135,$C50),"")</f>
        <v/>
      </c>
      <c r="W50" s="7" t="str">
        <f>IF(ISNUMBER(AVERAGEIFS(Observed!W$2:W$1135,Observed!$A$2:$A$1135,$A50,Observed!$C$2:$C$1135,$C50)),AVERAGEIFS(Observed!W$2:W$1135,Observed!$A$2:$A$1135,$A50,Observed!$C$2:$C$1135,$C50),"")</f>
        <v/>
      </c>
      <c r="X50" s="7">
        <f>IF(ISNUMBER(AVERAGEIFS(Observed!X$2:X$1135,Observed!$A$2:$A$1135,$A50,Observed!$C$2:$C$1135,$C50)),AVERAGEIFS(Observed!X$2:X$1135,Observed!$A$2:$A$1135,$A50,Observed!$C$2:$C$1135,$C50),"")</f>
        <v>0.16</v>
      </c>
      <c r="Y50" s="34" t="str">
        <f>IF(ISNUMBER(AVERAGEIFS(Observed!Y$2:Y$1135,Observed!$A$2:$A$1135,$A50,Observed!$C$2:$C$1135,$C50)),AVERAGEIFS(Observed!Y$2:Y$1135,Observed!$A$2:$A$1135,$A50,Observed!$C$2:$C$1135,$C50),"")</f>
        <v/>
      </c>
      <c r="Z50" s="34" t="str">
        <f>IF(ISNUMBER(AVERAGEIFS(Observed!Z$2:Z$1135,Observed!$A$2:$A$1135,$A50,Observed!$C$2:$C$1135,$C50)),AVERAGEIFS(Observed!Z$2:Z$1135,Observed!$A$2:$A$1135,$A50,Observed!$C$2:$C$1135,$C50),"")</f>
        <v/>
      </c>
      <c r="AA50" s="34" t="str">
        <f>IF(ISNUMBER(AVERAGEIFS(Observed!AA$2:AA$1135,Observed!$A$2:$A$1135,$A50,Observed!$C$2:$C$1135,$C50)),AVERAGEIFS(Observed!AA$2:AA$1135,Observed!$A$2:$A$1135,$A50,Observed!$C$2:$C$1135,$C50),"")</f>
        <v/>
      </c>
      <c r="AB50" s="34" t="str">
        <f>IF(ISNUMBER(AVERAGEIFS(Observed!AB$2:AB$1135,Observed!$A$2:$A$1135,$A50,Observed!$C$2:$C$1135,$C50)),AVERAGEIFS(Observed!AB$2:AB$1135,Observed!$A$2:$A$1135,$A50,Observed!$C$2:$C$1135,$C50),"")</f>
        <v/>
      </c>
      <c r="AC50" s="34" t="str">
        <f>IF(ISNUMBER(AVERAGEIFS(Observed!AC$2:AC$1135,Observed!$A$2:$A$1135,$A50,Observed!$C$2:$C$1135,$C50)),AVERAGEIFS(Observed!AC$2:AC$1135,Observed!$A$2:$A$1135,$A50,Observed!$C$2:$C$1135,$C50),"")</f>
        <v/>
      </c>
      <c r="AD50" s="34" t="str">
        <f>IF(ISNUMBER(AVERAGEIFS(Observed!AD$2:AD$1135,Observed!$A$2:$A$1135,$A50,Observed!$C$2:$C$1135,$C50)),AVERAGEIFS(Observed!AD$2:AD$1135,Observed!$A$2:$A$1135,$A50,Observed!$C$2:$C$1135,$C50),"")</f>
        <v/>
      </c>
      <c r="AE50" s="34" t="str">
        <f>IF(ISNUMBER(AVERAGEIFS(Observed!AE$2:AE$1135,Observed!$A$2:$A$1135,$A50,Observed!$C$2:$C$1135,$C50)),AVERAGEIFS(Observed!AE$2:AE$1135,Observed!$A$2:$A$1135,$A50,Observed!$C$2:$C$1135,$C50),"")</f>
        <v/>
      </c>
      <c r="AF50" s="34" t="str">
        <f>IF(ISNUMBER(AVERAGEIFS(Observed!AF$2:AF$1135,Observed!$A$2:$A$1135,$A50,Observed!$C$2:$C$1135,$C50)),AVERAGEIFS(Observed!AF$2:AF$1135,Observed!$A$2:$A$1135,$A50,Observed!$C$2:$C$1135,$C50),"")</f>
        <v/>
      </c>
      <c r="AG50" s="34" t="str">
        <f>IF(ISNUMBER(AVERAGEIFS(Observed!AG$2:AG$1135,Observed!$A$2:$A$1135,$A50,Observed!$C$2:$C$1135,$C50)),AVERAGEIFS(Observed!AG$2:AG$1135,Observed!$A$2:$A$1135,$A50,Observed!$C$2:$C$1135,$C50),"")</f>
        <v/>
      </c>
      <c r="AH50" s="35" t="str">
        <f>IF(ISNUMBER(AVERAGEIFS(Observed!AH$2:AH$1135,Observed!$A$2:$A$1135,$A50,Observed!$C$2:$C$1135,$C50)),AVERAGEIFS(Observed!AH$2:AH$1135,Observed!$A$2:$A$1135,$A50,Observed!$C$2:$C$1135,$C50),"")</f>
        <v/>
      </c>
      <c r="AI50" s="35" t="str">
        <f>IF(ISNUMBER(AVERAGEIFS(Observed!AI$2:AI$1135,Observed!$A$2:$A$1135,$A50,Observed!$C$2:$C$1135,$C50)),AVERAGEIFS(Observed!AI$2:AI$1135,Observed!$A$2:$A$1135,$A50,Observed!$C$2:$C$1135,$C50),"")</f>
        <v/>
      </c>
      <c r="AJ50" s="35" t="str">
        <f>IF(ISNUMBER(AVERAGEIFS(Observed!AJ$2:AJ$1135,Observed!$A$2:$A$1135,$A50,Observed!$C$2:$C$1135,$C50)),AVERAGEIFS(Observed!AJ$2:AJ$1135,Observed!$A$2:$A$1135,$A50,Observed!$C$2:$C$1135,$C50),"")</f>
        <v/>
      </c>
      <c r="AK50" s="34" t="str">
        <f>IF(ISNUMBER(AVERAGEIFS(Observed!AK$2:AK$1135,Observed!$A$2:$A$1135,$A50,Observed!$C$2:$C$1135,$C50)),AVERAGEIFS(Observed!AK$2:AK$1135,Observed!$A$2:$A$1135,$A50,Observed!$C$2:$C$1135,$C50),"")</f>
        <v/>
      </c>
      <c r="AL50" s="35" t="str">
        <f>IF(ISNUMBER(AVERAGEIFS(Observed!AL$2:AL$1135,Observed!$A$2:$A$1135,$A50,Observed!$C$2:$C$1135,$C50)),AVERAGEIFS(Observed!AL$2:AL$1135,Observed!$A$2:$A$1135,$A50,Observed!$C$2:$C$1135,$C50),"")</f>
        <v/>
      </c>
      <c r="AM50" s="34" t="str">
        <f>IF(ISNUMBER(AVERAGEIFS(Observed!AM$2:AM$1135,Observed!$A$2:$A$1135,$A50,Observed!$C$2:$C$1135,$C50)),AVERAGEIFS(Observed!AM$2:AM$1135,Observed!$A$2:$A$1135,$A50,Observed!$C$2:$C$1135,$C50),"")</f>
        <v/>
      </c>
      <c r="AN50" s="34">
        <f>IF(ISNUMBER(AVERAGEIFS(Observed!AN$2:AN$1135,Observed!$A$2:$A$1135,$A50,Observed!$C$2:$C$1135,$C50)),AVERAGEIFS(Observed!AN$2:AN$1135,Observed!$A$2:$A$1135,$A50,Observed!$C$2:$C$1135,$C50),"")</f>
        <v>1</v>
      </c>
      <c r="AO50" s="34" t="str">
        <f>IF(ISNUMBER(AVERAGEIFS(Observed!AO$2:AO$1135,Observed!$A$2:$A$1135,$A50,Observed!$C$2:$C$1135,$C50)),AVERAGEIFS(Observed!AO$2:AO$1135,Observed!$A$2:$A$1135,$A50,Observed!$C$2:$C$1135,$C50),"")</f>
        <v/>
      </c>
      <c r="AP50" s="35" t="str">
        <f>IF(ISNUMBER(AVERAGEIFS(Observed!AP$2:AP$1135,Observed!$A$2:$A$1135,$A50,Observed!$C$2:$C$1135,$C50)),AVERAGEIFS(Observed!AP$2:AP$1135,Observed!$A$2:$A$1135,$A50,Observed!$C$2:$C$1135,$C50),"")</f>
        <v/>
      </c>
      <c r="AQ50" s="34" t="str">
        <f>IF(ISNUMBER(AVERAGEIFS(Observed!AQ$2:AQ$1135,Observed!$A$2:$A$1135,$A50,Observed!$C$2:$C$1135,$C50)),AVERAGEIFS(Observed!AQ$2:AQ$1135,Observed!$A$2:$A$1135,$A50,Observed!$C$2:$C$1135,$C50),"")</f>
        <v/>
      </c>
      <c r="AR50" s="34" t="str">
        <f>IF(ISNUMBER(AVERAGEIFS(Observed!AR$2:AR$1135,Observed!$A$2:$A$1135,$A50,Observed!$C$2:$C$1135,$C50)),AVERAGEIFS(Observed!AR$2:AR$1135,Observed!$A$2:$A$1135,$A50,Observed!$C$2:$C$1135,$C50),"")</f>
        <v/>
      </c>
      <c r="AS50" s="2">
        <f>COUNTIFS(Observed!$A$2:$A$1135,$A50,Observed!$C$2:$C$1135,$C50)</f>
        <v>3</v>
      </c>
      <c r="AT50" s="2">
        <f t="shared" si="0"/>
        <v>3</v>
      </c>
    </row>
    <row r="51" spans="1:46" x14ac:dyDescent="0.25">
      <c r="A51" t="s">
        <v>2</v>
      </c>
      <c r="B51" t="s">
        <v>18</v>
      </c>
      <c r="C51" s="6">
        <v>36151</v>
      </c>
      <c r="D51" t="s">
        <v>56</v>
      </c>
      <c r="E51" t="s">
        <v>41</v>
      </c>
      <c r="J51" t="s">
        <v>102</v>
      </c>
      <c r="K51">
        <v>3</v>
      </c>
      <c r="L51">
        <v>3</v>
      </c>
      <c r="M51" t="s">
        <v>21</v>
      </c>
      <c r="N51" s="33">
        <f>IF(ISNUMBER(AVERAGEIFS(Observed!N$2:N$1135,Observed!$A$2:$A$1135,$A51,Observed!$C$2:$C$1135,$C51)),AVERAGEIFS(Observed!N$2:N$1135,Observed!$A$2:$A$1135,$A51,Observed!$C$2:$C$1135,$C51),"")</f>
        <v>295.5</v>
      </c>
      <c r="O51" s="34">
        <f>IF(ISNUMBER(AVERAGEIFS(Observed!O$2:O$1135,Observed!$A$2:$A$1135,$A51,Observed!$C$2:$C$1135,$C51)),AVERAGEIFS(Observed!O$2:O$1135,Observed!$A$2:$A$1135,$A51,Observed!$C$2:$C$1135,$C51),"")</f>
        <v>29.55</v>
      </c>
      <c r="P51" s="34" t="str">
        <f>IF(ISNUMBER(AVERAGEIFS(Observed!P$2:P$1135,Observed!$A$2:$A$1135,$A51,Observed!$C$2:$C$1135,$C51)),AVERAGEIFS(Observed!P$2:P$1135,Observed!$A$2:$A$1135,$A51,Observed!$C$2:$C$1135,$C51),"")</f>
        <v/>
      </c>
      <c r="Q51" s="34">
        <f>IF(ISNUMBER(AVERAGEIFS(Observed!Q$2:Q$1135,Observed!$A$2:$A$1135,$A51,Observed!$C$2:$C$1135,$C51)),AVERAGEIFS(Observed!Q$2:Q$1135,Observed!$A$2:$A$1135,$A51,Observed!$C$2:$C$1135,$C51),"")</f>
        <v>334.91666666666669</v>
      </c>
      <c r="R51" s="34">
        <f>IF(ISNUMBER(AVERAGEIFS(Observed!R$2:R$1135,Observed!$A$2:$A$1135,$A51,Observed!$C$2:$C$1135,$C51)),AVERAGEIFS(Observed!R$2:R$1135,Observed!$A$2:$A$1135,$A51,Observed!$C$2:$C$1135,$C51),"")</f>
        <v>750.81666666666661</v>
      </c>
      <c r="S51" s="35">
        <f>IF(ISNUMBER(AVERAGEIFS(Observed!S$2:S$1135,Observed!$A$2:$A$1135,$A51,Observed!$C$2:$C$1135,$C51)),AVERAGEIFS(Observed!S$2:S$1135,Observed!$A$2:$A$1135,$A51,Observed!$C$2:$C$1135,$C51),"")</f>
        <v>3.9E-2</v>
      </c>
      <c r="T51" s="35">
        <f>IF(ISNUMBER(AVERAGEIFS(Observed!T$2:T$1135,Observed!$A$2:$A$1135,$A51,Observed!$C$2:$C$1135,$C51)),AVERAGEIFS(Observed!T$2:T$1135,Observed!$A$2:$A$1135,$A51,Observed!$C$2:$C$1135,$C51),"")</f>
        <v>3.1E-2</v>
      </c>
      <c r="U51" s="35" t="str">
        <f>IF(ISNUMBER(AVERAGEIFS(Observed!U$2:U$1135,Observed!$A$2:$A$1135,$A51,Observed!$C$2:$C$1135,$C51)),AVERAGEIFS(Observed!U$2:U$1135,Observed!$A$2:$A$1135,$A51,Observed!$C$2:$C$1135,$C51),"")</f>
        <v/>
      </c>
      <c r="V51" s="34" t="str">
        <f>IF(ISNUMBER(AVERAGEIFS(Observed!V$2:V$1135,Observed!$A$2:$A$1135,$A51,Observed!$C$2:$C$1135,$C51)),AVERAGEIFS(Observed!V$2:V$1135,Observed!$A$2:$A$1135,$A51,Observed!$C$2:$C$1135,$C51),"")</f>
        <v/>
      </c>
      <c r="W51" s="7" t="str">
        <f>IF(ISNUMBER(AVERAGEIFS(Observed!W$2:W$1135,Observed!$A$2:$A$1135,$A51,Observed!$C$2:$C$1135,$C51)),AVERAGEIFS(Observed!W$2:W$1135,Observed!$A$2:$A$1135,$A51,Observed!$C$2:$C$1135,$C51),"")</f>
        <v/>
      </c>
      <c r="X51" s="7">
        <f>IF(ISNUMBER(AVERAGEIFS(Observed!X$2:X$1135,Observed!$A$2:$A$1135,$A51,Observed!$C$2:$C$1135,$C51)),AVERAGEIFS(Observed!X$2:X$1135,Observed!$A$2:$A$1135,$A51,Observed!$C$2:$C$1135,$C51),"")</f>
        <v>0.16</v>
      </c>
      <c r="Y51" s="34" t="str">
        <f>IF(ISNUMBER(AVERAGEIFS(Observed!Y$2:Y$1135,Observed!$A$2:$A$1135,$A51,Observed!$C$2:$C$1135,$C51)),AVERAGEIFS(Observed!Y$2:Y$1135,Observed!$A$2:$A$1135,$A51,Observed!$C$2:$C$1135,$C51),"")</f>
        <v/>
      </c>
      <c r="Z51" s="34" t="str">
        <f>IF(ISNUMBER(AVERAGEIFS(Observed!Z$2:Z$1135,Observed!$A$2:$A$1135,$A51,Observed!$C$2:$C$1135,$C51)),AVERAGEIFS(Observed!Z$2:Z$1135,Observed!$A$2:$A$1135,$A51,Observed!$C$2:$C$1135,$C51),"")</f>
        <v/>
      </c>
      <c r="AA51" s="34" t="str">
        <f>IF(ISNUMBER(AVERAGEIFS(Observed!AA$2:AA$1135,Observed!$A$2:$A$1135,$A51,Observed!$C$2:$C$1135,$C51)),AVERAGEIFS(Observed!AA$2:AA$1135,Observed!$A$2:$A$1135,$A51,Observed!$C$2:$C$1135,$C51),"")</f>
        <v/>
      </c>
      <c r="AB51" s="34" t="str">
        <f>IF(ISNUMBER(AVERAGEIFS(Observed!AB$2:AB$1135,Observed!$A$2:$A$1135,$A51,Observed!$C$2:$C$1135,$C51)),AVERAGEIFS(Observed!AB$2:AB$1135,Observed!$A$2:$A$1135,$A51,Observed!$C$2:$C$1135,$C51),"")</f>
        <v/>
      </c>
      <c r="AC51" s="34" t="str">
        <f>IF(ISNUMBER(AVERAGEIFS(Observed!AC$2:AC$1135,Observed!$A$2:$A$1135,$A51,Observed!$C$2:$C$1135,$C51)),AVERAGEIFS(Observed!AC$2:AC$1135,Observed!$A$2:$A$1135,$A51,Observed!$C$2:$C$1135,$C51),"")</f>
        <v/>
      </c>
      <c r="AD51" s="34" t="str">
        <f>IF(ISNUMBER(AVERAGEIFS(Observed!AD$2:AD$1135,Observed!$A$2:$A$1135,$A51,Observed!$C$2:$C$1135,$C51)),AVERAGEIFS(Observed!AD$2:AD$1135,Observed!$A$2:$A$1135,$A51,Observed!$C$2:$C$1135,$C51),"")</f>
        <v/>
      </c>
      <c r="AE51" s="34" t="str">
        <f>IF(ISNUMBER(AVERAGEIFS(Observed!AE$2:AE$1135,Observed!$A$2:$A$1135,$A51,Observed!$C$2:$C$1135,$C51)),AVERAGEIFS(Observed!AE$2:AE$1135,Observed!$A$2:$A$1135,$A51,Observed!$C$2:$C$1135,$C51),"")</f>
        <v/>
      </c>
      <c r="AF51" s="34" t="str">
        <f>IF(ISNUMBER(AVERAGEIFS(Observed!AF$2:AF$1135,Observed!$A$2:$A$1135,$A51,Observed!$C$2:$C$1135,$C51)),AVERAGEIFS(Observed!AF$2:AF$1135,Observed!$A$2:$A$1135,$A51,Observed!$C$2:$C$1135,$C51),"")</f>
        <v/>
      </c>
      <c r="AG51" s="34" t="str">
        <f>IF(ISNUMBER(AVERAGEIFS(Observed!AG$2:AG$1135,Observed!$A$2:$A$1135,$A51,Observed!$C$2:$C$1135,$C51)),AVERAGEIFS(Observed!AG$2:AG$1135,Observed!$A$2:$A$1135,$A51,Observed!$C$2:$C$1135,$C51),"")</f>
        <v/>
      </c>
      <c r="AH51" s="35" t="str">
        <f>IF(ISNUMBER(AVERAGEIFS(Observed!AH$2:AH$1135,Observed!$A$2:$A$1135,$A51,Observed!$C$2:$C$1135,$C51)),AVERAGEIFS(Observed!AH$2:AH$1135,Observed!$A$2:$A$1135,$A51,Observed!$C$2:$C$1135,$C51),"")</f>
        <v/>
      </c>
      <c r="AI51" s="35" t="str">
        <f>IF(ISNUMBER(AVERAGEIFS(Observed!AI$2:AI$1135,Observed!$A$2:$A$1135,$A51,Observed!$C$2:$C$1135,$C51)),AVERAGEIFS(Observed!AI$2:AI$1135,Observed!$A$2:$A$1135,$A51,Observed!$C$2:$C$1135,$C51),"")</f>
        <v/>
      </c>
      <c r="AJ51" s="35">
        <f>IF(ISNUMBER(AVERAGEIFS(Observed!AJ$2:AJ$1135,Observed!$A$2:$A$1135,$A51,Observed!$C$2:$C$1135,$C51)),AVERAGEIFS(Observed!AJ$2:AJ$1135,Observed!$A$2:$A$1135,$A51,Observed!$C$2:$C$1135,$C51),"")</f>
        <v>3.7713866650347642E-2</v>
      </c>
      <c r="AK51" s="34" t="str">
        <f>IF(ISNUMBER(AVERAGEIFS(Observed!AK$2:AK$1135,Observed!$A$2:$A$1135,$A51,Observed!$C$2:$C$1135,$C51)),AVERAGEIFS(Observed!AK$2:AK$1135,Observed!$A$2:$A$1135,$A51,Observed!$C$2:$C$1135,$C51),"")</f>
        <v/>
      </c>
      <c r="AL51" s="35" t="str">
        <f>IF(ISNUMBER(AVERAGEIFS(Observed!AL$2:AL$1135,Observed!$A$2:$A$1135,$A51,Observed!$C$2:$C$1135,$C51)),AVERAGEIFS(Observed!AL$2:AL$1135,Observed!$A$2:$A$1135,$A51,Observed!$C$2:$C$1135,$C51),"")</f>
        <v/>
      </c>
      <c r="AM51" s="34" t="str">
        <f>IF(ISNUMBER(AVERAGEIFS(Observed!AM$2:AM$1135,Observed!$A$2:$A$1135,$A51,Observed!$C$2:$C$1135,$C51)),AVERAGEIFS(Observed!AM$2:AM$1135,Observed!$A$2:$A$1135,$A51,Observed!$C$2:$C$1135,$C51),"")</f>
        <v/>
      </c>
      <c r="AN51" s="34">
        <f>IF(ISNUMBER(AVERAGEIFS(Observed!AN$2:AN$1135,Observed!$A$2:$A$1135,$A51,Observed!$C$2:$C$1135,$C51)),AVERAGEIFS(Observed!AN$2:AN$1135,Observed!$A$2:$A$1135,$A51,Observed!$C$2:$C$1135,$C51),"")</f>
        <v>1</v>
      </c>
      <c r="AO51" s="34" t="str">
        <f>IF(ISNUMBER(AVERAGEIFS(Observed!AO$2:AO$1135,Observed!$A$2:$A$1135,$A51,Observed!$C$2:$C$1135,$C51)),AVERAGEIFS(Observed!AO$2:AO$1135,Observed!$A$2:$A$1135,$A51,Observed!$C$2:$C$1135,$C51),"")</f>
        <v/>
      </c>
      <c r="AP51" s="35" t="str">
        <f>IF(ISNUMBER(AVERAGEIFS(Observed!AP$2:AP$1135,Observed!$A$2:$A$1135,$A51,Observed!$C$2:$C$1135,$C51)),AVERAGEIFS(Observed!AP$2:AP$1135,Observed!$A$2:$A$1135,$A51,Observed!$C$2:$C$1135,$C51),"")</f>
        <v/>
      </c>
      <c r="AQ51" s="34">
        <f>IF(ISNUMBER(AVERAGEIFS(Observed!AQ$2:AQ$1135,Observed!$A$2:$A$1135,$A51,Observed!$C$2:$C$1135,$C51)),AVERAGEIFS(Observed!AQ$2:AQ$1135,Observed!$A$2:$A$1135,$A51,Observed!$C$2:$C$1135,$C51),"")</f>
        <v>12.630666666666668</v>
      </c>
      <c r="AR51" s="34">
        <f>IF(ISNUMBER(AVERAGEIFS(Observed!AR$2:AR$1135,Observed!$A$2:$A$1135,$A51,Observed!$C$2:$C$1135,$C51)),AVERAGEIFS(Observed!AR$2:AR$1135,Observed!$A$2:$A$1135,$A51,Observed!$C$2:$C$1135,$C51),"")</f>
        <v>29.524333333333335</v>
      </c>
      <c r="AS51" s="2">
        <f>COUNTIFS(Observed!$A$2:$A$1135,$A51,Observed!$C$2:$C$1135,$C51)</f>
        <v>3</v>
      </c>
      <c r="AT51" s="2">
        <f t="shared" si="0"/>
        <v>10</v>
      </c>
    </row>
    <row r="52" spans="1:46" x14ac:dyDescent="0.25">
      <c r="A52" t="s">
        <v>2</v>
      </c>
      <c r="B52" t="s">
        <v>18</v>
      </c>
      <c r="C52" s="6">
        <v>36162</v>
      </c>
      <c r="D52" t="s">
        <v>56</v>
      </c>
      <c r="E52" t="s">
        <v>41</v>
      </c>
      <c r="J52" t="s">
        <v>102</v>
      </c>
      <c r="K52">
        <v>3</v>
      </c>
      <c r="L52">
        <v>4</v>
      </c>
      <c r="M52" t="s">
        <v>19</v>
      </c>
      <c r="N52" s="33" t="str">
        <f>IF(ISNUMBER(AVERAGEIFS(Observed!N$2:N$1135,Observed!$A$2:$A$1135,$A52,Observed!$C$2:$C$1135,$C52)),AVERAGEIFS(Observed!N$2:N$1135,Observed!$A$2:$A$1135,$A52,Observed!$C$2:$C$1135,$C52),"")</f>
        <v/>
      </c>
      <c r="O52" s="34" t="str">
        <f>IF(ISNUMBER(AVERAGEIFS(Observed!O$2:O$1135,Observed!$A$2:$A$1135,$A52,Observed!$C$2:$C$1135,$C52)),AVERAGEIFS(Observed!O$2:O$1135,Observed!$A$2:$A$1135,$A52,Observed!$C$2:$C$1135,$C52),"")</f>
        <v/>
      </c>
      <c r="P52" s="34" t="str">
        <f>IF(ISNUMBER(AVERAGEIFS(Observed!P$2:P$1135,Observed!$A$2:$A$1135,$A52,Observed!$C$2:$C$1135,$C52)),AVERAGEIFS(Observed!P$2:P$1135,Observed!$A$2:$A$1135,$A52,Observed!$C$2:$C$1135,$C52),"")</f>
        <v/>
      </c>
      <c r="Q52" s="34" t="str">
        <f>IF(ISNUMBER(AVERAGEIFS(Observed!Q$2:Q$1135,Observed!$A$2:$A$1135,$A52,Observed!$C$2:$C$1135,$C52)),AVERAGEIFS(Observed!Q$2:Q$1135,Observed!$A$2:$A$1135,$A52,Observed!$C$2:$C$1135,$C52),"")</f>
        <v/>
      </c>
      <c r="R52" s="34" t="str">
        <f>IF(ISNUMBER(AVERAGEIFS(Observed!R$2:R$1135,Observed!$A$2:$A$1135,$A52,Observed!$C$2:$C$1135,$C52)),AVERAGEIFS(Observed!R$2:R$1135,Observed!$A$2:$A$1135,$A52,Observed!$C$2:$C$1135,$C52),"")</f>
        <v/>
      </c>
      <c r="S52" s="35" t="str">
        <f>IF(ISNUMBER(AVERAGEIFS(Observed!S$2:S$1135,Observed!$A$2:$A$1135,$A52,Observed!$C$2:$C$1135,$C52)),AVERAGEIFS(Observed!S$2:S$1135,Observed!$A$2:$A$1135,$A52,Observed!$C$2:$C$1135,$C52),"")</f>
        <v/>
      </c>
      <c r="T52" s="35" t="str">
        <f>IF(ISNUMBER(AVERAGEIFS(Observed!T$2:T$1135,Observed!$A$2:$A$1135,$A52,Observed!$C$2:$C$1135,$C52)),AVERAGEIFS(Observed!T$2:T$1135,Observed!$A$2:$A$1135,$A52,Observed!$C$2:$C$1135,$C52),"")</f>
        <v/>
      </c>
      <c r="U52" s="35" t="str">
        <f>IF(ISNUMBER(AVERAGEIFS(Observed!U$2:U$1135,Observed!$A$2:$A$1135,$A52,Observed!$C$2:$C$1135,$C52)),AVERAGEIFS(Observed!U$2:U$1135,Observed!$A$2:$A$1135,$A52,Observed!$C$2:$C$1135,$C52),"")</f>
        <v/>
      </c>
      <c r="V52" s="34" t="str">
        <f>IF(ISNUMBER(AVERAGEIFS(Observed!V$2:V$1135,Observed!$A$2:$A$1135,$A52,Observed!$C$2:$C$1135,$C52)),AVERAGEIFS(Observed!V$2:V$1135,Observed!$A$2:$A$1135,$A52,Observed!$C$2:$C$1135,$C52),"")</f>
        <v/>
      </c>
      <c r="W52" s="7" t="str">
        <f>IF(ISNUMBER(AVERAGEIFS(Observed!W$2:W$1135,Observed!$A$2:$A$1135,$A52,Observed!$C$2:$C$1135,$C52)),AVERAGEIFS(Observed!W$2:W$1135,Observed!$A$2:$A$1135,$A52,Observed!$C$2:$C$1135,$C52),"")</f>
        <v/>
      </c>
      <c r="X52" s="7" t="str">
        <f>IF(ISNUMBER(AVERAGEIFS(Observed!X$2:X$1135,Observed!$A$2:$A$1135,$A52,Observed!$C$2:$C$1135,$C52)),AVERAGEIFS(Observed!X$2:X$1135,Observed!$A$2:$A$1135,$A52,Observed!$C$2:$C$1135,$C52),"")</f>
        <v/>
      </c>
      <c r="Y52" s="34" t="str">
        <f>IF(ISNUMBER(AVERAGEIFS(Observed!Y$2:Y$1135,Observed!$A$2:$A$1135,$A52,Observed!$C$2:$C$1135,$C52)),AVERAGEIFS(Observed!Y$2:Y$1135,Observed!$A$2:$A$1135,$A52,Observed!$C$2:$C$1135,$C52),"")</f>
        <v/>
      </c>
      <c r="Z52" s="34" t="str">
        <f>IF(ISNUMBER(AVERAGEIFS(Observed!Z$2:Z$1135,Observed!$A$2:$A$1135,$A52,Observed!$C$2:$C$1135,$C52)),AVERAGEIFS(Observed!Z$2:Z$1135,Observed!$A$2:$A$1135,$A52,Observed!$C$2:$C$1135,$C52),"")</f>
        <v/>
      </c>
      <c r="AA52" s="34" t="str">
        <f>IF(ISNUMBER(AVERAGEIFS(Observed!AA$2:AA$1135,Observed!$A$2:$A$1135,$A52,Observed!$C$2:$C$1135,$C52)),AVERAGEIFS(Observed!AA$2:AA$1135,Observed!$A$2:$A$1135,$A52,Observed!$C$2:$C$1135,$C52),"")</f>
        <v/>
      </c>
      <c r="AB52" s="34" t="str">
        <f>IF(ISNUMBER(AVERAGEIFS(Observed!AB$2:AB$1135,Observed!$A$2:$A$1135,$A52,Observed!$C$2:$C$1135,$C52)),AVERAGEIFS(Observed!AB$2:AB$1135,Observed!$A$2:$A$1135,$A52,Observed!$C$2:$C$1135,$C52),"")</f>
        <v/>
      </c>
      <c r="AC52" s="34" t="str">
        <f>IF(ISNUMBER(AVERAGEIFS(Observed!AC$2:AC$1135,Observed!$A$2:$A$1135,$A52,Observed!$C$2:$C$1135,$C52)),AVERAGEIFS(Observed!AC$2:AC$1135,Observed!$A$2:$A$1135,$A52,Observed!$C$2:$C$1135,$C52),"")</f>
        <v/>
      </c>
      <c r="AD52" s="34" t="str">
        <f>IF(ISNUMBER(AVERAGEIFS(Observed!AD$2:AD$1135,Observed!$A$2:$A$1135,$A52,Observed!$C$2:$C$1135,$C52)),AVERAGEIFS(Observed!AD$2:AD$1135,Observed!$A$2:$A$1135,$A52,Observed!$C$2:$C$1135,$C52),"")</f>
        <v/>
      </c>
      <c r="AE52" s="34" t="str">
        <f>IF(ISNUMBER(AVERAGEIFS(Observed!AE$2:AE$1135,Observed!$A$2:$A$1135,$A52,Observed!$C$2:$C$1135,$C52)),AVERAGEIFS(Observed!AE$2:AE$1135,Observed!$A$2:$A$1135,$A52,Observed!$C$2:$C$1135,$C52),"")</f>
        <v/>
      </c>
      <c r="AF52" s="34" t="str">
        <f>IF(ISNUMBER(AVERAGEIFS(Observed!AF$2:AF$1135,Observed!$A$2:$A$1135,$A52,Observed!$C$2:$C$1135,$C52)),AVERAGEIFS(Observed!AF$2:AF$1135,Observed!$A$2:$A$1135,$A52,Observed!$C$2:$C$1135,$C52),"")</f>
        <v/>
      </c>
      <c r="AG52" s="34" t="str">
        <f>IF(ISNUMBER(AVERAGEIFS(Observed!AG$2:AG$1135,Observed!$A$2:$A$1135,$A52,Observed!$C$2:$C$1135,$C52)),AVERAGEIFS(Observed!AG$2:AG$1135,Observed!$A$2:$A$1135,$A52,Observed!$C$2:$C$1135,$C52),"")</f>
        <v/>
      </c>
      <c r="AH52" s="35" t="str">
        <f>IF(ISNUMBER(AVERAGEIFS(Observed!AH$2:AH$1135,Observed!$A$2:$A$1135,$A52,Observed!$C$2:$C$1135,$C52)),AVERAGEIFS(Observed!AH$2:AH$1135,Observed!$A$2:$A$1135,$A52,Observed!$C$2:$C$1135,$C52),"")</f>
        <v/>
      </c>
      <c r="AI52" s="35" t="str">
        <f>IF(ISNUMBER(AVERAGEIFS(Observed!AI$2:AI$1135,Observed!$A$2:$A$1135,$A52,Observed!$C$2:$C$1135,$C52)),AVERAGEIFS(Observed!AI$2:AI$1135,Observed!$A$2:$A$1135,$A52,Observed!$C$2:$C$1135,$C52),"")</f>
        <v/>
      </c>
      <c r="AJ52" s="35" t="str">
        <f>IF(ISNUMBER(AVERAGEIFS(Observed!AJ$2:AJ$1135,Observed!$A$2:$A$1135,$A52,Observed!$C$2:$C$1135,$C52)),AVERAGEIFS(Observed!AJ$2:AJ$1135,Observed!$A$2:$A$1135,$A52,Observed!$C$2:$C$1135,$C52),"")</f>
        <v/>
      </c>
      <c r="AK52" s="34" t="str">
        <f>IF(ISNUMBER(AVERAGEIFS(Observed!AK$2:AK$1135,Observed!$A$2:$A$1135,$A52,Observed!$C$2:$C$1135,$C52)),AVERAGEIFS(Observed!AK$2:AK$1135,Observed!$A$2:$A$1135,$A52,Observed!$C$2:$C$1135,$C52),"")</f>
        <v/>
      </c>
      <c r="AL52" s="35" t="str">
        <f>IF(ISNUMBER(AVERAGEIFS(Observed!AL$2:AL$1135,Observed!$A$2:$A$1135,$A52,Observed!$C$2:$C$1135,$C52)),AVERAGEIFS(Observed!AL$2:AL$1135,Observed!$A$2:$A$1135,$A52,Observed!$C$2:$C$1135,$C52),"")</f>
        <v/>
      </c>
      <c r="AM52" s="34" t="str">
        <f>IF(ISNUMBER(AVERAGEIFS(Observed!AM$2:AM$1135,Observed!$A$2:$A$1135,$A52,Observed!$C$2:$C$1135,$C52)),AVERAGEIFS(Observed!AM$2:AM$1135,Observed!$A$2:$A$1135,$A52,Observed!$C$2:$C$1135,$C52),"")</f>
        <v/>
      </c>
      <c r="AN52" s="34" t="str">
        <f>IF(ISNUMBER(AVERAGEIFS(Observed!AN$2:AN$1135,Observed!$A$2:$A$1135,$A52,Observed!$C$2:$C$1135,$C52)),AVERAGEIFS(Observed!AN$2:AN$1135,Observed!$A$2:$A$1135,$A52,Observed!$C$2:$C$1135,$C52),"")</f>
        <v/>
      </c>
      <c r="AO52" s="34" t="str">
        <f>IF(ISNUMBER(AVERAGEIFS(Observed!AO$2:AO$1135,Observed!$A$2:$A$1135,$A52,Observed!$C$2:$C$1135,$C52)),AVERAGEIFS(Observed!AO$2:AO$1135,Observed!$A$2:$A$1135,$A52,Observed!$C$2:$C$1135,$C52),"")</f>
        <v/>
      </c>
      <c r="AP52" s="35" t="str">
        <f>IF(ISNUMBER(AVERAGEIFS(Observed!AP$2:AP$1135,Observed!$A$2:$A$1135,$A52,Observed!$C$2:$C$1135,$C52)),AVERAGEIFS(Observed!AP$2:AP$1135,Observed!$A$2:$A$1135,$A52,Observed!$C$2:$C$1135,$C52),"")</f>
        <v/>
      </c>
      <c r="AQ52" s="34" t="str">
        <f>IF(ISNUMBER(AVERAGEIFS(Observed!AQ$2:AQ$1135,Observed!$A$2:$A$1135,$A52,Observed!$C$2:$C$1135,$C52)),AVERAGEIFS(Observed!AQ$2:AQ$1135,Observed!$A$2:$A$1135,$A52,Observed!$C$2:$C$1135,$C52),"")</f>
        <v/>
      </c>
      <c r="AR52" s="34" t="str">
        <f>IF(ISNUMBER(AVERAGEIFS(Observed!AR$2:AR$1135,Observed!$A$2:$A$1135,$A52,Observed!$C$2:$C$1135,$C52)),AVERAGEIFS(Observed!AR$2:AR$1135,Observed!$A$2:$A$1135,$A52,Observed!$C$2:$C$1135,$C52),"")</f>
        <v/>
      </c>
      <c r="AS52" s="2">
        <f>COUNTIFS(Observed!$A$2:$A$1135,$A52,Observed!$C$2:$C$1135,$C52)</f>
        <v>3</v>
      </c>
      <c r="AT52" s="2">
        <f t="shared" si="0"/>
        <v>0</v>
      </c>
    </row>
    <row r="53" spans="1:46" x14ac:dyDescent="0.25">
      <c r="A53" t="s">
        <v>2</v>
      </c>
      <c r="B53" t="s">
        <v>18</v>
      </c>
      <c r="C53" s="6">
        <v>36171</v>
      </c>
      <c r="D53" t="s">
        <v>56</v>
      </c>
      <c r="E53" t="s">
        <v>41</v>
      </c>
      <c r="J53" t="s">
        <v>102</v>
      </c>
      <c r="K53">
        <v>3</v>
      </c>
      <c r="L53">
        <v>4</v>
      </c>
      <c r="M53" t="s">
        <v>20</v>
      </c>
      <c r="N53" s="33">
        <f>IF(ISNUMBER(AVERAGEIFS(Observed!N$2:N$1135,Observed!$A$2:$A$1135,$A53,Observed!$C$2:$C$1135,$C53)),AVERAGEIFS(Observed!N$2:N$1135,Observed!$A$2:$A$1135,$A53,Observed!$C$2:$C$1135,$C53),"")</f>
        <v>1947.5</v>
      </c>
      <c r="O53" s="34">
        <f>IF(ISNUMBER(AVERAGEIFS(Observed!O$2:O$1135,Observed!$A$2:$A$1135,$A53,Observed!$C$2:$C$1135,$C53)),AVERAGEIFS(Observed!O$2:O$1135,Observed!$A$2:$A$1135,$A53,Observed!$C$2:$C$1135,$C53),"")</f>
        <v>194.75</v>
      </c>
      <c r="P53" s="34" t="str">
        <f>IF(ISNUMBER(AVERAGEIFS(Observed!P$2:P$1135,Observed!$A$2:$A$1135,$A53,Observed!$C$2:$C$1135,$C53)),AVERAGEIFS(Observed!P$2:P$1135,Observed!$A$2:$A$1135,$A53,Observed!$C$2:$C$1135,$C53),"")</f>
        <v/>
      </c>
      <c r="Q53" s="34" t="str">
        <f>IF(ISNUMBER(AVERAGEIFS(Observed!Q$2:Q$1135,Observed!$A$2:$A$1135,$A53,Observed!$C$2:$C$1135,$C53)),AVERAGEIFS(Observed!Q$2:Q$1135,Observed!$A$2:$A$1135,$A53,Observed!$C$2:$C$1135,$C53),"")</f>
        <v/>
      </c>
      <c r="R53" s="34" t="str">
        <f>IF(ISNUMBER(AVERAGEIFS(Observed!R$2:R$1135,Observed!$A$2:$A$1135,$A53,Observed!$C$2:$C$1135,$C53)),AVERAGEIFS(Observed!R$2:R$1135,Observed!$A$2:$A$1135,$A53,Observed!$C$2:$C$1135,$C53),"")</f>
        <v/>
      </c>
      <c r="S53" s="35" t="str">
        <f>IF(ISNUMBER(AVERAGEIFS(Observed!S$2:S$1135,Observed!$A$2:$A$1135,$A53,Observed!$C$2:$C$1135,$C53)),AVERAGEIFS(Observed!S$2:S$1135,Observed!$A$2:$A$1135,$A53,Observed!$C$2:$C$1135,$C53),"")</f>
        <v/>
      </c>
      <c r="T53" s="35" t="str">
        <f>IF(ISNUMBER(AVERAGEIFS(Observed!T$2:T$1135,Observed!$A$2:$A$1135,$A53,Observed!$C$2:$C$1135,$C53)),AVERAGEIFS(Observed!T$2:T$1135,Observed!$A$2:$A$1135,$A53,Observed!$C$2:$C$1135,$C53),"")</f>
        <v/>
      </c>
      <c r="U53" s="35" t="str">
        <f>IF(ISNUMBER(AVERAGEIFS(Observed!U$2:U$1135,Observed!$A$2:$A$1135,$A53,Observed!$C$2:$C$1135,$C53)),AVERAGEIFS(Observed!U$2:U$1135,Observed!$A$2:$A$1135,$A53,Observed!$C$2:$C$1135,$C53),"")</f>
        <v/>
      </c>
      <c r="V53" s="34" t="str">
        <f>IF(ISNUMBER(AVERAGEIFS(Observed!V$2:V$1135,Observed!$A$2:$A$1135,$A53,Observed!$C$2:$C$1135,$C53)),AVERAGEIFS(Observed!V$2:V$1135,Observed!$A$2:$A$1135,$A53,Observed!$C$2:$C$1135,$C53),"")</f>
        <v/>
      </c>
      <c r="W53" s="7" t="str">
        <f>IF(ISNUMBER(AVERAGEIFS(Observed!W$2:W$1135,Observed!$A$2:$A$1135,$A53,Observed!$C$2:$C$1135,$C53)),AVERAGEIFS(Observed!W$2:W$1135,Observed!$A$2:$A$1135,$A53,Observed!$C$2:$C$1135,$C53),"")</f>
        <v/>
      </c>
      <c r="X53" s="7">
        <f>IF(ISNUMBER(AVERAGEIFS(Observed!X$2:X$1135,Observed!$A$2:$A$1135,$A53,Observed!$C$2:$C$1135,$C53)),AVERAGEIFS(Observed!X$2:X$1135,Observed!$A$2:$A$1135,$A53,Observed!$C$2:$C$1135,$C53),"")</f>
        <v>0.15</v>
      </c>
      <c r="Y53" s="34" t="str">
        <f>IF(ISNUMBER(AVERAGEIFS(Observed!Y$2:Y$1135,Observed!$A$2:$A$1135,$A53,Observed!$C$2:$C$1135,$C53)),AVERAGEIFS(Observed!Y$2:Y$1135,Observed!$A$2:$A$1135,$A53,Observed!$C$2:$C$1135,$C53),"")</f>
        <v/>
      </c>
      <c r="Z53" s="34" t="str">
        <f>IF(ISNUMBER(AVERAGEIFS(Observed!Z$2:Z$1135,Observed!$A$2:$A$1135,$A53,Observed!$C$2:$C$1135,$C53)),AVERAGEIFS(Observed!Z$2:Z$1135,Observed!$A$2:$A$1135,$A53,Observed!$C$2:$C$1135,$C53),"")</f>
        <v/>
      </c>
      <c r="AA53" s="34" t="str">
        <f>IF(ISNUMBER(AVERAGEIFS(Observed!AA$2:AA$1135,Observed!$A$2:$A$1135,$A53,Observed!$C$2:$C$1135,$C53)),AVERAGEIFS(Observed!AA$2:AA$1135,Observed!$A$2:$A$1135,$A53,Observed!$C$2:$C$1135,$C53),"")</f>
        <v/>
      </c>
      <c r="AB53" s="34" t="str">
        <f>IF(ISNUMBER(AVERAGEIFS(Observed!AB$2:AB$1135,Observed!$A$2:$A$1135,$A53,Observed!$C$2:$C$1135,$C53)),AVERAGEIFS(Observed!AB$2:AB$1135,Observed!$A$2:$A$1135,$A53,Observed!$C$2:$C$1135,$C53),"")</f>
        <v/>
      </c>
      <c r="AC53" s="34" t="str">
        <f>IF(ISNUMBER(AVERAGEIFS(Observed!AC$2:AC$1135,Observed!$A$2:$A$1135,$A53,Observed!$C$2:$C$1135,$C53)),AVERAGEIFS(Observed!AC$2:AC$1135,Observed!$A$2:$A$1135,$A53,Observed!$C$2:$C$1135,$C53),"")</f>
        <v/>
      </c>
      <c r="AD53" s="34" t="str">
        <f>IF(ISNUMBER(AVERAGEIFS(Observed!AD$2:AD$1135,Observed!$A$2:$A$1135,$A53,Observed!$C$2:$C$1135,$C53)),AVERAGEIFS(Observed!AD$2:AD$1135,Observed!$A$2:$A$1135,$A53,Observed!$C$2:$C$1135,$C53),"")</f>
        <v/>
      </c>
      <c r="AE53" s="34" t="str">
        <f>IF(ISNUMBER(AVERAGEIFS(Observed!AE$2:AE$1135,Observed!$A$2:$A$1135,$A53,Observed!$C$2:$C$1135,$C53)),AVERAGEIFS(Observed!AE$2:AE$1135,Observed!$A$2:$A$1135,$A53,Observed!$C$2:$C$1135,$C53),"")</f>
        <v/>
      </c>
      <c r="AF53" s="34" t="str">
        <f>IF(ISNUMBER(AVERAGEIFS(Observed!AF$2:AF$1135,Observed!$A$2:$A$1135,$A53,Observed!$C$2:$C$1135,$C53)),AVERAGEIFS(Observed!AF$2:AF$1135,Observed!$A$2:$A$1135,$A53,Observed!$C$2:$C$1135,$C53),"")</f>
        <v/>
      </c>
      <c r="AG53" s="34" t="str">
        <f>IF(ISNUMBER(AVERAGEIFS(Observed!AG$2:AG$1135,Observed!$A$2:$A$1135,$A53,Observed!$C$2:$C$1135,$C53)),AVERAGEIFS(Observed!AG$2:AG$1135,Observed!$A$2:$A$1135,$A53,Observed!$C$2:$C$1135,$C53),"")</f>
        <v/>
      </c>
      <c r="AH53" s="35" t="str">
        <f>IF(ISNUMBER(AVERAGEIFS(Observed!AH$2:AH$1135,Observed!$A$2:$A$1135,$A53,Observed!$C$2:$C$1135,$C53)),AVERAGEIFS(Observed!AH$2:AH$1135,Observed!$A$2:$A$1135,$A53,Observed!$C$2:$C$1135,$C53),"")</f>
        <v/>
      </c>
      <c r="AI53" s="35" t="str">
        <f>IF(ISNUMBER(AVERAGEIFS(Observed!AI$2:AI$1135,Observed!$A$2:$A$1135,$A53,Observed!$C$2:$C$1135,$C53)),AVERAGEIFS(Observed!AI$2:AI$1135,Observed!$A$2:$A$1135,$A53,Observed!$C$2:$C$1135,$C53),"")</f>
        <v/>
      </c>
      <c r="AJ53" s="35" t="str">
        <f>IF(ISNUMBER(AVERAGEIFS(Observed!AJ$2:AJ$1135,Observed!$A$2:$A$1135,$A53,Observed!$C$2:$C$1135,$C53)),AVERAGEIFS(Observed!AJ$2:AJ$1135,Observed!$A$2:$A$1135,$A53,Observed!$C$2:$C$1135,$C53),"")</f>
        <v/>
      </c>
      <c r="AK53" s="34" t="str">
        <f>IF(ISNUMBER(AVERAGEIFS(Observed!AK$2:AK$1135,Observed!$A$2:$A$1135,$A53,Observed!$C$2:$C$1135,$C53)),AVERAGEIFS(Observed!AK$2:AK$1135,Observed!$A$2:$A$1135,$A53,Observed!$C$2:$C$1135,$C53),"")</f>
        <v/>
      </c>
      <c r="AL53" s="35" t="str">
        <f>IF(ISNUMBER(AVERAGEIFS(Observed!AL$2:AL$1135,Observed!$A$2:$A$1135,$A53,Observed!$C$2:$C$1135,$C53)),AVERAGEIFS(Observed!AL$2:AL$1135,Observed!$A$2:$A$1135,$A53,Observed!$C$2:$C$1135,$C53),"")</f>
        <v/>
      </c>
      <c r="AM53" s="34" t="str">
        <f>IF(ISNUMBER(AVERAGEIFS(Observed!AM$2:AM$1135,Observed!$A$2:$A$1135,$A53,Observed!$C$2:$C$1135,$C53)),AVERAGEIFS(Observed!AM$2:AM$1135,Observed!$A$2:$A$1135,$A53,Observed!$C$2:$C$1135,$C53),"")</f>
        <v/>
      </c>
      <c r="AN53" s="34">
        <f>IF(ISNUMBER(AVERAGEIFS(Observed!AN$2:AN$1135,Observed!$A$2:$A$1135,$A53,Observed!$C$2:$C$1135,$C53)),AVERAGEIFS(Observed!AN$2:AN$1135,Observed!$A$2:$A$1135,$A53,Observed!$C$2:$C$1135,$C53),"")</f>
        <v>1</v>
      </c>
      <c r="AO53" s="34" t="str">
        <f>IF(ISNUMBER(AVERAGEIFS(Observed!AO$2:AO$1135,Observed!$A$2:$A$1135,$A53,Observed!$C$2:$C$1135,$C53)),AVERAGEIFS(Observed!AO$2:AO$1135,Observed!$A$2:$A$1135,$A53,Observed!$C$2:$C$1135,$C53),"")</f>
        <v/>
      </c>
      <c r="AP53" s="35" t="str">
        <f>IF(ISNUMBER(AVERAGEIFS(Observed!AP$2:AP$1135,Observed!$A$2:$A$1135,$A53,Observed!$C$2:$C$1135,$C53)),AVERAGEIFS(Observed!AP$2:AP$1135,Observed!$A$2:$A$1135,$A53,Observed!$C$2:$C$1135,$C53),"")</f>
        <v/>
      </c>
      <c r="AQ53" s="34" t="str">
        <f>IF(ISNUMBER(AVERAGEIFS(Observed!AQ$2:AQ$1135,Observed!$A$2:$A$1135,$A53,Observed!$C$2:$C$1135,$C53)),AVERAGEIFS(Observed!AQ$2:AQ$1135,Observed!$A$2:$A$1135,$A53,Observed!$C$2:$C$1135,$C53),"")</f>
        <v/>
      </c>
      <c r="AR53" s="34" t="str">
        <f>IF(ISNUMBER(AVERAGEIFS(Observed!AR$2:AR$1135,Observed!$A$2:$A$1135,$A53,Observed!$C$2:$C$1135,$C53)),AVERAGEIFS(Observed!AR$2:AR$1135,Observed!$A$2:$A$1135,$A53,Observed!$C$2:$C$1135,$C53),"")</f>
        <v/>
      </c>
      <c r="AS53" s="2">
        <f>COUNTIFS(Observed!$A$2:$A$1135,$A53,Observed!$C$2:$C$1135,$C53)</f>
        <v>3</v>
      </c>
      <c r="AT53" s="2">
        <f t="shared" si="0"/>
        <v>3</v>
      </c>
    </row>
    <row r="54" spans="1:46" x14ac:dyDescent="0.25">
      <c r="A54" t="s">
        <v>2</v>
      </c>
      <c r="B54" t="s">
        <v>18</v>
      </c>
      <c r="C54" s="6">
        <v>36179</v>
      </c>
      <c r="D54" t="s">
        <v>56</v>
      </c>
      <c r="E54" t="s">
        <v>41</v>
      </c>
      <c r="J54" t="s">
        <v>102</v>
      </c>
      <c r="K54">
        <v>3</v>
      </c>
      <c r="L54">
        <v>4</v>
      </c>
      <c r="M54" t="s">
        <v>21</v>
      </c>
      <c r="N54" s="33" t="str">
        <f>IF(ISNUMBER(AVERAGEIFS(Observed!N$2:N$1135,Observed!$A$2:$A$1135,$A54,Observed!$C$2:$C$1135,$C54)),AVERAGEIFS(Observed!N$2:N$1135,Observed!$A$2:$A$1135,$A54,Observed!$C$2:$C$1135,$C54),"")</f>
        <v/>
      </c>
      <c r="O54" s="34" t="str">
        <f>IF(ISNUMBER(AVERAGEIFS(Observed!O$2:O$1135,Observed!$A$2:$A$1135,$A54,Observed!$C$2:$C$1135,$C54)),AVERAGEIFS(Observed!O$2:O$1135,Observed!$A$2:$A$1135,$A54,Observed!$C$2:$C$1135,$C54),"")</f>
        <v/>
      </c>
      <c r="P54" s="34" t="str">
        <f>IF(ISNUMBER(AVERAGEIFS(Observed!P$2:P$1135,Observed!$A$2:$A$1135,$A54,Observed!$C$2:$C$1135,$C54)),AVERAGEIFS(Observed!P$2:P$1135,Observed!$A$2:$A$1135,$A54,Observed!$C$2:$C$1135,$C54),"")</f>
        <v/>
      </c>
      <c r="Q54" s="34">
        <f>IF(ISNUMBER(AVERAGEIFS(Observed!Q$2:Q$1135,Observed!$A$2:$A$1135,$A54,Observed!$C$2:$C$1135,$C54)),AVERAGEIFS(Observed!Q$2:Q$1135,Observed!$A$2:$A$1135,$A54,Observed!$C$2:$C$1135,$C54),"")</f>
        <v>355.77333333333337</v>
      </c>
      <c r="R54" s="34">
        <f>IF(ISNUMBER(AVERAGEIFS(Observed!R$2:R$1135,Observed!$A$2:$A$1135,$A54,Observed!$C$2:$C$1135,$C54)),AVERAGEIFS(Observed!R$2:R$1135,Observed!$A$2:$A$1135,$A54,Observed!$C$2:$C$1135,$C54),"")</f>
        <v>1106.5899999999999</v>
      </c>
      <c r="S54" s="35">
        <f>IF(ISNUMBER(AVERAGEIFS(Observed!S$2:S$1135,Observed!$A$2:$A$1135,$A54,Observed!$C$2:$C$1135,$C54)),AVERAGEIFS(Observed!S$2:S$1135,Observed!$A$2:$A$1135,$A54,Observed!$C$2:$C$1135,$C54),"")</f>
        <v>3.7999999999999999E-2</v>
      </c>
      <c r="T54" s="35">
        <f>IF(ISNUMBER(AVERAGEIFS(Observed!T$2:T$1135,Observed!$A$2:$A$1135,$A54,Observed!$C$2:$C$1135,$C54)),AVERAGEIFS(Observed!T$2:T$1135,Observed!$A$2:$A$1135,$A54,Observed!$C$2:$C$1135,$C54),"")</f>
        <v>2.9000000000000001E-2</v>
      </c>
      <c r="U54" s="35" t="str">
        <f>IF(ISNUMBER(AVERAGEIFS(Observed!U$2:U$1135,Observed!$A$2:$A$1135,$A54,Observed!$C$2:$C$1135,$C54)),AVERAGEIFS(Observed!U$2:U$1135,Observed!$A$2:$A$1135,$A54,Observed!$C$2:$C$1135,$C54),"")</f>
        <v/>
      </c>
      <c r="V54" s="34" t="str">
        <f>IF(ISNUMBER(AVERAGEIFS(Observed!V$2:V$1135,Observed!$A$2:$A$1135,$A54,Observed!$C$2:$C$1135,$C54)),AVERAGEIFS(Observed!V$2:V$1135,Observed!$A$2:$A$1135,$A54,Observed!$C$2:$C$1135,$C54),"")</f>
        <v/>
      </c>
      <c r="W54" s="7" t="str">
        <f>IF(ISNUMBER(AVERAGEIFS(Observed!W$2:W$1135,Observed!$A$2:$A$1135,$A54,Observed!$C$2:$C$1135,$C54)),AVERAGEIFS(Observed!W$2:W$1135,Observed!$A$2:$A$1135,$A54,Observed!$C$2:$C$1135,$C54),"")</f>
        <v/>
      </c>
      <c r="X54" s="7" t="str">
        <f>IF(ISNUMBER(AVERAGEIFS(Observed!X$2:X$1135,Observed!$A$2:$A$1135,$A54,Observed!$C$2:$C$1135,$C54)),AVERAGEIFS(Observed!X$2:X$1135,Observed!$A$2:$A$1135,$A54,Observed!$C$2:$C$1135,$C54),"")</f>
        <v/>
      </c>
      <c r="Y54" s="34" t="str">
        <f>IF(ISNUMBER(AVERAGEIFS(Observed!Y$2:Y$1135,Observed!$A$2:$A$1135,$A54,Observed!$C$2:$C$1135,$C54)),AVERAGEIFS(Observed!Y$2:Y$1135,Observed!$A$2:$A$1135,$A54,Observed!$C$2:$C$1135,$C54),"")</f>
        <v/>
      </c>
      <c r="Z54" s="34" t="str">
        <f>IF(ISNUMBER(AVERAGEIFS(Observed!Z$2:Z$1135,Observed!$A$2:$A$1135,$A54,Observed!$C$2:$C$1135,$C54)),AVERAGEIFS(Observed!Z$2:Z$1135,Observed!$A$2:$A$1135,$A54,Observed!$C$2:$C$1135,$C54),"")</f>
        <v/>
      </c>
      <c r="AA54" s="34" t="str">
        <f>IF(ISNUMBER(AVERAGEIFS(Observed!AA$2:AA$1135,Observed!$A$2:$A$1135,$A54,Observed!$C$2:$C$1135,$C54)),AVERAGEIFS(Observed!AA$2:AA$1135,Observed!$A$2:$A$1135,$A54,Observed!$C$2:$C$1135,$C54),"")</f>
        <v/>
      </c>
      <c r="AB54" s="34" t="str">
        <f>IF(ISNUMBER(AVERAGEIFS(Observed!AB$2:AB$1135,Observed!$A$2:$A$1135,$A54,Observed!$C$2:$C$1135,$C54)),AVERAGEIFS(Observed!AB$2:AB$1135,Observed!$A$2:$A$1135,$A54,Observed!$C$2:$C$1135,$C54),"")</f>
        <v/>
      </c>
      <c r="AC54" s="34" t="str">
        <f>IF(ISNUMBER(AVERAGEIFS(Observed!AC$2:AC$1135,Observed!$A$2:$A$1135,$A54,Observed!$C$2:$C$1135,$C54)),AVERAGEIFS(Observed!AC$2:AC$1135,Observed!$A$2:$A$1135,$A54,Observed!$C$2:$C$1135,$C54),"")</f>
        <v/>
      </c>
      <c r="AD54" s="34" t="str">
        <f>IF(ISNUMBER(AVERAGEIFS(Observed!AD$2:AD$1135,Observed!$A$2:$A$1135,$A54,Observed!$C$2:$C$1135,$C54)),AVERAGEIFS(Observed!AD$2:AD$1135,Observed!$A$2:$A$1135,$A54,Observed!$C$2:$C$1135,$C54),"")</f>
        <v/>
      </c>
      <c r="AE54" s="34" t="str">
        <f>IF(ISNUMBER(AVERAGEIFS(Observed!AE$2:AE$1135,Observed!$A$2:$A$1135,$A54,Observed!$C$2:$C$1135,$C54)),AVERAGEIFS(Observed!AE$2:AE$1135,Observed!$A$2:$A$1135,$A54,Observed!$C$2:$C$1135,$C54),"")</f>
        <v/>
      </c>
      <c r="AF54" s="34" t="str">
        <f>IF(ISNUMBER(AVERAGEIFS(Observed!AF$2:AF$1135,Observed!$A$2:$A$1135,$A54,Observed!$C$2:$C$1135,$C54)),AVERAGEIFS(Observed!AF$2:AF$1135,Observed!$A$2:$A$1135,$A54,Observed!$C$2:$C$1135,$C54),"")</f>
        <v/>
      </c>
      <c r="AG54" s="34" t="str">
        <f>IF(ISNUMBER(AVERAGEIFS(Observed!AG$2:AG$1135,Observed!$A$2:$A$1135,$A54,Observed!$C$2:$C$1135,$C54)),AVERAGEIFS(Observed!AG$2:AG$1135,Observed!$A$2:$A$1135,$A54,Observed!$C$2:$C$1135,$C54),"")</f>
        <v/>
      </c>
      <c r="AH54" s="35" t="str">
        <f>IF(ISNUMBER(AVERAGEIFS(Observed!AH$2:AH$1135,Observed!$A$2:$A$1135,$A54,Observed!$C$2:$C$1135,$C54)),AVERAGEIFS(Observed!AH$2:AH$1135,Observed!$A$2:$A$1135,$A54,Observed!$C$2:$C$1135,$C54),"")</f>
        <v/>
      </c>
      <c r="AI54" s="35" t="str">
        <f>IF(ISNUMBER(AVERAGEIFS(Observed!AI$2:AI$1135,Observed!$A$2:$A$1135,$A54,Observed!$C$2:$C$1135,$C54)),AVERAGEIFS(Observed!AI$2:AI$1135,Observed!$A$2:$A$1135,$A54,Observed!$C$2:$C$1135,$C54),"")</f>
        <v/>
      </c>
      <c r="AJ54" s="35">
        <f>IF(ISNUMBER(AVERAGEIFS(Observed!AJ$2:AJ$1135,Observed!$A$2:$A$1135,$A54,Observed!$C$2:$C$1135,$C54)),AVERAGEIFS(Observed!AJ$2:AJ$1135,Observed!$A$2:$A$1135,$A54,Observed!$C$2:$C$1135,$C54),"")</f>
        <v>3.66182172853525E-2</v>
      </c>
      <c r="AK54" s="34" t="str">
        <f>IF(ISNUMBER(AVERAGEIFS(Observed!AK$2:AK$1135,Observed!$A$2:$A$1135,$A54,Observed!$C$2:$C$1135,$C54)),AVERAGEIFS(Observed!AK$2:AK$1135,Observed!$A$2:$A$1135,$A54,Observed!$C$2:$C$1135,$C54),"")</f>
        <v/>
      </c>
      <c r="AL54" s="35" t="str">
        <f>IF(ISNUMBER(AVERAGEIFS(Observed!AL$2:AL$1135,Observed!$A$2:$A$1135,$A54,Observed!$C$2:$C$1135,$C54)),AVERAGEIFS(Observed!AL$2:AL$1135,Observed!$A$2:$A$1135,$A54,Observed!$C$2:$C$1135,$C54),"")</f>
        <v/>
      </c>
      <c r="AM54" s="34" t="str">
        <f>IF(ISNUMBER(AVERAGEIFS(Observed!AM$2:AM$1135,Observed!$A$2:$A$1135,$A54,Observed!$C$2:$C$1135,$C54)),AVERAGEIFS(Observed!AM$2:AM$1135,Observed!$A$2:$A$1135,$A54,Observed!$C$2:$C$1135,$C54),"")</f>
        <v/>
      </c>
      <c r="AN54" s="34">
        <f>IF(ISNUMBER(AVERAGEIFS(Observed!AN$2:AN$1135,Observed!$A$2:$A$1135,$A54,Observed!$C$2:$C$1135,$C54)),AVERAGEIFS(Observed!AN$2:AN$1135,Observed!$A$2:$A$1135,$A54,Observed!$C$2:$C$1135,$C54),"")</f>
        <v>1</v>
      </c>
      <c r="AO54" s="34" t="str">
        <f>IF(ISNUMBER(AVERAGEIFS(Observed!AO$2:AO$1135,Observed!$A$2:$A$1135,$A54,Observed!$C$2:$C$1135,$C54)),AVERAGEIFS(Observed!AO$2:AO$1135,Observed!$A$2:$A$1135,$A54,Observed!$C$2:$C$1135,$C54),"")</f>
        <v/>
      </c>
      <c r="AP54" s="35" t="str">
        <f>IF(ISNUMBER(AVERAGEIFS(Observed!AP$2:AP$1135,Observed!$A$2:$A$1135,$A54,Observed!$C$2:$C$1135,$C54)),AVERAGEIFS(Observed!AP$2:AP$1135,Observed!$A$2:$A$1135,$A54,Observed!$C$2:$C$1135,$C54),"")</f>
        <v/>
      </c>
      <c r="AQ54" s="34">
        <f>IF(ISNUMBER(AVERAGEIFS(Observed!AQ$2:AQ$1135,Observed!$A$2:$A$1135,$A54,Observed!$C$2:$C$1135,$C54)),AVERAGEIFS(Observed!AQ$2:AQ$1135,Observed!$A$2:$A$1135,$A54,Observed!$C$2:$C$1135,$C54),"")</f>
        <v>13.027666666666667</v>
      </c>
      <c r="AR54" s="34">
        <f>IF(ISNUMBER(AVERAGEIFS(Observed!AR$2:AR$1135,Observed!$A$2:$A$1135,$A54,Observed!$C$2:$C$1135,$C54)),AVERAGEIFS(Observed!AR$2:AR$1135,Observed!$A$2:$A$1135,$A54,Observed!$C$2:$C$1135,$C54),"")</f>
        <v>42.552</v>
      </c>
      <c r="AS54" s="2">
        <f>COUNTIFS(Observed!$A$2:$A$1135,$A54,Observed!$C$2:$C$1135,$C54)</f>
        <v>3</v>
      </c>
      <c r="AT54" s="2">
        <f t="shared" si="0"/>
        <v>8</v>
      </c>
    </row>
    <row r="55" spans="1:46" x14ac:dyDescent="0.25">
      <c r="A55" t="s">
        <v>2</v>
      </c>
      <c r="B55" t="s">
        <v>18</v>
      </c>
      <c r="C55" s="6">
        <v>36187</v>
      </c>
      <c r="D55" t="s">
        <v>56</v>
      </c>
      <c r="E55" t="s">
        <v>41</v>
      </c>
      <c r="J55" t="s">
        <v>102</v>
      </c>
      <c r="K55">
        <v>3</v>
      </c>
      <c r="L55">
        <v>5</v>
      </c>
      <c r="M55" t="s">
        <v>19</v>
      </c>
      <c r="N55" s="33">
        <f>IF(ISNUMBER(AVERAGEIFS(Observed!N$2:N$1135,Observed!$A$2:$A$1135,$A55,Observed!$C$2:$C$1135,$C55)),AVERAGEIFS(Observed!N$2:N$1135,Observed!$A$2:$A$1135,$A55,Observed!$C$2:$C$1135,$C55),"")</f>
        <v>500</v>
      </c>
      <c r="O55" s="34">
        <f>IF(ISNUMBER(AVERAGEIFS(Observed!O$2:O$1135,Observed!$A$2:$A$1135,$A55,Observed!$C$2:$C$1135,$C55)),AVERAGEIFS(Observed!O$2:O$1135,Observed!$A$2:$A$1135,$A55,Observed!$C$2:$C$1135,$C55),"")</f>
        <v>50</v>
      </c>
      <c r="P55" s="34" t="str">
        <f>IF(ISNUMBER(AVERAGEIFS(Observed!P$2:P$1135,Observed!$A$2:$A$1135,$A55,Observed!$C$2:$C$1135,$C55)),AVERAGEIFS(Observed!P$2:P$1135,Observed!$A$2:$A$1135,$A55,Observed!$C$2:$C$1135,$C55),"")</f>
        <v/>
      </c>
      <c r="Q55" s="34" t="str">
        <f>IF(ISNUMBER(AVERAGEIFS(Observed!Q$2:Q$1135,Observed!$A$2:$A$1135,$A55,Observed!$C$2:$C$1135,$C55)),AVERAGEIFS(Observed!Q$2:Q$1135,Observed!$A$2:$A$1135,$A55,Observed!$C$2:$C$1135,$C55),"")</f>
        <v/>
      </c>
      <c r="R55" s="34" t="str">
        <f>IF(ISNUMBER(AVERAGEIFS(Observed!R$2:R$1135,Observed!$A$2:$A$1135,$A55,Observed!$C$2:$C$1135,$C55)),AVERAGEIFS(Observed!R$2:R$1135,Observed!$A$2:$A$1135,$A55,Observed!$C$2:$C$1135,$C55),"")</f>
        <v/>
      </c>
      <c r="S55" s="35">
        <f>IF(ISNUMBER(AVERAGEIFS(Observed!S$2:S$1135,Observed!$A$2:$A$1135,$A55,Observed!$C$2:$C$1135,$C55)),AVERAGEIFS(Observed!S$2:S$1135,Observed!$A$2:$A$1135,$A55,Observed!$C$2:$C$1135,$C55),"")</f>
        <v>3.6999999999999998E-2</v>
      </c>
      <c r="T55" s="35">
        <f>IF(ISNUMBER(AVERAGEIFS(Observed!T$2:T$1135,Observed!$A$2:$A$1135,$A55,Observed!$C$2:$C$1135,$C55)),AVERAGEIFS(Observed!T$2:T$1135,Observed!$A$2:$A$1135,$A55,Observed!$C$2:$C$1135,$C55),"")</f>
        <v>2.8000000000000001E-2</v>
      </c>
      <c r="U55" s="35" t="str">
        <f>IF(ISNUMBER(AVERAGEIFS(Observed!U$2:U$1135,Observed!$A$2:$A$1135,$A55,Observed!$C$2:$C$1135,$C55)),AVERAGEIFS(Observed!U$2:U$1135,Observed!$A$2:$A$1135,$A55,Observed!$C$2:$C$1135,$C55),"")</f>
        <v/>
      </c>
      <c r="V55" s="34" t="str">
        <f>IF(ISNUMBER(AVERAGEIFS(Observed!V$2:V$1135,Observed!$A$2:$A$1135,$A55,Observed!$C$2:$C$1135,$C55)),AVERAGEIFS(Observed!V$2:V$1135,Observed!$A$2:$A$1135,$A55,Observed!$C$2:$C$1135,$C55),"")</f>
        <v/>
      </c>
      <c r="W55" s="7" t="str">
        <f>IF(ISNUMBER(AVERAGEIFS(Observed!W$2:W$1135,Observed!$A$2:$A$1135,$A55,Observed!$C$2:$C$1135,$C55)),AVERAGEIFS(Observed!W$2:W$1135,Observed!$A$2:$A$1135,$A55,Observed!$C$2:$C$1135,$C55),"")</f>
        <v/>
      </c>
      <c r="X55" s="7">
        <f>IF(ISNUMBER(AVERAGEIFS(Observed!X$2:X$1135,Observed!$A$2:$A$1135,$A55,Observed!$C$2:$C$1135,$C55)),AVERAGEIFS(Observed!X$2:X$1135,Observed!$A$2:$A$1135,$A55,Observed!$C$2:$C$1135,$C55),"")</f>
        <v>0.14000000000000001</v>
      </c>
      <c r="Y55" s="34" t="str">
        <f>IF(ISNUMBER(AVERAGEIFS(Observed!Y$2:Y$1135,Observed!$A$2:$A$1135,$A55,Observed!$C$2:$C$1135,$C55)),AVERAGEIFS(Observed!Y$2:Y$1135,Observed!$A$2:$A$1135,$A55,Observed!$C$2:$C$1135,$C55),"")</f>
        <v/>
      </c>
      <c r="Z55" s="34" t="str">
        <f>IF(ISNUMBER(AVERAGEIFS(Observed!Z$2:Z$1135,Observed!$A$2:$A$1135,$A55,Observed!$C$2:$C$1135,$C55)),AVERAGEIFS(Observed!Z$2:Z$1135,Observed!$A$2:$A$1135,$A55,Observed!$C$2:$C$1135,$C55),"")</f>
        <v/>
      </c>
      <c r="AA55" s="34" t="str">
        <f>IF(ISNUMBER(AVERAGEIFS(Observed!AA$2:AA$1135,Observed!$A$2:$A$1135,$A55,Observed!$C$2:$C$1135,$C55)),AVERAGEIFS(Observed!AA$2:AA$1135,Observed!$A$2:$A$1135,$A55,Observed!$C$2:$C$1135,$C55),"")</f>
        <v/>
      </c>
      <c r="AB55" s="34" t="str">
        <f>IF(ISNUMBER(AVERAGEIFS(Observed!AB$2:AB$1135,Observed!$A$2:$A$1135,$A55,Observed!$C$2:$C$1135,$C55)),AVERAGEIFS(Observed!AB$2:AB$1135,Observed!$A$2:$A$1135,$A55,Observed!$C$2:$C$1135,$C55),"")</f>
        <v/>
      </c>
      <c r="AC55" s="34" t="str">
        <f>IF(ISNUMBER(AVERAGEIFS(Observed!AC$2:AC$1135,Observed!$A$2:$A$1135,$A55,Observed!$C$2:$C$1135,$C55)),AVERAGEIFS(Observed!AC$2:AC$1135,Observed!$A$2:$A$1135,$A55,Observed!$C$2:$C$1135,$C55),"")</f>
        <v/>
      </c>
      <c r="AD55" s="34" t="str">
        <f>IF(ISNUMBER(AVERAGEIFS(Observed!AD$2:AD$1135,Observed!$A$2:$A$1135,$A55,Observed!$C$2:$C$1135,$C55)),AVERAGEIFS(Observed!AD$2:AD$1135,Observed!$A$2:$A$1135,$A55,Observed!$C$2:$C$1135,$C55),"")</f>
        <v/>
      </c>
      <c r="AE55" s="34" t="str">
        <f>IF(ISNUMBER(AVERAGEIFS(Observed!AE$2:AE$1135,Observed!$A$2:$A$1135,$A55,Observed!$C$2:$C$1135,$C55)),AVERAGEIFS(Observed!AE$2:AE$1135,Observed!$A$2:$A$1135,$A55,Observed!$C$2:$C$1135,$C55),"")</f>
        <v/>
      </c>
      <c r="AF55" s="34" t="str">
        <f>IF(ISNUMBER(AVERAGEIFS(Observed!AF$2:AF$1135,Observed!$A$2:$A$1135,$A55,Observed!$C$2:$C$1135,$C55)),AVERAGEIFS(Observed!AF$2:AF$1135,Observed!$A$2:$A$1135,$A55,Observed!$C$2:$C$1135,$C55),"")</f>
        <v/>
      </c>
      <c r="AG55" s="34" t="str">
        <f>IF(ISNUMBER(AVERAGEIFS(Observed!AG$2:AG$1135,Observed!$A$2:$A$1135,$A55,Observed!$C$2:$C$1135,$C55)),AVERAGEIFS(Observed!AG$2:AG$1135,Observed!$A$2:$A$1135,$A55,Observed!$C$2:$C$1135,$C55),"")</f>
        <v/>
      </c>
      <c r="AH55" s="35" t="str">
        <f>IF(ISNUMBER(AVERAGEIFS(Observed!AH$2:AH$1135,Observed!$A$2:$A$1135,$A55,Observed!$C$2:$C$1135,$C55)),AVERAGEIFS(Observed!AH$2:AH$1135,Observed!$A$2:$A$1135,$A55,Observed!$C$2:$C$1135,$C55),"")</f>
        <v/>
      </c>
      <c r="AI55" s="35" t="str">
        <f>IF(ISNUMBER(AVERAGEIFS(Observed!AI$2:AI$1135,Observed!$A$2:$A$1135,$A55,Observed!$C$2:$C$1135,$C55)),AVERAGEIFS(Observed!AI$2:AI$1135,Observed!$A$2:$A$1135,$A55,Observed!$C$2:$C$1135,$C55),"")</f>
        <v/>
      </c>
      <c r="AJ55" s="35">
        <f>IF(ISNUMBER(AVERAGEIFS(Observed!AJ$2:AJ$1135,Observed!$A$2:$A$1135,$A55,Observed!$C$2:$C$1135,$C55)),AVERAGEIFS(Observed!AJ$2:AJ$1135,Observed!$A$2:$A$1135,$A55,Observed!$C$2:$C$1135,$C55),"")</f>
        <v>3.5702199999999996E-2</v>
      </c>
      <c r="AK55" s="34" t="str">
        <f>IF(ISNUMBER(AVERAGEIFS(Observed!AK$2:AK$1135,Observed!$A$2:$A$1135,$A55,Observed!$C$2:$C$1135,$C55)),AVERAGEIFS(Observed!AK$2:AK$1135,Observed!$A$2:$A$1135,$A55,Observed!$C$2:$C$1135,$C55),"")</f>
        <v/>
      </c>
      <c r="AL55" s="35" t="str">
        <f>IF(ISNUMBER(AVERAGEIFS(Observed!AL$2:AL$1135,Observed!$A$2:$A$1135,$A55,Observed!$C$2:$C$1135,$C55)),AVERAGEIFS(Observed!AL$2:AL$1135,Observed!$A$2:$A$1135,$A55,Observed!$C$2:$C$1135,$C55),"")</f>
        <v/>
      </c>
      <c r="AM55" s="34" t="str">
        <f>IF(ISNUMBER(AVERAGEIFS(Observed!AM$2:AM$1135,Observed!$A$2:$A$1135,$A55,Observed!$C$2:$C$1135,$C55)),AVERAGEIFS(Observed!AM$2:AM$1135,Observed!$A$2:$A$1135,$A55,Observed!$C$2:$C$1135,$C55),"")</f>
        <v/>
      </c>
      <c r="AN55" s="34">
        <f>IF(ISNUMBER(AVERAGEIFS(Observed!AN$2:AN$1135,Observed!$A$2:$A$1135,$A55,Observed!$C$2:$C$1135,$C55)),AVERAGEIFS(Observed!AN$2:AN$1135,Observed!$A$2:$A$1135,$A55,Observed!$C$2:$C$1135,$C55),"")</f>
        <v>1</v>
      </c>
      <c r="AO55" s="34" t="str">
        <f>IF(ISNUMBER(AVERAGEIFS(Observed!AO$2:AO$1135,Observed!$A$2:$A$1135,$A55,Observed!$C$2:$C$1135,$C55)),AVERAGEIFS(Observed!AO$2:AO$1135,Observed!$A$2:$A$1135,$A55,Observed!$C$2:$C$1135,$C55),"")</f>
        <v/>
      </c>
      <c r="AP55" s="35" t="str">
        <f>IF(ISNUMBER(AVERAGEIFS(Observed!AP$2:AP$1135,Observed!$A$2:$A$1135,$A55,Observed!$C$2:$C$1135,$C55)),AVERAGEIFS(Observed!AP$2:AP$1135,Observed!$A$2:$A$1135,$A55,Observed!$C$2:$C$1135,$C55),"")</f>
        <v/>
      </c>
      <c r="AQ55" s="34" t="str">
        <f>IF(ISNUMBER(AVERAGEIFS(Observed!AQ$2:AQ$1135,Observed!$A$2:$A$1135,$A55,Observed!$C$2:$C$1135,$C55)),AVERAGEIFS(Observed!AQ$2:AQ$1135,Observed!$A$2:$A$1135,$A55,Observed!$C$2:$C$1135,$C55),"")</f>
        <v/>
      </c>
      <c r="AR55" s="34" t="str">
        <f>IF(ISNUMBER(AVERAGEIFS(Observed!AR$2:AR$1135,Observed!$A$2:$A$1135,$A55,Observed!$C$2:$C$1135,$C55)),AVERAGEIFS(Observed!AR$2:AR$1135,Observed!$A$2:$A$1135,$A55,Observed!$C$2:$C$1135,$C55),"")</f>
        <v/>
      </c>
      <c r="AS55" s="2">
        <f>COUNTIFS(Observed!$A$2:$A$1135,$A55,Observed!$C$2:$C$1135,$C55)</f>
        <v>3</v>
      </c>
      <c r="AT55" s="2">
        <f t="shared" si="0"/>
        <v>6</v>
      </c>
    </row>
    <row r="56" spans="1:46" x14ac:dyDescent="0.25">
      <c r="A56" t="s">
        <v>2</v>
      </c>
      <c r="B56" t="s">
        <v>18</v>
      </c>
      <c r="C56" s="6">
        <v>36193</v>
      </c>
      <c r="D56" t="s">
        <v>56</v>
      </c>
      <c r="E56" t="s">
        <v>41</v>
      </c>
      <c r="J56" t="s">
        <v>102</v>
      </c>
      <c r="K56">
        <v>3</v>
      </c>
      <c r="L56">
        <v>5</v>
      </c>
      <c r="M56" t="s">
        <v>19</v>
      </c>
      <c r="N56" s="33">
        <f>IF(ISNUMBER(AVERAGEIFS(Observed!N$2:N$1135,Observed!$A$2:$A$1135,$A56,Observed!$C$2:$C$1135,$C56)),AVERAGEIFS(Observed!N$2:N$1135,Observed!$A$2:$A$1135,$A56,Observed!$C$2:$C$1135,$C56),"")</f>
        <v>501.66666666666669</v>
      </c>
      <c r="O56" s="34">
        <f>IF(ISNUMBER(AVERAGEIFS(Observed!O$2:O$1135,Observed!$A$2:$A$1135,$A56,Observed!$C$2:$C$1135,$C56)),AVERAGEIFS(Observed!O$2:O$1135,Observed!$A$2:$A$1135,$A56,Observed!$C$2:$C$1135,$C56),"")</f>
        <v>50.166666666666664</v>
      </c>
      <c r="P56" s="34" t="str">
        <f>IF(ISNUMBER(AVERAGEIFS(Observed!P$2:P$1135,Observed!$A$2:$A$1135,$A56,Observed!$C$2:$C$1135,$C56)),AVERAGEIFS(Observed!P$2:P$1135,Observed!$A$2:$A$1135,$A56,Observed!$C$2:$C$1135,$C56),"")</f>
        <v/>
      </c>
      <c r="Q56" s="34" t="str">
        <f>IF(ISNUMBER(AVERAGEIFS(Observed!Q$2:Q$1135,Observed!$A$2:$A$1135,$A56,Observed!$C$2:$C$1135,$C56)),AVERAGEIFS(Observed!Q$2:Q$1135,Observed!$A$2:$A$1135,$A56,Observed!$C$2:$C$1135,$C56),"")</f>
        <v/>
      </c>
      <c r="R56" s="34" t="str">
        <f>IF(ISNUMBER(AVERAGEIFS(Observed!R$2:R$1135,Observed!$A$2:$A$1135,$A56,Observed!$C$2:$C$1135,$C56)),AVERAGEIFS(Observed!R$2:R$1135,Observed!$A$2:$A$1135,$A56,Observed!$C$2:$C$1135,$C56),"")</f>
        <v/>
      </c>
      <c r="S56" s="35">
        <f>IF(ISNUMBER(AVERAGEIFS(Observed!S$2:S$1135,Observed!$A$2:$A$1135,$A56,Observed!$C$2:$C$1135,$C56)),AVERAGEIFS(Observed!S$2:S$1135,Observed!$A$2:$A$1135,$A56,Observed!$C$2:$C$1135,$C56),"")</f>
        <v>3.6999999999999998E-2</v>
      </c>
      <c r="T56" s="35">
        <f>IF(ISNUMBER(AVERAGEIFS(Observed!T$2:T$1135,Observed!$A$2:$A$1135,$A56,Observed!$C$2:$C$1135,$C56)),AVERAGEIFS(Observed!T$2:T$1135,Observed!$A$2:$A$1135,$A56,Observed!$C$2:$C$1135,$C56),"")</f>
        <v>2.8000000000000001E-2</v>
      </c>
      <c r="U56" s="35" t="str">
        <f>IF(ISNUMBER(AVERAGEIFS(Observed!U$2:U$1135,Observed!$A$2:$A$1135,$A56,Observed!$C$2:$C$1135,$C56)),AVERAGEIFS(Observed!U$2:U$1135,Observed!$A$2:$A$1135,$A56,Observed!$C$2:$C$1135,$C56),"")</f>
        <v/>
      </c>
      <c r="V56" s="34" t="str">
        <f>IF(ISNUMBER(AVERAGEIFS(Observed!V$2:V$1135,Observed!$A$2:$A$1135,$A56,Observed!$C$2:$C$1135,$C56)),AVERAGEIFS(Observed!V$2:V$1135,Observed!$A$2:$A$1135,$A56,Observed!$C$2:$C$1135,$C56),"")</f>
        <v/>
      </c>
      <c r="W56" s="7" t="str">
        <f>IF(ISNUMBER(AVERAGEIFS(Observed!W$2:W$1135,Observed!$A$2:$A$1135,$A56,Observed!$C$2:$C$1135,$C56)),AVERAGEIFS(Observed!W$2:W$1135,Observed!$A$2:$A$1135,$A56,Observed!$C$2:$C$1135,$C56),"")</f>
        <v/>
      </c>
      <c r="X56" s="7">
        <f>IF(ISNUMBER(AVERAGEIFS(Observed!X$2:X$1135,Observed!$A$2:$A$1135,$A56,Observed!$C$2:$C$1135,$C56)),AVERAGEIFS(Observed!X$2:X$1135,Observed!$A$2:$A$1135,$A56,Observed!$C$2:$C$1135,$C56),"")</f>
        <v>0.14000000000000001</v>
      </c>
      <c r="Y56" s="34" t="str">
        <f>IF(ISNUMBER(AVERAGEIFS(Observed!Y$2:Y$1135,Observed!$A$2:$A$1135,$A56,Observed!$C$2:$C$1135,$C56)),AVERAGEIFS(Observed!Y$2:Y$1135,Observed!$A$2:$A$1135,$A56,Observed!$C$2:$C$1135,$C56),"")</f>
        <v/>
      </c>
      <c r="Z56" s="34" t="str">
        <f>IF(ISNUMBER(AVERAGEIFS(Observed!Z$2:Z$1135,Observed!$A$2:$A$1135,$A56,Observed!$C$2:$C$1135,$C56)),AVERAGEIFS(Observed!Z$2:Z$1135,Observed!$A$2:$A$1135,$A56,Observed!$C$2:$C$1135,$C56),"")</f>
        <v/>
      </c>
      <c r="AA56" s="34" t="str">
        <f>IF(ISNUMBER(AVERAGEIFS(Observed!AA$2:AA$1135,Observed!$A$2:$A$1135,$A56,Observed!$C$2:$C$1135,$C56)),AVERAGEIFS(Observed!AA$2:AA$1135,Observed!$A$2:$A$1135,$A56,Observed!$C$2:$C$1135,$C56),"")</f>
        <v/>
      </c>
      <c r="AB56" s="34" t="str">
        <f>IF(ISNUMBER(AVERAGEIFS(Observed!AB$2:AB$1135,Observed!$A$2:$A$1135,$A56,Observed!$C$2:$C$1135,$C56)),AVERAGEIFS(Observed!AB$2:AB$1135,Observed!$A$2:$A$1135,$A56,Observed!$C$2:$C$1135,$C56),"")</f>
        <v/>
      </c>
      <c r="AC56" s="34" t="str">
        <f>IF(ISNUMBER(AVERAGEIFS(Observed!AC$2:AC$1135,Observed!$A$2:$A$1135,$A56,Observed!$C$2:$C$1135,$C56)),AVERAGEIFS(Observed!AC$2:AC$1135,Observed!$A$2:$A$1135,$A56,Observed!$C$2:$C$1135,$C56),"")</f>
        <v/>
      </c>
      <c r="AD56" s="34" t="str">
        <f>IF(ISNUMBER(AVERAGEIFS(Observed!AD$2:AD$1135,Observed!$A$2:$A$1135,$A56,Observed!$C$2:$C$1135,$C56)),AVERAGEIFS(Observed!AD$2:AD$1135,Observed!$A$2:$A$1135,$A56,Observed!$C$2:$C$1135,$C56),"")</f>
        <v/>
      </c>
      <c r="AE56" s="34" t="str">
        <f>IF(ISNUMBER(AVERAGEIFS(Observed!AE$2:AE$1135,Observed!$A$2:$A$1135,$A56,Observed!$C$2:$C$1135,$C56)),AVERAGEIFS(Observed!AE$2:AE$1135,Observed!$A$2:$A$1135,$A56,Observed!$C$2:$C$1135,$C56),"")</f>
        <v/>
      </c>
      <c r="AF56" s="34" t="str">
        <f>IF(ISNUMBER(AVERAGEIFS(Observed!AF$2:AF$1135,Observed!$A$2:$A$1135,$A56,Observed!$C$2:$C$1135,$C56)),AVERAGEIFS(Observed!AF$2:AF$1135,Observed!$A$2:$A$1135,$A56,Observed!$C$2:$C$1135,$C56),"")</f>
        <v/>
      </c>
      <c r="AG56" s="34" t="str">
        <f>IF(ISNUMBER(AVERAGEIFS(Observed!AG$2:AG$1135,Observed!$A$2:$A$1135,$A56,Observed!$C$2:$C$1135,$C56)),AVERAGEIFS(Observed!AG$2:AG$1135,Observed!$A$2:$A$1135,$A56,Observed!$C$2:$C$1135,$C56),"")</f>
        <v/>
      </c>
      <c r="AH56" s="35" t="str">
        <f>IF(ISNUMBER(AVERAGEIFS(Observed!AH$2:AH$1135,Observed!$A$2:$A$1135,$A56,Observed!$C$2:$C$1135,$C56)),AVERAGEIFS(Observed!AH$2:AH$1135,Observed!$A$2:$A$1135,$A56,Observed!$C$2:$C$1135,$C56),"")</f>
        <v/>
      </c>
      <c r="AI56" s="35" t="str">
        <f>IF(ISNUMBER(AVERAGEIFS(Observed!AI$2:AI$1135,Observed!$A$2:$A$1135,$A56,Observed!$C$2:$C$1135,$C56)),AVERAGEIFS(Observed!AI$2:AI$1135,Observed!$A$2:$A$1135,$A56,Observed!$C$2:$C$1135,$C56),"")</f>
        <v/>
      </c>
      <c r="AJ56" s="35">
        <f>IF(ISNUMBER(AVERAGEIFS(Observed!AJ$2:AJ$1135,Observed!$A$2:$A$1135,$A56,Observed!$C$2:$C$1135,$C56)),AVERAGEIFS(Observed!AJ$2:AJ$1135,Observed!$A$2:$A$1135,$A56,Observed!$C$2:$C$1135,$C56),"")</f>
        <v>3.574180474649407E-2</v>
      </c>
      <c r="AK56" s="34" t="str">
        <f>IF(ISNUMBER(AVERAGEIFS(Observed!AK$2:AK$1135,Observed!$A$2:$A$1135,$A56,Observed!$C$2:$C$1135,$C56)),AVERAGEIFS(Observed!AK$2:AK$1135,Observed!$A$2:$A$1135,$A56,Observed!$C$2:$C$1135,$C56),"")</f>
        <v/>
      </c>
      <c r="AL56" s="35" t="str">
        <f>IF(ISNUMBER(AVERAGEIFS(Observed!AL$2:AL$1135,Observed!$A$2:$A$1135,$A56,Observed!$C$2:$C$1135,$C56)),AVERAGEIFS(Observed!AL$2:AL$1135,Observed!$A$2:$A$1135,$A56,Observed!$C$2:$C$1135,$C56),"")</f>
        <v/>
      </c>
      <c r="AM56" s="34" t="str">
        <f>IF(ISNUMBER(AVERAGEIFS(Observed!AM$2:AM$1135,Observed!$A$2:$A$1135,$A56,Observed!$C$2:$C$1135,$C56)),AVERAGEIFS(Observed!AM$2:AM$1135,Observed!$A$2:$A$1135,$A56,Observed!$C$2:$C$1135,$C56),"")</f>
        <v/>
      </c>
      <c r="AN56" s="34">
        <f>IF(ISNUMBER(AVERAGEIFS(Observed!AN$2:AN$1135,Observed!$A$2:$A$1135,$A56,Observed!$C$2:$C$1135,$C56)),AVERAGEIFS(Observed!AN$2:AN$1135,Observed!$A$2:$A$1135,$A56,Observed!$C$2:$C$1135,$C56),"")</f>
        <v>1</v>
      </c>
      <c r="AO56" s="34" t="str">
        <f>IF(ISNUMBER(AVERAGEIFS(Observed!AO$2:AO$1135,Observed!$A$2:$A$1135,$A56,Observed!$C$2:$C$1135,$C56)),AVERAGEIFS(Observed!AO$2:AO$1135,Observed!$A$2:$A$1135,$A56,Observed!$C$2:$C$1135,$C56),"")</f>
        <v/>
      </c>
      <c r="AP56" s="35" t="str">
        <f>IF(ISNUMBER(AVERAGEIFS(Observed!AP$2:AP$1135,Observed!$A$2:$A$1135,$A56,Observed!$C$2:$C$1135,$C56)),AVERAGEIFS(Observed!AP$2:AP$1135,Observed!$A$2:$A$1135,$A56,Observed!$C$2:$C$1135,$C56),"")</f>
        <v/>
      </c>
      <c r="AQ56" s="34" t="str">
        <f>IF(ISNUMBER(AVERAGEIFS(Observed!AQ$2:AQ$1135,Observed!$A$2:$A$1135,$A56,Observed!$C$2:$C$1135,$C56)),AVERAGEIFS(Observed!AQ$2:AQ$1135,Observed!$A$2:$A$1135,$A56,Observed!$C$2:$C$1135,$C56),"")</f>
        <v/>
      </c>
      <c r="AR56" s="34" t="str">
        <f>IF(ISNUMBER(AVERAGEIFS(Observed!AR$2:AR$1135,Observed!$A$2:$A$1135,$A56,Observed!$C$2:$C$1135,$C56)),AVERAGEIFS(Observed!AR$2:AR$1135,Observed!$A$2:$A$1135,$A56,Observed!$C$2:$C$1135,$C56),"")</f>
        <v/>
      </c>
      <c r="AS56" s="2">
        <f>COUNTIFS(Observed!$A$2:$A$1135,$A56,Observed!$C$2:$C$1135,$C56)</f>
        <v>3</v>
      </c>
      <c r="AT56" s="2">
        <f t="shared" si="0"/>
        <v>6</v>
      </c>
    </row>
    <row r="57" spans="1:46" x14ac:dyDescent="0.25">
      <c r="A57" t="s">
        <v>2</v>
      </c>
      <c r="B57" t="s">
        <v>18</v>
      </c>
      <c r="C57" s="6">
        <v>36203</v>
      </c>
      <c r="D57" t="s">
        <v>56</v>
      </c>
      <c r="E57" t="s">
        <v>41</v>
      </c>
      <c r="J57" t="s">
        <v>102</v>
      </c>
      <c r="K57">
        <v>3</v>
      </c>
      <c r="L57">
        <v>5</v>
      </c>
      <c r="M57" t="s">
        <v>19</v>
      </c>
      <c r="N57" s="33">
        <f>IF(ISNUMBER(AVERAGEIFS(Observed!N$2:N$1135,Observed!$A$2:$A$1135,$A57,Observed!$C$2:$C$1135,$C57)),AVERAGEIFS(Observed!N$2:N$1135,Observed!$A$2:$A$1135,$A57,Observed!$C$2:$C$1135,$C57),"")</f>
        <v>1206.6666666666667</v>
      </c>
      <c r="O57" s="34">
        <f>IF(ISNUMBER(AVERAGEIFS(Observed!O$2:O$1135,Observed!$A$2:$A$1135,$A57,Observed!$C$2:$C$1135,$C57)),AVERAGEIFS(Observed!O$2:O$1135,Observed!$A$2:$A$1135,$A57,Observed!$C$2:$C$1135,$C57),"")</f>
        <v>120.66666666666667</v>
      </c>
      <c r="P57" s="34" t="str">
        <f>IF(ISNUMBER(AVERAGEIFS(Observed!P$2:P$1135,Observed!$A$2:$A$1135,$A57,Observed!$C$2:$C$1135,$C57)),AVERAGEIFS(Observed!P$2:P$1135,Observed!$A$2:$A$1135,$A57,Observed!$C$2:$C$1135,$C57),"")</f>
        <v/>
      </c>
      <c r="Q57" s="34" t="str">
        <f>IF(ISNUMBER(AVERAGEIFS(Observed!Q$2:Q$1135,Observed!$A$2:$A$1135,$A57,Observed!$C$2:$C$1135,$C57)),AVERAGEIFS(Observed!Q$2:Q$1135,Observed!$A$2:$A$1135,$A57,Observed!$C$2:$C$1135,$C57),"")</f>
        <v/>
      </c>
      <c r="R57" s="34" t="str">
        <f>IF(ISNUMBER(AVERAGEIFS(Observed!R$2:R$1135,Observed!$A$2:$A$1135,$A57,Observed!$C$2:$C$1135,$C57)),AVERAGEIFS(Observed!R$2:R$1135,Observed!$A$2:$A$1135,$A57,Observed!$C$2:$C$1135,$C57),"")</f>
        <v/>
      </c>
      <c r="S57" s="35">
        <f>IF(ISNUMBER(AVERAGEIFS(Observed!S$2:S$1135,Observed!$A$2:$A$1135,$A57,Observed!$C$2:$C$1135,$C57)),AVERAGEIFS(Observed!S$2:S$1135,Observed!$A$2:$A$1135,$A57,Observed!$C$2:$C$1135,$C57),"")</f>
        <v>3.6999999999999998E-2</v>
      </c>
      <c r="T57" s="35">
        <f>IF(ISNUMBER(AVERAGEIFS(Observed!T$2:T$1135,Observed!$A$2:$A$1135,$A57,Observed!$C$2:$C$1135,$C57)),AVERAGEIFS(Observed!T$2:T$1135,Observed!$A$2:$A$1135,$A57,Observed!$C$2:$C$1135,$C57),"")</f>
        <v>2.8000000000000001E-2</v>
      </c>
      <c r="U57" s="35" t="str">
        <f>IF(ISNUMBER(AVERAGEIFS(Observed!U$2:U$1135,Observed!$A$2:$A$1135,$A57,Observed!$C$2:$C$1135,$C57)),AVERAGEIFS(Observed!U$2:U$1135,Observed!$A$2:$A$1135,$A57,Observed!$C$2:$C$1135,$C57),"")</f>
        <v/>
      </c>
      <c r="V57" s="34" t="str">
        <f>IF(ISNUMBER(AVERAGEIFS(Observed!V$2:V$1135,Observed!$A$2:$A$1135,$A57,Observed!$C$2:$C$1135,$C57)),AVERAGEIFS(Observed!V$2:V$1135,Observed!$A$2:$A$1135,$A57,Observed!$C$2:$C$1135,$C57),"")</f>
        <v/>
      </c>
      <c r="W57" s="7" t="str">
        <f>IF(ISNUMBER(AVERAGEIFS(Observed!W$2:W$1135,Observed!$A$2:$A$1135,$A57,Observed!$C$2:$C$1135,$C57)),AVERAGEIFS(Observed!W$2:W$1135,Observed!$A$2:$A$1135,$A57,Observed!$C$2:$C$1135,$C57),"")</f>
        <v/>
      </c>
      <c r="X57" s="7">
        <f>IF(ISNUMBER(AVERAGEIFS(Observed!X$2:X$1135,Observed!$A$2:$A$1135,$A57,Observed!$C$2:$C$1135,$C57)),AVERAGEIFS(Observed!X$2:X$1135,Observed!$A$2:$A$1135,$A57,Observed!$C$2:$C$1135,$C57),"")</f>
        <v>0.13</v>
      </c>
      <c r="Y57" s="34" t="str">
        <f>IF(ISNUMBER(AVERAGEIFS(Observed!Y$2:Y$1135,Observed!$A$2:$A$1135,$A57,Observed!$C$2:$C$1135,$C57)),AVERAGEIFS(Observed!Y$2:Y$1135,Observed!$A$2:$A$1135,$A57,Observed!$C$2:$C$1135,$C57),"")</f>
        <v/>
      </c>
      <c r="Z57" s="34" t="str">
        <f>IF(ISNUMBER(AVERAGEIFS(Observed!Z$2:Z$1135,Observed!$A$2:$A$1135,$A57,Observed!$C$2:$C$1135,$C57)),AVERAGEIFS(Observed!Z$2:Z$1135,Observed!$A$2:$A$1135,$A57,Observed!$C$2:$C$1135,$C57),"")</f>
        <v/>
      </c>
      <c r="AA57" s="34" t="str">
        <f>IF(ISNUMBER(AVERAGEIFS(Observed!AA$2:AA$1135,Observed!$A$2:$A$1135,$A57,Observed!$C$2:$C$1135,$C57)),AVERAGEIFS(Observed!AA$2:AA$1135,Observed!$A$2:$A$1135,$A57,Observed!$C$2:$C$1135,$C57),"")</f>
        <v/>
      </c>
      <c r="AB57" s="34" t="str">
        <f>IF(ISNUMBER(AVERAGEIFS(Observed!AB$2:AB$1135,Observed!$A$2:$A$1135,$A57,Observed!$C$2:$C$1135,$C57)),AVERAGEIFS(Observed!AB$2:AB$1135,Observed!$A$2:$A$1135,$A57,Observed!$C$2:$C$1135,$C57),"")</f>
        <v/>
      </c>
      <c r="AC57" s="34" t="str">
        <f>IF(ISNUMBER(AVERAGEIFS(Observed!AC$2:AC$1135,Observed!$A$2:$A$1135,$A57,Observed!$C$2:$C$1135,$C57)),AVERAGEIFS(Observed!AC$2:AC$1135,Observed!$A$2:$A$1135,$A57,Observed!$C$2:$C$1135,$C57),"")</f>
        <v/>
      </c>
      <c r="AD57" s="34" t="str">
        <f>IF(ISNUMBER(AVERAGEIFS(Observed!AD$2:AD$1135,Observed!$A$2:$A$1135,$A57,Observed!$C$2:$C$1135,$C57)),AVERAGEIFS(Observed!AD$2:AD$1135,Observed!$A$2:$A$1135,$A57,Observed!$C$2:$C$1135,$C57),"")</f>
        <v/>
      </c>
      <c r="AE57" s="34" t="str">
        <f>IF(ISNUMBER(AVERAGEIFS(Observed!AE$2:AE$1135,Observed!$A$2:$A$1135,$A57,Observed!$C$2:$C$1135,$C57)),AVERAGEIFS(Observed!AE$2:AE$1135,Observed!$A$2:$A$1135,$A57,Observed!$C$2:$C$1135,$C57),"")</f>
        <v/>
      </c>
      <c r="AF57" s="34" t="str">
        <f>IF(ISNUMBER(AVERAGEIFS(Observed!AF$2:AF$1135,Observed!$A$2:$A$1135,$A57,Observed!$C$2:$C$1135,$C57)),AVERAGEIFS(Observed!AF$2:AF$1135,Observed!$A$2:$A$1135,$A57,Observed!$C$2:$C$1135,$C57),"")</f>
        <v/>
      </c>
      <c r="AG57" s="34" t="str">
        <f>IF(ISNUMBER(AVERAGEIFS(Observed!AG$2:AG$1135,Observed!$A$2:$A$1135,$A57,Observed!$C$2:$C$1135,$C57)),AVERAGEIFS(Observed!AG$2:AG$1135,Observed!$A$2:$A$1135,$A57,Observed!$C$2:$C$1135,$C57),"")</f>
        <v/>
      </c>
      <c r="AH57" s="35" t="str">
        <f>IF(ISNUMBER(AVERAGEIFS(Observed!AH$2:AH$1135,Observed!$A$2:$A$1135,$A57,Observed!$C$2:$C$1135,$C57)),AVERAGEIFS(Observed!AH$2:AH$1135,Observed!$A$2:$A$1135,$A57,Observed!$C$2:$C$1135,$C57),"")</f>
        <v/>
      </c>
      <c r="AI57" s="35" t="str">
        <f>IF(ISNUMBER(AVERAGEIFS(Observed!AI$2:AI$1135,Observed!$A$2:$A$1135,$A57,Observed!$C$2:$C$1135,$C57)),AVERAGEIFS(Observed!AI$2:AI$1135,Observed!$A$2:$A$1135,$A57,Observed!$C$2:$C$1135,$C57),"")</f>
        <v/>
      </c>
      <c r="AJ57" s="35">
        <f>IF(ISNUMBER(AVERAGEIFS(Observed!AJ$2:AJ$1135,Observed!$A$2:$A$1135,$A57,Observed!$C$2:$C$1135,$C57)),AVERAGEIFS(Observed!AJ$2:AJ$1135,Observed!$A$2:$A$1135,$A57,Observed!$C$2:$C$1135,$C57),"")</f>
        <v>3.5813336888459529E-2</v>
      </c>
      <c r="AK57" s="34" t="str">
        <f>IF(ISNUMBER(AVERAGEIFS(Observed!AK$2:AK$1135,Observed!$A$2:$A$1135,$A57,Observed!$C$2:$C$1135,$C57)),AVERAGEIFS(Observed!AK$2:AK$1135,Observed!$A$2:$A$1135,$A57,Observed!$C$2:$C$1135,$C57),"")</f>
        <v/>
      </c>
      <c r="AL57" s="35" t="str">
        <f>IF(ISNUMBER(AVERAGEIFS(Observed!AL$2:AL$1135,Observed!$A$2:$A$1135,$A57,Observed!$C$2:$C$1135,$C57)),AVERAGEIFS(Observed!AL$2:AL$1135,Observed!$A$2:$A$1135,$A57,Observed!$C$2:$C$1135,$C57),"")</f>
        <v/>
      </c>
      <c r="AM57" s="34" t="str">
        <f>IF(ISNUMBER(AVERAGEIFS(Observed!AM$2:AM$1135,Observed!$A$2:$A$1135,$A57,Observed!$C$2:$C$1135,$C57)),AVERAGEIFS(Observed!AM$2:AM$1135,Observed!$A$2:$A$1135,$A57,Observed!$C$2:$C$1135,$C57),"")</f>
        <v/>
      </c>
      <c r="AN57" s="34">
        <f>IF(ISNUMBER(AVERAGEIFS(Observed!AN$2:AN$1135,Observed!$A$2:$A$1135,$A57,Observed!$C$2:$C$1135,$C57)),AVERAGEIFS(Observed!AN$2:AN$1135,Observed!$A$2:$A$1135,$A57,Observed!$C$2:$C$1135,$C57),"")</f>
        <v>1</v>
      </c>
      <c r="AO57" s="34" t="str">
        <f>IF(ISNUMBER(AVERAGEIFS(Observed!AO$2:AO$1135,Observed!$A$2:$A$1135,$A57,Observed!$C$2:$C$1135,$C57)),AVERAGEIFS(Observed!AO$2:AO$1135,Observed!$A$2:$A$1135,$A57,Observed!$C$2:$C$1135,$C57),"")</f>
        <v/>
      </c>
      <c r="AP57" s="35" t="str">
        <f>IF(ISNUMBER(AVERAGEIFS(Observed!AP$2:AP$1135,Observed!$A$2:$A$1135,$A57,Observed!$C$2:$C$1135,$C57)),AVERAGEIFS(Observed!AP$2:AP$1135,Observed!$A$2:$A$1135,$A57,Observed!$C$2:$C$1135,$C57),"")</f>
        <v/>
      </c>
      <c r="AQ57" s="34" t="str">
        <f>IF(ISNUMBER(AVERAGEIFS(Observed!AQ$2:AQ$1135,Observed!$A$2:$A$1135,$A57,Observed!$C$2:$C$1135,$C57)),AVERAGEIFS(Observed!AQ$2:AQ$1135,Observed!$A$2:$A$1135,$A57,Observed!$C$2:$C$1135,$C57),"")</f>
        <v/>
      </c>
      <c r="AR57" s="34" t="str">
        <f>IF(ISNUMBER(AVERAGEIFS(Observed!AR$2:AR$1135,Observed!$A$2:$A$1135,$A57,Observed!$C$2:$C$1135,$C57)),AVERAGEIFS(Observed!AR$2:AR$1135,Observed!$A$2:$A$1135,$A57,Observed!$C$2:$C$1135,$C57),"")</f>
        <v/>
      </c>
      <c r="AS57" s="2">
        <f>COUNTIFS(Observed!$A$2:$A$1135,$A57,Observed!$C$2:$C$1135,$C57)</f>
        <v>3</v>
      </c>
      <c r="AT57" s="2">
        <f t="shared" si="0"/>
        <v>6</v>
      </c>
    </row>
    <row r="58" spans="1:46" x14ac:dyDescent="0.25">
      <c r="A58" t="s">
        <v>2</v>
      </c>
      <c r="B58" t="s">
        <v>18</v>
      </c>
      <c r="C58" s="6">
        <v>36208</v>
      </c>
      <c r="D58" t="s">
        <v>56</v>
      </c>
      <c r="E58" t="s">
        <v>41</v>
      </c>
      <c r="J58" t="s">
        <v>102</v>
      </c>
      <c r="K58">
        <v>3</v>
      </c>
      <c r="L58">
        <v>5</v>
      </c>
      <c r="M58" t="s">
        <v>20</v>
      </c>
      <c r="N58" s="33">
        <f>IF(ISNUMBER(AVERAGEIFS(Observed!N$2:N$1135,Observed!$A$2:$A$1135,$A58,Observed!$C$2:$C$1135,$C58)),AVERAGEIFS(Observed!N$2:N$1135,Observed!$A$2:$A$1135,$A58,Observed!$C$2:$C$1135,$C58),"")</f>
        <v>1649.6666666666667</v>
      </c>
      <c r="O58" s="34">
        <f>IF(ISNUMBER(AVERAGEIFS(Observed!O$2:O$1135,Observed!$A$2:$A$1135,$A58,Observed!$C$2:$C$1135,$C58)),AVERAGEIFS(Observed!O$2:O$1135,Observed!$A$2:$A$1135,$A58,Observed!$C$2:$C$1135,$C58),"")</f>
        <v>164.96666666666667</v>
      </c>
      <c r="P58" s="34" t="str">
        <f>IF(ISNUMBER(AVERAGEIFS(Observed!P$2:P$1135,Observed!$A$2:$A$1135,$A58,Observed!$C$2:$C$1135,$C58)),AVERAGEIFS(Observed!P$2:P$1135,Observed!$A$2:$A$1135,$A58,Observed!$C$2:$C$1135,$C58),"")</f>
        <v/>
      </c>
      <c r="Q58" s="34" t="str">
        <f>IF(ISNUMBER(AVERAGEIFS(Observed!Q$2:Q$1135,Observed!$A$2:$A$1135,$A58,Observed!$C$2:$C$1135,$C58)),AVERAGEIFS(Observed!Q$2:Q$1135,Observed!$A$2:$A$1135,$A58,Observed!$C$2:$C$1135,$C58),"")</f>
        <v/>
      </c>
      <c r="R58" s="34" t="str">
        <f>IF(ISNUMBER(AVERAGEIFS(Observed!R$2:R$1135,Observed!$A$2:$A$1135,$A58,Observed!$C$2:$C$1135,$C58)),AVERAGEIFS(Observed!R$2:R$1135,Observed!$A$2:$A$1135,$A58,Observed!$C$2:$C$1135,$C58),"")</f>
        <v/>
      </c>
      <c r="S58" s="35" t="str">
        <f>IF(ISNUMBER(AVERAGEIFS(Observed!S$2:S$1135,Observed!$A$2:$A$1135,$A58,Observed!$C$2:$C$1135,$C58)),AVERAGEIFS(Observed!S$2:S$1135,Observed!$A$2:$A$1135,$A58,Observed!$C$2:$C$1135,$C58),"")</f>
        <v/>
      </c>
      <c r="T58" s="35" t="str">
        <f>IF(ISNUMBER(AVERAGEIFS(Observed!T$2:T$1135,Observed!$A$2:$A$1135,$A58,Observed!$C$2:$C$1135,$C58)),AVERAGEIFS(Observed!T$2:T$1135,Observed!$A$2:$A$1135,$A58,Observed!$C$2:$C$1135,$C58),"")</f>
        <v/>
      </c>
      <c r="U58" s="35" t="str">
        <f>IF(ISNUMBER(AVERAGEIFS(Observed!U$2:U$1135,Observed!$A$2:$A$1135,$A58,Observed!$C$2:$C$1135,$C58)),AVERAGEIFS(Observed!U$2:U$1135,Observed!$A$2:$A$1135,$A58,Observed!$C$2:$C$1135,$C58),"")</f>
        <v/>
      </c>
      <c r="V58" s="34" t="str">
        <f>IF(ISNUMBER(AVERAGEIFS(Observed!V$2:V$1135,Observed!$A$2:$A$1135,$A58,Observed!$C$2:$C$1135,$C58)),AVERAGEIFS(Observed!V$2:V$1135,Observed!$A$2:$A$1135,$A58,Observed!$C$2:$C$1135,$C58),"")</f>
        <v/>
      </c>
      <c r="W58" s="7" t="str">
        <f>IF(ISNUMBER(AVERAGEIFS(Observed!W$2:W$1135,Observed!$A$2:$A$1135,$A58,Observed!$C$2:$C$1135,$C58)),AVERAGEIFS(Observed!W$2:W$1135,Observed!$A$2:$A$1135,$A58,Observed!$C$2:$C$1135,$C58),"")</f>
        <v/>
      </c>
      <c r="X58" s="7">
        <f>IF(ISNUMBER(AVERAGEIFS(Observed!X$2:X$1135,Observed!$A$2:$A$1135,$A58,Observed!$C$2:$C$1135,$C58)),AVERAGEIFS(Observed!X$2:X$1135,Observed!$A$2:$A$1135,$A58,Observed!$C$2:$C$1135,$C58),"")</f>
        <v>0.13</v>
      </c>
      <c r="Y58" s="34" t="str">
        <f>IF(ISNUMBER(AVERAGEIFS(Observed!Y$2:Y$1135,Observed!$A$2:$A$1135,$A58,Observed!$C$2:$C$1135,$C58)),AVERAGEIFS(Observed!Y$2:Y$1135,Observed!$A$2:$A$1135,$A58,Observed!$C$2:$C$1135,$C58),"")</f>
        <v/>
      </c>
      <c r="Z58" s="34" t="str">
        <f>IF(ISNUMBER(AVERAGEIFS(Observed!Z$2:Z$1135,Observed!$A$2:$A$1135,$A58,Observed!$C$2:$C$1135,$C58)),AVERAGEIFS(Observed!Z$2:Z$1135,Observed!$A$2:$A$1135,$A58,Observed!$C$2:$C$1135,$C58),"")</f>
        <v/>
      </c>
      <c r="AA58" s="34" t="str">
        <f>IF(ISNUMBER(AVERAGEIFS(Observed!AA$2:AA$1135,Observed!$A$2:$A$1135,$A58,Observed!$C$2:$C$1135,$C58)),AVERAGEIFS(Observed!AA$2:AA$1135,Observed!$A$2:$A$1135,$A58,Observed!$C$2:$C$1135,$C58),"")</f>
        <v/>
      </c>
      <c r="AB58" s="34" t="str">
        <f>IF(ISNUMBER(AVERAGEIFS(Observed!AB$2:AB$1135,Observed!$A$2:$A$1135,$A58,Observed!$C$2:$C$1135,$C58)),AVERAGEIFS(Observed!AB$2:AB$1135,Observed!$A$2:$A$1135,$A58,Observed!$C$2:$C$1135,$C58),"")</f>
        <v/>
      </c>
      <c r="AC58" s="34" t="str">
        <f>IF(ISNUMBER(AVERAGEIFS(Observed!AC$2:AC$1135,Observed!$A$2:$A$1135,$A58,Observed!$C$2:$C$1135,$C58)),AVERAGEIFS(Observed!AC$2:AC$1135,Observed!$A$2:$A$1135,$A58,Observed!$C$2:$C$1135,$C58),"")</f>
        <v/>
      </c>
      <c r="AD58" s="34" t="str">
        <f>IF(ISNUMBER(AVERAGEIFS(Observed!AD$2:AD$1135,Observed!$A$2:$A$1135,$A58,Observed!$C$2:$C$1135,$C58)),AVERAGEIFS(Observed!AD$2:AD$1135,Observed!$A$2:$A$1135,$A58,Observed!$C$2:$C$1135,$C58),"")</f>
        <v/>
      </c>
      <c r="AE58" s="34" t="str">
        <f>IF(ISNUMBER(AVERAGEIFS(Observed!AE$2:AE$1135,Observed!$A$2:$A$1135,$A58,Observed!$C$2:$C$1135,$C58)),AVERAGEIFS(Observed!AE$2:AE$1135,Observed!$A$2:$A$1135,$A58,Observed!$C$2:$C$1135,$C58),"")</f>
        <v/>
      </c>
      <c r="AF58" s="34" t="str">
        <f>IF(ISNUMBER(AVERAGEIFS(Observed!AF$2:AF$1135,Observed!$A$2:$A$1135,$A58,Observed!$C$2:$C$1135,$C58)),AVERAGEIFS(Observed!AF$2:AF$1135,Observed!$A$2:$A$1135,$A58,Observed!$C$2:$C$1135,$C58),"")</f>
        <v/>
      </c>
      <c r="AG58" s="34" t="str">
        <f>IF(ISNUMBER(AVERAGEIFS(Observed!AG$2:AG$1135,Observed!$A$2:$A$1135,$A58,Observed!$C$2:$C$1135,$C58)),AVERAGEIFS(Observed!AG$2:AG$1135,Observed!$A$2:$A$1135,$A58,Observed!$C$2:$C$1135,$C58),"")</f>
        <v/>
      </c>
      <c r="AH58" s="35" t="str">
        <f>IF(ISNUMBER(AVERAGEIFS(Observed!AH$2:AH$1135,Observed!$A$2:$A$1135,$A58,Observed!$C$2:$C$1135,$C58)),AVERAGEIFS(Observed!AH$2:AH$1135,Observed!$A$2:$A$1135,$A58,Observed!$C$2:$C$1135,$C58),"")</f>
        <v/>
      </c>
      <c r="AI58" s="35" t="str">
        <f>IF(ISNUMBER(AVERAGEIFS(Observed!AI$2:AI$1135,Observed!$A$2:$A$1135,$A58,Observed!$C$2:$C$1135,$C58)),AVERAGEIFS(Observed!AI$2:AI$1135,Observed!$A$2:$A$1135,$A58,Observed!$C$2:$C$1135,$C58),"")</f>
        <v/>
      </c>
      <c r="AJ58" s="35" t="str">
        <f>IF(ISNUMBER(AVERAGEIFS(Observed!AJ$2:AJ$1135,Observed!$A$2:$A$1135,$A58,Observed!$C$2:$C$1135,$C58)),AVERAGEIFS(Observed!AJ$2:AJ$1135,Observed!$A$2:$A$1135,$A58,Observed!$C$2:$C$1135,$C58),"")</f>
        <v/>
      </c>
      <c r="AK58" s="34" t="str">
        <f>IF(ISNUMBER(AVERAGEIFS(Observed!AK$2:AK$1135,Observed!$A$2:$A$1135,$A58,Observed!$C$2:$C$1135,$C58)),AVERAGEIFS(Observed!AK$2:AK$1135,Observed!$A$2:$A$1135,$A58,Observed!$C$2:$C$1135,$C58),"")</f>
        <v/>
      </c>
      <c r="AL58" s="35" t="str">
        <f>IF(ISNUMBER(AVERAGEIFS(Observed!AL$2:AL$1135,Observed!$A$2:$A$1135,$A58,Observed!$C$2:$C$1135,$C58)),AVERAGEIFS(Observed!AL$2:AL$1135,Observed!$A$2:$A$1135,$A58,Observed!$C$2:$C$1135,$C58),"")</f>
        <v/>
      </c>
      <c r="AM58" s="34" t="str">
        <f>IF(ISNUMBER(AVERAGEIFS(Observed!AM$2:AM$1135,Observed!$A$2:$A$1135,$A58,Observed!$C$2:$C$1135,$C58)),AVERAGEIFS(Observed!AM$2:AM$1135,Observed!$A$2:$A$1135,$A58,Observed!$C$2:$C$1135,$C58),"")</f>
        <v/>
      </c>
      <c r="AN58" s="34">
        <f>IF(ISNUMBER(AVERAGEIFS(Observed!AN$2:AN$1135,Observed!$A$2:$A$1135,$A58,Observed!$C$2:$C$1135,$C58)),AVERAGEIFS(Observed!AN$2:AN$1135,Observed!$A$2:$A$1135,$A58,Observed!$C$2:$C$1135,$C58),"")</f>
        <v>1</v>
      </c>
      <c r="AO58" s="34" t="str">
        <f>IF(ISNUMBER(AVERAGEIFS(Observed!AO$2:AO$1135,Observed!$A$2:$A$1135,$A58,Observed!$C$2:$C$1135,$C58)),AVERAGEIFS(Observed!AO$2:AO$1135,Observed!$A$2:$A$1135,$A58,Observed!$C$2:$C$1135,$C58),"")</f>
        <v/>
      </c>
      <c r="AP58" s="35" t="str">
        <f>IF(ISNUMBER(AVERAGEIFS(Observed!AP$2:AP$1135,Observed!$A$2:$A$1135,$A58,Observed!$C$2:$C$1135,$C58)),AVERAGEIFS(Observed!AP$2:AP$1135,Observed!$A$2:$A$1135,$A58,Observed!$C$2:$C$1135,$C58),"")</f>
        <v/>
      </c>
      <c r="AQ58" s="34" t="str">
        <f>IF(ISNUMBER(AVERAGEIFS(Observed!AQ$2:AQ$1135,Observed!$A$2:$A$1135,$A58,Observed!$C$2:$C$1135,$C58)),AVERAGEIFS(Observed!AQ$2:AQ$1135,Observed!$A$2:$A$1135,$A58,Observed!$C$2:$C$1135,$C58),"")</f>
        <v/>
      </c>
      <c r="AR58" s="34" t="str">
        <f>IF(ISNUMBER(AVERAGEIFS(Observed!AR$2:AR$1135,Observed!$A$2:$A$1135,$A58,Observed!$C$2:$C$1135,$C58)),AVERAGEIFS(Observed!AR$2:AR$1135,Observed!$A$2:$A$1135,$A58,Observed!$C$2:$C$1135,$C58),"")</f>
        <v/>
      </c>
      <c r="AS58" s="2">
        <f>COUNTIFS(Observed!$A$2:$A$1135,$A58,Observed!$C$2:$C$1135,$C58)</f>
        <v>3</v>
      </c>
      <c r="AT58" s="2">
        <f t="shared" si="0"/>
        <v>3</v>
      </c>
    </row>
    <row r="59" spans="1:46" x14ac:dyDescent="0.25">
      <c r="A59" t="s">
        <v>2</v>
      </c>
      <c r="B59" t="s">
        <v>18</v>
      </c>
      <c r="C59" s="6">
        <v>36215</v>
      </c>
      <c r="D59" t="s">
        <v>56</v>
      </c>
      <c r="E59" t="s">
        <v>41</v>
      </c>
      <c r="J59" t="s">
        <v>102</v>
      </c>
      <c r="K59">
        <v>3</v>
      </c>
      <c r="L59">
        <v>5</v>
      </c>
      <c r="M59" t="s">
        <v>21</v>
      </c>
      <c r="N59" s="33" t="str">
        <f>IF(ISNUMBER(AVERAGEIFS(Observed!N$2:N$1135,Observed!$A$2:$A$1135,$A59,Observed!$C$2:$C$1135,$C59)),AVERAGEIFS(Observed!N$2:N$1135,Observed!$A$2:$A$1135,$A59,Observed!$C$2:$C$1135,$C59),"")</f>
        <v/>
      </c>
      <c r="O59" s="34" t="str">
        <f>IF(ISNUMBER(AVERAGEIFS(Observed!O$2:O$1135,Observed!$A$2:$A$1135,$A59,Observed!$C$2:$C$1135,$C59)),AVERAGEIFS(Observed!O$2:O$1135,Observed!$A$2:$A$1135,$A59,Observed!$C$2:$C$1135,$C59),"")</f>
        <v/>
      </c>
      <c r="P59" s="34" t="str">
        <f>IF(ISNUMBER(AVERAGEIFS(Observed!P$2:P$1135,Observed!$A$2:$A$1135,$A59,Observed!$C$2:$C$1135,$C59)),AVERAGEIFS(Observed!P$2:P$1135,Observed!$A$2:$A$1135,$A59,Observed!$C$2:$C$1135,$C59),"")</f>
        <v/>
      </c>
      <c r="Q59" s="34">
        <f>IF(ISNUMBER(AVERAGEIFS(Observed!Q$2:Q$1135,Observed!$A$2:$A$1135,$A59,Observed!$C$2:$C$1135,$C59)),AVERAGEIFS(Observed!Q$2:Q$1135,Observed!$A$2:$A$1135,$A59,Observed!$C$2:$C$1135,$C59),"")</f>
        <v>222.97333333333336</v>
      </c>
      <c r="R59" s="34">
        <f>IF(ISNUMBER(AVERAGEIFS(Observed!R$2:R$1135,Observed!$A$2:$A$1135,$A59,Observed!$C$2:$C$1135,$C59)),AVERAGEIFS(Observed!R$2:R$1135,Observed!$A$2:$A$1135,$A59,Observed!$C$2:$C$1135,$C59),"")</f>
        <v>1329.5633333333333</v>
      </c>
      <c r="S59" s="35">
        <f>IF(ISNUMBER(AVERAGEIFS(Observed!S$2:S$1135,Observed!$A$2:$A$1135,$A59,Observed!$C$2:$C$1135,$C59)),AVERAGEIFS(Observed!S$2:S$1135,Observed!$A$2:$A$1135,$A59,Observed!$C$2:$C$1135,$C59),"")</f>
        <v>3.3000000000000002E-2</v>
      </c>
      <c r="T59" s="35">
        <f>IF(ISNUMBER(AVERAGEIFS(Observed!T$2:T$1135,Observed!$A$2:$A$1135,$A59,Observed!$C$2:$C$1135,$C59)),AVERAGEIFS(Observed!T$2:T$1135,Observed!$A$2:$A$1135,$A59,Observed!$C$2:$C$1135,$C59),"")</f>
        <v>2.8000000000000001E-2</v>
      </c>
      <c r="U59" s="35" t="str">
        <f>IF(ISNUMBER(AVERAGEIFS(Observed!U$2:U$1135,Observed!$A$2:$A$1135,$A59,Observed!$C$2:$C$1135,$C59)),AVERAGEIFS(Observed!U$2:U$1135,Observed!$A$2:$A$1135,$A59,Observed!$C$2:$C$1135,$C59),"")</f>
        <v/>
      </c>
      <c r="V59" s="34" t="str">
        <f>IF(ISNUMBER(AVERAGEIFS(Observed!V$2:V$1135,Observed!$A$2:$A$1135,$A59,Observed!$C$2:$C$1135,$C59)),AVERAGEIFS(Observed!V$2:V$1135,Observed!$A$2:$A$1135,$A59,Observed!$C$2:$C$1135,$C59),"")</f>
        <v/>
      </c>
      <c r="W59" s="7" t="str">
        <f>IF(ISNUMBER(AVERAGEIFS(Observed!W$2:W$1135,Observed!$A$2:$A$1135,$A59,Observed!$C$2:$C$1135,$C59)),AVERAGEIFS(Observed!W$2:W$1135,Observed!$A$2:$A$1135,$A59,Observed!$C$2:$C$1135,$C59),"")</f>
        <v/>
      </c>
      <c r="X59" s="7" t="str">
        <f>IF(ISNUMBER(AVERAGEIFS(Observed!X$2:X$1135,Observed!$A$2:$A$1135,$A59,Observed!$C$2:$C$1135,$C59)),AVERAGEIFS(Observed!X$2:X$1135,Observed!$A$2:$A$1135,$A59,Observed!$C$2:$C$1135,$C59),"")</f>
        <v/>
      </c>
      <c r="Y59" s="34" t="str">
        <f>IF(ISNUMBER(AVERAGEIFS(Observed!Y$2:Y$1135,Observed!$A$2:$A$1135,$A59,Observed!$C$2:$C$1135,$C59)),AVERAGEIFS(Observed!Y$2:Y$1135,Observed!$A$2:$A$1135,$A59,Observed!$C$2:$C$1135,$C59),"")</f>
        <v/>
      </c>
      <c r="Z59" s="34" t="str">
        <f>IF(ISNUMBER(AVERAGEIFS(Observed!Z$2:Z$1135,Observed!$A$2:$A$1135,$A59,Observed!$C$2:$C$1135,$C59)),AVERAGEIFS(Observed!Z$2:Z$1135,Observed!$A$2:$A$1135,$A59,Observed!$C$2:$C$1135,$C59),"")</f>
        <v/>
      </c>
      <c r="AA59" s="34" t="str">
        <f>IF(ISNUMBER(AVERAGEIFS(Observed!AA$2:AA$1135,Observed!$A$2:$A$1135,$A59,Observed!$C$2:$C$1135,$C59)),AVERAGEIFS(Observed!AA$2:AA$1135,Observed!$A$2:$A$1135,$A59,Observed!$C$2:$C$1135,$C59),"")</f>
        <v/>
      </c>
      <c r="AB59" s="34" t="str">
        <f>IF(ISNUMBER(AVERAGEIFS(Observed!AB$2:AB$1135,Observed!$A$2:$A$1135,$A59,Observed!$C$2:$C$1135,$C59)),AVERAGEIFS(Observed!AB$2:AB$1135,Observed!$A$2:$A$1135,$A59,Observed!$C$2:$C$1135,$C59),"")</f>
        <v/>
      </c>
      <c r="AC59" s="34" t="str">
        <f>IF(ISNUMBER(AVERAGEIFS(Observed!AC$2:AC$1135,Observed!$A$2:$A$1135,$A59,Observed!$C$2:$C$1135,$C59)),AVERAGEIFS(Observed!AC$2:AC$1135,Observed!$A$2:$A$1135,$A59,Observed!$C$2:$C$1135,$C59),"")</f>
        <v/>
      </c>
      <c r="AD59" s="34" t="str">
        <f>IF(ISNUMBER(AVERAGEIFS(Observed!AD$2:AD$1135,Observed!$A$2:$A$1135,$A59,Observed!$C$2:$C$1135,$C59)),AVERAGEIFS(Observed!AD$2:AD$1135,Observed!$A$2:$A$1135,$A59,Observed!$C$2:$C$1135,$C59),"")</f>
        <v/>
      </c>
      <c r="AE59" s="34" t="str">
        <f>IF(ISNUMBER(AVERAGEIFS(Observed!AE$2:AE$1135,Observed!$A$2:$A$1135,$A59,Observed!$C$2:$C$1135,$C59)),AVERAGEIFS(Observed!AE$2:AE$1135,Observed!$A$2:$A$1135,$A59,Observed!$C$2:$C$1135,$C59),"")</f>
        <v/>
      </c>
      <c r="AF59" s="34" t="str">
        <f>IF(ISNUMBER(AVERAGEIFS(Observed!AF$2:AF$1135,Observed!$A$2:$A$1135,$A59,Observed!$C$2:$C$1135,$C59)),AVERAGEIFS(Observed!AF$2:AF$1135,Observed!$A$2:$A$1135,$A59,Observed!$C$2:$C$1135,$C59),"")</f>
        <v/>
      </c>
      <c r="AG59" s="34" t="str">
        <f>IF(ISNUMBER(AVERAGEIFS(Observed!AG$2:AG$1135,Observed!$A$2:$A$1135,$A59,Observed!$C$2:$C$1135,$C59)),AVERAGEIFS(Observed!AG$2:AG$1135,Observed!$A$2:$A$1135,$A59,Observed!$C$2:$C$1135,$C59),"")</f>
        <v/>
      </c>
      <c r="AH59" s="35" t="str">
        <f>IF(ISNUMBER(AVERAGEIFS(Observed!AH$2:AH$1135,Observed!$A$2:$A$1135,$A59,Observed!$C$2:$C$1135,$C59)),AVERAGEIFS(Observed!AH$2:AH$1135,Observed!$A$2:$A$1135,$A59,Observed!$C$2:$C$1135,$C59),"")</f>
        <v/>
      </c>
      <c r="AI59" s="35" t="str">
        <f>IF(ISNUMBER(AVERAGEIFS(Observed!AI$2:AI$1135,Observed!$A$2:$A$1135,$A59,Observed!$C$2:$C$1135,$C59)),AVERAGEIFS(Observed!AI$2:AI$1135,Observed!$A$2:$A$1135,$A59,Observed!$C$2:$C$1135,$C59),"")</f>
        <v/>
      </c>
      <c r="AJ59" s="35">
        <f>IF(ISNUMBER(AVERAGEIFS(Observed!AJ$2:AJ$1135,Observed!$A$2:$A$1135,$A59,Observed!$C$2:$C$1135,$C59)),AVERAGEIFS(Observed!AJ$2:AJ$1135,Observed!$A$2:$A$1135,$A59,Observed!$C$2:$C$1135,$C59),"")</f>
        <v>3.2362483269515144E-2</v>
      </c>
      <c r="AK59" s="34" t="str">
        <f>IF(ISNUMBER(AVERAGEIFS(Observed!AK$2:AK$1135,Observed!$A$2:$A$1135,$A59,Observed!$C$2:$C$1135,$C59)),AVERAGEIFS(Observed!AK$2:AK$1135,Observed!$A$2:$A$1135,$A59,Observed!$C$2:$C$1135,$C59),"")</f>
        <v/>
      </c>
      <c r="AL59" s="35" t="str">
        <f>IF(ISNUMBER(AVERAGEIFS(Observed!AL$2:AL$1135,Observed!$A$2:$A$1135,$A59,Observed!$C$2:$C$1135,$C59)),AVERAGEIFS(Observed!AL$2:AL$1135,Observed!$A$2:$A$1135,$A59,Observed!$C$2:$C$1135,$C59),"")</f>
        <v/>
      </c>
      <c r="AM59" s="34" t="str">
        <f>IF(ISNUMBER(AVERAGEIFS(Observed!AM$2:AM$1135,Observed!$A$2:$A$1135,$A59,Observed!$C$2:$C$1135,$C59)),AVERAGEIFS(Observed!AM$2:AM$1135,Observed!$A$2:$A$1135,$A59,Observed!$C$2:$C$1135,$C59),"")</f>
        <v/>
      </c>
      <c r="AN59" s="34">
        <f>IF(ISNUMBER(AVERAGEIFS(Observed!AN$2:AN$1135,Observed!$A$2:$A$1135,$A59,Observed!$C$2:$C$1135,$C59)),AVERAGEIFS(Observed!AN$2:AN$1135,Observed!$A$2:$A$1135,$A59,Observed!$C$2:$C$1135,$C59),"")</f>
        <v>1</v>
      </c>
      <c r="AO59" s="34" t="str">
        <f>IF(ISNUMBER(AVERAGEIFS(Observed!AO$2:AO$1135,Observed!$A$2:$A$1135,$A59,Observed!$C$2:$C$1135,$C59)),AVERAGEIFS(Observed!AO$2:AO$1135,Observed!$A$2:$A$1135,$A59,Observed!$C$2:$C$1135,$C59),"")</f>
        <v/>
      </c>
      <c r="AP59" s="35" t="str">
        <f>IF(ISNUMBER(AVERAGEIFS(Observed!AP$2:AP$1135,Observed!$A$2:$A$1135,$A59,Observed!$C$2:$C$1135,$C59)),AVERAGEIFS(Observed!AP$2:AP$1135,Observed!$A$2:$A$1135,$A59,Observed!$C$2:$C$1135,$C59),"")</f>
        <v/>
      </c>
      <c r="AQ59" s="34">
        <f>IF(ISNUMBER(AVERAGEIFS(Observed!AQ$2:AQ$1135,Observed!$A$2:$A$1135,$A59,Observed!$C$2:$C$1135,$C59)),AVERAGEIFS(Observed!AQ$2:AQ$1135,Observed!$A$2:$A$1135,$A59,Observed!$C$2:$C$1135,$C59),"")</f>
        <v>7.2160000000000002</v>
      </c>
      <c r="AR59" s="34">
        <f>IF(ISNUMBER(AVERAGEIFS(Observed!AR$2:AR$1135,Observed!$A$2:$A$1135,$A59,Observed!$C$2:$C$1135,$C59)),AVERAGEIFS(Observed!AR$2:AR$1135,Observed!$A$2:$A$1135,$A59,Observed!$C$2:$C$1135,$C59),"")</f>
        <v>49.767999999999994</v>
      </c>
      <c r="AS59" s="2">
        <f>COUNTIFS(Observed!$A$2:$A$1135,$A59,Observed!$C$2:$C$1135,$C59)</f>
        <v>3</v>
      </c>
      <c r="AT59" s="2">
        <f t="shared" si="0"/>
        <v>8</v>
      </c>
    </row>
    <row r="60" spans="1:46" x14ac:dyDescent="0.25">
      <c r="A60" t="s">
        <v>2</v>
      </c>
      <c r="B60" t="s">
        <v>18</v>
      </c>
      <c r="C60" s="6">
        <v>36230</v>
      </c>
      <c r="D60" t="s">
        <v>56</v>
      </c>
      <c r="E60" t="s">
        <v>41</v>
      </c>
      <c r="J60" t="s">
        <v>102</v>
      </c>
      <c r="K60">
        <v>3</v>
      </c>
      <c r="L60">
        <v>6</v>
      </c>
      <c r="M60" t="s">
        <v>19</v>
      </c>
      <c r="N60" s="33">
        <f>IF(ISNUMBER(AVERAGEIFS(Observed!N$2:N$1135,Observed!$A$2:$A$1135,$A60,Observed!$C$2:$C$1135,$C60)),AVERAGEIFS(Observed!N$2:N$1135,Observed!$A$2:$A$1135,$A60,Observed!$C$2:$C$1135,$C60),"")</f>
        <v>379.83333333333331</v>
      </c>
      <c r="O60" s="34">
        <f>IF(ISNUMBER(AVERAGEIFS(Observed!O$2:O$1135,Observed!$A$2:$A$1135,$A60,Observed!$C$2:$C$1135,$C60)),AVERAGEIFS(Observed!O$2:O$1135,Observed!$A$2:$A$1135,$A60,Observed!$C$2:$C$1135,$C60),"")</f>
        <v>37.983333333333334</v>
      </c>
      <c r="P60" s="34" t="str">
        <f>IF(ISNUMBER(AVERAGEIFS(Observed!P$2:P$1135,Observed!$A$2:$A$1135,$A60,Observed!$C$2:$C$1135,$C60)),AVERAGEIFS(Observed!P$2:P$1135,Observed!$A$2:$A$1135,$A60,Observed!$C$2:$C$1135,$C60),"")</f>
        <v/>
      </c>
      <c r="Q60" s="34" t="str">
        <f>IF(ISNUMBER(AVERAGEIFS(Observed!Q$2:Q$1135,Observed!$A$2:$A$1135,$A60,Observed!$C$2:$C$1135,$C60)),AVERAGEIFS(Observed!Q$2:Q$1135,Observed!$A$2:$A$1135,$A60,Observed!$C$2:$C$1135,$C60),"")</f>
        <v/>
      </c>
      <c r="R60" s="34" t="str">
        <f>IF(ISNUMBER(AVERAGEIFS(Observed!R$2:R$1135,Observed!$A$2:$A$1135,$A60,Observed!$C$2:$C$1135,$C60)),AVERAGEIFS(Observed!R$2:R$1135,Observed!$A$2:$A$1135,$A60,Observed!$C$2:$C$1135,$C60),"")</f>
        <v/>
      </c>
      <c r="S60" s="35">
        <f>IF(ISNUMBER(AVERAGEIFS(Observed!S$2:S$1135,Observed!$A$2:$A$1135,$A60,Observed!$C$2:$C$1135,$C60)),AVERAGEIFS(Observed!S$2:S$1135,Observed!$A$2:$A$1135,$A60,Observed!$C$2:$C$1135,$C60),"")</f>
        <v>3.6999999999999998E-2</v>
      </c>
      <c r="T60" s="35">
        <f>IF(ISNUMBER(AVERAGEIFS(Observed!T$2:T$1135,Observed!$A$2:$A$1135,$A60,Observed!$C$2:$C$1135,$C60)),AVERAGEIFS(Observed!T$2:T$1135,Observed!$A$2:$A$1135,$A60,Observed!$C$2:$C$1135,$C60),"")</f>
        <v>2.9000000000000001E-2</v>
      </c>
      <c r="U60" s="35" t="str">
        <f>IF(ISNUMBER(AVERAGEIFS(Observed!U$2:U$1135,Observed!$A$2:$A$1135,$A60,Observed!$C$2:$C$1135,$C60)),AVERAGEIFS(Observed!U$2:U$1135,Observed!$A$2:$A$1135,$A60,Observed!$C$2:$C$1135,$C60),"")</f>
        <v/>
      </c>
      <c r="V60" s="34" t="str">
        <f>IF(ISNUMBER(AVERAGEIFS(Observed!V$2:V$1135,Observed!$A$2:$A$1135,$A60,Observed!$C$2:$C$1135,$C60)),AVERAGEIFS(Observed!V$2:V$1135,Observed!$A$2:$A$1135,$A60,Observed!$C$2:$C$1135,$C60),"")</f>
        <v/>
      </c>
      <c r="W60" s="7" t="str">
        <f>IF(ISNUMBER(AVERAGEIFS(Observed!W$2:W$1135,Observed!$A$2:$A$1135,$A60,Observed!$C$2:$C$1135,$C60)),AVERAGEIFS(Observed!W$2:W$1135,Observed!$A$2:$A$1135,$A60,Observed!$C$2:$C$1135,$C60),"")</f>
        <v/>
      </c>
      <c r="X60" s="7">
        <f>IF(ISNUMBER(AVERAGEIFS(Observed!X$2:X$1135,Observed!$A$2:$A$1135,$A60,Observed!$C$2:$C$1135,$C60)),AVERAGEIFS(Observed!X$2:X$1135,Observed!$A$2:$A$1135,$A60,Observed!$C$2:$C$1135,$C60),"")</f>
        <v>0.11</v>
      </c>
      <c r="Y60" s="34" t="str">
        <f>IF(ISNUMBER(AVERAGEIFS(Observed!Y$2:Y$1135,Observed!$A$2:$A$1135,$A60,Observed!$C$2:$C$1135,$C60)),AVERAGEIFS(Observed!Y$2:Y$1135,Observed!$A$2:$A$1135,$A60,Observed!$C$2:$C$1135,$C60),"")</f>
        <v/>
      </c>
      <c r="Z60" s="34" t="str">
        <f>IF(ISNUMBER(AVERAGEIFS(Observed!Z$2:Z$1135,Observed!$A$2:$A$1135,$A60,Observed!$C$2:$C$1135,$C60)),AVERAGEIFS(Observed!Z$2:Z$1135,Observed!$A$2:$A$1135,$A60,Observed!$C$2:$C$1135,$C60),"")</f>
        <v/>
      </c>
      <c r="AA60" s="34" t="str">
        <f>IF(ISNUMBER(AVERAGEIFS(Observed!AA$2:AA$1135,Observed!$A$2:$A$1135,$A60,Observed!$C$2:$C$1135,$C60)),AVERAGEIFS(Observed!AA$2:AA$1135,Observed!$A$2:$A$1135,$A60,Observed!$C$2:$C$1135,$C60),"")</f>
        <v/>
      </c>
      <c r="AB60" s="34" t="str">
        <f>IF(ISNUMBER(AVERAGEIFS(Observed!AB$2:AB$1135,Observed!$A$2:$A$1135,$A60,Observed!$C$2:$C$1135,$C60)),AVERAGEIFS(Observed!AB$2:AB$1135,Observed!$A$2:$A$1135,$A60,Observed!$C$2:$C$1135,$C60),"")</f>
        <v/>
      </c>
      <c r="AC60" s="34" t="str">
        <f>IF(ISNUMBER(AVERAGEIFS(Observed!AC$2:AC$1135,Observed!$A$2:$A$1135,$A60,Observed!$C$2:$C$1135,$C60)),AVERAGEIFS(Observed!AC$2:AC$1135,Observed!$A$2:$A$1135,$A60,Observed!$C$2:$C$1135,$C60),"")</f>
        <v/>
      </c>
      <c r="AD60" s="34" t="str">
        <f>IF(ISNUMBER(AVERAGEIFS(Observed!AD$2:AD$1135,Observed!$A$2:$A$1135,$A60,Observed!$C$2:$C$1135,$C60)),AVERAGEIFS(Observed!AD$2:AD$1135,Observed!$A$2:$A$1135,$A60,Observed!$C$2:$C$1135,$C60),"")</f>
        <v/>
      </c>
      <c r="AE60" s="34" t="str">
        <f>IF(ISNUMBER(AVERAGEIFS(Observed!AE$2:AE$1135,Observed!$A$2:$A$1135,$A60,Observed!$C$2:$C$1135,$C60)),AVERAGEIFS(Observed!AE$2:AE$1135,Observed!$A$2:$A$1135,$A60,Observed!$C$2:$C$1135,$C60),"")</f>
        <v/>
      </c>
      <c r="AF60" s="34" t="str">
        <f>IF(ISNUMBER(AVERAGEIFS(Observed!AF$2:AF$1135,Observed!$A$2:$A$1135,$A60,Observed!$C$2:$C$1135,$C60)),AVERAGEIFS(Observed!AF$2:AF$1135,Observed!$A$2:$A$1135,$A60,Observed!$C$2:$C$1135,$C60),"")</f>
        <v/>
      </c>
      <c r="AG60" s="34" t="str">
        <f>IF(ISNUMBER(AVERAGEIFS(Observed!AG$2:AG$1135,Observed!$A$2:$A$1135,$A60,Observed!$C$2:$C$1135,$C60)),AVERAGEIFS(Observed!AG$2:AG$1135,Observed!$A$2:$A$1135,$A60,Observed!$C$2:$C$1135,$C60),"")</f>
        <v/>
      </c>
      <c r="AH60" s="35" t="str">
        <f>IF(ISNUMBER(AVERAGEIFS(Observed!AH$2:AH$1135,Observed!$A$2:$A$1135,$A60,Observed!$C$2:$C$1135,$C60)),AVERAGEIFS(Observed!AH$2:AH$1135,Observed!$A$2:$A$1135,$A60,Observed!$C$2:$C$1135,$C60),"")</f>
        <v/>
      </c>
      <c r="AI60" s="35" t="str">
        <f>IF(ISNUMBER(AVERAGEIFS(Observed!AI$2:AI$1135,Observed!$A$2:$A$1135,$A60,Observed!$C$2:$C$1135,$C60)),AVERAGEIFS(Observed!AI$2:AI$1135,Observed!$A$2:$A$1135,$A60,Observed!$C$2:$C$1135,$C60),"")</f>
        <v/>
      </c>
      <c r="AJ60" s="35">
        <f>IF(ISNUMBER(AVERAGEIFS(Observed!AJ$2:AJ$1135,Observed!$A$2:$A$1135,$A60,Observed!$C$2:$C$1135,$C60)),AVERAGEIFS(Observed!AJ$2:AJ$1135,Observed!$A$2:$A$1135,$A60,Observed!$C$2:$C$1135,$C60),"")</f>
        <v>3.6144959674756581E-2</v>
      </c>
      <c r="AK60" s="34" t="str">
        <f>IF(ISNUMBER(AVERAGEIFS(Observed!AK$2:AK$1135,Observed!$A$2:$A$1135,$A60,Observed!$C$2:$C$1135,$C60)),AVERAGEIFS(Observed!AK$2:AK$1135,Observed!$A$2:$A$1135,$A60,Observed!$C$2:$C$1135,$C60),"")</f>
        <v/>
      </c>
      <c r="AL60" s="35" t="str">
        <f>IF(ISNUMBER(AVERAGEIFS(Observed!AL$2:AL$1135,Observed!$A$2:$A$1135,$A60,Observed!$C$2:$C$1135,$C60)),AVERAGEIFS(Observed!AL$2:AL$1135,Observed!$A$2:$A$1135,$A60,Observed!$C$2:$C$1135,$C60),"")</f>
        <v/>
      </c>
      <c r="AM60" s="34" t="str">
        <f>IF(ISNUMBER(AVERAGEIFS(Observed!AM$2:AM$1135,Observed!$A$2:$A$1135,$A60,Observed!$C$2:$C$1135,$C60)),AVERAGEIFS(Observed!AM$2:AM$1135,Observed!$A$2:$A$1135,$A60,Observed!$C$2:$C$1135,$C60),"")</f>
        <v/>
      </c>
      <c r="AN60" s="34">
        <f>IF(ISNUMBER(AVERAGEIFS(Observed!AN$2:AN$1135,Observed!$A$2:$A$1135,$A60,Observed!$C$2:$C$1135,$C60)),AVERAGEIFS(Observed!AN$2:AN$1135,Observed!$A$2:$A$1135,$A60,Observed!$C$2:$C$1135,$C60),"")</f>
        <v>1</v>
      </c>
      <c r="AO60" s="34" t="str">
        <f>IF(ISNUMBER(AVERAGEIFS(Observed!AO$2:AO$1135,Observed!$A$2:$A$1135,$A60,Observed!$C$2:$C$1135,$C60)),AVERAGEIFS(Observed!AO$2:AO$1135,Observed!$A$2:$A$1135,$A60,Observed!$C$2:$C$1135,$C60),"")</f>
        <v/>
      </c>
      <c r="AP60" s="35" t="str">
        <f>IF(ISNUMBER(AVERAGEIFS(Observed!AP$2:AP$1135,Observed!$A$2:$A$1135,$A60,Observed!$C$2:$C$1135,$C60)),AVERAGEIFS(Observed!AP$2:AP$1135,Observed!$A$2:$A$1135,$A60,Observed!$C$2:$C$1135,$C60),"")</f>
        <v/>
      </c>
      <c r="AQ60" s="34" t="str">
        <f>IF(ISNUMBER(AVERAGEIFS(Observed!AQ$2:AQ$1135,Observed!$A$2:$A$1135,$A60,Observed!$C$2:$C$1135,$C60)),AVERAGEIFS(Observed!AQ$2:AQ$1135,Observed!$A$2:$A$1135,$A60,Observed!$C$2:$C$1135,$C60),"")</f>
        <v/>
      </c>
      <c r="AR60" s="34" t="str">
        <f>IF(ISNUMBER(AVERAGEIFS(Observed!AR$2:AR$1135,Observed!$A$2:$A$1135,$A60,Observed!$C$2:$C$1135,$C60)),AVERAGEIFS(Observed!AR$2:AR$1135,Observed!$A$2:$A$1135,$A60,Observed!$C$2:$C$1135,$C60),"")</f>
        <v/>
      </c>
      <c r="AS60" s="2">
        <f>COUNTIFS(Observed!$A$2:$A$1135,$A60,Observed!$C$2:$C$1135,$C60)</f>
        <v>3</v>
      </c>
      <c r="AT60" s="2">
        <f t="shared" si="0"/>
        <v>6</v>
      </c>
    </row>
    <row r="61" spans="1:46" x14ac:dyDescent="0.25">
      <c r="A61" t="s">
        <v>2</v>
      </c>
      <c r="B61" t="s">
        <v>18</v>
      </c>
      <c r="C61" s="6">
        <v>36238</v>
      </c>
      <c r="D61" t="s">
        <v>56</v>
      </c>
      <c r="E61" t="s">
        <v>41</v>
      </c>
      <c r="J61" t="s">
        <v>102</v>
      </c>
      <c r="K61">
        <v>3</v>
      </c>
      <c r="L61">
        <v>6</v>
      </c>
      <c r="M61" t="s">
        <v>19</v>
      </c>
      <c r="N61" s="33">
        <f>IF(ISNUMBER(AVERAGEIFS(Observed!N$2:N$1135,Observed!$A$2:$A$1135,$A61,Observed!$C$2:$C$1135,$C61)),AVERAGEIFS(Observed!N$2:N$1135,Observed!$A$2:$A$1135,$A61,Observed!$C$2:$C$1135,$C61),"")</f>
        <v>658.16666666666663</v>
      </c>
      <c r="O61" s="34">
        <f>IF(ISNUMBER(AVERAGEIFS(Observed!O$2:O$1135,Observed!$A$2:$A$1135,$A61,Observed!$C$2:$C$1135,$C61)),AVERAGEIFS(Observed!O$2:O$1135,Observed!$A$2:$A$1135,$A61,Observed!$C$2:$C$1135,$C61),"")</f>
        <v>65.816666666666663</v>
      </c>
      <c r="P61" s="34" t="str">
        <f>IF(ISNUMBER(AVERAGEIFS(Observed!P$2:P$1135,Observed!$A$2:$A$1135,$A61,Observed!$C$2:$C$1135,$C61)),AVERAGEIFS(Observed!P$2:P$1135,Observed!$A$2:$A$1135,$A61,Observed!$C$2:$C$1135,$C61),"")</f>
        <v/>
      </c>
      <c r="Q61" s="34" t="str">
        <f>IF(ISNUMBER(AVERAGEIFS(Observed!Q$2:Q$1135,Observed!$A$2:$A$1135,$A61,Observed!$C$2:$C$1135,$C61)),AVERAGEIFS(Observed!Q$2:Q$1135,Observed!$A$2:$A$1135,$A61,Observed!$C$2:$C$1135,$C61),"")</f>
        <v/>
      </c>
      <c r="R61" s="34" t="str">
        <f>IF(ISNUMBER(AVERAGEIFS(Observed!R$2:R$1135,Observed!$A$2:$A$1135,$A61,Observed!$C$2:$C$1135,$C61)),AVERAGEIFS(Observed!R$2:R$1135,Observed!$A$2:$A$1135,$A61,Observed!$C$2:$C$1135,$C61),"")</f>
        <v/>
      </c>
      <c r="S61" s="35">
        <f>IF(ISNUMBER(AVERAGEIFS(Observed!S$2:S$1135,Observed!$A$2:$A$1135,$A61,Observed!$C$2:$C$1135,$C61)),AVERAGEIFS(Observed!S$2:S$1135,Observed!$A$2:$A$1135,$A61,Observed!$C$2:$C$1135,$C61),"")</f>
        <v>3.7999999999999999E-2</v>
      </c>
      <c r="T61" s="35">
        <f>IF(ISNUMBER(AVERAGEIFS(Observed!T$2:T$1135,Observed!$A$2:$A$1135,$A61,Observed!$C$2:$C$1135,$C61)),AVERAGEIFS(Observed!T$2:T$1135,Observed!$A$2:$A$1135,$A61,Observed!$C$2:$C$1135,$C61),"")</f>
        <v>2.9000000000000001E-2</v>
      </c>
      <c r="U61" s="35" t="str">
        <f>IF(ISNUMBER(AVERAGEIFS(Observed!U$2:U$1135,Observed!$A$2:$A$1135,$A61,Observed!$C$2:$C$1135,$C61)),AVERAGEIFS(Observed!U$2:U$1135,Observed!$A$2:$A$1135,$A61,Observed!$C$2:$C$1135,$C61),"")</f>
        <v/>
      </c>
      <c r="V61" s="34" t="str">
        <f>IF(ISNUMBER(AVERAGEIFS(Observed!V$2:V$1135,Observed!$A$2:$A$1135,$A61,Observed!$C$2:$C$1135,$C61)),AVERAGEIFS(Observed!V$2:V$1135,Observed!$A$2:$A$1135,$A61,Observed!$C$2:$C$1135,$C61),"")</f>
        <v/>
      </c>
      <c r="W61" s="7" t="str">
        <f>IF(ISNUMBER(AVERAGEIFS(Observed!W$2:W$1135,Observed!$A$2:$A$1135,$A61,Observed!$C$2:$C$1135,$C61)),AVERAGEIFS(Observed!W$2:W$1135,Observed!$A$2:$A$1135,$A61,Observed!$C$2:$C$1135,$C61),"")</f>
        <v/>
      </c>
      <c r="X61" s="7">
        <f>IF(ISNUMBER(AVERAGEIFS(Observed!X$2:X$1135,Observed!$A$2:$A$1135,$A61,Observed!$C$2:$C$1135,$C61)),AVERAGEIFS(Observed!X$2:X$1135,Observed!$A$2:$A$1135,$A61,Observed!$C$2:$C$1135,$C61),"")</f>
        <v>0.10000000000000002</v>
      </c>
      <c r="Y61" s="34" t="str">
        <f>IF(ISNUMBER(AVERAGEIFS(Observed!Y$2:Y$1135,Observed!$A$2:$A$1135,$A61,Observed!$C$2:$C$1135,$C61)),AVERAGEIFS(Observed!Y$2:Y$1135,Observed!$A$2:$A$1135,$A61,Observed!$C$2:$C$1135,$C61),"")</f>
        <v/>
      </c>
      <c r="Z61" s="34" t="str">
        <f>IF(ISNUMBER(AVERAGEIFS(Observed!Z$2:Z$1135,Observed!$A$2:$A$1135,$A61,Observed!$C$2:$C$1135,$C61)),AVERAGEIFS(Observed!Z$2:Z$1135,Observed!$A$2:$A$1135,$A61,Observed!$C$2:$C$1135,$C61),"")</f>
        <v/>
      </c>
      <c r="AA61" s="34" t="str">
        <f>IF(ISNUMBER(AVERAGEIFS(Observed!AA$2:AA$1135,Observed!$A$2:$A$1135,$A61,Observed!$C$2:$C$1135,$C61)),AVERAGEIFS(Observed!AA$2:AA$1135,Observed!$A$2:$A$1135,$A61,Observed!$C$2:$C$1135,$C61),"")</f>
        <v/>
      </c>
      <c r="AB61" s="34" t="str">
        <f>IF(ISNUMBER(AVERAGEIFS(Observed!AB$2:AB$1135,Observed!$A$2:$A$1135,$A61,Observed!$C$2:$C$1135,$C61)),AVERAGEIFS(Observed!AB$2:AB$1135,Observed!$A$2:$A$1135,$A61,Observed!$C$2:$C$1135,$C61),"")</f>
        <v/>
      </c>
      <c r="AC61" s="34" t="str">
        <f>IF(ISNUMBER(AVERAGEIFS(Observed!AC$2:AC$1135,Observed!$A$2:$A$1135,$A61,Observed!$C$2:$C$1135,$C61)),AVERAGEIFS(Observed!AC$2:AC$1135,Observed!$A$2:$A$1135,$A61,Observed!$C$2:$C$1135,$C61),"")</f>
        <v/>
      </c>
      <c r="AD61" s="34" t="str">
        <f>IF(ISNUMBER(AVERAGEIFS(Observed!AD$2:AD$1135,Observed!$A$2:$A$1135,$A61,Observed!$C$2:$C$1135,$C61)),AVERAGEIFS(Observed!AD$2:AD$1135,Observed!$A$2:$A$1135,$A61,Observed!$C$2:$C$1135,$C61),"")</f>
        <v/>
      </c>
      <c r="AE61" s="34" t="str">
        <f>IF(ISNUMBER(AVERAGEIFS(Observed!AE$2:AE$1135,Observed!$A$2:$A$1135,$A61,Observed!$C$2:$C$1135,$C61)),AVERAGEIFS(Observed!AE$2:AE$1135,Observed!$A$2:$A$1135,$A61,Observed!$C$2:$C$1135,$C61),"")</f>
        <v/>
      </c>
      <c r="AF61" s="34" t="str">
        <f>IF(ISNUMBER(AVERAGEIFS(Observed!AF$2:AF$1135,Observed!$A$2:$A$1135,$A61,Observed!$C$2:$C$1135,$C61)),AVERAGEIFS(Observed!AF$2:AF$1135,Observed!$A$2:$A$1135,$A61,Observed!$C$2:$C$1135,$C61),"")</f>
        <v/>
      </c>
      <c r="AG61" s="34" t="str">
        <f>IF(ISNUMBER(AVERAGEIFS(Observed!AG$2:AG$1135,Observed!$A$2:$A$1135,$A61,Observed!$C$2:$C$1135,$C61)),AVERAGEIFS(Observed!AG$2:AG$1135,Observed!$A$2:$A$1135,$A61,Observed!$C$2:$C$1135,$C61),"")</f>
        <v/>
      </c>
      <c r="AH61" s="35" t="str">
        <f>IF(ISNUMBER(AVERAGEIFS(Observed!AH$2:AH$1135,Observed!$A$2:$A$1135,$A61,Observed!$C$2:$C$1135,$C61)),AVERAGEIFS(Observed!AH$2:AH$1135,Observed!$A$2:$A$1135,$A61,Observed!$C$2:$C$1135,$C61),"")</f>
        <v/>
      </c>
      <c r="AI61" s="35" t="str">
        <f>IF(ISNUMBER(AVERAGEIFS(Observed!AI$2:AI$1135,Observed!$A$2:$A$1135,$A61,Observed!$C$2:$C$1135,$C61)),AVERAGEIFS(Observed!AI$2:AI$1135,Observed!$A$2:$A$1135,$A61,Observed!$C$2:$C$1135,$C61),"")</f>
        <v/>
      </c>
      <c r="AJ61" s="35">
        <f>IF(ISNUMBER(AVERAGEIFS(Observed!AJ$2:AJ$1135,Observed!$A$2:$A$1135,$A61,Observed!$C$2:$C$1135,$C61)),AVERAGEIFS(Observed!AJ$2:AJ$1135,Observed!$A$2:$A$1135,$A61,Observed!$C$2:$C$1135,$C61),"")</f>
        <v>3.7107050609888143E-2</v>
      </c>
      <c r="AK61" s="34" t="str">
        <f>IF(ISNUMBER(AVERAGEIFS(Observed!AK$2:AK$1135,Observed!$A$2:$A$1135,$A61,Observed!$C$2:$C$1135,$C61)),AVERAGEIFS(Observed!AK$2:AK$1135,Observed!$A$2:$A$1135,$A61,Observed!$C$2:$C$1135,$C61),"")</f>
        <v/>
      </c>
      <c r="AL61" s="35" t="str">
        <f>IF(ISNUMBER(AVERAGEIFS(Observed!AL$2:AL$1135,Observed!$A$2:$A$1135,$A61,Observed!$C$2:$C$1135,$C61)),AVERAGEIFS(Observed!AL$2:AL$1135,Observed!$A$2:$A$1135,$A61,Observed!$C$2:$C$1135,$C61),"")</f>
        <v/>
      </c>
      <c r="AM61" s="34" t="str">
        <f>IF(ISNUMBER(AVERAGEIFS(Observed!AM$2:AM$1135,Observed!$A$2:$A$1135,$A61,Observed!$C$2:$C$1135,$C61)),AVERAGEIFS(Observed!AM$2:AM$1135,Observed!$A$2:$A$1135,$A61,Observed!$C$2:$C$1135,$C61),"")</f>
        <v/>
      </c>
      <c r="AN61" s="34">
        <f>IF(ISNUMBER(AVERAGEIFS(Observed!AN$2:AN$1135,Observed!$A$2:$A$1135,$A61,Observed!$C$2:$C$1135,$C61)),AVERAGEIFS(Observed!AN$2:AN$1135,Observed!$A$2:$A$1135,$A61,Observed!$C$2:$C$1135,$C61),"")</f>
        <v>1</v>
      </c>
      <c r="AO61" s="34" t="str">
        <f>IF(ISNUMBER(AVERAGEIFS(Observed!AO$2:AO$1135,Observed!$A$2:$A$1135,$A61,Observed!$C$2:$C$1135,$C61)),AVERAGEIFS(Observed!AO$2:AO$1135,Observed!$A$2:$A$1135,$A61,Observed!$C$2:$C$1135,$C61),"")</f>
        <v/>
      </c>
      <c r="AP61" s="35" t="str">
        <f>IF(ISNUMBER(AVERAGEIFS(Observed!AP$2:AP$1135,Observed!$A$2:$A$1135,$A61,Observed!$C$2:$C$1135,$C61)),AVERAGEIFS(Observed!AP$2:AP$1135,Observed!$A$2:$A$1135,$A61,Observed!$C$2:$C$1135,$C61),"")</f>
        <v/>
      </c>
      <c r="AQ61" s="34" t="str">
        <f>IF(ISNUMBER(AVERAGEIFS(Observed!AQ$2:AQ$1135,Observed!$A$2:$A$1135,$A61,Observed!$C$2:$C$1135,$C61)),AVERAGEIFS(Observed!AQ$2:AQ$1135,Observed!$A$2:$A$1135,$A61,Observed!$C$2:$C$1135,$C61),"")</f>
        <v/>
      </c>
      <c r="AR61" s="34" t="str">
        <f>IF(ISNUMBER(AVERAGEIFS(Observed!AR$2:AR$1135,Observed!$A$2:$A$1135,$A61,Observed!$C$2:$C$1135,$C61)),AVERAGEIFS(Observed!AR$2:AR$1135,Observed!$A$2:$A$1135,$A61,Observed!$C$2:$C$1135,$C61),"")</f>
        <v/>
      </c>
      <c r="AS61" s="2">
        <f>COUNTIFS(Observed!$A$2:$A$1135,$A61,Observed!$C$2:$C$1135,$C61)</f>
        <v>3</v>
      </c>
      <c r="AT61" s="2">
        <f t="shared" si="0"/>
        <v>6</v>
      </c>
    </row>
    <row r="62" spans="1:46" x14ac:dyDescent="0.25">
      <c r="A62" t="s">
        <v>2</v>
      </c>
      <c r="B62" t="s">
        <v>18</v>
      </c>
      <c r="C62" s="6">
        <v>36245</v>
      </c>
      <c r="D62" t="s">
        <v>56</v>
      </c>
      <c r="E62" t="s">
        <v>41</v>
      </c>
      <c r="J62" t="s">
        <v>102</v>
      </c>
      <c r="K62">
        <v>3</v>
      </c>
      <c r="L62">
        <v>6</v>
      </c>
      <c r="M62" t="s">
        <v>19</v>
      </c>
      <c r="N62" s="33">
        <f>IF(ISNUMBER(AVERAGEIFS(Observed!N$2:N$1135,Observed!$A$2:$A$1135,$A62,Observed!$C$2:$C$1135,$C62)),AVERAGEIFS(Observed!N$2:N$1135,Observed!$A$2:$A$1135,$A62,Observed!$C$2:$C$1135,$C62),"")</f>
        <v>1068.8333333333333</v>
      </c>
      <c r="O62" s="34">
        <f>IF(ISNUMBER(AVERAGEIFS(Observed!O$2:O$1135,Observed!$A$2:$A$1135,$A62,Observed!$C$2:$C$1135,$C62)),AVERAGEIFS(Observed!O$2:O$1135,Observed!$A$2:$A$1135,$A62,Observed!$C$2:$C$1135,$C62),"")</f>
        <v>106.88333333333333</v>
      </c>
      <c r="P62" s="34" t="str">
        <f>IF(ISNUMBER(AVERAGEIFS(Observed!P$2:P$1135,Observed!$A$2:$A$1135,$A62,Observed!$C$2:$C$1135,$C62)),AVERAGEIFS(Observed!P$2:P$1135,Observed!$A$2:$A$1135,$A62,Observed!$C$2:$C$1135,$C62),"")</f>
        <v/>
      </c>
      <c r="Q62" s="34" t="str">
        <f>IF(ISNUMBER(AVERAGEIFS(Observed!Q$2:Q$1135,Observed!$A$2:$A$1135,$A62,Observed!$C$2:$C$1135,$C62)),AVERAGEIFS(Observed!Q$2:Q$1135,Observed!$A$2:$A$1135,$A62,Observed!$C$2:$C$1135,$C62),"")</f>
        <v/>
      </c>
      <c r="R62" s="34" t="str">
        <f>IF(ISNUMBER(AVERAGEIFS(Observed!R$2:R$1135,Observed!$A$2:$A$1135,$A62,Observed!$C$2:$C$1135,$C62)),AVERAGEIFS(Observed!R$2:R$1135,Observed!$A$2:$A$1135,$A62,Observed!$C$2:$C$1135,$C62),"")</f>
        <v/>
      </c>
      <c r="S62" s="35">
        <f>IF(ISNUMBER(AVERAGEIFS(Observed!S$2:S$1135,Observed!$A$2:$A$1135,$A62,Observed!$C$2:$C$1135,$C62)),AVERAGEIFS(Observed!S$2:S$1135,Observed!$A$2:$A$1135,$A62,Observed!$C$2:$C$1135,$C62),"")</f>
        <v>3.7999999999999999E-2</v>
      </c>
      <c r="T62" s="35">
        <f>IF(ISNUMBER(AVERAGEIFS(Observed!T$2:T$1135,Observed!$A$2:$A$1135,$A62,Observed!$C$2:$C$1135,$C62)),AVERAGEIFS(Observed!T$2:T$1135,Observed!$A$2:$A$1135,$A62,Observed!$C$2:$C$1135,$C62),"")</f>
        <v>0.03</v>
      </c>
      <c r="U62" s="35" t="str">
        <f>IF(ISNUMBER(AVERAGEIFS(Observed!U$2:U$1135,Observed!$A$2:$A$1135,$A62,Observed!$C$2:$C$1135,$C62)),AVERAGEIFS(Observed!U$2:U$1135,Observed!$A$2:$A$1135,$A62,Observed!$C$2:$C$1135,$C62),"")</f>
        <v/>
      </c>
      <c r="V62" s="34" t="str">
        <f>IF(ISNUMBER(AVERAGEIFS(Observed!V$2:V$1135,Observed!$A$2:$A$1135,$A62,Observed!$C$2:$C$1135,$C62)),AVERAGEIFS(Observed!V$2:V$1135,Observed!$A$2:$A$1135,$A62,Observed!$C$2:$C$1135,$C62),"")</f>
        <v/>
      </c>
      <c r="W62" s="7" t="str">
        <f>IF(ISNUMBER(AVERAGEIFS(Observed!W$2:W$1135,Observed!$A$2:$A$1135,$A62,Observed!$C$2:$C$1135,$C62)),AVERAGEIFS(Observed!W$2:W$1135,Observed!$A$2:$A$1135,$A62,Observed!$C$2:$C$1135,$C62),"")</f>
        <v/>
      </c>
      <c r="X62" s="7">
        <f>IF(ISNUMBER(AVERAGEIFS(Observed!X$2:X$1135,Observed!$A$2:$A$1135,$A62,Observed!$C$2:$C$1135,$C62)),AVERAGEIFS(Observed!X$2:X$1135,Observed!$A$2:$A$1135,$A62,Observed!$C$2:$C$1135,$C62),"")</f>
        <v>9.0000000000000011E-2</v>
      </c>
      <c r="Y62" s="34" t="str">
        <f>IF(ISNUMBER(AVERAGEIFS(Observed!Y$2:Y$1135,Observed!$A$2:$A$1135,$A62,Observed!$C$2:$C$1135,$C62)),AVERAGEIFS(Observed!Y$2:Y$1135,Observed!$A$2:$A$1135,$A62,Observed!$C$2:$C$1135,$C62),"")</f>
        <v/>
      </c>
      <c r="Z62" s="34" t="str">
        <f>IF(ISNUMBER(AVERAGEIFS(Observed!Z$2:Z$1135,Observed!$A$2:$A$1135,$A62,Observed!$C$2:$C$1135,$C62)),AVERAGEIFS(Observed!Z$2:Z$1135,Observed!$A$2:$A$1135,$A62,Observed!$C$2:$C$1135,$C62),"")</f>
        <v/>
      </c>
      <c r="AA62" s="34" t="str">
        <f>IF(ISNUMBER(AVERAGEIFS(Observed!AA$2:AA$1135,Observed!$A$2:$A$1135,$A62,Observed!$C$2:$C$1135,$C62)),AVERAGEIFS(Observed!AA$2:AA$1135,Observed!$A$2:$A$1135,$A62,Observed!$C$2:$C$1135,$C62),"")</f>
        <v/>
      </c>
      <c r="AB62" s="34" t="str">
        <f>IF(ISNUMBER(AVERAGEIFS(Observed!AB$2:AB$1135,Observed!$A$2:$A$1135,$A62,Observed!$C$2:$C$1135,$C62)),AVERAGEIFS(Observed!AB$2:AB$1135,Observed!$A$2:$A$1135,$A62,Observed!$C$2:$C$1135,$C62),"")</f>
        <v/>
      </c>
      <c r="AC62" s="34" t="str">
        <f>IF(ISNUMBER(AVERAGEIFS(Observed!AC$2:AC$1135,Observed!$A$2:$A$1135,$A62,Observed!$C$2:$C$1135,$C62)),AVERAGEIFS(Observed!AC$2:AC$1135,Observed!$A$2:$A$1135,$A62,Observed!$C$2:$C$1135,$C62),"")</f>
        <v/>
      </c>
      <c r="AD62" s="34" t="str">
        <f>IF(ISNUMBER(AVERAGEIFS(Observed!AD$2:AD$1135,Observed!$A$2:$A$1135,$A62,Observed!$C$2:$C$1135,$C62)),AVERAGEIFS(Observed!AD$2:AD$1135,Observed!$A$2:$A$1135,$A62,Observed!$C$2:$C$1135,$C62),"")</f>
        <v/>
      </c>
      <c r="AE62" s="34" t="str">
        <f>IF(ISNUMBER(AVERAGEIFS(Observed!AE$2:AE$1135,Observed!$A$2:$A$1135,$A62,Observed!$C$2:$C$1135,$C62)),AVERAGEIFS(Observed!AE$2:AE$1135,Observed!$A$2:$A$1135,$A62,Observed!$C$2:$C$1135,$C62),"")</f>
        <v/>
      </c>
      <c r="AF62" s="34" t="str">
        <f>IF(ISNUMBER(AVERAGEIFS(Observed!AF$2:AF$1135,Observed!$A$2:$A$1135,$A62,Observed!$C$2:$C$1135,$C62)),AVERAGEIFS(Observed!AF$2:AF$1135,Observed!$A$2:$A$1135,$A62,Observed!$C$2:$C$1135,$C62),"")</f>
        <v/>
      </c>
      <c r="AG62" s="34" t="str">
        <f>IF(ISNUMBER(AVERAGEIFS(Observed!AG$2:AG$1135,Observed!$A$2:$A$1135,$A62,Observed!$C$2:$C$1135,$C62)),AVERAGEIFS(Observed!AG$2:AG$1135,Observed!$A$2:$A$1135,$A62,Observed!$C$2:$C$1135,$C62),"")</f>
        <v/>
      </c>
      <c r="AH62" s="35" t="str">
        <f>IF(ISNUMBER(AVERAGEIFS(Observed!AH$2:AH$1135,Observed!$A$2:$A$1135,$A62,Observed!$C$2:$C$1135,$C62)),AVERAGEIFS(Observed!AH$2:AH$1135,Observed!$A$2:$A$1135,$A62,Observed!$C$2:$C$1135,$C62),"")</f>
        <v/>
      </c>
      <c r="AI62" s="35" t="str">
        <f>IF(ISNUMBER(AVERAGEIFS(Observed!AI$2:AI$1135,Observed!$A$2:$A$1135,$A62,Observed!$C$2:$C$1135,$C62)),AVERAGEIFS(Observed!AI$2:AI$1135,Observed!$A$2:$A$1135,$A62,Observed!$C$2:$C$1135,$C62),"")</f>
        <v/>
      </c>
      <c r="AJ62" s="35">
        <f>IF(ISNUMBER(AVERAGEIFS(Observed!AJ$2:AJ$1135,Observed!$A$2:$A$1135,$A62,Observed!$C$2:$C$1135,$C62)),AVERAGEIFS(Observed!AJ$2:AJ$1135,Observed!$A$2:$A$1135,$A62,Observed!$C$2:$C$1135,$C62),"")</f>
        <v>3.7259729821259295E-2</v>
      </c>
      <c r="AK62" s="34" t="str">
        <f>IF(ISNUMBER(AVERAGEIFS(Observed!AK$2:AK$1135,Observed!$A$2:$A$1135,$A62,Observed!$C$2:$C$1135,$C62)),AVERAGEIFS(Observed!AK$2:AK$1135,Observed!$A$2:$A$1135,$A62,Observed!$C$2:$C$1135,$C62),"")</f>
        <v/>
      </c>
      <c r="AL62" s="35" t="str">
        <f>IF(ISNUMBER(AVERAGEIFS(Observed!AL$2:AL$1135,Observed!$A$2:$A$1135,$A62,Observed!$C$2:$C$1135,$C62)),AVERAGEIFS(Observed!AL$2:AL$1135,Observed!$A$2:$A$1135,$A62,Observed!$C$2:$C$1135,$C62),"")</f>
        <v/>
      </c>
      <c r="AM62" s="34" t="str">
        <f>IF(ISNUMBER(AVERAGEIFS(Observed!AM$2:AM$1135,Observed!$A$2:$A$1135,$A62,Observed!$C$2:$C$1135,$C62)),AVERAGEIFS(Observed!AM$2:AM$1135,Observed!$A$2:$A$1135,$A62,Observed!$C$2:$C$1135,$C62),"")</f>
        <v/>
      </c>
      <c r="AN62" s="34">
        <f>IF(ISNUMBER(AVERAGEIFS(Observed!AN$2:AN$1135,Observed!$A$2:$A$1135,$A62,Observed!$C$2:$C$1135,$C62)),AVERAGEIFS(Observed!AN$2:AN$1135,Observed!$A$2:$A$1135,$A62,Observed!$C$2:$C$1135,$C62),"")</f>
        <v>1</v>
      </c>
      <c r="AO62" s="34" t="str">
        <f>IF(ISNUMBER(AVERAGEIFS(Observed!AO$2:AO$1135,Observed!$A$2:$A$1135,$A62,Observed!$C$2:$C$1135,$C62)),AVERAGEIFS(Observed!AO$2:AO$1135,Observed!$A$2:$A$1135,$A62,Observed!$C$2:$C$1135,$C62),"")</f>
        <v/>
      </c>
      <c r="AP62" s="35" t="str">
        <f>IF(ISNUMBER(AVERAGEIFS(Observed!AP$2:AP$1135,Observed!$A$2:$A$1135,$A62,Observed!$C$2:$C$1135,$C62)),AVERAGEIFS(Observed!AP$2:AP$1135,Observed!$A$2:$A$1135,$A62,Observed!$C$2:$C$1135,$C62),"")</f>
        <v/>
      </c>
      <c r="AQ62" s="34" t="str">
        <f>IF(ISNUMBER(AVERAGEIFS(Observed!AQ$2:AQ$1135,Observed!$A$2:$A$1135,$A62,Observed!$C$2:$C$1135,$C62)),AVERAGEIFS(Observed!AQ$2:AQ$1135,Observed!$A$2:$A$1135,$A62,Observed!$C$2:$C$1135,$C62),"")</f>
        <v/>
      </c>
      <c r="AR62" s="34" t="str">
        <f>IF(ISNUMBER(AVERAGEIFS(Observed!AR$2:AR$1135,Observed!$A$2:$A$1135,$A62,Observed!$C$2:$C$1135,$C62)),AVERAGEIFS(Observed!AR$2:AR$1135,Observed!$A$2:$A$1135,$A62,Observed!$C$2:$C$1135,$C62),"")</f>
        <v/>
      </c>
      <c r="AS62" s="2">
        <f>COUNTIFS(Observed!$A$2:$A$1135,$A62,Observed!$C$2:$C$1135,$C62)</f>
        <v>3</v>
      </c>
      <c r="AT62" s="2">
        <f t="shared" si="0"/>
        <v>6</v>
      </c>
    </row>
    <row r="63" spans="1:46" x14ac:dyDescent="0.25">
      <c r="A63" t="s">
        <v>2</v>
      </c>
      <c r="B63" t="s">
        <v>18</v>
      </c>
      <c r="C63" s="6">
        <v>36252</v>
      </c>
      <c r="D63" t="s">
        <v>56</v>
      </c>
      <c r="E63" t="s">
        <v>41</v>
      </c>
      <c r="J63" t="s">
        <v>102</v>
      </c>
      <c r="K63">
        <v>3</v>
      </c>
      <c r="L63">
        <v>6</v>
      </c>
      <c r="M63" t="s">
        <v>19</v>
      </c>
      <c r="N63" s="33">
        <f>IF(ISNUMBER(AVERAGEIFS(Observed!N$2:N$1135,Observed!$A$2:$A$1135,$A63,Observed!$C$2:$C$1135,$C63)),AVERAGEIFS(Observed!N$2:N$1135,Observed!$A$2:$A$1135,$A63,Observed!$C$2:$C$1135,$C63),"")</f>
        <v>1870</v>
      </c>
      <c r="O63" s="34">
        <f>IF(ISNUMBER(AVERAGEIFS(Observed!O$2:O$1135,Observed!$A$2:$A$1135,$A63,Observed!$C$2:$C$1135,$C63)),AVERAGEIFS(Observed!O$2:O$1135,Observed!$A$2:$A$1135,$A63,Observed!$C$2:$C$1135,$C63),"")</f>
        <v>187</v>
      </c>
      <c r="P63" s="34" t="str">
        <f>IF(ISNUMBER(AVERAGEIFS(Observed!P$2:P$1135,Observed!$A$2:$A$1135,$A63,Observed!$C$2:$C$1135,$C63)),AVERAGEIFS(Observed!P$2:P$1135,Observed!$A$2:$A$1135,$A63,Observed!$C$2:$C$1135,$C63),"")</f>
        <v/>
      </c>
      <c r="Q63" s="34" t="str">
        <f>IF(ISNUMBER(AVERAGEIFS(Observed!Q$2:Q$1135,Observed!$A$2:$A$1135,$A63,Observed!$C$2:$C$1135,$C63)),AVERAGEIFS(Observed!Q$2:Q$1135,Observed!$A$2:$A$1135,$A63,Observed!$C$2:$C$1135,$C63),"")</f>
        <v/>
      </c>
      <c r="R63" s="34" t="str">
        <f>IF(ISNUMBER(AVERAGEIFS(Observed!R$2:R$1135,Observed!$A$2:$A$1135,$A63,Observed!$C$2:$C$1135,$C63)),AVERAGEIFS(Observed!R$2:R$1135,Observed!$A$2:$A$1135,$A63,Observed!$C$2:$C$1135,$C63),"")</f>
        <v/>
      </c>
      <c r="S63" s="35">
        <f>IF(ISNUMBER(AVERAGEIFS(Observed!S$2:S$1135,Observed!$A$2:$A$1135,$A63,Observed!$C$2:$C$1135,$C63)),AVERAGEIFS(Observed!S$2:S$1135,Observed!$A$2:$A$1135,$A63,Observed!$C$2:$C$1135,$C63),"")</f>
        <v>3.9E-2</v>
      </c>
      <c r="T63" s="35">
        <f>IF(ISNUMBER(AVERAGEIFS(Observed!T$2:T$1135,Observed!$A$2:$A$1135,$A63,Observed!$C$2:$C$1135,$C63)),AVERAGEIFS(Observed!T$2:T$1135,Observed!$A$2:$A$1135,$A63,Observed!$C$2:$C$1135,$C63),"")</f>
        <v>0.03</v>
      </c>
      <c r="U63" s="35" t="str">
        <f>IF(ISNUMBER(AVERAGEIFS(Observed!U$2:U$1135,Observed!$A$2:$A$1135,$A63,Observed!$C$2:$C$1135,$C63)),AVERAGEIFS(Observed!U$2:U$1135,Observed!$A$2:$A$1135,$A63,Observed!$C$2:$C$1135,$C63),"")</f>
        <v/>
      </c>
      <c r="V63" s="34" t="str">
        <f>IF(ISNUMBER(AVERAGEIFS(Observed!V$2:V$1135,Observed!$A$2:$A$1135,$A63,Observed!$C$2:$C$1135,$C63)),AVERAGEIFS(Observed!V$2:V$1135,Observed!$A$2:$A$1135,$A63,Observed!$C$2:$C$1135,$C63),"")</f>
        <v/>
      </c>
      <c r="W63" s="7" t="str">
        <f>IF(ISNUMBER(AVERAGEIFS(Observed!W$2:W$1135,Observed!$A$2:$A$1135,$A63,Observed!$C$2:$C$1135,$C63)),AVERAGEIFS(Observed!W$2:W$1135,Observed!$A$2:$A$1135,$A63,Observed!$C$2:$C$1135,$C63),"")</f>
        <v/>
      </c>
      <c r="X63" s="7">
        <f>IF(ISNUMBER(AVERAGEIFS(Observed!X$2:X$1135,Observed!$A$2:$A$1135,$A63,Observed!$C$2:$C$1135,$C63)),AVERAGEIFS(Observed!X$2:X$1135,Observed!$A$2:$A$1135,$A63,Observed!$C$2:$C$1135,$C63),"")</f>
        <v>9.0000000000000011E-2</v>
      </c>
      <c r="Y63" s="34" t="str">
        <f>IF(ISNUMBER(AVERAGEIFS(Observed!Y$2:Y$1135,Observed!$A$2:$A$1135,$A63,Observed!$C$2:$C$1135,$C63)),AVERAGEIFS(Observed!Y$2:Y$1135,Observed!$A$2:$A$1135,$A63,Observed!$C$2:$C$1135,$C63),"")</f>
        <v/>
      </c>
      <c r="Z63" s="34" t="str">
        <f>IF(ISNUMBER(AVERAGEIFS(Observed!Z$2:Z$1135,Observed!$A$2:$A$1135,$A63,Observed!$C$2:$C$1135,$C63)),AVERAGEIFS(Observed!Z$2:Z$1135,Observed!$A$2:$A$1135,$A63,Observed!$C$2:$C$1135,$C63),"")</f>
        <v/>
      </c>
      <c r="AA63" s="34" t="str">
        <f>IF(ISNUMBER(AVERAGEIFS(Observed!AA$2:AA$1135,Observed!$A$2:$A$1135,$A63,Observed!$C$2:$C$1135,$C63)),AVERAGEIFS(Observed!AA$2:AA$1135,Observed!$A$2:$A$1135,$A63,Observed!$C$2:$C$1135,$C63),"")</f>
        <v/>
      </c>
      <c r="AB63" s="34" t="str">
        <f>IF(ISNUMBER(AVERAGEIFS(Observed!AB$2:AB$1135,Observed!$A$2:$A$1135,$A63,Observed!$C$2:$C$1135,$C63)),AVERAGEIFS(Observed!AB$2:AB$1135,Observed!$A$2:$A$1135,$A63,Observed!$C$2:$C$1135,$C63),"")</f>
        <v/>
      </c>
      <c r="AC63" s="34" t="str">
        <f>IF(ISNUMBER(AVERAGEIFS(Observed!AC$2:AC$1135,Observed!$A$2:$A$1135,$A63,Observed!$C$2:$C$1135,$C63)),AVERAGEIFS(Observed!AC$2:AC$1135,Observed!$A$2:$A$1135,$A63,Observed!$C$2:$C$1135,$C63),"")</f>
        <v/>
      </c>
      <c r="AD63" s="34" t="str">
        <f>IF(ISNUMBER(AVERAGEIFS(Observed!AD$2:AD$1135,Observed!$A$2:$A$1135,$A63,Observed!$C$2:$C$1135,$C63)),AVERAGEIFS(Observed!AD$2:AD$1135,Observed!$A$2:$A$1135,$A63,Observed!$C$2:$C$1135,$C63),"")</f>
        <v/>
      </c>
      <c r="AE63" s="34" t="str">
        <f>IF(ISNUMBER(AVERAGEIFS(Observed!AE$2:AE$1135,Observed!$A$2:$A$1135,$A63,Observed!$C$2:$C$1135,$C63)),AVERAGEIFS(Observed!AE$2:AE$1135,Observed!$A$2:$A$1135,$A63,Observed!$C$2:$C$1135,$C63),"")</f>
        <v/>
      </c>
      <c r="AF63" s="34" t="str">
        <f>IF(ISNUMBER(AVERAGEIFS(Observed!AF$2:AF$1135,Observed!$A$2:$A$1135,$A63,Observed!$C$2:$C$1135,$C63)),AVERAGEIFS(Observed!AF$2:AF$1135,Observed!$A$2:$A$1135,$A63,Observed!$C$2:$C$1135,$C63),"")</f>
        <v/>
      </c>
      <c r="AG63" s="34" t="str">
        <f>IF(ISNUMBER(AVERAGEIFS(Observed!AG$2:AG$1135,Observed!$A$2:$A$1135,$A63,Observed!$C$2:$C$1135,$C63)),AVERAGEIFS(Observed!AG$2:AG$1135,Observed!$A$2:$A$1135,$A63,Observed!$C$2:$C$1135,$C63),"")</f>
        <v/>
      </c>
      <c r="AH63" s="35" t="str">
        <f>IF(ISNUMBER(AVERAGEIFS(Observed!AH$2:AH$1135,Observed!$A$2:$A$1135,$A63,Observed!$C$2:$C$1135,$C63)),AVERAGEIFS(Observed!AH$2:AH$1135,Observed!$A$2:$A$1135,$A63,Observed!$C$2:$C$1135,$C63),"")</f>
        <v/>
      </c>
      <c r="AI63" s="35" t="str">
        <f>IF(ISNUMBER(AVERAGEIFS(Observed!AI$2:AI$1135,Observed!$A$2:$A$1135,$A63,Observed!$C$2:$C$1135,$C63)),AVERAGEIFS(Observed!AI$2:AI$1135,Observed!$A$2:$A$1135,$A63,Observed!$C$2:$C$1135,$C63),"")</f>
        <v/>
      </c>
      <c r="AJ63" s="35">
        <f>IF(ISNUMBER(AVERAGEIFS(Observed!AJ$2:AJ$1135,Observed!$A$2:$A$1135,$A63,Observed!$C$2:$C$1135,$C63)),AVERAGEIFS(Observed!AJ$2:AJ$1135,Observed!$A$2:$A$1135,$A63,Observed!$C$2:$C$1135,$C63),"")</f>
        <v>3.8225770783329893E-2</v>
      </c>
      <c r="AK63" s="34" t="str">
        <f>IF(ISNUMBER(AVERAGEIFS(Observed!AK$2:AK$1135,Observed!$A$2:$A$1135,$A63,Observed!$C$2:$C$1135,$C63)),AVERAGEIFS(Observed!AK$2:AK$1135,Observed!$A$2:$A$1135,$A63,Observed!$C$2:$C$1135,$C63),"")</f>
        <v/>
      </c>
      <c r="AL63" s="35" t="str">
        <f>IF(ISNUMBER(AVERAGEIFS(Observed!AL$2:AL$1135,Observed!$A$2:$A$1135,$A63,Observed!$C$2:$C$1135,$C63)),AVERAGEIFS(Observed!AL$2:AL$1135,Observed!$A$2:$A$1135,$A63,Observed!$C$2:$C$1135,$C63),"")</f>
        <v/>
      </c>
      <c r="AM63" s="34" t="str">
        <f>IF(ISNUMBER(AVERAGEIFS(Observed!AM$2:AM$1135,Observed!$A$2:$A$1135,$A63,Observed!$C$2:$C$1135,$C63)),AVERAGEIFS(Observed!AM$2:AM$1135,Observed!$A$2:$A$1135,$A63,Observed!$C$2:$C$1135,$C63),"")</f>
        <v/>
      </c>
      <c r="AN63" s="34">
        <f>IF(ISNUMBER(AVERAGEIFS(Observed!AN$2:AN$1135,Observed!$A$2:$A$1135,$A63,Observed!$C$2:$C$1135,$C63)),AVERAGEIFS(Observed!AN$2:AN$1135,Observed!$A$2:$A$1135,$A63,Observed!$C$2:$C$1135,$C63),"")</f>
        <v>1</v>
      </c>
      <c r="AO63" s="34" t="str">
        <f>IF(ISNUMBER(AVERAGEIFS(Observed!AO$2:AO$1135,Observed!$A$2:$A$1135,$A63,Observed!$C$2:$C$1135,$C63)),AVERAGEIFS(Observed!AO$2:AO$1135,Observed!$A$2:$A$1135,$A63,Observed!$C$2:$C$1135,$C63),"")</f>
        <v/>
      </c>
      <c r="AP63" s="35" t="str">
        <f>IF(ISNUMBER(AVERAGEIFS(Observed!AP$2:AP$1135,Observed!$A$2:$A$1135,$A63,Observed!$C$2:$C$1135,$C63)),AVERAGEIFS(Observed!AP$2:AP$1135,Observed!$A$2:$A$1135,$A63,Observed!$C$2:$C$1135,$C63),"")</f>
        <v/>
      </c>
      <c r="AQ63" s="34" t="str">
        <f>IF(ISNUMBER(AVERAGEIFS(Observed!AQ$2:AQ$1135,Observed!$A$2:$A$1135,$A63,Observed!$C$2:$C$1135,$C63)),AVERAGEIFS(Observed!AQ$2:AQ$1135,Observed!$A$2:$A$1135,$A63,Observed!$C$2:$C$1135,$C63),"")</f>
        <v/>
      </c>
      <c r="AR63" s="34" t="str">
        <f>IF(ISNUMBER(AVERAGEIFS(Observed!AR$2:AR$1135,Observed!$A$2:$A$1135,$A63,Observed!$C$2:$C$1135,$C63)),AVERAGEIFS(Observed!AR$2:AR$1135,Observed!$A$2:$A$1135,$A63,Observed!$C$2:$C$1135,$C63),"")</f>
        <v/>
      </c>
      <c r="AS63" s="2">
        <f>COUNTIFS(Observed!$A$2:$A$1135,$A63,Observed!$C$2:$C$1135,$C63)</f>
        <v>3</v>
      </c>
      <c r="AT63" s="2">
        <f t="shared" si="0"/>
        <v>6</v>
      </c>
    </row>
    <row r="64" spans="1:46" x14ac:dyDescent="0.25">
      <c r="A64" t="s">
        <v>2</v>
      </c>
      <c r="B64" t="s">
        <v>18</v>
      </c>
      <c r="C64" s="6">
        <v>36259</v>
      </c>
      <c r="D64" t="s">
        <v>56</v>
      </c>
      <c r="E64" t="s">
        <v>41</v>
      </c>
      <c r="J64" t="s">
        <v>102</v>
      </c>
      <c r="K64">
        <v>3</v>
      </c>
      <c r="L64">
        <v>6</v>
      </c>
      <c r="M64" t="s">
        <v>20</v>
      </c>
      <c r="N64" s="33">
        <f>IF(ISNUMBER(AVERAGEIFS(Observed!N$2:N$1135,Observed!$A$2:$A$1135,$A64,Observed!$C$2:$C$1135,$C64)),AVERAGEIFS(Observed!N$2:N$1135,Observed!$A$2:$A$1135,$A64,Observed!$C$2:$C$1135,$C64),"")</f>
        <v>2133.6666666666665</v>
      </c>
      <c r="O64" s="34">
        <f>IF(ISNUMBER(AVERAGEIFS(Observed!O$2:O$1135,Observed!$A$2:$A$1135,$A64,Observed!$C$2:$C$1135,$C64)),AVERAGEIFS(Observed!O$2:O$1135,Observed!$A$2:$A$1135,$A64,Observed!$C$2:$C$1135,$C64),"")</f>
        <v>213.36666666666665</v>
      </c>
      <c r="P64" s="34" t="str">
        <f>IF(ISNUMBER(AVERAGEIFS(Observed!P$2:P$1135,Observed!$A$2:$A$1135,$A64,Observed!$C$2:$C$1135,$C64)),AVERAGEIFS(Observed!P$2:P$1135,Observed!$A$2:$A$1135,$A64,Observed!$C$2:$C$1135,$C64),"")</f>
        <v/>
      </c>
      <c r="Q64" s="34" t="str">
        <f>IF(ISNUMBER(AVERAGEIFS(Observed!Q$2:Q$1135,Observed!$A$2:$A$1135,$A64,Observed!$C$2:$C$1135,$C64)),AVERAGEIFS(Observed!Q$2:Q$1135,Observed!$A$2:$A$1135,$A64,Observed!$C$2:$C$1135,$C64),"")</f>
        <v/>
      </c>
      <c r="R64" s="34" t="str">
        <f>IF(ISNUMBER(AVERAGEIFS(Observed!R$2:R$1135,Observed!$A$2:$A$1135,$A64,Observed!$C$2:$C$1135,$C64)),AVERAGEIFS(Observed!R$2:R$1135,Observed!$A$2:$A$1135,$A64,Observed!$C$2:$C$1135,$C64),"")</f>
        <v/>
      </c>
      <c r="S64" s="35" t="str">
        <f>IF(ISNUMBER(AVERAGEIFS(Observed!S$2:S$1135,Observed!$A$2:$A$1135,$A64,Observed!$C$2:$C$1135,$C64)),AVERAGEIFS(Observed!S$2:S$1135,Observed!$A$2:$A$1135,$A64,Observed!$C$2:$C$1135,$C64),"")</f>
        <v/>
      </c>
      <c r="T64" s="35" t="str">
        <f>IF(ISNUMBER(AVERAGEIFS(Observed!T$2:T$1135,Observed!$A$2:$A$1135,$A64,Observed!$C$2:$C$1135,$C64)),AVERAGEIFS(Observed!T$2:T$1135,Observed!$A$2:$A$1135,$A64,Observed!$C$2:$C$1135,$C64),"")</f>
        <v/>
      </c>
      <c r="U64" s="35" t="str">
        <f>IF(ISNUMBER(AVERAGEIFS(Observed!U$2:U$1135,Observed!$A$2:$A$1135,$A64,Observed!$C$2:$C$1135,$C64)),AVERAGEIFS(Observed!U$2:U$1135,Observed!$A$2:$A$1135,$A64,Observed!$C$2:$C$1135,$C64),"")</f>
        <v/>
      </c>
      <c r="V64" s="34" t="str">
        <f>IF(ISNUMBER(AVERAGEIFS(Observed!V$2:V$1135,Observed!$A$2:$A$1135,$A64,Observed!$C$2:$C$1135,$C64)),AVERAGEIFS(Observed!V$2:V$1135,Observed!$A$2:$A$1135,$A64,Observed!$C$2:$C$1135,$C64),"")</f>
        <v/>
      </c>
      <c r="W64" s="7" t="str">
        <f>IF(ISNUMBER(AVERAGEIFS(Observed!W$2:W$1135,Observed!$A$2:$A$1135,$A64,Observed!$C$2:$C$1135,$C64)),AVERAGEIFS(Observed!W$2:W$1135,Observed!$A$2:$A$1135,$A64,Observed!$C$2:$C$1135,$C64),"")</f>
        <v/>
      </c>
      <c r="X64" s="7">
        <f>IF(ISNUMBER(AVERAGEIFS(Observed!X$2:X$1135,Observed!$A$2:$A$1135,$A64,Observed!$C$2:$C$1135,$C64)),AVERAGEIFS(Observed!X$2:X$1135,Observed!$A$2:$A$1135,$A64,Observed!$C$2:$C$1135,$C64),"")</f>
        <v>0.08</v>
      </c>
      <c r="Y64" s="34" t="str">
        <f>IF(ISNUMBER(AVERAGEIFS(Observed!Y$2:Y$1135,Observed!$A$2:$A$1135,$A64,Observed!$C$2:$C$1135,$C64)),AVERAGEIFS(Observed!Y$2:Y$1135,Observed!$A$2:$A$1135,$A64,Observed!$C$2:$C$1135,$C64),"")</f>
        <v/>
      </c>
      <c r="Z64" s="34" t="str">
        <f>IF(ISNUMBER(AVERAGEIFS(Observed!Z$2:Z$1135,Observed!$A$2:$A$1135,$A64,Observed!$C$2:$C$1135,$C64)),AVERAGEIFS(Observed!Z$2:Z$1135,Observed!$A$2:$A$1135,$A64,Observed!$C$2:$C$1135,$C64),"")</f>
        <v/>
      </c>
      <c r="AA64" s="34" t="str">
        <f>IF(ISNUMBER(AVERAGEIFS(Observed!AA$2:AA$1135,Observed!$A$2:$A$1135,$A64,Observed!$C$2:$C$1135,$C64)),AVERAGEIFS(Observed!AA$2:AA$1135,Observed!$A$2:$A$1135,$A64,Observed!$C$2:$C$1135,$C64),"")</f>
        <v/>
      </c>
      <c r="AB64" s="34" t="str">
        <f>IF(ISNUMBER(AVERAGEIFS(Observed!AB$2:AB$1135,Observed!$A$2:$A$1135,$A64,Observed!$C$2:$C$1135,$C64)),AVERAGEIFS(Observed!AB$2:AB$1135,Observed!$A$2:$A$1135,$A64,Observed!$C$2:$C$1135,$C64),"")</f>
        <v/>
      </c>
      <c r="AC64" s="34" t="str">
        <f>IF(ISNUMBER(AVERAGEIFS(Observed!AC$2:AC$1135,Observed!$A$2:$A$1135,$A64,Observed!$C$2:$C$1135,$C64)),AVERAGEIFS(Observed!AC$2:AC$1135,Observed!$A$2:$A$1135,$A64,Observed!$C$2:$C$1135,$C64),"")</f>
        <v/>
      </c>
      <c r="AD64" s="34" t="str">
        <f>IF(ISNUMBER(AVERAGEIFS(Observed!AD$2:AD$1135,Observed!$A$2:$A$1135,$A64,Observed!$C$2:$C$1135,$C64)),AVERAGEIFS(Observed!AD$2:AD$1135,Observed!$A$2:$A$1135,$A64,Observed!$C$2:$C$1135,$C64),"")</f>
        <v/>
      </c>
      <c r="AE64" s="34" t="str">
        <f>IF(ISNUMBER(AVERAGEIFS(Observed!AE$2:AE$1135,Observed!$A$2:$A$1135,$A64,Observed!$C$2:$C$1135,$C64)),AVERAGEIFS(Observed!AE$2:AE$1135,Observed!$A$2:$A$1135,$A64,Observed!$C$2:$C$1135,$C64),"")</f>
        <v/>
      </c>
      <c r="AF64" s="34" t="str">
        <f>IF(ISNUMBER(AVERAGEIFS(Observed!AF$2:AF$1135,Observed!$A$2:$A$1135,$A64,Observed!$C$2:$C$1135,$C64)),AVERAGEIFS(Observed!AF$2:AF$1135,Observed!$A$2:$A$1135,$A64,Observed!$C$2:$C$1135,$C64),"")</f>
        <v/>
      </c>
      <c r="AG64" s="34" t="str">
        <f>IF(ISNUMBER(AVERAGEIFS(Observed!AG$2:AG$1135,Observed!$A$2:$A$1135,$A64,Observed!$C$2:$C$1135,$C64)),AVERAGEIFS(Observed!AG$2:AG$1135,Observed!$A$2:$A$1135,$A64,Observed!$C$2:$C$1135,$C64),"")</f>
        <v/>
      </c>
      <c r="AH64" s="35" t="str">
        <f>IF(ISNUMBER(AVERAGEIFS(Observed!AH$2:AH$1135,Observed!$A$2:$A$1135,$A64,Observed!$C$2:$C$1135,$C64)),AVERAGEIFS(Observed!AH$2:AH$1135,Observed!$A$2:$A$1135,$A64,Observed!$C$2:$C$1135,$C64),"")</f>
        <v/>
      </c>
      <c r="AI64" s="35" t="str">
        <f>IF(ISNUMBER(AVERAGEIFS(Observed!AI$2:AI$1135,Observed!$A$2:$A$1135,$A64,Observed!$C$2:$C$1135,$C64)),AVERAGEIFS(Observed!AI$2:AI$1135,Observed!$A$2:$A$1135,$A64,Observed!$C$2:$C$1135,$C64),"")</f>
        <v/>
      </c>
      <c r="AJ64" s="35" t="str">
        <f>IF(ISNUMBER(AVERAGEIFS(Observed!AJ$2:AJ$1135,Observed!$A$2:$A$1135,$A64,Observed!$C$2:$C$1135,$C64)),AVERAGEIFS(Observed!AJ$2:AJ$1135,Observed!$A$2:$A$1135,$A64,Observed!$C$2:$C$1135,$C64),"")</f>
        <v/>
      </c>
      <c r="AK64" s="34" t="str">
        <f>IF(ISNUMBER(AVERAGEIFS(Observed!AK$2:AK$1135,Observed!$A$2:$A$1135,$A64,Observed!$C$2:$C$1135,$C64)),AVERAGEIFS(Observed!AK$2:AK$1135,Observed!$A$2:$A$1135,$A64,Observed!$C$2:$C$1135,$C64),"")</f>
        <v/>
      </c>
      <c r="AL64" s="35" t="str">
        <f>IF(ISNUMBER(AVERAGEIFS(Observed!AL$2:AL$1135,Observed!$A$2:$A$1135,$A64,Observed!$C$2:$C$1135,$C64)),AVERAGEIFS(Observed!AL$2:AL$1135,Observed!$A$2:$A$1135,$A64,Observed!$C$2:$C$1135,$C64),"")</f>
        <v/>
      </c>
      <c r="AM64" s="34" t="str">
        <f>IF(ISNUMBER(AVERAGEIFS(Observed!AM$2:AM$1135,Observed!$A$2:$A$1135,$A64,Observed!$C$2:$C$1135,$C64)),AVERAGEIFS(Observed!AM$2:AM$1135,Observed!$A$2:$A$1135,$A64,Observed!$C$2:$C$1135,$C64),"")</f>
        <v/>
      </c>
      <c r="AN64" s="34">
        <f>IF(ISNUMBER(AVERAGEIFS(Observed!AN$2:AN$1135,Observed!$A$2:$A$1135,$A64,Observed!$C$2:$C$1135,$C64)),AVERAGEIFS(Observed!AN$2:AN$1135,Observed!$A$2:$A$1135,$A64,Observed!$C$2:$C$1135,$C64),"")</f>
        <v>1</v>
      </c>
      <c r="AO64" s="34" t="str">
        <f>IF(ISNUMBER(AVERAGEIFS(Observed!AO$2:AO$1135,Observed!$A$2:$A$1135,$A64,Observed!$C$2:$C$1135,$C64)),AVERAGEIFS(Observed!AO$2:AO$1135,Observed!$A$2:$A$1135,$A64,Observed!$C$2:$C$1135,$C64),"")</f>
        <v/>
      </c>
      <c r="AP64" s="35" t="str">
        <f>IF(ISNUMBER(AVERAGEIFS(Observed!AP$2:AP$1135,Observed!$A$2:$A$1135,$A64,Observed!$C$2:$C$1135,$C64)),AVERAGEIFS(Observed!AP$2:AP$1135,Observed!$A$2:$A$1135,$A64,Observed!$C$2:$C$1135,$C64),"")</f>
        <v/>
      </c>
      <c r="AQ64" s="34" t="str">
        <f>IF(ISNUMBER(AVERAGEIFS(Observed!AQ$2:AQ$1135,Observed!$A$2:$A$1135,$A64,Observed!$C$2:$C$1135,$C64)),AVERAGEIFS(Observed!AQ$2:AQ$1135,Observed!$A$2:$A$1135,$A64,Observed!$C$2:$C$1135,$C64),"")</f>
        <v/>
      </c>
      <c r="AR64" s="34" t="str">
        <f>IF(ISNUMBER(AVERAGEIFS(Observed!AR$2:AR$1135,Observed!$A$2:$A$1135,$A64,Observed!$C$2:$C$1135,$C64)),AVERAGEIFS(Observed!AR$2:AR$1135,Observed!$A$2:$A$1135,$A64,Observed!$C$2:$C$1135,$C64),"")</f>
        <v/>
      </c>
      <c r="AS64" s="2">
        <f>COUNTIFS(Observed!$A$2:$A$1135,$A64,Observed!$C$2:$C$1135,$C64)</f>
        <v>3</v>
      </c>
      <c r="AT64" s="2">
        <f t="shared" si="0"/>
        <v>3</v>
      </c>
    </row>
    <row r="65" spans="1:46" x14ac:dyDescent="0.25">
      <c r="A65" t="s">
        <v>2</v>
      </c>
      <c r="B65" t="s">
        <v>18</v>
      </c>
      <c r="C65" s="6">
        <v>36272</v>
      </c>
      <c r="D65" t="s">
        <v>56</v>
      </c>
      <c r="E65" t="s">
        <v>41</v>
      </c>
      <c r="J65" t="s">
        <v>102</v>
      </c>
      <c r="K65">
        <v>3</v>
      </c>
      <c r="L65">
        <v>6</v>
      </c>
      <c r="M65" t="s">
        <v>21</v>
      </c>
      <c r="N65" s="33">
        <f>IF(ISNUMBER(AVERAGEIFS(Observed!N$2:N$1135,Observed!$A$2:$A$1135,$A65,Observed!$C$2:$C$1135,$C65)),AVERAGEIFS(Observed!N$2:N$1135,Observed!$A$2:$A$1135,$A65,Observed!$C$2:$C$1135,$C65),"")</f>
        <v>158</v>
      </c>
      <c r="O65" s="34">
        <f>IF(ISNUMBER(AVERAGEIFS(Observed!O$2:O$1135,Observed!$A$2:$A$1135,$A65,Observed!$C$2:$C$1135,$C65)),AVERAGEIFS(Observed!O$2:O$1135,Observed!$A$2:$A$1135,$A65,Observed!$C$2:$C$1135,$C65),"")</f>
        <v>15.800000000000002</v>
      </c>
      <c r="P65" s="34" t="str">
        <f>IF(ISNUMBER(AVERAGEIFS(Observed!P$2:P$1135,Observed!$A$2:$A$1135,$A65,Observed!$C$2:$C$1135,$C65)),AVERAGEIFS(Observed!P$2:P$1135,Observed!$A$2:$A$1135,$A65,Observed!$C$2:$C$1135,$C65),"")</f>
        <v/>
      </c>
      <c r="Q65" s="34">
        <f>IF(ISNUMBER(AVERAGEIFS(Observed!Q$2:Q$1135,Observed!$A$2:$A$1135,$A65,Observed!$C$2:$C$1135,$C65)),AVERAGEIFS(Observed!Q$2:Q$1135,Observed!$A$2:$A$1135,$A65,Observed!$C$2:$C$1135,$C65),"")</f>
        <v>263.31</v>
      </c>
      <c r="R65" s="34">
        <f>IF(ISNUMBER(AVERAGEIFS(Observed!R$2:R$1135,Observed!$A$2:$A$1135,$A65,Observed!$C$2:$C$1135,$C65)),AVERAGEIFS(Observed!R$2:R$1135,Observed!$A$2:$A$1135,$A65,Observed!$C$2:$C$1135,$C65),"")</f>
        <v>1592.8733333333332</v>
      </c>
      <c r="S65" s="35">
        <f>IF(ISNUMBER(AVERAGEIFS(Observed!S$2:S$1135,Observed!$A$2:$A$1135,$A65,Observed!$C$2:$C$1135,$C65)),AVERAGEIFS(Observed!S$2:S$1135,Observed!$A$2:$A$1135,$A65,Observed!$C$2:$C$1135,$C65),"")</f>
        <v>3.6999999999999998E-2</v>
      </c>
      <c r="T65" s="35">
        <f>IF(ISNUMBER(AVERAGEIFS(Observed!T$2:T$1135,Observed!$A$2:$A$1135,$A65,Observed!$C$2:$C$1135,$C65)),AVERAGEIFS(Observed!T$2:T$1135,Observed!$A$2:$A$1135,$A65,Observed!$C$2:$C$1135,$C65),"")</f>
        <v>3.1E-2</v>
      </c>
      <c r="U65" s="35" t="str">
        <f>IF(ISNUMBER(AVERAGEIFS(Observed!U$2:U$1135,Observed!$A$2:$A$1135,$A65,Observed!$C$2:$C$1135,$C65)),AVERAGEIFS(Observed!U$2:U$1135,Observed!$A$2:$A$1135,$A65,Observed!$C$2:$C$1135,$C65),"")</f>
        <v/>
      </c>
      <c r="V65" s="34" t="str">
        <f>IF(ISNUMBER(AVERAGEIFS(Observed!V$2:V$1135,Observed!$A$2:$A$1135,$A65,Observed!$C$2:$C$1135,$C65)),AVERAGEIFS(Observed!V$2:V$1135,Observed!$A$2:$A$1135,$A65,Observed!$C$2:$C$1135,$C65),"")</f>
        <v/>
      </c>
      <c r="W65" s="7" t="str">
        <f>IF(ISNUMBER(AVERAGEIFS(Observed!W$2:W$1135,Observed!$A$2:$A$1135,$A65,Observed!$C$2:$C$1135,$C65)),AVERAGEIFS(Observed!W$2:W$1135,Observed!$A$2:$A$1135,$A65,Observed!$C$2:$C$1135,$C65),"")</f>
        <v/>
      </c>
      <c r="X65" s="7">
        <f>IF(ISNUMBER(AVERAGEIFS(Observed!X$2:X$1135,Observed!$A$2:$A$1135,$A65,Observed!$C$2:$C$1135,$C65)),AVERAGEIFS(Observed!X$2:X$1135,Observed!$A$2:$A$1135,$A65,Observed!$C$2:$C$1135,$C65),"")</f>
        <v>7.0000000000000007E-2</v>
      </c>
      <c r="Y65" s="34" t="str">
        <f>IF(ISNUMBER(AVERAGEIFS(Observed!Y$2:Y$1135,Observed!$A$2:$A$1135,$A65,Observed!$C$2:$C$1135,$C65)),AVERAGEIFS(Observed!Y$2:Y$1135,Observed!$A$2:$A$1135,$A65,Observed!$C$2:$C$1135,$C65),"")</f>
        <v/>
      </c>
      <c r="Z65" s="34" t="str">
        <f>IF(ISNUMBER(AVERAGEIFS(Observed!Z$2:Z$1135,Observed!$A$2:$A$1135,$A65,Observed!$C$2:$C$1135,$C65)),AVERAGEIFS(Observed!Z$2:Z$1135,Observed!$A$2:$A$1135,$A65,Observed!$C$2:$C$1135,$C65),"")</f>
        <v/>
      </c>
      <c r="AA65" s="34" t="str">
        <f>IF(ISNUMBER(AVERAGEIFS(Observed!AA$2:AA$1135,Observed!$A$2:$A$1135,$A65,Observed!$C$2:$C$1135,$C65)),AVERAGEIFS(Observed!AA$2:AA$1135,Observed!$A$2:$A$1135,$A65,Observed!$C$2:$C$1135,$C65),"")</f>
        <v/>
      </c>
      <c r="AB65" s="34" t="str">
        <f>IF(ISNUMBER(AVERAGEIFS(Observed!AB$2:AB$1135,Observed!$A$2:$A$1135,$A65,Observed!$C$2:$C$1135,$C65)),AVERAGEIFS(Observed!AB$2:AB$1135,Observed!$A$2:$A$1135,$A65,Observed!$C$2:$C$1135,$C65),"")</f>
        <v/>
      </c>
      <c r="AC65" s="34" t="str">
        <f>IF(ISNUMBER(AVERAGEIFS(Observed!AC$2:AC$1135,Observed!$A$2:$A$1135,$A65,Observed!$C$2:$C$1135,$C65)),AVERAGEIFS(Observed!AC$2:AC$1135,Observed!$A$2:$A$1135,$A65,Observed!$C$2:$C$1135,$C65),"")</f>
        <v/>
      </c>
      <c r="AD65" s="34" t="str">
        <f>IF(ISNUMBER(AVERAGEIFS(Observed!AD$2:AD$1135,Observed!$A$2:$A$1135,$A65,Observed!$C$2:$C$1135,$C65)),AVERAGEIFS(Observed!AD$2:AD$1135,Observed!$A$2:$A$1135,$A65,Observed!$C$2:$C$1135,$C65),"")</f>
        <v/>
      </c>
      <c r="AE65" s="34" t="str">
        <f>IF(ISNUMBER(AVERAGEIFS(Observed!AE$2:AE$1135,Observed!$A$2:$A$1135,$A65,Observed!$C$2:$C$1135,$C65)),AVERAGEIFS(Observed!AE$2:AE$1135,Observed!$A$2:$A$1135,$A65,Observed!$C$2:$C$1135,$C65),"")</f>
        <v/>
      </c>
      <c r="AF65" s="34" t="str">
        <f>IF(ISNUMBER(AVERAGEIFS(Observed!AF$2:AF$1135,Observed!$A$2:$A$1135,$A65,Observed!$C$2:$C$1135,$C65)),AVERAGEIFS(Observed!AF$2:AF$1135,Observed!$A$2:$A$1135,$A65,Observed!$C$2:$C$1135,$C65),"")</f>
        <v/>
      </c>
      <c r="AG65" s="34" t="str">
        <f>IF(ISNUMBER(AVERAGEIFS(Observed!AG$2:AG$1135,Observed!$A$2:$A$1135,$A65,Observed!$C$2:$C$1135,$C65)),AVERAGEIFS(Observed!AG$2:AG$1135,Observed!$A$2:$A$1135,$A65,Observed!$C$2:$C$1135,$C65),"")</f>
        <v/>
      </c>
      <c r="AH65" s="35" t="str">
        <f>IF(ISNUMBER(AVERAGEIFS(Observed!AH$2:AH$1135,Observed!$A$2:$A$1135,$A65,Observed!$C$2:$C$1135,$C65)),AVERAGEIFS(Observed!AH$2:AH$1135,Observed!$A$2:$A$1135,$A65,Observed!$C$2:$C$1135,$C65),"")</f>
        <v/>
      </c>
      <c r="AI65" s="35" t="str">
        <f>IF(ISNUMBER(AVERAGEIFS(Observed!AI$2:AI$1135,Observed!$A$2:$A$1135,$A65,Observed!$C$2:$C$1135,$C65)),AVERAGEIFS(Observed!AI$2:AI$1135,Observed!$A$2:$A$1135,$A65,Observed!$C$2:$C$1135,$C65),"")</f>
        <v/>
      </c>
      <c r="AJ65" s="35">
        <f>IF(ISNUMBER(AVERAGEIFS(Observed!AJ$2:AJ$1135,Observed!$A$2:$A$1135,$A65,Observed!$C$2:$C$1135,$C65)),AVERAGEIFS(Observed!AJ$2:AJ$1135,Observed!$A$2:$A$1135,$A65,Observed!$C$2:$C$1135,$C65),"")</f>
        <v>3.6521200055883822E-2</v>
      </c>
      <c r="AK65" s="34" t="str">
        <f>IF(ISNUMBER(AVERAGEIFS(Observed!AK$2:AK$1135,Observed!$A$2:$A$1135,$A65,Observed!$C$2:$C$1135,$C65)),AVERAGEIFS(Observed!AK$2:AK$1135,Observed!$A$2:$A$1135,$A65,Observed!$C$2:$C$1135,$C65),"")</f>
        <v/>
      </c>
      <c r="AL65" s="35" t="str">
        <f>IF(ISNUMBER(AVERAGEIFS(Observed!AL$2:AL$1135,Observed!$A$2:$A$1135,$A65,Observed!$C$2:$C$1135,$C65)),AVERAGEIFS(Observed!AL$2:AL$1135,Observed!$A$2:$A$1135,$A65,Observed!$C$2:$C$1135,$C65),"")</f>
        <v/>
      </c>
      <c r="AM65" s="34" t="str">
        <f>IF(ISNUMBER(AVERAGEIFS(Observed!AM$2:AM$1135,Observed!$A$2:$A$1135,$A65,Observed!$C$2:$C$1135,$C65)),AVERAGEIFS(Observed!AM$2:AM$1135,Observed!$A$2:$A$1135,$A65,Observed!$C$2:$C$1135,$C65),"")</f>
        <v/>
      </c>
      <c r="AN65" s="34">
        <f>IF(ISNUMBER(AVERAGEIFS(Observed!AN$2:AN$1135,Observed!$A$2:$A$1135,$A65,Observed!$C$2:$C$1135,$C65)),AVERAGEIFS(Observed!AN$2:AN$1135,Observed!$A$2:$A$1135,$A65,Observed!$C$2:$C$1135,$C65),"")</f>
        <v>1</v>
      </c>
      <c r="AO65" s="34" t="str">
        <f>IF(ISNUMBER(AVERAGEIFS(Observed!AO$2:AO$1135,Observed!$A$2:$A$1135,$A65,Observed!$C$2:$C$1135,$C65)),AVERAGEIFS(Observed!AO$2:AO$1135,Observed!$A$2:$A$1135,$A65,Observed!$C$2:$C$1135,$C65),"")</f>
        <v/>
      </c>
      <c r="AP65" s="35" t="str">
        <f>IF(ISNUMBER(AVERAGEIFS(Observed!AP$2:AP$1135,Observed!$A$2:$A$1135,$A65,Observed!$C$2:$C$1135,$C65)),AVERAGEIFS(Observed!AP$2:AP$1135,Observed!$A$2:$A$1135,$A65,Observed!$C$2:$C$1135,$C65),"")</f>
        <v/>
      </c>
      <c r="AQ65" s="34">
        <f>IF(ISNUMBER(AVERAGEIFS(Observed!AQ$2:AQ$1135,Observed!$A$2:$A$1135,$A65,Observed!$C$2:$C$1135,$C65)),AVERAGEIFS(Observed!AQ$2:AQ$1135,Observed!$A$2:$A$1135,$A65,Observed!$C$2:$C$1135,$C65),"")</f>
        <v>9.6163333333333316</v>
      </c>
      <c r="AR65" s="34">
        <f>IF(ISNUMBER(AVERAGEIFS(Observed!AR$2:AR$1135,Observed!$A$2:$A$1135,$A65,Observed!$C$2:$C$1135,$C65)),AVERAGEIFS(Observed!AR$2:AR$1135,Observed!$A$2:$A$1135,$A65,Observed!$C$2:$C$1135,$C65),"")</f>
        <v>59.384333333333331</v>
      </c>
      <c r="AS65" s="2">
        <f>COUNTIFS(Observed!$A$2:$A$1135,$A65,Observed!$C$2:$C$1135,$C65)</f>
        <v>3</v>
      </c>
      <c r="AT65" s="2">
        <f t="shared" si="0"/>
        <v>10</v>
      </c>
    </row>
    <row r="66" spans="1:46" x14ac:dyDescent="0.25">
      <c r="A66" t="s">
        <v>2</v>
      </c>
      <c r="B66" t="s">
        <v>18</v>
      </c>
      <c r="C66" s="6">
        <v>36287</v>
      </c>
      <c r="D66" t="s">
        <v>56</v>
      </c>
      <c r="E66" t="s">
        <v>41</v>
      </c>
      <c r="J66" t="s">
        <v>102</v>
      </c>
      <c r="K66">
        <v>3</v>
      </c>
      <c r="L66">
        <v>7</v>
      </c>
      <c r="M66" t="s">
        <v>19</v>
      </c>
      <c r="N66" s="33">
        <f>IF(ISNUMBER(AVERAGEIFS(Observed!N$2:N$1135,Observed!$A$2:$A$1135,$A66,Observed!$C$2:$C$1135,$C66)),AVERAGEIFS(Observed!N$2:N$1135,Observed!$A$2:$A$1135,$A66,Observed!$C$2:$C$1135,$C66),"")</f>
        <v>340.16666666666669</v>
      </c>
      <c r="O66" s="34">
        <f>IF(ISNUMBER(AVERAGEIFS(Observed!O$2:O$1135,Observed!$A$2:$A$1135,$A66,Observed!$C$2:$C$1135,$C66)),AVERAGEIFS(Observed!O$2:O$1135,Observed!$A$2:$A$1135,$A66,Observed!$C$2:$C$1135,$C66),"")</f>
        <v>34.016666666666673</v>
      </c>
      <c r="P66" s="34" t="str">
        <f>IF(ISNUMBER(AVERAGEIFS(Observed!P$2:P$1135,Observed!$A$2:$A$1135,$A66,Observed!$C$2:$C$1135,$C66)),AVERAGEIFS(Observed!P$2:P$1135,Observed!$A$2:$A$1135,$A66,Observed!$C$2:$C$1135,$C66),"")</f>
        <v/>
      </c>
      <c r="Q66" s="34" t="str">
        <f>IF(ISNUMBER(AVERAGEIFS(Observed!Q$2:Q$1135,Observed!$A$2:$A$1135,$A66,Observed!$C$2:$C$1135,$C66)),AVERAGEIFS(Observed!Q$2:Q$1135,Observed!$A$2:$A$1135,$A66,Observed!$C$2:$C$1135,$C66),"")</f>
        <v/>
      </c>
      <c r="R66" s="34" t="str">
        <f>IF(ISNUMBER(AVERAGEIFS(Observed!R$2:R$1135,Observed!$A$2:$A$1135,$A66,Observed!$C$2:$C$1135,$C66)),AVERAGEIFS(Observed!R$2:R$1135,Observed!$A$2:$A$1135,$A66,Observed!$C$2:$C$1135,$C66),"")</f>
        <v/>
      </c>
      <c r="S66" s="35">
        <f>IF(ISNUMBER(AVERAGEIFS(Observed!S$2:S$1135,Observed!$A$2:$A$1135,$A66,Observed!$C$2:$C$1135,$C66)),AVERAGEIFS(Observed!S$2:S$1135,Observed!$A$2:$A$1135,$A66,Observed!$C$2:$C$1135,$C66),"")</f>
        <v>4.2000000000000003E-2</v>
      </c>
      <c r="T66" s="35">
        <f>IF(ISNUMBER(AVERAGEIFS(Observed!T$2:T$1135,Observed!$A$2:$A$1135,$A66,Observed!$C$2:$C$1135,$C66)),AVERAGEIFS(Observed!T$2:T$1135,Observed!$A$2:$A$1135,$A66,Observed!$C$2:$C$1135,$C66),"")</f>
        <v>3.3000000000000002E-2</v>
      </c>
      <c r="U66" s="35" t="str">
        <f>IF(ISNUMBER(AVERAGEIFS(Observed!U$2:U$1135,Observed!$A$2:$A$1135,$A66,Observed!$C$2:$C$1135,$C66)),AVERAGEIFS(Observed!U$2:U$1135,Observed!$A$2:$A$1135,$A66,Observed!$C$2:$C$1135,$C66),"")</f>
        <v/>
      </c>
      <c r="V66" s="34" t="str">
        <f>IF(ISNUMBER(AVERAGEIFS(Observed!V$2:V$1135,Observed!$A$2:$A$1135,$A66,Observed!$C$2:$C$1135,$C66)),AVERAGEIFS(Observed!V$2:V$1135,Observed!$A$2:$A$1135,$A66,Observed!$C$2:$C$1135,$C66),"")</f>
        <v/>
      </c>
      <c r="W66" s="7" t="str">
        <f>IF(ISNUMBER(AVERAGEIFS(Observed!W$2:W$1135,Observed!$A$2:$A$1135,$A66,Observed!$C$2:$C$1135,$C66)),AVERAGEIFS(Observed!W$2:W$1135,Observed!$A$2:$A$1135,$A66,Observed!$C$2:$C$1135,$C66),"")</f>
        <v/>
      </c>
      <c r="X66" s="7">
        <f>IF(ISNUMBER(AVERAGEIFS(Observed!X$2:X$1135,Observed!$A$2:$A$1135,$A66,Observed!$C$2:$C$1135,$C66)),AVERAGEIFS(Observed!X$2:X$1135,Observed!$A$2:$A$1135,$A66,Observed!$C$2:$C$1135,$C66),"")</f>
        <v>0.06</v>
      </c>
      <c r="Y66" s="34" t="str">
        <f>IF(ISNUMBER(AVERAGEIFS(Observed!Y$2:Y$1135,Observed!$A$2:$A$1135,$A66,Observed!$C$2:$C$1135,$C66)),AVERAGEIFS(Observed!Y$2:Y$1135,Observed!$A$2:$A$1135,$A66,Observed!$C$2:$C$1135,$C66),"")</f>
        <v/>
      </c>
      <c r="Z66" s="34" t="str">
        <f>IF(ISNUMBER(AVERAGEIFS(Observed!Z$2:Z$1135,Observed!$A$2:$A$1135,$A66,Observed!$C$2:$C$1135,$C66)),AVERAGEIFS(Observed!Z$2:Z$1135,Observed!$A$2:$A$1135,$A66,Observed!$C$2:$C$1135,$C66),"")</f>
        <v/>
      </c>
      <c r="AA66" s="34" t="str">
        <f>IF(ISNUMBER(AVERAGEIFS(Observed!AA$2:AA$1135,Observed!$A$2:$A$1135,$A66,Observed!$C$2:$C$1135,$C66)),AVERAGEIFS(Observed!AA$2:AA$1135,Observed!$A$2:$A$1135,$A66,Observed!$C$2:$C$1135,$C66),"")</f>
        <v/>
      </c>
      <c r="AB66" s="34" t="str">
        <f>IF(ISNUMBER(AVERAGEIFS(Observed!AB$2:AB$1135,Observed!$A$2:$A$1135,$A66,Observed!$C$2:$C$1135,$C66)),AVERAGEIFS(Observed!AB$2:AB$1135,Observed!$A$2:$A$1135,$A66,Observed!$C$2:$C$1135,$C66),"")</f>
        <v/>
      </c>
      <c r="AC66" s="34" t="str">
        <f>IF(ISNUMBER(AVERAGEIFS(Observed!AC$2:AC$1135,Observed!$A$2:$A$1135,$A66,Observed!$C$2:$C$1135,$C66)),AVERAGEIFS(Observed!AC$2:AC$1135,Observed!$A$2:$A$1135,$A66,Observed!$C$2:$C$1135,$C66),"")</f>
        <v/>
      </c>
      <c r="AD66" s="34" t="str">
        <f>IF(ISNUMBER(AVERAGEIFS(Observed!AD$2:AD$1135,Observed!$A$2:$A$1135,$A66,Observed!$C$2:$C$1135,$C66)),AVERAGEIFS(Observed!AD$2:AD$1135,Observed!$A$2:$A$1135,$A66,Observed!$C$2:$C$1135,$C66),"")</f>
        <v/>
      </c>
      <c r="AE66" s="34" t="str">
        <f>IF(ISNUMBER(AVERAGEIFS(Observed!AE$2:AE$1135,Observed!$A$2:$A$1135,$A66,Observed!$C$2:$C$1135,$C66)),AVERAGEIFS(Observed!AE$2:AE$1135,Observed!$A$2:$A$1135,$A66,Observed!$C$2:$C$1135,$C66),"")</f>
        <v/>
      </c>
      <c r="AF66" s="34" t="str">
        <f>IF(ISNUMBER(AVERAGEIFS(Observed!AF$2:AF$1135,Observed!$A$2:$A$1135,$A66,Observed!$C$2:$C$1135,$C66)),AVERAGEIFS(Observed!AF$2:AF$1135,Observed!$A$2:$A$1135,$A66,Observed!$C$2:$C$1135,$C66),"")</f>
        <v/>
      </c>
      <c r="AG66" s="34" t="str">
        <f>IF(ISNUMBER(AVERAGEIFS(Observed!AG$2:AG$1135,Observed!$A$2:$A$1135,$A66,Observed!$C$2:$C$1135,$C66)),AVERAGEIFS(Observed!AG$2:AG$1135,Observed!$A$2:$A$1135,$A66,Observed!$C$2:$C$1135,$C66),"")</f>
        <v/>
      </c>
      <c r="AH66" s="35" t="str">
        <f>IF(ISNUMBER(AVERAGEIFS(Observed!AH$2:AH$1135,Observed!$A$2:$A$1135,$A66,Observed!$C$2:$C$1135,$C66)),AVERAGEIFS(Observed!AH$2:AH$1135,Observed!$A$2:$A$1135,$A66,Observed!$C$2:$C$1135,$C66),"")</f>
        <v/>
      </c>
      <c r="AI66" s="35" t="str">
        <f>IF(ISNUMBER(AVERAGEIFS(Observed!AI$2:AI$1135,Observed!$A$2:$A$1135,$A66,Observed!$C$2:$C$1135,$C66)),AVERAGEIFS(Observed!AI$2:AI$1135,Observed!$A$2:$A$1135,$A66,Observed!$C$2:$C$1135,$C66),"")</f>
        <v/>
      </c>
      <c r="AJ66" s="35">
        <f>IF(ISNUMBER(AVERAGEIFS(Observed!AJ$2:AJ$1135,Observed!$A$2:$A$1135,$A66,Observed!$C$2:$C$1135,$C66)),AVERAGEIFS(Observed!AJ$2:AJ$1135,Observed!$A$2:$A$1135,$A66,Observed!$C$2:$C$1135,$C66),"")</f>
        <v>4.1466545960094824E-2</v>
      </c>
      <c r="AK66" s="34" t="str">
        <f>IF(ISNUMBER(AVERAGEIFS(Observed!AK$2:AK$1135,Observed!$A$2:$A$1135,$A66,Observed!$C$2:$C$1135,$C66)),AVERAGEIFS(Observed!AK$2:AK$1135,Observed!$A$2:$A$1135,$A66,Observed!$C$2:$C$1135,$C66),"")</f>
        <v/>
      </c>
      <c r="AL66" s="35" t="str">
        <f>IF(ISNUMBER(AVERAGEIFS(Observed!AL$2:AL$1135,Observed!$A$2:$A$1135,$A66,Observed!$C$2:$C$1135,$C66)),AVERAGEIFS(Observed!AL$2:AL$1135,Observed!$A$2:$A$1135,$A66,Observed!$C$2:$C$1135,$C66),"")</f>
        <v/>
      </c>
      <c r="AM66" s="34" t="str">
        <f>IF(ISNUMBER(AVERAGEIFS(Observed!AM$2:AM$1135,Observed!$A$2:$A$1135,$A66,Observed!$C$2:$C$1135,$C66)),AVERAGEIFS(Observed!AM$2:AM$1135,Observed!$A$2:$A$1135,$A66,Observed!$C$2:$C$1135,$C66),"")</f>
        <v/>
      </c>
      <c r="AN66" s="34">
        <f>IF(ISNUMBER(AVERAGEIFS(Observed!AN$2:AN$1135,Observed!$A$2:$A$1135,$A66,Observed!$C$2:$C$1135,$C66)),AVERAGEIFS(Observed!AN$2:AN$1135,Observed!$A$2:$A$1135,$A66,Observed!$C$2:$C$1135,$C66),"")</f>
        <v>1</v>
      </c>
      <c r="AO66" s="34" t="str">
        <f>IF(ISNUMBER(AVERAGEIFS(Observed!AO$2:AO$1135,Observed!$A$2:$A$1135,$A66,Observed!$C$2:$C$1135,$C66)),AVERAGEIFS(Observed!AO$2:AO$1135,Observed!$A$2:$A$1135,$A66,Observed!$C$2:$C$1135,$C66),"")</f>
        <v/>
      </c>
      <c r="AP66" s="35" t="str">
        <f>IF(ISNUMBER(AVERAGEIFS(Observed!AP$2:AP$1135,Observed!$A$2:$A$1135,$A66,Observed!$C$2:$C$1135,$C66)),AVERAGEIFS(Observed!AP$2:AP$1135,Observed!$A$2:$A$1135,$A66,Observed!$C$2:$C$1135,$C66),"")</f>
        <v/>
      </c>
      <c r="AQ66" s="34" t="str">
        <f>IF(ISNUMBER(AVERAGEIFS(Observed!AQ$2:AQ$1135,Observed!$A$2:$A$1135,$A66,Observed!$C$2:$C$1135,$C66)),AVERAGEIFS(Observed!AQ$2:AQ$1135,Observed!$A$2:$A$1135,$A66,Observed!$C$2:$C$1135,$C66),"")</f>
        <v/>
      </c>
      <c r="AR66" s="34" t="str">
        <f>IF(ISNUMBER(AVERAGEIFS(Observed!AR$2:AR$1135,Observed!$A$2:$A$1135,$A66,Observed!$C$2:$C$1135,$C66)),AVERAGEIFS(Observed!AR$2:AR$1135,Observed!$A$2:$A$1135,$A66,Observed!$C$2:$C$1135,$C66),"")</f>
        <v/>
      </c>
      <c r="AS66" s="2">
        <f>COUNTIFS(Observed!$A$2:$A$1135,$A66,Observed!$C$2:$C$1135,$C66)</f>
        <v>3</v>
      </c>
      <c r="AT66" s="2">
        <f t="shared" si="0"/>
        <v>6</v>
      </c>
    </row>
    <row r="67" spans="1:46" x14ac:dyDescent="0.25">
      <c r="A67" t="s">
        <v>2</v>
      </c>
      <c r="B67" t="s">
        <v>18</v>
      </c>
      <c r="C67" s="6">
        <v>36299</v>
      </c>
      <c r="D67" t="s">
        <v>56</v>
      </c>
      <c r="E67" t="s">
        <v>41</v>
      </c>
      <c r="J67" t="s">
        <v>102</v>
      </c>
      <c r="K67">
        <v>3</v>
      </c>
      <c r="L67">
        <v>7</v>
      </c>
      <c r="M67" t="s">
        <v>19</v>
      </c>
      <c r="N67" s="33">
        <f>IF(ISNUMBER(AVERAGEIFS(Observed!N$2:N$1135,Observed!$A$2:$A$1135,$A67,Observed!$C$2:$C$1135,$C67)),AVERAGEIFS(Observed!N$2:N$1135,Observed!$A$2:$A$1135,$A67,Observed!$C$2:$C$1135,$C67),"")</f>
        <v>408.16666666666669</v>
      </c>
      <c r="O67" s="34">
        <f>IF(ISNUMBER(AVERAGEIFS(Observed!O$2:O$1135,Observed!$A$2:$A$1135,$A67,Observed!$C$2:$C$1135,$C67)),AVERAGEIFS(Observed!O$2:O$1135,Observed!$A$2:$A$1135,$A67,Observed!$C$2:$C$1135,$C67),"")</f>
        <v>40.81666666666667</v>
      </c>
      <c r="P67" s="34" t="str">
        <f>IF(ISNUMBER(AVERAGEIFS(Observed!P$2:P$1135,Observed!$A$2:$A$1135,$A67,Observed!$C$2:$C$1135,$C67)),AVERAGEIFS(Observed!P$2:P$1135,Observed!$A$2:$A$1135,$A67,Observed!$C$2:$C$1135,$C67),"")</f>
        <v/>
      </c>
      <c r="Q67" s="34" t="str">
        <f>IF(ISNUMBER(AVERAGEIFS(Observed!Q$2:Q$1135,Observed!$A$2:$A$1135,$A67,Observed!$C$2:$C$1135,$C67)),AVERAGEIFS(Observed!Q$2:Q$1135,Observed!$A$2:$A$1135,$A67,Observed!$C$2:$C$1135,$C67),"")</f>
        <v/>
      </c>
      <c r="R67" s="34" t="str">
        <f>IF(ISNUMBER(AVERAGEIFS(Observed!R$2:R$1135,Observed!$A$2:$A$1135,$A67,Observed!$C$2:$C$1135,$C67)),AVERAGEIFS(Observed!R$2:R$1135,Observed!$A$2:$A$1135,$A67,Observed!$C$2:$C$1135,$C67),"")</f>
        <v/>
      </c>
      <c r="S67" s="35">
        <f>IF(ISNUMBER(AVERAGEIFS(Observed!S$2:S$1135,Observed!$A$2:$A$1135,$A67,Observed!$C$2:$C$1135,$C67)),AVERAGEIFS(Observed!S$2:S$1135,Observed!$A$2:$A$1135,$A67,Observed!$C$2:$C$1135,$C67),"")</f>
        <v>4.3000000000000003E-2</v>
      </c>
      <c r="T67" s="35">
        <f>IF(ISNUMBER(AVERAGEIFS(Observed!T$2:T$1135,Observed!$A$2:$A$1135,$A67,Observed!$C$2:$C$1135,$C67)),AVERAGEIFS(Observed!T$2:T$1135,Observed!$A$2:$A$1135,$A67,Observed!$C$2:$C$1135,$C67),"")</f>
        <v>3.5000000000000003E-2</v>
      </c>
      <c r="U67" s="35" t="str">
        <f>IF(ISNUMBER(AVERAGEIFS(Observed!U$2:U$1135,Observed!$A$2:$A$1135,$A67,Observed!$C$2:$C$1135,$C67)),AVERAGEIFS(Observed!U$2:U$1135,Observed!$A$2:$A$1135,$A67,Observed!$C$2:$C$1135,$C67),"")</f>
        <v/>
      </c>
      <c r="V67" s="34" t="str">
        <f>IF(ISNUMBER(AVERAGEIFS(Observed!V$2:V$1135,Observed!$A$2:$A$1135,$A67,Observed!$C$2:$C$1135,$C67)),AVERAGEIFS(Observed!V$2:V$1135,Observed!$A$2:$A$1135,$A67,Observed!$C$2:$C$1135,$C67),"")</f>
        <v/>
      </c>
      <c r="W67" s="7" t="str">
        <f>IF(ISNUMBER(AVERAGEIFS(Observed!W$2:W$1135,Observed!$A$2:$A$1135,$A67,Observed!$C$2:$C$1135,$C67)),AVERAGEIFS(Observed!W$2:W$1135,Observed!$A$2:$A$1135,$A67,Observed!$C$2:$C$1135,$C67),"")</f>
        <v/>
      </c>
      <c r="X67" s="7">
        <f>IF(ISNUMBER(AVERAGEIFS(Observed!X$2:X$1135,Observed!$A$2:$A$1135,$A67,Observed!$C$2:$C$1135,$C67)),AVERAGEIFS(Observed!X$2:X$1135,Observed!$A$2:$A$1135,$A67,Observed!$C$2:$C$1135,$C67),"")</f>
        <v>5.000000000000001E-2</v>
      </c>
      <c r="Y67" s="34" t="str">
        <f>IF(ISNUMBER(AVERAGEIFS(Observed!Y$2:Y$1135,Observed!$A$2:$A$1135,$A67,Observed!$C$2:$C$1135,$C67)),AVERAGEIFS(Observed!Y$2:Y$1135,Observed!$A$2:$A$1135,$A67,Observed!$C$2:$C$1135,$C67),"")</f>
        <v/>
      </c>
      <c r="Z67" s="34" t="str">
        <f>IF(ISNUMBER(AVERAGEIFS(Observed!Z$2:Z$1135,Observed!$A$2:$A$1135,$A67,Observed!$C$2:$C$1135,$C67)),AVERAGEIFS(Observed!Z$2:Z$1135,Observed!$A$2:$A$1135,$A67,Observed!$C$2:$C$1135,$C67),"")</f>
        <v/>
      </c>
      <c r="AA67" s="34" t="str">
        <f>IF(ISNUMBER(AVERAGEIFS(Observed!AA$2:AA$1135,Observed!$A$2:$A$1135,$A67,Observed!$C$2:$C$1135,$C67)),AVERAGEIFS(Observed!AA$2:AA$1135,Observed!$A$2:$A$1135,$A67,Observed!$C$2:$C$1135,$C67),"")</f>
        <v/>
      </c>
      <c r="AB67" s="34" t="str">
        <f>IF(ISNUMBER(AVERAGEIFS(Observed!AB$2:AB$1135,Observed!$A$2:$A$1135,$A67,Observed!$C$2:$C$1135,$C67)),AVERAGEIFS(Observed!AB$2:AB$1135,Observed!$A$2:$A$1135,$A67,Observed!$C$2:$C$1135,$C67),"")</f>
        <v/>
      </c>
      <c r="AC67" s="34" t="str">
        <f>IF(ISNUMBER(AVERAGEIFS(Observed!AC$2:AC$1135,Observed!$A$2:$A$1135,$A67,Observed!$C$2:$C$1135,$C67)),AVERAGEIFS(Observed!AC$2:AC$1135,Observed!$A$2:$A$1135,$A67,Observed!$C$2:$C$1135,$C67),"")</f>
        <v/>
      </c>
      <c r="AD67" s="34" t="str">
        <f>IF(ISNUMBER(AVERAGEIFS(Observed!AD$2:AD$1135,Observed!$A$2:$A$1135,$A67,Observed!$C$2:$C$1135,$C67)),AVERAGEIFS(Observed!AD$2:AD$1135,Observed!$A$2:$A$1135,$A67,Observed!$C$2:$C$1135,$C67),"")</f>
        <v/>
      </c>
      <c r="AE67" s="34" t="str">
        <f>IF(ISNUMBER(AVERAGEIFS(Observed!AE$2:AE$1135,Observed!$A$2:$A$1135,$A67,Observed!$C$2:$C$1135,$C67)),AVERAGEIFS(Observed!AE$2:AE$1135,Observed!$A$2:$A$1135,$A67,Observed!$C$2:$C$1135,$C67),"")</f>
        <v/>
      </c>
      <c r="AF67" s="34" t="str">
        <f>IF(ISNUMBER(AVERAGEIFS(Observed!AF$2:AF$1135,Observed!$A$2:$A$1135,$A67,Observed!$C$2:$C$1135,$C67)),AVERAGEIFS(Observed!AF$2:AF$1135,Observed!$A$2:$A$1135,$A67,Observed!$C$2:$C$1135,$C67),"")</f>
        <v/>
      </c>
      <c r="AG67" s="34" t="str">
        <f>IF(ISNUMBER(AVERAGEIFS(Observed!AG$2:AG$1135,Observed!$A$2:$A$1135,$A67,Observed!$C$2:$C$1135,$C67)),AVERAGEIFS(Observed!AG$2:AG$1135,Observed!$A$2:$A$1135,$A67,Observed!$C$2:$C$1135,$C67),"")</f>
        <v/>
      </c>
      <c r="AH67" s="35" t="str">
        <f>IF(ISNUMBER(AVERAGEIFS(Observed!AH$2:AH$1135,Observed!$A$2:$A$1135,$A67,Observed!$C$2:$C$1135,$C67)),AVERAGEIFS(Observed!AH$2:AH$1135,Observed!$A$2:$A$1135,$A67,Observed!$C$2:$C$1135,$C67),"")</f>
        <v/>
      </c>
      <c r="AI67" s="35" t="str">
        <f>IF(ISNUMBER(AVERAGEIFS(Observed!AI$2:AI$1135,Observed!$A$2:$A$1135,$A67,Observed!$C$2:$C$1135,$C67)),AVERAGEIFS(Observed!AI$2:AI$1135,Observed!$A$2:$A$1135,$A67,Observed!$C$2:$C$1135,$C67),"")</f>
        <v/>
      </c>
      <c r="AJ67" s="35">
        <f>IF(ISNUMBER(AVERAGEIFS(Observed!AJ$2:AJ$1135,Observed!$A$2:$A$1135,$A67,Observed!$C$2:$C$1135,$C67)),AVERAGEIFS(Observed!AJ$2:AJ$1135,Observed!$A$2:$A$1135,$A67,Observed!$C$2:$C$1135,$C67),"")</f>
        <v>4.2572168448063351E-2</v>
      </c>
      <c r="AK67" s="34" t="str">
        <f>IF(ISNUMBER(AVERAGEIFS(Observed!AK$2:AK$1135,Observed!$A$2:$A$1135,$A67,Observed!$C$2:$C$1135,$C67)),AVERAGEIFS(Observed!AK$2:AK$1135,Observed!$A$2:$A$1135,$A67,Observed!$C$2:$C$1135,$C67),"")</f>
        <v/>
      </c>
      <c r="AL67" s="35" t="str">
        <f>IF(ISNUMBER(AVERAGEIFS(Observed!AL$2:AL$1135,Observed!$A$2:$A$1135,$A67,Observed!$C$2:$C$1135,$C67)),AVERAGEIFS(Observed!AL$2:AL$1135,Observed!$A$2:$A$1135,$A67,Observed!$C$2:$C$1135,$C67),"")</f>
        <v/>
      </c>
      <c r="AM67" s="34" t="str">
        <f>IF(ISNUMBER(AVERAGEIFS(Observed!AM$2:AM$1135,Observed!$A$2:$A$1135,$A67,Observed!$C$2:$C$1135,$C67)),AVERAGEIFS(Observed!AM$2:AM$1135,Observed!$A$2:$A$1135,$A67,Observed!$C$2:$C$1135,$C67),"")</f>
        <v/>
      </c>
      <c r="AN67" s="34">
        <f>IF(ISNUMBER(AVERAGEIFS(Observed!AN$2:AN$1135,Observed!$A$2:$A$1135,$A67,Observed!$C$2:$C$1135,$C67)),AVERAGEIFS(Observed!AN$2:AN$1135,Observed!$A$2:$A$1135,$A67,Observed!$C$2:$C$1135,$C67),"")</f>
        <v>1</v>
      </c>
      <c r="AO67" s="34" t="str">
        <f>IF(ISNUMBER(AVERAGEIFS(Observed!AO$2:AO$1135,Observed!$A$2:$A$1135,$A67,Observed!$C$2:$C$1135,$C67)),AVERAGEIFS(Observed!AO$2:AO$1135,Observed!$A$2:$A$1135,$A67,Observed!$C$2:$C$1135,$C67),"")</f>
        <v/>
      </c>
      <c r="AP67" s="35" t="str">
        <f>IF(ISNUMBER(AVERAGEIFS(Observed!AP$2:AP$1135,Observed!$A$2:$A$1135,$A67,Observed!$C$2:$C$1135,$C67)),AVERAGEIFS(Observed!AP$2:AP$1135,Observed!$A$2:$A$1135,$A67,Observed!$C$2:$C$1135,$C67),"")</f>
        <v/>
      </c>
      <c r="AQ67" s="34" t="str">
        <f>IF(ISNUMBER(AVERAGEIFS(Observed!AQ$2:AQ$1135,Observed!$A$2:$A$1135,$A67,Observed!$C$2:$C$1135,$C67)),AVERAGEIFS(Observed!AQ$2:AQ$1135,Observed!$A$2:$A$1135,$A67,Observed!$C$2:$C$1135,$C67),"")</f>
        <v/>
      </c>
      <c r="AR67" s="34" t="str">
        <f>IF(ISNUMBER(AVERAGEIFS(Observed!AR$2:AR$1135,Observed!$A$2:$A$1135,$A67,Observed!$C$2:$C$1135,$C67)),AVERAGEIFS(Observed!AR$2:AR$1135,Observed!$A$2:$A$1135,$A67,Observed!$C$2:$C$1135,$C67),"")</f>
        <v/>
      </c>
      <c r="AS67" s="2">
        <f>COUNTIFS(Observed!$A$2:$A$1135,$A67,Observed!$C$2:$C$1135,$C67)</f>
        <v>3</v>
      </c>
      <c r="AT67" s="2">
        <f t="shared" ref="AT67:AT130" si="1">COUNT(O67:AR67)</f>
        <v>6</v>
      </c>
    </row>
    <row r="68" spans="1:46" x14ac:dyDescent="0.25">
      <c r="A68" t="s">
        <v>2</v>
      </c>
      <c r="B68" t="s">
        <v>18</v>
      </c>
      <c r="C68" s="6">
        <v>36314</v>
      </c>
      <c r="D68" t="s">
        <v>56</v>
      </c>
      <c r="E68" t="s">
        <v>41</v>
      </c>
      <c r="J68" t="s">
        <v>102</v>
      </c>
      <c r="K68">
        <v>3</v>
      </c>
      <c r="L68">
        <v>7</v>
      </c>
      <c r="M68" t="s">
        <v>19</v>
      </c>
      <c r="N68" s="33">
        <f>IF(ISNUMBER(AVERAGEIFS(Observed!N$2:N$1135,Observed!$A$2:$A$1135,$A68,Observed!$C$2:$C$1135,$C68)),AVERAGEIFS(Observed!N$2:N$1135,Observed!$A$2:$A$1135,$A68,Observed!$C$2:$C$1135,$C68),"")</f>
        <v>901.66666666666663</v>
      </c>
      <c r="O68" s="34">
        <f>IF(ISNUMBER(AVERAGEIFS(Observed!O$2:O$1135,Observed!$A$2:$A$1135,$A68,Observed!$C$2:$C$1135,$C68)),AVERAGEIFS(Observed!O$2:O$1135,Observed!$A$2:$A$1135,$A68,Observed!$C$2:$C$1135,$C68),"")</f>
        <v>90.166666666666671</v>
      </c>
      <c r="P68" s="34" t="str">
        <f>IF(ISNUMBER(AVERAGEIFS(Observed!P$2:P$1135,Observed!$A$2:$A$1135,$A68,Observed!$C$2:$C$1135,$C68)),AVERAGEIFS(Observed!P$2:P$1135,Observed!$A$2:$A$1135,$A68,Observed!$C$2:$C$1135,$C68),"")</f>
        <v/>
      </c>
      <c r="Q68" s="34" t="str">
        <f>IF(ISNUMBER(AVERAGEIFS(Observed!Q$2:Q$1135,Observed!$A$2:$A$1135,$A68,Observed!$C$2:$C$1135,$C68)),AVERAGEIFS(Observed!Q$2:Q$1135,Observed!$A$2:$A$1135,$A68,Observed!$C$2:$C$1135,$C68),"")</f>
        <v/>
      </c>
      <c r="R68" s="34" t="str">
        <f>IF(ISNUMBER(AVERAGEIFS(Observed!R$2:R$1135,Observed!$A$2:$A$1135,$A68,Observed!$C$2:$C$1135,$C68)),AVERAGEIFS(Observed!R$2:R$1135,Observed!$A$2:$A$1135,$A68,Observed!$C$2:$C$1135,$C68),"")</f>
        <v/>
      </c>
      <c r="S68" s="35">
        <f>IF(ISNUMBER(AVERAGEIFS(Observed!S$2:S$1135,Observed!$A$2:$A$1135,$A68,Observed!$C$2:$C$1135,$C68)),AVERAGEIFS(Observed!S$2:S$1135,Observed!$A$2:$A$1135,$A68,Observed!$C$2:$C$1135,$C68),"")</f>
        <v>4.5000000000000005E-2</v>
      </c>
      <c r="T68" s="35">
        <f>IF(ISNUMBER(AVERAGEIFS(Observed!T$2:T$1135,Observed!$A$2:$A$1135,$A68,Observed!$C$2:$C$1135,$C68)),AVERAGEIFS(Observed!T$2:T$1135,Observed!$A$2:$A$1135,$A68,Observed!$C$2:$C$1135,$C68),"")</f>
        <v>3.5999999999999997E-2</v>
      </c>
      <c r="U68" s="35" t="str">
        <f>IF(ISNUMBER(AVERAGEIFS(Observed!U$2:U$1135,Observed!$A$2:$A$1135,$A68,Observed!$C$2:$C$1135,$C68)),AVERAGEIFS(Observed!U$2:U$1135,Observed!$A$2:$A$1135,$A68,Observed!$C$2:$C$1135,$C68),"")</f>
        <v/>
      </c>
      <c r="V68" s="34" t="str">
        <f>IF(ISNUMBER(AVERAGEIFS(Observed!V$2:V$1135,Observed!$A$2:$A$1135,$A68,Observed!$C$2:$C$1135,$C68)),AVERAGEIFS(Observed!V$2:V$1135,Observed!$A$2:$A$1135,$A68,Observed!$C$2:$C$1135,$C68),"")</f>
        <v/>
      </c>
      <c r="W68" s="7" t="str">
        <f>IF(ISNUMBER(AVERAGEIFS(Observed!W$2:W$1135,Observed!$A$2:$A$1135,$A68,Observed!$C$2:$C$1135,$C68)),AVERAGEIFS(Observed!W$2:W$1135,Observed!$A$2:$A$1135,$A68,Observed!$C$2:$C$1135,$C68),"")</f>
        <v/>
      </c>
      <c r="X68" s="7">
        <f>IF(ISNUMBER(AVERAGEIFS(Observed!X$2:X$1135,Observed!$A$2:$A$1135,$A68,Observed!$C$2:$C$1135,$C68)),AVERAGEIFS(Observed!X$2:X$1135,Observed!$A$2:$A$1135,$A68,Observed!$C$2:$C$1135,$C68),"")</f>
        <v>5.000000000000001E-2</v>
      </c>
      <c r="Y68" s="34" t="str">
        <f>IF(ISNUMBER(AVERAGEIFS(Observed!Y$2:Y$1135,Observed!$A$2:$A$1135,$A68,Observed!$C$2:$C$1135,$C68)),AVERAGEIFS(Observed!Y$2:Y$1135,Observed!$A$2:$A$1135,$A68,Observed!$C$2:$C$1135,$C68),"")</f>
        <v/>
      </c>
      <c r="Z68" s="34" t="str">
        <f>IF(ISNUMBER(AVERAGEIFS(Observed!Z$2:Z$1135,Observed!$A$2:$A$1135,$A68,Observed!$C$2:$C$1135,$C68)),AVERAGEIFS(Observed!Z$2:Z$1135,Observed!$A$2:$A$1135,$A68,Observed!$C$2:$C$1135,$C68),"")</f>
        <v/>
      </c>
      <c r="AA68" s="34" t="str">
        <f>IF(ISNUMBER(AVERAGEIFS(Observed!AA$2:AA$1135,Observed!$A$2:$A$1135,$A68,Observed!$C$2:$C$1135,$C68)),AVERAGEIFS(Observed!AA$2:AA$1135,Observed!$A$2:$A$1135,$A68,Observed!$C$2:$C$1135,$C68),"")</f>
        <v/>
      </c>
      <c r="AB68" s="34" t="str">
        <f>IF(ISNUMBER(AVERAGEIFS(Observed!AB$2:AB$1135,Observed!$A$2:$A$1135,$A68,Observed!$C$2:$C$1135,$C68)),AVERAGEIFS(Observed!AB$2:AB$1135,Observed!$A$2:$A$1135,$A68,Observed!$C$2:$C$1135,$C68),"")</f>
        <v/>
      </c>
      <c r="AC68" s="34" t="str">
        <f>IF(ISNUMBER(AVERAGEIFS(Observed!AC$2:AC$1135,Observed!$A$2:$A$1135,$A68,Observed!$C$2:$C$1135,$C68)),AVERAGEIFS(Observed!AC$2:AC$1135,Observed!$A$2:$A$1135,$A68,Observed!$C$2:$C$1135,$C68),"")</f>
        <v/>
      </c>
      <c r="AD68" s="34" t="str">
        <f>IF(ISNUMBER(AVERAGEIFS(Observed!AD$2:AD$1135,Observed!$A$2:$A$1135,$A68,Observed!$C$2:$C$1135,$C68)),AVERAGEIFS(Observed!AD$2:AD$1135,Observed!$A$2:$A$1135,$A68,Observed!$C$2:$C$1135,$C68),"")</f>
        <v/>
      </c>
      <c r="AE68" s="34" t="str">
        <f>IF(ISNUMBER(AVERAGEIFS(Observed!AE$2:AE$1135,Observed!$A$2:$A$1135,$A68,Observed!$C$2:$C$1135,$C68)),AVERAGEIFS(Observed!AE$2:AE$1135,Observed!$A$2:$A$1135,$A68,Observed!$C$2:$C$1135,$C68),"")</f>
        <v/>
      </c>
      <c r="AF68" s="34" t="str">
        <f>IF(ISNUMBER(AVERAGEIFS(Observed!AF$2:AF$1135,Observed!$A$2:$A$1135,$A68,Observed!$C$2:$C$1135,$C68)),AVERAGEIFS(Observed!AF$2:AF$1135,Observed!$A$2:$A$1135,$A68,Observed!$C$2:$C$1135,$C68),"")</f>
        <v/>
      </c>
      <c r="AG68" s="34" t="str">
        <f>IF(ISNUMBER(AVERAGEIFS(Observed!AG$2:AG$1135,Observed!$A$2:$A$1135,$A68,Observed!$C$2:$C$1135,$C68)),AVERAGEIFS(Observed!AG$2:AG$1135,Observed!$A$2:$A$1135,$A68,Observed!$C$2:$C$1135,$C68),"")</f>
        <v/>
      </c>
      <c r="AH68" s="35" t="str">
        <f>IF(ISNUMBER(AVERAGEIFS(Observed!AH$2:AH$1135,Observed!$A$2:$A$1135,$A68,Observed!$C$2:$C$1135,$C68)),AVERAGEIFS(Observed!AH$2:AH$1135,Observed!$A$2:$A$1135,$A68,Observed!$C$2:$C$1135,$C68),"")</f>
        <v/>
      </c>
      <c r="AI68" s="35" t="str">
        <f>IF(ISNUMBER(AVERAGEIFS(Observed!AI$2:AI$1135,Observed!$A$2:$A$1135,$A68,Observed!$C$2:$C$1135,$C68)),AVERAGEIFS(Observed!AI$2:AI$1135,Observed!$A$2:$A$1135,$A68,Observed!$C$2:$C$1135,$C68),"")</f>
        <v/>
      </c>
      <c r="AJ68" s="35">
        <f>IF(ISNUMBER(AVERAGEIFS(Observed!AJ$2:AJ$1135,Observed!$A$2:$A$1135,$A68,Observed!$C$2:$C$1135,$C68)),AVERAGEIFS(Observed!AJ$2:AJ$1135,Observed!$A$2:$A$1135,$A68,Observed!$C$2:$C$1135,$C68),"")</f>
        <v>4.4555799801776645E-2</v>
      </c>
      <c r="AK68" s="34" t="str">
        <f>IF(ISNUMBER(AVERAGEIFS(Observed!AK$2:AK$1135,Observed!$A$2:$A$1135,$A68,Observed!$C$2:$C$1135,$C68)),AVERAGEIFS(Observed!AK$2:AK$1135,Observed!$A$2:$A$1135,$A68,Observed!$C$2:$C$1135,$C68),"")</f>
        <v/>
      </c>
      <c r="AL68" s="35" t="str">
        <f>IF(ISNUMBER(AVERAGEIFS(Observed!AL$2:AL$1135,Observed!$A$2:$A$1135,$A68,Observed!$C$2:$C$1135,$C68)),AVERAGEIFS(Observed!AL$2:AL$1135,Observed!$A$2:$A$1135,$A68,Observed!$C$2:$C$1135,$C68),"")</f>
        <v/>
      </c>
      <c r="AM68" s="34" t="str">
        <f>IF(ISNUMBER(AVERAGEIFS(Observed!AM$2:AM$1135,Observed!$A$2:$A$1135,$A68,Observed!$C$2:$C$1135,$C68)),AVERAGEIFS(Observed!AM$2:AM$1135,Observed!$A$2:$A$1135,$A68,Observed!$C$2:$C$1135,$C68),"")</f>
        <v/>
      </c>
      <c r="AN68" s="34">
        <f>IF(ISNUMBER(AVERAGEIFS(Observed!AN$2:AN$1135,Observed!$A$2:$A$1135,$A68,Observed!$C$2:$C$1135,$C68)),AVERAGEIFS(Observed!AN$2:AN$1135,Observed!$A$2:$A$1135,$A68,Observed!$C$2:$C$1135,$C68),"")</f>
        <v>1</v>
      </c>
      <c r="AO68" s="34" t="str">
        <f>IF(ISNUMBER(AVERAGEIFS(Observed!AO$2:AO$1135,Observed!$A$2:$A$1135,$A68,Observed!$C$2:$C$1135,$C68)),AVERAGEIFS(Observed!AO$2:AO$1135,Observed!$A$2:$A$1135,$A68,Observed!$C$2:$C$1135,$C68),"")</f>
        <v/>
      </c>
      <c r="AP68" s="35" t="str">
        <f>IF(ISNUMBER(AVERAGEIFS(Observed!AP$2:AP$1135,Observed!$A$2:$A$1135,$A68,Observed!$C$2:$C$1135,$C68)),AVERAGEIFS(Observed!AP$2:AP$1135,Observed!$A$2:$A$1135,$A68,Observed!$C$2:$C$1135,$C68),"")</f>
        <v/>
      </c>
      <c r="AQ68" s="34" t="str">
        <f>IF(ISNUMBER(AVERAGEIFS(Observed!AQ$2:AQ$1135,Observed!$A$2:$A$1135,$A68,Observed!$C$2:$C$1135,$C68)),AVERAGEIFS(Observed!AQ$2:AQ$1135,Observed!$A$2:$A$1135,$A68,Observed!$C$2:$C$1135,$C68),"")</f>
        <v/>
      </c>
      <c r="AR68" s="34" t="str">
        <f>IF(ISNUMBER(AVERAGEIFS(Observed!AR$2:AR$1135,Observed!$A$2:$A$1135,$A68,Observed!$C$2:$C$1135,$C68)),AVERAGEIFS(Observed!AR$2:AR$1135,Observed!$A$2:$A$1135,$A68,Observed!$C$2:$C$1135,$C68),"")</f>
        <v/>
      </c>
      <c r="AS68" s="2">
        <f>COUNTIFS(Observed!$A$2:$A$1135,$A68,Observed!$C$2:$C$1135,$C68)</f>
        <v>3</v>
      </c>
      <c r="AT68" s="2">
        <f t="shared" si="1"/>
        <v>6</v>
      </c>
    </row>
    <row r="69" spans="1:46" x14ac:dyDescent="0.25">
      <c r="A69" t="s">
        <v>2</v>
      </c>
      <c r="B69" t="s">
        <v>18</v>
      </c>
      <c r="C69" s="6">
        <v>36335</v>
      </c>
      <c r="D69" t="s">
        <v>56</v>
      </c>
      <c r="E69" t="s">
        <v>41</v>
      </c>
      <c r="J69" t="s">
        <v>102</v>
      </c>
      <c r="K69">
        <v>3</v>
      </c>
      <c r="L69">
        <v>7</v>
      </c>
      <c r="M69" t="s">
        <v>20</v>
      </c>
      <c r="N69" s="33">
        <f>IF(ISNUMBER(AVERAGEIFS(Observed!N$2:N$1135,Observed!$A$2:$A$1135,$A69,Observed!$C$2:$C$1135,$C69)),AVERAGEIFS(Observed!N$2:N$1135,Observed!$A$2:$A$1135,$A69,Observed!$C$2:$C$1135,$C69),"")</f>
        <v>1211.1666666666667</v>
      </c>
      <c r="O69" s="34">
        <f>IF(ISNUMBER(AVERAGEIFS(Observed!O$2:O$1135,Observed!$A$2:$A$1135,$A69,Observed!$C$2:$C$1135,$C69)),AVERAGEIFS(Observed!O$2:O$1135,Observed!$A$2:$A$1135,$A69,Observed!$C$2:$C$1135,$C69),"")</f>
        <v>121.11666666666666</v>
      </c>
      <c r="P69" s="34" t="str">
        <f>IF(ISNUMBER(AVERAGEIFS(Observed!P$2:P$1135,Observed!$A$2:$A$1135,$A69,Observed!$C$2:$C$1135,$C69)),AVERAGEIFS(Observed!P$2:P$1135,Observed!$A$2:$A$1135,$A69,Observed!$C$2:$C$1135,$C69),"")</f>
        <v/>
      </c>
      <c r="Q69" s="34" t="str">
        <f>IF(ISNUMBER(AVERAGEIFS(Observed!Q$2:Q$1135,Observed!$A$2:$A$1135,$A69,Observed!$C$2:$C$1135,$C69)),AVERAGEIFS(Observed!Q$2:Q$1135,Observed!$A$2:$A$1135,$A69,Observed!$C$2:$C$1135,$C69),"")</f>
        <v/>
      </c>
      <c r="R69" s="34" t="str">
        <f>IF(ISNUMBER(AVERAGEIFS(Observed!R$2:R$1135,Observed!$A$2:$A$1135,$A69,Observed!$C$2:$C$1135,$C69)),AVERAGEIFS(Observed!R$2:R$1135,Observed!$A$2:$A$1135,$A69,Observed!$C$2:$C$1135,$C69),"")</f>
        <v/>
      </c>
      <c r="S69" s="35" t="str">
        <f>IF(ISNUMBER(AVERAGEIFS(Observed!S$2:S$1135,Observed!$A$2:$A$1135,$A69,Observed!$C$2:$C$1135,$C69)),AVERAGEIFS(Observed!S$2:S$1135,Observed!$A$2:$A$1135,$A69,Observed!$C$2:$C$1135,$C69),"")</f>
        <v/>
      </c>
      <c r="T69" s="35" t="str">
        <f>IF(ISNUMBER(AVERAGEIFS(Observed!T$2:T$1135,Observed!$A$2:$A$1135,$A69,Observed!$C$2:$C$1135,$C69)),AVERAGEIFS(Observed!T$2:T$1135,Observed!$A$2:$A$1135,$A69,Observed!$C$2:$C$1135,$C69),"")</f>
        <v/>
      </c>
      <c r="U69" s="35" t="str">
        <f>IF(ISNUMBER(AVERAGEIFS(Observed!U$2:U$1135,Observed!$A$2:$A$1135,$A69,Observed!$C$2:$C$1135,$C69)),AVERAGEIFS(Observed!U$2:U$1135,Observed!$A$2:$A$1135,$A69,Observed!$C$2:$C$1135,$C69),"")</f>
        <v/>
      </c>
      <c r="V69" s="34" t="str">
        <f>IF(ISNUMBER(AVERAGEIFS(Observed!V$2:V$1135,Observed!$A$2:$A$1135,$A69,Observed!$C$2:$C$1135,$C69)),AVERAGEIFS(Observed!V$2:V$1135,Observed!$A$2:$A$1135,$A69,Observed!$C$2:$C$1135,$C69),"")</f>
        <v/>
      </c>
      <c r="W69" s="7" t="str">
        <f>IF(ISNUMBER(AVERAGEIFS(Observed!W$2:W$1135,Observed!$A$2:$A$1135,$A69,Observed!$C$2:$C$1135,$C69)),AVERAGEIFS(Observed!W$2:W$1135,Observed!$A$2:$A$1135,$A69,Observed!$C$2:$C$1135,$C69),"")</f>
        <v/>
      </c>
      <c r="X69" s="7">
        <f>IF(ISNUMBER(AVERAGEIFS(Observed!X$2:X$1135,Observed!$A$2:$A$1135,$A69,Observed!$C$2:$C$1135,$C69)),AVERAGEIFS(Observed!X$2:X$1135,Observed!$A$2:$A$1135,$A69,Observed!$C$2:$C$1135,$C69),"")</f>
        <v>5.000000000000001E-2</v>
      </c>
      <c r="Y69" s="34" t="str">
        <f>IF(ISNUMBER(AVERAGEIFS(Observed!Y$2:Y$1135,Observed!$A$2:$A$1135,$A69,Observed!$C$2:$C$1135,$C69)),AVERAGEIFS(Observed!Y$2:Y$1135,Observed!$A$2:$A$1135,$A69,Observed!$C$2:$C$1135,$C69),"")</f>
        <v/>
      </c>
      <c r="Z69" s="34" t="str">
        <f>IF(ISNUMBER(AVERAGEIFS(Observed!Z$2:Z$1135,Observed!$A$2:$A$1135,$A69,Observed!$C$2:$C$1135,$C69)),AVERAGEIFS(Observed!Z$2:Z$1135,Observed!$A$2:$A$1135,$A69,Observed!$C$2:$C$1135,$C69),"")</f>
        <v/>
      </c>
      <c r="AA69" s="34" t="str">
        <f>IF(ISNUMBER(AVERAGEIFS(Observed!AA$2:AA$1135,Observed!$A$2:$A$1135,$A69,Observed!$C$2:$C$1135,$C69)),AVERAGEIFS(Observed!AA$2:AA$1135,Observed!$A$2:$A$1135,$A69,Observed!$C$2:$C$1135,$C69),"")</f>
        <v/>
      </c>
      <c r="AB69" s="34" t="str">
        <f>IF(ISNUMBER(AVERAGEIFS(Observed!AB$2:AB$1135,Observed!$A$2:$A$1135,$A69,Observed!$C$2:$C$1135,$C69)),AVERAGEIFS(Observed!AB$2:AB$1135,Observed!$A$2:$A$1135,$A69,Observed!$C$2:$C$1135,$C69),"")</f>
        <v/>
      </c>
      <c r="AC69" s="34" t="str">
        <f>IF(ISNUMBER(AVERAGEIFS(Observed!AC$2:AC$1135,Observed!$A$2:$A$1135,$A69,Observed!$C$2:$C$1135,$C69)),AVERAGEIFS(Observed!AC$2:AC$1135,Observed!$A$2:$A$1135,$A69,Observed!$C$2:$C$1135,$C69),"")</f>
        <v/>
      </c>
      <c r="AD69" s="34" t="str">
        <f>IF(ISNUMBER(AVERAGEIFS(Observed!AD$2:AD$1135,Observed!$A$2:$A$1135,$A69,Observed!$C$2:$C$1135,$C69)),AVERAGEIFS(Observed!AD$2:AD$1135,Observed!$A$2:$A$1135,$A69,Observed!$C$2:$C$1135,$C69),"")</f>
        <v/>
      </c>
      <c r="AE69" s="34" t="str">
        <f>IF(ISNUMBER(AVERAGEIFS(Observed!AE$2:AE$1135,Observed!$A$2:$A$1135,$A69,Observed!$C$2:$C$1135,$C69)),AVERAGEIFS(Observed!AE$2:AE$1135,Observed!$A$2:$A$1135,$A69,Observed!$C$2:$C$1135,$C69),"")</f>
        <v/>
      </c>
      <c r="AF69" s="34" t="str">
        <f>IF(ISNUMBER(AVERAGEIFS(Observed!AF$2:AF$1135,Observed!$A$2:$A$1135,$A69,Observed!$C$2:$C$1135,$C69)),AVERAGEIFS(Observed!AF$2:AF$1135,Observed!$A$2:$A$1135,$A69,Observed!$C$2:$C$1135,$C69),"")</f>
        <v/>
      </c>
      <c r="AG69" s="34" t="str">
        <f>IF(ISNUMBER(AVERAGEIFS(Observed!AG$2:AG$1135,Observed!$A$2:$A$1135,$A69,Observed!$C$2:$C$1135,$C69)),AVERAGEIFS(Observed!AG$2:AG$1135,Observed!$A$2:$A$1135,$A69,Observed!$C$2:$C$1135,$C69),"")</f>
        <v/>
      </c>
      <c r="AH69" s="35" t="str">
        <f>IF(ISNUMBER(AVERAGEIFS(Observed!AH$2:AH$1135,Observed!$A$2:$A$1135,$A69,Observed!$C$2:$C$1135,$C69)),AVERAGEIFS(Observed!AH$2:AH$1135,Observed!$A$2:$A$1135,$A69,Observed!$C$2:$C$1135,$C69),"")</f>
        <v/>
      </c>
      <c r="AI69" s="35" t="str">
        <f>IF(ISNUMBER(AVERAGEIFS(Observed!AI$2:AI$1135,Observed!$A$2:$A$1135,$A69,Observed!$C$2:$C$1135,$C69)),AVERAGEIFS(Observed!AI$2:AI$1135,Observed!$A$2:$A$1135,$A69,Observed!$C$2:$C$1135,$C69),"")</f>
        <v/>
      </c>
      <c r="AJ69" s="35" t="str">
        <f>IF(ISNUMBER(AVERAGEIFS(Observed!AJ$2:AJ$1135,Observed!$A$2:$A$1135,$A69,Observed!$C$2:$C$1135,$C69)),AVERAGEIFS(Observed!AJ$2:AJ$1135,Observed!$A$2:$A$1135,$A69,Observed!$C$2:$C$1135,$C69),"")</f>
        <v/>
      </c>
      <c r="AK69" s="34" t="str">
        <f>IF(ISNUMBER(AVERAGEIFS(Observed!AK$2:AK$1135,Observed!$A$2:$A$1135,$A69,Observed!$C$2:$C$1135,$C69)),AVERAGEIFS(Observed!AK$2:AK$1135,Observed!$A$2:$A$1135,$A69,Observed!$C$2:$C$1135,$C69),"")</f>
        <v/>
      </c>
      <c r="AL69" s="35" t="str">
        <f>IF(ISNUMBER(AVERAGEIFS(Observed!AL$2:AL$1135,Observed!$A$2:$A$1135,$A69,Observed!$C$2:$C$1135,$C69)),AVERAGEIFS(Observed!AL$2:AL$1135,Observed!$A$2:$A$1135,$A69,Observed!$C$2:$C$1135,$C69),"")</f>
        <v/>
      </c>
      <c r="AM69" s="34" t="str">
        <f>IF(ISNUMBER(AVERAGEIFS(Observed!AM$2:AM$1135,Observed!$A$2:$A$1135,$A69,Observed!$C$2:$C$1135,$C69)),AVERAGEIFS(Observed!AM$2:AM$1135,Observed!$A$2:$A$1135,$A69,Observed!$C$2:$C$1135,$C69),"")</f>
        <v/>
      </c>
      <c r="AN69" s="34">
        <f>IF(ISNUMBER(AVERAGEIFS(Observed!AN$2:AN$1135,Observed!$A$2:$A$1135,$A69,Observed!$C$2:$C$1135,$C69)),AVERAGEIFS(Observed!AN$2:AN$1135,Observed!$A$2:$A$1135,$A69,Observed!$C$2:$C$1135,$C69),"")</f>
        <v>1</v>
      </c>
      <c r="AO69" s="34" t="str">
        <f>IF(ISNUMBER(AVERAGEIFS(Observed!AO$2:AO$1135,Observed!$A$2:$A$1135,$A69,Observed!$C$2:$C$1135,$C69)),AVERAGEIFS(Observed!AO$2:AO$1135,Observed!$A$2:$A$1135,$A69,Observed!$C$2:$C$1135,$C69),"")</f>
        <v/>
      </c>
      <c r="AP69" s="35" t="str">
        <f>IF(ISNUMBER(AVERAGEIFS(Observed!AP$2:AP$1135,Observed!$A$2:$A$1135,$A69,Observed!$C$2:$C$1135,$C69)),AVERAGEIFS(Observed!AP$2:AP$1135,Observed!$A$2:$A$1135,$A69,Observed!$C$2:$C$1135,$C69),"")</f>
        <v/>
      </c>
      <c r="AQ69" s="34" t="str">
        <f>IF(ISNUMBER(AVERAGEIFS(Observed!AQ$2:AQ$1135,Observed!$A$2:$A$1135,$A69,Observed!$C$2:$C$1135,$C69)),AVERAGEIFS(Observed!AQ$2:AQ$1135,Observed!$A$2:$A$1135,$A69,Observed!$C$2:$C$1135,$C69),"")</f>
        <v/>
      </c>
      <c r="AR69" s="34" t="str">
        <f>IF(ISNUMBER(AVERAGEIFS(Observed!AR$2:AR$1135,Observed!$A$2:$A$1135,$A69,Observed!$C$2:$C$1135,$C69)),AVERAGEIFS(Observed!AR$2:AR$1135,Observed!$A$2:$A$1135,$A69,Observed!$C$2:$C$1135,$C69),"")</f>
        <v/>
      </c>
      <c r="AS69" s="2">
        <f>COUNTIFS(Observed!$A$2:$A$1135,$A69,Observed!$C$2:$C$1135,$C69)</f>
        <v>3</v>
      </c>
      <c r="AT69" s="2">
        <f t="shared" si="1"/>
        <v>3</v>
      </c>
    </row>
    <row r="70" spans="1:46" x14ac:dyDescent="0.25">
      <c r="A70" t="s">
        <v>2</v>
      </c>
      <c r="B70" t="s">
        <v>18</v>
      </c>
      <c r="C70" s="6">
        <v>36338</v>
      </c>
      <c r="D70" t="s">
        <v>56</v>
      </c>
      <c r="E70" t="s">
        <v>41</v>
      </c>
      <c r="J70" t="s">
        <v>102</v>
      </c>
      <c r="K70">
        <v>3</v>
      </c>
      <c r="L70">
        <v>7</v>
      </c>
      <c r="M70" t="s">
        <v>21</v>
      </c>
      <c r="N70" s="33" t="str">
        <f>IF(ISNUMBER(AVERAGEIFS(Observed!N$2:N$1135,Observed!$A$2:$A$1135,$A70,Observed!$C$2:$C$1135,$C70)),AVERAGEIFS(Observed!N$2:N$1135,Observed!$A$2:$A$1135,$A70,Observed!$C$2:$C$1135,$C70),"")</f>
        <v/>
      </c>
      <c r="O70" s="34" t="str">
        <f>IF(ISNUMBER(AVERAGEIFS(Observed!O$2:O$1135,Observed!$A$2:$A$1135,$A70,Observed!$C$2:$C$1135,$C70)),AVERAGEIFS(Observed!O$2:O$1135,Observed!$A$2:$A$1135,$A70,Observed!$C$2:$C$1135,$C70),"")</f>
        <v/>
      </c>
      <c r="P70" s="34" t="str">
        <f>IF(ISNUMBER(AVERAGEIFS(Observed!P$2:P$1135,Observed!$A$2:$A$1135,$A70,Observed!$C$2:$C$1135,$C70)),AVERAGEIFS(Observed!P$2:P$1135,Observed!$A$2:$A$1135,$A70,Observed!$C$2:$C$1135,$C70),"")</f>
        <v/>
      </c>
      <c r="Q70" s="34">
        <f>IF(ISNUMBER(AVERAGEIFS(Observed!Q$2:Q$1135,Observed!$A$2:$A$1135,$A70,Observed!$C$2:$C$1135,$C70)),AVERAGEIFS(Observed!Q$2:Q$1135,Observed!$A$2:$A$1135,$A70,Observed!$C$2:$C$1135,$C70),"")</f>
        <v>122.89666666666666</v>
      </c>
      <c r="R70" s="34">
        <f>IF(ISNUMBER(AVERAGEIFS(Observed!R$2:R$1135,Observed!$A$2:$A$1135,$A70,Observed!$C$2:$C$1135,$C70)),AVERAGEIFS(Observed!R$2:R$1135,Observed!$A$2:$A$1135,$A70,Observed!$C$2:$C$1135,$C70),"")</f>
        <v>1715.7699999999998</v>
      </c>
      <c r="S70" s="35">
        <f>IF(ISNUMBER(AVERAGEIFS(Observed!S$2:S$1135,Observed!$A$2:$A$1135,$A70,Observed!$C$2:$C$1135,$C70)),AVERAGEIFS(Observed!S$2:S$1135,Observed!$A$2:$A$1135,$A70,Observed!$C$2:$C$1135,$C70),"")</f>
        <v>4.6000000000000006E-2</v>
      </c>
      <c r="T70" s="35">
        <f>IF(ISNUMBER(AVERAGEIFS(Observed!T$2:T$1135,Observed!$A$2:$A$1135,$A70,Observed!$C$2:$C$1135,$C70)),AVERAGEIFS(Observed!T$2:T$1135,Observed!$A$2:$A$1135,$A70,Observed!$C$2:$C$1135,$C70),"")</f>
        <v>3.7999999999999999E-2</v>
      </c>
      <c r="U70" s="35" t="str">
        <f>IF(ISNUMBER(AVERAGEIFS(Observed!U$2:U$1135,Observed!$A$2:$A$1135,$A70,Observed!$C$2:$C$1135,$C70)),AVERAGEIFS(Observed!U$2:U$1135,Observed!$A$2:$A$1135,$A70,Observed!$C$2:$C$1135,$C70),"")</f>
        <v/>
      </c>
      <c r="V70" s="34" t="str">
        <f>IF(ISNUMBER(AVERAGEIFS(Observed!V$2:V$1135,Observed!$A$2:$A$1135,$A70,Observed!$C$2:$C$1135,$C70)),AVERAGEIFS(Observed!V$2:V$1135,Observed!$A$2:$A$1135,$A70,Observed!$C$2:$C$1135,$C70),"")</f>
        <v/>
      </c>
      <c r="W70" s="7" t="str">
        <f>IF(ISNUMBER(AVERAGEIFS(Observed!W$2:W$1135,Observed!$A$2:$A$1135,$A70,Observed!$C$2:$C$1135,$C70)),AVERAGEIFS(Observed!W$2:W$1135,Observed!$A$2:$A$1135,$A70,Observed!$C$2:$C$1135,$C70),"")</f>
        <v/>
      </c>
      <c r="X70" s="7" t="str">
        <f>IF(ISNUMBER(AVERAGEIFS(Observed!X$2:X$1135,Observed!$A$2:$A$1135,$A70,Observed!$C$2:$C$1135,$C70)),AVERAGEIFS(Observed!X$2:X$1135,Observed!$A$2:$A$1135,$A70,Observed!$C$2:$C$1135,$C70),"")</f>
        <v/>
      </c>
      <c r="Y70" s="34" t="str">
        <f>IF(ISNUMBER(AVERAGEIFS(Observed!Y$2:Y$1135,Observed!$A$2:$A$1135,$A70,Observed!$C$2:$C$1135,$C70)),AVERAGEIFS(Observed!Y$2:Y$1135,Observed!$A$2:$A$1135,$A70,Observed!$C$2:$C$1135,$C70),"")</f>
        <v/>
      </c>
      <c r="Z70" s="34" t="str">
        <f>IF(ISNUMBER(AVERAGEIFS(Observed!Z$2:Z$1135,Observed!$A$2:$A$1135,$A70,Observed!$C$2:$C$1135,$C70)),AVERAGEIFS(Observed!Z$2:Z$1135,Observed!$A$2:$A$1135,$A70,Observed!$C$2:$C$1135,$C70),"")</f>
        <v/>
      </c>
      <c r="AA70" s="34" t="str">
        <f>IF(ISNUMBER(AVERAGEIFS(Observed!AA$2:AA$1135,Observed!$A$2:$A$1135,$A70,Observed!$C$2:$C$1135,$C70)),AVERAGEIFS(Observed!AA$2:AA$1135,Observed!$A$2:$A$1135,$A70,Observed!$C$2:$C$1135,$C70),"")</f>
        <v/>
      </c>
      <c r="AB70" s="34" t="str">
        <f>IF(ISNUMBER(AVERAGEIFS(Observed!AB$2:AB$1135,Observed!$A$2:$A$1135,$A70,Observed!$C$2:$C$1135,$C70)),AVERAGEIFS(Observed!AB$2:AB$1135,Observed!$A$2:$A$1135,$A70,Observed!$C$2:$C$1135,$C70),"")</f>
        <v/>
      </c>
      <c r="AC70" s="34" t="str">
        <f>IF(ISNUMBER(AVERAGEIFS(Observed!AC$2:AC$1135,Observed!$A$2:$A$1135,$A70,Observed!$C$2:$C$1135,$C70)),AVERAGEIFS(Observed!AC$2:AC$1135,Observed!$A$2:$A$1135,$A70,Observed!$C$2:$C$1135,$C70),"")</f>
        <v/>
      </c>
      <c r="AD70" s="34" t="str">
        <f>IF(ISNUMBER(AVERAGEIFS(Observed!AD$2:AD$1135,Observed!$A$2:$A$1135,$A70,Observed!$C$2:$C$1135,$C70)),AVERAGEIFS(Observed!AD$2:AD$1135,Observed!$A$2:$A$1135,$A70,Observed!$C$2:$C$1135,$C70),"")</f>
        <v/>
      </c>
      <c r="AE70" s="34" t="str">
        <f>IF(ISNUMBER(AVERAGEIFS(Observed!AE$2:AE$1135,Observed!$A$2:$A$1135,$A70,Observed!$C$2:$C$1135,$C70)),AVERAGEIFS(Observed!AE$2:AE$1135,Observed!$A$2:$A$1135,$A70,Observed!$C$2:$C$1135,$C70),"")</f>
        <v/>
      </c>
      <c r="AF70" s="34" t="str">
        <f>IF(ISNUMBER(AVERAGEIFS(Observed!AF$2:AF$1135,Observed!$A$2:$A$1135,$A70,Observed!$C$2:$C$1135,$C70)),AVERAGEIFS(Observed!AF$2:AF$1135,Observed!$A$2:$A$1135,$A70,Observed!$C$2:$C$1135,$C70),"")</f>
        <v/>
      </c>
      <c r="AG70" s="34" t="str">
        <f>IF(ISNUMBER(AVERAGEIFS(Observed!AG$2:AG$1135,Observed!$A$2:$A$1135,$A70,Observed!$C$2:$C$1135,$C70)),AVERAGEIFS(Observed!AG$2:AG$1135,Observed!$A$2:$A$1135,$A70,Observed!$C$2:$C$1135,$C70),"")</f>
        <v/>
      </c>
      <c r="AH70" s="35" t="str">
        <f>IF(ISNUMBER(AVERAGEIFS(Observed!AH$2:AH$1135,Observed!$A$2:$A$1135,$A70,Observed!$C$2:$C$1135,$C70)),AVERAGEIFS(Observed!AH$2:AH$1135,Observed!$A$2:$A$1135,$A70,Observed!$C$2:$C$1135,$C70),"")</f>
        <v/>
      </c>
      <c r="AI70" s="35" t="str">
        <f>IF(ISNUMBER(AVERAGEIFS(Observed!AI$2:AI$1135,Observed!$A$2:$A$1135,$A70,Observed!$C$2:$C$1135,$C70)),AVERAGEIFS(Observed!AI$2:AI$1135,Observed!$A$2:$A$1135,$A70,Observed!$C$2:$C$1135,$C70),"")</f>
        <v/>
      </c>
      <c r="AJ70" s="35">
        <f>IF(ISNUMBER(AVERAGEIFS(Observed!AJ$2:AJ$1135,Observed!$A$2:$A$1135,$A70,Observed!$C$2:$C$1135,$C70)),AVERAGEIFS(Observed!AJ$2:AJ$1135,Observed!$A$2:$A$1135,$A70,Observed!$C$2:$C$1135,$C70),"")</f>
        <v>4.5602800510140179E-2</v>
      </c>
      <c r="AK70" s="34" t="str">
        <f>IF(ISNUMBER(AVERAGEIFS(Observed!AK$2:AK$1135,Observed!$A$2:$A$1135,$A70,Observed!$C$2:$C$1135,$C70)),AVERAGEIFS(Observed!AK$2:AK$1135,Observed!$A$2:$A$1135,$A70,Observed!$C$2:$C$1135,$C70),"")</f>
        <v/>
      </c>
      <c r="AL70" s="35" t="str">
        <f>IF(ISNUMBER(AVERAGEIFS(Observed!AL$2:AL$1135,Observed!$A$2:$A$1135,$A70,Observed!$C$2:$C$1135,$C70)),AVERAGEIFS(Observed!AL$2:AL$1135,Observed!$A$2:$A$1135,$A70,Observed!$C$2:$C$1135,$C70),"")</f>
        <v/>
      </c>
      <c r="AM70" s="34" t="str">
        <f>IF(ISNUMBER(AVERAGEIFS(Observed!AM$2:AM$1135,Observed!$A$2:$A$1135,$A70,Observed!$C$2:$C$1135,$C70)),AVERAGEIFS(Observed!AM$2:AM$1135,Observed!$A$2:$A$1135,$A70,Observed!$C$2:$C$1135,$C70),"")</f>
        <v/>
      </c>
      <c r="AN70" s="34">
        <f>IF(ISNUMBER(AVERAGEIFS(Observed!AN$2:AN$1135,Observed!$A$2:$A$1135,$A70,Observed!$C$2:$C$1135,$C70)),AVERAGEIFS(Observed!AN$2:AN$1135,Observed!$A$2:$A$1135,$A70,Observed!$C$2:$C$1135,$C70),"")</f>
        <v>1</v>
      </c>
      <c r="AO70" s="34" t="str">
        <f>IF(ISNUMBER(AVERAGEIFS(Observed!AO$2:AO$1135,Observed!$A$2:$A$1135,$A70,Observed!$C$2:$C$1135,$C70)),AVERAGEIFS(Observed!AO$2:AO$1135,Observed!$A$2:$A$1135,$A70,Observed!$C$2:$C$1135,$C70),"")</f>
        <v/>
      </c>
      <c r="AP70" s="35" t="str">
        <f>IF(ISNUMBER(AVERAGEIFS(Observed!AP$2:AP$1135,Observed!$A$2:$A$1135,$A70,Observed!$C$2:$C$1135,$C70)),AVERAGEIFS(Observed!AP$2:AP$1135,Observed!$A$2:$A$1135,$A70,Observed!$C$2:$C$1135,$C70),"")</f>
        <v/>
      </c>
      <c r="AQ70" s="34">
        <f>IF(ISNUMBER(AVERAGEIFS(Observed!AQ$2:AQ$1135,Observed!$A$2:$A$1135,$A70,Observed!$C$2:$C$1135,$C70)),AVERAGEIFS(Observed!AQ$2:AQ$1135,Observed!$A$2:$A$1135,$A70,Observed!$C$2:$C$1135,$C70),"")</f>
        <v>5.6043333333333338</v>
      </c>
      <c r="AR70" s="34">
        <f>IF(ISNUMBER(AVERAGEIFS(Observed!AR$2:AR$1135,Observed!$A$2:$A$1135,$A70,Observed!$C$2:$C$1135,$C70)),AVERAGEIFS(Observed!AR$2:AR$1135,Observed!$A$2:$A$1135,$A70,Observed!$C$2:$C$1135,$C70),"")</f>
        <v>64.988666666666674</v>
      </c>
      <c r="AS70" s="2">
        <f>COUNTIFS(Observed!$A$2:$A$1135,$A70,Observed!$C$2:$C$1135,$C70)</f>
        <v>3</v>
      </c>
      <c r="AT70" s="2">
        <f t="shared" si="1"/>
        <v>8</v>
      </c>
    </row>
    <row r="71" spans="1:46" x14ac:dyDescent="0.25">
      <c r="A71" t="s">
        <v>2</v>
      </c>
      <c r="B71" t="s">
        <v>18</v>
      </c>
      <c r="C71" s="6">
        <v>36381</v>
      </c>
      <c r="D71" t="s">
        <v>56</v>
      </c>
      <c r="E71" t="s">
        <v>41</v>
      </c>
      <c r="J71" t="s">
        <v>103</v>
      </c>
      <c r="K71">
        <v>4</v>
      </c>
      <c r="L71">
        <v>1</v>
      </c>
      <c r="M71" t="s">
        <v>19</v>
      </c>
      <c r="N71" s="33">
        <f>IF(ISNUMBER(AVERAGEIFS(Observed!N$2:N$1135,Observed!$A$2:$A$1135,$A71,Observed!$C$2:$C$1135,$C71)),AVERAGEIFS(Observed!N$2:N$1135,Observed!$A$2:$A$1135,$A71,Observed!$C$2:$C$1135,$C71),"")</f>
        <v>200</v>
      </c>
      <c r="O71" s="34">
        <f>IF(ISNUMBER(AVERAGEIFS(Observed!O$2:O$1135,Observed!$A$2:$A$1135,$A71,Observed!$C$2:$C$1135,$C71)),AVERAGEIFS(Observed!O$2:O$1135,Observed!$A$2:$A$1135,$A71,Observed!$C$2:$C$1135,$C71),"")</f>
        <v>20</v>
      </c>
      <c r="P71" s="34" t="str">
        <f>IF(ISNUMBER(AVERAGEIFS(Observed!P$2:P$1135,Observed!$A$2:$A$1135,$A71,Observed!$C$2:$C$1135,$C71)),AVERAGEIFS(Observed!P$2:P$1135,Observed!$A$2:$A$1135,$A71,Observed!$C$2:$C$1135,$C71),"")</f>
        <v/>
      </c>
      <c r="Q71" s="34" t="str">
        <f>IF(ISNUMBER(AVERAGEIFS(Observed!Q$2:Q$1135,Observed!$A$2:$A$1135,$A71,Observed!$C$2:$C$1135,$C71)),AVERAGEIFS(Observed!Q$2:Q$1135,Observed!$A$2:$A$1135,$A71,Observed!$C$2:$C$1135,$C71),"")</f>
        <v/>
      </c>
      <c r="R71" s="34" t="str">
        <f>IF(ISNUMBER(AVERAGEIFS(Observed!R$2:R$1135,Observed!$A$2:$A$1135,$A71,Observed!$C$2:$C$1135,$C71)),AVERAGEIFS(Observed!R$2:R$1135,Observed!$A$2:$A$1135,$A71,Observed!$C$2:$C$1135,$C71),"")</f>
        <v/>
      </c>
      <c r="S71" s="35">
        <f>IF(ISNUMBER(AVERAGEIFS(Observed!S$2:S$1135,Observed!$A$2:$A$1135,$A71,Observed!$C$2:$C$1135,$C71)),AVERAGEIFS(Observed!S$2:S$1135,Observed!$A$2:$A$1135,$A71,Observed!$C$2:$C$1135,$C71),"")</f>
        <v>4.8000000000000008E-2</v>
      </c>
      <c r="T71" s="35">
        <f>IF(ISNUMBER(AVERAGEIFS(Observed!T$2:T$1135,Observed!$A$2:$A$1135,$A71,Observed!$C$2:$C$1135,$C71)),AVERAGEIFS(Observed!T$2:T$1135,Observed!$A$2:$A$1135,$A71,Observed!$C$2:$C$1135,$C71),"")</f>
        <v>0.04</v>
      </c>
      <c r="U71" s="35" t="str">
        <f>IF(ISNUMBER(AVERAGEIFS(Observed!U$2:U$1135,Observed!$A$2:$A$1135,$A71,Observed!$C$2:$C$1135,$C71)),AVERAGEIFS(Observed!U$2:U$1135,Observed!$A$2:$A$1135,$A71,Observed!$C$2:$C$1135,$C71),"")</f>
        <v/>
      </c>
      <c r="V71" s="34" t="str">
        <f>IF(ISNUMBER(AVERAGEIFS(Observed!V$2:V$1135,Observed!$A$2:$A$1135,$A71,Observed!$C$2:$C$1135,$C71)),AVERAGEIFS(Observed!V$2:V$1135,Observed!$A$2:$A$1135,$A71,Observed!$C$2:$C$1135,$C71),"")</f>
        <v/>
      </c>
      <c r="W71" s="7" t="str">
        <f>IF(ISNUMBER(AVERAGEIFS(Observed!W$2:W$1135,Observed!$A$2:$A$1135,$A71,Observed!$C$2:$C$1135,$C71)),AVERAGEIFS(Observed!W$2:W$1135,Observed!$A$2:$A$1135,$A71,Observed!$C$2:$C$1135,$C71),"")</f>
        <v/>
      </c>
      <c r="X71" s="7">
        <f>IF(ISNUMBER(AVERAGEIFS(Observed!X$2:X$1135,Observed!$A$2:$A$1135,$A71,Observed!$C$2:$C$1135,$C71)),AVERAGEIFS(Observed!X$2:X$1135,Observed!$A$2:$A$1135,$A71,Observed!$C$2:$C$1135,$C71),"")</f>
        <v>7.0000000000000007E-2</v>
      </c>
      <c r="Y71" s="34" t="str">
        <f>IF(ISNUMBER(AVERAGEIFS(Observed!Y$2:Y$1135,Observed!$A$2:$A$1135,$A71,Observed!$C$2:$C$1135,$C71)),AVERAGEIFS(Observed!Y$2:Y$1135,Observed!$A$2:$A$1135,$A71,Observed!$C$2:$C$1135,$C71),"")</f>
        <v/>
      </c>
      <c r="Z71" s="34" t="str">
        <f>IF(ISNUMBER(AVERAGEIFS(Observed!Z$2:Z$1135,Observed!$A$2:$A$1135,$A71,Observed!$C$2:$C$1135,$C71)),AVERAGEIFS(Observed!Z$2:Z$1135,Observed!$A$2:$A$1135,$A71,Observed!$C$2:$C$1135,$C71),"")</f>
        <v/>
      </c>
      <c r="AA71" s="34" t="str">
        <f>IF(ISNUMBER(AVERAGEIFS(Observed!AA$2:AA$1135,Observed!$A$2:$A$1135,$A71,Observed!$C$2:$C$1135,$C71)),AVERAGEIFS(Observed!AA$2:AA$1135,Observed!$A$2:$A$1135,$A71,Observed!$C$2:$C$1135,$C71),"")</f>
        <v/>
      </c>
      <c r="AB71" s="34" t="str">
        <f>IF(ISNUMBER(AVERAGEIFS(Observed!AB$2:AB$1135,Observed!$A$2:$A$1135,$A71,Observed!$C$2:$C$1135,$C71)),AVERAGEIFS(Observed!AB$2:AB$1135,Observed!$A$2:$A$1135,$A71,Observed!$C$2:$C$1135,$C71),"")</f>
        <v/>
      </c>
      <c r="AC71" s="34" t="str">
        <f>IF(ISNUMBER(AVERAGEIFS(Observed!AC$2:AC$1135,Observed!$A$2:$A$1135,$A71,Observed!$C$2:$C$1135,$C71)),AVERAGEIFS(Observed!AC$2:AC$1135,Observed!$A$2:$A$1135,$A71,Observed!$C$2:$C$1135,$C71),"")</f>
        <v/>
      </c>
      <c r="AD71" s="34" t="str">
        <f>IF(ISNUMBER(AVERAGEIFS(Observed!AD$2:AD$1135,Observed!$A$2:$A$1135,$A71,Observed!$C$2:$C$1135,$C71)),AVERAGEIFS(Observed!AD$2:AD$1135,Observed!$A$2:$A$1135,$A71,Observed!$C$2:$C$1135,$C71),"")</f>
        <v/>
      </c>
      <c r="AE71" s="34" t="str">
        <f>IF(ISNUMBER(AVERAGEIFS(Observed!AE$2:AE$1135,Observed!$A$2:$A$1135,$A71,Observed!$C$2:$C$1135,$C71)),AVERAGEIFS(Observed!AE$2:AE$1135,Observed!$A$2:$A$1135,$A71,Observed!$C$2:$C$1135,$C71),"")</f>
        <v/>
      </c>
      <c r="AF71" s="34" t="str">
        <f>IF(ISNUMBER(AVERAGEIFS(Observed!AF$2:AF$1135,Observed!$A$2:$A$1135,$A71,Observed!$C$2:$C$1135,$C71)),AVERAGEIFS(Observed!AF$2:AF$1135,Observed!$A$2:$A$1135,$A71,Observed!$C$2:$C$1135,$C71),"")</f>
        <v/>
      </c>
      <c r="AG71" s="34" t="str">
        <f>IF(ISNUMBER(AVERAGEIFS(Observed!AG$2:AG$1135,Observed!$A$2:$A$1135,$A71,Observed!$C$2:$C$1135,$C71)),AVERAGEIFS(Observed!AG$2:AG$1135,Observed!$A$2:$A$1135,$A71,Observed!$C$2:$C$1135,$C71),"")</f>
        <v/>
      </c>
      <c r="AH71" s="35" t="str">
        <f>IF(ISNUMBER(AVERAGEIFS(Observed!AH$2:AH$1135,Observed!$A$2:$A$1135,$A71,Observed!$C$2:$C$1135,$C71)),AVERAGEIFS(Observed!AH$2:AH$1135,Observed!$A$2:$A$1135,$A71,Observed!$C$2:$C$1135,$C71),"")</f>
        <v/>
      </c>
      <c r="AI71" s="35" t="str">
        <f>IF(ISNUMBER(AVERAGEIFS(Observed!AI$2:AI$1135,Observed!$A$2:$A$1135,$A71,Observed!$C$2:$C$1135,$C71)),AVERAGEIFS(Observed!AI$2:AI$1135,Observed!$A$2:$A$1135,$A71,Observed!$C$2:$C$1135,$C71),"")</f>
        <v/>
      </c>
      <c r="AJ71" s="35">
        <f>IF(ISNUMBER(AVERAGEIFS(Observed!AJ$2:AJ$1135,Observed!$A$2:$A$1135,$A71,Observed!$C$2:$C$1135,$C71)),AVERAGEIFS(Observed!AJ$2:AJ$1135,Observed!$A$2:$A$1135,$A71,Observed!$C$2:$C$1135,$C71),"")</f>
        <v>4.7407999999999999E-2</v>
      </c>
      <c r="AK71" s="34" t="str">
        <f>IF(ISNUMBER(AVERAGEIFS(Observed!AK$2:AK$1135,Observed!$A$2:$A$1135,$A71,Observed!$C$2:$C$1135,$C71)),AVERAGEIFS(Observed!AK$2:AK$1135,Observed!$A$2:$A$1135,$A71,Observed!$C$2:$C$1135,$C71),"")</f>
        <v/>
      </c>
      <c r="AL71" s="35" t="str">
        <f>IF(ISNUMBER(AVERAGEIFS(Observed!AL$2:AL$1135,Observed!$A$2:$A$1135,$A71,Observed!$C$2:$C$1135,$C71)),AVERAGEIFS(Observed!AL$2:AL$1135,Observed!$A$2:$A$1135,$A71,Observed!$C$2:$C$1135,$C71),"")</f>
        <v/>
      </c>
      <c r="AM71" s="34" t="str">
        <f>IF(ISNUMBER(AVERAGEIFS(Observed!AM$2:AM$1135,Observed!$A$2:$A$1135,$A71,Observed!$C$2:$C$1135,$C71)),AVERAGEIFS(Observed!AM$2:AM$1135,Observed!$A$2:$A$1135,$A71,Observed!$C$2:$C$1135,$C71),"")</f>
        <v/>
      </c>
      <c r="AN71" s="34">
        <f>IF(ISNUMBER(AVERAGEIFS(Observed!AN$2:AN$1135,Observed!$A$2:$A$1135,$A71,Observed!$C$2:$C$1135,$C71)),AVERAGEIFS(Observed!AN$2:AN$1135,Observed!$A$2:$A$1135,$A71,Observed!$C$2:$C$1135,$C71),"")</f>
        <v>0.54</v>
      </c>
      <c r="AO71" s="34" t="str">
        <f>IF(ISNUMBER(AVERAGEIFS(Observed!AO$2:AO$1135,Observed!$A$2:$A$1135,$A71,Observed!$C$2:$C$1135,$C71)),AVERAGEIFS(Observed!AO$2:AO$1135,Observed!$A$2:$A$1135,$A71,Observed!$C$2:$C$1135,$C71),"")</f>
        <v/>
      </c>
      <c r="AP71" s="35" t="str">
        <f>IF(ISNUMBER(AVERAGEIFS(Observed!AP$2:AP$1135,Observed!$A$2:$A$1135,$A71,Observed!$C$2:$C$1135,$C71)),AVERAGEIFS(Observed!AP$2:AP$1135,Observed!$A$2:$A$1135,$A71,Observed!$C$2:$C$1135,$C71),"")</f>
        <v/>
      </c>
      <c r="AQ71" s="34" t="str">
        <f>IF(ISNUMBER(AVERAGEIFS(Observed!AQ$2:AQ$1135,Observed!$A$2:$A$1135,$A71,Observed!$C$2:$C$1135,$C71)),AVERAGEIFS(Observed!AQ$2:AQ$1135,Observed!$A$2:$A$1135,$A71,Observed!$C$2:$C$1135,$C71),"")</f>
        <v/>
      </c>
      <c r="AR71" s="34" t="str">
        <f>IF(ISNUMBER(AVERAGEIFS(Observed!AR$2:AR$1135,Observed!$A$2:$A$1135,$A71,Observed!$C$2:$C$1135,$C71)),AVERAGEIFS(Observed!AR$2:AR$1135,Observed!$A$2:$A$1135,$A71,Observed!$C$2:$C$1135,$C71),"")</f>
        <v/>
      </c>
      <c r="AS71" s="2">
        <f>COUNTIFS(Observed!$A$2:$A$1135,$A71,Observed!$C$2:$C$1135,$C71)</f>
        <v>3</v>
      </c>
      <c r="AT71" s="2">
        <f t="shared" si="1"/>
        <v>6</v>
      </c>
    </row>
    <row r="72" spans="1:46" x14ac:dyDescent="0.25">
      <c r="A72" t="s">
        <v>2</v>
      </c>
      <c r="B72" t="s">
        <v>18</v>
      </c>
      <c r="C72" s="6">
        <v>36391</v>
      </c>
      <c r="D72" t="s">
        <v>56</v>
      </c>
      <c r="E72" t="s">
        <v>41</v>
      </c>
      <c r="J72" t="s">
        <v>103</v>
      </c>
      <c r="K72">
        <v>4</v>
      </c>
      <c r="L72">
        <v>1</v>
      </c>
      <c r="M72" t="s">
        <v>19</v>
      </c>
      <c r="N72" s="33">
        <f>IF(ISNUMBER(AVERAGEIFS(Observed!N$2:N$1135,Observed!$A$2:$A$1135,$A72,Observed!$C$2:$C$1135,$C72)),AVERAGEIFS(Observed!N$2:N$1135,Observed!$A$2:$A$1135,$A72,Observed!$C$2:$C$1135,$C72),"")</f>
        <v>248.16666666666666</v>
      </c>
      <c r="O72" s="34">
        <f>IF(ISNUMBER(AVERAGEIFS(Observed!O$2:O$1135,Observed!$A$2:$A$1135,$A72,Observed!$C$2:$C$1135,$C72)),AVERAGEIFS(Observed!O$2:O$1135,Observed!$A$2:$A$1135,$A72,Observed!$C$2:$C$1135,$C72),"")</f>
        <v>24.816666666666663</v>
      </c>
      <c r="P72" s="34" t="str">
        <f>IF(ISNUMBER(AVERAGEIFS(Observed!P$2:P$1135,Observed!$A$2:$A$1135,$A72,Observed!$C$2:$C$1135,$C72)),AVERAGEIFS(Observed!P$2:P$1135,Observed!$A$2:$A$1135,$A72,Observed!$C$2:$C$1135,$C72),"")</f>
        <v/>
      </c>
      <c r="Q72" s="34" t="str">
        <f>IF(ISNUMBER(AVERAGEIFS(Observed!Q$2:Q$1135,Observed!$A$2:$A$1135,$A72,Observed!$C$2:$C$1135,$C72)),AVERAGEIFS(Observed!Q$2:Q$1135,Observed!$A$2:$A$1135,$A72,Observed!$C$2:$C$1135,$C72),"")</f>
        <v/>
      </c>
      <c r="R72" s="34" t="str">
        <f>IF(ISNUMBER(AVERAGEIFS(Observed!R$2:R$1135,Observed!$A$2:$A$1135,$A72,Observed!$C$2:$C$1135,$C72)),AVERAGEIFS(Observed!R$2:R$1135,Observed!$A$2:$A$1135,$A72,Observed!$C$2:$C$1135,$C72),"")</f>
        <v/>
      </c>
      <c r="S72" s="35">
        <f>IF(ISNUMBER(AVERAGEIFS(Observed!S$2:S$1135,Observed!$A$2:$A$1135,$A72,Observed!$C$2:$C$1135,$C72)),AVERAGEIFS(Observed!S$2:S$1135,Observed!$A$2:$A$1135,$A72,Observed!$C$2:$C$1135,$C72),"")</f>
        <v>4.8000000000000008E-2</v>
      </c>
      <c r="T72" s="35">
        <f>IF(ISNUMBER(AVERAGEIFS(Observed!T$2:T$1135,Observed!$A$2:$A$1135,$A72,Observed!$C$2:$C$1135,$C72)),AVERAGEIFS(Observed!T$2:T$1135,Observed!$A$2:$A$1135,$A72,Observed!$C$2:$C$1135,$C72),"")</f>
        <v>0.04</v>
      </c>
      <c r="U72" s="35" t="str">
        <f>IF(ISNUMBER(AVERAGEIFS(Observed!U$2:U$1135,Observed!$A$2:$A$1135,$A72,Observed!$C$2:$C$1135,$C72)),AVERAGEIFS(Observed!U$2:U$1135,Observed!$A$2:$A$1135,$A72,Observed!$C$2:$C$1135,$C72),"")</f>
        <v/>
      </c>
      <c r="V72" s="34" t="str">
        <f>IF(ISNUMBER(AVERAGEIFS(Observed!V$2:V$1135,Observed!$A$2:$A$1135,$A72,Observed!$C$2:$C$1135,$C72)),AVERAGEIFS(Observed!V$2:V$1135,Observed!$A$2:$A$1135,$A72,Observed!$C$2:$C$1135,$C72),"")</f>
        <v/>
      </c>
      <c r="W72" s="7" t="str">
        <f>IF(ISNUMBER(AVERAGEIFS(Observed!W$2:W$1135,Observed!$A$2:$A$1135,$A72,Observed!$C$2:$C$1135,$C72)),AVERAGEIFS(Observed!W$2:W$1135,Observed!$A$2:$A$1135,$A72,Observed!$C$2:$C$1135,$C72),"")</f>
        <v/>
      </c>
      <c r="X72" s="7">
        <f>IF(ISNUMBER(AVERAGEIFS(Observed!X$2:X$1135,Observed!$A$2:$A$1135,$A72,Observed!$C$2:$C$1135,$C72)),AVERAGEIFS(Observed!X$2:X$1135,Observed!$A$2:$A$1135,$A72,Observed!$C$2:$C$1135,$C72),"")</f>
        <v>0.08</v>
      </c>
      <c r="Y72" s="34" t="str">
        <f>IF(ISNUMBER(AVERAGEIFS(Observed!Y$2:Y$1135,Observed!$A$2:$A$1135,$A72,Observed!$C$2:$C$1135,$C72)),AVERAGEIFS(Observed!Y$2:Y$1135,Observed!$A$2:$A$1135,$A72,Observed!$C$2:$C$1135,$C72),"")</f>
        <v/>
      </c>
      <c r="Z72" s="34" t="str">
        <f>IF(ISNUMBER(AVERAGEIFS(Observed!Z$2:Z$1135,Observed!$A$2:$A$1135,$A72,Observed!$C$2:$C$1135,$C72)),AVERAGEIFS(Observed!Z$2:Z$1135,Observed!$A$2:$A$1135,$A72,Observed!$C$2:$C$1135,$C72),"")</f>
        <v/>
      </c>
      <c r="AA72" s="34" t="str">
        <f>IF(ISNUMBER(AVERAGEIFS(Observed!AA$2:AA$1135,Observed!$A$2:$A$1135,$A72,Observed!$C$2:$C$1135,$C72)),AVERAGEIFS(Observed!AA$2:AA$1135,Observed!$A$2:$A$1135,$A72,Observed!$C$2:$C$1135,$C72),"")</f>
        <v/>
      </c>
      <c r="AB72" s="34" t="str">
        <f>IF(ISNUMBER(AVERAGEIFS(Observed!AB$2:AB$1135,Observed!$A$2:$A$1135,$A72,Observed!$C$2:$C$1135,$C72)),AVERAGEIFS(Observed!AB$2:AB$1135,Observed!$A$2:$A$1135,$A72,Observed!$C$2:$C$1135,$C72),"")</f>
        <v/>
      </c>
      <c r="AC72" s="34" t="str">
        <f>IF(ISNUMBER(AVERAGEIFS(Observed!AC$2:AC$1135,Observed!$A$2:$A$1135,$A72,Observed!$C$2:$C$1135,$C72)),AVERAGEIFS(Observed!AC$2:AC$1135,Observed!$A$2:$A$1135,$A72,Observed!$C$2:$C$1135,$C72),"")</f>
        <v/>
      </c>
      <c r="AD72" s="34" t="str">
        <f>IF(ISNUMBER(AVERAGEIFS(Observed!AD$2:AD$1135,Observed!$A$2:$A$1135,$A72,Observed!$C$2:$C$1135,$C72)),AVERAGEIFS(Observed!AD$2:AD$1135,Observed!$A$2:$A$1135,$A72,Observed!$C$2:$C$1135,$C72),"")</f>
        <v/>
      </c>
      <c r="AE72" s="34" t="str">
        <f>IF(ISNUMBER(AVERAGEIFS(Observed!AE$2:AE$1135,Observed!$A$2:$A$1135,$A72,Observed!$C$2:$C$1135,$C72)),AVERAGEIFS(Observed!AE$2:AE$1135,Observed!$A$2:$A$1135,$A72,Observed!$C$2:$C$1135,$C72),"")</f>
        <v/>
      </c>
      <c r="AF72" s="34" t="str">
        <f>IF(ISNUMBER(AVERAGEIFS(Observed!AF$2:AF$1135,Observed!$A$2:$A$1135,$A72,Observed!$C$2:$C$1135,$C72)),AVERAGEIFS(Observed!AF$2:AF$1135,Observed!$A$2:$A$1135,$A72,Observed!$C$2:$C$1135,$C72),"")</f>
        <v/>
      </c>
      <c r="AG72" s="34" t="str">
        <f>IF(ISNUMBER(AVERAGEIFS(Observed!AG$2:AG$1135,Observed!$A$2:$A$1135,$A72,Observed!$C$2:$C$1135,$C72)),AVERAGEIFS(Observed!AG$2:AG$1135,Observed!$A$2:$A$1135,$A72,Observed!$C$2:$C$1135,$C72),"")</f>
        <v/>
      </c>
      <c r="AH72" s="35" t="str">
        <f>IF(ISNUMBER(AVERAGEIFS(Observed!AH$2:AH$1135,Observed!$A$2:$A$1135,$A72,Observed!$C$2:$C$1135,$C72)),AVERAGEIFS(Observed!AH$2:AH$1135,Observed!$A$2:$A$1135,$A72,Observed!$C$2:$C$1135,$C72),"")</f>
        <v/>
      </c>
      <c r="AI72" s="35" t="str">
        <f>IF(ISNUMBER(AVERAGEIFS(Observed!AI$2:AI$1135,Observed!$A$2:$A$1135,$A72,Observed!$C$2:$C$1135,$C72)),AVERAGEIFS(Observed!AI$2:AI$1135,Observed!$A$2:$A$1135,$A72,Observed!$C$2:$C$1135,$C72),"")</f>
        <v/>
      </c>
      <c r="AJ72" s="35">
        <f>IF(ISNUMBER(AVERAGEIFS(Observed!AJ$2:AJ$1135,Observed!$A$2:$A$1135,$A72,Observed!$C$2:$C$1135,$C72)),AVERAGEIFS(Observed!AJ$2:AJ$1135,Observed!$A$2:$A$1135,$A72,Observed!$C$2:$C$1135,$C72),"")</f>
        <v>4.7341567256736959E-2</v>
      </c>
      <c r="AK72" s="34" t="str">
        <f>IF(ISNUMBER(AVERAGEIFS(Observed!AK$2:AK$1135,Observed!$A$2:$A$1135,$A72,Observed!$C$2:$C$1135,$C72)),AVERAGEIFS(Observed!AK$2:AK$1135,Observed!$A$2:$A$1135,$A72,Observed!$C$2:$C$1135,$C72),"")</f>
        <v/>
      </c>
      <c r="AL72" s="35" t="str">
        <f>IF(ISNUMBER(AVERAGEIFS(Observed!AL$2:AL$1135,Observed!$A$2:$A$1135,$A72,Observed!$C$2:$C$1135,$C72)),AVERAGEIFS(Observed!AL$2:AL$1135,Observed!$A$2:$A$1135,$A72,Observed!$C$2:$C$1135,$C72),"")</f>
        <v/>
      </c>
      <c r="AM72" s="34" t="str">
        <f>IF(ISNUMBER(AVERAGEIFS(Observed!AM$2:AM$1135,Observed!$A$2:$A$1135,$A72,Observed!$C$2:$C$1135,$C72)),AVERAGEIFS(Observed!AM$2:AM$1135,Observed!$A$2:$A$1135,$A72,Observed!$C$2:$C$1135,$C72),"")</f>
        <v/>
      </c>
      <c r="AN72" s="34">
        <f>IF(ISNUMBER(AVERAGEIFS(Observed!AN$2:AN$1135,Observed!$A$2:$A$1135,$A72,Observed!$C$2:$C$1135,$C72)),AVERAGEIFS(Observed!AN$2:AN$1135,Observed!$A$2:$A$1135,$A72,Observed!$C$2:$C$1135,$C72),"")</f>
        <v>0.54</v>
      </c>
      <c r="AO72" s="34" t="str">
        <f>IF(ISNUMBER(AVERAGEIFS(Observed!AO$2:AO$1135,Observed!$A$2:$A$1135,$A72,Observed!$C$2:$C$1135,$C72)),AVERAGEIFS(Observed!AO$2:AO$1135,Observed!$A$2:$A$1135,$A72,Observed!$C$2:$C$1135,$C72),"")</f>
        <v/>
      </c>
      <c r="AP72" s="35" t="str">
        <f>IF(ISNUMBER(AVERAGEIFS(Observed!AP$2:AP$1135,Observed!$A$2:$A$1135,$A72,Observed!$C$2:$C$1135,$C72)),AVERAGEIFS(Observed!AP$2:AP$1135,Observed!$A$2:$A$1135,$A72,Observed!$C$2:$C$1135,$C72),"")</f>
        <v/>
      </c>
      <c r="AQ72" s="34" t="str">
        <f>IF(ISNUMBER(AVERAGEIFS(Observed!AQ$2:AQ$1135,Observed!$A$2:$A$1135,$A72,Observed!$C$2:$C$1135,$C72)),AVERAGEIFS(Observed!AQ$2:AQ$1135,Observed!$A$2:$A$1135,$A72,Observed!$C$2:$C$1135,$C72),"")</f>
        <v/>
      </c>
      <c r="AR72" s="34" t="str">
        <f>IF(ISNUMBER(AVERAGEIFS(Observed!AR$2:AR$1135,Observed!$A$2:$A$1135,$A72,Observed!$C$2:$C$1135,$C72)),AVERAGEIFS(Observed!AR$2:AR$1135,Observed!$A$2:$A$1135,$A72,Observed!$C$2:$C$1135,$C72),"")</f>
        <v/>
      </c>
      <c r="AS72" s="2">
        <f>COUNTIFS(Observed!$A$2:$A$1135,$A72,Observed!$C$2:$C$1135,$C72)</f>
        <v>3</v>
      </c>
      <c r="AT72" s="2">
        <f t="shared" si="1"/>
        <v>6</v>
      </c>
    </row>
    <row r="73" spans="1:46" x14ac:dyDescent="0.25">
      <c r="A73" t="s">
        <v>2</v>
      </c>
      <c r="B73" t="s">
        <v>18</v>
      </c>
      <c r="C73" s="6">
        <v>36402</v>
      </c>
      <c r="D73" t="s">
        <v>56</v>
      </c>
      <c r="E73" t="s">
        <v>41</v>
      </c>
      <c r="J73" t="s">
        <v>103</v>
      </c>
      <c r="K73">
        <v>4</v>
      </c>
      <c r="L73">
        <v>1</v>
      </c>
      <c r="M73" t="s">
        <v>19</v>
      </c>
      <c r="N73" s="33">
        <f>IF(ISNUMBER(AVERAGEIFS(Observed!N$2:N$1135,Observed!$A$2:$A$1135,$A73,Observed!$C$2:$C$1135,$C73)),AVERAGEIFS(Observed!N$2:N$1135,Observed!$A$2:$A$1135,$A73,Observed!$C$2:$C$1135,$C73),"")</f>
        <v>233.33333333333334</v>
      </c>
      <c r="O73" s="34">
        <f>IF(ISNUMBER(AVERAGEIFS(Observed!O$2:O$1135,Observed!$A$2:$A$1135,$A73,Observed!$C$2:$C$1135,$C73)),AVERAGEIFS(Observed!O$2:O$1135,Observed!$A$2:$A$1135,$A73,Observed!$C$2:$C$1135,$C73),"")</f>
        <v>23.333333333333332</v>
      </c>
      <c r="P73" s="34" t="str">
        <f>IF(ISNUMBER(AVERAGEIFS(Observed!P$2:P$1135,Observed!$A$2:$A$1135,$A73,Observed!$C$2:$C$1135,$C73)),AVERAGEIFS(Observed!P$2:P$1135,Observed!$A$2:$A$1135,$A73,Observed!$C$2:$C$1135,$C73),"")</f>
        <v/>
      </c>
      <c r="Q73" s="34" t="str">
        <f>IF(ISNUMBER(AVERAGEIFS(Observed!Q$2:Q$1135,Observed!$A$2:$A$1135,$A73,Observed!$C$2:$C$1135,$C73)),AVERAGEIFS(Observed!Q$2:Q$1135,Observed!$A$2:$A$1135,$A73,Observed!$C$2:$C$1135,$C73),"")</f>
        <v/>
      </c>
      <c r="R73" s="34" t="str">
        <f>IF(ISNUMBER(AVERAGEIFS(Observed!R$2:R$1135,Observed!$A$2:$A$1135,$A73,Observed!$C$2:$C$1135,$C73)),AVERAGEIFS(Observed!R$2:R$1135,Observed!$A$2:$A$1135,$A73,Observed!$C$2:$C$1135,$C73),"")</f>
        <v/>
      </c>
      <c r="S73" s="35">
        <f>IF(ISNUMBER(AVERAGEIFS(Observed!S$2:S$1135,Observed!$A$2:$A$1135,$A73,Observed!$C$2:$C$1135,$C73)),AVERAGEIFS(Observed!S$2:S$1135,Observed!$A$2:$A$1135,$A73,Observed!$C$2:$C$1135,$C73),"")</f>
        <v>4.8000000000000008E-2</v>
      </c>
      <c r="T73" s="35">
        <f>IF(ISNUMBER(AVERAGEIFS(Observed!T$2:T$1135,Observed!$A$2:$A$1135,$A73,Observed!$C$2:$C$1135,$C73)),AVERAGEIFS(Observed!T$2:T$1135,Observed!$A$2:$A$1135,$A73,Observed!$C$2:$C$1135,$C73),"")</f>
        <v>0.04</v>
      </c>
      <c r="U73" s="35" t="str">
        <f>IF(ISNUMBER(AVERAGEIFS(Observed!U$2:U$1135,Observed!$A$2:$A$1135,$A73,Observed!$C$2:$C$1135,$C73)),AVERAGEIFS(Observed!U$2:U$1135,Observed!$A$2:$A$1135,$A73,Observed!$C$2:$C$1135,$C73),"")</f>
        <v/>
      </c>
      <c r="V73" s="34" t="str">
        <f>IF(ISNUMBER(AVERAGEIFS(Observed!V$2:V$1135,Observed!$A$2:$A$1135,$A73,Observed!$C$2:$C$1135,$C73)),AVERAGEIFS(Observed!V$2:V$1135,Observed!$A$2:$A$1135,$A73,Observed!$C$2:$C$1135,$C73),"")</f>
        <v/>
      </c>
      <c r="W73" s="7" t="str">
        <f>IF(ISNUMBER(AVERAGEIFS(Observed!W$2:W$1135,Observed!$A$2:$A$1135,$A73,Observed!$C$2:$C$1135,$C73)),AVERAGEIFS(Observed!W$2:W$1135,Observed!$A$2:$A$1135,$A73,Observed!$C$2:$C$1135,$C73),"")</f>
        <v/>
      </c>
      <c r="X73" s="7">
        <f>IF(ISNUMBER(AVERAGEIFS(Observed!X$2:X$1135,Observed!$A$2:$A$1135,$A73,Observed!$C$2:$C$1135,$C73)),AVERAGEIFS(Observed!X$2:X$1135,Observed!$A$2:$A$1135,$A73,Observed!$C$2:$C$1135,$C73),"")</f>
        <v>9.0000000000000011E-2</v>
      </c>
      <c r="Y73" s="34" t="str">
        <f>IF(ISNUMBER(AVERAGEIFS(Observed!Y$2:Y$1135,Observed!$A$2:$A$1135,$A73,Observed!$C$2:$C$1135,$C73)),AVERAGEIFS(Observed!Y$2:Y$1135,Observed!$A$2:$A$1135,$A73,Observed!$C$2:$C$1135,$C73),"")</f>
        <v/>
      </c>
      <c r="Z73" s="34" t="str">
        <f>IF(ISNUMBER(AVERAGEIFS(Observed!Z$2:Z$1135,Observed!$A$2:$A$1135,$A73,Observed!$C$2:$C$1135,$C73)),AVERAGEIFS(Observed!Z$2:Z$1135,Observed!$A$2:$A$1135,$A73,Observed!$C$2:$C$1135,$C73),"")</f>
        <v/>
      </c>
      <c r="AA73" s="34" t="str">
        <f>IF(ISNUMBER(AVERAGEIFS(Observed!AA$2:AA$1135,Observed!$A$2:$A$1135,$A73,Observed!$C$2:$C$1135,$C73)),AVERAGEIFS(Observed!AA$2:AA$1135,Observed!$A$2:$A$1135,$A73,Observed!$C$2:$C$1135,$C73),"")</f>
        <v/>
      </c>
      <c r="AB73" s="34" t="str">
        <f>IF(ISNUMBER(AVERAGEIFS(Observed!AB$2:AB$1135,Observed!$A$2:$A$1135,$A73,Observed!$C$2:$C$1135,$C73)),AVERAGEIFS(Observed!AB$2:AB$1135,Observed!$A$2:$A$1135,$A73,Observed!$C$2:$C$1135,$C73),"")</f>
        <v/>
      </c>
      <c r="AC73" s="34" t="str">
        <f>IF(ISNUMBER(AVERAGEIFS(Observed!AC$2:AC$1135,Observed!$A$2:$A$1135,$A73,Observed!$C$2:$C$1135,$C73)),AVERAGEIFS(Observed!AC$2:AC$1135,Observed!$A$2:$A$1135,$A73,Observed!$C$2:$C$1135,$C73),"")</f>
        <v/>
      </c>
      <c r="AD73" s="34" t="str">
        <f>IF(ISNUMBER(AVERAGEIFS(Observed!AD$2:AD$1135,Observed!$A$2:$A$1135,$A73,Observed!$C$2:$C$1135,$C73)),AVERAGEIFS(Observed!AD$2:AD$1135,Observed!$A$2:$A$1135,$A73,Observed!$C$2:$C$1135,$C73),"")</f>
        <v/>
      </c>
      <c r="AE73" s="34" t="str">
        <f>IF(ISNUMBER(AVERAGEIFS(Observed!AE$2:AE$1135,Observed!$A$2:$A$1135,$A73,Observed!$C$2:$C$1135,$C73)),AVERAGEIFS(Observed!AE$2:AE$1135,Observed!$A$2:$A$1135,$A73,Observed!$C$2:$C$1135,$C73),"")</f>
        <v/>
      </c>
      <c r="AF73" s="34" t="str">
        <f>IF(ISNUMBER(AVERAGEIFS(Observed!AF$2:AF$1135,Observed!$A$2:$A$1135,$A73,Observed!$C$2:$C$1135,$C73)),AVERAGEIFS(Observed!AF$2:AF$1135,Observed!$A$2:$A$1135,$A73,Observed!$C$2:$C$1135,$C73),"")</f>
        <v/>
      </c>
      <c r="AG73" s="34" t="str">
        <f>IF(ISNUMBER(AVERAGEIFS(Observed!AG$2:AG$1135,Observed!$A$2:$A$1135,$A73,Observed!$C$2:$C$1135,$C73)),AVERAGEIFS(Observed!AG$2:AG$1135,Observed!$A$2:$A$1135,$A73,Observed!$C$2:$C$1135,$C73),"")</f>
        <v/>
      </c>
      <c r="AH73" s="35" t="str">
        <f>IF(ISNUMBER(AVERAGEIFS(Observed!AH$2:AH$1135,Observed!$A$2:$A$1135,$A73,Observed!$C$2:$C$1135,$C73)),AVERAGEIFS(Observed!AH$2:AH$1135,Observed!$A$2:$A$1135,$A73,Observed!$C$2:$C$1135,$C73),"")</f>
        <v/>
      </c>
      <c r="AI73" s="35" t="str">
        <f>IF(ISNUMBER(AVERAGEIFS(Observed!AI$2:AI$1135,Observed!$A$2:$A$1135,$A73,Observed!$C$2:$C$1135,$C73)),AVERAGEIFS(Observed!AI$2:AI$1135,Observed!$A$2:$A$1135,$A73,Observed!$C$2:$C$1135,$C73),"")</f>
        <v/>
      </c>
      <c r="AJ73" s="35">
        <f>IF(ISNUMBER(AVERAGEIFS(Observed!AJ$2:AJ$1135,Observed!$A$2:$A$1135,$A73,Observed!$C$2:$C$1135,$C73)),AVERAGEIFS(Observed!AJ$2:AJ$1135,Observed!$A$2:$A$1135,$A73,Observed!$C$2:$C$1135,$C73),"")</f>
        <v>4.7260543816543814E-2</v>
      </c>
      <c r="AK73" s="34" t="str">
        <f>IF(ISNUMBER(AVERAGEIFS(Observed!AK$2:AK$1135,Observed!$A$2:$A$1135,$A73,Observed!$C$2:$C$1135,$C73)),AVERAGEIFS(Observed!AK$2:AK$1135,Observed!$A$2:$A$1135,$A73,Observed!$C$2:$C$1135,$C73),"")</f>
        <v/>
      </c>
      <c r="AL73" s="35" t="str">
        <f>IF(ISNUMBER(AVERAGEIFS(Observed!AL$2:AL$1135,Observed!$A$2:$A$1135,$A73,Observed!$C$2:$C$1135,$C73)),AVERAGEIFS(Observed!AL$2:AL$1135,Observed!$A$2:$A$1135,$A73,Observed!$C$2:$C$1135,$C73),"")</f>
        <v/>
      </c>
      <c r="AM73" s="34" t="str">
        <f>IF(ISNUMBER(AVERAGEIFS(Observed!AM$2:AM$1135,Observed!$A$2:$A$1135,$A73,Observed!$C$2:$C$1135,$C73)),AVERAGEIFS(Observed!AM$2:AM$1135,Observed!$A$2:$A$1135,$A73,Observed!$C$2:$C$1135,$C73),"")</f>
        <v/>
      </c>
      <c r="AN73" s="34">
        <f>IF(ISNUMBER(AVERAGEIFS(Observed!AN$2:AN$1135,Observed!$A$2:$A$1135,$A73,Observed!$C$2:$C$1135,$C73)),AVERAGEIFS(Observed!AN$2:AN$1135,Observed!$A$2:$A$1135,$A73,Observed!$C$2:$C$1135,$C73),"")</f>
        <v>0.54</v>
      </c>
      <c r="AO73" s="34" t="str">
        <f>IF(ISNUMBER(AVERAGEIFS(Observed!AO$2:AO$1135,Observed!$A$2:$A$1135,$A73,Observed!$C$2:$C$1135,$C73)),AVERAGEIFS(Observed!AO$2:AO$1135,Observed!$A$2:$A$1135,$A73,Observed!$C$2:$C$1135,$C73),"")</f>
        <v/>
      </c>
      <c r="AP73" s="35" t="str">
        <f>IF(ISNUMBER(AVERAGEIFS(Observed!AP$2:AP$1135,Observed!$A$2:$A$1135,$A73,Observed!$C$2:$C$1135,$C73)),AVERAGEIFS(Observed!AP$2:AP$1135,Observed!$A$2:$A$1135,$A73,Observed!$C$2:$C$1135,$C73),"")</f>
        <v/>
      </c>
      <c r="AQ73" s="34" t="str">
        <f>IF(ISNUMBER(AVERAGEIFS(Observed!AQ$2:AQ$1135,Observed!$A$2:$A$1135,$A73,Observed!$C$2:$C$1135,$C73)),AVERAGEIFS(Observed!AQ$2:AQ$1135,Observed!$A$2:$A$1135,$A73,Observed!$C$2:$C$1135,$C73),"")</f>
        <v/>
      </c>
      <c r="AR73" s="34" t="str">
        <f>IF(ISNUMBER(AVERAGEIFS(Observed!AR$2:AR$1135,Observed!$A$2:$A$1135,$A73,Observed!$C$2:$C$1135,$C73)),AVERAGEIFS(Observed!AR$2:AR$1135,Observed!$A$2:$A$1135,$A73,Observed!$C$2:$C$1135,$C73),"")</f>
        <v/>
      </c>
      <c r="AS73" s="2">
        <f>COUNTIFS(Observed!$A$2:$A$1135,$A73,Observed!$C$2:$C$1135,$C73)</f>
        <v>3</v>
      </c>
      <c r="AT73" s="2">
        <f t="shared" si="1"/>
        <v>6</v>
      </c>
    </row>
    <row r="74" spans="1:46" x14ac:dyDescent="0.25">
      <c r="A74" t="s">
        <v>2</v>
      </c>
      <c r="B74" t="s">
        <v>18</v>
      </c>
      <c r="C74" s="6">
        <v>36410</v>
      </c>
      <c r="D74" t="s">
        <v>56</v>
      </c>
      <c r="E74" t="s">
        <v>41</v>
      </c>
      <c r="J74" t="s">
        <v>103</v>
      </c>
      <c r="K74">
        <v>4</v>
      </c>
      <c r="L74">
        <v>1</v>
      </c>
      <c r="M74" t="s">
        <v>19</v>
      </c>
      <c r="N74" s="33">
        <f>IF(ISNUMBER(AVERAGEIFS(Observed!N$2:N$1135,Observed!$A$2:$A$1135,$A74,Observed!$C$2:$C$1135,$C74)),AVERAGEIFS(Observed!N$2:N$1135,Observed!$A$2:$A$1135,$A74,Observed!$C$2:$C$1135,$C74),"")</f>
        <v>368.33333333333331</v>
      </c>
      <c r="O74" s="34">
        <f>IF(ISNUMBER(AVERAGEIFS(Observed!O$2:O$1135,Observed!$A$2:$A$1135,$A74,Observed!$C$2:$C$1135,$C74)),AVERAGEIFS(Observed!O$2:O$1135,Observed!$A$2:$A$1135,$A74,Observed!$C$2:$C$1135,$C74),"")</f>
        <v>36.833333333333336</v>
      </c>
      <c r="P74" s="34" t="str">
        <f>IF(ISNUMBER(AVERAGEIFS(Observed!P$2:P$1135,Observed!$A$2:$A$1135,$A74,Observed!$C$2:$C$1135,$C74)),AVERAGEIFS(Observed!P$2:P$1135,Observed!$A$2:$A$1135,$A74,Observed!$C$2:$C$1135,$C74),"")</f>
        <v/>
      </c>
      <c r="Q74" s="34" t="str">
        <f>IF(ISNUMBER(AVERAGEIFS(Observed!Q$2:Q$1135,Observed!$A$2:$A$1135,$A74,Observed!$C$2:$C$1135,$C74)),AVERAGEIFS(Observed!Q$2:Q$1135,Observed!$A$2:$A$1135,$A74,Observed!$C$2:$C$1135,$C74),"")</f>
        <v/>
      </c>
      <c r="R74" s="34" t="str">
        <f>IF(ISNUMBER(AVERAGEIFS(Observed!R$2:R$1135,Observed!$A$2:$A$1135,$A74,Observed!$C$2:$C$1135,$C74)),AVERAGEIFS(Observed!R$2:R$1135,Observed!$A$2:$A$1135,$A74,Observed!$C$2:$C$1135,$C74),"")</f>
        <v/>
      </c>
      <c r="S74" s="35">
        <f>IF(ISNUMBER(AVERAGEIFS(Observed!S$2:S$1135,Observed!$A$2:$A$1135,$A74,Observed!$C$2:$C$1135,$C74)),AVERAGEIFS(Observed!S$2:S$1135,Observed!$A$2:$A$1135,$A74,Observed!$C$2:$C$1135,$C74),"")</f>
        <v>4.8000000000000008E-2</v>
      </c>
      <c r="T74" s="35">
        <f>IF(ISNUMBER(AVERAGEIFS(Observed!T$2:T$1135,Observed!$A$2:$A$1135,$A74,Observed!$C$2:$C$1135,$C74)),AVERAGEIFS(Observed!T$2:T$1135,Observed!$A$2:$A$1135,$A74,Observed!$C$2:$C$1135,$C74),"")</f>
        <v>0.04</v>
      </c>
      <c r="U74" s="35" t="str">
        <f>IF(ISNUMBER(AVERAGEIFS(Observed!U$2:U$1135,Observed!$A$2:$A$1135,$A74,Observed!$C$2:$C$1135,$C74)),AVERAGEIFS(Observed!U$2:U$1135,Observed!$A$2:$A$1135,$A74,Observed!$C$2:$C$1135,$C74),"")</f>
        <v/>
      </c>
      <c r="V74" s="34" t="str">
        <f>IF(ISNUMBER(AVERAGEIFS(Observed!V$2:V$1135,Observed!$A$2:$A$1135,$A74,Observed!$C$2:$C$1135,$C74)),AVERAGEIFS(Observed!V$2:V$1135,Observed!$A$2:$A$1135,$A74,Observed!$C$2:$C$1135,$C74),"")</f>
        <v/>
      </c>
      <c r="W74" s="7" t="str">
        <f>IF(ISNUMBER(AVERAGEIFS(Observed!W$2:W$1135,Observed!$A$2:$A$1135,$A74,Observed!$C$2:$C$1135,$C74)),AVERAGEIFS(Observed!W$2:W$1135,Observed!$A$2:$A$1135,$A74,Observed!$C$2:$C$1135,$C74),"")</f>
        <v/>
      </c>
      <c r="X74" s="7">
        <f>IF(ISNUMBER(AVERAGEIFS(Observed!X$2:X$1135,Observed!$A$2:$A$1135,$A74,Observed!$C$2:$C$1135,$C74)),AVERAGEIFS(Observed!X$2:X$1135,Observed!$A$2:$A$1135,$A74,Observed!$C$2:$C$1135,$C74),"")</f>
        <v>0.10000000000000002</v>
      </c>
      <c r="Y74" s="34" t="str">
        <f>IF(ISNUMBER(AVERAGEIFS(Observed!Y$2:Y$1135,Observed!$A$2:$A$1135,$A74,Observed!$C$2:$C$1135,$C74)),AVERAGEIFS(Observed!Y$2:Y$1135,Observed!$A$2:$A$1135,$A74,Observed!$C$2:$C$1135,$C74),"")</f>
        <v/>
      </c>
      <c r="Z74" s="34" t="str">
        <f>IF(ISNUMBER(AVERAGEIFS(Observed!Z$2:Z$1135,Observed!$A$2:$A$1135,$A74,Observed!$C$2:$C$1135,$C74)),AVERAGEIFS(Observed!Z$2:Z$1135,Observed!$A$2:$A$1135,$A74,Observed!$C$2:$C$1135,$C74),"")</f>
        <v/>
      </c>
      <c r="AA74" s="34" t="str">
        <f>IF(ISNUMBER(AVERAGEIFS(Observed!AA$2:AA$1135,Observed!$A$2:$A$1135,$A74,Observed!$C$2:$C$1135,$C74)),AVERAGEIFS(Observed!AA$2:AA$1135,Observed!$A$2:$A$1135,$A74,Observed!$C$2:$C$1135,$C74),"")</f>
        <v/>
      </c>
      <c r="AB74" s="34" t="str">
        <f>IF(ISNUMBER(AVERAGEIFS(Observed!AB$2:AB$1135,Observed!$A$2:$A$1135,$A74,Observed!$C$2:$C$1135,$C74)),AVERAGEIFS(Observed!AB$2:AB$1135,Observed!$A$2:$A$1135,$A74,Observed!$C$2:$C$1135,$C74),"")</f>
        <v/>
      </c>
      <c r="AC74" s="34" t="str">
        <f>IF(ISNUMBER(AVERAGEIFS(Observed!AC$2:AC$1135,Observed!$A$2:$A$1135,$A74,Observed!$C$2:$C$1135,$C74)),AVERAGEIFS(Observed!AC$2:AC$1135,Observed!$A$2:$A$1135,$A74,Observed!$C$2:$C$1135,$C74),"")</f>
        <v/>
      </c>
      <c r="AD74" s="34" t="str">
        <f>IF(ISNUMBER(AVERAGEIFS(Observed!AD$2:AD$1135,Observed!$A$2:$A$1135,$A74,Observed!$C$2:$C$1135,$C74)),AVERAGEIFS(Observed!AD$2:AD$1135,Observed!$A$2:$A$1135,$A74,Observed!$C$2:$C$1135,$C74),"")</f>
        <v/>
      </c>
      <c r="AE74" s="34" t="str">
        <f>IF(ISNUMBER(AVERAGEIFS(Observed!AE$2:AE$1135,Observed!$A$2:$A$1135,$A74,Observed!$C$2:$C$1135,$C74)),AVERAGEIFS(Observed!AE$2:AE$1135,Observed!$A$2:$A$1135,$A74,Observed!$C$2:$C$1135,$C74),"")</f>
        <v/>
      </c>
      <c r="AF74" s="34" t="str">
        <f>IF(ISNUMBER(AVERAGEIFS(Observed!AF$2:AF$1135,Observed!$A$2:$A$1135,$A74,Observed!$C$2:$C$1135,$C74)),AVERAGEIFS(Observed!AF$2:AF$1135,Observed!$A$2:$A$1135,$A74,Observed!$C$2:$C$1135,$C74),"")</f>
        <v/>
      </c>
      <c r="AG74" s="34" t="str">
        <f>IF(ISNUMBER(AVERAGEIFS(Observed!AG$2:AG$1135,Observed!$A$2:$A$1135,$A74,Observed!$C$2:$C$1135,$C74)),AVERAGEIFS(Observed!AG$2:AG$1135,Observed!$A$2:$A$1135,$A74,Observed!$C$2:$C$1135,$C74),"")</f>
        <v/>
      </c>
      <c r="AH74" s="35" t="str">
        <f>IF(ISNUMBER(AVERAGEIFS(Observed!AH$2:AH$1135,Observed!$A$2:$A$1135,$A74,Observed!$C$2:$C$1135,$C74)),AVERAGEIFS(Observed!AH$2:AH$1135,Observed!$A$2:$A$1135,$A74,Observed!$C$2:$C$1135,$C74),"")</f>
        <v/>
      </c>
      <c r="AI74" s="35" t="str">
        <f>IF(ISNUMBER(AVERAGEIFS(Observed!AI$2:AI$1135,Observed!$A$2:$A$1135,$A74,Observed!$C$2:$C$1135,$C74)),AVERAGEIFS(Observed!AI$2:AI$1135,Observed!$A$2:$A$1135,$A74,Observed!$C$2:$C$1135,$C74),"")</f>
        <v/>
      </c>
      <c r="AJ74" s="35">
        <f>IF(ISNUMBER(AVERAGEIFS(Observed!AJ$2:AJ$1135,Observed!$A$2:$A$1135,$A74,Observed!$C$2:$C$1135,$C74)),AVERAGEIFS(Observed!AJ$2:AJ$1135,Observed!$A$2:$A$1135,$A74,Observed!$C$2:$C$1135,$C74),"")</f>
        <v>4.7199999999999999E-2</v>
      </c>
      <c r="AK74" s="34" t="str">
        <f>IF(ISNUMBER(AVERAGEIFS(Observed!AK$2:AK$1135,Observed!$A$2:$A$1135,$A74,Observed!$C$2:$C$1135,$C74)),AVERAGEIFS(Observed!AK$2:AK$1135,Observed!$A$2:$A$1135,$A74,Observed!$C$2:$C$1135,$C74),"")</f>
        <v/>
      </c>
      <c r="AL74" s="35" t="str">
        <f>IF(ISNUMBER(AVERAGEIFS(Observed!AL$2:AL$1135,Observed!$A$2:$A$1135,$A74,Observed!$C$2:$C$1135,$C74)),AVERAGEIFS(Observed!AL$2:AL$1135,Observed!$A$2:$A$1135,$A74,Observed!$C$2:$C$1135,$C74),"")</f>
        <v/>
      </c>
      <c r="AM74" s="34" t="str">
        <f>IF(ISNUMBER(AVERAGEIFS(Observed!AM$2:AM$1135,Observed!$A$2:$A$1135,$A74,Observed!$C$2:$C$1135,$C74)),AVERAGEIFS(Observed!AM$2:AM$1135,Observed!$A$2:$A$1135,$A74,Observed!$C$2:$C$1135,$C74),"")</f>
        <v/>
      </c>
      <c r="AN74" s="34">
        <f>IF(ISNUMBER(AVERAGEIFS(Observed!AN$2:AN$1135,Observed!$A$2:$A$1135,$A74,Observed!$C$2:$C$1135,$C74)),AVERAGEIFS(Observed!AN$2:AN$1135,Observed!$A$2:$A$1135,$A74,Observed!$C$2:$C$1135,$C74),"")</f>
        <v>0.54</v>
      </c>
      <c r="AO74" s="34" t="str">
        <f>IF(ISNUMBER(AVERAGEIFS(Observed!AO$2:AO$1135,Observed!$A$2:$A$1135,$A74,Observed!$C$2:$C$1135,$C74)),AVERAGEIFS(Observed!AO$2:AO$1135,Observed!$A$2:$A$1135,$A74,Observed!$C$2:$C$1135,$C74),"")</f>
        <v/>
      </c>
      <c r="AP74" s="35" t="str">
        <f>IF(ISNUMBER(AVERAGEIFS(Observed!AP$2:AP$1135,Observed!$A$2:$A$1135,$A74,Observed!$C$2:$C$1135,$C74)),AVERAGEIFS(Observed!AP$2:AP$1135,Observed!$A$2:$A$1135,$A74,Observed!$C$2:$C$1135,$C74),"")</f>
        <v/>
      </c>
      <c r="AQ74" s="34" t="str">
        <f>IF(ISNUMBER(AVERAGEIFS(Observed!AQ$2:AQ$1135,Observed!$A$2:$A$1135,$A74,Observed!$C$2:$C$1135,$C74)),AVERAGEIFS(Observed!AQ$2:AQ$1135,Observed!$A$2:$A$1135,$A74,Observed!$C$2:$C$1135,$C74),"")</f>
        <v/>
      </c>
      <c r="AR74" s="34" t="str">
        <f>IF(ISNUMBER(AVERAGEIFS(Observed!AR$2:AR$1135,Observed!$A$2:$A$1135,$A74,Observed!$C$2:$C$1135,$C74)),AVERAGEIFS(Observed!AR$2:AR$1135,Observed!$A$2:$A$1135,$A74,Observed!$C$2:$C$1135,$C74),"")</f>
        <v/>
      </c>
      <c r="AS74" s="2">
        <f>COUNTIFS(Observed!$A$2:$A$1135,$A74,Observed!$C$2:$C$1135,$C74)</f>
        <v>3</v>
      </c>
      <c r="AT74" s="2">
        <f t="shared" si="1"/>
        <v>6</v>
      </c>
    </row>
    <row r="75" spans="1:46" x14ac:dyDescent="0.25">
      <c r="A75" t="s">
        <v>2</v>
      </c>
      <c r="B75" t="s">
        <v>18</v>
      </c>
      <c r="C75" s="6">
        <v>36418</v>
      </c>
      <c r="D75" t="s">
        <v>56</v>
      </c>
      <c r="E75" t="s">
        <v>41</v>
      </c>
      <c r="J75" t="s">
        <v>103</v>
      </c>
      <c r="K75">
        <v>4</v>
      </c>
      <c r="L75">
        <v>1</v>
      </c>
      <c r="M75" t="s">
        <v>19</v>
      </c>
      <c r="N75" s="33">
        <f>IF(ISNUMBER(AVERAGEIFS(Observed!N$2:N$1135,Observed!$A$2:$A$1135,$A75,Observed!$C$2:$C$1135,$C75)),AVERAGEIFS(Observed!N$2:N$1135,Observed!$A$2:$A$1135,$A75,Observed!$C$2:$C$1135,$C75),"")</f>
        <v>635</v>
      </c>
      <c r="O75" s="34">
        <f>IF(ISNUMBER(AVERAGEIFS(Observed!O$2:O$1135,Observed!$A$2:$A$1135,$A75,Observed!$C$2:$C$1135,$C75)),AVERAGEIFS(Observed!O$2:O$1135,Observed!$A$2:$A$1135,$A75,Observed!$C$2:$C$1135,$C75),"")</f>
        <v>63.5</v>
      </c>
      <c r="P75" s="34" t="str">
        <f>IF(ISNUMBER(AVERAGEIFS(Observed!P$2:P$1135,Observed!$A$2:$A$1135,$A75,Observed!$C$2:$C$1135,$C75)),AVERAGEIFS(Observed!P$2:P$1135,Observed!$A$2:$A$1135,$A75,Observed!$C$2:$C$1135,$C75),"")</f>
        <v/>
      </c>
      <c r="Q75" s="34" t="str">
        <f>IF(ISNUMBER(AVERAGEIFS(Observed!Q$2:Q$1135,Observed!$A$2:$A$1135,$A75,Observed!$C$2:$C$1135,$C75)),AVERAGEIFS(Observed!Q$2:Q$1135,Observed!$A$2:$A$1135,$A75,Observed!$C$2:$C$1135,$C75),"")</f>
        <v/>
      </c>
      <c r="R75" s="34" t="str">
        <f>IF(ISNUMBER(AVERAGEIFS(Observed!R$2:R$1135,Observed!$A$2:$A$1135,$A75,Observed!$C$2:$C$1135,$C75)),AVERAGEIFS(Observed!R$2:R$1135,Observed!$A$2:$A$1135,$A75,Observed!$C$2:$C$1135,$C75),"")</f>
        <v/>
      </c>
      <c r="S75" s="35">
        <f>IF(ISNUMBER(AVERAGEIFS(Observed!S$2:S$1135,Observed!$A$2:$A$1135,$A75,Observed!$C$2:$C$1135,$C75)),AVERAGEIFS(Observed!S$2:S$1135,Observed!$A$2:$A$1135,$A75,Observed!$C$2:$C$1135,$C75),"")</f>
        <v>4.7000000000000007E-2</v>
      </c>
      <c r="T75" s="35">
        <f>IF(ISNUMBER(AVERAGEIFS(Observed!T$2:T$1135,Observed!$A$2:$A$1135,$A75,Observed!$C$2:$C$1135,$C75)),AVERAGEIFS(Observed!T$2:T$1135,Observed!$A$2:$A$1135,$A75,Observed!$C$2:$C$1135,$C75),"")</f>
        <v>0.04</v>
      </c>
      <c r="U75" s="35" t="str">
        <f>IF(ISNUMBER(AVERAGEIFS(Observed!U$2:U$1135,Observed!$A$2:$A$1135,$A75,Observed!$C$2:$C$1135,$C75)),AVERAGEIFS(Observed!U$2:U$1135,Observed!$A$2:$A$1135,$A75,Observed!$C$2:$C$1135,$C75),"")</f>
        <v/>
      </c>
      <c r="V75" s="34" t="str">
        <f>IF(ISNUMBER(AVERAGEIFS(Observed!V$2:V$1135,Observed!$A$2:$A$1135,$A75,Observed!$C$2:$C$1135,$C75)),AVERAGEIFS(Observed!V$2:V$1135,Observed!$A$2:$A$1135,$A75,Observed!$C$2:$C$1135,$C75),"")</f>
        <v/>
      </c>
      <c r="W75" s="7" t="str">
        <f>IF(ISNUMBER(AVERAGEIFS(Observed!W$2:W$1135,Observed!$A$2:$A$1135,$A75,Observed!$C$2:$C$1135,$C75)),AVERAGEIFS(Observed!W$2:W$1135,Observed!$A$2:$A$1135,$A75,Observed!$C$2:$C$1135,$C75),"")</f>
        <v/>
      </c>
      <c r="X75" s="7">
        <f>IF(ISNUMBER(AVERAGEIFS(Observed!X$2:X$1135,Observed!$A$2:$A$1135,$A75,Observed!$C$2:$C$1135,$C75)),AVERAGEIFS(Observed!X$2:X$1135,Observed!$A$2:$A$1135,$A75,Observed!$C$2:$C$1135,$C75),"")</f>
        <v>0.11</v>
      </c>
      <c r="Y75" s="34" t="str">
        <f>IF(ISNUMBER(AVERAGEIFS(Observed!Y$2:Y$1135,Observed!$A$2:$A$1135,$A75,Observed!$C$2:$C$1135,$C75)),AVERAGEIFS(Observed!Y$2:Y$1135,Observed!$A$2:$A$1135,$A75,Observed!$C$2:$C$1135,$C75),"")</f>
        <v/>
      </c>
      <c r="Z75" s="34" t="str">
        <f>IF(ISNUMBER(AVERAGEIFS(Observed!Z$2:Z$1135,Observed!$A$2:$A$1135,$A75,Observed!$C$2:$C$1135,$C75)),AVERAGEIFS(Observed!Z$2:Z$1135,Observed!$A$2:$A$1135,$A75,Observed!$C$2:$C$1135,$C75),"")</f>
        <v/>
      </c>
      <c r="AA75" s="34" t="str">
        <f>IF(ISNUMBER(AVERAGEIFS(Observed!AA$2:AA$1135,Observed!$A$2:$A$1135,$A75,Observed!$C$2:$C$1135,$C75)),AVERAGEIFS(Observed!AA$2:AA$1135,Observed!$A$2:$A$1135,$A75,Observed!$C$2:$C$1135,$C75),"")</f>
        <v/>
      </c>
      <c r="AB75" s="34" t="str">
        <f>IF(ISNUMBER(AVERAGEIFS(Observed!AB$2:AB$1135,Observed!$A$2:$A$1135,$A75,Observed!$C$2:$C$1135,$C75)),AVERAGEIFS(Observed!AB$2:AB$1135,Observed!$A$2:$A$1135,$A75,Observed!$C$2:$C$1135,$C75),"")</f>
        <v/>
      </c>
      <c r="AC75" s="34" t="str">
        <f>IF(ISNUMBER(AVERAGEIFS(Observed!AC$2:AC$1135,Observed!$A$2:$A$1135,$A75,Observed!$C$2:$C$1135,$C75)),AVERAGEIFS(Observed!AC$2:AC$1135,Observed!$A$2:$A$1135,$A75,Observed!$C$2:$C$1135,$C75),"")</f>
        <v/>
      </c>
      <c r="AD75" s="34" t="str">
        <f>IF(ISNUMBER(AVERAGEIFS(Observed!AD$2:AD$1135,Observed!$A$2:$A$1135,$A75,Observed!$C$2:$C$1135,$C75)),AVERAGEIFS(Observed!AD$2:AD$1135,Observed!$A$2:$A$1135,$A75,Observed!$C$2:$C$1135,$C75),"")</f>
        <v/>
      </c>
      <c r="AE75" s="34" t="str">
        <f>IF(ISNUMBER(AVERAGEIFS(Observed!AE$2:AE$1135,Observed!$A$2:$A$1135,$A75,Observed!$C$2:$C$1135,$C75)),AVERAGEIFS(Observed!AE$2:AE$1135,Observed!$A$2:$A$1135,$A75,Observed!$C$2:$C$1135,$C75),"")</f>
        <v/>
      </c>
      <c r="AF75" s="34" t="str">
        <f>IF(ISNUMBER(AVERAGEIFS(Observed!AF$2:AF$1135,Observed!$A$2:$A$1135,$A75,Observed!$C$2:$C$1135,$C75)),AVERAGEIFS(Observed!AF$2:AF$1135,Observed!$A$2:$A$1135,$A75,Observed!$C$2:$C$1135,$C75),"")</f>
        <v/>
      </c>
      <c r="AG75" s="34" t="str">
        <f>IF(ISNUMBER(AVERAGEIFS(Observed!AG$2:AG$1135,Observed!$A$2:$A$1135,$A75,Observed!$C$2:$C$1135,$C75)),AVERAGEIFS(Observed!AG$2:AG$1135,Observed!$A$2:$A$1135,$A75,Observed!$C$2:$C$1135,$C75),"")</f>
        <v/>
      </c>
      <c r="AH75" s="35" t="str">
        <f>IF(ISNUMBER(AVERAGEIFS(Observed!AH$2:AH$1135,Observed!$A$2:$A$1135,$A75,Observed!$C$2:$C$1135,$C75)),AVERAGEIFS(Observed!AH$2:AH$1135,Observed!$A$2:$A$1135,$A75,Observed!$C$2:$C$1135,$C75),"")</f>
        <v/>
      </c>
      <c r="AI75" s="35" t="str">
        <f>IF(ISNUMBER(AVERAGEIFS(Observed!AI$2:AI$1135,Observed!$A$2:$A$1135,$A75,Observed!$C$2:$C$1135,$C75)),AVERAGEIFS(Observed!AI$2:AI$1135,Observed!$A$2:$A$1135,$A75,Observed!$C$2:$C$1135,$C75),"")</f>
        <v/>
      </c>
      <c r="AJ75" s="35">
        <f>IF(ISNUMBER(AVERAGEIFS(Observed!AJ$2:AJ$1135,Observed!$A$2:$A$1135,$A75,Observed!$C$2:$C$1135,$C75)),AVERAGEIFS(Observed!AJ$2:AJ$1135,Observed!$A$2:$A$1135,$A75,Observed!$C$2:$C$1135,$C75),"")</f>
        <v>4.624563204987165E-2</v>
      </c>
      <c r="AK75" s="34" t="str">
        <f>IF(ISNUMBER(AVERAGEIFS(Observed!AK$2:AK$1135,Observed!$A$2:$A$1135,$A75,Observed!$C$2:$C$1135,$C75)),AVERAGEIFS(Observed!AK$2:AK$1135,Observed!$A$2:$A$1135,$A75,Observed!$C$2:$C$1135,$C75),"")</f>
        <v/>
      </c>
      <c r="AL75" s="35" t="str">
        <f>IF(ISNUMBER(AVERAGEIFS(Observed!AL$2:AL$1135,Observed!$A$2:$A$1135,$A75,Observed!$C$2:$C$1135,$C75)),AVERAGEIFS(Observed!AL$2:AL$1135,Observed!$A$2:$A$1135,$A75,Observed!$C$2:$C$1135,$C75),"")</f>
        <v/>
      </c>
      <c r="AM75" s="34" t="str">
        <f>IF(ISNUMBER(AVERAGEIFS(Observed!AM$2:AM$1135,Observed!$A$2:$A$1135,$A75,Observed!$C$2:$C$1135,$C75)),AVERAGEIFS(Observed!AM$2:AM$1135,Observed!$A$2:$A$1135,$A75,Observed!$C$2:$C$1135,$C75),"")</f>
        <v/>
      </c>
      <c r="AN75" s="34">
        <f>IF(ISNUMBER(AVERAGEIFS(Observed!AN$2:AN$1135,Observed!$A$2:$A$1135,$A75,Observed!$C$2:$C$1135,$C75)),AVERAGEIFS(Observed!AN$2:AN$1135,Observed!$A$2:$A$1135,$A75,Observed!$C$2:$C$1135,$C75),"")</f>
        <v>0.54</v>
      </c>
      <c r="AO75" s="34" t="str">
        <f>IF(ISNUMBER(AVERAGEIFS(Observed!AO$2:AO$1135,Observed!$A$2:$A$1135,$A75,Observed!$C$2:$C$1135,$C75)),AVERAGEIFS(Observed!AO$2:AO$1135,Observed!$A$2:$A$1135,$A75,Observed!$C$2:$C$1135,$C75),"")</f>
        <v/>
      </c>
      <c r="AP75" s="35" t="str">
        <f>IF(ISNUMBER(AVERAGEIFS(Observed!AP$2:AP$1135,Observed!$A$2:$A$1135,$A75,Observed!$C$2:$C$1135,$C75)),AVERAGEIFS(Observed!AP$2:AP$1135,Observed!$A$2:$A$1135,$A75,Observed!$C$2:$C$1135,$C75),"")</f>
        <v/>
      </c>
      <c r="AQ75" s="34" t="str">
        <f>IF(ISNUMBER(AVERAGEIFS(Observed!AQ$2:AQ$1135,Observed!$A$2:$A$1135,$A75,Observed!$C$2:$C$1135,$C75)),AVERAGEIFS(Observed!AQ$2:AQ$1135,Observed!$A$2:$A$1135,$A75,Observed!$C$2:$C$1135,$C75),"")</f>
        <v/>
      </c>
      <c r="AR75" s="34" t="str">
        <f>IF(ISNUMBER(AVERAGEIFS(Observed!AR$2:AR$1135,Observed!$A$2:$A$1135,$A75,Observed!$C$2:$C$1135,$C75)),AVERAGEIFS(Observed!AR$2:AR$1135,Observed!$A$2:$A$1135,$A75,Observed!$C$2:$C$1135,$C75),"")</f>
        <v/>
      </c>
      <c r="AS75" s="2">
        <f>COUNTIFS(Observed!$A$2:$A$1135,$A75,Observed!$C$2:$C$1135,$C75)</f>
        <v>3</v>
      </c>
      <c r="AT75" s="2">
        <f t="shared" si="1"/>
        <v>6</v>
      </c>
    </row>
    <row r="76" spans="1:46" x14ac:dyDescent="0.25">
      <c r="A76" t="s">
        <v>2</v>
      </c>
      <c r="B76" t="s">
        <v>18</v>
      </c>
      <c r="C76" s="6">
        <v>36425</v>
      </c>
      <c r="D76" t="s">
        <v>56</v>
      </c>
      <c r="E76" t="s">
        <v>41</v>
      </c>
      <c r="J76" t="s">
        <v>103</v>
      </c>
      <c r="K76">
        <v>4</v>
      </c>
      <c r="L76">
        <v>1</v>
      </c>
      <c r="M76" t="s">
        <v>19</v>
      </c>
      <c r="N76" s="33">
        <f>IF(ISNUMBER(AVERAGEIFS(Observed!N$2:N$1135,Observed!$A$2:$A$1135,$A76,Observed!$C$2:$C$1135,$C76)),AVERAGEIFS(Observed!N$2:N$1135,Observed!$A$2:$A$1135,$A76,Observed!$C$2:$C$1135,$C76),"")</f>
        <v>1090</v>
      </c>
      <c r="O76" s="34">
        <f>IF(ISNUMBER(AVERAGEIFS(Observed!O$2:O$1135,Observed!$A$2:$A$1135,$A76,Observed!$C$2:$C$1135,$C76)),AVERAGEIFS(Observed!O$2:O$1135,Observed!$A$2:$A$1135,$A76,Observed!$C$2:$C$1135,$C76),"")</f>
        <v>109</v>
      </c>
      <c r="P76" s="34" t="str">
        <f>IF(ISNUMBER(AVERAGEIFS(Observed!P$2:P$1135,Observed!$A$2:$A$1135,$A76,Observed!$C$2:$C$1135,$C76)),AVERAGEIFS(Observed!P$2:P$1135,Observed!$A$2:$A$1135,$A76,Observed!$C$2:$C$1135,$C76),"")</f>
        <v/>
      </c>
      <c r="Q76" s="34" t="str">
        <f>IF(ISNUMBER(AVERAGEIFS(Observed!Q$2:Q$1135,Observed!$A$2:$A$1135,$A76,Observed!$C$2:$C$1135,$C76)),AVERAGEIFS(Observed!Q$2:Q$1135,Observed!$A$2:$A$1135,$A76,Observed!$C$2:$C$1135,$C76),"")</f>
        <v/>
      </c>
      <c r="R76" s="34" t="str">
        <f>IF(ISNUMBER(AVERAGEIFS(Observed!R$2:R$1135,Observed!$A$2:$A$1135,$A76,Observed!$C$2:$C$1135,$C76)),AVERAGEIFS(Observed!R$2:R$1135,Observed!$A$2:$A$1135,$A76,Observed!$C$2:$C$1135,$C76),"")</f>
        <v/>
      </c>
      <c r="S76" s="35">
        <f>IF(ISNUMBER(AVERAGEIFS(Observed!S$2:S$1135,Observed!$A$2:$A$1135,$A76,Observed!$C$2:$C$1135,$C76)),AVERAGEIFS(Observed!S$2:S$1135,Observed!$A$2:$A$1135,$A76,Observed!$C$2:$C$1135,$C76),"")</f>
        <v>4.7000000000000007E-2</v>
      </c>
      <c r="T76" s="35">
        <f>IF(ISNUMBER(AVERAGEIFS(Observed!T$2:T$1135,Observed!$A$2:$A$1135,$A76,Observed!$C$2:$C$1135,$C76)),AVERAGEIFS(Observed!T$2:T$1135,Observed!$A$2:$A$1135,$A76,Observed!$C$2:$C$1135,$C76),"")</f>
        <v>3.9E-2</v>
      </c>
      <c r="U76" s="35" t="str">
        <f>IF(ISNUMBER(AVERAGEIFS(Observed!U$2:U$1135,Observed!$A$2:$A$1135,$A76,Observed!$C$2:$C$1135,$C76)),AVERAGEIFS(Observed!U$2:U$1135,Observed!$A$2:$A$1135,$A76,Observed!$C$2:$C$1135,$C76),"")</f>
        <v/>
      </c>
      <c r="V76" s="34" t="str">
        <f>IF(ISNUMBER(AVERAGEIFS(Observed!V$2:V$1135,Observed!$A$2:$A$1135,$A76,Observed!$C$2:$C$1135,$C76)),AVERAGEIFS(Observed!V$2:V$1135,Observed!$A$2:$A$1135,$A76,Observed!$C$2:$C$1135,$C76),"")</f>
        <v/>
      </c>
      <c r="W76" s="7" t="str">
        <f>IF(ISNUMBER(AVERAGEIFS(Observed!W$2:W$1135,Observed!$A$2:$A$1135,$A76,Observed!$C$2:$C$1135,$C76)),AVERAGEIFS(Observed!W$2:W$1135,Observed!$A$2:$A$1135,$A76,Observed!$C$2:$C$1135,$C76),"")</f>
        <v/>
      </c>
      <c r="X76" s="7">
        <f>IF(ISNUMBER(AVERAGEIFS(Observed!X$2:X$1135,Observed!$A$2:$A$1135,$A76,Observed!$C$2:$C$1135,$C76)),AVERAGEIFS(Observed!X$2:X$1135,Observed!$A$2:$A$1135,$A76,Observed!$C$2:$C$1135,$C76),"")</f>
        <v>0.11</v>
      </c>
      <c r="Y76" s="34" t="str">
        <f>IF(ISNUMBER(AVERAGEIFS(Observed!Y$2:Y$1135,Observed!$A$2:$A$1135,$A76,Observed!$C$2:$C$1135,$C76)),AVERAGEIFS(Observed!Y$2:Y$1135,Observed!$A$2:$A$1135,$A76,Observed!$C$2:$C$1135,$C76),"")</f>
        <v/>
      </c>
      <c r="Z76" s="34" t="str">
        <f>IF(ISNUMBER(AVERAGEIFS(Observed!Z$2:Z$1135,Observed!$A$2:$A$1135,$A76,Observed!$C$2:$C$1135,$C76)),AVERAGEIFS(Observed!Z$2:Z$1135,Observed!$A$2:$A$1135,$A76,Observed!$C$2:$C$1135,$C76),"")</f>
        <v/>
      </c>
      <c r="AA76" s="34" t="str">
        <f>IF(ISNUMBER(AVERAGEIFS(Observed!AA$2:AA$1135,Observed!$A$2:$A$1135,$A76,Observed!$C$2:$C$1135,$C76)),AVERAGEIFS(Observed!AA$2:AA$1135,Observed!$A$2:$A$1135,$A76,Observed!$C$2:$C$1135,$C76),"")</f>
        <v/>
      </c>
      <c r="AB76" s="34" t="str">
        <f>IF(ISNUMBER(AVERAGEIFS(Observed!AB$2:AB$1135,Observed!$A$2:$A$1135,$A76,Observed!$C$2:$C$1135,$C76)),AVERAGEIFS(Observed!AB$2:AB$1135,Observed!$A$2:$A$1135,$A76,Observed!$C$2:$C$1135,$C76),"")</f>
        <v/>
      </c>
      <c r="AC76" s="34" t="str">
        <f>IF(ISNUMBER(AVERAGEIFS(Observed!AC$2:AC$1135,Observed!$A$2:$A$1135,$A76,Observed!$C$2:$C$1135,$C76)),AVERAGEIFS(Observed!AC$2:AC$1135,Observed!$A$2:$A$1135,$A76,Observed!$C$2:$C$1135,$C76),"")</f>
        <v/>
      </c>
      <c r="AD76" s="34" t="str">
        <f>IF(ISNUMBER(AVERAGEIFS(Observed!AD$2:AD$1135,Observed!$A$2:$A$1135,$A76,Observed!$C$2:$C$1135,$C76)),AVERAGEIFS(Observed!AD$2:AD$1135,Observed!$A$2:$A$1135,$A76,Observed!$C$2:$C$1135,$C76),"")</f>
        <v/>
      </c>
      <c r="AE76" s="34" t="str">
        <f>IF(ISNUMBER(AVERAGEIFS(Observed!AE$2:AE$1135,Observed!$A$2:$A$1135,$A76,Observed!$C$2:$C$1135,$C76)),AVERAGEIFS(Observed!AE$2:AE$1135,Observed!$A$2:$A$1135,$A76,Observed!$C$2:$C$1135,$C76),"")</f>
        <v/>
      </c>
      <c r="AF76" s="34" t="str">
        <f>IF(ISNUMBER(AVERAGEIFS(Observed!AF$2:AF$1135,Observed!$A$2:$A$1135,$A76,Observed!$C$2:$C$1135,$C76)),AVERAGEIFS(Observed!AF$2:AF$1135,Observed!$A$2:$A$1135,$A76,Observed!$C$2:$C$1135,$C76),"")</f>
        <v/>
      </c>
      <c r="AG76" s="34" t="str">
        <f>IF(ISNUMBER(AVERAGEIFS(Observed!AG$2:AG$1135,Observed!$A$2:$A$1135,$A76,Observed!$C$2:$C$1135,$C76)),AVERAGEIFS(Observed!AG$2:AG$1135,Observed!$A$2:$A$1135,$A76,Observed!$C$2:$C$1135,$C76),"")</f>
        <v/>
      </c>
      <c r="AH76" s="35" t="str">
        <f>IF(ISNUMBER(AVERAGEIFS(Observed!AH$2:AH$1135,Observed!$A$2:$A$1135,$A76,Observed!$C$2:$C$1135,$C76)),AVERAGEIFS(Observed!AH$2:AH$1135,Observed!$A$2:$A$1135,$A76,Observed!$C$2:$C$1135,$C76),"")</f>
        <v/>
      </c>
      <c r="AI76" s="35" t="str">
        <f>IF(ISNUMBER(AVERAGEIFS(Observed!AI$2:AI$1135,Observed!$A$2:$A$1135,$A76,Observed!$C$2:$C$1135,$C76)),AVERAGEIFS(Observed!AI$2:AI$1135,Observed!$A$2:$A$1135,$A76,Observed!$C$2:$C$1135,$C76),"")</f>
        <v/>
      </c>
      <c r="AJ76" s="35">
        <f>IF(ISNUMBER(AVERAGEIFS(Observed!AJ$2:AJ$1135,Observed!$A$2:$A$1135,$A76,Observed!$C$2:$C$1135,$C76)),AVERAGEIFS(Observed!AJ$2:AJ$1135,Observed!$A$2:$A$1135,$A76,Observed!$C$2:$C$1135,$C76),"")</f>
        <v>4.6084032032101284E-2</v>
      </c>
      <c r="AK76" s="34" t="str">
        <f>IF(ISNUMBER(AVERAGEIFS(Observed!AK$2:AK$1135,Observed!$A$2:$A$1135,$A76,Observed!$C$2:$C$1135,$C76)),AVERAGEIFS(Observed!AK$2:AK$1135,Observed!$A$2:$A$1135,$A76,Observed!$C$2:$C$1135,$C76),"")</f>
        <v/>
      </c>
      <c r="AL76" s="35" t="str">
        <f>IF(ISNUMBER(AVERAGEIFS(Observed!AL$2:AL$1135,Observed!$A$2:$A$1135,$A76,Observed!$C$2:$C$1135,$C76)),AVERAGEIFS(Observed!AL$2:AL$1135,Observed!$A$2:$A$1135,$A76,Observed!$C$2:$C$1135,$C76),"")</f>
        <v/>
      </c>
      <c r="AM76" s="34" t="str">
        <f>IF(ISNUMBER(AVERAGEIFS(Observed!AM$2:AM$1135,Observed!$A$2:$A$1135,$A76,Observed!$C$2:$C$1135,$C76)),AVERAGEIFS(Observed!AM$2:AM$1135,Observed!$A$2:$A$1135,$A76,Observed!$C$2:$C$1135,$C76),"")</f>
        <v/>
      </c>
      <c r="AN76" s="34">
        <f>IF(ISNUMBER(AVERAGEIFS(Observed!AN$2:AN$1135,Observed!$A$2:$A$1135,$A76,Observed!$C$2:$C$1135,$C76)),AVERAGEIFS(Observed!AN$2:AN$1135,Observed!$A$2:$A$1135,$A76,Observed!$C$2:$C$1135,$C76),"")</f>
        <v>0.54</v>
      </c>
      <c r="AO76" s="34" t="str">
        <f>IF(ISNUMBER(AVERAGEIFS(Observed!AO$2:AO$1135,Observed!$A$2:$A$1135,$A76,Observed!$C$2:$C$1135,$C76)),AVERAGEIFS(Observed!AO$2:AO$1135,Observed!$A$2:$A$1135,$A76,Observed!$C$2:$C$1135,$C76),"")</f>
        <v/>
      </c>
      <c r="AP76" s="35" t="str">
        <f>IF(ISNUMBER(AVERAGEIFS(Observed!AP$2:AP$1135,Observed!$A$2:$A$1135,$A76,Observed!$C$2:$C$1135,$C76)),AVERAGEIFS(Observed!AP$2:AP$1135,Observed!$A$2:$A$1135,$A76,Observed!$C$2:$C$1135,$C76),"")</f>
        <v/>
      </c>
      <c r="AQ76" s="34" t="str">
        <f>IF(ISNUMBER(AVERAGEIFS(Observed!AQ$2:AQ$1135,Observed!$A$2:$A$1135,$A76,Observed!$C$2:$C$1135,$C76)),AVERAGEIFS(Observed!AQ$2:AQ$1135,Observed!$A$2:$A$1135,$A76,Observed!$C$2:$C$1135,$C76),"")</f>
        <v/>
      </c>
      <c r="AR76" s="34" t="str">
        <f>IF(ISNUMBER(AVERAGEIFS(Observed!AR$2:AR$1135,Observed!$A$2:$A$1135,$A76,Observed!$C$2:$C$1135,$C76)),AVERAGEIFS(Observed!AR$2:AR$1135,Observed!$A$2:$A$1135,$A76,Observed!$C$2:$C$1135,$C76),"")</f>
        <v/>
      </c>
      <c r="AS76" s="2">
        <f>COUNTIFS(Observed!$A$2:$A$1135,$A76,Observed!$C$2:$C$1135,$C76)</f>
        <v>3</v>
      </c>
      <c r="AT76" s="2">
        <f t="shared" si="1"/>
        <v>6</v>
      </c>
    </row>
    <row r="77" spans="1:46" x14ac:dyDescent="0.25">
      <c r="A77" t="s">
        <v>2</v>
      </c>
      <c r="B77" t="s">
        <v>18</v>
      </c>
      <c r="C77" s="6">
        <v>36432</v>
      </c>
      <c r="D77" t="s">
        <v>56</v>
      </c>
      <c r="E77" t="s">
        <v>41</v>
      </c>
      <c r="J77" t="s">
        <v>103</v>
      </c>
      <c r="K77">
        <v>4</v>
      </c>
      <c r="L77">
        <v>1</v>
      </c>
      <c r="M77" t="s">
        <v>20</v>
      </c>
      <c r="N77" s="33">
        <f>IF(ISNUMBER(AVERAGEIFS(Observed!N$2:N$1135,Observed!$A$2:$A$1135,$A77,Observed!$C$2:$C$1135,$C77)),AVERAGEIFS(Observed!N$2:N$1135,Observed!$A$2:$A$1135,$A77,Observed!$C$2:$C$1135,$C77),"")</f>
        <v>1110</v>
      </c>
      <c r="O77" s="34">
        <f>IF(ISNUMBER(AVERAGEIFS(Observed!O$2:O$1135,Observed!$A$2:$A$1135,$A77,Observed!$C$2:$C$1135,$C77)),AVERAGEIFS(Observed!O$2:O$1135,Observed!$A$2:$A$1135,$A77,Observed!$C$2:$C$1135,$C77),"")</f>
        <v>111</v>
      </c>
      <c r="P77" s="34" t="str">
        <f>IF(ISNUMBER(AVERAGEIFS(Observed!P$2:P$1135,Observed!$A$2:$A$1135,$A77,Observed!$C$2:$C$1135,$C77)),AVERAGEIFS(Observed!P$2:P$1135,Observed!$A$2:$A$1135,$A77,Observed!$C$2:$C$1135,$C77),"")</f>
        <v/>
      </c>
      <c r="Q77" s="34" t="str">
        <f>IF(ISNUMBER(AVERAGEIFS(Observed!Q$2:Q$1135,Observed!$A$2:$A$1135,$A77,Observed!$C$2:$C$1135,$C77)),AVERAGEIFS(Observed!Q$2:Q$1135,Observed!$A$2:$A$1135,$A77,Observed!$C$2:$C$1135,$C77),"")</f>
        <v/>
      </c>
      <c r="R77" s="34" t="str">
        <f>IF(ISNUMBER(AVERAGEIFS(Observed!R$2:R$1135,Observed!$A$2:$A$1135,$A77,Observed!$C$2:$C$1135,$C77)),AVERAGEIFS(Observed!R$2:R$1135,Observed!$A$2:$A$1135,$A77,Observed!$C$2:$C$1135,$C77),"")</f>
        <v/>
      </c>
      <c r="S77" s="35" t="str">
        <f>IF(ISNUMBER(AVERAGEIFS(Observed!S$2:S$1135,Observed!$A$2:$A$1135,$A77,Observed!$C$2:$C$1135,$C77)),AVERAGEIFS(Observed!S$2:S$1135,Observed!$A$2:$A$1135,$A77,Observed!$C$2:$C$1135,$C77),"")</f>
        <v/>
      </c>
      <c r="T77" s="35" t="str">
        <f>IF(ISNUMBER(AVERAGEIFS(Observed!T$2:T$1135,Observed!$A$2:$A$1135,$A77,Observed!$C$2:$C$1135,$C77)),AVERAGEIFS(Observed!T$2:T$1135,Observed!$A$2:$A$1135,$A77,Observed!$C$2:$C$1135,$C77),"")</f>
        <v/>
      </c>
      <c r="U77" s="35" t="str">
        <f>IF(ISNUMBER(AVERAGEIFS(Observed!U$2:U$1135,Observed!$A$2:$A$1135,$A77,Observed!$C$2:$C$1135,$C77)),AVERAGEIFS(Observed!U$2:U$1135,Observed!$A$2:$A$1135,$A77,Observed!$C$2:$C$1135,$C77),"")</f>
        <v/>
      </c>
      <c r="V77" s="34" t="str">
        <f>IF(ISNUMBER(AVERAGEIFS(Observed!V$2:V$1135,Observed!$A$2:$A$1135,$A77,Observed!$C$2:$C$1135,$C77)),AVERAGEIFS(Observed!V$2:V$1135,Observed!$A$2:$A$1135,$A77,Observed!$C$2:$C$1135,$C77),"")</f>
        <v/>
      </c>
      <c r="W77" s="7" t="str">
        <f>IF(ISNUMBER(AVERAGEIFS(Observed!W$2:W$1135,Observed!$A$2:$A$1135,$A77,Observed!$C$2:$C$1135,$C77)),AVERAGEIFS(Observed!W$2:W$1135,Observed!$A$2:$A$1135,$A77,Observed!$C$2:$C$1135,$C77),"")</f>
        <v/>
      </c>
      <c r="X77" s="7">
        <f>IF(ISNUMBER(AVERAGEIFS(Observed!X$2:X$1135,Observed!$A$2:$A$1135,$A77,Observed!$C$2:$C$1135,$C77)),AVERAGEIFS(Observed!X$2:X$1135,Observed!$A$2:$A$1135,$A77,Observed!$C$2:$C$1135,$C77),"")</f>
        <v>0.12</v>
      </c>
      <c r="Y77" s="34" t="str">
        <f>IF(ISNUMBER(AVERAGEIFS(Observed!Y$2:Y$1135,Observed!$A$2:$A$1135,$A77,Observed!$C$2:$C$1135,$C77)),AVERAGEIFS(Observed!Y$2:Y$1135,Observed!$A$2:$A$1135,$A77,Observed!$C$2:$C$1135,$C77),"")</f>
        <v/>
      </c>
      <c r="Z77" s="34" t="str">
        <f>IF(ISNUMBER(AVERAGEIFS(Observed!Z$2:Z$1135,Observed!$A$2:$A$1135,$A77,Observed!$C$2:$C$1135,$C77)),AVERAGEIFS(Observed!Z$2:Z$1135,Observed!$A$2:$A$1135,$A77,Observed!$C$2:$C$1135,$C77),"")</f>
        <v/>
      </c>
      <c r="AA77" s="34" t="str">
        <f>IF(ISNUMBER(AVERAGEIFS(Observed!AA$2:AA$1135,Observed!$A$2:$A$1135,$A77,Observed!$C$2:$C$1135,$C77)),AVERAGEIFS(Observed!AA$2:AA$1135,Observed!$A$2:$A$1135,$A77,Observed!$C$2:$C$1135,$C77),"")</f>
        <v/>
      </c>
      <c r="AB77" s="34" t="str">
        <f>IF(ISNUMBER(AVERAGEIFS(Observed!AB$2:AB$1135,Observed!$A$2:$A$1135,$A77,Observed!$C$2:$C$1135,$C77)),AVERAGEIFS(Observed!AB$2:AB$1135,Observed!$A$2:$A$1135,$A77,Observed!$C$2:$C$1135,$C77),"")</f>
        <v/>
      </c>
      <c r="AC77" s="34" t="str">
        <f>IF(ISNUMBER(AVERAGEIFS(Observed!AC$2:AC$1135,Observed!$A$2:$A$1135,$A77,Observed!$C$2:$C$1135,$C77)),AVERAGEIFS(Observed!AC$2:AC$1135,Observed!$A$2:$A$1135,$A77,Observed!$C$2:$C$1135,$C77),"")</f>
        <v/>
      </c>
      <c r="AD77" s="34" t="str">
        <f>IF(ISNUMBER(AVERAGEIFS(Observed!AD$2:AD$1135,Observed!$A$2:$A$1135,$A77,Observed!$C$2:$C$1135,$C77)),AVERAGEIFS(Observed!AD$2:AD$1135,Observed!$A$2:$A$1135,$A77,Observed!$C$2:$C$1135,$C77),"")</f>
        <v/>
      </c>
      <c r="AE77" s="34" t="str">
        <f>IF(ISNUMBER(AVERAGEIFS(Observed!AE$2:AE$1135,Observed!$A$2:$A$1135,$A77,Observed!$C$2:$C$1135,$C77)),AVERAGEIFS(Observed!AE$2:AE$1135,Observed!$A$2:$A$1135,$A77,Observed!$C$2:$C$1135,$C77),"")</f>
        <v/>
      </c>
      <c r="AF77" s="34" t="str">
        <f>IF(ISNUMBER(AVERAGEIFS(Observed!AF$2:AF$1135,Observed!$A$2:$A$1135,$A77,Observed!$C$2:$C$1135,$C77)),AVERAGEIFS(Observed!AF$2:AF$1135,Observed!$A$2:$A$1135,$A77,Observed!$C$2:$C$1135,$C77),"")</f>
        <v/>
      </c>
      <c r="AG77" s="34" t="str">
        <f>IF(ISNUMBER(AVERAGEIFS(Observed!AG$2:AG$1135,Observed!$A$2:$A$1135,$A77,Observed!$C$2:$C$1135,$C77)),AVERAGEIFS(Observed!AG$2:AG$1135,Observed!$A$2:$A$1135,$A77,Observed!$C$2:$C$1135,$C77),"")</f>
        <v/>
      </c>
      <c r="AH77" s="35" t="str">
        <f>IF(ISNUMBER(AVERAGEIFS(Observed!AH$2:AH$1135,Observed!$A$2:$A$1135,$A77,Observed!$C$2:$C$1135,$C77)),AVERAGEIFS(Observed!AH$2:AH$1135,Observed!$A$2:$A$1135,$A77,Observed!$C$2:$C$1135,$C77),"")</f>
        <v/>
      </c>
      <c r="AI77" s="35" t="str">
        <f>IF(ISNUMBER(AVERAGEIFS(Observed!AI$2:AI$1135,Observed!$A$2:$A$1135,$A77,Observed!$C$2:$C$1135,$C77)),AVERAGEIFS(Observed!AI$2:AI$1135,Observed!$A$2:$A$1135,$A77,Observed!$C$2:$C$1135,$C77),"")</f>
        <v/>
      </c>
      <c r="AJ77" s="35" t="str">
        <f>IF(ISNUMBER(AVERAGEIFS(Observed!AJ$2:AJ$1135,Observed!$A$2:$A$1135,$A77,Observed!$C$2:$C$1135,$C77)),AVERAGEIFS(Observed!AJ$2:AJ$1135,Observed!$A$2:$A$1135,$A77,Observed!$C$2:$C$1135,$C77),"")</f>
        <v/>
      </c>
      <c r="AK77" s="34" t="str">
        <f>IF(ISNUMBER(AVERAGEIFS(Observed!AK$2:AK$1135,Observed!$A$2:$A$1135,$A77,Observed!$C$2:$C$1135,$C77)),AVERAGEIFS(Observed!AK$2:AK$1135,Observed!$A$2:$A$1135,$A77,Observed!$C$2:$C$1135,$C77),"")</f>
        <v/>
      </c>
      <c r="AL77" s="35" t="str">
        <f>IF(ISNUMBER(AVERAGEIFS(Observed!AL$2:AL$1135,Observed!$A$2:$A$1135,$A77,Observed!$C$2:$C$1135,$C77)),AVERAGEIFS(Observed!AL$2:AL$1135,Observed!$A$2:$A$1135,$A77,Observed!$C$2:$C$1135,$C77),"")</f>
        <v/>
      </c>
      <c r="AM77" s="34" t="str">
        <f>IF(ISNUMBER(AVERAGEIFS(Observed!AM$2:AM$1135,Observed!$A$2:$A$1135,$A77,Observed!$C$2:$C$1135,$C77)),AVERAGEIFS(Observed!AM$2:AM$1135,Observed!$A$2:$A$1135,$A77,Observed!$C$2:$C$1135,$C77),"")</f>
        <v/>
      </c>
      <c r="AN77" s="34">
        <f>IF(ISNUMBER(AVERAGEIFS(Observed!AN$2:AN$1135,Observed!$A$2:$A$1135,$A77,Observed!$C$2:$C$1135,$C77)),AVERAGEIFS(Observed!AN$2:AN$1135,Observed!$A$2:$A$1135,$A77,Observed!$C$2:$C$1135,$C77),"")</f>
        <v>0.54</v>
      </c>
      <c r="AO77" s="34" t="str">
        <f>IF(ISNUMBER(AVERAGEIFS(Observed!AO$2:AO$1135,Observed!$A$2:$A$1135,$A77,Observed!$C$2:$C$1135,$C77)),AVERAGEIFS(Observed!AO$2:AO$1135,Observed!$A$2:$A$1135,$A77,Observed!$C$2:$C$1135,$C77),"")</f>
        <v/>
      </c>
      <c r="AP77" s="35" t="str">
        <f>IF(ISNUMBER(AVERAGEIFS(Observed!AP$2:AP$1135,Observed!$A$2:$A$1135,$A77,Observed!$C$2:$C$1135,$C77)),AVERAGEIFS(Observed!AP$2:AP$1135,Observed!$A$2:$A$1135,$A77,Observed!$C$2:$C$1135,$C77),"")</f>
        <v/>
      </c>
      <c r="AQ77" s="34" t="str">
        <f>IF(ISNUMBER(AVERAGEIFS(Observed!AQ$2:AQ$1135,Observed!$A$2:$A$1135,$A77,Observed!$C$2:$C$1135,$C77)),AVERAGEIFS(Observed!AQ$2:AQ$1135,Observed!$A$2:$A$1135,$A77,Observed!$C$2:$C$1135,$C77),"")</f>
        <v/>
      </c>
      <c r="AR77" s="34" t="str">
        <f>IF(ISNUMBER(AVERAGEIFS(Observed!AR$2:AR$1135,Observed!$A$2:$A$1135,$A77,Observed!$C$2:$C$1135,$C77)),AVERAGEIFS(Observed!AR$2:AR$1135,Observed!$A$2:$A$1135,$A77,Observed!$C$2:$C$1135,$C77),"")</f>
        <v/>
      </c>
      <c r="AS77" s="2">
        <f>COUNTIFS(Observed!$A$2:$A$1135,$A77,Observed!$C$2:$C$1135,$C77)</f>
        <v>3</v>
      </c>
      <c r="AT77" s="2">
        <f t="shared" si="1"/>
        <v>3</v>
      </c>
    </row>
    <row r="78" spans="1:46" x14ac:dyDescent="0.25">
      <c r="A78" t="s">
        <v>2</v>
      </c>
      <c r="B78" t="s">
        <v>18</v>
      </c>
      <c r="C78" s="6">
        <v>36439</v>
      </c>
      <c r="D78" t="s">
        <v>56</v>
      </c>
      <c r="E78" t="s">
        <v>41</v>
      </c>
      <c r="J78" t="s">
        <v>103</v>
      </c>
      <c r="K78">
        <v>4</v>
      </c>
      <c r="L78">
        <v>1</v>
      </c>
      <c r="M78" t="s">
        <v>21</v>
      </c>
      <c r="N78" s="33" t="str">
        <f>IF(ISNUMBER(AVERAGEIFS(Observed!N$2:N$1135,Observed!$A$2:$A$1135,$A78,Observed!$C$2:$C$1135,$C78)),AVERAGEIFS(Observed!N$2:N$1135,Observed!$A$2:$A$1135,$A78,Observed!$C$2:$C$1135,$C78),"")</f>
        <v/>
      </c>
      <c r="O78" s="34" t="str">
        <f>IF(ISNUMBER(AVERAGEIFS(Observed!O$2:O$1135,Observed!$A$2:$A$1135,$A78,Observed!$C$2:$C$1135,$C78)),AVERAGEIFS(Observed!O$2:O$1135,Observed!$A$2:$A$1135,$A78,Observed!$C$2:$C$1135,$C78),"")</f>
        <v/>
      </c>
      <c r="P78" s="34" t="str">
        <f>IF(ISNUMBER(AVERAGEIFS(Observed!P$2:P$1135,Observed!$A$2:$A$1135,$A78,Observed!$C$2:$C$1135,$C78)),AVERAGEIFS(Observed!P$2:P$1135,Observed!$A$2:$A$1135,$A78,Observed!$C$2:$C$1135,$C78),"")</f>
        <v/>
      </c>
      <c r="Q78" s="34">
        <f>IF(ISNUMBER(AVERAGEIFS(Observed!Q$2:Q$1135,Observed!$A$2:$A$1135,$A78,Observed!$C$2:$C$1135,$C78)),AVERAGEIFS(Observed!Q$2:Q$1135,Observed!$A$2:$A$1135,$A78,Observed!$C$2:$C$1135,$C78),"")</f>
        <v>51.673333333333339</v>
      </c>
      <c r="R78" s="34">
        <f>IF(ISNUMBER(AVERAGEIFS(Observed!R$2:R$1135,Observed!$A$2:$A$1135,$A78,Observed!$C$2:$C$1135,$C78)),AVERAGEIFS(Observed!R$2:R$1135,Observed!$A$2:$A$1135,$A78,Observed!$C$2:$C$1135,$C78),"")</f>
        <v>51.673333333333339</v>
      </c>
      <c r="S78" s="35">
        <f>IF(ISNUMBER(AVERAGEIFS(Observed!S$2:S$1135,Observed!$A$2:$A$1135,$A78,Observed!$C$2:$C$1135,$C78)),AVERAGEIFS(Observed!S$2:S$1135,Observed!$A$2:$A$1135,$A78,Observed!$C$2:$C$1135,$C78),"")</f>
        <v>4.6000000000000006E-2</v>
      </c>
      <c r="T78" s="35">
        <f>IF(ISNUMBER(AVERAGEIFS(Observed!T$2:T$1135,Observed!$A$2:$A$1135,$A78,Observed!$C$2:$C$1135,$C78)),AVERAGEIFS(Observed!T$2:T$1135,Observed!$A$2:$A$1135,$A78,Observed!$C$2:$C$1135,$C78),"")</f>
        <v>3.9E-2</v>
      </c>
      <c r="U78" s="35" t="str">
        <f>IF(ISNUMBER(AVERAGEIFS(Observed!U$2:U$1135,Observed!$A$2:$A$1135,$A78,Observed!$C$2:$C$1135,$C78)),AVERAGEIFS(Observed!U$2:U$1135,Observed!$A$2:$A$1135,$A78,Observed!$C$2:$C$1135,$C78),"")</f>
        <v/>
      </c>
      <c r="V78" s="34" t="str">
        <f>IF(ISNUMBER(AVERAGEIFS(Observed!V$2:V$1135,Observed!$A$2:$A$1135,$A78,Observed!$C$2:$C$1135,$C78)),AVERAGEIFS(Observed!V$2:V$1135,Observed!$A$2:$A$1135,$A78,Observed!$C$2:$C$1135,$C78),"")</f>
        <v/>
      </c>
      <c r="W78" s="7" t="str">
        <f>IF(ISNUMBER(AVERAGEIFS(Observed!W$2:W$1135,Observed!$A$2:$A$1135,$A78,Observed!$C$2:$C$1135,$C78)),AVERAGEIFS(Observed!W$2:W$1135,Observed!$A$2:$A$1135,$A78,Observed!$C$2:$C$1135,$C78),"")</f>
        <v/>
      </c>
      <c r="X78" s="7" t="str">
        <f>IF(ISNUMBER(AVERAGEIFS(Observed!X$2:X$1135,Observed!$A$2:$A$1135,$A78,Observed!$C$2:$C$1135,$C78)),AVERAGEIFS(Observed!X$2:X$1135,Observed!$A$2:$A$1135,$A78,Observed!$C$2:$C$1135,$C78),"")</f>
        <v/>
      </c>
      <c r="Y78" s="34" t="str">
        <f>IF(ISNUMBER(AVERAGEIFS(Observed!Y$2:Y$1135,Observed!$A$2:$A$1135,$A78,Observed!$C$2:$C$1135,$C78)),AVERAGEIFS(Observed!Y$2:Y$1135,Observed!$A$2:$A$1135,$A78,Observed!$C$2:$C$1135,$C78),"")</f>
        <v/>
      </c>
      <c r="Z78" s="34" t="str">
        <f>IF(ISNUMBER(AVERAGEIFS(Observed!Z$2:Z$1135,Observed!$A$2:$A$1135,$A78,Observed!$C$2:$C$1135,$C78)),AVERAGEIFS(Observed!Z$2:Z$1135,Observed!$A$2:$A$1135,$A78,Observed!$C$2:$C$1135,$C78),"")</f>
        <v/>
      </c>
      <c r="AA78" s="34" t="str">
        <f>IF(ISNUMBER(AVERAGEIFS(Observed!AA$2:AA$1135,Observed!$A$2:$A$1135,$A78,Observed!$C$2:$C$1135,$C78)),AVERAGEIFS(Observed!AA$2:AA$1135,Observed!$A$2:$A$1135,$A78,Observed!$C$2:$C$1135,$C78),"")</f>
        <v/>
      </c>
      <c r="AB78" s="34" t="str">
        <f>IF(ISNUMBER(AVERAGEIFS(Observed!AB$2:AB$1135,Observed!$A$2:$A$1135,$A78,Observed!$C$2:$C$1135,$C78)),AVERAGEIFS(Observed!AB$2:AB$1135,Observed!$A$2:$A$1135,$A78,Observed!$C$2:$C$1135,$C78),"")</f>
        <v/>
      </c>
      <c r="AC78" s="34" t="str">
        <f>IF(ISNUMBER(AVERAGEIFS(Observed!AC$2:AC$1135,Observed!$A$2:$A$1135,$A78,Observed!$C$2:$C$1135,$C78)),AVERAGEIFS(Observed!AC$2:AC$1135,Observed!$A$2:$A$1135,$A78,Observed!$C$2:$C$1135,$C78),"")</f>
        <v/>
      </c>
      <c r="AD78" s="34" t="str">
        <f>IF(ISNUMBER(AVERAGEIFS(Observed!AD$2:AD$1135,Observed!$A$2:$A$1135,$A78,Observed!$C$2:$C$1135,$C78)),AVERAGEIFS(Observed!AD$2:AD$1135,Observed!$A$2:$A$1135,$A78,Observed!$C$2:$C$1135,$C78),"")</f>
        <v/>
      </c>
      <c r="AE78" s="34" t="str">
        <f>IF(ISNUMBER(AVERAGEIFS(Observed!AE$2:AE$1135,Observed!$A$2:$A$1135,$A78,Observed!$C$2:$C$1135,$C78)),AVERAGEIFS(Observed!AE$2:AE$1135,Observed!$A$2:$A$1135,$A78,Observed!$C$2:$C$1135,$C78),"")</f>
        <v/>
      </c>
      <c r="AF78" s="34" t="str">
        <f>IF(ISNUMBER(AVERAGEIFS(Observed!AF$2:AF$1135,Observed!$A$2:$A$1135,$A78,Observed!$C$2:$C$1135,$C78)),AVERAGEIFS(Observed!AF$2:AF$1135,Observed!$A$2:$A$1135,$A78,Observed!$C$2:$C$1135,$C78),"")</f>
        <v/>
      </c>
      <c r="AG78" s="34" t="str">
        <f>IF(ISNUMBER(AVERAGEIFS(Observed!AG$2:AG$1135,Observed!$A$2:$A$1135,$A78,Observed!$C$2:$C$1135,$C78)),AVERAGEIFS(Observed!AG$2:AG$1135,Observed!$A$2:$A$1135,$A78,Observed!$C$2:$C$1135,$C78),"")</f>
        <v/>
      </c>
      <c r="AH78" s="35" t="str">
        <f>IF(ISNUMBER(AVERAGEIFS(Observed!AH$2:AH$1135,Observed!$A$2:$A$1135,$A78,Observed!$C$2:$C$1135,$C78)),AVERAGEIFS(Observed!AH$2:AH$1135,Observed!$A$2:$A$1135,$A78,Observed!$C$2:$C$1135,$C78),"")</f>
        <v/>
      </c>
      <c r="AI78" s="35" t="str">
        <f>IF(ISNUMBER(AVERAGEIFS(Observed!AI$2:AI$1135,Observed!$A$2:$A$1135,$A78,Observed!$C$2:$C$1135,$C78)),AVERAGEIFS(Observed!AI$2:AI$1135,Observed!$A$2:$A$1135,$A78,Observed!$C$2:$C$1135,$C78),"")</f>
        <v/>
      </c>
      <c r="AJ78" s="35">
        <f>IF(ISNUMBER(AVERAGEIFS(Observed!AJ$2:AJ$1135,Observed!$A$2:$A$1135,$A78,Observed!$C$2:$C$1135,$C78)),AVERAGEIFS(Observed!AJ$2:AJ$1135,Observed!$A$2:$A$1135,$A78,Observed!$C$2:$C$1135,$C78),"")</f>
        <v>4.5152426731078908E-2</v>
      </c>
      <c r="AK78" s="34" t="str">
        <f>IF(ISNUMBER(AVERAGEIFS(Observed!AK$2:AK$1135,Observed!$A$2:$A$1135,$A78,Observed!$C$2:$C$1135,$C78)),AVERAGEIFS(Observed!AK$2:AK$1135,Observed!$A$2:$A$1135,$A78,Observed!$C$2:$C$1135,$C78),"")</f>
        <v/>
      </c>
      <c r="AL78" s="35" t="str">
        <f>IF(ISNUMBER(AVERAGEIFS(Observed!AL$2:AL$1135,Observed!$A$2:$A$1135,$A78,Observed!$C$2:$C$1135,$C78)),AVERAGEIFS(Observed!AL$2:AL$1135,Observed!$A$2:$A$1135,$A78,Observed!$C$2:$C$1135,$C78),"")</f>
        <v/>
      </c>
      <c r="AM78" s="34" t="str">
        <f>IF(ISNUMBER(AVERAGEIFS(Observed!AM$2:AM$1135,Observed!$A$2:$A$1135,$A78,Observed!$C$2:$C$1135,$C78)),AVERAGEIFS(Observed!AM$2:AM$1135,Observed!$A$2:$A$1135,$A78,Observed!$C$2:$C$1135,$C78),"")</f>
        <v/>
      </c>
      <c r="AN78" s="34" t="str">
        <f>IF(ISNUMBER(AVERAGEIFS(Observed!AN$2:AN$1135,Observed!$A$2:$A$1135,$A78,Observed!$C$2:$C$1135,$C78)),AVERAGEIFS(Observed!AN$2:AN$1135,Observed!$A$2:$A$1135,$A78,Observed!$C$2:$C$1135,$C78),"")</f>
        <v/>
      </c>
      <c r="AO78" s="34" t="str">
        <f>IF(ISNUMBER(AVERAGEIFS(Observed!AO$2:AO$1135,Observed!$A$2:$A$1135,$A78,Observed!$C$2:$C$1135,$C78)),AVERAGEIFS(Observed!AO$2:AO$1135,Observed!$A$2:$A$1135,$A78,Observed!$C$2:$C$1135,$C78),"")</f>
        <v/>
      </c>
      <c r="AP78" s="35" t="str">
        <f>IF(ISNUMBER(AVERAGEIFS(Observed!AP$2:AP$1135,Observed!$A$2:$A$1135,$A78,Observed!$C$2:$C$1135,$C78)),AVERAGEIFS(Observed!AP$2:AP$1135,Observed!$A$2:$A$1135,$A78,Observed!$C$2:$C$1135,$C78),"")</f>
        <v/>
      </c>
      <c r="AQ78" s="34">
        <f>IF(ISNUMBER(AVERAGEIFS(Observed!AQ$2:AQ$1135,Observed!$A$2:$A$1135,$A78,Observed!$C$2:$C$1135,$C78)),AVERAGEIFS(Observed!AQ$2:AQ$1135,Observed!$A$2:$A$1135,$A78,Observed!$C$2:$C$1135,$C78),"")</f>
        <v>2.3330000000000002</v>
      </c>
      <c r="AR78" s="34">
        <f>IF(ISNUMBER(AVERAGEIFS(Observed!AR$2:AR$1135,Observed!$A$2:$A$1135,$A78,Observed!$C$2:$C$1135,$C78)),AVERAGEIFS(Observed!AR$2:AR$1135,Observed!$A$2:$A$1135,$A78,Observed!$C$2:$C$1135,$C78),"")</f>
        <v>2.3330000000000002</v>
      </c>
      <c r="AS78" s="2">
        <f>COUNTIFS(Observed!$A$2:$A$1135,$A78,Observed!$C$2:$C$1135,$C78)</f>
        <v>3</v>
      </c>
      <c r="AT78" s="2">
        <f t="shared" si="1"/>
        <v>7</v>
      </c>
    </row>
    <row r="79" spans="1:46" x14ac:dyDescent="0.25">
      <c r="A79" t="s">
        <v>2</v>
      </c>
      <c r="B79" t="s">
        <v>18</v>
      </c>
      <c r="C79" s="6">
        <v>36459</v>
      </c>
      <c r="D79" t="s">
        <v>56</v>
      </c>
      <c r="E79" t="s">
        <v>41</v>
      </c>
      <c r="J79" t="s">
        <v>103</v>
      </c>
      <c r="K79">
        <v>4</v>
      </c>
      <c r="L79">
        <v>2</v>
      </c>
      <c r="M79" t="s">
        <v>19</v>
      </c>
      <c r="N79" s="33">
        <f>IF(ISNUMBER(AVERAGEIFS(Observed!N$2:N$1135,Observed!$A$2:$A$1135,$A79,Observed!$C$2:$C$1135,$C79)),AVERAGEIFS(Observed!N$2:N$1135,Observed!$A$2:$A$1135,$A79,Observed!$C$2:$C$1135,$C79),"")</f>
        <v>1555.6666666666667</v>
      </c>
      <c r="O79" s="34">
        <f>IF(ISNUMBER(AVERAGEIFS(Observed!O$2:O$1135,Observed!$A$2:$A$1135,$A79,Observed!$C$2:$C$1135,$C79)),AVERAGEIFS(Observed!O$2:O$1135,Observed!$A$2:$A$1135,$A79,Observed!$C$2:$C$1135,$C79),"")</f>
        <v>155.56666666666669</v>
      </c>
      <c r="P79" s="34" t="str">
        <f>IF(ISNUMBER(AVERAGEIFS(Observed!P$2:P$1135,Observed!$A$2:$A$1135,$A79,Observed!$C$2:$C$1135,$C79)),AVERAGEIFS(Observed!P$2:P$1135,Observed!$A$2:$A$1135,$A79,Observed!$C$2:$C$1135,$C79),"")</f>
        <v/>
      </c>
      <c r="Q79" s="34" t="str">
        <f>IF(ISNUMBER(AVERAGEIFS(Observed!Q$2:Q$1135,Observed!$A$2:$A$1135,$A79,Observed!$C$2:$C$1135,$C79)),AVERAGEIFS(Observed!Q$2:Q$1135,Observed!$A$2:$A$1135,$A79,Observed!$C$2:$C$1135,$C79),"")</f>
        <v/>
      </c>
      <c r="R79" s="34" t="str">
        <f>IF(ISNUMBER(AVERAGEIFS(Observed!R$2:R$1135,Observed!$A$2:$A$1135,$A79,Observed!$C$2:$C$1135,$C79)),AVERAGEIFS(Observed!R$2:R$1135,Observed!$A$2:$A$1135,$A79,Observed!$C$2:$C$1135,$C79),"")</f>
        <v/>
      </c>
      <c r="S79" s="35">
        <f>IF(ISNUMBER(AVERAGEIFS(Observed!S$2:S$1135,Observed!$A$2:$A$1135,$A79,Observed!$C$2:$C$1135,$C79)),AVERAGEIFS(Observed!S$2:S$1135,Observed!$A$2:$A$1135,$A79,Observed!$C$2:$C$1135,$C79),"")</f>
        <v>4.4000000000000004E-2</v>
      </c>
      <c r="T79" s="35">
        <f>IF(ISNUMBER(AVERAGEIFS(Observed!T$2:T$1135,Observed!$A$2:$A$1135,$A79,Observed!$C$2:$C$1135,$C79)),AVERAGEIFS(Observed!T$2:T$1135,Observed!$A$2:$A$1135,$A79,Observed!$C$2:$C$1135,$C79),"")</f>
        <v>3.5999999999999997E-2</v>
      </c>
      <c r="U79" s="35" t="str">
        <f>IF(ISNUMBER(AVERAGEIFS(Observed!U$2:U$1135,Observed!$A$2:$A$1135,$A79,Observed!$C$2:$C$1135,$C79)),AVERAGEIFS(Observed!U$2:U$1135,Observed!$A$2:$A$1135,$A79,Observed!$C$2:$C$1135,$C79),"")</f>
        <v/>
      </c>
      <c r="V79" s="34" t="str">
        <f>IF(ISNUMBER(AVERAGEIFS(Observed!V$2:V$1135,Observed!$A$2:$A$1135,$A79,Observed!$C$2:$C$1135,$C79)),AVERAGEIFS(Observed!V$2:V$1135,Observed!$A$2:$A$1135,$A79,Observed!$C$2:$C$1135,$C79),"")</f>
        <v/>
      </c>
      <c r="W79" s="7" t="str">
        <f>IF(ISNUMBER(AVERAGEIFS(Observed!W$2:W$1135,Observed!$A$2:$A$1135,$A79,Observed!$C$2:$C$1135,$C79)),AVERAGEIFS(Observed!W$2:W$1135,Observed!$A$2:$A$1135,$A79,Observed!$C$2:$C$1135,$C79),"")</f>
        <v/>
      </c>
      <c r="X79" s="7">
        <f>IF(ISNUMBER(AVERAGEIFS(Observed!X$2:X$1135,Observed!$A$2:$A$1135,$A79,Observed!$C$2:$C$1135,$C79)),AVERAGEIFS(Observed!X$2:X$1135,Observed!$A$2:$A$1135,$A79,Observed!$C$2:$C$1135,$C79),"")</f>
        <v>0.14000000000000001</v>
      </c>
      <c r="Y79" s="34" t="str">
        <f>IF(ISNUMBER(AVERAGEIFS(Observed!Y$2:Y$1135,Observed!$A$2:$A$1135,$A79,Observed!$C$2:$C$1135,$C79)),AVERAGEIFS(Observed!Y$2:Y$1135,Observed!$A$2:$A$1135,$A79,Observed!$C$2:$C$1135,$C79),"")</f>
        <v/>
      </c>
      <c r="Z79" s="34" t="str">
        <f>IF(ISNUMBER(AVERAGEIFS(Observed!Z$2:Z$1135,Observed!$A$2:$A$1135,$A79,Observed!$C$2:$C$1135,$C79)),AVERAGEIFS(Observed!Z$2:Z$1135,Observed!$A$2:$A$1135,$A79,Observed!$C$2:$C$1135,$C79),"")</f>
        <v/>
      </c>
      <c r="AA79" s="34" t="str">
        <f>IF(ISNUMBER(AVERAGEIFS(Observed!AA$2:AA$1135,Observed!$A$2:$A$1135,$A79,Observed!$C$2:$C$1135,$C79)),AVERAGEIFS(Observed!AA$2:AA$1135,Observed!$A$2:$A$1135,$A79,Observed!$C$2:$C$1135,$C79),"")</f>
        <v/>
      </c>
      <c r="AB79" s="34" t="str">
        <f>IF(ISNUMBER(AVERAGEIFS(Observed!AB$2:AB$1135,Observed!$A$2:$A$1135,$A79,Observed!$C$2:$C$1135,$C79)),AVERAGEIFS(Observed!AB$2:AB$1135,Observed!$A$2:$A$1135,$A79,Observed!$C$2:$C$1135,$C79),"")</f>
        <v/>
      </c>
      <c r="AC79" s="34" t="str">
        <f>IF(ISNUMBER(AVERAGEIFS(Observed!AC$2:AC$1135,Observed!$A$2:$A$1135,$A79,Observed!$C$2:$C$1135,$C79)),AVERAGEIFS(Observed!AC$2:AC$1135,Observed!$A$2:$A$1135,$A79,Observed!$C$2:$C$1135,$C79),"")</f>
        <v/>
      </c>
      <c r="AD79" s="34" t="str">
        <f>IF(ISNUMBER(AVERAGEIFS(Observed!AD$2:AD$1135,Observed!$A$2:$A$1135,$A79,Observed!$C$2:$C$1135,$C79)),AVERAGEIFS(Observed!AD$2:AD$1135,Observed!$A$2:$A$1135,$A79,Observed!$C$2:$C$1135,$C79),"")</f>
        <v/>
      </c>
      <c r="AE79" s="34" t="str">
        <f>IF(ISNUMBER(AVERAGEIFS(Observed!AE$2:AE$1135,Observed!$A$2:$A$1135,$A79,Observed!$C$2:$C$1135,$C79)),AVERAGEIFS(Observed!AE$2:AE$1135,Observed!$A$2:$A$1135,$A79,Observed!$C$2:$C$1135,$C79),"")</f>
        <v/>
      </c>
      <c r="AF79" s="34" t="str">
        <f>IF(ISNUMBER(AVERAGEIFS(Observed!AF$2:AF$1135,Observed!$A$2:$A$1135,$A79,Observed!$C$2:$C$1135,$C79)),AVERAGEIFS(Observed!AF$2:AF$1135,Observed!$A$2:$A$1135,$A79,Observed!$C$2:$C$1135,$C79),"")</f>
        <v/>
      </c>
      <c r="AG79" s="34" t="str">
        <f>IF(ISNUMBER(AVERAGEIFS(Observed!AG$2:AG$1135,Observed!$A$2:$A$1135,$A79,Observed!$C$2:$C$1135,$C79)),AVERAGEIFS(Observed!AG$2:AG$1135,Observed!$A$2:$A$1135,$A79,Observed!$C$2:$C$1135,$C79),"")</f>
        <v/>
      </c>
      <c r="AH79" s="35" t="str">
        <f>IF(ISNUMBER(AVERAGEIFS(Observed!AH$2:AH$1135,Observed!$A$2:$A$1135,$A79,Observed!$C$2:$C$1135,$C79)),AVERAGEIFS(Observed!AH$2:AH$1135,Observed!$A$2:$A$1135,$A79,Observed!$C$2:$C$1135,$C79),"")</f>
        <v/>
      </c>
      <c r="AI79" s="35" t="str">
        <f>IF(ISNUMBER(AVERAGEIFS(Observed!AI$2:AI$1135,Observed!$A$2:$A$1135,$A79,Observed!$C$2:$C$1135,$C79)),AVERAGEIFS(Observed!AI$2:AI$1135,Observed!$A$2:$A$1135,$A79,Observed!$C$2:$C$1135,$C79),"")</f>
        <v/>
      </c>
      <c r="AJ79" s="35">
        <f>IF(ISNUMBER(AVERAGEIFS(Observed!AJ$2:AJ$1135,Observed!$A$2:$A$1135,$A79,Observed!$C$2:$C$1135,$C79)),AVERAGEIFS(Observed!AJ$2:AJ$1135,Observed!$A$2:$A$1135,$A79,Observed!$C$2:$C$1135,$C79),"")</f>
        <v>4.2852546982476834E-2</v>
      </c>
      <c r="AK79" s="34" t="str">
        <f>IF(ISNUMBER(AVERAGEIFS(Observed!AK$2:AK$1135,Observed!$A$2:$A$1135,$A79,Observed!$C$2:$C$1135,$C79)),AVERAGEIFS(Observed!AK$2:AK$1135,Observed!$A$2:$A$1135,$A79,Observed!$C$2:$C$1135,$C79),"")</f>
        <v/>
      </c>
      <c r="AL79" s="35" t="str">
        <f>IF(ISNUMBER(AVERAGEIFS(Observed!AL$2:AL$1135,Observed!$A$2:$A$1135,$A79,Observed!$C$2:$C$1135,$C79)),AVERAGEIFS(Observed!AL$2:AL$1135,Observed!$A$2:$A$1135,$A79,Observed!$C$2:$C$1135,$C79),"")</f>
        <v/>
      </c>
      <c r="AM79" s="34" t="str">
        <f>IF(ISNUMBER(AVERAGEIFS(Observed!AM$2:AM$1135,Observed!$A$2:$A$1135,$A79,Observed!$C$2:$C$1135,$C79)),AVERAGEIFS(Observed!AM$2:AM$1135,Observed!$A$2:$A$1135,$A79,Observed!$C$2:$C$1135,$C79),"")</f>
        <v/>
      </c>
      <c r="AN79" s="34">
        <f>IF(ISNUMBER(AVERAGEIFS(Observed!AN$2:AN$1135,Observed!$A$2:$A$1135,$A79,Observed!$C$2:$C$1135,$C79)),AVERAGEIFS(Observed!AN$2:AN$1135,Observed!$A$2:$A$1135,$A79,Observed!$C$2:$C$1135,$C79),"")</f>
        <v>0.47</v>
      </c>
      <c r="AO79" s="34" t="str">
        <f>IF(ISNUMBER(AVERAGEIFS(Observed!AO$2:AO$1135,Observed!$A$2:$A$1135,$A79,Observed!$C$2:$C$1135,$C79)),AVERAGEIFS(Observed!AO$2:AO$1135,Observed!$A$2:$A$1135,$A79,Observed!$C$2:$C$1135,$C79),"")</f>
        <v/>
      </c>
      <c r="AP79" s="35" t="str">
        <f>IF(ISNUMBER(AVERAGEIFS(Observed!AP$2:AP$1135,Observed!$A$2:$A$1135,$A79,Observed!$C$2:$C$1135,$C79)),AVERAGEIFS(Observed!AP$2:AP$1135,Observed!$A$2:$A$1135,$A79,Observed!$C$2:$C$1135,$C79),"")</f>
        <v/>
      </c>
      <c r="AQ79" s="34" t="str">
        <f>IF(ISNUMBER(AVERAGEIFS(Observed!AQ$2:AQ$1135,Observed!$A$2:$A$1135,$A79,Observed!$C$2:$C$1135,$C79)),AVERAGEIFS(Observed!AQ$2:AQ$1135,Observed!$A$2:$A$1135,$A79,Observed!$C$2:$C$1135,$C79),"")</f>
        <v/>
      </c>
      <c r="AR79" s="34" t="str">
        <f>IF(ISNUMBER(AVERAGEIFS(Observed!AR$2:AR$1135,Observed!$A$2:$A$1135,$A79,Observed!$C$2:$C$1135,$C79)),AVERAGEIFS(Observed!AR$2:AR$1135,Observed!$A$2:$A$1135,$A79,Observed!$C$2:$C$1135,$C79),"")</f>
        <v/>
      </c>
      <c r="AS79" s="2">
        <f>COUNTIFS(Observed!$A$2:$A$1135,$A79,Observed!$C$2:$C$1135,$C79)</f>
        <v>3</v>
      </c>
      <c r="AT79" s="2">
        <f t="shared" si="1"/>
        <v>6</v>
      </c>
    </row>
    <row r="80" spans="1:46" x14ac:dyDescent="0.25">
      <c r="A80" t="s">
        <v>2</v>
      </c>
      <c r="B80" t="s">
        <v>18</v>
      </c>
      <c r="C80" s="6">
        <v>36467</v>
      </c>
      <c r="D80" t="s">
        <v>56</v>
      </c>
      <c r="E80" t="s">
        <v>41</v>
      </c>
      <c r="J80" t="s">
        <v>103</v>
      </c>
      <c r="K80">
        <v>4</v>
      </c>
      <c r="L80">
        <v>2</v>
      </c>
      <c r="M80" t="s">
        <v>19</v>
      </c>
      <c r="N80" s="33">
        <f>IF(ISNUMBER(AVERAGEIFS(Observed!N$2:N$1135,Observed!$A$2:$A$1135,$A80,Observed!$C$2:$C$1135,$C80)),AVERAGEIFS(Observed!N$2:N$1135,Observed!$A$2:$A$1135,$A80,Observed!$C$2:$C$1135,$C80),"")</f>
        <v>2016.8333333333333</v>
      </c>
      <c r="O80" s="34">
        <f>IF(ISNUMBER(AVERAGEIFS(Observed!O$2:O$1135,Observed!$A$2:$A$1135,$A80,Observed!$C$2:$C$1135,$C80)),AVERAGEIFS(Observed!O$2:O$1135,Observed!$A$2:$A$1135,$A80,Observed!$C$2:$C$1135,$C80),"")</f>
        <v>201.68333333333331</v>
      </c>
      <c r="P80" s="34" t="str">
        <f>IF(ISNUMBER(AVERAGEIFS(Observed!P$2:P$1135,Observed!$A$2:$A$1135,$A80,Observed!$C$2:$C$1135,$C80)),AVERAGEIFS(Observed!P$2:P$1135,Observed!$A$2:$A$1135,$A80,Observed!$C$2:$C$1135,$C80),"")</f>
        <v/>
      </c>
      <c r="Q80" s="34" t="str">
        <f>IF(ISNUMBER(AVERAGEIFS(Observed!Q$2:Q$1135,Observed!$A$2:$A$1135,$A80,Observed!$C$2:$C$1135,$C80)),AVERAGEIFS(Observed!Q$2:Q$1135,Observed!$A$2:$A$1135,$A80,Observed!$C$2:$C$1135,$C80),"")</f>
        <v/>
      </c>
      <c r="R80" s="34" t="str">
        <f>IF(ISNUMBER(AVERAGEIFS(Observed!R$2:R$1135,Observed!$A$2:$A$1135,$A80,Observed!$C$2:$C$1135,$C80)),AVERAGEIFS(Observed!R$2:R$1135,Observed!$A$2:$A$1135,$A80,Observed!$C$2:$C$1135,$C80),"")</f>
        <v/>
      </c>
      <c r="S80" s="35">
        <f>IF(ISNUMBER(AVERAGEIFS(Observed!S$2:S$1135,Observed!$A$2:$A$1135,$A80,Observed!$C$2:$C$1135,$C80)),AVERAGEIFS(Observed!S$2:S$1135,Observed!$A$2:$A$1135,$A80,Observed!$C$2:$C$1135,$C80),"")</f>
        <v>4.3000000000000003E-2</v>
      </c>
      <c r="T80" s="35">
        <f>IF(ISNUMBER(AVERAGEIFS(Observed!T$2:T$1135,Observed!$A$2:$A$1135,$A80,Observed!$C$2:$C$1135,$C80)),AVERAGEIFS(Observed!T$2:T$1135,Observed!$A$2:$A$1135,$A80,Observed!$C$2:$C$1135,$C80),"")</f>
        <v>3.5000000000000003E-2</v>
      </c>
      <c r="U80" s="35" t="str">
        <f>IF(ISNUMBER(AVERAGEIFS(Observed!U$2:U$1135,Observed!$A$2:$A$1135,$A80,Observed!$C$2:$C$1135,$C80)),AVERAGEIFS(Observed!U$2:U$1135,Observed!$A$2:$A$1135,$A80,Observed!$C$2:$C$1135,$C80),"")</f>
        <v/>
      </c>
      <c r="V80" s="34" t="str">
        <f>IF(ISNUMBER(AVERAGEIFS(Observed!V$2:V$1135,Observed!$A$2:$A$1135,$A80,Observed!$C$2:$C$1135,$C80)),AVERAGEIFS(Observed!V$2:V$1135,Observed!$A$2:$A$1135,$A80,Observed!$C$2:$C$1135,$C80),"")</f>
        <v/>
      </c>
      <c r="W80" s="7" t="str">
        <f>IF(ISNUMBER(AVERAGEIFS(Observed!W$2:W$1135,Observed!$A$2:$A$1135,$A80,Observed!$C$2:$C$1135,$C80)),AVERAGEIFS(Observed!W$2:W$1135,Observed!$A$2:$A$1135,$A80,Observed!$C$2:$C$1135,$C80),"")</f>
        <v/>
      </c>
      <c r="X80" s="7">
        <f>IF(ISNUMBER(AVERAGEIFS(Observed!X$2:X$1135,Observed!$A$2:$A$1135,$A80,Observed!$C$2:$C$1135,$C80)),AVERAGEIFS(Observed!X$2:X$1135,Observed!$A$2:$A$1135,$A80,Observed!$C$2:$C$1135,$C80),"")</f>
        <v>0.15</v>
      </c>
      <c r="Y80" s="34" t="str">
        <f>IF(ISNUMBER(AVERAGEIFS(Observed!Y$2:Y$1135,Observed!$A$2:$A$1135,$A80,Observed!$C$2:$C$1135,$C80)),AVERAGEIFS(Observed!Y$2:Y$1135,Observed!$A$2:$A$1135,$A80,Observed!$C$2:$C$1135,$C80),"")</f>
        <v/>
      </c>
      <c r="Z80" s="34" t="str">
        <f>IF(ISNUMBER(AVERAGEIFS(Observed!Z$2:Z$1135,Observed!$A$2:$A$1135,$A80,Observed!$C$2:$C$1135,$C80)),AVERAGEIFS(Observed!Z$2:Z$1135,Observed!$A$2:$A$1135,$A80,Observed!$C$2:$C$1135,$C80),"")</f>
        <v/>
      </c>
      <c r="AA80" s="34" t="str">
        <f>IF(ISNUMBER(AVERAGEIFS(Observed!AA$2:AA$1135,Observed!$A$2:$A$1135,$A80,Observed!$C$2:$C$1135,$C80)),AVERAGEIFS(Observed!AA$2:AA$1135,Observed!$A$2:$A$1135,$A80,Observed!$C$2:$C$1135,$C80),"")</f>
        <v/>
      </c>
      <c r="AB80" s="34" t="str">
        <f>IF(ISNUMBER(AVERAGEIFS(Observed!AB$2:AB$1135,Observed!$A$2:$A$1135,$A80,Observed!$C$2:$C$1135,$C80)),AVERAGEIFS(Observed!AB$2:AB$1135,Observed!$A$2:$A$1135,$A80,Observed!$C$2:$C$1135,$C80),"")</f>
        <v/>
      </c>
      <c r="AC80" s="34" t="str">
        <f>IF(ISNUMBER(AVERAGEIFS(Observed!AC$2:AC$1135,Observed!$A$2:$A$1135,$A80,Observed!$C$2:$C$1135,$C80)),AVERAGEIFS(Observed!AC$2:AC$1135,Observed!$A$2:$A$1135,$A80,Observed!$C$2:$C$1135,$C80),"")</f>
        <v/>
      </c>
      <c r="AD80" s="34" t="str">
        <f>IF(ISNUMBER(AVERAGEIFS(Observed!AD$2:AD$1135,Observed!$A$2:$A$1135,$A80,Observed!$C$2:$C$1135,$C80)),AVERAGEIFS(Observed!AD$2:AD$1135,Observed!$A$2:$A$1135,$A80,Observed!$C$2:$C$1135,$C80),"")</f>
        <v/>
      </c>
      <c r="AE80" s="34" t="str">
        <f>IF(ISNUMBER(AVERAGEIFS(Observed!AE$2:AE$1135,Observed!$A$2:$A$1135,$A80,Observed!$C$2:$C$1135,$C80)),AVERAGEIFS(Observed!AE$2:AE$1135,Observed!$A$2:$A$1135,$A80,Observed!$C$2:$C$1135,$C80),"")</f>
        <v/>
      </c>
      <c r="AF80" s="34" t="str">
        <f>IF(ISNUMBER(AVERAGEIFS(Observed!AF$2:AF$1135,Observed!$A$2:$A$1135,$A80,Observed!$C$2:$C$1135,$C80)),AVERAGEIFS(Observed!AF$2:AF$1135,Observed!$A$2:$A$1135,$A80,Observed!$C$2:$C$1135,$C80),"")</f>
        <v/>
      </c>
      <c r="AG80" s="34" t="str">
        <f>IF(ISNUMBER(AVERAGEIFS(Observed!AG$2:AG$1135,Observed!$A$2:$A$1135,$A80,Observed!$C$2:$C$1135,$C80)),AVERAGEIFS(Observed!AG$2:AG$1135,Observed!$A$2:$A$1135,$A80,Observed!$C$2:$C$1135,$C80),"")</f>
        <v/>
      </c>
      <c r="AH80" s="35" t="str">
        <f>IF(ISNUMBER(AVERAGEIFS(Observed!AH$2:AH$1135,Observed!$A$2:$A$1135,$A80,Observed!$C$2:$C$1135,$C80)),AVERAGEIFS(Observed!AH$2:AH$1135,Observed!$A$2:$A$1135,$A80,Observed!$C$2:$C$1135,$C80),"")</f>
        <v/>
      </c>
      <c r="AI80" s="35" t="str">
        <f>IF(ISNUMBER(AVERAGEIFS(Observed!AI$2:AI$1135,Observed!$A$2:$A$1135,$A80,Observed!$C$2:$C$1135,$C80)),AVERAGEIFS(Observed!AI$2:AI$1135,Observed!$A$2:$A$1135,$A80,Observed!$C$2:$C$1135,$C80),"")</f>
        <v/>
      </c>
      <c r="AJ80" s="35">
        <f>IF(ISNUMBER(AVERAGEIFS(Observed!AJ$2:AJ$1135,Observed!$A$2:$A$1135,$A80,Observed!$C$2:$C$1135,$C80)),AVERAGEIFS(Observed!AJ$2:AJ$1135,Observed!$A$2:$A$1135,$A80,Observed!$C$2:$C$1135,$C80),"")</f>
        <v>4.1810931565527433E-2</v>
      </c>
      <c r="AK80" s="34" t="str">
        <f>IF(ISNUMBER(AVERAGEIFS(Observed!AK$2:AK$1135,Observed!$A$2:$A$1135,$A80,Observed!$C$2:$C$1135,$C80)),AVERAGEIFS(Observed!AK$2:AK$1135,Observed!$A$2:$A$1135,$A80,Observed!$C$2:$C$1135,$C80),"")</f>
        <v/>
      </c>
      <c r="AL80" s="35" t="str">
        <f>IF(ISNUMBER(AVERAGEIFS(Observed!AL$2:AL$1135,Observed!$A$2:$A$1135,$A80,Observed!$C$2:$C$1135,$C80)),AVERAGEIFS(Observed!AL$2:AL$1135,Observed!$A$2:$A$1135,$A80,Observed!$C$2:$C$1135,$C80),"")</f>
        <v/>
      </c>
      <c r="AM80" s="34" t="str">
        <f>IF(ISNUMBER(AVERAGEIFS(Observed!AM$2:AM$1135,Observed!$A$2:$A$1135,$A80,Observed!$C$2:$C$1135,$C80)),AVERAGEIFS(Observed!AM$2:AM$1135,Observed!$A$2:$A$1135,$A80,Observed!$C$2:$C$1135,$C80),"")</f>
        <v/>
      </c>
      <c r="AN80" s="34">
        <f>IF(ISNUMBER(AVERAGEIFS(Observed!AN$2:AN$1135,Observed!$A$2:$A$1135,$A80,Observed!$C$2:$C$1135,$C80)),AVERAGEIFS(Observed!AN$2:AN$1135,Observed!$A$2:$A$1135,$A80,Observed!$C$2:$C$1135,$C80),"")</f>
        <v>0.54666666666666675</v>
      </c>
      <c r="AO80" s="34" t="str">
        <f>IF(ISNUMBER(AVERAGEIFS(Observed!AO$2:AO$1135,Observed!$A$2:$A$1135,$A80,Observed!$C$2:$C$1135,$C80)),AVERAGEIFS(Observed!AO$2:AO$1135,Observed!$A$2:$A$1135,$A80,Observed!$C$2:$C$1135,$C80),"")</f>
        <v/>
      </c>
      <c r="AP80" s="35" t="str">
        <f>IF(ISNUMBER(AVERAGEIFS(Observed!AP$2:AP$1135,Observed!$A$2:$A$1135,$A80,Observed!$C$2:$C$1135,$C80)),AVERAGEIFS(Observed!AP$2:AP$1135,Observed!$A$2:$A$1135,$A80,Observed!$C$2:$C$1135,$C80),"")</f>
        <v/>
      </c>
      <c r="AQ80" s="34" t="str">
        <f>IF(ISNUMBER(AVERAGEIFS(Observed!AQ$2:AQ$1135,Observed!$A$2:$A$1135,$A80,Observed!$C$2:$C$1135,$C80)),AVERAGEIFS(Observed!AQ$2:AQ$1135,Observed!$A$2:$A$1135,$A80,Observed!$C$2:$C$1135,$C80),"")</f>
        <v/>
      </c>
      <c r="AR80" s="34" t="str">
        <f>IF(ISNUMBER(AVERAGEIFS(Observed!AR$2:AR$1135,Observed!$A$2:$A$1135,$A80,Observed!$C$2:$C$1135,$C80)),AVERAGEIFS(Observed!AR$2:AR$1135,Observed!$A$2:$A$1135,$A80,Observed!$C$2:$C$1135,$C80),"")</f>
        <v/>
      </c>
      <c r="AS80" s="2">
        <f>COUNTIFS(Observed!$A$2:$A$1135,$A80,Observed!$C$2:$C$1135,$C80)</f>
        <v>3</v>
      </c>
      <c r="AT80" s="2">
        <f t="shared" si="1"/>
        <v>6</v>
      </c>
    </row>
    <row r="81" spans="1:46" x14ac:dyDescent="0.25">
      <c r="A81" t="s">
        <v>2</v>
      </c>
      <c r="B81" t="s">
        <v>18</v>
      </c>
      <c r="C81" s="6">
        <v>36473</v>
      </c>
      <c r="D81" t="s">
        <v>56</v>
      </c>
      <c r="E81" t="s">
        <v>41</v>
      </c>
      <c r="J81" t="s">
        <v>103</v>
      </c>
      <c r="K81">
        <v>4</v>
      </c>
      <c r="L81">
        <v>2</v>
      </c>
      <c r="M81" t="s">
        <v>20</v>
      </c>
      <c r="N81" s="33">
        <f>IF(ISNUMBER(AVERAGEIFS(Observed!N$2:N$1135,Observed!$A$2:$A$1135,$A81,Observed!$C$2:$C$1135,$C81)),AVERAGEIFS(Observed!N$2:N$1135,Observed!$A$2:$A$1135,$A81,Observed!$C$2:$C$1135,$C81),"")</f>
        <v>3065</v>
      </c>
      <c r="O81" s="34">
        <f>IF(ISNUMBER(AVERAGEIFS(Observed!O$2:O$1135,Observed!$A$2:$A$1135,$A81,Observed!$C$2:$C$1135,$C81)),AVERAGEIFS(Observed!O$2:O$1135,Observed!$A$2:$A$1135,$A81,Observed!$C$2:$C$1135,$C81),"")</f>
        <v>306.5</v>
      </c>
      <c r="P81" s="34" t="str">
        <f>IF(ISNUMBER(AVERAGEIFS(Observed!P$2:P$1135,Observed!$A$2:$A$1135,$A81,Observed!$C$2:$C$1135,$C81)),AVERAGEIFS(Observed!P$2:P$1135,Observed!$A$2:$A$1135,$A81,Observed!$C$2:$C$1135,$C81),"")</f>
        <v/>
      </c>
      <c r="Q81" s="34" t="str">
        <f>IF(ISNUMBER(AVERAGEIFS(Observed!Q$2:Q$1135,Observed!$A$2:$A$1135,$A81,Observed!$C$2:$C$1135,$C81)),AVERAGEIFS(Observed!Q$2:Q$1135,Observed!$A$2:$A$1135,$A81,Observed!$C$2:$C$1135,$C81),"")</f>
        <v/>
      </c>
      <c r="R81" s="34" t="str">
        <f>IF(ISNUMBER(AVERAGEIFS(Observed!R$2:R$1135,Observed!$A$2:$A$1135,$A81,Observed!$C$2:$C$1135,$C81)),AVERAGEIFS(Observed!R$2:R$1135,Observed!$A$2:$A$1135,$A81,Observed!$C$2:$C$1135,$C81),"")</f>
        <v/>
      </c>
      <c r="S81" s="35" t="str">
        <f>IF(ISNUMBER(AVERAGEIFS(Observed!S$2:S$1135,Observed!$A$2:$A$1135,$A81,Observed!$C$2:$C$1135,$C81)),AVERAGEIFS(Observed!S$2:S$1135,Observed!$A$2:$A$1135,$A81,Observed!$C$2:$C$1135,$C81),"")</f>
        <v/>
      </c>
      <c r="T81" s="35" t="str">
        <f>IF(ISNUMBER(AVERAGEIFS(Observed!T$2:T$1135,Observed!$A$2:$A$1135,$A81,Observed!$C$2:$C$1135,$C81)),AVERAGEIFS(Observed!T$2:T$1135,Observed!$A$2:$A$1135,$A81,Observed!$C$2:$C$1135,$C81),"")</f>
        <v/>
      </c>
      <c r="U81" s="35" t="str">
        <f>IF(ISNUMBER(AVERAGEIFS(Observed!U$2:U$1135,Observed!$A$2:$A$1135,$A81,Observed!$C$2:$C$1135,$C81)),AVERAGEIFS(Observed!U$2:U$1135,Observed!$A$2:$A$1135,$A81,Observed!$C$2:$C$1135,$C81),"")</f>
        <v/>
      </c>
      <c r="V81" s="34" t="str">
        <f>IF(ISNUMBER(AVERAGEIFS(Observed!V$2:V$1135,Observed!$A$2:$A$1135,$A81,Observed!$C$2:$C$1135,$C81)),AVERAGEIFS(Observed!V$2:V$1135,Observed!$A$2:$A$1135,$A81,Observed!$C$2:$C$1135,$C81),"")</f>
        <v/>
      </c>
      <c r="W81" s="7" t="str">
        <f>IF(ISNUMBER(AVERAGEIFS(Observed!W$2:W$1135,Observed!$A$2:$A$1135,$A81,Observed!$C$2:$C$1135,$C81)),AVERAGEIFS(Observed!W$2:W$1135,Observed!$A$2:$A$1135,$A81,Observed!$C$2:$C$1135,$C81),"")</f>
        <v/>
      </c>
      <c r="X81" s="7">
        <f>IF(ISNUMBER(AVERAGEIFS(Observed!X$2:X$1135,Observed!$A$2:$A$1135,$A81,Observed!$C$2:$C$1135,$C81)),AVERAGEIFS(Observed!X$2:X$1135,Observed!$A$2:$A$1135,$A81,Observed!$C$2:$C$1135,$C81),"")</f>
        <v>0.15</v>
      </c>
      <c r="Y81" s="34" t="str">
        <f>IF(ISNUMBER(AVERAGEIFS(Observed!Y$2:Y$1135,Observed!$A$2:$A$1135,$A81,Observed!$C$2:$C$1135,$C81)),AVERAGEIFS(Observed!Y$2:Y$1135,Observed!$A$2:$A$1135,$A81,Observed!$C$2:$C$1135,$C81),"")</f>
        <v/>
      </c>
      <c r="Z81" s="34" t="str">
        <f>IF(ISNUMBER(AVERAGEIFS(Observed!Z$2:Z$1135,Observed!$A$2:$A$1135,$A81,Observed!$C$2:$C$1135,$C81)),AVERAGEIFS(Observed!Z$2:Z$1135,Observed!$A$2:$A$1135,$A81,Observed!$C$2:$C$1135,$C81),"")</f>
        <v/>
      </c>
      <c r="AA81" s="34" t="str">
        <f>IF(ISNUMBER(AVERAGEIFS(Observed!AA$2:AA$1135,Observed!$A$2:$A$1135,$A81,Observed!$C$2:$C$1135,$C81)),AVERAGEIFS(Observed!AA$2:AA$1135,Observed!$A$2:$A$1135,$A81,Observed!$C$2:$C$1135,$C81),"")</f>
        <v/>
      </c>
      <c r="AB81" s="34" t="str">
        <f>IF(ISNUMBER(AVERAGEIFS(Observed!AB$2:AB$1135,Observed!$A$2:$A$1135,$A81,Observed!$C$2:$C$1135,$C81)),AVERAGEIFS(Observed!AB$2:AB$1135,Observed!$A$2:$A$1135,$A81,Observed!$C$2:$C$1135,$C81),"")</f>
        <v/>
      </c>
      <c r="AC81" s="34" t="str">
        <f>IF(ISNUMBER(AVERAGEIFS(Observed!AC$2:AC$1135,Observed!$A$2:$A$1135,$A81,Observed!$C$2:$C$1135,$C81)),AVERAGEIFS(Observed!AC$2:AC$1135,Observed!$A$2:$A$1135,$A81,Observed!$C$2:$C$1135,$C81),"")</f>
        <v/>
      </c>
      <c r="AD81" s="34" t="str">
        <f>IF(ISNUMBER(AVERAGEIFS(Observed!AD$2:AD$1135,Observed!$A$2:$A$1135,$A81,Observed!$C$2:$C$1135,$C81)),AVERAGEIFS(Observed!AD$2:AD$1135,Observed!$A$2:$A$1135,$A81,Observed!$C$2:$C$1135,$C81),"")</f>
        <v/>
      </c>
      <c r="AE81" s="34" t="str">
        <f>IF(ISNUMBER(AVERAGEIFS(Observed!AE$2:AE$1135,Observed!$A$2:$A$1135,$A81,Observed!$C$2:$C$1135,$C81)),AVERAGEIFS(Observed!AE$2:AE$1135,Observed!$A$2:$A$1135,$A81,Observed!$C$2:$C$1135,$C81),"")</f>
        <v/>
      </c>
      <c r="AF81" s="34" t="str">
        <f>IF(ISNUMBER(AVERAGEIFS(Observed!AF$2:AF$1135,Observed!$A$2:$A$1135,$A81,Observed!$C$2:$C$1135,$C81)),AVERAGEIFS(Observed!AF$2:AF$1135,Observed!$A$2:$A$1135,$A81,Observed!$C$2:$C$1135,$C81),"")</f>
        <v/>
      </c>
      <c r="AG81" s="34" t="str">
        <f>IF(ISNUMBER(AVERAGEIFS(Observed!AG$2:AG$1135,Observed!$A$2:$A$1135,$A81,Observed!$C$2:$C$1135,$C81)),AVERAGEIFS(Observed!AG$2:AG$1135,Observed!$A$2:$A$1135,$A81,Observed!$C$2:$C$1135,$C81),"")</f>
        <v/>
      </c>
      <c r="AH81" s="35" t="str">
        <f>IF(ISNUMBER(AVERAGEIFS(Observed!AH$2:AH$1135,Observed!$A$2:$A$1135,$A81,Observed!$C$2:$C$1135,$C81)),AVERAGEIFS(Observed!AH$2:AH$1135,Observed!$A$2:$A$1135,$A81,Observed!$C$2:$C$1135,$C81),"")</f>
        <v/>
      </c>
      <c r="AI81" s="35" t="str">
        <f>IF(ISNUMBER(AVERAGEIFS(Observed!AI$2:AI$1135,Observed!$A$2:$A$1135,$A81,Observed!$C$2:$C$1135,$C81)),AVERAGEIFS(Observed!AI$2:AI$1135,Observed!$A$2:$A$1135,$A81,Observed!$C$2:$C$1135,$C81),"")</f>
        <v/>
      </c>
      <c r="AJ81" s="35" t="str">
        <f>IF(ISNUMBER(AVERAGEIFS(Observed!AJ$2:AJ$1135,Observed!$A$2:$A$1135,$A81,Observed!$C$2:$C$1135,$C81)),AVERAGEIFS(Observed!AJ$2:AJ$1135,Observed!$A$2:$A$1135,$A81,Observed!$C$2:$C$1135,$C81),"")</f>
        <v/>
      </c>
      <c r="AK81" s="34" t="str">
        <f>IF(ISNUMBER(AVERAGEIFS(Observed!AK$2:AK$1135,Observed!$A$2:$A$1135,$A81,Observed!$C$2:$C$1135,$C81)),AVERAGEIFS(Observed!AK$2:AK$1135,Observed!$A$2:$A$1135,$A81,Observed!$C$2:$C$1135,$C81),"")</f>
        <v/>
      </c>
      <c r="AL81" s="35" t="str">
        <f>IF(ISNUMBER(AVERAGEIFS(Observed!AL$2:AL$1135,Observed!$A$2:$A$1135,$A81,Observed!$C$2:$C$1135,$C81)),AVERAGEIFS(Observed!AL$2:AL$1135,Observed!$A$2:$A$1135,$A81,Observed!$C$2:$C$1135,$C81),"")</f>
        <v/>
      </c>
      <c r="AM81" s="34" t="str">
        <f>IF(ISNUMBER(AVERAGEIFS(Observed!AM$2:AM$1135,Observed!$A$2:$A$1135,$A81,Observed!$C$2:$C$1135,$C81)),AVERAGEIFS(Observed!AM$2:AM$1135,Observed!$A$2:$A$1135,$A81,Observed!$C$2:$C$1135,$C81),"")</f>
        <v/>
      </c>
      <c r="AN81" s="34">
        <f>IF(ISNUMBER(AVERAGEIFS(Observed!AN$2:AN$1135,Observed!$A$2:$A$1135,$A81,Observed!$C$2:$C$1135,$C81)),AVERAGEIFS(Observed!AN$2:AN$1135,Observed!$A$2:$A$1135,$A81,Observed!$C$2:$C$1135,$C81),"")</f>
        <v>0.54333333333333333</v>
      </c>
      <c r="AO81" s="34" t="str">
        <f>IF(ISNUMBER(AVERAGEIFS(Observed!AO$2:AO$1135,Observed!$A$2:$A$1135,$A81,Observed!$C$2:$C$1135,$C81)),AVERAGEIFS(Observed!AO$2:AO$1135,Observed!$A$2:$A$1135,$A81,Observed!$C$2:$C$1135,$C81),"")</f>
        <v/>
      </c>
      <c r="AP81" s="35" t="str">
        <f>IF(ISNUMBER(AVERAGEIFS(Observed!AP$2:AP$1135,Observed!$A$2:$A$1135,$A81,Observed!$C$2:$C$1135,$C81)),AVERAGEIFS(Observed!AP$2:AP$1135,Observed!$A$2:$A$1135,$A81,Observed!$C$2:$C$1135,$C81),"")</f>
        <v/>
      </c>
      <c r="AQ81" s="34" t="str">
        <f>IF(ISNUMBER(AVERAGEIFS(Observed!AQ$2:AQ$1135,Observed!$A$2:$A$1135,$A81,Observed!$C$2:$C$1135,$C81)),AVERAGEIFS(Observed!AQ$2:AQ$1135,Observed!$A$2:$A$1135,$A81,Observed!$C$2:$C$1135,$C81),"")</f>
        <v/>
      </c>
      <c r="AR81" s="34" t="str">
        <f>IF(ISNUMBER(AVERAGEIFS(Observed!AR$2:AR$1135,Observed!$A$2:$A$1135,$A81,Observed!$C$2:$C$1135,$C81)),AVERAGEIFS(Observed!AR$2:AR$1135,Observed!$A$2:$A$1135,$A81,Observed!$C$2:$C$1135,$C81),"")</f>
        <v/>
      </c>
      <c r="AS81" s="2">
        <f>COUNTIFS(Observed!$A$2:$A$1135,$A81,Observed!$C$2:$C$1135,$C81)</f>
        <v>3</v>
      </c>
      <c r="AT81" s="2">
        <f t="shared" si="1"/>
        <v>3</v>
      </c>
    </row>
    <row r="82" spans="1:46" x14ac:dyDescent="0.25">
      <c r="A82" t="s">
        <v>2</v>
      </c>
      <c r="B82" t="s">
        <v>18</v>
      </c>
      <c r="C82" s="6">
        <v>36481</v>
      </c>
      <c r="D82" t="s">
        <v>56</v>
      </c>
      <c r="E82" t="s">
        <v>41</v>
      </c>
      <c r="J82" t="s">
        <v>103</v>
      </c>
      <c r="K82">
        <v>4</v>
      </c>
      <c r="L82">
        <v>2</v>
      </c>
      <c r="M82" t="s">
        <v>21</v>
      </c>
      <c r="N82" s="33">
        <f>IF(ISNUMBER(AVERAGEIFS(Observed!N$2:N$1135,Observed!$A$2:$A$1135,$A82,Observed!$C$2:$C$1135,$C82)),AVERAGEIFS(Observed!N$2:N$1135,Observed!$A$2:$A$1135,$A82,Observed!$C$2:$C$1135,$C82),"")</f>
        <v>691.66666666666663</v>
      </c>
      <c r="O82" s="34">
        <f>IF(ISNUMBER(AVERAGEIFS(Observed!O$2:O$1135,Observed!$A$2:$A$1135,$A82,Observed!$C$2:$C$1135,$C82)),AVERAGEIFS(Observed!O$2:O$1135,Observed!$A$2:$A$1135,$A82,Observed!$C$2:$C$1135,$C82),"")</f>
        <v>69.166666666666671</v>
      </c>
      <c r="P82" s="34" t="str">
        <f>IF(ISNUMBER(AVERAGEIFS(Observed!P$2:P$1135,Observed!$A$2:$A$1135,$A82,Observed!$C$2:$C$1135,$C82)),AVERAGEIFS(Observed!P$2:P$1135,Observed!$A$2:$A$1135,$A82,Observed!$C$2:$C$1135,$C82),"")</f>
        <v/>
      </c>
      <c r="Q82" s="34">
        <f>IF(ISNUMBER(AVERAGEIFS(Observed!Q$2:Q$1135,Observed!$A$2:$A$1135,$A82,Observed!$C$2:$C$1135,$C82)),AVERAGEIFS(Observed!Q$2:Q$1135,Observed!$A$2:$A$1135,$A82,Observed!$C$2:$C$1135,$C82),"")</f>
        <v>210.66</v>
      </c>
      <c r="R82" s="34">
        <f>IF(ISNUMBER(AVERAGEIFS(Observed!R$2:R$1135,Observed!$A$2:$A$1135,$A82,Observed!$C$2:$C$1135,$C82)),AVERAGEIFS(Observed!R$2:R$1135,Observed!$A$2:$A$1135,$A82,Observed!$C$2:$C$1135,$C82),"")</f>
        <v>262.33333333333331</v>
      </c>
      <c r="S82" s="35">
        <f>IF(ISNUMBER(AVERAGEIFS(Observed!S$2:S$1135,Observed!$A$2:$A$1135,$A82,Observed!$C$2:$C$1135,$C82)),AVERAGEIFS(Observed!S$2:S$1135,Observed!$A$2:$A$1135,$A82,Observed!$C$2:$C$1135,$C82),"")</f>
        <v>4.3000000000000003E-2</v>
      </c>
      <c r="T82" s="35">
        <f>IF(ISNUMBER(AVERAGEIFS(Observed!T$2:T$1135,Observed!$A$2:$A$1135,$A82,Observed!$C$2:$C$1135,$C82)),AVERAGEIFS(Observed!T$2:T$1135,Observed!$A$2:$A$1135,$A82,Observed!$C$2:$C$1135,$C82),"")</f>
        <v>3.5000000000000003E-2</v>
      </c>
      <c r="U82" s="35" t="str">
        <f>IF(ISNUMBER(AVERAGEIFS(Observed!U$2:U$1135,Observed!$A$2:$A$1135,$A82,Observed!$C$2:$C$1135,$C82)),AVERAGEIFS(Observed!U$2:U$1135,Observed!$A$2:$A$1135,$A82,Observed!$C$2:$C$1135,$C82),"")</f>
        <v/>
      </c>
      <c r="V82" s="34" t="str">
        <f>IF(ISNUMBER(AVERAGEIFS(Observed!V$2:V$1135,Observed!$A$2:$A$1135,$A82,Observed!$C$2:$C$1135,$C82)),AVERAGEIFS(Observed!V$2:V$1135,Observed!$A$2:$A$1135,$A82,Observed!$C$2:$C$1135,$C82),"")</f>
        <v/>
      </c>
      <c r="W82" s="7" t="str">
        <f>IF(ISNUMBER(AVERAGEIFS(Observed!W$2:W$1135,Observed!$A$2:$A$1135,$A82,Observed!$C$2:$C$1135,$C82)),AVERAGEIFS(Observed!W$2:W$1135,Observed!$A$2:$A$1135,$A82,Observed!$C$2:$C$1135,$C82),"")</f>
        <v/>
      </c>
      <c r="X82" s="7">
        <f>IF(ISNUMBER(AVERAGEIFS(Observed!X$2:X$1135,Observed!$A$2:$A$1135,$A82,Observed!$C$2:$C$1135,$C82)),AVERAGEIFS(Observed!X$2:X$1135,Observed!$A$2:$A$1135,$A82,Observed!$C$2:$C$1135,$C82),"")</f>
        <v>0.16</v>
      </c>
      <c r="Y82" s="34" t="str">
        <f>IF(ISNUMBER(AVERAGEIFS(Observed!Y$2:Y$1135,Observed!$A$2:$A$1135,$A82,Observed!$C$2:$C$1135,$C82)),AVERAGEIFS(Observed!Y$2:Y$1135,Observed!$A$2:$A$1135,$A82,Observed!$C$2:$C$1135,$C82),"")</f>
        <v/>
      </c>
      <c r="Z82" s="34" t="str">
        <f>IF(ISNUMBER(AVERAGEIFS(Observed!Z$2:Z$1135,Observed!$A$2:$A$1135,$A82,Observed!$C$2:$C$1135,$C82)),AVERAGEIFS(Observed!Z$2:Z$1135,Observed!$A$2:$A$1135,$A82,Observed!$C$2:$C$1135,$C82),"")</f>
        <v/>
      </c>
      <c r="AA82" s="34" t="str">
        <f>IF(ISNUMBER(AVERAGEIFS(Observed!AA$2:AA$1135,Observed!$A$2:$A$1135,$A82,Observed!$C$2:$C$1135,$C82)),AVERAGEIFS(Observed!AA$2:AA$1135,Observed!$A$2:$A$1135,$A82,Observed!$C$2:$C$1135,$C82),"")</f>
        <v/>
      </c>
      <c r="AB82" s="34" t="str">
        <f>IF(ISNUMBER(AVERAGEIFS(Observed!AB$2:AB$1135,Observed!$A$2:$A$1135,$A82,Observed!$C$2:$C$1135,$C82)),AVERAGEIFS(Observed!AB$2:AB$1135,Observed!$A$2:$A$1135,$A82,Observed!$C$2:$C$1135,$C82),"")</f>
        <v/>
      </c>
      <c r="AC82" s="34" t="str">
        <f>IF(ISNUMBER(AVERAGEIFS(Observed!AC$2:AC$1135,Observed!$A$2:$A$1135,$A82,Observed!$C$2:$C$1135,$C82)),AVERAGEIFS(Observed!AC$2:AC$1135,Observed!$A$2:$A$1135,$A82,Observed!$C$2:$C$1135,$C82),"")</f>
        <v/>
      </c>
      <c r="AD82" s="34" t="str">
        <f>IF(ISNUMBER(AVERAGEIFS(Observed!AD$2:AD$1135,Observed!$A$2:$A$1135,$A82,Observed!$C$2:$C$1135,$C82)),AVERAGEIFS(Observed!AD$2:AD$1135,Observed!$A$2:$A$1135,$A82,Observed!$C$2:$C$1135,$C82),"")</f>
        <v/>
      </c>
      <c r="AE82" s="34" t="str">
        <f>IF(ISNUMBER(AVERAGEIFS(Observed!AE$2:AE$1135,Observed!$A$2:$A$1135,$A82,Observed!$C$2:$C$1135,$C82)),AVERAGEIFS(Observed!AE$2:AE$1135,Observed!$A$2:$A$1135,$A82,Observed!$C$2:$C$1135,$C82),"")</f>
        <v/>
      </c>
      <c r="AF82" s="34" t="str">
        <f>IF(ISNUMBER(AVERAGEIFS(Observed!AF$2:AF$1135,Observed!$A$2:$A$1135,$A82,Observed!$C$2:$C$1135,$C82)),AVERAGEIFS(Observed!AF$2:AF$1135,Observed!$A$2:$A$1135,$A82,Observed!$C$2:$C$1135,$C82),"")</f>
        <v/>
      </c>
      <c r="AG82" s="34" t="str">
        <f>IF(ISNUMBER(AVERAGEIFS(Observed!AG$2:AG$1135,Observed!$A$2:$A$1135,$A82,Observed!$C$2:$C$1135,$C82)),AVERAGEIFS(Observed!AG$2:AG$1135,Observed!$A$2:$A$1135,$A82,Observed!$C$2:$C$1135,$C82),"")</f>
        <v/>
      </c>
      <c r="AH82" s="35" t="str">
        <f>IF(ISNUMBER(AVERAGEIFS(Observed!AH$2:AH$1135,Observed!$A$2:$A$1135,$A82,Observed!$C$2:$C$1135,$C82)),AVERAGEIFS(Observed!AH$2:AH$1135,Observed!$A$2:$A$1135,$A82,Observed!$C$2:$C$1135,$C82),"")</f>
        <v/>
      </c>
      <c r="AI82" s="35" t="str">
        <f>IF(ISNUMBER(AVERAGEIFS(Observed!AI$2:AI$1135,Observed!$A$2:$A$1135,$A82,Observed!$C$2:$C$1135,$C82)),AVERAGEIFS(Observed!AI$2:AI$1135,Observed!$A$2:$A$1135,$A82,Observed!$C$2:$C$1135,$C82),"")</f>
        <v/>
      </c>
      <c r="AJ82" s="35">
        <f>IF(ISNUMBER(AVERAGEIFS(Observed!AJ$2:AJ$1135,Observed!$A$2:$A$1135,$A82,Observed!$C$2:$C$1135,$C82)),AVERAGEIFS(Observed!AJ$2:AJ$1135,Observed!$A$2:$A$1135,$A82,Observed!$C$2:$C$1135,$C82),"")</f>
        <v>4.1783948473269848E-2</v>
      </c>
      <c r="AK82" s="34" t="str">
        <f>IF(ISNUMBER(AVERAGEIFS(Observed!AK$2:AK$1135,Observed!$A$2:$A$1135,$A82,Observed!$C$2:$C$1135,$C82)),AVERAGEIFS(Observed!AK$2:AK$1135,Observed!$A$2:$A$1135,$A82,Observed!$C$2:$C$1135,$C82),"")</f>
        <v/>
      </c>
      <c r="AL82" s="35" t="str">
        <f>IF(ISNUMBER(AVERAGEIFS(Observed!AL$2:AL$1135,Observed!$A$2:$A$1135,$A82,Observed!$C$2:$C$1135,$C82)),AVERAGEIFS(Observed!AL$2:AL$1135,Observed!$A$2:$A$1135,$A82,Observed!$C$2:$C$1135,$C82),"")</f>
        <v/>
      </c>
      <c r="AM82" s="34" t="str">
        <f>IF(ISNUMBER(AVERAGEIFS(Observed!AM$2:AM$1135,Observed!$A$2:$A$1135,$A82,Observed!$C$2:$C$1135,$C82)),AVERAGEIFS(Observed!AM$2:AM$1135,Observed!$A$2:$A$1135,$A82,Observed!$C$2:$C$1135,$C82),"")</f>
        <v/>
      </c>
      <c r="AN82" s="34">
        <f>IF(ISNUMBER(AVERAGEIFS(Observed!AN$2:AN$1135,Observed!$A$2:$A$1135,$A82,Observed!$C$2:$C$1135,$C82)),AVERAGEIFS(Observed!AN$2:AN$1135,Observed!$A$2:$A$1135,$A82,Observed!$C$2:$C$1135,$C82),"")</f>
        <v>0.54333333333333333</v>
      </c>
      <c r="AO82" s="34" t="str">
        <f>IF(ISNUMBER(AVERAGEIFS(Observed!AO$2:AO$1135,Observed!$A$2:$A$1135,$A82,Observed!$C$2:$C$1135,$C82)),AVERAGEIFS(Observed!AO$2:AO$1135,Observed!$A$2:$A$1135,$A82,Observed!$C$2:$C$1135,$C82),"")</f>
        <v/>
      </c>
      <c r="AP82" s="35" t="str">
        <f>IF(ISNUMBER(AVERAGEIFS(Observed!AP$2:AP$1135,Observed!$A$2:$A$1135,$A82,Observed!$C$2:$C$1135,$C82)),AVERAGEIFS(Observed!AP$2:AP$1135,Observed!$A$2:$A$1135,$A82,Observed!$C$2:$C$1135,$C82),"")</f>
        <v/>
      </c>
      <c r="AQ82" s="34">
        <f>IF(ISNUMBER(AVERAGEIFS(Observed!AQ$2:AQ$1135,Observed!$A$2:$A$1135,$A82,Observed!$C$2:$C$1135,$C82)),AVERAGEIFS(Observed!AQ$2:AQ$1135,Observed!$A$2:$A$1135,$A82,Observed!$C$2:$C$1135,$C82),"")</f>
        <v>8.8023333333333333</v>
      </c>
      <c r="AR82" s="34">
        <f>IF(ISNUMBER(AVERAGEIFS(Observed!AR$2:AR$1135,Observed!$A$2:$A$1135,$A82,Observed!$C$2:$C$1135,$C82)),AVERAGEIFS(Observed!AR$2:AR$1135,Observed!$A$2:$A$1135,$A82,Observed!$C$2:$C$1135,$C82),"")</f>
        <v>11.135333333333334</v>
      </c>
      <c r="AS82" s="2">
        <f>COUNTIFS(Observed!$A$2:$A$1135,$A82,Observed!$C$2:$C$1135,$C82)</f>
        <v>3</v>
      </c>
      <c r="AT82" s="2">
        <f t="shared" si="1"/>
        <v>10</v>
      </c>
    </row>
    <row r="83" spans="1:46" x14ac:dyDescent="0.25">
      <c r="A83" t="s">
        <v>2</v>
      </c>
      <c r="B83" t="s">
        <v>18</v>
      </c>
      <c r="C83" s="6">
        <v>36496</v>
      </c>
      <c r="D83" t="s">
        <v>56</v>
      </c>
      <c r="E83" t="s">
        <v>41</v>
      </c>
      <c r="J83" t="s">
        <v>103</v>
      </c>
      <c r="K83">
        <v>4</v>
      </c>
      <c r="L83">
        <v>3</v>
      </c>
      <c r="M83" t="s">
        <v>19</v>
      </c>
      <c r="N83" s="33">
        <f>IF(ISNUMBER(AVERAGEIFS(Observed!N$2:N$1135,Observed!$A$2:$A$1135,$A83,Observed!$C$2:$C$1135,$C83)),AVERAGEIFS(Observed!N$2:N$1135,Observed!$A$2:$A$1135,$A83,Observed!$C$2:$C$1135,$C83),"")</f>
        <v>896.66666666666663</v>
      </c>
      <c r="O83" s="34">
        <f>IF(ISNUMBER(AVERAGEIFS(Observed!O$2:O$1135,Observed!$A$2:$A$1135,$A83,Observed!$C$2:$C$1135,$C83)),AVERAGEIFS(Observed!O$2:O$1135,Observed!$A$2:$A$1135,$A83,Observed!$C$2:$C$1135,$C83),"")</f>
        <v>89.666666666666671</v>
      </c>
      <c r="P83" s="34" t="str">
        <f>IF(ISNUMBER(AVERAGEIFS(Observed!P$2:P$1135,Observed!$A$2:$A$1135,$A83,Observed!$C$2:$C$1135,$C83)),AVERAGEIFS(Observed!P$2:P$1135,Observed!$A$2:$A$1135,$A83,Observed!$C$2:$C$1135,$C83),"")</f>
        <v/>
      </c>
      <c r="Q83" s="34" t="str">
        <f>IF(ISNUMBER(AVERAGEIFS(Observed!Q$2:Q$1135,Observed!$A$2:$A$1135,$A83,Observed!$C$2:$C$1135,$C83)),AVERAGEIFS(Observed!Q$2:Q$1135,Observed!$A$2:$A$1135,$A83,Observed!$C$2:$C$1135,$C83),"")</f>
        <v/>
      </c>
      <c r="R83" s="34" t="str">
        <f>IF(ISNUMBER(AVERAGEIFS(Observed!R$2:R$1135,Observed!$A$2:$A$1135,$A83,Observed!$C$2:$C$1135,$C83)),AVERAGEIFS(Observed!R$2:R$1135,Observed!$A$2:$A$1135,$A83,Observed!$C$2:$C$1135,$C83),"")</f>
        <v/>
      </c>
      <c r="S83" s="35">
        <f>IF(ISNUMBER(AVERAGEIFS(Observed!S$2:S$1135,Observed!$A$2:$A$1135,$A83,Observed!$C$2:$C$1135,$C83)),AVERAGEIFS(Observed!S$2:S$1135,Observed!$A$2:$A$1135,$A83,Observed!$C$2:$C$1135,$C83),"")</f>
        <v>4.1000000000000002E-2</v>
      </c>
      <c r="T83" s="35">
        <f>IF(ISNUMBER(AVERAGEIFS(Observed!T$2:T$1135,Observed!$A$2:$A$1135,$A83,Observed!$C$2:$C$1135,$C83)),AVERAGEIFS(Observed!T$2:T$1135,Observed!$A$2:$A$1135,$A83,Observed!$C$2:$C$1135,$C83),"")</f>
        <v>3.2000000000000001E-2</v>
      </c>
      <c r="U83" s="35" t="str">
        <f>IF(ISNUMBER(AVERAGEIFS(Observed!U$2:U$1135,Observed!$A$2:$A$1135,$A83,Observed!$C$2:$C$1135,$C83)),AVERAGEIFS(Observed!U$2:U$1135,Observed!$A$2:$A$1135,$A83,Observed!$C$2:$C$1135,$C83),"")</f>
        <v/>
      </c>
      <c r="V83" s="34" t="str">
        <f>IF(ISNUMBER(AVERAGEIFS(Observed!V$2:V$1135,Observed!$A$2:$A$1135,$A83,Observed!$C$2:$C$1135,$C83)),AVERAGEIFS(Observed!V$2:V$1135,Observed!$A$2:$A$1135,$A83,Observed!$C$2:$C$1135,$C83),"")</f>
        <v/>
      </c>
      <c r="W83" s="7" t="str">
        <f>IF(ISNUMBER(AVERAGEIFS(Observed!W$2:W$1135,Observed!$A$2:$A$1135,$A83,Observed!$C$2:$C$1135,$C83)),AVERAGEIFS(Observed!W$2:W$1135,Observed!$A$2:$A$1135,$A83,Observed!$C$2:$C$1135,$C83),"")</f>
        <v/>
      </c>
      <c r="X83" s="7">
        <f>IF(ISNUMBER(AVERAGEIFS(Observed!X$2:X$1135,Observed!$A$2:$A$1135,$A83,Observed!$C$2:$C$1135,$C83)),AVERAGEIFS(Observed!X$2:X$1135,Observed!$A$2:$A$1135,$A83,Observed!$C$2:$C$1135,$C83),"")</f>
        <v>0.16</v>
      </c>
      <c r="Y83" s="34" t="str">
        <f>IF(ISNUMBER(AVERAGEIFS(Observed!Y$2:Y$1135,Observed!$A$2:$A$1135,$A83,Observed!$C$2:$C$1135,$C83)),AVERAGEIFS(Observed!Y$2:Y$1135,Observed!$A$2:$A$1135,$A83,Observed!$C$2:$C$1135,$C83),"")</f>
        <v/>
      </c>
      <c r="Z83" s="34" t="str">
        <f>IF(ISNUMBER(AVERAGEIFS(Observed!Z$2:Z$1135,Observed!$A$2:$A$1135,$A83,Observed!$C$2:$C$1135,$C83)),AVERAGEIFS(Observed!Z$2:Z$1135,Observed!$A$2:$A$1135,$A83,Observed!$C$2:$C$1135,$C83),"")</f>
        <v/>
      </c>
      <c r="AA83" s="34" t="str">
        <f>IF(ISNUMBER(AVERAGEIFS(Observed!AA$2:AA$1135,Observed!$A$2:$A$1135,$A83,Observed!$C$2:$C$1135,$C83)),AVERAGEIFS(Observed!AA$2:AA$1135,Observed!$A$2:$A$1135,$A83,Observed!$C$2:$C$1135,$C83),"")</f>
        <v/>
      </c>
      <c r="AB83" s="34" t="str">
        <f>IF(ISNUMBER(AVERAGEIFS(Observed!AB$2:AB$1135,Observed!$A$2:$A$1135,$A83,Observed!$C$2:$C$1135,$C83)),AVERAGEIFS(Observed!AB$2:AB$1135,Observed!$A$2:$A$1135,$A83,Observed!$C$2:$C$1135,$C83),"")</f>
        <v/>
      </c>
      <c r="AC83" s="34" t="str">
        <f>IF(ISNUMBER(AVERAGEIFS(Observed!AC$2:AC$1135,Observed!$A$2:$A$1135,$A83,Observed!$C$2:$C$1135,$C83)),AVERAGEIFS(Observed!AC$2:AC$1135,Observed!$A$2:$A$1135,$A83,Observed!$C$2:$C$1135,$C83),"")</f>
        <v/>
      </c>
      <c r="AD83" s="34" t="str">
        <f>IF(ISNUMBER(AVERAGEIFS(Observed!AD$2:AD$1135,Observed!$A$2:$A$1135,$A83,Observed!$C$2:$C$1135,$C83)),AVERAGEIFS(Observed!AD$2:AD$1135,Observed!$A$2:$A$1135,$A83,Observed!$C$2:$C$1135,$C83),"")</f>
        <v/>
      </c>
      <c r="AE83" s="34" t="str">
        <f>IF(ISNUMBER(AVERAGEIFS(Observed!AE$2:AE$1135,Observed!$A$2:$A$1135,$A83,Observed!$C$2:$C$1135,$C83)),AVERAGEIFS(Observed!AE$2:AE$1135,Observed!$A$2:$A$1135,$A83,Observed!$C$2:$C$1135,$C83),"")</f>
        <v/>
      </c>
      <c r="AF83" s="34" t="str">
        <f>IF(ISNUMBER(AVERAGEIFS(Observed!AF$2:AF$1135,Observed!$A$2:$A$1135,$A83,Observed!$C$2:$C$1135,$C83)),AVERAGEIFS(Observed!AF$2:AF$1135,Observed!$A$2:$A$1135,$A83,Observed!$C$2:$C$1135,$C83),"")</f>
        <v/>
      </c>
      <c r="AG83" s="34" t="str">
        <f>IF(ISNUMBER(AVERAGEIFS(Observed!AG$2:AG$1135,Observed!$A$2:$A$1135,$A83,Observed!$C$2:$C$1135,$C83)),AVERAGEIFS(Observed!AG$2:AG$1135,Observed!$A$2:$A$1135,$A83,Observed!$C$2:$C$1135,$C83),"")</f>
        <v/>
      </c>
      <c r="AH83" s="35" t="str">
        <f>IF(ISNUMBER(AVERAGEIFS(Observed!AH$2:AH$1135,Observed!$A$2:$A$1135,$A83,Observed!$C$2:$C$1135,$C83)),AVERAGEIFS(Observed!AH$2:AH$1135,Observed!$A$2:$A$1135,$A83,Observed!$C$2:$C$1135,$C83),"")</f>
        <v/>
      </c>
      <c r="AI83" s="35" t="str">
        <f>IF(ISNUMBER(AVERAGEIFS(Observed!AI$2:AI$1135,Observed!$A$2:$A$1135,$A83,Observed!$C$2:$C$1135,$C83)),AVERAGEIFS(Observed!AI$2:AI$1135,Observed!$A$2:$A$1135,$A83,Observed!$C$2:$C$1135,$C83),"")</f>
        <v/>
      </c>
      <c r="AJ83" s="35">
        <f>IF(ISNUMBER(AVERAGEIFS(Observed!AJ$2:AJ$1135,Observed!$A$2:$A$1135,$A83,Observed!$C$2:$C$1135,$C83)),AVERAGEIFS(Observed!AJ$2:AJ$1135,Observed!$A$2:$A$1135,$A83,Observed!$C$2:$C$1135,$C83),"")</f>
        <v>3.9560000000000005E-2</v>
      </c>
      <c r="AK83" s="34" t="str">
        <f>IF(ISNUMBER(AVERAGEIFS(Observed!AK$2:AK$1135,Observed!$A$2:$A$1135,$A83,Observed!$C$2:$C$1135,$C83)),AVERAGEIFS(Observed!AK$2:AK$1135,Observed!$A$2:$A$1135,$A83,Observed!$C$2:$C$1135,$C83),"")</f>
        <v/>
      </c>
      <c r="AL83" s="35" t="str">
        <f>IF(ISNUMBER(AVERAGEIFS(Observed!AL$2:AL$1135,Observed!$A$2:$A$1135,$A83,Observed!$C$2:$C$1135,$C83)),AVERAGEIFS(Observed!AL$2:AL$1135,Observed!$A$2:$A$1135,$A83,Observed!$C$2:$C$1135,$C83),"")</f>
        <v/>
      </c>
      <c r="AM83" s="34" t="str">
        <f>IF(ISNUMBER(AVERAGEIFS(Observed!AM$2:AM$1135,Observed!$A$2:$A$1135,$A83,Observed!$C$2:$C$1135,$C83)),AVERAGEIFS(Observed!AM$2:AM$1135,Observed!$A$2:$A$1135,$A83,Observed!$C$2:$C$1135,$C83),"")</f>
        <v/>
      </c>
      <c r="AN83" s="34">
        <f>IF(ISNUMBER(AVERAGEIFS(Observed!AN$2:AN$1135,Observed!$A$2:$A$1135,$A83,Observed!$C$2:$C$1135,$C83)),AVERAGEIFS(Observed!AN$2:AN$1135,Observed!$A$2:$A$1135,$A83,Observed!$C$2:$C$1135,$C83),"")</f>
        <v>0.74666666666666659</v>
      </c>
      <c r="AO83" s="34" t="str">
        <f>IF(ISNUMBER(AVERAGEIFS(Observed!AO$2:AO$1135,Observed!$A$2:$A$1135,$A83,Observed!$C$2:$C$1135,$C83)),AVERAGEIFS(Observed!AO$2:AO$1135,Observed!$A$2:$A$1135,$A83,Observed!$C$2:$C$1135,$C83),"")</f>
        <v/>
      </c>
      <c r="AP83" s="35" t="str">
        <f>IF(ISNUMBER(AVERAGEIFS(Observed!AP$2:AP$1135,Observed!$A$2:$A$1135,$A83,Observed!$C$2:$C$1135,$C83)),AVERAGEIFS(Observed!AP$2:AP$1135,Observed!$A$2:$A$1135,$A83,Observed!$C$2:$C$1135,$C83),"")</f>
        <v/>
      </c>
      <c r="AQ83" s="34" t="str">
        <f>IF(ISNUMBER(AVERAGEIFS(Observed!AQ$2:AQ$1135,Observed!$A$2:$A$1135,$A83,Observed!$C$2:$C$1135,$C83)),AVERAGEIFS(Observed!AQ$2:AQ$1135,Observed!$A$2:$A$1135,$A83,Observed!$C$2:$C$1135,$C83),"")</f>
        <v/>
      </c>
      <c r="AR83" s="34" t="str">
        <f>IF(ISNUMBER(AVERAGEIFS(Observed!AR$2:AR$1135,Observed!$A$2:$A$1135,$A83,Observed!$C$2:$C$1135,$C83)),AVERAGEIFS(Observed!AR$2:AR$1135,Observed!$A$2:$A$1135,$A83,Observed!$C$2:$C$1135,$C83),"")</f>
        <v/>
      </c>
      <c r="AS83" s="2">
        <f>COUNTIFS(Observed!$A$2:$A$1135,$A83,Observed!$C$2:$C$1135,$C83)</f>
        <v>3</v>
      </c>
      <c r="AT83" s="2">
        <f t="shared" si="1"/>
        <v>6</v>
      </c>
    </row>
    <row r="84" spans="1:46" x14ac:dyDescent="0.25">
      <c r="A84" t="s">
        <v>2</v>
      </c>
      <c r="B84" t="s">
        <v>18</v>
      </c>
      <c r="C84" s="6">
        <v>36507</v>
      </c>
      <c r="D84" t="s">
        <v>56</v>
      </c>
      <c r="E84" t="s">
        <v>41</v>
      </c>
      <c r="J84" t="s">
        <v>103</v>
      </c>
      <c r="K84">
        <v>4</v>
      </c>
      <c r="L84">
        <v>3</v>
      </c>
      <c r="M84" t="s">
        <v>19</v>
      </c>
      <c r="N84" s="33">
        <f>IF(ISNUMBER(AVERAGEIFS(Observed!N$2:N$1135,Observed!$A$2:$A$1135,$A84,Observed!$C$2:$C$1135,$C84)),AVERAGEIFS(Observed!N$2:N$1135,Observed!$A$2:$A$1135,$A84,Observed!$C$2:$C$1135,$C84),"")</f>
        <v>1276.6666666666667</v>
      </c>
      <c r="O84" s="34">
        <f>IF(ISNUMBER(AVERAGEIFS(Observed!O$2:O$1135,Observed!$A$2:$A$1135,$A84,Observed!$C$2:$C$1135,$C84)),AVERAGEIFS(Observed!O$2:O$1135,Observed!$A$2:$A$1135,$A84,Observed!$C$2:$C$1135,$C84),"")</f>
        <v>127.66666666666667</v>
      </c>
      <c r="P84" s="34" t="str">
        <f>IF(ISNUMBER(AVERAGEIFS(Observed!P$2:P$1135,Observed!$A$2:$A$1135,$A84,Observed!$C$2:$C$1135,$C84)),AVERAGEIFS(Observed!P$2:P$1135,Observed!$A$2:$A$1135,$A84,Observed!$C$2:$C$1135,$C84),"")</f>
        <v/>
      </c>
      <c r="Q84" s="34" t="str">
        <f>IF(ISNUMBER(AVERAGEIFS(Observed!Q$2:Q$1135,Observed!$A$2:$A$1135,$A84,Observed!$C$2:$C$1135,$C84)),AVERAGEIFS(Observed!Q$2:Q$1135,Observed!$A$2:$A$1135,$A84,Observed!$C$2:$C$1135,$C84),"")</f>
        <v/>
      </c>
      <c r="R84" s="34" t="str">
        <f>IF(ISNUMBER(AVERAGEIFS(Observed!R$2:R$1135,Observed!$A$2:$A$1135,$A84,Observed!$C$2:$C$1135,$C84)),AVERAGEIFS(Observed!R$2:R$1135,Observed!$A$2:$A$1135,$A84,Observed!$C$2:$C$1135,$C84),"")</f>
        <v/>
      </c>
      <c r="S84" s="35">
        <f>IF(ISNUMBER(AVERAGEIFS(Observed!S$2:S$1135,Observed!$A$2:$A$1135,$A84,Observed!$C$2:$C$1135,$C84)),AVERAGEIFS(Observed!S$2:S$1135,Observed!$A$2:$A$1135,$A84,Observed!$C$2:$C$1135,$C84),"")</f>
        <v>0.04</v>
      </c>
      <c r="T84" s="35">
        <f>IF(ISNUMBER(AVERAGEIFS(Observed!T$2:T$1135,Observed!$A$2:$A$1135,$A84,Observed!$C$2:$C$1135,$C84)),AVERAGEIFS(Observed!T$2:T$1135,Observed!$A$2:$A$1135,$A84,Observed!$C$2:$C$1135,$C84),"")</f>
        <v>3.1E-2</v>
      </c>
      <c r="U84" s="35" t="str">
        <f>IF(ISNUMBER(AVERAGEIFS(Observed!U$2:U$1135,Observed!$A$2:$A$1135,$A84,Observed!$C$2:$C$1135,$C84)),AVERAGEIFS(Observed!U$2:U$1135,Observed!$A$2:$A$1135,$A84,Observed!$C$2:$C$1135,$C84),"")</f>
        <v/>
      </c>
      <c r="V84" s="34" t="str">
        <f>IF(ISNUMBER(AVERAGEIFS(Observed!V$2:V$1135,Observed!$A$2:$A$1135,$A84,Observed!$C$2:$C$1135,$C84)),AVERAGEIFS(Observed!V$2:V$1135,Observed!$A$2:$A$1135,$A84,Observed!$C$2:$C$1135,$C84),"")</f>
        <v/>
      </c>
      <c r="W84" s="7" t="str">
        <f>IF(ISNUMBER(AVERAGEIFS(Observed!W$2:W$1135,Observed!$A$2:$A$1135,$A84,Observed!$C$2:$C$1135,$C84)),AVERAGEIFS(Observed!W$2:W$1135,Observed!$A$2:$A$1135,$A84,Observed!$C$2:$C$1135,$C84),"")</f>
        <v/>
      </c>
      <c r="X84" s="7">
        <f>IF(ISNUMBER(AVERAGEIFS(Observed!X$2:X$1135,Observed!$A$2:$A$1135,$A84,Observed!$C$2:$C$1135,$C84)),AVERAGEIFS(Observed!X$2:X$1135,Observed!$A$2:$A$1135,$A84,Observed!$C$2:$C$1135,$C84),"")</f>
        <v>0.16</v>
      </c>
      <c r="Y84" s="34" t="str">
        <f>IF(ISNUMBER(AVERAGEIFS(Observed!Y$2:Y$1135,Observed!$A$2:$A$1135,$A84,Observed!$C$2:$C$1135,$C84)),AVERAGEIFS(Observed!Y$2:Y$1135,Observed!$A$2:$A$1135,$A84,Observed!$C$2:$C$1135,$C84),"")</f>
        <v/>
      </c>
      <c r="Z84" s="34" t="str">
        <f>IF(ISNUMBER(AVERAGEIFS(Observed!Z$2:Z$1135,Observed!$A$2:$A$1135,$A84,Observed!$C$2:$C$1135,$C84)),AVERAGEIFS(Observed!Z$2:Z$1135,Observed!$A$2:$A$1135,$A84,Observed!$C$2:$C$1135,$C84),"")</f>
        <v/>
      </c>
      <c r="AA84" s="34" t="str">
        <f>IF(ISNUMBER(AVERAGEIFS(Observed!AA$2:AA$1135,Observed!$A$2:$A$1135,$A84,Observed!$C$2:$C$1135,$C84)),AVERAGEIFS(Observed!AA$2:AA$1135,Observed!$A$2:$A$1135,$A84,Observed!$C$2:$C$1135,$C84),"")</f>
        <v/>
      </c>
      <c r="AB84" s="34" t="str">
        <f>IF(ISNUMBER(AVERAGEIFS(Observed!AB$2:AB$1135,Observed!$A$2:$A$1135,$A84,Observed!$C$2:$C$1135,$C84)),AVERAGEIFS(Observed!AB$2:AB$1135,Observed!$A$2:$A$1135,$A84,Observed!$C$2:$C$1135,$C84),"")</f>
        <v/>
      </c>
      <c r="AC84" s="34" t="str">
        <f>IF(ISNUMBER(AVERAGEIFS(Observed!AC$2:AC$1135,Observed!$A$2:$A$1135,$A84,Observed!$C$2:$C$1135,$C84)),AVERAGEIFS(Observed!AC$2:AC$1135,Observed!$A$2:$A$1135,$A84,Observed!$C$2:$C$1135,$C84),"")</f>
        <v/>
      </c>
      <c r="AD84" s="34" t="str">
        <f>IF(ISNUMBER(AVERAGEIFS(Observed!AD$2:AD$1135,Observed!$A$2:$A$1135,$A84,Observed!$C$2:$C$1135,$C84)),AVERAGEIFS(Observed!AD$2:AD$1135,Observed!$A$2:$A$1135,$A84,Observed!$C$2:$C$1135,$C84),"")</f>
        <v/>
      </c>
      <c r="AE84" s="34" t="str">
        <f>IF(ISNUMBER(AVERAGEIFS(Observed!AE$2:AE$1135,Observed!$A$2:$A$1135,$A84,Observed!$C$2:$C$1135,$C84)),AVERAGEIFS(Observed!AE$2:AE$1135,Observed!$A$2:$A$1135,$A84,Observed!$C$2:$C$1135,$C84),"")</f>
        <v/>
      </c>
      <c r="AF84" s="34" t="str">
        <f>IF(ISNUMBER(AVERAGEIFS(Observed!AF$2:AF$1135,Observed!$A$2:$A$1135,$A84,Observed!$C$2:$C$1135,$C84)),AVERAGEIFS(Observed!AF$2:AF$1135,Observed!$A$2:$A$1135,$A84,Observed!$C$2:$C$1135,$C84),"")</f>
        <v/>
      </c>
      <c r="AG84" s="34" t="str">
        <f>IF(ISNUMBER(AVERAGEIFS(Observed!AG$2:AG$1135,Observed!$A$2:$A$1135,$A84,Observed!$C$2:$C$1135,$C84)),AVERAGEIFS(Observed!AG$2:AG$1135,Observed!$A$2:$A$1135,$A84,Observed!$C$2:$C$1135,$C84),"")</f>
        <v/>
      </c>
      <c r="AH84" s="35" t="str">
        <f>IF(ISNUMBER(AVERAGEIFS(Observed!AH$2:AH$1135,Observed!$A$2:$A$1135,$A84,Observed!$C$2:$C$1135,$C84)),AVERAGEIFS(Observed!AH$2:AH$1135,Observed!$A$2:$A$1135,$A84,Observed!$C$2:$C$1135,$C84),"")</f>
        <v/>
      </c>
      <c r="AI84" s="35" t="str">
        <f>IF(ISNUMBER(AVERAGEIFS(Observed!AI$2:AI$1135,Observed!$A$2:$A$1135,$A84,Observed!$C$2:$C$1135,$C84)),AVERAGEIFS(Observed!AI$2:AI$1135,Observed!$A$2:$A$1135,$A84,Observed!$C$2:$C$1135,$C84),"")</f>
        <v/>
      </c>
      <c r="AJ84" s="35">
        <f>IF(ISNUMBER(AVERAGEIFS(Observed!AJ$2:AJ$1135,Observed!$A$2:$A$1135,$A84,Observed!$C$2:$C$1135,$C84)),AVERAGEIFS(Observed!AJ$2:AJ$1135,Observed!$A$2:$A$1135,$A84,Observed!$C$2:$C$1135,$C84),"")</f>
        <v>3.8552483601354208E-2</v>
      </c>
      <c r="AK84" s="34" t="str">
        <f>IF(ISNUMBER(AVERAGEIFS(Observed!AK$2:AK$1135,Observed!$A$2:$A$1135,$A84,Observed!$C$2:$C$1135,$C84)),AVERAGEIFS(Observed!AK$2:AK$1135,Observed!$A$2:$A$1135,$A84,Observed!$C$2:$C$1135,$C84),"")</f>
        <v/>
      </c>
      <c r="AL84" s="35" t="str">
        <f>IF(ISNUMBER(AVERAGEIFS(Observed!AL$2:AL$1135,Observed!$A$2:$A$1135,$A84,Observed!$C$2:$C$1135,$C84)),AVERAGEIFS(Observed!AL$2:AL$1135,Observed!$A$2:$A$1135,$A84,Observed!$C$2:$C$1135,$C84),"")</f>
        <v/>
      </c>
      <c r="AM84" s="34" t="str">
        <f>IF(ISNUMBER(AVERAGEIFS(Observed!AM$2:AM$1135,Observed!$A$2:$A$1135,$A84,Observed!$C$2:$C$1135,$C84)),AVERAGEIFS(Observed!AM$2:AM$1135,Observed!$A$2:$A$1135,$A84,Observed!$C$2:$C$1135,$C84),"")</f>
        <v/>
      </c>
      <c r="AN84" s="34">
        <f>IF(ISNUMBER(AVERAGEIFS(Observed!AN$2:AN$1135,Observed!$A$2:$A$1135,$A84,Observed!$C$2:$C$1135,$C84)),AVERAGEIFS(Observed!AN$2:AN$1135,Observed!$A$2:$A$1135,$A84,Observed!$C$2:$C$1135,$C84),"")</f>
        <v>0.74666666666666659</v>
      </c>
      <c r="AO84" s="34" t="str">
        <f>IF(ISNUMBER(AVERAGEIFS(Observed!AO$2:AO$1135,Observed!$A$2:$A$1135,$A84,Observed!$C$2:$C$1135,$C84)),AVERAGEIFS(Observed!AO$2:AO$1135,Observed!$A$2:$A$1135,$A84,Observed!$C$2:$C$1135,$C84),"")</f>
        <v/>
      </c>
      <c r="AP84" s="35" t="str">
        <f>IF(ISNUMBER(AVERAGEIFS(Observed!AP$2:AP$1135,Observed!$A$2:$A$1135,$A84,Observed!$C$2:$C$1135,$C84)),AVERAGEIFS(Observed!AP$2:AP$1135,Observed!$A$2:$A$1135,$A84,Observed!$C$2:$C$1135,$C84),"")</f>
        <v/>
      </c>
      <c r="AQ84" s="34" t="str">
        <f>IF(ISNUMBER(AVERAGEIFS(Observed!AQ$2:AQ$1135,Observed!$A$2:$A$1135,$A84,Observed!$C$2:$C$1135,$C84)),AVERAGEIFS(Observed!AQ$2:AQ$1135,Observed!$A$2:$A$1135,$A84,Observed!$C$2:$C$1135,$C84),"")</f>
        <v/>
      </c>
      <c r="AR84" s="34" t="str">
        <f>IF(ISNUMBER(AVERAGEIFS(Observed!AR$2:AR$1135,Observed!$A$2:$A$1135,$A84,Observed!$C$2:$C$1135,$C84)),AVERAGEIFS(Observed!AR$2:AR$1135,Observed!$A$2:$A$1135,$A84,Observed!$C$2:$C$1135,$C84),"")</f>
        <v/>
      </c>
      <c r="AS84" s="2">
        <f>COUNTIFS(Observed!$A$2:$A$1135,$A84,Observed!$C$2:$C$1135,$C84)</f>
        <v>3</v>
      </c>
      <c r="AT84" s="2">
        <f t="shared" si="1"/>
        <v>6</v>
      </c>
    </row>
    <row r="85" spans="1:46" x14ac:dyDescent="0.25">
      <c r="A85" t="s">
        <v>2</v>
      </c>
      <c r="B85" t="s">
        <v>18</v>
      </c>
      <c r="C85" s="6">
        <v>36514</v>
      </c>
      <c r="D85" t="s">
        <v>56</v>
      </c>
      <c r="E85" t="s">
        <v>41</v>
      </c>
      <c r="J85" t="s">
        <v>103</v>
      </c>
      <c r="K85">
        <v>4</v>
      </c>
      <c r="L85">
        <v>3</v>
      </c>
      <c r="M85" t="s">
        <v>20</v>
      </c>
      <c r="N85" s="33">
        <f>IF(ISNUMBER(AVERAGEIFS(Observed!N$2:N$1135,Observed!$A$2:$A$1135,$A85,Observed!$C$2:$C$1135,$C85)),AVERAGEIFS(Observed!N$2:N$1135,Observed!$A$2:$A$1135,$A85,Observed!$C$2:$C$1135,$C85),"")</f>
        <v>3283.6666666666665</v>
      </c>
      <c r="O85" s="34">
        <f>IF(ISNUMBER(AVERAGEIFS(Observed!O$2:O$1135,Observed!$A$2:$A$1135,$A85,Observed!$C$2:$C$1135,$C85)),AVERAGEIFS(Observed!O$2:O$1135,Observed!$A$2:$A$1135,$A85,Observed!$C$2:$C$1135,$C85),"")</f>
        <v>328.36666666666667</v>
      </c>
      <c r="P85" s="34" t="str">
        <f>IF(ISNUMBER(AVERAGEIFS(Observed!P$2:P$1135,Observed!$A$2:$A$1135,$A85,Observed!$C$2:$C$1135,$C85)),AVERAGEIFS(Observed!P$2:P$1135,Observed!$A$2:$A$1135,$A85,Observed!$C$2:$C$1135,$C85),"")</f>
        <v/>
      </c>
      <c r="Q85" s="34" t="str">
        <f>IF(ISNUMBER(AVERAGEIFS(Observed!Q$2:Q$1135,Observed!$A$2:$A$1135,$A85,Observed!$C$2:$C$1135,$C85)),AVERAGEIFS(Observed!Q$2:Q$1135,Observed!$A$2:$A$1135,$A85,Observed!$C$2:$C$1135,$C85),"")</f>
        <v/>
      </c>
      <c r="R85" s="34" t="str">
        <f>IF(ISNUMBER(AVERAGEIFS(Observed!R$2:R$1135,Observed!$A$2:$A$1135,$A85,Observed!$C$2:$C$1135,$C85)),AVERAGEIFS(Observed!R$2:R$1135,Observed!$A$2:$A$1135,$A85,Observed!$C$2:$C$1135,$C85),"")</f>
        <v/>
      </c>
      <c r="S85" s="35" t="str">
        <f>IF(ISNUMBER(AVERAGEIFS(Observed!S$2:S$1135,Observed!$A$2:$A$1135,$A85,Observed!$C$2:$C$1135,$C85)),AVERAGEIFS(Observed!S$2:S$1135,Observed!$A$2:$A$1135,$A85,Observed!$C$2:$C$1135,$C85),"")</f>
        <v/>
      </c>
      <c r="T85" s="35" t="str">
        <f>IF(ISNUMBER(AVERAGEIFS(Observed!T$2:T$1135,Observed!$A$2:$A$1135,$A85,Observed!$C$2:$C$1135,$C85)),AVERAGEIFS(Observed!T$2:T$1135,Observed!$A$2:$A$1135,$A85,Observed!$C$2:$C$1135,$C85),"")</f>
        <v/>
      </c>
      <c r="U85" s="35" t="str">
        <f>IF(ISNUMBER(AVERAGEIFS(Observed!U$2:U$1135,Observed!$A$2:$A$1135,$A85,Observed!$C$2:$C$1135,$C85)),AVERAGEIFS(Observed!U$2:U$1135,Observed!$A$2:$A$1135,$A85,Observed!$C$2:$C$1135,$C85),"")</f>
        <v/>
      </c>
      <c r="V85" s="34" t="str">
        <f>IF(ISNUMBER(AVERAGEIFS(Observed!V$2:V$1135,Observed!$A$2:$A$1135,$A85,Observed!$C$2:$C$1135,$C85)),AVERAGEIFS(Observed!V$2:V$1135,Observed!$A$2:$A$1135,$A85,Observed!$C$2:$C$1135,$C85),"")</f>
        <v/>
      </c>
      <c r="W85" s="7" t="str">
        <f>IF(ISNUMBER(AVERAGEIFS(Observed!W$2:W$1135,Observed!$A$2:$A$1135,$A85,Observed!$C$2:$C$1135,$C85)),AVERAGEIFS(Observed!W$2:W$1135,Observed!$A$2:$A$1135,$A85,Observed!$C$2:$C$1135,$C85),"")</f>
        <v/>
      </c>
      <c r="X85" s="7">
        <f>IF(ISNUMBER(AVERAGEIFS(Observed!X$2:X$1135,Observed!$A$2:$A$1135,$A85,Observed!$C$2:$C$1135,$C85)),AVERAGEIFS(Observed!X$2:X$1135,Observed!$A$2:$A$1135,$A85,Observed!$C$2:$C$1135,$C85),"")</f>
        <v>0.16</v>
      </c>
      <c r="Y85" s="34" t="str">
        <f>IF(ISNUMBER(AVERAGEIFS(Observed!Y$2:Y$1135,Observed!$A$2:$A$1135,$A85,Observed!$C$2:$C$1135,$C85)),AVERAGEIFS(Observed!Y$2:Y$1135,Observed!$A$2:$A$1135,$A85,Observed!$C$2:$C$1135,$C85),"")</f>
        <v/>
      </c>
      <c r="Z85" s="34" t="str">
        <f>IF(ISNUMBER(AVERAGEIFS(Observed!Z$2:Z$1135,Observed!$A$2:$A$1135,$A85,Observed!$C$2:$C$1135,$C85)),AVERAGEIFS(Observed!Z$2:Z$1135,Observed!$A$2:$A$1135,$A85,Observed!$C$2:$C$1135,$C85),"")</f>
        <v/>
      </c>
      <c r="AA85" s="34" t="str">
        <f>IF(ISNUMBER(AVERAGEIFS(Observed!AA$2:AA$1135,Observed!$A$2:$A$1135,$A85,Observed!$C$2:$C$1135,$C85)),AVERAGEIFS(Observed!AA$2:AA$1135,Observed!$A$2:$A$1135,$A85,Observed!$C$2:$C$1135,$C85),"")</f>
        <v/>
      </c>
      <c r="AB85" s="34" t="str">
        <f>IF(ISNUMBER(AVERAGEIFS(Observed!AB$2:AB$1135,Observed!$A$2:$A$1135,$A85,Observed!$C$2:$C$1135,$C85)),AVERAGEIFS(Observed!AB$2:AB$1135,Observed!$A$2:$A$1135,$A85,Observed!$C$2:$C$1135,$C85),"")</f>
        <v/>
      </c>
      <c r="AC85" s="34" t="str">
        <f>IF(ISNUMBER(AVERAGEIFS(Observed!AC$2:AC$1135,Observed!$A$2:$A$1135,$A85,Observed!$C$2:$C$1135,$C85)),AVERAGEIFS(Observed!AC$2:AC$1135,Observed!$A$2:$A$1135,$A85,Observed!$C$2:$C$1135,$C85),"")</f>
        <v/>
      </c>
      <c r="AD85" s="34" t="str">
        <f>IF(ISNUMBER(AVERAGEIFS(Observed!AD$2:AD$1135,Observed!$A$2:$A$1135,$A85,Observed!$C$2:$C$1135,$C85)),AVERAGEIFS(Observed!AD$2:AD$1135,Observed!$A$2:$A$1135,$A85,Observed!$C$2:$C$1135,$C85),"")</f>
        <v/>
      </c>
      <c r="AE85" s="34" t="str">
        <f>IF(ISNUMBER(AVERAGEIFS(Observed!AE$2:AE$1135,Observed!$A$2:$A$1135,$A85,Observed!$C$2:$C$1135,$C85)),AVERAGEIFS(Observed!AE$2:AE$1135,Observed!$A$2:$A$1135,$A85,Observed!$C$2:$C$1135,$C85),"")</f>
        <v/>
      </c>
      <c r="AF85" s="34" t="str">
        <f>IF(ISNUMBER(AVERAGEIFS(Observed!AF$2:AF$1135,Observed!$A$2:$A$1135,$A85,Observed!$C$2:$C$1135,$C85)),AVERAGEIFS(Observed!AF$2:AF$1135,Observed!$A$2:$A$1135,$A85,Observed!$C$2:$C$1135,$C85),"")</f>
        <v/>
      </c>
      <c r="AG85" s="34" t="str">
        <f>IF(ISNUMBER(AVERAGEIFS(Observed!AG$2:AG$1135,Observed!$A$2:$A$1135,$A85,Observed!$C$2:$C$1135,$C85)),AVERAGEIFS(Observed!AG$2:AG$1135,Observed!$A$2:$A$1135,$A85,Observed!$C$2:$C$1135,$C85),"")</f>
        <v/>
      </c>
      <c r="AH85" s="35" t="str">
        <f>IF(ISNUMBER(AVERAGEIFS(Observed!AH$2:AH$1135,Observed!$A$2:$A$1135,$A85,Observed!$C$2:$C$1135,$C85)),AVERAGEIFS(Observed!AH$2:AH$1135,Observed!$A$2:$A$1135,$A85,Observed!$C$2:$C$1135,$C85),"")</f>
        <v/>
      </c>
      <c r="AI85" s="35" t="str">
        <f>IF(ISNUMBER(AVERAGEIFS(Observed!AI$2:AI$1135,Observed!$A$2:$A$1135,$A85,Observed!$C$2:$C$1135,$C85)),AVERAGEIFS(Observed!AI$2:AI$1135,Observed!$A$2:$A$1135,$A85,Observed!$C$2:$C$1135,$C85),"")</f>
        <v/>
      </c>
      <c r="AJ85" s="35" t="str">
        <f>IF(ISNUMBER(AVERAGEIFS(Observed!AJ$2:AJ$1135,Observed!$A$2:$A$1135,$A85,Observed!$C$2:$C$1135,$C85)),AVERAGEIFS(Observed!AJ$2:AJ$1135,Observed!$A$2:$A$1135,$A85,Observed!$C$2:$C$1135,$C85),"")</f>
        <v/>
      </c>
      <c r="AK85" s="34" t="str">
        <f>IF(ISNUMBER(AVERAGEIFS(Observed!AK$2:AK$1135,Observed!$A$2:$A$1135,$A85,Observed!$C$2:$C$1135,$C85)),AVERAGEIFS(Observed!AK$2:AK$1135,Observed!$A$2:$A$1135,$A85,Observed!$C$2:$C$1135,$C85),"")</f>
        <v/>
      </c>
      <c r="AL85" s="35" t="str">
        <f>IF(ISNUMBER(AVERAGEIFS(Observed!AL$2:AL$1135,Observed!$A$2:$A$1135,$A85,Observed!$C$2:$C$1135,$C85)),AVERAGEIFS(Observed!AL$2:AL$1135,Observed!$A$2:$A$1135,$A85,Observed!$C$2:$C$1135,$C85),"")</f>
        <v/>
      </c>
      <c r="AM85" s="34" t="str">
        <f>IF(ISNUMBER(AVERAGEIFS(Observed!AM$2:AM$1135,Observed!$A$2:$A$1135,$A85,Observed!$C$2:$C$1135,$C85)),AVERAGEIFS(Observed!AM$2:AM$1135,Observed!$A$2:$A$1135,$A85,Observed!$C$2:$C$1135,$C85),"")</f>
        <v/>
      </c>
      <c r="AN85" s="34">
        <f>IF(ISNUMBER(AVERAGEIFS(Observed!AN$2:AN$1135,Observed!$A$2:$A$1135,$A85,Observed!$C$2:$C$1135,$C85)),AVERAGEIFS(Observed!AN$2:AN$1135,Observed!$A$2:$A$1135,$A85,Observed!$C$2:$C$1135,$C85),"")</f>
        <v>0.78666666666666663</v>
      </c>
      <c r="AO85" s="34" t="str">
        <f>IF(ISNUMBER(AVERAGEIFS(Observed!AO$2:AO$1135,Observed!$A$2:$A$1135,$A85,Observed!$C$2:$C$1135,$C85)),AVERAGEIFS(Observed!AO$2:AO$1135,Observed!$A$2:$A$1135,$A85,Observed!$C$2:$C$1135,$C85),"")</f>
        <v/>
      </c>
      <c r="AP85" s="35" t="str">
        <f>IF(ISNUMBER(AVERAGEIFS(Observed!AP$2:AP$1135,Observed!$A$2:$A$1135,$A85,Observed!$C$2:$C$1135,$C85)),AVERAGEIFS(Observed!AP$2:AP$1135,Observed!$A$2:$A$1135,$A85,Observed!$C$2:$C$1135,$C85),"")</f>
        <v/>
      </c>
      <c r="AQ85" s="34" t="str">
        <f>IF(ISNUMBER(AVERAGEIFS(Observed!AQ$2:AQ$1135,Observed!$A$2:$A$1135,$A85,Observed!$C$2:$C$1135,$C85)),AVERAGEIFS(Observed!AQ$2:AQ$1135,Observed!$A$2:$A$1135,$A85,Observed!$C$2:$C$1135,$C85),"")</f>
        <v/>
      </c>
      <c r="AR85" s="34" t="str">
        <f>IF(ISNUMBER(AVERAGEIFS(Observed!AR$2:AR$1135,Observed!$A$2:$A$1135,$A85,Observed!$C$2:$C$1135,$C85)),AVERAGEIFS(Observed!AR$2:AR$1135,Observed!$A$2:$A$1135,$A85,Observed!$C$2:$C$1135,$C85),"")</f>
        <v/>
      </c>
      <c r="AS85" s="2">
        <f>COUNTIFS(Observed!$A$2:$A$1135,$A85,Observed!$C$2:$C$1135,$C85)</f>
        <v>3</v>
      </c>
      <c r="AT85" s="2">
        <f t="shared" si="1"/>
        <v>3</v>
      </c>
    </row>
    <row r="86" spans="1:46" x14ac:dyDescent="0.25">
      <c r="A86" t="s">
        <v>2</v>
      </c>
      <c r="B86" t="s">
        <v>18</v>
      </c>
      <c r="C86" s="6">
        <v>36520</v>
      </c>
      <c r="D86" t="s">
        <v>56</v>
      </c>
      <c r="E86" t="s">
        <v>41</v>
      </c>
      <c r="J86" t="s">
        <v>103</v>
      </c>
      <c r="K86">
        <v>4</v>
      </c>
      <c r="L86">
        <v>3</v>
      </c>
      <c r="M86" t="s">
        <v>21</v>
      </c>
      <c r="N86" s="33" t="str">
        <f>IF(ISNUMBER(AVERAGEIFS(Observed!N$2:N$1135,Observed!$A$2:$A$1135,$A86,Observed!$C$2:$C$1135,$C86)),AVERAGEIFS(Observed!N$2:N$1135,Observed!$A$2:$A$1135,$A86,Observed!$C$2:$C$1135,$C86),"")</f>
        <v/>
      </c>
      <c r="O86" s="34" t="str">
        <f>IF(ISNUMBER(AVERAGEIFS(Observed!O$2:O$1135,Observed!$A$2:$A$1135,$A86,Observed!$C$2:$C$1135,$C86)),AVERAGEIFS(Observed!O$2:O$1135,Observed!$A$2:$A$1135,$A86,Observed!$C$2:$C$1135,$C86),"")</f>
        <v/>
      </c>
      <c r="P86" s="34" t="str">
        <f>IF(ISNUMBER(AVERAGEIFS(Observed!P$2:P$1135,Observed!$A$2:$A$1135,$A86,Observed!$C$2:$C$1135,$C86)),AVERAGEIFS(Observed!P$2:P$1135,Observed!$A$2:$A$1135,$A86,Observed!$C$2:$C$1135,$C86),"")</f>
        <v/>
      </c>
      <c r="Q86" s="34">
        <f>IF(ISNUMBER(AVERAGEIFS(Observed!Q$2:Q$1135,Observed!$A$2:$A$1135,$A86,Observed!$C$2:$C$1135,$C86)),AVERAGEIFS(Observed!Q$2:Q$1135,Observed!$A$2:$A$1135,$A86,Observed!$C$2:$C$1135,$C86),"")</f>
        <v>359.52666666666664</v>
      </c>
      <c r="R86" s="34">
        <f>IF(ISNUMBER(AVERAGEIFS(Observed!R$2:R$1135,Observed!$A$2:$A$1135,$A86,Observed!$C$2:$C$1135,$C86)),AVERAGEIFS(Observed!R$2:R$1135,Observed!$A$2:$A$1135,$A86,Observed!$C$2:$C$1135,$C86),"")</f>
        <v>621.86</v>
      </c>
      <c r="S86" s="35">
        <f>IF(ISNUMBER(AVERAGEIFS(Observed!S$2:S$1135,Observed!$A$2:$A$1135,$A86,Observed!$C$2:$C$1135,$C86)),AVERAGEIFS(Observed!S$2:S$1135,Observed!$A$2:$A$1135,$A86,Observed!$C$2:$C$1135,$C86),"")</f>
        <v>3.9E-2</v>
      </c>
      <c r="T86" s="35">
        <f>IF(ISNUMBER(AVERAGEIFS(Observed!T$2:T$1135,Observed!$A$2:$A$1135,$A86,Observed!$C$2:$C$1135,$C86)),AVERAGEIFS(Observed!T$2:T$1135,Observed!$A$2:$A$1135,$A86,Observed!$C$2:$C$1135,$C86),"")</f>
        <v>0.03</v>
      </c>
      <c r="U86" s="35" t="str">
        <f>IF(ISNUMBER(AVERAGEIFS(Observed!U$2:U$1135,Observed!$A$2:$A$1135,$A86,Observed!$C$2:$C$1135,$C86)),AVERAGEIFS(Observed!U$2:U$1135,Observed!$A$2:$A$1135,$A86,Observed!$C$2:$C$1135,$C86),"")</f>
        <v/>
      </c>
      <c r="V86" s="34" t="str">
        <f>IF(ISNUMBER(AVERAGEIFS(Observed!V$2:V$1135,Observed!$A$2:$A$1135,$A86,Observed!$C$2:$C$1135,$C86)),AVERAGEIFS(Observed!V$2:V$1135,Observed!$A$2:$A$1135,$A86,Observed!$C$2:$C$1135,$C86),"")</f>
        <v/>
      </c>
      <c r="W86" s="7" t="str">
        <f>IF(ISNUMBER(AVERAGEIFS(Observed!W$2:W$1135,Observed!$A$2:$A$1135,$A86,Observed!$C$2:$C$1135,$C86)),AVERAGEIFS(Observed!W$2:W$1135,Observed!$A$2:$A$1135,$A86,Observed!$C$2:$C$1135,$C86),"")</f>
        <v/>
      </c>
      <c r="X86" s="7" t="str">
        <f>IF(ISNUMBER(AVERAGEIFS(Observed!X$2:X$1135,Observed!$A$2:$A$1135,$A86,Observed!$C$2:$C$1135,$C86)),AVERAGEIFS(Observed!X$2:X$1135,Observed!$A$2:$A$1135,$A86,Observed!$C$2:$C$1135,$C86),"")</f>
        <v/>
      </c>
      <c r="Y86" s="34" t="str">
        <f>IF(ISNUMBER(AVERAGEIFS(Observed!Y$2:Y$1135,Observed!$A$2:$A$1135,$A86,Observed!$C$2:$C$1135,$C86)),AVERAGEIFS(Observed!Y$2:Y$1135,Observed!$A$2:$A$1135,$A86,Observed!$C$2:$C$1135,$C86),"")</f>
        <v/>
      </c>
      <c r="Z86" s="34" t="str">
        <f>IF(ISNUMBER(AVERAGEIFS(Observed!Z$2:Z$1135,Observed!$A$2:$A$1135,$A86,Observed!$C$2:$C$1135,$C86)),AVERAGEIFS(Observed!Z$2:Z$1135,Observed!$A$2:$A$1135,$A86,Observed!$C$2:$C$1135,$C86),"")</f>
        <v/>
      </c>
      <c r="AA86" s="34" t="str">
        <f>IF(ISNUMBER(AVERAGEIFS(Observed!AA$2:AA$1135,Observed!$A$2:$A$1135,$A86,Observed!$C$2:$C$1135,$C86)),AVERAGEIFS(Observed!AA$2:AA$1135,Observed!$A$2:$A$1135,$A86,Observed!$C$2:$C$1135,$C86),"")</f>
        <v/>
      </c>
      <c r="AB86" s="34" t="str">
        <f>IF(ISNUMBER(AVERAGEIFS(Observed!AB$2:AB$1135,Observed!$A$2:$A$1135,$A86,Observed!$C$2:$C$1135,$C86)),AVERAGEIFS(Observed!AB$2:AB$1135,Observed!$A$2:$A$1135,$A86,Observed!$C$2:$C$1135,$C86),"")</f>
        <v/>
      </c>
      <c r="AC86" s="34" t="str">
        <f>IF(ISNUMBER(AVERAGEIFS(Observed!AC$2:AC$1135,Observed!$A$2:$A$1135,$A86,Observed!$C$2:$C$1135,$C86)),AVERAGEIFS(Observed!AC$2:AC$1135,Observed!$A$2:$A$1135,$A86,Observed!$C$2:$C$1135,$C86),"")</f>
        <v/>
      </c>
      <c r="AD86" s="34" t="str">
        <f>IF(ISNUMBER(AVERAGEIFS(Observed!AD$2:AD$1135,Observed!$A$2:$A$1135,$A86,Observed!$C$2:$C$1135,$C86)),AVERAGEIFS(Observed!AD$2:AD$1135,Observed!$A$2:$A$1135,$A86,Observed!$C$2:$C$1135,$C86),"")</f>
        <v/>
      </c>
      <c r="AE86" s="34" t="str">
        <f>IF(ISNUMBER(AVERAGEIFS(Observed!AE$2:AE$1135,Observed!$A$2:$A$1135,$A86,Observed!$C$2:$C$1135,$C86)),AVERAGEIFS(Observed!AE$2:AE$1135,Observed!$A$2:$A$1135,$A86,Observed!$C$2:$C$1135,$C86),"")</f>
        <v/>
      </c>
      <c r="AF86" s="34" t="str">
        <f>IF(ISNUMBER(AVERAGEIFS(Observed!AF$2:AF$1135,Observed!$A$2:$A$1135,$A86,Observed!$C$2:$C$1135,$C86)),AVERAGEIFS(Observed!AF$2:AF$1135,Observed!$A$2:$A$1135,$A86,Observed!$C$2:$C$1135,$C86),"")</f>
        <v/>
      </c>
      <c r="AG86" s="34" t="str">
        <f>IF(ISNUMBER(AVERAGEIFS(Observed!AG$2:AG$1135,Observed!$A$2:$A$1135,$A86,Observed!$C$2:$C$1135,$C86)),AVERAGEIFS(Observed!AG$2:AG$1135,Observed!$A$2:$A$1135,$A86,Observed!$C$2:$C$1135,$C86),"")</f>
        <v/>
      </c>
      <c r="AH86" s="35" t="str">
        <f>IF(ISNUMBER(AVERAGEIFS(Observed!AH$2:AH$1135,Observed!$A$2:$A$1135,$A86,Observed!$C$2:$C$1135,$C86)),AVERAGEIFS(Observed!AH$2:AH$1135,Observed!$A$2:$A$1135,$A86,Observed!$C$2:$C$1135,$C86),"")</f>
        <v/>
      </c>
      <c r="AI86" s="35" t="str">
        <f>IF(ISNUMBER(AVERAGEIFS(Observed!AI$2:AI$1135,Observed!$A$2:$A$1135,$A86,Observed!$C$2:$C$1135,$C86)),AVERAGEIFS(Observed!AI$2:AI$1135,Observed!$A$2:$A$1135,$A86,Observed!$C$2:$C$1135,$C86),"")</f>
        <v/>
      </c>
      <c r="AJ86" s="35">
        <f>IF(ISNUMBER(AVERAGEIFS(Observed!AJ$2:AJ$1135,Observed!$A$2:$A$1135,$A86,Observed!$C$2:$C$1135,$C86)),AVERAGEIFS(Observed!AJ$2:AJ$1135,Observed!$A$2:$A$1135,$A86,Observed!$C$2:$C$1135,$C86),"")</f>
        <v>3.7557133020465788E-2</v>
      </c>
      <c r="AK86" s="34" t="str">
        <f>IF(ISNUMBER(AVERAGEIFS(Observed!AK$2:AK$1135,Observed!$A$2:$A$1135,$A86,Observed!$C$2:$C$1135,$C86)),AVERAGEIFS(Observed!AK$2:AK$1135,Observed!$A$2:$A$1135,$A86,Observed!$C$2:$C$1135,$C86),"")</f>
        <v/>
      </c>
      <c r="AL86" s="35" t="str">
        <f>IF(ISNUMBER(AVERAGEIFS(Observed!AL$2:AL$1135,Observed!$A$2:$A$1135,$A86,Observed!$C$2:$C$1135,$C86)),AVERAGEIFS(Observed!AL$2:AL$1135,Observed!$A$2:$A$1135,$A86,Observed!$C$2:$C$1135,$C86),"")</f>
        <v/>
      </c>
      <c r="AM86" s="34" t="str">
        <f>IF(ISNUMBER(AVERAGEIFS(Observed!AM$2:AM$1135,Observed!$A$2:$A$1135,$A86,Observed!$C$2:$C$1135,$C86)),AVERAGEIFS(Observed!AM$2:AM$1135,Observed!$A$2:$A$1135,$A86,Observed!$C$2:$C$1135,$C86),"")</f>
        <v/>
      </c>
      <c r="AN86" s="34" t="str">
        <f>IF(ISNUMBER(AVERAGEIFS(Observed!AN$2:AN$1135,Observed!$A$2:$A$1135,$A86,Observed!$C$2:$C$1135,$C86)),AVERAGEIFS(Observed!AN$2:AN$1135,Observed!$A$2:$A$1135,$A86,Observed!$C$2:$C$1135,$C86),"")</f>
        <v/>
      </c>
      <c r="AO86" s="34" t="str">
        <f>IF(ISNUMBER(AVERAGEIFS(Observed!AO$2:AO$1135,Observed!$A$2:$A$1135,$A86,Observed!$C$2:$C$1135,$C86)),AVERAGEIFS(Observed!AO$2:AO$1135,Observed!$A$2:$A$1135,$A86,Observed!$C$2:$C$1135,$C86),"")</f>
        <v/>
      </c>
      <c r="AP86" s="35" t="str">
        <f>IF(ISNUMBER(AVERAGEIFS(Observed!AP$2:AP$1135,Observed!$A$2:$A$1135,$A86,Observed!$C$2:$C$1135,$C86)),AVERAGEIFS(Observed!AP$2:AP$1135,Observed!$A$2:$A$1135,$A86,Observed!$C$2:$C$1135,$C86),"")</f>
        <v/>
      </c>
      <c r="AQ86" s="34">
        <f>IF(ISNUMBER(AVERAGEIFS(Observed!AQ$2:AQ$1135,Observed!$A$2:$A$1135,$A86,Observed!$C$2:$C$1135,$C86)),AVERAGEIFS(Observed!AQ$2:AQ$1135,Observed!$A$2:$A$1135,$A86,Observed!$C$2:$C$1135,$C86),"")</f>
        <v>13.502666666666665</v>
      </c>
      <c r="AR86" s="34">
        <f>IF(ISNUMBER(AVERAGEIFS(Observed!AR$2:AR$1135,Observed!$A$2:$A$1135,$A86,Observed!$C$2:$C$1135,$C86)),AVERAGEIFS(Observed!AR$2:AR$1135,Observed!$A$2:$A$1135,$A86,Observed!$C$2:$C$1135,$C86),"")</f>
        <v>24.638000000000002</v>
      </c>
      <c r="AS86" s="2">
        <f>COUNTIFS(Observed!$A$2:$A$1135,$A86,Observed!$C$2:$C$1135,$C86)</f>
        <v>3</v>
      </c>
      <c r="AT86" s="2">
        <f t="shared" si="1"/>
        <v>7</v>
      </c>
    </row>
    <row r="87" spans="1:46" x14ac:dyDescent="0.25">
      <c r="A87" t="s">
        <v>2</v>
      </c>
      <c r="B87" t="s">
        <v>18</v>
      </c>
      <c r="C87" s="6">
        <v>36537</v>
      </c>
      <c r="D87" t="s">
        <v>56</v>
      </c>
      <c r="E87" t="s">
        <v>41</v>
      </c>
      <c r="J87" t="s">
        <v>103</v>
      </c>
      <c r="K87">
        <v>4</v>
      </c>
      <c r="L87">
        <v>4</v>
      </c>
      <c r="M87" t="s">
        <v>19</v>
      </c>
      <c r="N87" s="33">
        <f>IF(ISNUMBER(AVERAGEIFS(Observed!N$2:N$1135,Observed!$A$2:$A$1135,$A87,Observed!$C$2:$C$1135,$C87)),AVERAGEIFS(Observed!N$2:N$1135,Observed!$A$2:$A$1135,$A87,Observed!$C$2:$C$1135,$C87),"")</f>
        <v>486.66666666666669</v>
      </c>
      <c r="O87" s="34">
        <f>IF(ISNUMBER(AVERAGEIFS(Observed!O$2:O$1135,Observed!$A$2:$A$1135,$A87,Observed!$C$2:$C$1135,$C87)),AVERAGEIFS(Observed!O$2:O$1135,Observed!$A$2:$A$1135,$A87,Observed!$C$2:$C$1135,$C87),"")</f>
        <v>48.666666666666664</v>
      </c>
      <c r="P87" s="34" t="str">
        <f>IF(ISNUMBER(AVERAGEIFS(Observed!P$2:P$1135,Observed!$A$2:$A$1135,$A87,Observed!$C$2:$C$1135,$C87)),AVERAGEIFS(Observed!P$2:P$1135,Observed!$A$2:$A$1135,$A87,Observed!$C$2:$C$1135,$C87),"")</f>
        <v/>
      </c>
      <c r="Q87" s="34" t="str">
        <f>IF(ISNUMBER(AVERAGEIFS(Observed!Q$2:Q$1135,Observed!$A$2:$A$1135,$A87,Observed!$C$2:$C$1135,$C87)),AVERAGEIFS(Observed!Q$2:Q$1135,Observed!$A$2:$A$1135,$A87,Observed!$C$2:$C$1135,$C87),"")</f>
        <v/>
      </c>
      <c r="R87" s="34" t="str">
        <f>IF(ISNUMBER(AVERAGEIFS(Observed!R$2:R$1135,Observed!$A$2:$A$1135,$A87,Observed!$C$2:$C$1135,$C87)),AVERAGEIFS(Observed!R$2:R$1135,Observed!$A$2:$A$1135,$A87,Observed!$C$2:$C$1135,$C87),"")</f>
        <v/>
      </c>
      <c r="S87" s="35">
        <f>IF(ISNUMBER(AVERAGEIFS(Observed!S$2:S$1135,Observed!$A$2:$A$1135,$A87,Observed!$C$2:$C$1135,$C87)),AVERAGEIFS(Observed!S$2:S$1135,Observed!$A$2:$A$1135,$A87,Observed!$C$2:$C$1135,$C87),"")</f>
        <v>3.7999999999999999E-2</v>
      </c>
      <c r="T87" s="35">
        <f>IF(ISNUMBER(AVERAGEIFS(Observed!T$2:T$1135,Observed!$A$2:$A$1135,$A87,Observed!$C$2:$C$1135,$C87)),AVERAGEIFS(Observed!T$2:T$1135,Observed!$A$2:$A$1135,$A87,Observed!$C$2:$C$1135,$C87),"")</f>
        <v>2.9000000000000001E-2</v>
      </c>
      <c r="U87" s="35" t="str">
        <f>IF(ISNUMBER(AVERAGEIFS(Observed!U$2:U$1135,Observed!$A$2:$A$1135,$A87,Observed!$C$2:$C$1135,$C87)),AVERAGEIFS(Observed!U$2:U$1135,Observed!$A$2:$A$1135,$A87,Observed!$C$2:$C$1135,$C87),"")</f>
        <v/>
      </c>
      <c r="V87" s="34" t="str">
        <f>IF(ISNUMBER(AVERAGEIFS(Observed!V$2:V$1135,Observed!$A$2:$A$1135,$A87,Observed!$C$2:$C$1135,$C87)),AVERAGEIFS(Observed!V$2:V$1135,Observed!$A$2:$A$1135,$A87,Observed!$C$2:$C$1135,$C87),"")</f>
        <v/>
      </c>
      <c r="W87" s="7" t="str">
        <f>IF(ISNUMBER(AVERAGEIFS(Observed!W$2:W$1135,Observed!$A$2:$A$1135,$A87,Observed!$C$2:$C$1135,$C87)),AVERAGEIFS(Observed!W$2:W$1135,Observed!$A$2:$A$1135,$A87,Observed!$C$2:$C$1135,$C87),"")</f>
        <v/>
      </c>
      <c r="X87" s="7">
        <f>IF(ISNUMBER(AVERAGEIFS(Observed!X$2:X$1135,Observed!$A$2:$A$1135,$A87,Observed!$C$2:$C$1135,$C87)),AVERAGEIFS(Observed!X$2:X$1135,Observed!$A$2:$A$1135,$A87,Observed!$C$2:$C$1135,$C87),"")</f>
        <v>0.15</v>
      </c>
      <c r="Y87" s="34" t="str">
        <f>IF(ISNUMBER(AVERAGEIFS(Observed!Y$2:Y$1135,Observed!$A$2:$A$1135,$A87,Observed!$C$2:$C$1135,$C87)),AVERAGEIFS(Observed!Y$2:Y$1135,Observed!$A$2:$A$1135,$A87,Observed!$C$2:$C$1135,$C87),"")</f>
        <v/>
      </c>
      <c r="Z87" s="34" t="str">
        <f>IF(ISNUMBER(AVERAGEIFS(Observed!Z$2:Z$1135,Observed!$A$2:$A$1135,$A87,Observed!$C$2:$C$1135,$C87)),AVERAGEIFS(Observed!Z$2:Z$1135,Observed!$A$2:$A$1135,$A87,Observed!$C$2:$C$1135,$C87),"")</f>
        <v/>
      </c>
      <c r="AA87" s="34" t="str">
        <f>IF(ISNUMBER(AVERAGEIFS(Observed!AA$2:AA$1135,Observed!$A$2:$A$1135,$A87,Observed!$C$2:$C$1135,$C87)),AVERAGEIFS(Observed!AA$2:AA$1135,Observed!$A$2:$A$1135,$A87,Observed!$C$2:$C$1135,$C87),"")</f>
        <v/>
      </c>
      <c r="AB87" s="34" t="str">
        <f>IF(ISNUMBER(AVERAGEIFS(Observed!AB$2:AB$1135,Observed!$A$2:$A$1135,$A87,Observed!$C$2:$C$1135,$C87)),AVERAGEIFS(Observed!AB$2:AB$1135,Observed!$A$2:$A$1135,$A87,Observed!$C$2:$C$1135,$C87),"")</f>
        <v/>
      </c>
      <c r="AC87" s="34" t="str">
        <f>IF(ISNUMBER(AVERAGEIFS(Observed!AC$2:AC$1135,Observed!$A$2:$A$1135,$A87,Observed!$C$2:$C$1135,$C87)),AVERAGEIFS(Observed!AC$2:AC$1135,Observed!$A$2:$A$1135,$A87,Observed!$C$2:$C$1135,$C87),"")</f>
        <v/>
      </c>
      <c r="AD87" s="34" t="str">
        <f>IF(ISNUMBER(AVERAGEIFS(Observed!AD$2:AD$1135,Observed!$A$2:$A$1135,$A87,Observed!$C$2:$C$1135,$C87)),AVERAGEIFS(Observed!AD$2:AD$1135,Observed!$A$2:$A$1135,$A87,Observed!$C$2:$C$1135,$C87),"")</f>
        <v/>
      </c>
      <c r="AE87" s="34" t="str">
        <f>IF(ISNUMBER(AVERAGEIFS(Observed!AE$2:AE$1135,Observed!$A$2:$A$1135,$A87,Observed!$C$2:$C$1135,$C87)),AVERAGEIFS(Observed!AE$2:AE$1135,Observed!$A$2:$A$1135,$A87,Observed!$C$2:$C$1135,$C87),"")</f>
        <v/>
      </c>
      <c r="AF87" s="34" t="str">
        <f>IF(ISNUMBER(AVERAGEIFS(Observed!AF$2:AF$1135,Observed!$A$2:$A$1135,$A87,Observed!$C$2:$C$1135,$C87)),AVERAGEIFS(Observed!AF$2:AF$1135,Observed!$A$2:$A$1135,$A87,Observed!$C$2:$C$1135,$C87),"")</f>
        <v/>
      </c>
      <c r="AG87" s="34" t="str">
        <f>IF(ISNUMBER(AVERAGEIFS(Observed!AG$2:AG$1135,Observed!$A$2:$A$1135,$A87,Observed!$C$2:$C$1135,$C87)),AVERAGEIFS(Observed!AG$2:AG$1135,Observed!$A$2:$A$1135,$A87,Observed!$C$2:$C$1135,$C87),"")</f>
        <v/>
      </c>
      <c r="AH87" s="35" t="str">
        <f>IF(ISNUMBER(AVERAGEIFS(Observed!AH$2:AH$1135,Observed!$A$2:$A$1135,$A87,Observed!$C$2:$C$1135,$C87)),AVERAGEIFS(Observed!AH$2:AH$1135,Observed!$A$2:$A$1135,$A87,Observed!$C$2:$C$1135,$C87),"")</f>
        <v/>
      </c>
      <c r="AI87" s="35" t="str">
        <f>IF(ISNUMBER(AVERAGEIFS(Observed!AI$2:AI$1135,Observed!$A$2:$A$1135,$A87,Observed!$C$2:$C$1135,$C87)),AVERAGEIFS(Observed!AI$2:AI$1135,Observed!$A$2:$A$1135,$A87,Observed!$C$2:$C$1135,$C87),"")</f>
        <v/>
      </c>
      <c r="AJ87" s="35">
        <f>IF(ISNUMBER(AVERAGEIFS(Observed!AJ$2:AJ$1135,Observed!$A$2:$A$1135,$A87,Observed!$C$2:$C$1135,$C87)),AVERAGEIFS(Observed!AJ$2:AJ$1135,Observed!$A$2:$A$1135,$A87,Observed!$C$2:$C$1135,$C87),"")</f>
        <v>3.662289063464625E-2</v>
      </c>
      <c r="AK87" s="34" t="str">
        <f>IF(ISNUMBER(AVERAGEIFS(Observed!AK$2:AK$1135,Observed!$A$2:$A$1135,$A87,Observed!$C$2:$C$1135,$C87)),AVERAGEIFS(Observed!AK$2:AK$1135,Observed!$A$2:$A$1135,$A87,Observed!$C$2:$C$1135,$C87),"")</f>
        <v/>
      </c>
      <c r="AL87" s="35" t="str">
        <f>IF(ISNUMBER(AVERAGEIFS(Observed!AL$2:AL$1135,Observed!$A$2:$A$1135,$A87,Observed!$C$2:$C$1135,$C87)),AVERAGEIFS(Observed!AL$2:AL$1135,Observed!$A$2:$A$1135,$A87,Observed!$C$2:$C$1135,$C87),"")</f>
        <v/>
      </c>
      <c r="AM87" s="34" t="str">
        <f>IF(ISNUMBER(AVERAGEIFS(Observed!AM$2:AM$1135,Observed!$A$2:$A$1135,$A87,Observed!$C$2:$C$1135,$C87)),AVERAGEIFS(Observed!AM$2:AM$1135,Observed!$A$2:$A$1135,$A87,Observed!$C$2:$C$1135,$C87),"")</f>
        <v/>
      </c>
      <c r="AN87" s="34">
        <f>IF(ISNUMBER(AVERAGEIFS(Observed!AN$2:AN$1135,Observed!$A$2:$A$1135,$A87,Observed!$C$2:$C$1135,$C87)),AVERAGEIFS(Observed!AN$2:AN$1135,Observed!$A$2:$A$1135,$A87,Observed!$C$2:$C$1135,$C87),"")</f>
        <v>0.68333333333333324</v>
      </c>
      <c r="AO87" s="34" t="str">
        <f>IF(ISNUMBER(AVERAGEIFS(Observed!AO$2:AO$1135,Observed!$A$2:$A$1135,$A87,Observed!$C$2:$C$1135,$C87)),AVERAGEIFS(Observed!AO$2:AO$1135,Observed!$A$2:$A$1135,$A87,Observed!$C$2:$C$1135,$C87),"")</f>
        <v/>
      </c>
      <c r="AP87" s="35" t="str">
        <f>IF(ISNUMBER(AVERAGEIFS(Observed!AP$2:AP$1135,Observed!$A$2:$A$1135,$A87,Observed!$C$2:$C$1135,$C87)),AVERAGEIFS(Observed!AP$2:AP$1135,Observed!$A$2:$A$1135,$A87,Observed!$C$2:$C$1135,$C87),"")</f>
        <v/>
      </c>
      <c r="AQ87" s="34" t="str">
        <f>IF(ISNUMBER(AVERAGEIFS(Observed!AQ$2:AQ$1135,Observed!$A$2:$A$1135,$A87,Observed!$C$2:$C$1135,$C87)),AVERAGEIFS(Observed!AQ$2:AQ$1135,Observed!$A$2:$A$1135,$A87,Observed!$C$2:$C$1135,$C87),"")</f>
        <v/>
      </c>
      <c r="AR87" s="34" t="str">
        <f>IF(ISNUMBER(AVERAGEIFS(Observed!AR$2:AR$1135,Observed!$A$2:$A$1135,$A87,Observed!$C$2:$C$1135,$C87)),AVERAGEIFS(Observed!AR$2:AR$1135,Observed!$A$2:$A$1135,$A87,Observed!$C$2:$C$1135,$C87),"")</f>
        <v/>
      </c>
      <c r="AS87" s="2">
        <f>COUNTIFS(Observed!$A$2:$A$1135,$A87,Observed!$C$2:$C$1135,$C87)</f>
        <v>3</v>
      </c>
      <c r="AT87" s="2">
        <f t="shared" si="1"/>
        <v>6</v>
      </c>
    </row>
    <row r="88" spans="1:46" x14ac:dyDescent="0.25">
      <c r="A88" t="s">
        <v>2</v>
      </c>
      <c r="B88" t="s">
        <v>18</v>
      </c>
      <c r="C88" s="6">
        <v>36546</v>
      </c>
      <c r="D88" t="s">
        <v>56</v>
      </c>
      <c r="E88" t="s">
        <v>41</v>
      </c>
      <c r="J88" t="s">
        <v>103</v>
      </c>
      <c r="K88">
        <v>4</v>
      </c>
      <c r="L88">
        <v>4</v>
      </c>
      <c r="M88" t="s">
        <v>20</v>
      </c>
      <c r="N88" s="33">
        <f>IF(ISNUMBER(AVERAGEIFS(Observed!N$2:N$1135,Observed!$A$2:$A$1135,$A88,Observed!$C$2:$C$1135,$C88)),AVERAGEIFS(Observed!N$2:N$1135,Observed!$A$2:$A$1135,$A88,Observed!$C$2:$C$1135,$C88),"")</f>
        <v>1484.5</v>
      </c>
      <c r="O88" s="34">
        <f>IF(ISNUMBER(AVERAGEIFS(Observed!O$2:O$1135,Observed!$A$2:$A$1135,$A88,Observed!$C$2:$C$1135,$C88)),AVERAGEIFS(Observed!O$2:O$1135,Observed!$A$2:$A$1135,$A88,Observed!$C$2:$C$1135,$C88),"")</f>
        <v>148.44999999999999</v>
      </c>
      <c r="P88" s="34" t="str">
        <f>IF(ISNUMBER(AVERAGEIFS(Observed!P$2:P$1135,Observed!$A$2:$A$1135,$A88,Observed!$C$2:$C$1135,$C88)),AVERAGEIFS(Observed!P$2:P$1135,Observed!$A$2:$A$1135,$A88,Observed!$C$2:$C$1135,$C88),"")</f>
        <v/>
      </c>
      <c r="Q88" s="34" t="str">
        <f>IF(ISNUMBER(AVERAGEIFS(Observed!Q$2:Q$1135,Observed!$A$2:$A$1135,$A88,Observed!$C$2:$C$1135,$C88)),AVERAGEIFS(Observed!Q$2:Q$1135,Observed!$A$2:$A$1135,$A88,Observed!$C$2:$C$1135,$C88),"")</f>
        <v/>
      </c>
      <c r="R88" s="34" t="str">
        <f>IF(ISNUMBER(AVERAGEIFS(Observed!R$2:R$1135,Observed!$A$2:$A$1135,$A88,Observed!$C$2:$C$1135,$C88)),AVERAGEIFS(Observed!R$2:R$1135,Observed!$A$2:$A$1135,$A88,Observed!$C$2:$C$1135,$C88),"")</f>
        <v/>
      </c>
      <c r="S88" s="35" t="str">
        <f>IF(ISNUMBER(AVERAGEIFS(Observed!S$2:S$1135,Observed!$A$2:$A$1135,$A88,Observed!$C$2:$C$1135,$C88)),AVERAGEIFS(Observed!S$2:S$1135,Observed!$A$2:$A$1135,$A88,Observed!$C$2:$C$1135,$C88),"")</f>
        <v/>
      </c>
      <c r="T88" s="35" t="str">
        <f>IF(ISNUMBER(AVERAGEIFS(Observed!T$2:T$1135,Observed!$A$2:$A$1135,$A88,Observed!$C$2:$C$1135,$C88)),AVERAGEIFS(Observed!T$2:T$1135,Observed!$A$2:$A$1135,$A88,Observed!$C$2:$C$1135,$C88),"")</f>
        <v/>
      </c>
      <c r="U88" s="35" t="str">
        <f>IF(ISNUMBER(AVERAGEIFS(Observed!U$2:U$1135,Observed!$A$2:$A$1135,$A88,Observed!$C$2:$C$1135,$C88)),AVERAGEIFS(Observed!U$2:U$1135,Observed!$A$2:$A$1135,$A88,Observed!$C$2:$C$1135,$C88),"")</f>
        <v/>
      </c>
      <c r="V88" s="34" t="str">
        <f>IF(ISNUMBER(AVERAGEIFS(Observed!V$2:V$1135,Observed!$A$2:$A$1135,$A88,Observed!$C$2:$C$1135,$C88)),AVERAGEIFS(Observed!V$2:V$1135,Observed!$A$2:$A$1135,$A88,Observed!$C$2:$C$1135,$C88),"")</f>
        <v/>
      </c>
      <c r="W88" s="7" t="str">
        <f>IF(ISNUMBER(AVERAGEIFS(Observed!W$2:W$1135,Observed!$A$2:$A$1135,$A88,Observed!$C$2:$C$1135,$C88)),AVERAGEIFS(Observed!W$2:W$1135,Observed!$A$2:$A$1135,$A88,Observed!$C$2:$C$1135,$C88),"")</f>
        <v/>
      </c>
      <c r="X88" s="7">
        <f>IF(ISNUMBER(AVERAGEIFS(Observed!X$2:X$1135,Observed!$A$2:$A$1135,$A88,Observed!$C$2:$C$1135,$C88)),AVERAGEIFS(Observed!X$2:X$1135,Observed!$A$2:$A$1135,$A88,Observed!$C$2:$C$1135,$C88),"")</f>
        <v>0.15</v>
      </c>
      <c r="Y88" s="34" t="str">
        <f>IF(ISNUMBER(AVERAGEIFS(Observed!Y$2:Y$1135,Observed!$A$2:$A$1135,$A88,Observed!$C$2:$C$1135,$C88)),AVERAGEIFS(Observed!Y$2:Y$1135,Observed!$A$2:$A$1135,$A88,Observed!$C$2:$C$1135,$C88),"")</f>
        <v/>
      </c>
      <c r="Z88" s="34" t="str">
        <f>IF(ISNUMBER(AVERAGEIFS(Observed!Z$2:Z$1135,Observed!$A$2:$A$1135,$A88,Observed!$C$2:$C$1135,$C88)),AVERAGEIFS(Observed!Z$2:Z$1135,Observed!$A$2:$A$1135,$A88,Observed!$C$2:$C$1135,$C88),"")</f>
        <v/>
      </c>
      <c r="AA88" s="34" t="str">
        <f>IF(ISNUMBER(AVERAGEIFS(Observed!AA$2:AA$1135,Observed!$A$2:$A$1135,$A88,Observed!$C$2:$C$1135,$C88)),AVERAGEIFS(Observed!AA$2:AA$1135,Observed!$A$2:$A$1135,$A88,Observed!$C$2:$C$1135,$C88),"")</f>
        <v/>
      </c>
      <c r="AB88" s="34" t="str">
        <f>IF(ISNUMBER(AVERAGEIFS(Observed!AB$2:AB$1135,Observed!$A$2:$A$1135,$A88,Observed!$C$2:$C$1135,$C88)),AVERAGEIFS(Observed!AB$2:AB$1135,Observed!$A$2:$A$1135,$A88,Observed!$C$2:$C$1135,$C88),"")</f>
        <v/>
      </c>
      <c r="AC88" s="34" t="str">
        <f>IF(ISNUMBER(AVERAGEIFS(Observed!AC$2:AC$1135,Observed!$A$2:$A$1135,$A88,Observed!$C$2:$C$1135,$C88)),AVERAGEIFS(Observed!AC$2:AC$1135,Observed!$A$2:$A$1135,$A88,Observed!$C$2:$C$1135,$C88),"")</f>
        <v/>
      </c>
      <c r="AD88" s="34" t="str">
        <f>IF(ISNUMBER(AVERAGEIFS(Observed!AD$2:AD$1135,Observed!$A$2:$A$1135,$A88,Observed!$C$2:$C$1135,$C88)),AVERAGEIFS(Observed!AD$2:AD$1135,Observed!$A$2:$A$1135,$A88,Observed!$C$2:$C$1135,$C88),"")</f>
        <v/>
      </c>
      <c r="AE88" s="34" t="str">
        <f>IF(ISNUMBER(AVERAGEIFS(Observed!AE$2:AE$1135,Observed!$A$2:$A$1135,$A88,Observed!$C$2:$C$1135,$C88)),AVERAGEIFS(Observed!AE$2:AE$1135,Observed!$A$2:$A$1135,$A88,Observed!$C$2:$C$1135,$C88),"")</f>
        <v/>
      </c>
      <c r="AF88" s="34" t="str">
        <f>IF(ISNUMBER(AVERAGEIFS(Observed!AF$2:AF$1135,Observed!$A$2:$A$1135,$A88,Observed!$C$2:$C$1135,$C88)),AVERAGEIFS(Observed!AF$2:AF$1135,Observed!$A$2:$A$1135,$A88,Observed!$C$2:$C$1135,$C88),"")</f>
        <v/>
      </c>
      <c r="AG88" s="34" t="str">
        <f>IF(ISNUMBER(AVERAGEIFS(Observed!AG$2:AG$1135,Observed!$A$2:$A$1135,$A88,Observed!$C$2:$C$1135,$C88)),AVERAGEIFS(Observed!AG$2:AG$1135,Observed!$A$2:$A$1135,$A88,Observed!$C$2:$C$1135,$C88),"")</f>
        <v/>
      </c>
      <c r="AH88" s="35" t="str">
        <f>IF(ISNUMBER(AVERAGEIFS(Observed!AH$2:AH$1135,Observed!$A$2:$A$1135,$A88,Observed!$C$2:$C$1135,$C88)),AVERAGEIFS(Observed!AH$2:AH$1135,Observed!$A$2:$A$1135,$A88,Observed!$C$2:$C$1135,$C88),"")</f>
        <v/>
      </c>
      <c r="AI88" s="35" t="str">
        <f>IF(ISNUMBER(AVERAGEIFS(Observed!AI$2:AI$1135,Observed!$A$2:$A$1135,$A88,Observed!$C$2:$C$1135,$C88)),AVERAGEIFS(Observed!AI$2:AI$1135,Observed!$A$2:$A$1135,$A88,Observed!$C$2:$C$1135,$C88),"")</f>
        <v/>
      </c>
      <c r="AJ88" s="35" t="str">
        <f>IF(ISNUMBER(AVERAGEIFS(Observed!AJ$2:AJ$1135,Observed!$A$2:$A$1135,$A88,Observed!$C$2:$C$1135,$C88)),AVERAGEIFS(Observed!AJ$2:AJ$1135,Observed!$A$2:$A$1135,$A88,Observed!$C$2:$C$1135,$C88),"")</f>
        <v/>
      </c>
      <c r="AK88" s="34" t="str">
        <f>IF(ISNUMBER(AVERAGEIFS(Observed!AK$2:AK$1135,Observed!$A$2:$A$1135,$A88,Observed!$C$2:$C$1135,$C88)),AVERAGEIFS(Observed!AK$2:AK$1135,Observed!$A$2:$A$1135,$A88,Observed!$C$2:$C$1135,$C88),"")</f>
        <v/>
      </c>
      <c r="AL88" s="35" t="str">
        <f>IF(ISNUMBER(AVERAGEIFS(Observed!AL$2:AL$1135,Observed!$A$2:$A$1135,$A88,Observed!$C$2:$C$1135,$C88)),AVERAGEIFS(Observed!AL$2:AL$1135,Observed!$A$2:$A$1135,$A88,Observed!$C$2:$C$1135,$C88),"")</f>
        <v/>
      </c>
      <c r="AM88" s="34" t="str">
        <f>IF(ISNUMBER(AVERAGEIFS(Observed!AM$2:AM$1135,Observed!$A$2:$A$1135,$A88,Observed!$C$2:$C$1135,$C88)),AVERAGEIFS(Observed!AM$2:AM$1135,Observed!$A$2:$A$1135,$A88,Observed!$C$2:$C$1135,$C88),"")</f>
        <v/>
      </c>
      <c r="AN88" s="34">
        <f>IF(ISNUMBER(AVERAGEIFS(Observed!AN$2:AN$1135,Observed!$A$2:$A$1135,$A88,Observed!$C$2:$C$1135,$C88)),AVERAGEIFS(Observed!AN$2:AN$1135,Observed!$A$2:$A$1135,$A88,Observed!$C$2:$C$1135,$C88),"")</f>
        <v>0.68333333333333324</v>
      </c>
      <c r="AO88" s="34" t="str">
        <f>IF(ISNUMBER(AVERAGEIFS(Observed!AO$2:AO$1135,Observed!$A$2:$A$1135,$A88,Observed!$C$2:$C$1135,$C88)),AVERAGEIFS(Observed!AO$2:AO$1135,Observed!$A$2:$A$1135,$A88,Observed!$C$2:$C$1135,$C88),"")</f>
        <v/>
      </c>
      <c r="AP88" s="35" t="str">
        <f>IF(ISNUMBER(AVERAGEIFS(Observed!AP$2:AP$1135,Observed!$A$2:$A$1135,$A88,Observed!$C$2:$C$1135,$C88)),AVERAGEIFS(Observed!AP$2:AP$1135,Observed!$A$2:$A$1135,$A88,Observed!$C$2:$C$1135,$C88),"")</f>
        <v/>
      </c>
      <c r="AQ88" s="34" t="str">
        <f>IF(ISNUMBER(AVERAGEIFS(Observed!AQ$2:AQ$1135,Observed!$A$2:$A$1135,$A88,Observed!$C$2:$C$1135,$C88)),AVERAGEIFS(Observed!AQ$2:AQ$1135,Observed!$A$2:$A$1135,$A88,Observed!$C$2:$C$1135,$C88),"")</f>
        <v/>
      </c>
      <c r="AR88" s="34" t="str">
        <f>IF(ISNUMBER(AVERAGEIFS(Observed!AR$2:AR$1135,Observed!$A$2:$A$1135,$A88,Observed!$C$2:$C$1135,$C88)),AVERAGEIFS(Observed!AR$2:AR$1135,Observed!$A$2:$A$1135,$A88,Observed!$C$2:$C$1135,$C88),"")</f>
        <v/>
      </c>
      <c r="AS88" s="2">
        <f>COUNTIFS(Observed!$A$2:$A$1135,$A88,Observed!$C$2:$C$1135,$C88)</f>
        <v>3</v>
      </c>
      <c r="AT88" s="2">
        <f t="shared" si="1"/>
        <v>3</v>
      </c>
    </row>
    <row r="89" spans="1:46" x14ac:dyDescent="0.25">
      <c r="A89" t="s">
        <v>2</v>
      </c>
      <c r="B89" t="s">
        <v>18</v>
      </c>
      <c r="C89" s="6">
        <v>36551</v>
      </c>
      <c r="D89" t="s">
        <v>56</v>
      </c>
      <c r="E89" t="s">
        <v>41</v>
      </c>
      <c r="J89" t="s">
        <v>103</v>
      </c>
      <c r="K89">
        <v>4</v>
      </c>
      <c r="L89">
        <v>4</v>
      </c>
      <c r="M89" t="s">
        <v>21</v>
      </c>
      <c r="N89" s="33">
        <f>IF(ISNUMBER(AVERAGEIFS(Observed!N$2:N$1135,Observed!$A$2:$A$1135,$A89,Observed!$C$2:$C$1135,$C89)),AVERAGEIFS(Observed!N$2:N$1135,Observed!$A$2:$A$1135,$A89,Observed!$C$2:$C$1135,$C89),"")</f>
        <v>189.33333333333334</v>
      </c>
      <c r="O89" s="34">
        <f>IF(ISNUMBER(AVERAGEIFS(Observed!O$2:O$1135,Observed!$A$2:$A$1135,$A89,Observed!$C$2:$C$1135,$C89)),AVERAGEIFS(Observed!O$2:O$1135,Observed!$A$2:$A$1135,$A89,Observed!$C$2:$C$1135,$C89),"")</f>
        <v>18.933333333333334</v>
      </c>
      <c r="P89" s="34" t="str">
        <f>IF(ISNUMBER(AVERAGEIFS(Observed!P$2:P$1135,Observed!$A$2:$A$1135,$A89,Observed!$C$2:$C$1135,$C89)),AVERAGEIFS(Observed!P$2:P$1135,Observed!$A$2:$A$1135,$A89,Observed!$C$2:$C$1135,$C89),"")</f>
        <v/>
      </c>
      <c r="Q89" s="34">
        <f>IF(ISNUMBER(AVERAGEIFS(Observed!Q$2:Q$1135,Observed!$A$2:$A$1135,$A89,Observed!$C$2:$C$1135,$C89)),AVERAGEIFS(Observed!Q$2:Q$1135,Observed!$A$2:$A$1135,$A89,Observed!$C$2:$C$1135,$C89),"")</f>
        <v>123.68333333333334</v>
      </c>
      <c r="R89" s="34">
        <f>IF(ISNUMBER(AVERAGEIFS(Observed!R$2:R$1135,Observed!$A$2:$A$1135,$A89,Observed!$C$2:$C$1135,$C89)),AVERAGEIFS(Observed!R$2:R$1135,Observed!$A$2:$A$1135,$A89,Observed!$C$2:$C$1135,$C89),"")</f>
        <v>745.54333333333341</v>
      </c>
      <c r="S89" s="35">
        <f>IF(ISNUMBER(AVERAGEIFS(Observed!S$2:S$1135,Observed!$A$2:$A$1135,$A89,Observed!$C$2:$C$1135,$C89)),AVERAGEIFS(Observed!S$2:S$1135,Observed!$A$2:$A$1135,$A89,Observed!$C$2:$C$1135,$C89),"")</f>
        <v>3.6999999999999998E-2</v>
      </c>
      <c r="T89" s="35">
        <f>IF(ISNUMBER(AVERAGEIFS(Observed!T$2:T$1135,Observed!$A$2:$A$1135,$A89,Observed!$C$2:$C$1135,$C89)),AVERAGEIFS(Observed!T$2:T$1135,Observed!$A$2:$A$1135,$A89,Observed!$C$2:$C$1135,$C89),"")</f>
        <v>2.8000000000000001E-2</v>
      </c>
      <c r="U89" s="35" t="str">
        <f>IF(ISNUMBER(AVERAGEIFS(Observed!U$2:U$1135,Observed!$A$2:$A$1135,$A89,Observed!$C$2:$C$1135,$C89)),AVERAGEIFS(Observed!U$2:U$1135,Observed!$A$2:$A$1135,$A89,Observed!$C$2:$C$1135,$C89),"")</f>
        <v/>
      </c>
      <c r="V89" s="34" t="str">
        <f>IF(ISNUMBER(AVERAGEIFS(Observed!V$2:V$1135,Observed!$A$2:$A$1135,$A89,Observed!$C$2:$C$1135,$C89)),AVERAGEIFS(Observed!V$2:V$1135,Observed!$A$2:$A$1135,$A89,Observed!$C$2:$C$1135,$C89),"")</f>
        <v/>
      </c>
      <c r="W89" s="7" t="str">
        <f>IF(ISNUMBER(AVERAGEIFS(Observed!W$2:W$1135,Observed!$A$2:$A$1135,$A89,Observed!$C$2:$C$1135,$C89)),AVERAGEIFS(Observed!W$2:W$1135,Observed!$A$2:$A$1135,$A89,Observed!$C$2:$C$1135,$C89),"")</f>
        <v/>
      </c>
      <c r="X89" s="7">
        <f>IF(ISNUMBER(AVERAGEIFS(Observed!X$2:X$1135,Observed!$A$2:$A$1135,$A89,Observed!$C$2:$C$1135,$C89)),AVERAGEIFS(Observed!X$2:X$1135,Observed!$A$2:$A$1135,$A89,Observed!$C$2:$C$1135,$C89),"")</f>
        <v>0.14000000000000001</v>
      </c>
      <c r="Y89" s="34" t="str">
        <f>IF(ISNUMBER(AVERAGEIFS(Observed!Y$2:Y$1135,Observed!$A$2:$A$1135,$A89,Observed!$C$2:$C$1135,$C89)),AVERAGEIFS(Observed!Y$2:Y$1135,Observed!$A$2:$A$1135,$A89,Observed!$C$2:$C$1135,$C89),"")</f>
        <v/>
      </c>
      <c r="Z89" s="34" t="str">
        <f>IF(ISNUMBER(AVERAGEIFS(Observed!Z$2:Z$1135,Observed!$A$2:$A$1135,$A89,Observed!$C$2:$C$1135,$C89)),AVERAGEIFS(Observed!Z$2:Z$1135,Observed!$A$2:$A$1135,$A89,Observed!$C$2:$C$1135,$C89),"")</f>
        <v/>
      </c>
      <c r="AA89" s="34" t="str">
        <f>IF(ISNUMBER(AVERAGEIFS(Observed!AA$2:AA$1135,Observed!$A$2:$A$1135,$A89,Observed!$C$2:$C$1135,$C89)),AVERAGEIFS(Observed!AA$2:AA$1135,Observed!$A$2:$A$1135,$A89,Observed!$C$2:$C$1135,$C89),"")</f>
        <v/>
      </c>
      <c r="AB89" s="34" t="str">
        <f>IF(ISNUMBER(AVERAGEIFS(Observed!AB$2:AB$1135,Observed!$A$2:$A$1135,$A89,Observed!$C$2:$C$1135,$C89)),AVERAGEIFS(Observed!AB$2:AB$1135,Observed!$A$2:$A$1135,$A89,Observed!$C$2:$C$1135,$C89),"")</f>
        <v/>
      </c>
      <c r="AC89" s="34" t="str">
        <f>IF(ISNUMBER(AVERAGEIFS(Observed!AC$2:AC$1135,Observed!$A$2:$A$1135,$A89,Observed!$C$2:$C$1135,$C89)),AVERAGEIFS(Observed!AC$2:AC$1135,Observed!$A$2:$A$1135,$A89,Observed!$C$2:$C$1135,$C89),"")</f>
        <v/>
      </c>
      <c r="AD89" s="34" t="str">
        <f>IF(ISNUMBER(AVERAGEIFS(Observed!AD$2:AD$1135,Observed!$A$2:$A$1135,$A89,Observed!$C$2:$C$1135,$C89)),AVERAGEIFS(Observed!AD$2:AD$1135,Observed!$A$2:$A$1135,$A89,Observed!$C$2:$C$1135,$C89),"")</f>
        <v/>
      </c>
      <c r="AE89" s="34" t="str">
        <f>IF(ISNUMBER(AVERAGEIFS(Observed!AE$2:AE$1135,Observed!$A$2:$A$1135,$A89,Observed!$C$2:$C$1135,$C89)),AVERAGEIFS(Observed!AE$2:AE$1135,Observed!$A$2:$A$1135,$A89,Observed!$C$2:$C$1135,$C89),"")</f>
        <v/>
      </c>
      <c r="AF89" s="34" t="str">
        <f>IF(ISNUMBER(AVERAGEIFS(Observed!AF$2:AF$1135,Observed!$A$2:$A$1135,$A89,Observed!$C$2:$C$1135,$C89)),AVERAGEIFS(Observed!AF$2:AF$1135,Observed!$A$2:$A$1135,$A89,Observed!$C$2:$C$1135,$C89),"")</f>
        <v/>
      </c>
      <c r="AG89" s="34" t="str">
        <f>IF(ISNUMBER(AVERAGEIFS(Observed!AG$2:AG$1135,Observed!$A$2:$A$1135,$A89,Observed!$C$2:$C$1135,$C89)),AVERAGEIFS(Observed!AG$2:AG$1135,Observed!$A$2:$A$1135,$A89,Observed!$C$2:$C$1135,$C89),"")</f>
        <v/>
      </c>
      <c r="AH89" s="35" t="str">
        <f>IF(ISNUMBER(AVERAGEIFS(Observed!AH$2:AH$1135,Observed!$A$2:$A$1135,$A89,Observed!$C$2:$C$1135,$C89)),AVERAGEIFS(Observed!AH$2:AH$1135,Observed!$A$2:$A$1135,$A89,Observed!$C$2:$C$1135,$C89),"")</f>
        <v/>
      </c>
      <c r="AI89" s="35" t="str">
        <f>IF(ISNUMBER(AVERAGEIFS(Observed!AI$2:AI$1135,Observed!$A$2:$A$1135,$A89,Observed!$C$2:$C$1135,$C89)),AVERAGEIFS(Observed!AI$2:AI$1135,Observed!$A$2:$A$1135,$A89,Observed!$C$2:$C$1135,$C89),"")</f>
        <v/>
      </c>
      <c r="AJ89" s="35">
        <f>IF(ISNUMBER(AVERAGEIFS(Observed!AJ$2:AJ$1135,Observed!$A$2:$A$1135,$A89,Observed!$C$2:$C$1135,$C89)),AVERAGEIFS(Observed!AJ$2:AJ$1135,Observed!$A$2:$A$1135,$A89,Observed!$C$2:$C$1135,$C89),"")</f>
        <v>3.5667459446359247E-2</v>
      </c>
      <c r="AK89" s="34" t="str">
        <f>IF(ISNUMBER(AVERAGEIFS(Observed!AK$2:AK$1135,Observed!$A$2:$A$1135,$A89,Observed!$C$2:$C$1135,$C89)),AVERAGEIFS(Observed!AK$2:AK$1135,Observed!$A$2:$A$1135,$A89,Observed!$C$2:$C$1135,$C89),"")</f>
        <v/>
      </c>
      <c r="AL89" s="35" t="str">
        <f>IF(ISNUMBER(AVERAGEIFS(Observed!AL$2:AL$1135,Observed!$A$2:$A$1135,$A89,Observed!$C$2:$C$1135,$C89)),AVERAGEIFS(Observed!AL$2:AL$1135,Observed!$A$2:$A$1135,$A89,Observed!$C$2:$C$1135,$C89),"")</f>
        <v/>
      </c>
      <c r="AM89" s="34" t="str">
        <f>IF(ISNUMBER(AVERAGEIFS(Observed!AM$2:AM$1135,Observed!$A$2:$A$1135,$A89,Observed!$C$2:$C$1135,$C89)),AVERAGEIFS(Observed!AM$2:AM$1135,Observed!$A$2:$A$1135,$A89,Observed!$C$2:$C$1135,$C89),"")</f>
        <v/>
      </c>
      <c r="AN89" s="34">
        <f>IF(ISNUMBER(AVERAGEIFS(Observed!AN$2:AN$1135,Observed!$A$2:$A$1135,$A89,Observed!$C$2:$C$1135,$C89)),AVERAGEIFS(Observed!AN$2:AN$1135,Observed!$A$2:$A$1135,$A89,Observed!$C$2:$C$1135,$C89),"")</f>
        <v>0.68333333333333324</v>
      </c>
      <c r="AO89" s="34" t="str">
        <f>IF(ISNUMBER(AVERAGEIFS(Observed!AO$2:AO$1135,Observed!$A$2:$A$1135,$A89,Observed!$C$2:$C$1135,$C89)),AVERAGEIFS(Observed!AO$2:AO$1135,Observed!$A$2:$A$1135,$A89,Observed!$C$2:$C$1135,$C89),"")</f>
        <v/>
      </c>
      <c r="AP89" s="35" t="str">
        <f>IF(ISNUMBER(AVERAGEIFS(Observed!AP$2:AP$1135,Observed!$A$2:$A$1135,$A89,Observed!$C$2:$C$1135,$C89)),AVERAGEIFS(Observed!AP$2:AP$1135,Observed!$A$2:$A$1135,$A89,Observed!$C$2:$C$1135,$C89),"")</f>
        <v/>
      </c>
      <c r="AQ89" s="34">
        <f>IF(ISNUMBER(AVERAGEIFS(Observed!AQ$2:AQ$1135,Observed!$A$2:$A$1135,$A89,Observed!$C$2:$C$1135,$C89)),AVERAGEIFS(Observed!AQ$2:AQ$1135,Observed!$A$2:$A$1135,$A89,Observed!$C$2:$C$1135,$C89),"")</f>
        <v>4.4116666666666662</v>
      </c>
      <c r="AR89" s="34">
        <f>IF(ISNUMBER(AVERAGEIFS(Observed!AR$2:AR$1135,Observed!$A$2:$A$1135,$A89,Observed!$C$2:$C$1135,$C89)),AVERAGEIFS(Observed!AR$2:AR$1135,Observed!$A$2:$A$1135,$A89,Observed!$C$2:$C$1135,$C89),"")</f>
        <v>29.049666666666667</v>
      </c>
      <c r="AS89" s="2">
        <f>COUNTIFS(Observed!$A$2:$A$1135,$A89,Observed!$C$2:$C$1135,$C89)</f>
        <v>3</v>
      </c>
      <c r="AT89" s="2">
        <f t="shared" si="1"/>
        <v>10</v>
      </c>
    </row>
    <row r="90" spans="1:46" x14ac:dyDescent="0.25">
      <c r="A90" t="s">
        <v>2</v>
      </c>
      <c r="B90" t="s">
        <v>18</v>
      </c>
      <c r="C90" s="6">
        <v>36584</v>
      </c>
      <c r="D90" t="s">
        <v>56</v>
      </c>
      <c r="E90" t="s">
        <v>41</v>
      </c>
      <c r="J90" t="s">
        <v>103</v>
      </c>
      <c r="K90">
        <v>4</v>
      </c>
      <c r="L90">
        <v>5</v>
      </c>
      <c r="M90" t="s">
        <v>19</v>
      </c>
      <c r="N90" s="33">
        <f>IF(ISNUMBER(AVERAGEIFS(Observed!N$2:N$1135,Observed!$A$2:$A$1135,$A90,Observed!$C$2:$C$1135,$C90)),AVERAGEIFS(Observed!N$2:N$1135,Observed!$A$2:$A$1135,$A90,Observed!$C$2:$C$1135,$C90),"")</f>
        <v>1178.3333333333333</v>
      </c>
      <c r="O90" s="34">
        <f>IF(ISNUMBER(AVERAGEIFS(Observed!O$2:O$1135,Observed!$A$2:$A$1135,$A90,Observed!$C$2:$C$1135,$C90)),AVERAGEIFS(Observed!O$2:O$1135,Observed!$A$2:$A$1135,$A90,Observed!$C$2:$C$1135,$C90),"")</f>
        <v>117.83333333333333</v>
      </c>
      <c r="P90" s="34" t="str">
        <f>IF(ISNUMBER(AVERAGEIFS(Observed!P$2:P$1135,Observed!$A$2:$A$1135,$A90,Observed!$C$2:$C$1135,$C90)),AVERAGEIFS(Observed!P$2:P$1135,Observed!$A$2:$A$1135,$A90,Observed!$C$2:$C$1135,$C90),"")</f>
        <v/>
      </c>
      <c r="Q90" s="34" t="str">
        <f>IF(ISNUMBER(AVERAGEIFS(Observed!Q$2:Q$1135,Observed!$A$2:$A$1135,$A90,Observed!$C$2:$C$1135,$C90)),AVERAGEIFS(Observed!Q$2:Q$1135,Observed!$A$2:$A$1135,$A90,Observed!$C$2:$C$1135,$C90),"")</f>
        <v/>
      </c>
      <c r="R90" s="34" t="str">
        <f>IF(ISNUMBER(AVERAGEIFS(Observed!R$2:R$1135,Observed!$A$2:$A$1135,$A90,Observed!$C$2:$C$1135,$C90)),AVERAGEIFS(Observed!R$2:R$1135,Observed!$A$2:$A$1135,$A90,Observed!$C$2:$C$1135,$C90),"")</f>
        <v/>
      </c>
      <c r="S90" s="35">
        <f>IF(ISNUMBER(AVERAGEIFS(Observed!S$2:S$1135,Observed!$A$2:$A$1135,$A90,Observed!$C$2:$C$1135,$C90)),AVERAGEIFS(Observed!S$2:S$1135,Observed!$A$2:$A$1135,$A90,Observed!$C$2:$C$1135,$C90),"")</f>
        <v>3.6999999999999998E-2</v>
      </c>
      <c r="T90" s="35">
        <f>IF(ISNUMBER(AVERAGEIFS(Observed!T$2:T$1135,Observed!$A$2:$A$1135,$A90,Observed!$C$2:$C$1135,$C90)),AVERAGEIFS(Observed!T$2:T$1135,Observed!$A$2:$A$1135,$A90,Observed!$C$2:$C$1135,$C90),"")</f>
        <v>2.8000000000000001E-2</v>
      </c>
      <c r="U90" s="35" t="str">
        <f>IF(ISNUMBER(AVERAGEIFS(Observed!U$2:U$1135,Observed!$A$2:$A$1135,$A90,Observed!$C$2:$C$1135,$C90)),AVERAGEIFS(Observed!U$2:U$1135,Observed!$A$2:$A$1135,$A90,Observed!$C$2:$C$1135,$C90),"")</f>
        <v/>
      </c>
      <c r="V90" s="34" t="str">
        <f>IF(ISNUMBER(AVERAGEIFS(Observed!V$2:V$1135,Observed!$A$2:$A$1135,$A90,Observed!$C$2:$C$1135,$C90)),AVERAGEIFS(Observed!V$2:V$1135,Observed!$A$2:$A$1135,$A90,Observed!$C$2:$C$1135,$C90),"")</f>
        <v/>
      </c>
      <c r="W90" s="7" t="str">
        <f>IF(ISNUMBER(AVERAGEIFS(Observed!W$2:W$1135,Observed!$A$2:$A$1135,$A90,Observed!$C$2:$C$1135,$C90)),AVERAGEIFS(Observed!W$2:W$1135,Observed!$A$2:$A$1135,$A90,Observed!$C$2:$C$1135,$C90),"")</f>
        <v/>
      </c>
      <c r="X90" s="7">
        <f>IF(ISNUMBER(AVERAGEIFS(Observed!X$2:X$1135,Observed!$A$2:$A$1135,$A90,Observed!$C$2:$C$1135,$C90)),AVERAGEIFS(Observed!X$2:X$1135,Observed!$A$2:$A$1135,$A90,Observed!$C$2:$C$1135,$C90),"")</f>
        <v>0.12</v>
      </c>
      <c r="Y90" s="34" t="str">
        <f>IF(ISNUMBER(AVERAGEIFS(Observed!Y$2:Y$1135,Observed!$A$2:$A$1135,$A90,Observed!$C$2:$C$1135,$C90)),AVERAGEIFS(Observed!Y$2:Y$1135,Observed!$A$2:$A$1135,$A90,Observed!$C$2:$C$1135,$C90),"")</f>
        <v/>
      </c>
      <c r="Z90" s="34" t="str">
        <f>IF(ISNUMBER(AVERAGEIFS(Observed!Z$2:Z$1135,Observed!$A$2:$A$1135,$A90,Observed!$C$2:$C$1135,$C90)),AVERAGEIFS(Observed!Z$2:Z$1135,Observed!$A$2:$A$1135,$A90,Observed!$C$2:$C$1135,$C90),"")</f>
        <v/>
      </c>
      <c r="AA90" s="34" t="str">
        <f>IF(ISNUMBER(AVERAGEIFS(Observed!AA$2:AA$1135,Observed!$A$2:$A$1135,$A90,Observed!$C$2:$C$1135,$C90)),AVERAGEIFS(Observed!AA$2:AA$1135,Observed!$A$2:$A$1135,$A90,Observed!$C$2:$C$1135,$C90),"")</f>
        <v/>
      </c>
      <c r="AB90" s="34" t="str">
        <f>IF(ISNUMBER(AVERAGEIFS(Observed!AB$2:AB$1135,Observed!$A$2:$A$1135,$A90,Observed!$C$2:$C$1135,$C90)),AVERAGEIFS(Observed!AB$2:AB$1135,Observed!$A$2:$A$1135,$A90,Observed!$C$2:$C$1135,$C90),"")</f>
        <v/>
      </c>
      <c r="AC90" s="34" t="str">
        <f>IF(ISNUMBER(AVERAGEIFS(Observed!AC$2:AC$1135,Observed!$A$2:$A$1135,$A90,Observed!$C$2:$C$1135,$C90)),AVERAGEIFS(Observed!AC$2:AC$1135,Observed!$A$2:$A$1135,$A90,Observed!$C$2:$C$1135,$C90),"")</f>
        <v/>
      </c>
      <c r="AD90" s="34" t="str">
        <f>IF(ISNUMBER(AVERAGEIFS(Observed!AD$2:AD$1135,Observed!$A$2:$A$1135,$A90,Observed!$C$2:$C$1135,$C90)),AVERAGEIFS(Observed!AD$2:AD$1135,Observed!$A$2:$A$1135,$A90,Observed!$C$2:$C$1135,$C90),"")</f>
        <v/>
      </c>
      <c r="AE90" s="34" t="str">
        <f>IF(ISNUMBER(AVERAGEIFS(Observed!AE$2:AE$1135,Observed!$A$2:$A$1135,$A90,Observed!$C$2:$C$1135,$C90)),AVERAGEIFS(Observed!AE$2:AE$1135,Observed!$A$2:$A$1135,$A90,Observed!$C$2:$C$1135,$C90),"")</f>
        <v/>
      </c>
      <c r="AF90" s="34" t="str">
        <f>IF(ISNUMBER(AVERAGEIFS(Observed!AF$2:AF$1135,Observed!$A$2:$A$1135,$A90,Observed!$C$2:$C$1135,$C90)),AVERAGEIFS(Observed!AF$2:AF$1135,Observed!$A$2:$A$1135,$A90,Observed!$C$2:$C$1135,$C90),"")</f>
        <v/>
      </c>
      <c r="AG90" s="34" t="str">
        <f>IF(ISNUMBER(AVERAGEIFS(Observed!AG$2:AG$1135,Observed!$A$2:$A$1135,$A90,Observed!$C$2:$C$1135,$C90)),AVERAGEIFS(Observed!AG$2:AG$1135,Observed!$A$2:$A$1135,$A90,Observed!$C$2:$C$1135,$C90),"")</f>
        <v/>
      </c>
      <c r="AH90" s="35" t="str">
        <f>IF(ISNUMBER(AVERAGEIFS(Observed!AH$2:AH$1135,Observed!$A$2:$A$1135,$A90,Observed!$C$2:$C$1135,$C90)),AVERAGEIFS(Observed!AH$2:AH$1135,Observed!$A$2:$A$1135,$A90,Observed!$C$2:$C$1135,$C90),"")</f>
        <v/>
      </c>
      <c r="AI90" s="35" t="str">
        <f>IF(ISNUMBER(AVERAGEIFS(Observed!AI$2:AI$1135,Observed!$A$2:$A$1135,$A90,Observed!$C$2:$C$1135,$C90)),AVERAGEIFS(Observed!AI$2:AI$1135,Observed!$A$2:$A$1135,$A90,Observed!$C$2:$C$1135,$C90),"")</f>
        <v/>
      </c>
      <c r="AJ90" s="35">
        <f>IF(ISNUMBER(AVERAGEIFS(Observed!AJ$2:AJ$1135,Observed!$A$2:$A$1135,$A90,Observed!$C$2:$C$1135,$C90)),AVERAGEIFS(Observed!AJ$2:AJ$1135,Observed!$A$2:$A$1135,$A90,Observed!$C$2:$C$1135,$C90),"")</f>
        <v>3.5942964221628147E-2</v>
      </c>
      <c r="AK90" s="34" t="str">
        <f>IF(ISNUMBER(AVERAGEIFS(Observed!AK$2:AK$1135,Observed!$A$2:$A$1135,$A90,Observed!$C$2:$C$1135,$C90)),AVERAGEIFS(Observed!AK$2:AK$1135,Observed!$A$2:$A$1135,$A90,Observed!$C$2:$C$1135,$C90),"")</f>
        <v/>
      </c>
      <c r="AL90" s="35" t="str">
        <f>IF(ISNUMBER(AVERAGEIFS(Observed!AL$2:AL$1135,Observed!$A$2:$A$1135,$A90,Observed!$C$2:$C$1135,$C90)),AVERAGEIFS(Observed!AL$2:AL$1135,Observed!$A$2:$A$1135,$A90,Observed!$C$2:$C$1135,$C90),"")</f>
        <v/>
      </c>
      <c r="AM90" s="34" t="str">
        <f>IF(ISNUMBER(AVERAGEIFS(Observed!AM$2:AM$1135,Observed!$A$2:$A$1135,$A90,Observed!$C$2:$C$1135,$C90)),AVERAGEIFS(Observed!AM$2:AM$1135,Observed!$A$2:$A$1135,$A90,Observed!$C$2:$C$1135,$C90),"")</f>
        <v/>
      </c>
      <c r="AN90" s="34">
        <f>IF(ISNUMBER(AVERAGEIFS(Observed!AN$2:AN$1135,Observed!$A$2:$A$1135,$A90,Observed!$C$2:$C$1135,$C90)),AVERAGEIFS(Observed!AN$2:AN$1135,Observed!$A$2:$A$1135,$A90,Observed!$C$2:$C$1135,$C90),"")</f>
        <v>0.37333333333333335</v>
      </c>
      <c r="AO90" s="34" t="str">
        <f>IF(ISNUMBER(AVERAGEIFS(Observed!AO$2:AO$1135,Observed!$A$2:$A$1135,$A90,Observed!$C$2:$C$1135,$C90)),AVERAGEIFS(Observed!AO$2:AO$1135,Observed!$A$2:$A$1135,$A90,Observed!$C$2:$C$1135,$C90),"")</f>
        <v/>
      </c>
      <c r="AP90" s="35" t="str">
        <f>IF(ISNUMBER(AVERAGEIFS(Observed!AP$2:AP$1135,Observed!$A$2:$A$1135,$A90,Observed!$C$2:$C$1135,$C90)),AVERAGEIFS(Observed!AP$2:AP$1135,Observed!$A$2:$A$1135,$A90,Observed!$C$2:$C$1135,$C90),"")</f>
        <v/>
      </c>
      <c r="AQ90" s="34" t="str">
        <f>IF(ISNUMBER(AVERAGEIFS(Observed!AQ$2:AQ$1135,Observed!$A$2:$A$1135,$A90,Observed!$C$2:$C$1135,$C90)),AVERAGEIFS(Observed!AQ$2:AQ$1135,Observed!$A$2:$A$1135,$A90,Observed!$C$2:$C$1135,$C90),"")</f>
        <v/>
      </c>
      <c r="AR90" s="34" t="str">
        <f>IF(ISNUMBER(AVERAGEIFS(Observed!AR$2:AR$1135,Observed!$A$2:$A$1135,$A90,Observed!$C$2:$C$1135,$C90)),AVERAGEIFS(Observed!AR$2:AR$1135,Observed!$A$2:$A$1135,$A90,Observed!$C$2:$C$1135,$C90),"")</f>
        <v/>
      </c>
      <c r="AS90" s="2">
        <f>COUNTIFS(Observed!$A$2:$A$1135,$A90,Observed!$C$2:$C$1135,$C90)</f>
        <v>3</v>
      </c>
      <c r="AT90" s="2">
        <f t="shared" si="1"/>
        <v>6</v>
      </c>
    </row>
    <row r="91" spans="1:46" x14ac:dyDescent="0.25">
      <c r="A91" t="s">
        <v>2</v>
      </c>
      <c r="B91" t="s">
        <v>18</v>
      </c>
      <c r="C91" s="6">
        <v>36598</v>
      </c>
      <c r="D91" t="s">
        <v>56</v>
      </c>
      <c r="E91" t="s">
        <v>41</v>
      </c>
      <c r="J91" t="s">
        <v>103</v>
      </c>
      <c r="K91">
        <v>4</v>
      </c>
      <c r="L91">
        <v>5</v>
      </c>
      <c r="M91" t="s">
        <v>20</v>
      </c>
      <c r="N91" s="33">
        <f>IF(ISNUMBER(AVERAGEIFS(Observed!N$2:N$1135,Observed!$A$2:$A$1135,$A91,Observed!$C$2:$C$1135,$C91)),AVERAGEIFS(Observed!N$2:N$1135,Observed!$A$2:$A$1135,$A91,Observed!$C$2:$C$1135,$C91),"")</f>
        <v>1820</v>
      </c>
      <c r="O91" s="34">
        <f>IF(ISNUMBER(AVERAGEIFS(Observed!O$2:O$1135,Observed!$A$2:$A$1135,$A91,Observed!$C$2:$C$1135,$C91)),AVERAGEIFS(Observed!O$2:O$1135,Observed!$A$2:$A$1135,$A91,Observed!$C$2:$C$1135,$C91),"")</f>
        <v>182</v>
      </c>
      <c r="P91" s="34" t="str">
        <f>IF(ISNUMBER(AVERAGEIFS(Observed!P$2:P$1135,Observed!$A$2:$A$1135,$A91,Observed!$C$2:$C$1135,$C91)),AVERAGEIFS(Observed!P$2:P$1135,Observed!$A$2:$A$1135,$A91,Observed!$C$2:$C$1135,$C91),"")</f>
        <v/>
      </c>
      <c r="Q91" s="34" t="str">
        <f>IF(ISNUMBER(AVERAGEIFS(Observed!Q$2:Q$1135,Observed!$A$2:$A$1135,$A91,Observed!$C$2:$C$1135,$C91)),AVERAGEIFS(Observed!Q$2:Q$1135,Observed!$A$2:$A$1135,$A91,Observed!$C$2:$C$1135,$C91),"")</f>
        <v/>
      </c>
      <c r="R91" s="34" t="str">
        <f>IF(ISNUMBER(AVERAGEIFS(Observed!R$2:R$1135,Observed!$A$2:$A$1135,$A91,Observed!$C$2:$C$1135,$C91)),AVERAGEIFS(Observed!R$2:R$1135,Observed!$A$2:$A$1135,$A91,Observed!$C$2:$C$1135,$C91),"")</f>
        <v/>
      </c>
      <c r="S91" s="35" t="str">
        <f>IF(ISNUMBER(AVERAGEIFS(Observed!S$2:S$1135,Observed!$A$2:$A$1135,$A91,Observed!$C$2:$C$1135,$C91)),AVERAGEIFS(Observed!S$2:S$1135,Observed!$A$2:$A$1135,$A91,Observed!$C$2:$C$1135,$C91),"")</f>
        <v/>
      </c>
      <c r="T91" s="35" t="str">
        <f>IF(ISNUMBER(AVERAGEIFS(Observed!T$2:T$1135,Observed!$A$2:$A$1135,$A91,Observed!$C$2:$C$1135,$C91)),AVERAGEIFS(Observed!T$2:T$1135,Observed!$A$2:$A$1135,$A91,Observed!$C$2:$C$1135,$C91),"")</f>
        <v/>
      </c>
      <c r="U91" s="35" t="str">
        <f>IF(ISNUMBER(AVERAGEIFS(Observed!U$2:U$1135,Observed!$A$2:$A$1135,$A91,Observed!$C$2:$C$1135,$C91)),AVERAGEIFS(Observed!U$2:U$1135,Observed!$A$2:$A$1135,$A91,Observed!$C$2:$C$1135,$C91),"")</f>
        <v/>
      </c>
      <c r="V91" s="34" t="str">
        <f>IF(ISNUMBER(AVERAGEIFS(Observed!V$2:V$1135,Observed!$A$2:$A$1135,$A91,Observed!$C$2:$C$1135,$C91)),AVERAGEIFS(Observed!V$2:V$1135,Observed!$A$2:$A$1135,$A91,Observed!$C$2:$C$1135,$C91),"")</f>
        <v/>
      </c>
      <c r="W91" s="7" t="str">
        <f>IF(ISNUMBER(AVERAGEIFS(Observed!W$2:W$1135,Observed!$A$2:$A$1135,$A91,Observed!$C$2:$C$1135,$C91)),AVERAGEIFS(Observed!W$2:W$1135,Observed!$A$2:$A$1135,$A91,Observed!$C$2:$C$1135,$C91),"")</f>
        <v/>
      </c>
      <c r="X91" s="7">
        <f>IF(ISNUMBER(AVERAGEIFS(Observed!X$2:X$1135,Observed!$A$2:$A$1135,$A91,Observed!$C$2:$C$1135,$C91)),AVERAGEIFS(Observed!X$2:X$1135,Observed!$A$2:$A$1135,$A91,Observed!$C$2:$C$1135,$C91),"")</f>
        <v>0.10000000000000002</v>
      </c>
      <c r="Y91" s="34" t="str">
        <f>IF(ISNUMBER(AVERAGEIFS(Observed!Y$2:Y$1135,Observed!$A$2:$A$1135,$A91,Observed!$C$2:$C$1135,$C91)),AVERAGEIFS(Observed!Y$2:Y$1135,Observed!$A$2:$A$1135,$A91,Observed!$C$2:$C$1135,$C91),"")</f>
        <v/>
      </c>
      <c r="Z91" s="34" t="str">
        <f>IF(ISNUMBER(AVERAGEIFS(Observed!Z$2:Z$1135,Observed!$A$2:$A$1135,$A91,Observed!$C$2:$C$1135,$C91)),AVERAGEIFS(Observed!Z$2:Z$1135,Observed!$A$2:$A$1135,$A91,Observed!$C$2:$C$1135,$C91),"")</f>
        <v/>
      </c>
      <c r="AA91" s="34" t="str">
        <f>IF(ISNUMBER(AVERAGEIFS(Observed!AA$2:AA$1135,Observed!$A$2:$A$1135,$A91,Observed!$C$2:$C$1135,$C91)),AVERAGEIFS(Observed!AA$2:AA$1135,Observed!$A$2:$A$1135,$A91,Observed!$C$2:$C$1135,$C91),"")</f>
        <v/>
      </c>
      <c r="AB91" s="34" t="str">
        <f>IF(ISNUMBER(AVERAGEIFS(Observed!AB$2:AB$1135,Observed!$A$2:$A$1135,$A91,Observed!$C$2:$C$1135,$C91)),AVERAGEIFS(Observed!AB$2:AB$1135,Observed!$A$2:$A$1135,$A91,Observed!$C$2:$C$1135,$C91),"")</f>
        <v/>
      </c>
      <c r="AC91" s="34" t="str">
        <f>IF(ISNUMBER(AVERAGEIFS(Observed!AC$2:AC$1135,Observed!$A$2:$A$1135,$A91,Observed!$C$2:$C$1135,$C91)),AVERAGEIFS(Observed!AC$2:AC$1135,Observed!$A$2:$A$1135,$A91,Observed!$C$2:$C$1135,$C91),"")</f>
        <v/>
      </c>
      <c r="AD91" s="34" t="str">
        <f>IF(ISNUMBER(AVERAGEIFS(Observed!AD$2:AD$1135,Observed!$A$2:$A$1135,$A91,Observed!$C$2:$C$1135,$C91)),AVERAGEIFS(Observed!AD$2:AD$1135,Observed!$A$2:$A$1135,$A91,Observed!$C$2:$C$1135,$C91),"")</f>
        <v/>
      </c>
      <c r="AE91" s="34" t="str">
        <f>IF(ISNUMBER(AVERAGEIFS(Observed!AE$2:AE$1135,Observed!$A$2:$A$1135,$A91,Observed!$C$2:$C$1135,$C91)),AVERAGEIFS(Observed!AE$2:AE$1135,Observed!$A$2:$A$1135,$A91,Observed!$C$2:$C$1135,$C91),"")</f>
        <v/>
      </c>
      <c r="AF91" s="34" t="str">
        <f>IF(ISNUMBER(AVERAGEIFS(Observed!AF$2:AF$1135,Observed!$A$2:$A$1135,$A91,Observed!$C$2:$C$1135,$C91)),AVERAGEIFS(Observed!AF$2:AF$1135,Observed!$A$2:$A$1135,$A91,Observed!$C$2:$C$1135,$C91),"")</f>
        <v/>
      </c>
      <c r="AG91" s="34" t="str">
        <f>IF(ISNUMBER(AVERAGEIFS(Observed!AG$2:AG$1135,Observed!$A$2:$A$1135,$A91,Observed!$C$2:$C$1135,$C91)),AVERAGEIFS(Observed!AG$2:AG$1135,Observed!$A$2:$A$1135,$A91,Observed!$C$2:$C$1135,$C91),"")</f>
        <v/>
      </c>
      <c r="AH91" s="35" t="str">
        <f>IF(ISNUMBER(AVERAGEIFS(Observed!AH$2:AH$1135,Observed!$A$2:$A$1135,$A91,Observed!$C$2:$C$1135,$C91)),AVERAGEIFS(Observed!AH$2:AH$1135,Observed!$A$2:$A$1135,$A91,Observed!$C$2:$C$1135,$C91),"")</f>
        <v/>
      </c>
      <c r="AI91" s="35" t="str">
        <f>IF(ISNUMBER(AVERAGEIFS(Observed!AI$2:AI$1135,Observed!$A$2:$A$1135,$A91,Observed!$C$2:$C$1135,$C91)),AVERAGEIFS(Observed!AI$2:AI$1135,Observed!$A$2:$A$1135,$A91,Observed!$C$2:$C$1135,$C91),"")</f>
        <v/>
      </c>
      <c r="AJ91" s="35" t="str">
        <f>IF(ISNUMBER(AVERAGEIFS(Observed!AJ$2:AJ$1135,Observed!$A$2:$A$1135,$A91,Observed!$C$2:$C$1135,$C91)),AVERAGEIFS(Observed!AJ$2:AJ$1135,Observed!$A$2:$A$1135,$A91,Observed!$C$2:$C$1135,$C91),"")</f>
        <v/>
      </c>
      <c r="AK91" s="34" t="str">
        <f>IF(ISNUMBER(AVERAGEIFS(Observed!AK$2:AK$1135,Observed!$A$2:$A$1135,$A91,Observed!$C$2:$C$1135,$C91)),AVERAGEIFS(Observed!AK$2:AK$1135,Observed!$A$2:$A$1135,$A91,Observed!$C$2:$C$1135,$C91),"")</f>
        <v/>
      </c>
      <c r="AL91" s="35" t="str">
        <f>IF(ISNUMBER(AVERAGEIFS(Observed!AL$2:AL$1135,Observed!$A$2:$A$1135,$A91,Observed!$C$2:$C$1135,$C91)),AVERAGEIFS(Observed!AL$2:AL$1135,Observed!$A$2:$A$1135,$A91,Observed!$C$2:$C$1135,$C91),"")</f>
        <v/>
      </c>
      <c r="AM91" s="34" t="str">
        <f>IF(ISNUMBER(AVERAGEIFS(Observed!AM$2:AM$1135,Observed!$A$2:$A$1135,$A91,Observed!$C$2:$C$1135,$C91)),AVERAGEIFS(Observed!AM$2:AM$1135,Observed!$A$2:$A$1135,$A91,Observed!$C$2:$C$1135,$C91),"")</f>
        <v/>
      </c>
      <c r="AN91" s="34">
        <f>IF(ISNUMBER(AVERAGEIFS(Observed!AN$2:AN$1135,Observed!$A$2:$A$1135,$A91,Observed!$C$2:$C$1135,$C91)),AVERAGEIFS(Observed!AN$2:AN$1135,Observed!$A$2:$A$1135,$A91,Observed!$C$2:$C$1135,$C91),"")</f>
        <v>0.37333333333333335</v>
      </c>
      <c r="AO91" s="34" t="str">
        <f>IF(ISNUMBER(AVERAGEIFS(Observed!AO$2:AO$1135,Observed!$A$2:$A$1135,$A91,Observed!$C$2:$C$1135,$C91)),AVERAGEIFS(Observed!AO$2:AO$1135,Observed!$A$2:$A$1135,$A91,Observed!$C$2:$C$1135,$C91),"")</f>
        <v/>
      </c>
      <c r="AP91" s="35" t="str">
        <f>IF(ISNUMBER(AVERAGEIFS(Observed!AP$2:AP$1135,Observed!$A$2:$A$1135,$A91,Observed!$C$2:$C$1135,$C91)),AVERAGEIFS(Observed!AP$2:AP$1135,Observed!$A$2:$A$1135,$A91,Observed!$C$2:$C$1135,$C91),"")</f>
        <v/>
      </c>
      <c r="AQ91" s="34" t="str">
        <f>IF(ISNUMBER(AVERAGEIFS(Observed!AQ$2:AQ$1135,Observed!$A$2:$A$1135,$A91,Observed!$C$2:$C$1135,$C91)),AVERAGEIFS(Observed!AQ$2:AQ$1135,Observed!$A$2:$A$1135,$A91,Observed!$C$2:$C$1135,$C91),"")</f>
        <v/>
      </c>
      <c r="AR91" s="34" t="str">
        <f>IF(ISNUMBER(AVERAGEIFS(Observed!AR$2:AR$1135,Observed!$A$2:$A$1135,$A91,Observed!$C$2:$C$1135,$C91)),AVERAGEIFS(Observed!AR$2:AR$1135,Observed!$A$2:$A$1135,$A91,Observed!$C$2:$C$1135,$C91),"")</f>
        <v/>
      </c>
      <c r="AS91" s="2">
        <f>COUNTIFS(Observed!$A$2:$A$1135,$A91,Observed!$C$2:$C$1135,$C91)</f>
        <v>3</v>
      </c>
      <c r="AT91" s="2">
        <f t="shared" si="1"/>
        <v>3</v>
      </c>
    </row>
    <row r="92" spans="1:46" x14ac:dyDescent="0.25">
      <c r="A92" t="s">
        <v>2</v>
      </c>
      <c r="B92" t="s">
        <v>18</v>
      </c>
      <c r="C92" s="6">
        <v>36603</v>
      </c>
      <c r="D92" t="s">
        <v>56</v>
      </c>
      <c r="E92" t="s">
        <v>41</v>
      </c>
      <c r="J92" t="s">
        <v>103</v>
      </c>
      <c r="K92">
        <v>4</v>
      </c>
      <c r="L92">
        <v>5</v>
      </c>
      <c r="M92" t="s">
        <v>21</v>
      </c>
      <c r="N92" s="33" t="str">
        <f>IF(ISNUMBER(AVERAGEIFS(Observed!N$2:N$1135,Observed!$A$2:$A$1135,$A92,Observed!$C$2:$C$1135,$C92)),AVERAGEIFS(Observed!N$2:N$1135,Observed!$A$2:$A$1135,$A92,Observed!$C$2:$C$1135,$C92),"")</f>
        <v/>
      </c>
      <c r="O92" s="34" t="str">
        <f>IF(ISNUMBER(AVERAGEIFS(Observed!O$2:O$1135,Observed!$A$2:$A$1135,$A92,Observed!$C$2:$C$1135,$C92)),AVERAGEIFS(Observed!O$2:O$1135,Observed!$A$2:$A$1135,$A92,Observed!$C$2:$C$1135,$C92),"")</f>
        <v/>
      </c>
      <c r="P92" s="34" t="str">
        <f>IF(ISNUMBER(AVERAGEIFS(Observed!P$2:P$1135,Observed!$A$2:$A$1135,$A92,Observed!$C$2:$C$1135,$C92)),AVERAGEIFS(Observed!P$2:P$1135,Observed!$A$2:$A$1135,$A92,Observed!$C$2:$C$1135,$C92),"")</f>
        <v/>
      </c>
      <c r="Q92" s="34">
        <f>IF(ISNUMBER(AVERAGEIFS(Observed!Q$2:Q$1135,Observed!$A$2:$A$1135,$A92,Observed!$C$2:$C$1135,$C92)),AVERAGEIFS(Observed!Q$2:Q$1135,Observed!$A$2:$A$1135,$A92,Observed!$C$2:$C$1135,$C92),"")</f>
        <v>70.440000000000012</v>
      </c>
      <c r="R92" s="34">
        <f>IF(ISNUMBER(AVERAGEIFS(Observed!R$2:R$1135,Observed!$A$2:$A$1135,$A92,Observed!$C$2:$C$1135,$C92)),AVERAGEIFS(Observed!R$2:R$1135,Observed!$A$2:$A$1135,$A92,Observed!$C$2:$C$1135,$C92),"")</f>
        <v>815.98333333333346</v>
      </c>
      <c r="S92" s="35">
        <f>IF(ISNUMBER(AVERAGEIFS(Observed!S$2:S$1135,Observed!$A$2:$A$1135,$A92,Observed!$C$2:$C$1135,$C92)),AVERAGEIFS(Observed!S$2:S$1135,Observed!$A$2:$A$1135,$A92,Observed!$C$2:$C$1135,$C92),"")</f>
        <v>3.7999999999999999E-2</v>
      </c>
      <c r="T92" s="35">
        <f>IF(ISNUMBER(AVERAGEIFS(Observed!T$2:T$1135,Observed!$A$2:$A$1135,$A92,Observed!$C$2:$C$1135,$C92)),AVERAGEIFS(Observed!T$2:T$1135,Observed!$A$2:$A$1135,$A92,Observed!$C$2:$C$1135,$C92),"")</f>
        <v>2.9000000000000001E-2</v>
      </c>
      <c r="U92" s="35" t="str">
        <f>IF(ISNUMBER(AVERAGEIFS(Observed!U$2:U$1135,Observed!$A$2:$A$1135,$A92,Observed!$C$2:$C$1135,$C92)),AVERAGEIFS(Observed!U$2:U$1135,Observed!$A$2:$A$1135,$A92,Observed!$C$2:$C$1135,$C92),"")</f>
        <v/>
      </c>
      <c r="V92" s="34" t="str">
        <f>IF(ISNUMBER(AVERAGEIFS(Observed!V$2:V$1135,Observed!$A$2:$A$1135,$A92,Observed!$C$2:$C$1135,$C92)),AVERAGEIFS(Observed!V$2:V$1135,Observed!$A$2:$A$1135,$A92,Observed!$C$2:$C$1135,$C92),"")</f>
        <v/>
      </c>
      <c r="W92" s="7" t="str">
        <f>IF(ISNUMBER(AVERAGEIFS(Observed!W$2:W$1135,Observed!$A$2:$A$1135,$A92,Observed!$C$2:$C$1135,$C92)),AVERAGEIFS(Observed!W$2:W$1135,Observed!$A$2:$A$1135,$A92,Observed!$C$2:$C$1135,$C92),"")</f>
        <v/>
      </c>
      <c r="X92" s="7" t="str">
        <f>IF(ISNUMBER(AVERAGEIFS(Observed!X$2:X$1135,Observed!$A$2:$A$1135,$A92,Observed!$C$2:$C$1135,$C92)),AVERAGEIFS(Observed!X$2:X$1135,Observed!$A$2:$A$1135,$A92,Observed!$C$2:$C$1135,$C92),"")</f>
        <v/>
      </c>
      <c r="Y92" s="34" t="str">
        <f>IF(ISNUMBER(AVERAGEIFS(Observed!Y$2:Y$1135,Observed!$A$2:$A$1135,$A92,Observed!$C$2:$C$1135,$C92)),AVERAGEIFS(Observed!Y$2:Y$1135,Observed!$A$2:$A$1135,$A92,Observed!$C$2:$C$1135,$C92),"")</f>
        <v/>
      </c>
      <c r="Z92" s="34" t="str">
        <f>IF(ISNUMBER(AVERAGEIFS(Observed!Z$2:Z$1135,Observed!$A$2:$A$1135,$A92,Observed!$C$2:$C$1135,$C92)),AVERAGEIFS(Observed!Z$2:Z$1135,Observed!$A$2:$A$1135,$A92,Observed!$C$2:$C$1135,$C92),"")</f>
        <v/>
      </c>
      <c r="AA92" s="34" t="str">
        <f>IF(ISNUMBER(AVERAGEIFS(Observed!AA$2:AA$1135,Observed!$A$2:$A$1135,$A92,Observed!$C$2:$C$1135,$C92)),AVERAGEIFS(Observed!AA$2:AA$1135,Observed!$A$2:$A$1135,$A92,Observed!$C$2:$C$1135,$C92),"")</f>
        <v/>
      </c>
      <c r="AB92" s="34" t="str">
        <f>IF(ISNUMBER(AVERAGEIFS(Observed!AB$2:AB$1135,Observed!$A$2:$A$1135,$A92,Observed!$C$2:$C$1135,$C92)),AVERAGEIFS(Observed!AB$2:AB$1135,Observed!$A$2:$A$1135,$A92,Observed!$C$2:$C$1135,$C92),"")</f>
        <v/>
      </c>
      <c r="AC92" s="34" t="str">
        <f>IF(ISNUMBER(AVERAGEIFS(Observed!AC$2:AC$1135,Observed!$A$2:$A$1135,$A92,Observed!$C$2:$C$1135,$C92)),AVERAGEIFS(Observed!AC$2:AC$1135,Observed!$A$2:$A$1135,$A92,Observed!$C$2:$C$1135,$C92),"")</f>
        <v/>
      </c>
      <c r="AD92" s="34" t="str">
        <f>IF(ISNUMBER(AVERAGEIFS(Observed!AD$2:AD$1135,Observed!$A$2:$A$1135,$A92,Observed!$C$2:$C$1135,$C92)),AVERAGEIFS(Observed!AD$2:AD$1135,Observed!$A$2:$A$1135,$A92,Observed!$C$2:$C$1135,$C92),"")</f>
        <v/>
      </c>
      <c r="AE92" s="34" t="str">
        <f>IF(ISNUMBER(AVERAGEIFS(Observed!AE$2:AE$1135,Observed!$A$2:$A$1135,$A92,Observed!$C$2:$C$1135,$C92)),AVERAGEIFS(Observed!AE$2:AE$1135,Observed!$A$2:$A$1135,$A92,Observed!$C$2:$C$1135,$C92),"")</f>
        <v/>
      </c>
      <c r="AF92" s="34" t="str">
        <f>IF(ISNUMBER(AVERAGEIFS(Observed!AF$2:AF$1135,Observed!$A$2:$A$1135,$A92,Observed!$C$2:$C$1135,$C92)),AVERAGEIFS(Observed!AF$2:AF$1135,Observed!$A$2:$A$1135,$A92,Observed!$C$2:$C$1135,$C92),"")</f>
        <v/>
      </c>
      <c r="AG92" s="34" t="str">
        <f>IF(ISNUMBER(AVERAGEIFS(Observed!AG$2:AG$1135,Observed!$A$2:$A$1135,$A92,Observed!$C$2:$C$1135,$C92)),AVERAGEIFS(Observed!AG$2:AG$1135,Observed!$A$2:$A$1135,$A92,Observed!$C$2:$C$1135,$C92),"")</f>
        <v/>
      </c>
      <c r="AH92" s="35" t="str">
        <f>IF(ISNUMBER(AVERAGEIFS(Observed!AH$2:AH$1135,Observed!$A$2:$A$1135,$A92,Observed!$C$2:$C$1135,$C92)),AVERAGEIFS(Observed!AH$2:AH$1135,Observed!$A$2:$A$1135,$A92,Observed!$C$2:$C$1135,$C92),"")</f>
        <v/>
      </c>
      <c r="AI92" s="35" t="str">
        <f>IF(ISNUMBER(AVERAGEIFS(Observed!AI$2:AI$1135,Observed!$A$2:$A$1135,$A92,Observed!$C$2:$C$1135,$C92)),AVERAGEIFS(Observed!AI$2:AI$1135,Observed!$A$2:$A$1135,$A92,Observed!$C$2:$C$1135,$C92),"")</f>
        <v/>
      </c>
      <c r="AJ92" s="35">
        <f>IF(ISNUMBER(AVERAGEIFS(Observed!AJ$2:AJ$1135,Observed!$A$2:$A$1135,$A92,Observed!$C$2:$C$1135,$C92)),AVERAGEIFS(Observed!AJ$2:AJ$1135,Observed!$A$2:$A$1135,$A92,Observed!$C$2:$C$1135,$C92),"")</f>
        <v>3.706375295749368E-2</v>
      </c>
      <c r="AK92" s="34" t="str">
        <f>IF(ISNUMBER(AVERAGEIFS(Observed!AK$2:AK$1135,Observed!$A$2:$A$1135,$A92,Observed!$C$2:$C$1135,$C92)),AVERAGEIFS(Observed!AK$2:AK$1135,Observed!$A$2:$A$1135,$A92,Observed!$C$2:$C$1135,$C92),"")</f>
        <v/>
      </c>
      <c r="AL92" s="35" t="str">
        <f>IF(ISNUMBER(AVERAGEIFS(Observed!AL$2:AL$1135,Observed!$A$2:$A$1135,$A92,Observed!$C$2:$C$1135,$C92)),AVERAGEIFS(Observed!AL$2:AL$1135,Observed!$A$2:$A$1135,$A92,Observed!$C$2:$C$1135,$C92),"")</f>
        <v/>
      </c>
      <c r="AM92" s="34" t="str">
        <f>IF(ISNUMBER(AVERAGEIFS(Observed!AM$2:AM$1135,Observed!$A$2:$A$1135,$A92,Observed!$C$2:$C$1135,$C92)),AVERAGEIFS(Observed!AM$2:AM$1135,Observed!$A$2:$A$1135,$A92,Observed!$C$2:$C$1135,$C92),"")</f>
        <v/>
      </c>
      <c r="AN92" s="34">
        <f>IF(ISNUMBER(AVERAGEIFS(Observed!AN$2:AN$1135,Observed!$A$2:$A$1135,$A92,Observed!$C$2:$C$1135,$C92)),AVERAGEIFS(Observed!AN$2:AN$1135,Observed!$A$2:$A$1135,$A92,Observed!$C$2:$C$1135,$C92),"")</f>
        <v>0.37333333333333335</v>
      </c>
      <c r="AO92" s="34" t="str">
        <f>IF(ISNUMBER(AVERAGEIFS(Observed!AO$2:AO$1135,Observed!$A$2:$A$1135,$A92,Observed!$C$2:$C$1135,$C92)),AVERAGEIFS(Observed!AO$2:AO$1135,Observed!$A$2:$A$1135,$A92,Observed!$C$2:$C$1135,$C92),"")</f>
        <v/>
      </c>
      <c r="AP92" s="35" t="str">
        <f>IF(ISNUMBER(AVERAGEIFS(Observed!AP$2:AP$1135,Observed!$A$2:$A$1135,$A92,Observed!$C$2:$C$1135,$C92)),AVERAGEIFS(Observed!AP$2:AP$1135,Observed!$A$2:$A$1135,$A92,Observed!$C$2:$C$1135,$C92),"")</f>
        <v/>
      </c>
      <c r="AQ92" s="34">
        <f>IF(ISNUMBER(AVERAGEIFS(Observed!AQ$2:AQ$1135,Observed!$A$2:$A$1135,$A92,Observed!$C$2:$C$1135,$C92)),AVERAGEIFS(Observed!AQ$2:AQ$1135,Observed!$A$2:$A$1135,$A92,Observed!$C$2:$C$1135,$C92),"")</f>
        <v>2.6110000000000002</v>
      </c>
      <c r="AR92" s="34">
        <f>IF(ISNUMBER(AVERAGEIFS(Observed!AR$2:AR$1135,Observed!$A$2:$A$1135,$A92,Observed!$C$2:$C$1135,$C92)),AVERAGEIFS(Observed!AR$2:AR$1135,Observed!$A$2:$A$1135,$A92,Observed!$C$2:$C$1135,$C92),"")</f>
        <v>31.660666666666668</v>
      </c>
      <c r="AS92" s="2">
        <f>COUNTIFS(Observed!$A$2:$A$1135,$A92,Observed!$C$2:$C$1135,$C92)</f>
        <v>3</v>
      </c>
      <c r="AT92" s="2">
        <f t="shared" si="1"/>
        <v>8</v>
      </c>
    </row>
    <row r="93" spans="1:46" x14ac:dyDescent="0.25">
      <c r="A93" t="s">
        <v>2</v>
      </c>
      <c r="B93" t="s">
        <v>18</v>
      </c>
      <c r="C93" s="6">
        <v>36621</v>
      </c>
      <c r="D93" t="s">
        <v>56</v>
      </c>
      <c r="E93" t="s">
        <v>41</v>
      </c>
      <c r="J93" t="s">
        <v>103</v>
      </c>
      <c r="K93">
        <v>4</v>
      </c>
      <c r="L93">
        <v>6</v>
      </c>
      <c r="M93" t="s">
        <v>19</v>
      </c>
      <c r="N93" s="33">
        <f>IF(ISNUMBER(AVERAGEIFS(Observed!N$2:N$1135,Observed!$A$2:$A$1135,$A93,Observed!$C$2:$C$1135,$C93)),AVERAGEIFS(Observed!N$2:N$1135,Observed!$A$2:$A$1135,$A93,Observed!$C$2:$C$1135,$C93),"")</f>
        <v>72</v>
      </c>
      <c r="O93" s="34">
        <f>IF(ISNUMBER(AVERAGEIFS(Observed!O$2:O$1135,Observed!$A$2:$A$1135,$A93,Observed!$C$2:$C$1135,$C93)),AVERAGEIFS(Observed!O$2:O$1135,Observed!$A$2:$A$1135,$A93,Observed!$C$2:$C$1135,$C93),"")</f>
        <v>7.2</v>
      </c>
      <c r="P93" s="34" t="str">
        <f>IF(ISNUMBER(AVERAGEIFS(Observed!P$2:P$1135,Observed!$A$2:$A$1135,$A93,Observed!$C$2:$C$1135,$C93)),AVERAGEIFS(Observed!P$2:P$1135,Observed!$A$2:$A$1135,$A93,Observed!$C$2:$C$1135,$C93),"")</f>
        <v/>
      </c>
      <c r="Q93" s="34" t="str">
        <f>IF(ISNUMBER(AVERAGEIFS(Observed!Q$2:Q$1135,Observed!$A$2:$A$1135,$A93,Observed!$C$2:$C$1135,$C93)),AVERAGEIFS(Observed!Q$2:Q$1135,Observed!$A$2:$A$1135,$A93,Observed!$C$2:$C$1135,$C93),"")</f>
        <v/>
      </c>
      <c r="R93" s="34" t="str">
        <f>IF(ISNUMBER(AVERAGEIFS(Observed!R$2:R$1135,Observed!$A$2:$A$1135,$A93,Observed!$C$2:$C$1135,$C93)),AVERAGEIFS(Observed!R$2:R$1135,Observed!$A$2:$A$1135,$A93,Observed!$C$2:$C$1135,$C93),"")</f>
        <v/>
      </c>
      <c r="S93" s="35">
        <f>IF(ISNUMBER(AVERAGEIFS(Observed!S$2:S$1135,Observed!$A$2:$A$1135,$A93,Observed!$C$2:$C$1135,$C93)),AVERAGEIFS(Observed!S$2:S$1135,Observed!$A$2:$A$1135,$A93,Observed!$C$2:$C$1135,$C93),"")</f>
        <v>3.9E-2</v>
      </c>
      <c r="T93" s="35">
        <f>IF(ISNUMBER(AVERAGEIFS(Observed!T$2:T$1135,Observed!$A$2:$A$1135,$A93,Observed!$C$2:$C$1135,$C93)),AVERAGEIFS(Observed!T$2:T$1135,Observed!$A$2:$A$1135,$A93,Observed!$C$2:$C$1135,$C93),"")</f>
        <v>0.03</v>
      </c>
      <c r="U93" s="35" t="str">
        <f>IF(ISNUMBER(AVERAGEIFS(Observed!U$2:U$1135,Observed!$A$2:$A$1135,$A93,Observed!$C$2:$C$1135,$C93)),AVERAGEIFS(Observed!U$2:U$1135,Observed!$A$2:$A$1135,$A93,Observed!$C$2:$C$1135,$C93),"")</f>
        <v/>
      </c>
      <c r="V93" s="34" t="str">
        <f>IF(ISNUMBER(AVERAGEIFS(Observed!V$2:V$1135,Observed!$A$2:$A$1135,$A93,Observed!$C$2:$C$1135,$C93)),AVERAGEIFS(Observed!V$2:V$1135,Observed!$A$2:$A$1135,$A93,Observed!$C$2:$C$1135,$C93),"")</f>
        <v/>
      </c>
      <c r="W93" s="7" t="str">
        <f>IF(ISNUMBER(AVERAGEIFS(Observed!W$2:W$1135,Observed!$A$2:$A$1135,$A93,Observed!$C$2:$C$1135,$C93)),AVERAGEIFS(Observed!W$2:W$1135,Observed!$A$2:$A$1135,$A93,Observed!$C$2:$C$1135,$C93),"")</f>
        <v/>
      </c>
      <c r="X93" s="7">
        <f>IF(ISNUMBER(AVERAGEIFS(Observed!X$2:X$1135,Observed!$A$2:$A$1135,$A93,Observed!$C$2:$C$1135,$C93)),AVERAGEIFS(Observed!X$2:X$1135,Observed!$A$2:$A$1135,$A93,Observed!$C$2:$C$1135,$C93),"")</f>
        <v>0.08</v>
      </c>
      <c r="Y93" s="34" t="str">
        <f>IF(ISNUMBER(AVERAGEIFS(Observed!Y$2:Y$1135,Observed!$A$2:$A$1135,$A93,Observed!$C$2:$C$1135,$C93)),AVERAGEIFS(Observed!Y$2:Y$1135,Observed!$A$2:$A$1135,$A93,Observed!$C$2:$C$1135,$C93),"")</f>
        <v/>
      </c>
      <c r="Z93" s="34" t="str">
        <f>IF(ISNUMBER(AVERAGEIFS(Observed!Z$2:Z$1135,Observed!$A$2:$A$1135,$A93,Observed!$C$2:$C$1135,$C93)),AVERAGEIFS(Observed!Z$2:Z$1135,Observed!$A$2:$A$1135,$A93,Observed!$C$2:$C$1135,$C93),"")</f>
        <v/>
      </c>
      <c r="AA93" s="34" t="str">
        <f>IF(ISNUMBER(AVERAGEIFS(Observed!AA$2:AA$1135,Observed!$A$2:$A$1135,$A93,Observed!$C$2:$C$1135,$C93)),AVERAGEIFS(Observed!AA$2:AA$1135,Observed!$A$2:$A$1135,$A93,Observed!$C$2:$C$1135,$C93),"")</f>
        <v/>
      </c>
      <c r="AB93" s="34" t="str">
        <f>IF(ISNUMBER(AVERAGEIFS(Observed!AB$2:AB$1135,Observed!$A$2:$A$1135,$A93,Observed!$C$2:$C$1135,$C93)),AVERAGEIFS(Observed!AB$2:AB$1135,Observed!$A$2:$A$1135,$A93,Observed!$C$2:$C$1135,$C93),"")</f>
        <v/>
      </c>
      <c r="AC93" s="34" t="str">
        <f>IF(ISNUMBER(AVERAGEIFS(Observed!AC$2:AC$1135,Observed!$A$2:$A$1135,$A93,Observed!$C$2:$C$1135,$C93)),AVERAGEIFS(Observed!AC$2:AC$1135,Observed!$A$2:$A$1135,$A93,Observed!$C$2:$C$1135,$C93),"")</f>
        <v/>
      </c>
      <c r="AD93" s="34" t="str">
        <f>IF(ISNUMBER(AVERAGEIFS(Observed!AD$2:AD$1135,Observed!$A$2:$A$1135,$A93,Observed!$C$2:$C$1135,$C93)),AVERAGEIFS(Observed!AD$2:AD$1135,Observed!$A$2:$A$1135,$A93,Observed!$C$2:$C$1135,$C93),"")</f>
        <v/>
      </c>
      <c r="AE93" s="34" t="str">
        <f>IF(ISNUMBER(AVERAGEIFS(Observed!AE$2:AE$1135,Observed!$A$2:$A$1135,$A93,Observed!$C$2:$C$1135,$C93)),AVERAGEIFS(Observed!AE$2:AE$1135,Observed!$A$2:$A$1135,$A93,Observed!$C$2:$C$1135,$C93),"")</f>
        <v/>
      </c>
      <c r="AF93" s="34" t="str">
        <f>IF(ISNUMBER(AVERAGEIFS(Observed!AF$2:AF$1135,Observed!$A$2:$A$1135,$A93,Observed!$C$2:$C$1135,$C93)),AVERAGEIFS(Observed!AF$2:AF$1135,Observed!$A$2:$A$1135,$A93,Observed!$C$2:$C$1135,$C93),"")</f>
        <v/>
      </c>
      <c r="AG93" s="34" t="str">
        <f>IF(ISNUMBER(AVERAGEIFS(Observed!AG$2:AG$1135,Observed!$A$2:$A$1135,$A93,Observed!$C$2:$C$1135,$C93)),AVERAGEIFS(Observed!AG$2:AG$1135,Observed!$A$2:$A$1135,$A93,Observed!$C$2:$C$1135,$C93),"")</f>
        <v/>
      </c>
      <c r="AH93" s="35" t="str">
        <f>IF(ISNUMBER(AVERAGEIFS(Observed!AH$2:AH$1135,Observed!$A$2:$A$1135,$A93,Observed!$C$2:$C$1135,$C93)),AVERAGEIFS(Observed!AH$2:AH$1135,Observed!$A$2:$A$1135,$A93,Observed!$C$2:$C$1135,$C93),"")</f>
        <v/>
      </c>
      <c r="AI93" s="35" t="str">
        <f>IF(ISNUMBER(AVERAGEIFS(Observed!AI$2:AI$1135,Observed!$A$2:$A$1135,$A93,Observed!$C$2:$C$1135,$C93)),AVERAGEIFS(Observed!AI$2:AI$1135,Observed!$A$2:$A$1135,$A93,Observed!$C$2:$C$1135,$C93),"")</f>
        <v/>
      </c>
      <c r="AJ93" s="35">
        <f>IF(ISNUMBER(AVERAGEIFS(Observed!AJ$2:AJ$1135,Observed!$A$2:$A$1135,$A93,Observed!$C$2:$C$1135,$C93)),AVERAGEIFS(Observed!AJ$2:AJ$1135,Observed!$A$2:$A$1135,$A93,Observed!$C$2:$C$1135,$C93),"")</f>
        <v>3.8259823386398627E-2</v>
      </c>
      <c r="AK93" s="34" t="str">
        <f>IF(ISNUMBER(AVERAGEIFS(Observed!AK$2:AK$1135,Observed!$A$2:$A$1135,$A93,Observed!$C$2:$C$1135,$C93)),AVERAGEIFS(Observed!AK$2:AK$1135,Observed!$A$2:$A$1135,$A93,Observed!$C$2:$C$1135,$C93),"")</f>
        <v/>
      </c>
      <c r="AL93" s="35" t="str">
        <f>IF(ISNUMBER(AVERAGEIFS(Observed!AL$2:AL$1135,Observed!$A$2:$A$1135,$A93,Observed!$C$2:$C$1135,$C93)),AVERAGEIFS(Observed!AL$2:AL$1135,Observed!$A$2:$A$1135,$A93,Observed!$C$2:$C$1135,$C93),"")</f>
        <v/>
      </c>
      <c r="AM93" s="34" t="str">
        <f>IF(ISNUMBER(AVERAGEIFS(Observed!AM$2:AM$1135,Observed!$A$2:$A$1135,$A93,Observed!$C$2:$C$1135,$C93)),AVERAGEIFS(Observed!AM$2:AM$1135,Observed!$A$2:$A$1135,$A93,Observed!$C$2:$C$1135,$C93),"")</f>
        <v/>
      </c>
      <c r="AN93" s="34">
        <f>IF(ISNUMBER(AVERAGEIFS(Observed!AN$2:AN$1135,Observed!$A$2:$A$1135,$A93,Observed!$C$2:$C$1135,$C93)),AVERAGEIFS(Observed!AN$2:AN$1135,Observed!$A$2:$A$1135,$A93,Observed!$C$2:$C$1135,$C93),"")</f>
        <v>0.37333333333333335</v>
      </c>
      <c r="AO93" s="34" t="str">
        <f>IF(ISNUMBER(AVERAGEIFS(Observed!AO$2:AO$1135,Observed!$A$2:$A$1135,$A93,Observed!$C$2:$C$1135,$C93)),AVERAGEIFS(Observed!AO$2:AO$1135,Observed!$A$2:$A$1135,$A93,Observed!$C$2:$C$1135,$C93),"")</f>
        <v/>
      </c>
      <c r="AP93" s="35" t="str">
        <f>IF(ISNUMBER(AVERAGEIFS(Observed!AP$2:AP$1135,Observed!$A$2:$A$1135,$A93,Observed!$C$2:$C$1135,$C93)),AVERAGEIFS(Observed!AP$2:AP$1135,Observed!$A$2:$A$1135,$A93,Observed!$C$2:$C$1135,$C93),"")</f>
        <v/>
      </c>
      <c r="AQ93" s="34" t="str">
        <f>IF(ISNUMBER(AVERAGEIFS(Observed!AQ$2:AQ$1135,Observed!$A$2:$A$1135,$A93,Observed!$C$2:$C$1135,$C93)),AVERAGEIFS(Observed!AQ$2:AQ$1135,Observed!$A$2:$A$1135,$A93,Observed!$C$2:$C$1135,$C93),"")</f>
        <v/>
      </c>
      <c r="AR93" s="34" t="str">
        <f>IF(ISNUMBER(AVERAGEIFS(Observed!AR$2:AR$1135,Observed!$A$2:$A$1135,$A93,Observed!$C$2:$C$1135,$C93)),AVERAGEIFS(Observed!AR$2:AR$1135,Observed!$A$2:$A$1135,$A93,Observed!$C$2:$C$1135,$C93),"")</f>
        <v/>
      </c>
      <c r="AS93" s="2">
        <f>COUNTIFS(Observed!$A$2:$A$1135,$A93,Observed!$C$2:$C$1135,$C93)</f>
        <v>3</v>
      </c>
      <c r="AT93" s="2">
        <f t="shared" si="1"/>
        <v>6</v>
      </c>
    </row>
    <row r="94" spans="1:46" x14ac:dyDescent="0.25">
      <c r="A94" t="s">
        <v>2</v>
      </c>
      <c r="B94" t="s">
        <v>18</v>
      </c>
      <c r="C94" s="6">
        <v>36628</v>
      </c>
      <c r="D94" t="s">
        <v>56</v>
      </c>
      <c r="E94" t="s">
        <v>41</v>
      </c>
      <c r="J94" t="s">
        <v>103</v>
      </c>
      <c r="K94">
        <v>4</v>
      </c>
      <c r="L94">
        <v>6</v>
      </c>
      <c r="M94" t="s">
        <v>19</v>
      </c>
      <c r="N94" s="33" t="str">
        <f>IF(ISNUMBER(AVERAGEIFS(Observed!N$2:N$1135,Observed!$A$2:$A$1135,$A94,Observed!$C$2:$C$1135,$C94)),AVERAGEIFS(Observed!N$2:N$1135,Observed!$A$2:$A$1135,$A94,Observed!$C$2:$C$1135,$C94),"")</f>
        <v/>
      </c>
      <c r="O94" s="34" t="str">
        <f>IF(ISNUMBER(AVERAGEIFS(Observed!O$2:O$1135,Observed!$A$2:$A$1135,$A94,Observed!$C$2:$C$1135,$C94)),AVERAGEIFS(Observed!O$2:O$1135,Observed!$A$2:$A$1135,$A94,Observed!$C$2:$C$1135,$C94),"")</f>
        <v/>
      </c>
      <c r="P94" s="34" t="str">
        <f>IF(ISNUMBER(AVERAGEIFS(Observed!P$2:P$1135,Observed!$A$2:$A$1135,$A94,Observed!$C$2:$C$1135,$C94)),AVERAGEIFS(Observed!P$2:P$1135,Observed!$A$2:$A$1135,$A94,Observed!$C$2:$C$1135,$C94),"")</f>
        <v/>
      </c>
      <c r="Q94" s="34" t="str">
        <f>IF(ISNUMBER(AVERAGEIFS(Observed!Q$2:Q$1135,Observed!$A$2:$A$1135,$A94,Observed!$C$2:$C$1135,$C94)),AVERAGEIFS(Observed!Q$2:Q$1135,Observed!$A$2:$A$1135,$A94,Observed!$C$2:$C$1135,$C94),"")</f>
        <v/>
      </c>
      <c r="R94" s="34" t="str">
        <f>IF(ISNUMBER(AVERAGEIFS(Observed!R$2:R$1135,Observed!$A$2:$A$1135,$A94,Observed!$C$2:$C$1135,$C94)),AVERAGEIFS(Observed!R$2:R$1135,Observed!$A$2:$A$1135,$A94,Observed!$C$2:$C$1135,$C94),"")</f>
        <v/>
      </c>
      <c r="S94" s="35" t="str">
        <f>IF(ISNUMBER(AVERAGEIFS(Observed!S$2:S$1135,Observed!$A$2:$A$1135,$A94,Observed!$C$2:$C$1135,$C94)),AVERAGEIFS(Observed!S$2:S$1135,Observed!$A$2:$A$1135,$A94,Observed!$C$2:$C$1135,$C94),"")</f>
        <v/>
      </c>
      <c r="T94" s="35" t="str">
        <f>IF(ISNUMBER(AVERAGEIFS(Observed!T$2:T$1135,Observed!$A$2:$A$1135,$A94,Observed!$C$2:$C$1135,$C94)),AVERAGEIFS(Observed!T$2:T$1135,Observed!$A$2:$A$1135,$A94,Observed!$C$2:$C$1135,$C94),"")</f>
        <v/>
      </c>
      <c r="U94" s="35" t="str">
        <f>IF(ISNUMBER(AVERAGEIFS(Observed!U$2:U$1135,Observed!$A$2:$A$1135,$A94,Observed!$C$2:$C$1135,$C94)),AVERAGEIFS(Observed!U$2:U$1135,Observed!$A$2:$A$1135,$A94,Observed!$C$2:$C$1135,$C94),"")</f>
        <v/>
      </c>
      <c r="V94" s="34" t="str">
        <f>IF(ISNUMBER(AVERAGEIFS(Observed!V$2:V$1135,Observed!$A$2:$A$1135,$A94,Observed!$C$2:$C$1135,$C94)),AVERAGEIFS(Observed!V$2:V$1135,Observed!$A$2:$A$1135,$A94,Observed!$C$2:$C$1135,$C94),"")</f>
        <v/>
      </c>
      <c r="W94" s="7" t="str">
        <f>IF(ISNUMBER(AVERAGEIFS(Observed!W$2:W$1135,Observed!$A$2:$A$1135,$A94,Observed!$C$2:$C$1135,$C94)),AVERAGEIFS(Observed!W$2:W$1135,Observed!$A$2:$A$1135,$A94,Observed!$C$2:$C$1135,$C94),"")</f>
        <v/>
      </c>
      <c r="X94" s="7" t="str">
        <f>IF(ISNUMBER(AVERAGEIFS(Observed!X$2:X$1135,Observed!$A$2:$A$1135,$A94,Observed!$C$2:$C$1135,$C94)),AVERAGEIFS(Observed!X$2:X$1135,Observed!$A$2:$A$1135,$A94,Observed!$C$2:$C$1135,$C94),"")</f>
        <v/>
      </c>
      <c r="Y94" s="34" t="str">
        <f>IF(ISNUMBER(AVERAGEIFS(Observed!Y$2:Y$1135,Observed!$A$2:$A$1135,$A94,Observed!$C$2:$C$1135,$C94)),AVERAGEIFS(Observed!Y$2:Y$1135,Observed!$A$2:$A$1135,$A94,Observed!$C$2:$C$1135,$C94),"")</f>
        <v/>
      </c>
      <c r="Z94" s="34" t="str">
        <f>IF(ISNUMBER(AVERAGEIFS(Observed!Z$2:Z$1135,Observed!$A$2:$A$1135,$A94,Observed!$C$2:$C$1135,$C94)),AVERAGEIFS(Observed!Z$2:Z$1135,Observed!$A$2:$A$1135,$A94,Observed!$C$2:$C$1135,$C94),"")</f>
        <v/>
      </c>
      <c r="AA94" s="34" t="str">
        <f>IF(ISNUMBER(AVERAGEIFS(Observed!AA$2:AA$1135,Observed!$A$2:$A$1135,$A94,Observed!$C$2:$C$1135,$C94)),AVERAGEIFS(Observed!AA$2:AA$1135,Observed!$A$2:$A$1135,$A94,Observed!$C$2:$C$1135,$C94),"")</f>
        <v/>
      </c>
      <c r="AB94" s="34" t="str">
        <f>IF(ISNUMBER(AVERAGEIFS(Observed!AB$2:AB$1135,Observed!$A$2:$A$1135,$A94,Observed!$C$2:$C$1135,$C94)),AVERAGEIFS(Observed!AB$2:AB$1135,Observed!$A$2:$A$1135,$A94,Observed!$C$2:$C$1135,$C94),"")</f>
        <v/>
      </c>
      <c r="AC94" s="34" t="str">
        <f>IF(ISNUMBER(AVERAGEIFS(Observed!AC$2:AC$1135,Observed!$A$2:$A$1135,$A94,Observed!$C$2:$C$1135,$C94)),AVERAGEIFS(Observed!AC$2:AC$1135,Observed!$A$2:$A$1135,$A94,Observed!$C$2:$C$1135,$C94),"")</f>
        <v/>
      </c>
      <c r="AD94" s="34" t="str">
        <f>IF(ISNUMBER(AVERAGEIFS(Observed!AD$2:AD$1135,Observed!$A$2:$A$1135,$A94,Observed!$C$2:$C$1135,$C94)),AVERAGEIFS(Observed!AD$2:AD$1135,Observed!$A$2:$A$1135,$A94,Observed!$C$2:$C$1135,$C94),"")</f>
        <v/>
      </c>
      <c r="AE94" s="34" t="str">
        <f>IF(ISNUMBER(AVERAGEIFS(Observed!AE$2:AE$1135,Observed!$A$2:$A$1135,$A94,Observed!$C$2:$C$1135,$C94)),AVERAGEIFS(Observed!AE$2:AE$1135,Observed!$A$2:$A$1135,$A94,Observed!$C$2:$C$1135,$C94),"")</f>
        <v/>
      </c>
      <c r="AF94" s="34" t="str">
        <f>IF(ISNUMBER(AVERAGEIFS(Observed!AF$2:AF$1135,Observed!$A$2:$A$1135,$A94,Observed!$C$2:$C$1135,$C94)),AVERAGEIFS(Observed!AF$2:AF$1135,Observed!$A$2:$A$1135,$A94,Observed!$C$2:$C$1135,$C94),"")</f>
        <v/>
      </c>
      <c r="AG94" s="34" t="str">
        <f>IF(ISNUMBER(AVERAGEIFS(Observed!AG$2:AG$1135,Observed!$A$2:$A$1135,$A94,Observed!$C$2:$C$1135,$C94)),AVERAGEIFS(Observed!AG$2:AG$1135,Observed!$A$2:$A$1135,$A94,Observed!$C$2:$C$1135,$C94),"")</f>
        <v/>
      </c>
      <c r="AH94" s="35" t="str">
        <f>IF(ISNUMBER(AVERAGEIFS(Observed!AH$2:AH$1135,Observed!$A$2:$A$1135,$A94,Observed!$C$2:$C$1135,$C94)),AVERAGEIFS(Observed!AH$2:AH$1135,Observed!$A$2:$A$1135,$A94,Observed!$C$2:$C$1135,$C94),"")</f>
        <v/>
      </c>
      <c r="AI94" s="35" t="str">
        <f>IF(ISNUMBER(AVERAGEIFS(Observed!AI$2:AI$1135,Observed!$A$2:$A$1135,$A94,Observed!$C$2:$C$1135,$C94)),AVERAGEIFS(Observed!AI$2:AI$1135,Observed!$A$2:$A$1135,$A94,Observed!$C$2:$C$1135,$C94),"")</f>
        <v/>
      </c>
      <c r="AJ94" s="35" t="str">
        <f>IF(ISNUMBER(AVERAGEIFS(Observed!AJ$2:AJ$1135,Observed!$A$2:$A$1135,$A94,Observed!$C$2:$C$1135,$C94)),AVERAGEIFS(Observed!AJ$2:AJ$1135,Observed!$A$2:$A$1135,$A94,Observed!$C$2:$C$1135,$C94),"")</f>
        <v/>
      </c>
      <c r="AK94" s="34" t="str">
        <f>IF(ISNUMBER(AVERAGEIFS(Observed!AK$2:AK$1135,Observed!$A$2:$A$1135,$A94,Observed!$C$2:$C$1135,$C94)),AVERAGEIFS(Observed!AK$2:AK$1135,Observed!$A$2:$A$1135,$A94,Observed!$C$2:$C$1135,$C94),"")</f>
        <v/>
      </c>
      <c r="AL94" s="35" t="str">
        <f>IF(ISNUMBER(AVERAGEIFS(Observed!AL$2:AL$1135,Observed!$A$2:$A$1135,$A94,Observed!$C$2:$C$1135,$C94)),AVERAGEIFS(Observed!AL$2:AL$1135,Observed!$A$2:$A$1135,$A94,Observed!$C$2:$C$1135,$C94),"")</f>
        <v/>
      </c>
      <c r="AM94" s="34" t="str">
        <f>IF(ISNUMBER(AVERAGEIFS(Observed!AM$2:AM$1135,Observed!$A$2:$A$1135,$A94,Observed!$C$2:$C$1135,$C94)),AVERAGEIFS(Observed!AM$2:AM$1135,Observed!$A$2:$A$1135,$A94,Observed!$C$2:$C$1135,$C94),"")</f>
        <v/>
      </c>
      <c r="AN94" s="34" t="str">
        <f>IF(ISNUMBER(AVERAGEIFS(Observed!AN$2:AN$1135,Observed!$A$2:$A$1135,$A94,Observed!$C$2:$C$1135,$C94)),AVERAGEIFS(Observed!AN$2:AN$1135,Observed!$A$2:$A$1135,$A94,Observed!$C$2:$C$1135,$C94),"")</f>
        <v/>
      </c>
      <c r="AO94" s="34" t="str">
        <f>IF(ISNUMBER(AVERAGEIFS(Observed!AO$2:AO$1135,Observed!$A$2:$A$1135,$A94,Observed!$C$2:$C$1135,$C94)),AVERAGEIFS(Observed!AO$2:AO$1135,Observed!$A$2:$A$1135,$A94,Observed!$C$2:$C$1135,$C94),"")</f>
        <v/>
      </c>
      <c r="AP94" s="35" t="str">
        <f>IF(ISNUMBER(AVERAGEIFS(Observed!AP$2:AP$1135,Observed!$A$2:$A$1135,$A94,Observed!$C$2:$C$1135,$C94)),AVERAGEIFS(Observed!AP$2:AP$1135,Observed!$A$2:$A$1135,$A94,Observed!$C$2:$C$1135,$C94),"")</f>
        <v/>
      </c>
      <c r="AQ94" s="34" t="str">
        <f>IF(ISNUMBER(AVERAGEIFS(Observed!AQ$2:AQ$1135,Observed!$A$2:$A$1135,$A94,Observed!$C$2:$C$1135,$C94)),AVERAGEIFS(Observed!AQ$2:AQ$1135,Observed!$A$2:$A$1135,$A94,Observed!$C$2:$C$1135,$C94),"")</f>
        <v/>
      </c>
      <c r="AR94" s="34" t="str">
        <f>IF(ISNUMBER(AVERAGEIFS(Observed!AR$2:AR$1135,Observed!$A$2:$A$1135,$A94,Observed!$C$2:$C$1135,$C94)),AVERAGEIFS(Observed!AR$2:AR$1135,Observed!$A$2:$A$1135,$A94,Observed!$C$2:$C$1135,$C94),"")</f>
        <v/>
      </c>
      <c r="AS94" s="2">
        <f>COUNTIFS(Observed!$A$2:$A$1135,$A94,Observed!$C$2:$C$1135,$C94)</f>
        <v>3</v>
      </c>
      <c r="AT94" s="2">
        <f t="shared" si="1"/>
        <v>0</v>
      </c>
    </row>
    <row r="95" spans="1:46" x14ac:dyDescent="0.25">
      <c r="A95" t="s">
        <v>2</v>
      </c>
      <c r="B95" t="s">
        <v>18</v>
      </c>
      <c r="C95" s="6">
        <v>36637</v>
      </c>
      <c r="D95" t="s">
        <v>56</v>
      </c>
      <c r="E95" t="s">
        <v>41</v>
      </c>
      <c r="J95" t="s">
        <v>103</v>
      </c>
      <c r="K95">
        <v>4</v>
      </c>
      <c r="L95">
        <v>6</v>
      </c>
      <c r="M95" t="s">
        <v>19</v>
      </c>
      <c r="N95" s="33" t="str">
        <f>IF(ISNUMBER(AVERAGEIFS(Observed!N$2:N$1135,Observed!$A$2:$A$1135,$A95,Observed!$C$2:$C$1135,$C95)),AVERAGEIFS(Observed!N$2:N$1135,Observed!$A$2:$A$1135,$A95,Observed!$C$2:$C$1135,$C95),"")</f>
        <v/>
      </c>
      <c r="O95" s="34" t="str">
        <f>IF(ISNUMBER(AVERAGEIFS(Observed!O$2:O$1135,Observed!$A$2:$A$1135,$A95,Observed!$C$2:$C$1135,$C95)),AVERAGEIFS(Observed!O$2:O$1135,Observed!$A$2:$A$1135,$A95,Observed!$C$2:$C$1135,$C95),"")</f>
        <v/>
      </c>
      <c r="P95" s="34" t="str">
        <f>IF(ISNUMBER(AVERAGEIFS(Observed!P$2:P$1135,Observed!$A$2:$A$1135,$A95,Observed!$C$2:$C$1135,$C95)),AVERAGEIFS(Observed!P$2:P$1135,Observed!$A$2:$A$1135,$A95,Observed!$C$2:$C$1135,$C95),"")</f>
        <v/>
      </c>
      <c r="Q95" s="34" t="str">
        <f>IF(ISNUMBER(AVERAGEIFS(Observed!Q$2:Q$1135,Observed!$A$2:$A$1135,$A95,Observed!$C$2:$C$1135,$C95)),AVERAGEIFS(Observed!Q$2:Q$1135,Observed!$A$2:$A$1135,$A95,Observed!$C$2:$C$1135,$C95),"")</f>
        <v/>
      </c>
      <c r="R95" s="34" t="str">
        <f>IF(ISNUMBER(AVERAGEIFS(Observed!R$2:R$1135,Observed!$A$2:$A$1135,$A95,Observed!$C$2:$C$1135,$C95)),AVERAGEIFS(Observed!R$2:R$1135,Observed!$A$2:$A$1135,$A95,Observed!$C$2:$C$1135,$C95),"")</f>
        <v/>
      </c>
      <c r="S95" s="35" t="str">
        <f>IF(ISNUMBER(AVERAGEIFS(Observed!S$2:S$1135,Observed!$A$2:$A$1135,$A95,Observed!$C$2:$C$1135,$C95)),AVERAGEIFS(Observed!S$2:S$1135,Observed!$A$2:$A$1135,$A95,Observed!$C$2:$C$1135,$C95),"")</f>
        <v/>
      </c>
      <c r="T95" s="35" t="str">
        <f>IF(ISNUMBER(AVERAGEIFS(Observed!T$2:T$1135,Observed!$A$2:$A$1135,$A95,Observed!$C$2:$C$1135,$C95)),AVERAGEIFS(Observed!T$2:T$1135,Observed!$A$2:$A$1135,$A95,Observed!$C$2:$C$1135,$C95),"")</f>
        <v/>
      </c>
      <c r="U95" s="35" t="str">
        <f>IF(ISNUMBER(AVERAGEIFS(Observed!U$2:U$1135,Observed!$A$2:$A$1135,$A95,Observed!$C$2:$C$1135,$C95)),AVERAGEIFS(Observed!U$2:U$1135,Observed!$A$2:$A$1135,$A95,Observed!$C$2:$C$1135,$C95),"")</f>
        <v/>
      </c>
      <c r="V95" s="34" t="str">
        <f>IF(ISNUMBER(AVERAGEIFS(Observed!V$2:V$1135,Observed!$A$2:$A$1135,$A95,Observed!$C$2:$C$1135,$C95)),AVERAGEIFS(Observed!V$2:V$1135,Observed!$A$2:$A$1135,$A95,Observed!$C$2:$C$1135,$C95),"")</f>
        <v/>
      </c>
      <c r="W95" s="7" t="str">
        <f>IF(ISNUMBER(AVERAGEIFS(Observed!W$2:W$1135,Observed!$A$2:$A$1135,$A95,Observed!$C$2:$C$1135,$C95)),AVERAGEIFS(Observed!W$2:W$1135,Observed!$A$2:$A$1135,$A95,Observed!$C$2:$C$1135,$C95),"")</f>
        <v/>
      </c>
      <c r="X95" s="7" t="str">
        <f>IF(ISNUMBER(AVERAGEIFS(Observed!X$2:X$1135,Observed!$A$2:$A$1135,$A95,Observed!$C$2:$C$1135,$C95)),AVERAGEIFS(Observed!X$2:X$1135,Observed!$A$2:$A$1135,$A95,Observed!$C$2:$C$1135,$C95),"")</f>
        <v/>
      </c>
      <c r="Y95" s="34" t="str">
        <f>IF(ISNUMBER(AVERAGEIFS(Observed!Y$2:Y$1135,Observed!$A$2:$A$1135,$A95,Observed!$C$2:$C$1135,$C95)),AVERAGEIFS(Observed!Y$2:Y$1135,Observed!$A$2:$A$1135,$A95,Observed!$C$2:$C$1135,$C95),"")</f>
        <v/>
      </c>
      <c r="Z95" s="34" t="str">
        <f>IF(ISNUMBER(AVERAGEIFS(Observed!Z$2:Z$1135,Observed!$A$2:$A$1135,$A95,Observed!$C$2:$C$1135,$C95)),AVERAGEIFS(Observed!Z$2:Z$1135,Observed!$A$2:$A$1135,$A95,Observed!$C$2:$C$1135,$C95),"")</f>
        <v/>
      </c>
      <c r="AA95" s="34" t="str">
        <f>IF(ISNUMBER(AVERAGEIFS(Observed!AA$2:AA$1135,Observed!$A$2:$A$1135,$A95,Observed!$C$2:$C$1135,$C95)),AVERAGEIFS(Observed!AA$2:AA$1135,Observed!$A$2:$A$1135,$A95,Observed!$C$2:$C$1135,$C95),"")</f>
        <v/>
      </c>
      <c r="AB95" s="34" t="str">
        <f>IF(ISNUMBER(AVERAGEIFS(Observed!AB$2:AB$1135,Observed!$A$2:$A$1135,$A95,Observed!$C$2:$C$1135,$C95)),AVERAGEIFS(Observed!AB$2:AB$1135,Observed!$A$2:$A$1135,$A95,Observed!$C$2:$C$1135,$C95),"")</f>
        <v/>
      </c>
      <c r="AC95" s="34" t="str">
        <f>IF(ISNUMBER(AVERAGEIFS(Observed!AC$2:AC$1135,Observed!$A$2:$A$1135,$A95,Observed!$C$2:$C$1135,$C95)),AVERAGEIFS(Observed!AC$2:AC$1135,Observed!$A$2:$A$1135,$A95,Observed!$C$2:$C$1135,$C95),"")</f>
        <v/>
      </c>
      <c r="AD95" s="34" t="str">
        <f>IF(ISNUMBER(AVERAGEIFS(Observed!AD$2:AD$1135,Observed!$A$2:$A$1135,$A95,Observed!$C$2:$C$1135,$C95)),AVERAGEIFS(Observed!AD$2:AD$1135,Observed!$A$2:$A$1135,$A95,Observed!$C$2:$C$1135,$C95),"")</f>
        <v/>
      </c>
      <c r="AE95" s="34" t="str">
        <f>IF(ISNUMBER(AVERAGEIFS(Observed!AE$2:AE$1135,Observed!$A$2:$A$1135,$A95,Observed!$C$2:$C$1135,$C95)),AVERAGEIFS(Observed!AE$2:AE$1135,Observed!$A$2:$A$1135,$A95,Observed!$C$2:$C$1135,$C95),"")</f>
        <v/>
      </c>
      <c r="AF95" s="34" t="str">
        <f>IF(ISNUMBER(AVERAGEIFS(Observed!AF$2:AF$1135,Observed!$A$2:$A$1135,$A95,Observed!$C$2:$C$1135,$C95)),AVERAGEIFS(Observed!AF$2:AF$1135,Observed!$A$2:$A$1135,$A95,Observed!$C$2:$C$1135,$C95),"")</f>
        <v/>
      </c>
      <c r="AG95" s="34" t="str">
        <f>IF(ISNUMBER(AVERAGEIFS(Observed!AG$2:AG$1135,Observed!$A$2:$A$1135,$A95,Observed!$C$2:$C$1135,$C95)),AVERAGEIFS(Observed!AG$2:AG$1135,Observed!$A$2:$A$1135,$A95,Observed!$C$2:$C$1135,$C95),"")</f>
        <v/>
      </c>
      <c r="AH95" s="35" t="str">
        <f>IF(ISNUMBER(AVERAGEIFS(Observed!AH$2:AH$1135,Observed!$A$2:$A$1135,$A95,Observed!$C$2:$C$1135,$C95)),AVERAGEIFS(Observed!AH$2:AH$1135,Observed!$A$2:$A$1135,$A95,Observed!$C$2:$C$1135,$C95),"")</f>
        <v/>
      </c>
      <c r="AI95" s="35" t="str">
        <f>IF(ISNUMBER(AVERAGEIFS(Observed!AI$2:AI$1135,Observed!$A$2:$A$1135,$A95,Observed!$C$2:$C$1135,$C95)),AVERAGEIFS(Observed!AI$2:AI$1135,Observed!$A$2:$A$1135,$A95,Observed!$C$2:$C$1135,$C95),"")</f>
        <v/>
      </c>
      <c r="AJ95" s="35" t="str">
        <f>IF(ISNUMBER(AVERAGEIFS(Observed!AJ$2:AJ$1135,Observed!$A$2:$A$1135,$A95,Observed!$C$2:$C$1135,$C95)),AVERAGEIFS(Observed!AJ$2:AJ$1135,Observed!$A$2:$A$1135,$A95,Observed!$C$2:$C$1135,$C95),"")</f>
        <v/>
      </c>
      <c r="AK95" s="34" t="str">
        <f>IF(ISNUMBER(AVERAGEIFS(Observed!AK$2:AK$1135,Observed!$A$2:$A$1135,$A95,Observed!$C$2:$C$1135,$C95)),AVERAGEIFS(Observed!AK$2:AK$1135,Observed!$A$2:$A$1135,$A95,Observed!$C$2:$C$1135,$C95),"")</f>
        <v/>
      </c>
      <c r="AL95" s="35" t="str">
        <f>IF(ISNUMBER(AVERAGEIFS(Observed!AL$2:AL$1135,Observed!$A$2:$A$1135,$A95,Observed!$C$2:$C$1135,$C95)),AVERAGEIFS(Observed!AL$2:AL$1135,Observed!$A$2:$A$1135,$A95,Observed!$C$2:$C$1135,$C95),"")</f>
        <v/>
      </c>
      <c r="AM95" s="34" t="str">
        <f>IF(ISNUMBER(AVERAGEIFS(Observed!AM$2:AM$1135,Observed!$A$2:$A$1135,$A95,Observed!$C$2:$C$1135,$C95)),AVERAGEIFS(Observed!AM$2:AM$1135,Observed!$A$2:$A$1135,$A95,Observed!$C$2:$C$1135,$C95),"")</f>
        <v/>
      </c>
      <c r="AN95" s="34" t="str">
        <f>IF(ISNUMBER(AVERAGEIFS(Observed!AN$2:AN$1135,Observed!$A$2:$A$1135,$A95,Observed!$C$2:$C$1135,$C95)),AVERAGEIFS(Observed!AN$2:AN$1135,Observed!$A$2:$A$1135,$A95,Observed!$C$2:$C$1135,$C95),"")</f>
        <v/>
      </c>
      <c r="AO95" s="34" t="str">
        <f>IF(ISNUMBER(AVERAGEIFS(Observed!AO$2:AO$1135,Observed!$A$2:$A$1135,$A95,Observed!$C$2:$C$1135,$C95)),AVERAGEIFS(Observed!AO$2:AO$1135,Observed!$A$2:$A$1135,$A95,Observed!$C$2:$C$1135,$C95),"")</f>
        <v/>
      </c>
      <c r="AP95" s="35" t="str">
        <f>IF(ISNUMBER(AVERAGEIFS(Observed!AP$2:AP$1135,Observed!$A$2:$A$1135,$A95,Observed!$C$2:$C$1135,$C95)),AVERAGEIFS(Observed!AP$2:AP$1135,Observed!$A$2:$A$1135,$A95,Observed!$C$2:$C$1135,$C95),"")</f>
        <v/>
      </c>
      <c r="AQ95" s="34" t="str">
        <f>IF(ISNUMBER(AVERAGEIFS(Observed!AQ$2:AQ$1135,Observed!$A$2:$A$1135,$A95,Observed!$C$2:$C$1135,$C95)),AVERAGEIFS(Observed!AQ$2:AQ$1135,Observed!$A$2:$A$1135,$A95,Observed!$C$2:$C$1135,$C95),"")</f>
        <v/>
      </c>
      <c r="AR95" s="34" t="str">
        <f>IF(ISNUMBER(AVERAGEIFS(Observed!AR$2:AR$1135,Observed!$A$2:$A$1135,$A95,Observed!$C$2:$C$1135,$C95)),AVERAGEIFS(Observed!AR$2:AR$1135,Observed!$A$2:$A$1135,$A95,Observed!$C$2:$C$1135,$C95),"")</f>
        <v/>
      </c>
      <c r="AS95" s="2">
        <f>COUNTIFS(Observed!$A$2:$A$1135,$A95,Observed!$C$2:$C$1135,$C95)</f>
        <v>3</v>
      </c>
      <c r="AT95" s="2">
        <f t="shared" si="1"/>
        <v>0</v>
      </c>
    </row>
    <row r="96" spans="1:46" x14ac:dyDescent="0.25">
      <c r="A96" t="s">
        <v>2</v>
      </c>
      <c r="B96" t="s">
        <v>18</v>
      </c>
      <c r="C96" s="6">
        <v>36647</v>
      </c>
      <c r="D96" t="s">
        <v>56</v>
      </c>
      <c r="E96" t="s">
        <v>41</v>
      </c>
      <c r="J96" t="s">
        <v>103</v>
      </c>
      <c r="K96">
        <v>4</v>
      </c>
      <c r="L96">
        <v>6</v>
      </c>
      <c r="M96" t="s">
        <v>19</v>
      </c>
      <c r="N96" s="33" t="str">
        <f>IF(ISNUMBER(AVERAGEIFS(Observed!N$2:N$1135,Observed!$A$2:$A$1135,$A96,Observed!$C$2:$C$1135,$C96)),AVERAGEIFS(Observed!N$2:N$1135,Observed!$A$2:$A$1135,$A96,Observed!$C$2:$C$1135,$C96),"")</f>
        <v/>
      </c>
      <c r="O96" s="34" t="str">
        <f>IF(ISNUMBER(AVERAGEIFS(Observed!O$2:O$1135,Observed!$A$2:$A$1135,$A96,Observed!$C$2:$C$1135,$C96)),AVERAGEIFS(Observed!O$2:O$1135,Observed!$A$2:$A$1135,$A96,Observed!$C$2:$C$1135,$C96),"")</f>
        <v/>
      </c>
      <c r="P96" s="34" t="str">
        <f>IF(ISNUMBER(AVERAGEIFS(Observed!P$2:P$1135,Observed!$A$2:$A$1135,$A96,Observed!$C$2:$C$1135,$C96)),AVERAGEIFS(Observed!P$2:P$1135,Observed!$A$2:$A$1135,$A96,Observed!$C$2:$C$1135,$C96),"")</f>
        <v/>
      </c>
      <c r="Q96" s="34" t="str">
        <f>IF(ISNUMBER(AVERAGEIFS(Observed!Q$2:Q$1135,Observed!$A$2:$A$1135,$A96,Observed!$C$2:$C$1135,$C96)),AVERAGEIFS(Observed!Q$2:Q$1135,Observed!$A$2:$A$1135,$A96,Observed!$C$2:$C$1135,$C96),"")</f>
        <v/>
      </c>
      <c r="R96" s="34" t="str">
        <f>IF(ISNUMBER(AVERAGEIFS(Observed!R$2:R$1135,Observed!$A$2:$A$1135,$A96,Observed!$C$2:$C$1135,$C96)),AVERAGEIFS(Observed!R$2:R$1135,Observed!$A$2:$A$1135,$A96,Observed!$C$2:$C$1135,$C96),"")</f>
        <v/>
      </c>
      <c r="S96" s="35" t="str">
        <f>IF(ISNUMBER(AVERAGEIFS(Observed!S$2:S$1135,Observed!$A$2:$A$1135,$A96,Observed!$C$2:$C$1135,$C96)),AVERAGEIFS(Observed!S$2:S$1135,Observed!$A$2:$A$1135,$A96,Observed!$C$2:$C$1135,$C96),"")</f>
        <v/>
      </c>
      <c r="T96" s="35" t="str">
        <f>IF(ISNUMBER(AVERAGEIFS(Observed!T$2:T$1135,Observed!$A$2:$A$1135,$A96,Observed!$C$2:$C$1135,$C96)),AVERAGEIFS(Observed!T$2:T$1135,Observed!$A$2:$A$1135,$A96,Observed!$C$2:$C$1135,$C96),"")</f>
        <v/>
      </c>
      <c r="U96" s="35" t="str">
        <f>IF(ISNUMBER(AVERAGEIFS(Observed!U$2:U$1135,Observed!$A$2:$A$1135,$A96,Observed!$C$2:$C$1135,$C96)),AVERAGEIFS(Observed!U$2:U$1135,Observed!$A$2:$A$1135,$A96,Observed!$C$2:$C$1135,$C96),"")</f>
        <v/>
      </c>
      <c r="V96" s="34" t="str">
        <f>IF(ISNUMBER(AVERAGEIFS(Observed!V$2:V$1135,Observed!$A$2:$A$1135,$A96,Observed!$C$2:$C$1135,$C96)),AVERAGEIFS(Observed!V$2:V$1135,Observed!$A$2:$A$1135,$A96,Observed!$C$2:$C$1135,$C96),"")</f>
        <v/>
      </c>
      <c r="W96" s="7" t="str">
        <f>IF(ISNUMBER(AVERAGEIFS(Observed!W$2:W$1135,Observed!$A$2:$A$1135,$A96,Observed!$C$2:$C$1135,$C96)),AVERAGEIFS(Observed!W$2:W$1135,Observed!$A$2:$A$1135,$A96,Observed!$C$2:$C$1135,$C96),"")</f>
        <v/>
      </c>
      <c r="X96" s="7" t="str">
        <f>IF(ISNUMBER(AVERAGEIFS(Observed!X$2:X$1135,Observed!$A$2:$A$1135,$A96,Observed!$C$2:$C$1135,$C96)),AVERAGEIFS(Observed!X$2:X$1135,Observed!$A$2:$A$1135,$A96,Observed!$C$2:$C$1135,$C96),"")</f>
        <v/>
      </c>
      <c r="Y96" s="34" t="str">
        <f>IF(ISNUMBER(AVERAGEIFS(Observed!Y$2:Y$1135,Observed!$A$2:$A$1135,$A96,Observed!$C$2:$C$1135,$C96)),AVERAGEIFS(Observed!Y$2:Y$1135,Observed!$A$2:$A$1135,$A96,Observed!$C$2:$C$1135,$C96),"")</f>
        <v/>
      </c>
      <c r="Z96" s="34" t="str">
        <f>IF(ISNUMBER(AVERAGEIFS(Observed!Z$2:Z$1135,Observed!$A$2:$A$1135,$A96,Observed!$C$2:$C$1135,$C96)),AVERAGEIFS(Observed!Z$2:Z$1135,Observed!$A$2:$A$1135,$A96,Observed!$C$2:$C$1135,$C96),"")</f>
        <v/>
      </c>
      <c r="AA96" s="34" t="str">
        <f>IF(ISNUMBER(AVERAGEIFS(Observed!AA$2:AA$1135,Observed!$A$2:$A$1135,$A96,Observed!$C$2:$C$1135,$C96)),AVERAGEIFS(Observed!AA$2:AA$1135,Observed!$A$2:$A$1135,$A96,Observed!$C$2:$C$1135,$C96),"")</f>
        <v/>
      </c>
      <c r="AB96" s="34" t="str">
        <f>IF(ISNUMBER(AVERAGEIFS(Observed!AB$2:AB$1135,Observed!$A$2:$A$1135,$A96,Observed!$C$2:$C$1135,$C96)),AVERAGEIFS(Observed!AB$2:AB$1135,Observed!$A$2:$A$1135,$A96,Observed!$C$2:$C$1135,$C96),"")</f>
        <v/>
      </c>
      <c r="AC96" s="34" t="str">
        <f>IF(ISNUMBER(AVERAGEIFS(Observed!AC$2:AC$1135,Observed!$A$2:$A$1135,$A96,Observed!$C$2:$C$1135,$C96)),AVERAGEIFS(Observed!AC$2:AC$1135,Observed!$A$2:$A$1135,$A96,Observed!$C$2:$C$1135,$C96),"")</f>
        <v/>
      </c>
      <c r="AD96" s="34" t="str">
        <f>IF(ISNUMBER(AVERAGEIFS(Observed!AD$2:AD$1135,Observed!$A$2:$A$1135,$A96,Observed!$C$2:$C$1135,$C96)),AVERAGEIFS(Observed!AD$2:AD$1135,Observed!$A$2:$A$1135,$A96,Observed!$C$2:$C$1135,$C96),"")</f>
        <v/>
      </c>
      <c r="AE96" s="34" t="str">
        <f>IF(ISNUMBER(AVERAGEIFS(Observed!AE$2:AE$1135,Observed!$A$2:$A$1135,$A96,Observed!$C$2:$C$1135,$C96)),AVERAGEIFS(Observed!AE$2:AE$1135,Observed!$A$2:$A$1135,$A96,Observed!$C$2:$C$1135,$C96),"")</f>
        <v/>
      </c>
      <c r="AF96" s="34" t="str">
        <f>IF(ISNUMBER(AVERAGEIFS(Observed!AF$2:AF$1135,Observed!$A$2:$A$1135,$A96,Observed!$C$2:$C$1135,$C96)),AVERAGEIFS(Observed!AF$2:AF$1135,Observed!$A$2:$A$1135,$A96,Observed!$C$2:$C$1135,$C96),"")</f>
        <v/>
      </c>
      <c r="AG96" s="34" t="str">
        <f>IF(ISNUMBER(AVERAGEIFS(Observed!AG$2:AG$1135,Observed!$A$2:$A$1135,$A96,Observed!$C$2:$C$1135,$C96)),AVERAGEIFS(Observed!AG$2:AG$1135,Observed!$A$2:$A$1135,$A96,Observed!$C$2:$C$1135,$C96),"")</f>
        <v/>
      </c>
      <c r="AH96" s="35" t="str">
        <f>IF(ISNUMBER(AVERAGEIFS(Observed!AH$2:AH$1135,Observed!$A$2:$A$1135,$A96,Observed!$C$2:$C$1135,$C96)),AVERAGEIFS(Observed!AH$2:AH$1135,Observed!$A$2:$A$1135,$A96,Observed!$C$2:$C$1135,$C96),"")</f>
        <v/>
      </c>
      <c r="AI96" s="35" t="str">
        <f>IF(ISNUMBER(AVERAGEIFS(Observed!AI$2:AI$1135,Observed!$A$2:$A$1135,$A96,Observed!$C$2:$C$1135,$C96)),AVERAGEIFS(Observed!AI$2:AI$1135,Observed!$A$2:$A$1135,$A96,Observed!$C$2:$C$1135,$C96),"")</f>
        <v/>
      </c>
      <c r="AJ96" s="35" t="str">
        <f>IF(ISNUMBER(AVERAGEIFS(Observed!AJ$2:AJ$1135,Observed!$A$2:$A$1135,$A96,Observed!$C$2:$C$1135,$C96)),AVERAGEIFS(Observed!AJ$2:AJ$1135,Observed!$A$2:$A$1135,$A96,Observed!$C$2:$C$1135,$C96),"")</f>
        <v/>
      </c>
      <c r="AK96" s="34" t="str">
        <f>IF(ISNUMBER(AVERAGEIFS(Observed!AK$2:AK$1135,Observed!$A$2:$A$1135,$A96,Observed!$C$2:$C$1135,$C96)),AVERAGEIFS(Observed!AK$2:AK$1135,Observed!$A$2:$A$1135,$A96,Observed!$C$2:$C$1135,$C96),"")</f>
        <v/>
      </c>
      <c r="AL96" s="35" t="str">
        <f>IF(ISNUMBER(AVERAGEIFS(Observed!AL$2:AL$1135,Observed!$A$2:$A$1135,$A96,Observed!$C$2:$C$1135,$C96)),AVERAGEIFS(Observed!AL$2:AL$1135,Observed!$A$2:$A$1135,$A96,Observed!$C$2:$C$1135,$C96),"")</f>
        <v/>
      </c>
      <c r="AM96" s="34" t="str">
        <f>IF(ISNUMBER(AVERAGEIFS(Observed!AM$2:AM$1135,Observed!$A$2:$A$1135,$A96,Observed!$C$2:$C$1135,$C96)),AVERAGEIFS(Observed!AM$2:AM$1135,Observed!$A$2:$A$1135,$A96,Observed!$C$2:$C$1135,$C96),"")</f>
        <v/>
      </c>
      <c r="AN96" s="34" t="str">
        <f>IF(ISNUMBER(AVERAGEIFS(Observed!AN$2:AN$1135,Observed!$A$2:$A$1135,$A96,Observed!$C$2:$C$1135,$C96)),AVERAGEIFS(Observed!AN$2:AN$1135,Observed!$A$2:$A$1135,$A96,Observed!$C$2:$C$1135,$C96),"")</f>
        <v/>
      </c>
      <c r="AO96" s="34" t="str">
        <f>IF(ISNUMBER(AVERAGEIFS(Observed!AO$2:AO$1135,Observed!$A$2:$A$1135,$A96,Observed!$C$2:$C$1135,$C96)),AVERAGEIFS(Observed!AO$2:AO$1135,Observed!$A$2:$A$1135,$A96,Observed!$C$2:$C$1135,$C96),"")</f>
        <v/>
      </c>
      <c r="AP96" s="35" t="str">
        <f>IF(ISNUMBER(AVERAGEIFS(Observed!AP$2:AP$1135,Observed!$A$2:$A$1135,$A96,Observed!$C$2:$C$1135,$C96)),AVERAGEIFS(Observed!AP$2:AP$1135,Observed!$A$2:$A$1135,$A96,Observed!$C$2:$C$1135,$C96),"")</f>
        <v/>
      </c>
      <c r="AQ96" s="34" t="str">
        <f>IF(ISNUMBER(AVERAGEIFS(Observed!AQ$2:AQ$1135,Observed!$A$2:$A$1135,$A96,Observed!$C$2:$C$1135,$C96)),AVERAGEIFS(Observed!AQ$2:AQ$1135,Observed!$A$2:$A$1135,$A96,Observed!$C$2:$C$1135,$C96),"")</f>
        <v/>
      </c>
      <c r="AR96" s="34" t="str">
        <f>IF(ISNUMBER(AVERAGEIFS(Observed!AR$2:AR$1135,Observed!$A$2:$A$1135,$A96,Observed!$C$2:$C$1135,$C96)),AVERAGEIFS(Observed!AR$2:AR$1135,Observed!$A$2:$A$1135,$A96,Observed!$C$2:$C$1135,$C96),"")</f>
        <v/>
      </c>
      <c r="AS96" s="2">
        <f>COUNTIFS(Observed!$A$2:$A$1135,$A96,Observed!$C$2:$C$1135,$C96)</f>
        <v>3</v>
      </c>
      <c r="AT96" s="2">
        <f t="shared" si="1"/>
        <v>0</v>
      </c>
    </row>
    <row r="97" spans="1:46" x14ac:dyDescent="0.25">
      <c r="A97" t="s">
        <v>2</v>
      </c>
      <c r="B97" t="s">
        <v>18</v>
      </c>
      <c r="C97" s="6">
        <v>36656</v>
      </c>
      <c r="D97" t="s">
        <v>56</v>
      </c>
      <c r="E97" t="s">
        <v>41</v>
      </c>
      <c r="J97" t="s">
        <v>103</v>
      </c>
      <c r="K97">
        <v>4</v>
      </c>
      <c r="L97">
        <v>6</v>
      </c>
      <c r="M97" t="s">
        <v>19</v>
      </c>
      <c r="N97" s="33" t="str">
        <f>IF(ISNUMBER(AVERAGEIFS(Observed!N$2:N$1135,Observed!$A$2:$A$1135,$A97,Observed!$C$2:$C$1135,$C97)),AVERAGEIFS(Observed!N$2:N$1135,Observed!$A$2:$A$1135,$A97,Observed!$C$2:$C$1135,$C97),"")</f>
        <v/>
      </c>
      <c r="O97" s="34" t="str">
        <f>IF(ISNUMBER(AVERAGEIFS(Observed!O$2:O$1135,Observed!$A$2:$A$1135,$A97,Observed!$C$2:$C$1135,$C97)),AVERAGEIFS(Observed!O$2:O$1135,Observed!$A$2:$A$1135,$A97,Observed!$C$2:$C$1135,$C97),"")</f>
        <v/>
      </c>
      <c r="P97" s="34" t="str">
        <f>IF(ISNUMBER(AVERAGEIFS(Observed!P$2:P$1135,Observed!$A$2:$A$1135,$A97,Observed!$C$2:$C$1135,$C97)),AVERAGEIFS(Observed!P$2:P$1135,Observed!$A$2:$A$1135,$A97,Observed!$C$2:$C$1135,$C97),"")</f>
        <v/>
      </c>
      <c r="Q97" s="34" t="str">
        <f>IF(ISNUMBER(AVERAGEIFS(Observed!Q$2:Q$1135,Observed!$A$2:$A$1135,$A97,Observed!$C$2:$C$1135,$C97)),AVERAGEIFS(Observed!Q$2:Q$1135,Observed!$A$2:$A$1135,$A97,Observed!$C$2:$C$1135,$C97),"")</f>
        <v/>
      </c>
      <c r="R97" s="34" t="str">
        <f>IF(ISNUMBER(AVERAGEIFS(Observed!R$2:R$1135,Observed!$A$2:$A$1135,$A97,Observed!$C$2:$C$1135,$C97)),AVERAGEIFS(Observed!R$2:R$1135,Observed!$A$2:$A$1135,$A97,Observed!$C$2:$C$1135,$C97),"")</f>
        <v/>
      </c>
      <c r="S97" s="35" t="str">
        <f>IF(ISNUMBER(AVERAGEIFS(Observed!S$2:S$1135,Observed!$A$2:$A$1135,$A97,Observed!$C$2:$C$1135,$C97)),AVERAGEIFS(Observed!S$2:S$1135,Observed!$A$2:$A$1135,$A97,Observed!$C$2:$C$1135,$C97),"")</f>
        <v/>
      </c>
      <c r="T97" s="35" t="str">
        <f>IF(ISNUMBER(AVERAGEIFS(Observed!T$2:T$1135,Observed!$A$2:$A$1135,$A97,Observed!$C$2:$C$1135,$C97)),AVERAGEIFS(Observed!T$2:T$1135,Observed!$A$2:$A$1135,$A97,Observed!$C$2:$C$1135,$C97),"")</f>
        <v/>
      </c>
      <c r="U97" s="35" t="str">
        <f>IF(ISNUMBER(AVERAGEIFS(Observed!U$2:U$1135,Observed!$A$2:$A$1135,$A97,Observed!$C$2:$C$1135,$C97)),AVERAGEIFS(Observed!U$2:U$1135,Observed!$A$2:$A$1135,$A97,Observed!$C$2:$C$1135,$C97),"")</f>
        <v/>
      </c>
      <c r="V97" s="34" t="str">
        <f>IF(ISNUMBER(AVERAGEIFS(Observed!V$2:V$1135,Observed!$A$2:$A$1135,$A97,Observed!$C$2:$C$1135,$C97)),AVERAGEIFS(Observed!V$2:V$1135,Observed!$A$2:$A$1135,$A97,Observed!$C$2:$C$1135,$C97),"")</f>
        <v/>
      </c>
      <c r="W97" s="7" t="str">
        <f>IF(ISNUMBER(AVERAGEIFS(Observed!W$2:W$1135,Observed!$A$2:$A$1135,$A97,Observed!$C$2:$C$1135,$C97)),AVERAGEIFS(Observed!W$2:W$1135,Observed!$A$2:$A$1135,$A97,Observed!$C$2:$C$1135,$C97),"")</f>
        <v/>
      </c>
      <c r="X97" s="7" t="str">
        <f>IF(ISNUMBER(AVERAGEIFS(Observed!X$2:X$1135,Observed!$A$2:$A$1135,$A97,Observed!$C$2:$C$1135,$C97)),AVERAGEIFS(Observed!X$2:X$1135,Observed!$A$2:$A$1135,$A97,Observed!$C$2:$C$1135,$C97),"")</f>
        <v/>
      </c>
      <c r="Y97" s="34" t="str">
        <f>IF(ISNUMBER(AVERAGEIFS(Observed!Y$2:Y$1135,Observed!$A$2:$A$1135,$A97,Observed!$C$2:$C$1135,$C97)),AVERAGEIFS(Observed!Y$2:Y$1135,Observed!$A$2:$A$1135,$A97,Observed!$C$2:$C$1135,$C97),"")</f>
        <v/>
      </c>
      <c r="Z97" s="34" t="str">
        <f>IF(ISNUMBER(AVERAGEIFS(Observed!Z$2:Z$1135,Observed!$A$2:$A$1135,$A97,Observed!$C$2:$C$1135,$C97)),AVERAGEIFS(Observed!Z$2:Z$1135,Observed!$A$2:$A$1135,$A97,Observed!$C$2:$C$1135,$C97),"")</f>
        <v/>
      </c>
      <c r="AA97" s="34" t="str">
        <f>IF(ISNUMBER(AVERAGEIFS(Observed!AA$2:AA$1135,Observed!$A$2:$A$1135,$A97,Observed!$C$2:$C$1135,$C97)),AVERAGEIFS(Observed!AA$2:AA$1135,Observed!$A$2:$A$1135,$A97,Observed!$C$2:$C$1135,$C97),"")</f>
        <v/>
      </c>
      <c r="AB97" s="34" t="str">
        <f>IF(ISNUMBER(AVERAGEIFS(Observed!AB$2:AB$1135,Observed!$A$2:$A$1135,$A97,Observed!$C$2:$C$1135,$C97)),AVERAGEIFS(Observed!AB$2:AB$1135,Observed!$A$2:$A$1135,$A97,Observed!$C$2:$C$1135,$C97),"")</f>
        <v/>
      </c>
      <c r="AC97" s="34" t="str">
        <f>IF(ISNUMBER(AVERAGEIFS(Observed!AC$2:AC$1135,Observed!$A$2:$A$1135,$A97,Observed!$C$2:$C$1135,$C97)),AVERAGEIFS(Observed!AC$2:AC$1135,Observed!$A$2:$A$1135,$A97,Observed!$C$2:$C$1135,$C97),"")</f>
        <v/>
      </c>
      <c r="AD97" s="34" t="str">
        <f>IF(ISNUMBER(AVERAGEIFS(Observed!AD$2:AD$1135,Observed!$A$2:$A$1135,$A97,Observed!$C$2:$C$1135,$C97)),AVERAGEIFS(Observed!AD$2:AD$1135,Observed!$A$2:$A$1135,$A97,Observed!$C$2:$C$1135,$C97),"")</f>
        <v/>
      </c>
      <c r="AE97" s="34" t="str">
        <f>IF(ISNUMBER(AVERAGEIFS(Observed!AE$2:AE$1135,Observed!$A$2:$A$1135,$A97,Observed!$C$2:$C$1135,$C97)),AVERAGEIFS(Observed!AE$2:AE$1135,Observed!$A$2:$A$1135,$A97,Observed!$C$2:$C$1135,$C97),"")</f>
        <v/>
      </c>
      <c r="AF97" s="34" t="str">
        <f>IF(ISNUMBER(AVERAGEIFS(Observed!AF$2:AF$1135,Observed!$A$2:$A$1135,$A97,Observed!$C$2:$C$1135,$C97)),AVERAGEIFS(Observed!AF$2:AF$1135,Observed!$A$2:$A$1135,$A97,Observed!$C$2:$C$1135,$C97),"")</f>
        <v/>
      </c>
      <c r="AG97" s="34" t="str">
        <f>IF(ISNUMBER(AVERAGEIFS(Observed!AG$2:AG$1135,Observed!$A$2:$A$1135,$A97,Observed!$C$2:$C$1135,$C97)),AVERAGEIFS(Observed!AG$2:AG$1135,Observed!$A$2:$A$1135,$A97,Observed!$C$2:$C$1135,$C97),"")</f>
        <v/>
      </c>
      <c r="AH97" s="35" t="str">
        <f>IF(ISNUMBER(AVERAGEIFS(Observed!AH$2:AH$1135,Observed!$A$2:$A$1135,$A97,Observed!$C$2:$C$1135,$C97)),AVERAGEIFS(Observed!AH$2:AH$1135,Observed!$A$2:$A$1135,$A97,Observed!$C$2:$C$1135,$C97),"")</f>
        <v/>
      </c>
      <c r="AI97" s="35" t="str">
        <f>IF(ISNUMBER(AVERAGEIFS(Observed!AI$2:AI$1135,Observed!$A$2:$A$1135,$A97,Observed!$C$2:$C$1135,$C97)),AVERAGEIFS(Observed!AI$2:AI$1135,Observed!$A$2:$A$1135,$A97,Observed!$C$2:$C$1135,$C97),"")</f>
        <v/>
      </c>
      <c r="AJ97" s="35" t="str">
        <f>IF(ISNUMBER(AVERAGEIFS(Observed!AJ$2:AJ$1135,Observed!$A$2:$A$1135,$A97,Observed!$C$2:$C$1135,$C97)),AVERAGEIFS(Observed!AJ$2:AJ$1135,Observed!$A$2:$A$1135,$A97,Observed!$C$2:$C$1135,$C97),"")</f>
        <v/>
      </c>
      <c r="AK97" s="34" t="str">
        <f>IF(ISNUMBER(AVERAGEIFS(Observed!AK$2:AK$1135,Observed!$A$2:$A$1135,$A97,Observed!$C$2:$C$1135,$C97)),AVERAGEIFS(Observed!AK$2:AK$1135,Observed!$A$2:$A$1135,$A97,Observed!$C$2:$C$1135,$C97),"")</f>
        <v/>
      </c>
      <c r="AL97" s="35" t="str">
        <f>IF(ISNUMBER(AVERAGEIFS(Observed!AL$2:AL$1135,Observed!$A$2:$A$1135,$A97,Observed!$C$2:$C$1135,$C97)),AVERAGEIFS(Observed!AL$2:AL$1135,Observed!$A$2:$A$1135,$A97,Observed!$C$2:$C$1135,$C97),"")</f>
        <v/>
      </c>
      <c r="AM97" s="34" t="str">
        <f>IF(ISNUMBER(AVERAGEIFS(Observed!AM$2:AM$1135,Observed!$A$2:$A$1135,$A97,Observed!$C$2:$C$1135,$C97)),AVERAGEIFS(Observed!AM$2:AM$1135,Observed!$A$2:$A$1135,$A97,Observed!$C$2:$C$1135,$C97),"")</f>
        <v/>
      </c>
      <c r="AN97" s="34" t="str">
        <f>IF(ISNUMBER(AVERAGEIFS(Observed!AN$2:AN$1135,Observed!$A$2:$A$1135,$A97,Observed!$C$2:$C$1135,$C97)),AVERAGEIFS(Observed!AN$2:AN$1135,Observed!$A$2:$A$1135,$A97,Observed!$C$2:$C$1135,$C97),"")</f>
        <v/>
      </c>
      <c r="AO97" s="34" t="str">
        <f>IF(ISNUMBER(AVERAGEIFS(Observed!AO$2:AO$1135,Observed!$A$2:$A$1135,$A97,Observed!$C$2:$C$1135,$C97)),AVERAGEIFS(Observed!AO$2:AO$1135,Observed!$A$2:$A$1135,$A97,Observed!$C$2:$C$1135,$C97),"")</f>
        <v/>
      </c>
      <c r="AP97" s="35" t="str">
        <f>IF(ISNUMBER(AVERAGEIFS(Observed!AP$2:AP$1135,Observed!$A$2:$A$1135,$A97,Observed!$C$2:$C$1135,$C97)),AVERAGEIFS(Observed!AP$2:AP$1135,Observed!$A$2:$A$1135,$A97,Observed!$C$2:$C$1135,$C97),"")</f>
        <v/>
      </c>
      <c r="AQ97" s="34" t="str">
        <f>IF(ISNUMBER(AVERAGEIFS(Observed!AQ$2:AQ$1135,Observed!$A$2:$A$1135,$A97,Observed!$C$2:$C$1135,$C97)),AVERAGEIFS(Observed!AQ$2:AQ$1135,Observed!$A$2:$A$1135,$A97,Observed!$C$2:$C$1135,$C97),"")</f>
        <v/>
      </c>
      <c r="AR97" s="34" t="str">
        <f>IF(ISNUMBER(AVERAGEIFS(Observed!AR$2:AR$1135,Observed!$A$2:$A$1135,$A97,Observed!$C$2:$C$1135,$C97)),AVERAGEIFS(Observed!AR$2:AR$1135,Observed!$A$2:$A$1135,$A97,Observed!$C$2:$C$1135,$C97),"")</f>
        <v/>
      </c>
      <c r="AS97" s="2">
        <f>COUNTIFS(Observed!$A$2:$A$1135,$A97,Observed!$C$2:$C$1135,$C97)</f>
        <v>3</v>
      </c>
      <c r="AT97" s="2">
        <f t="shared" si="1"/>
        <v>0</v>
      </c>
    </row>
    <row r="98" spans="1:46" x14ac:dyDescent="0.25">
      <c r="A98" t="s">
        <v>2</v>
      </c>
      <c r="B98" t="s">
        <v>18</v>
      </c>
      <c r="C98" s="6">
        <v>36671</v>
      </c>
      <c r="D98" t="s">
        <v>56</v>
      </c>
      <c r="E98" t="s">
        <v>41</v>
      </c>
      <c r="J98" t="s">
        <v>103</v>
      </c>
      <c r="K98">
        <v>4</v>
      </c>
      <c r="L98">
        <v>6</v>
      </c>
      <c r="M98" t="s">
        <v>20</v>
      </c>
      <c r="N98" s="33">
        <f>IF(ISNUMBER(AVERAGEIFS(Observed!N$2:N$1135,Observed!$A$2:$A$1135,$A98,Observed!$C$2:$C$1135,$C98)),AVERAGEIFS(Observed!N$2:N$1135,Observed!$A$2:$A$1135,$A98,Observed!$C$2:$C$1135,$C98),"")</f>
        <v>925.5</v>
      </c>
      <c r="O98" s="34">
        <f>IF(ISNUMBER(AVERAGEIFS(Observed!O$2:O$1135,Observed!$A$2:$A$1135,$A98,Observed!$C$2:$C$1135,$C98)),AVERAGEIFS(Observed!O$2:O$1135,Observed!$A$2:$A$1135,$A98,Observed!$C$2:$C$1135,$C98),"")</f>
        <v>92.55</v>
      </c>
      <c r="P98" s="34" t="str">
        <f>IF(ISNUMBER(AVERAGEIFS(Observed!P$2:P$1135,Observed!$A$2:$A$1135,$A98,Observed!$C$2:$C$1135,$C98)),AVERAGEIFS(Observed!P$2:P$1135,Observed!$A$2:$A$1135,$A98,Observed!$C$2:$C$1135,$C98),"")</f>
        <v/>
      </c>
      <c r="Q98" s="34" t="str">
        <f>IF(ISNUMBER(AVERAGEIFS(Observed!Q$2:Q$1135,Observed!$A$2:$A$1135,$A98,Observed!$C$2:$C$1135,$C98)),AVERAGEIFS(Observed!Q$2:Q$1135,Observed!$A$2:$A$1135,$A98,Observed!$C$2:$C$1135,$C98),"")</f>
        <v/>
      </c>
      <c r="R98" s="34" t="str">
        <f>IF(ISNUMBER(AVERAGEIFS(Observed!R$2:R$1135,Observed!$A$2:$A$1135,$A98,Observed!$C$2:$C$1135,$C98)),AVERAGEIFS(Observed!R$2:R$1135,Observed!$A$2:$A$1135,$A98,Observed!$C$2:$C$1135,$C98),"")</f>
        <v/>
      </c>
      <c r="S98" s="35" t="str">
        <f>IF(ISNUMBER(AVERAGEIFS(Observed!S$2:S$1135,Observed!$A$2:$A$1135,$A98,Observed!$C$2:$C$1135,$C98)),AVERAGEIFS(Observed!S$2:S$1135,Observed!$A$2:$A$1135,$A98,Observed!$C$2:$C$1135,$C98),"")</f>
        <v/>
      </c>
      <c r="T98" s="35" t="str">
        <f>IF(ISNUMBER(AVERAGEIFS(Observed!T$2:T$1135,Observed!$A$2:$A$1135,$A98,Observed!$C$2:$C$1135,$C98)),AVERAGEIFS(Observed!T$2:T$1135,Observed!$A$2:$A$1135,$A98,Observed!$C$2:$C$1135,$C98),"")</f>
        <v/>
      </c>
      <c r="U98" s="35" t="str">
        <f>IF(ISNUMBER(AVERAGEIFS(Observed!U$2:U$1135,Observed!$A$2:$A$1135,$A98,Observed!$C$2:$C$1135,$C98)),AVERAGEIFS(Observed!U$2:U$1135,Observed!$A$2:$A$1135,$A98,Observed!$C$2:$C$1135,$C98),"")</f>
        <v/>
      </c>
      <c r="V98" s="34" t="str">
        <f>IF(ISNUMBER(AVERAGEIFS(Observed!V$2:V$1135,Observed!$A$2:$A$1135,$A98,Observed!$C$2:$C$1135,$C98)),AVERAGEIFS(Observed!V$2:V$1135,Observed!$A$2:$A$1135,$A98,Observed!$C$2:$C$1135,$C98),"")</f>
        <v/>
      </c>
      <c r="W98" s="7" t="str">
        <f>IF(ISNUMBER(AVERAGEIFS(Observed!W$2:W$1135,Observed!$A$2:$A$1135,$A98,Observed!$C$2:$C$1135,$C98)),AVERAGEIFS(Observed!W$2:W$1135,Observed!$A$2:$A$1135,$A98,Observed!$C$2:$C$1135,$C98),"")</f>
        <v/>
      </c>
      <c r="X98" s="7">
        <f>IF(ISNUMBER(AVERAGEIFS(Observed!X$2:X$1135,Observed!$A$2:$A$1135,$A98,Observed!$C$2:$C$1135,$C98)),AVERAGEIFS(Observed!X$2:X$1135,Observed!$A$2:$A$1135,$A98,Observed!$C$2:$C$1135,$C98),"")</f>
        <v>5.000000000000001E-2</v>
      </c>
      <c r="Y98" s="34" t="str">
        <f>IF(ISNUMBER(AVERAGEIFS(Observed!Y$2:Y$1135,Observed!$A$2:$A$1135,$A98,Observed!$C$2:$C$1135,$C98)),AVERAGEIFS(Observed!Y$2:Y$1135,Observed!$A$2:$A$1135,$A98,Observed!$C$2:$C$1135,$C98),"")</f>
        <v/>
      </c>
      <c r="Z98" s="34" t="str">
        <f>IF(ISNUMBER(AVERAGEIFS(Observed!Z$2:Z$1135,Observed!$A$2:$A$1135,$A98,Observed!$C$2:$C$1135,$C98)),AVERAGEIFS(Observed!Z$2:Z$1135,Observed!$A$2:$A$1135,$A98,Observed!$C$2:$C$1135,$C98),"")</f>
        <v/>
      </c>
      <c r="AA98" s="34" t="str">
        <f>IF(ISNUMBER(AVERAGEIFS(Observed!AA$2:AA$1135,Observed!$A$2:$A$1135,$A98,Observed!$C$2:$C$1135,$C98)),AVERAGEIFS(Observed!AA$2:AA$1135,Observed!$A$2:$A$1135,$A98,Observed!$C$2:$C$1135,$C98),"")</f>
        <v/>
      </c>
      <c r="AB98" s="34" t="str">
        <f>IF(ISNUMBER(AVERAGEIFS(Observed!AB$2:AB$1135,Observed!$A$2:$A$1135,$A98,Observed!$C$2:$C$1135,$C98)),AVERAGEIFS(Observed!AB$2:AB$1135,Observed!$A$2:$A$1135,$A98,Observed!$C$2:$C$1135,$C98),"")</f>
        <v/>
      </c>
      <c r="AC98" s="34" t="str">
        <f>IF(ISNUMBER(AVERAGEIFS(Observed!AC$2:AC$1135,Observed!$A$2:$A$1135,$A98,Observed!$C$2:$C$1135,$C98)),AVERAGEIFS(Observed!AC$2:AC$1135,Observed!$A$2:$A$1135,$A98,Observed!$C$2:$C$1135,$C98),"")</f>
        <v/>
      </c>
      <c r="AD98" s="34" t="str">
        <f>IF(ISNUMBER(AVERAGEIFS(Observed!AD$2:AD$1135,Observed!$A$2:$A$1135,$A98,Observed!$C$2:$C$1135,$C98)),AVERAGEIFS(Observed!AD$2:AD$1135,Observed!$A$2:$A$1135,$A98,Observed!$C$2:$C$1135,$C98),"")</f>
        <v/>
      </c>
      <c r="AE98" s="34" t="str">
        <f>IF(ISNUMBER(AVERAGEIFS(Observed!AE$2:AE$1135,Observed!$A$2:$A$1135,$A98,Observed!$C$2:$C$1135,$C98)),AVERAGEIFS(Observed!AE$2:AE$1135,Observed!$A$2:$A$1135,$A98,Observed!$C$2:$C$1135,$C98),"")</f>
        <v/>
      </c>
      <c r="AF98" s="34" t="str">
        <f>IF(ISNUMBER(AVERAGEIFS(Observed!AF$2:AF$1135,Observed!$A$2:$A$1135,$A98,Observed!$C$2:$C$1135,$C98)),AVERAGEIFS(Observed!AF$2:AF$1135,Observed!$A$2:$A$1135,$A98,Observed!$C$2:$C$1135,$C98),"")</f>
        <v/>
      </c>
      <c r="AG98" s="34" t="str">
        <f>IF(ISNUMBER(AVERAGEIFS(Observed!AG$2:AG$1135,Observed!$A$2:$A$1135,$A98,Observed!$C$2:$C$1135,$C98)),AVERAGEIFS(Observed!AG$2:AG$1135,Observed!$A$2:$A$1135,$A98,Observed!$C$2:$C$1135,$C98),"")</f>
        <v/>
      </c>
      <c r="AH98" s="35" t="str">
        <f>IF(ISNUMBER(AVERAGEIFS(Observed!AH$2:AH$1135,Observed!$A$2:$A$1135,$A98,Observed!$C$2:$C$1135,$C98)),AVERAGEIFS(Observed!AH$2:AH$1135,Observed!$A$2:$A$1135,$A98,Observed!$C$2:$C$1135,$C98),"")</f>
        <v/>
      </c>
      <c r="AI98" s="35" t="str">
        <f>IF(ISNUMBER(AVERAGEIFS(Observed!AI$2:AI$1135,Observed!$A$2:$A$1135,$A98,Observed!$C$2:$C$1135,$C98)),AVERAGEIFS(Observed!AI$2:AI$1135,Observed!$A$2:$A$1135,$A98,Observed!$C$2:$C$1135,$C98),"")</f>
        <v/>
      </c>
      <c r="AJ98" s="35" t="str">
        <f>IF(ISNUMBER(AVERAGEIFS(Observed!AJ$2:AJ$1135,Observed!$A$2:$A$1135,$A98,Observed!$C$2:$C$1135,$C98)),AVERAGEIFS(Observed!AJ$2:AJ$1135,Observed!$A$2:$A$1135,$A98,Observed!$C$2:$C$1135,$C98),"")</f>
        <v/>
      </c>
      <c r="AK98" s="34" t="str">
        <f>IF(ISNUMBER(AVERAGEIFS(Observed!AK$2:AK$1135,Observed!$A$2:$A$1135,$A98,Observed!$C$2:$C$1135,$C98)),AVERAGEIFS(Observed!AK$2:AK$1135,Observed!$A$2:$A$1135,$A98,Observed!$C$2:$C$1135,$C98),"")</f>
        <v/>
      </c>
      <c r="AL98" s="35" t="str">
        <f>IF(ISNUMBER(AVERAGEIFS(Observed!AL$2:AL$1135,Observed!$A$2:$A$1135,$A98,Observed!$C$2:$C$1135,$C98)),AVERAGEIFS(Observed!AL$2:AL$1135,Observed!$A$2:$A$1135,$A98,Observed!$C$2:$C$1135,$C98),"")</f>
        <v/>
      </c>
      <c r="AM98" s="34" t="str">
        <f>IF(ISNUMBER(AVERAGEIFS(Observed!AM$2:AM$1135,Observed!$A$2:$A$1135,$A98,Observed!$C$2:$C$1135,$C98)),AVERAGEIFS(Observed!AM$2:AM$1135,Observed!$A$2:$A$1135,$A98,Observed!$C$2:$C$1135,$C98),"")</f>
        <v/>
      </c>
      <c r="AN98" s="34">
        <f>IF(ISNUMBER(AVERAGEIFS(Observed!AN$2:AN$1135,Observed!$A$2:$A$1135,$A98,Observed!$C$2:$C$1135,$C98)),AVERAGEIFS(Observed!AN$2:AN$1135,Observed!$A$2:$A$1135,$A98,Observed!$C$2:$C$1135,$C98),"")</f>
        <v>0.33</v>
      </c>
      <c r="AO98" s="34" t="str">
        <f>IF(ISNUMBER(AVERAGEIFS(Observed!AO$2:AO$1135,Observed!$A$2:$A$1135,$A98,Observed!$C$2:$C$1135,$C98)),AVERAGEIFS(Observed!AO$2:AO$1135,Observed!$A$2:$A$1135,$A98,Observed!$C$2:$C$1135,$C98),"")</f>
        <v/>
      </c>
      <c r="AP98" s="35" t="str">
        <f>IF(ISNUMBER(AVERAGEIFS(Observed!AP$2:AP$1135,Observed!$A$2:$A$1135,$A98,Observed!$C$2:$C$1135,$C98)),AVERAGEIFS(Observed!AP$2:AP$1135,Observed!$A$2:$A$1135,$A98,Observed!$C$2:$C$1135,$C98),"")</f>
        <v/>
      </c>
      <c r="AQ98" s="34" t="str">
        <f>IF(ISNUMBER(AVERAGEIFS(Observed!AQ$2:AQ$1135,Observed!$A$2:$A$1135,$A98,Observed!$C$2:$C$1135,$C98)),AVERAGEIFS(Observed!AQ$2:AQ$1135,Observed!$A$2:$A$1135,$A98,Observed!$C$2:$C$1135,$C98),"")</f>
        <v/>
      </c>
      <c r="AR98" s="34" t="str">
        <f>IF(ISNUMBER(AVERAGEIFS(Observed!AR$2:AR$1135,Observed!$A$2:$A$1135,$A98,Observed!$C$2:$C$1135,$C98)),AVERAGEIFS(Observed!AR$2:AR$1135,Observed!$A$2:$A$1135,$A98,Observed!$C$2:$C$1135,$C98),"")</f>
        <v/>
      </c>
      <c r="AS98" s="2">
        <f>COUNTIFS(Observed!$A$2:$A$1135,$A98,Observed!$C$2:$C$1135,$C98)</f>
        <v>3</v>
      </c>
      <c r="AT98" s="2">
        <f t="shared" si="1"/>
        <v>3</v>
      </c>
    </row>
    <row r="99" spans="1:46" x14ac:dyDescent="0.25">
      <c r="A99" t="s">
        <v>2</v>
      </c>
      <c r="B99" t="s">
        <v>18</v>
      </c>
      <c r="C99" s="6">
        <v>36675</v>
      </c>
      <c r="D99" t="s">
        <v>56</v>
      </c>
      <c r="E99" t="s">
        <v>41</v>
      </c>
      <c r="J99" t="s">
        <v>103</v>
      </c>
      <c r="K99">
        <v>4</v>
      </c>
      <c r="L99">
        <v>6</v>
      </c>
      <c r="M99" t="s">
        <v>21</v>
      </c>
      <c r="N99" s="33" t="str">
        <f>IF(ISNUMBER(AVERAGEIFS(Observed!N$2:N$1135,Observed!$A$2:$A$1135,$A99,Observed!$C$2:$C$1135,$C99)),AVERAGEIFS(Observed!N$2:N$1135,Observed!$A$2:$A$1135,$A99,Observed!$C$2:$C$1135,$C99),"")</f>
        <v/>
      </c>
      <c r="O99" s="34" t="str">
        <f>IF(ISNUMBER(AVERAGEIFS(Observed!O$2:O$1135,Observed!$A$2:$A$1135,$A99,Observed!$C$2:$C$1135,$C99)),AVERAGEIFS(Observed!O$2:O$1135,Observed!$A$2:$A$1135,$A99,Observed!$C$2:$C$1135,$C99),"")</f>
        <v/>
      </c>
      <c r="P99" s="34" t="str">
        <f>IF(ISNUMBER(AVERAGEIFS(Observed!P$2:P$1135,Observed!$A$2:$A$1135,$A99,Observed!$C$2:$C$1135,$C99)),AVERAGEIFS(Observed!P$2:P$1135,Observed!$A$2:$A$1135,$A99,Observed!$C$2:$C$1135,$C99),"")</f>
        <v/>
      </c>
      <c r="Q99" s="34">
        <f>IF(ISNUMBER(AVERAGEIFS(Observed!Q$2:Q$1135,Observed!$A$2:$A$1135,$A99,Observed!$C$2:$C$1135,$C99)),AVERAGEIFS(Observed!Q$2:Q$1135,Observed!$A$2:$A$1135,$A99,Observed!$C$2:$C$1135,$C99),"")</f>
        <v>38.943333333333335</v>
      </c>
      <c r="R99" s="34">
        <f>IF(ISNUMBER(AVERAGEIFS(Observed!R$2:R$1135,Observed!$A$2:$A$1135,$A99,Observed!$C$2:$C$1135,$C99)),AVERAGEIFS(Observed!R$2:R$1135,Observed!$A$2:$A$1135,$A99,Observed!$C$2:$C$1135,$C99),"")</f>
        <v>854.92666666666673</v>
      </c>
      <c r="S99" s="35">
        <f>IF(ISNUMBER(AVERAGEIFS(Observed!S$2:S$1135,Observed!$A$2:$A$1135,$A99,Observed!$C$2:$C$1135,$C99)),AVERAGEIFS(Observed!S$2:S$1135,Observed!$A$2:$A$1135,$A99,Observed!$C$2:$C$1135,$C99),"")</f>
        <v>4.4000000000000004E-2</v>
      </c>
      <c r="T99" s="35">
        <f>IF(ISNUMBER(AVERAGEIFS(Observed!T$2:T$1135,Observed!$A$2:$A$1135,$A99,Observed!$C$2:$C$1135,$C99)),AVERAGEIFS(Observed!T$2:T$1135,Observed!$A$2:$A$1135,$A99,Observed!$C$2:$C$1135,$C99),"")</f>
        <v>3.5999999999999997E-2</v>
      </c>
      <c r="U99" s="35" t="str">
        <f>IF(ISNUMBER(AVERAGEIFS(Observed!U$2:U$1135,Observed!$A$2:$A$1135,$A99,Observed!$C$2:$C$1135,$C99)),AVERAGEIFS(Observed!U$2:U$1135,Observed!$A$2:$A$1135,$A99,Observed!$C$2:$C$1135,$C99),"")</f>
        <v/>
      </c>
      <c r="V99" s="34" t="str">
        <f>IF(ISNUMBER(AVERAGEIFS(Observed!V$2:V$1135,Observed!$A$2:$A$1135,$A99,Observed!$C$2:$C$1135,$C99)),AVERAGEIFS(Observed!V$2:V$1135,Observed!$A$2:$A$1135,$A99,Observed!$C$2:$C$1135,$C99),"")</f>
        <v/>
      </c>
      <c r="W99" s="7" t="str">
        <f>IF(ISNUMBER(AVERAGEIFS(Observed!W$2:W$1135,Observed!$A$2:$A$1135,$A99,Observed!$C$2:$C$1135,$C99)),AVERAGEIFS(Observed!W$2:W$1135,Observed!$A$2:$A$1135,$A99,Observed!$C$2:$C$1135,$C99),"")</f>
        <v/>
      </c>
      <c r="X99" s="7" t="str">
        <f>IF(ISNUMBER(AVERAGEIFS(Observed!X$2:X$1135,Observed!$A$2:$A$1135,$A99,Observed!$C$2:$C$1135,$C99)),AVERAGEIFS(Observed!X$2:X$1135,Observed!$A$2:$A$1135,$A99,Observed!$C$2:$C$1135,$C99),"")</f>
        <v/>
      </c>
      <c r="Y99" s="34" t="str">
        <f>IF(ISNUMBER(AVERAGEIFS(Observed!Y$2:Y$1135,Observed!$A$2:$A$1135,$A99,Observed!$C$2:$C$1135,$C99)),AVERAGEIFS(Observed!Y$2:Y$1135,Observed!$A$2:$A$1135,$A99,Observed!$C$2:$C$1135,$C99),"")</f>
        <v/>
      </c>
      <c r="Z99" s="34" t="str">
        <f>IF(ISNUMBER(AVERAGEIFS(Observed!Z$2:Z$1135,Observed!$A$2:$A$1135,$A99,Observed!$C$2:$C$1135,$C99)),AVERAGEIFS(Observed!Z$2:Z$1135,Observed!$A$2:$A$1135,$A99,Observed!$C$2:$C$1135,$C99),"")</f>
        <v/>
      </c>
      <c r="AA99" s="34" t="str">
        <f>IF(ISNUMBER(AVERAGEIFS(Observed!AA$2:AA$1135,Observed!$A$2:$A$1135,$A99,Observed!$C$2:$C$1135,$C99)),AVERAGEIFS(Observed!AA$2:AA$1135,Observed!$A$2:$A$1135,$A99,Observed!$C$2:$C$1135,$C99),"")</f>
        <v/>
      </c>
      <c r="AB99" s="34" t="str">
        <f>IF(ISNUMBER(AVERAGEIFS(Observed!AB$2:AB$1135,Observed!$A$2:$A$1135,$A99,Observed!$C$2:$C$1135,$C99)),AVERAGEIFS(Observed!AB$2:AB$1135,Observed!$A$2:$A$1135,$A99,Observed!$C$2:$C$1135,$C99),"")</f>
        <v/>
      </c>
      <c r="AC99" s="34" t="str">
        <f>IF(ISNUMBER(AVERAGEIFS(Observed!AC$2:AC$1135,Observed!$A$2:$A$1135,$A99,Observed!$C$2:$C$1135,$C99)),AVERAGEIFS(Observed!AC$2:AC$1135,Observed!$A$2:$A$1135,$A99,Observed!$C$2:$C$1135,$C99),"")</f>
        <v/>
      </c>
      <c r="AD99" s="34" t="str">
        <f>IF(ISNUMBER(AVERAGEIFS(Observed!AD$2:AD$1135,Observed!$A$2:$A$1135,$A99,Observed!$C$2:$C$1135,$C99)),AVERAGEIFS(Observed!AD$2:AD$1135,Observed!$A$2:$A$1135,$A99,Observed!$C$2:$C$1135,$C99),"")</f>
        <v/>
      </c>
      <c r="AE99" s="34" t="str">
        <f>IF(ISNUMBER(AVERAGEIFS(Observed!AE$2:AE$1135,Observed!$A$2:$A$1135,$A99,Observed!$C$2:$C$1135,$C99)),AVERAGEIFS(Observed!AE$2:AE$1135,Observed!$A$2:$A$1135,$A99,Observed!$C$2:$C$1135,$C99),"")</f>
        <v/>
      </c>
      <c r="AF99" s="34" t="str">
        <f>IF(ISNUMBER(AVERAGEIFS(Observed!AF$2:AF$1135,Observed!$A$2:$A$1135,$A99,Observed!$C$2:$C$1135,$C99)),AVERAGEIFS(Observed!AF$2:AF$1135,Observed!$A$2:$A$1135,$A99,Observed!$C$2:$C$1135,$C99),"")</f>
        <v/>
      </c>
      <c r="AG99" s="34" t="str">
        <f>IF(ISNUMBER(AVERAGEIFS(Observed!AG$2:AG$1135,Observed!$A$2:$A$1135,$A99,Observed!$C$2:$C$1135,$C99)),AVERAGEIFS(Observed!AG$2:AG$1135,Observed!$A$2:$A$1135,$A99,Observed!$C$2:$C$1135,$C99),"")</f>
        <v/>
      </c>
      <c r="AH99" s="35" t="str">
        <f>IF(ISNUMBER(AVERAGEIFS(Observed!AH$2:AH$1135,Observed!$A$2:$A$1135,$A99,Observed!$C$2:$C$1135,$C99)),AVERAGEIFS(Observed!AH$2:AH$1135,Observed!$A$2:$A$1135,$A99,Observed!$C$2:$C$1135,$C99),"")</f>
        <v/>
      </c>
      <c r="AI99" s="35" t="str">
        <f>IF(ISNUMBER(AVERAGEIFS(Observed!AI$2:AI$1135,Observed!$A$2:$A$1135,$A99,Observed!$C$2:$C$1135,$C99)),AVERAGEIFS(Observed!AI$2:AI$1135,Observed!$A$2:$A$1135,$A99,Observed!$C$2:$C$1135,$C99),"")</f>
        <v/>
      </c>
      <c r="AJ99" s="35">
        <f>IF(ISNUMBER(AVERAGEIFS(Observed!AJ$2:AJ$1135,Observed!$A$2:$A$1135,$A99,Observed!$C$2:$C$1135,$C99)),AVERAGEIFS(Observed!AJ$2:AJ$1135,Observed!$A$2:$A$1135,$A99,Observed!$C$2:$C$1135,$C99),"")</f>
        <v>4.3591139950929246E-2</v>
      </c>
      <c r="AK99" s="34" t="str">
        <f>IF(ISNUMBER(AVERAGEIFS(Observed!AK$2:AK$1135,Observed!$A$2:$A$1135,$A99,Observed!$C$2:$C$1135,$C99)),AVERAGEIFS(Observed!AK$2:AK$1135,Observed!$A$2:$A$1135,$A99,Observed!$C$2:$C$1135,$C99),"")</f>
        <v/>
      </c>
      <c r="AL99" s="35" t="str">
        <f>IF(ISNUMBER(AVERAGEIFS(Observed!AL$2:AL$1135,Observed!$A$2:$A$1135,$A99,Observed!$C$2:$C$1135,$C99)),AVERAGEIFS(Observed!AL$2:AL$1135,Observed!$A$2:$A$1135,$A99,Observed!$C$2:$C$1135,$C99),"")</f>
        <v/>
      </c>
      <c r="AM99" s="34" t="str">
        <f>IF(ISNUMBER(AVERAGEIFS(Observed!AM$2:AM$1135,Observed!$A$2:$A$1135,$A99,Observed!$C$2:$C$1135,$C99)),AVERAGEIFS(Observed!AM$2:AM$1135,Observed!$A$2:$A$1135,$A99,Observed!$C$2:$C$1135,$C99),"")</f>
        <v/>
      </c>
      <c r="AN99" s="34" t="str">
        <f>IF(ISNUMBER(AVERAGEIFS(Observed!AN$2:AN$1135,Observed!$A$2:$A$1135,$A99,Observed!$C$2:$C$1135,$C99)),AVERAGEIFS(Observed!AN$2:AN$1135,Observed!$A$2:$A$1135,$A99,Observed!$C$2:$C$1135,$C99),"")</f>
        <v/>
      </c>
      <c r="AO99" s="34" t="str">
        <f>IF(ISNUMBER(AVERAGEIFS(Observed!AO$2:AO$1135,Observed!$A$2:$A$1135,$A99,Observed!$C$2:$C$1135,$C99)),AVERAGEIFS(Observed!AO$2:AO$1135,Observed!$A$2:$A$1135,$A99,Observed!$C$2:$C$1135,$C99),"")</f>
        <v/>
      </c>
      <c r="AP99" s="35" t="str">
        <f>IF(ISNUMBER(AVERAGEIFS(Observed!AP$2:AP$1135,Observed!$A$2:$A$1135,$A99,Observed!$C$2:$C$1135,$C99)),AVERAGEIFS(Observed!AP$2:AP$1135,Observed!$A$2:$A$1135,$A99,Observed!$C$2:$C$1135,$C99),"")</f>
        <v/>
      </c>
      <c r="AQ99" s="34">
        <f>IF(ISNUMBER(AVERAGEIFS(Observed!AQ$2:AQ$1135,Observed!$A$2:$A$1135,$A99,Observed!$C$2:$C$1135,$C99)),AVERAGEIFS(Observed!AQ$2:AQ$1135,Observed!$A$2:$A$1135,$A99,Observed!$C$2:$C$1135,$C99),"")</f>
        <v>1.6976666666666667</v>
      </c>
      <c r="AR99" s="34">
        <f>IF(ISNUMBER(AVERAGEIFS(Observed!AR$2:AR$1135,Observed!$A$2:$A$1135,$A99,Observed!$C$2:$C$1135,$C99)),AVERAGEIFS(Observed!AR$2:AR$1135,Observed!$A$2:$A$1135,$A99,Observed!$C$2:$C$1135,$C99),"")</f>
        <v>33.358333333333341</v>
      </c>
      <c r="AS99" s="2">
        <f>COUNTIFS(Observed!$A$2:$A$1135,$A99,Observed!$C$2:$C$1135,$C99)</f>
        <v>3</v>
      </c>
      <c r="AT99" s="2">
        <f t="shared" si="1"/>
        <v>7</v>
      </c>
    </row>
    <row r="100" spans="1:46" x14ac:dyDescent="0.25">
      <c r="A100" t="s">
        <v>3</v>
      </c>
      <c r="B100" t="s">
        <v>18</v>
      </c>
      <c r="C100" s="6">
        <v>35458</v>
      </c>
      <c r="D100" t="s">
        <v>56</v>
      </c>
      <c r="E100" t="s">
        <v>42</v>
      </c>
      <c r="J100" t="s">
        <v>100</v>
      </c>
      <c r="K100">
        <v>1</v>
      </c>
      <c r="L100">
        <v>1</v>
      </c>
      <c r="M100" t="s">
        <v>19</v>
      </c>
      <c r="N100" s="33">
        <f>IF(ISNUMBER(AVERAGEIFS(Observed!N$2:N$1135,Observed!$A$2:$A$1135,$A100,Observed!$C$2:$C$1135,$C100)),AVERAGEIFS(Observed!N$2:N$1135,Observed!$A$2:$A$1135,$A100,Observed!$C$2:$C$1135,$C100),"")</f>
        <v>4964.3999999999987</v>
      </c>
      <c r="O100" s="34">
        <f>IF(ISNUMBER(AVERAGEIFS(Observed!O$2:O$1135,Observed!$A$2:$A$1135,$A100,Observed!$C$2:$C$1135,$C100)),AVERAGEIFS(Observed!O$2:O$1135,Observed!$A$2:$A$1135,$A100,Observed!$C$2:$C$1135,$C100),"")</f>
        <v>496.44</v>
      </c>
      <c r="P100" s="34" t="str">
        <f>IF(ISNUMBER(AVERAGEIFS(Observed!P$2:P$1135,Observed!$A$2:$A$1135,$A100,Observed!$C$2:$C$1135,$C100)),AVERAGEIFS(Observed!P$2:P$1135,Observed!$A$2:$A$1135,$A100,Observed!$C$2:$C$1135,$C100),"")</f>
        <v/>
      </c>
      <c r="Q100" s="34" t="str">
        <f>IF(ISNUMBER(AVERAGEIFS(Observed!Q$2:Q$1135,Observed!$A$2:$A$1135,$A100,Observed!$C$2:$C$1135,$C100)),AVERAGEIFS(Observed!Q$2:Q$1135,Observed!$A$2:$A$1135,$A100,Observed!$C$2:$C$1135,$C100),"")</f>
        <v/>
      </c>
      <c r="R100" s="34" t="str">
        <f>IF(ISNUMBER(AVERAGEIFS(Observed!R$2:R$1135,Observed!$A$2:$A$1135,$A100,Observed!$C$2:$C$1135,$C100)),AVERAGEIFS(Observed!R$2:R$1135,Observed!$A$2:$A$1135,$A100,Observed!$C$2:$C$1135,$C100),"")</f>
        <v/>
      </c>
      <c r="S100" s="35">
        <f>IF(ISNUMBER(AVERAGEIFS(Observed!S$2:S$1135,Observed!$A$2:$A$1135,$A100,Observed!$C$2:$C$1135,$C100)),AVERAGEIFS(Observed!S$2:S$1135,Observed!$A$2:$A$1135,$A100,Observed!$C$2:$C$1135,$C100),"")</f>
        <v>3.6999999999999998E-2</v>
      </c>
      <c r="T100" s="35">
        <f>IF(ISNUMBER(AVERAGEIFS(Observed!T$2:T$1135,Observed!$A$2:$A$1135,$A100,Observed!$C$2:$C$1135,$C100)),AVERAGEIFS(Observed!T$2:T$1135,Observed!$A$2:$A$1135,$A100,Observed!$C$2:$C$1135,$C100),"")</f>
        <v>2.8000000000000001E-2</v>
      </c>
      <c r="U100" s="35" t="str">
        <f>IF(ISNUMBER(AVERAGEIFS(Observed!U$2:U$1135,Observed!$A$2:$A$1135,$A100,Observed!$C$2:$C$1135,$C100)),AVERAGEIFS(Observed!U$2:U$1135,Observed!$A$2:$A$1135,$A100,Observed!$C$2:$C$1135,$C100),"")</f>
        <v/>
      </c>
      <c r="V100" s="34" t="str">
        <f>IF(ISNUMBER(AVERAGEIFS(Observed!V$2:V$1135,Observed!$A$2:$A$1135,$A100,Observed!$C$2:$C$1135,$C100)),AVERAGEIFS(Observed!V$2:V$1135,Observed!$A$2:$A$1135,$A100,Observed!$C$2:$C$1135,$C100),"")</f>
        <v/>
      </c>
      <c r="W100" s="7" t="str">
        <f>IF(ISNUMBER(AVERAGEIFS(Observed!W$2:W$1135,Observed!$A$2:$A$1135,$A100,Observed!$C$2:$C$1135,$C100)),AVERAGEIFS(Observed!W$2:W$1135,Observed!$A$2:$A$1135,$A100,Observed!$C$2:$C$1135,$C100),"")</f>
        <v/>
      </c>
      <c r="X100" s="7">
        <f>IF(ISNUMBER(AVERAGEIFS(Observed!X$2:X$1135,Observed!$A$2:$A$1135,$A100,Observed!$C$2:$C$1135,$C100)),AVERAGEIFS(Observed!X$2:X$1135,Observed!$A$2:$A$1135,$A100,Observed!$C$2:$C$1135,$C100),"")</f>
        <v>0.14000000000000001</v>
      </c>
      <c r="Y100" s="34" t="str">
        <f>IF(ISNUMBER(AVERAGEIFS(Observed!Y$2:Y$1135,Observed!$A$2:$A$1135,$A100,Observed!$C$2:$C$1135,$C100)),AVERAGEIFS(Observed!Y$2:Y$1135,Observed!$A$2:$A$1135,$A100,Observed!$C$2:$C$1135,$C100),"")</f>
        <v/>
      </c>
      <c r="Z100" s="34" t="str">
        <f>IF(ISNUMBER(AVERAGEIFS(Observed!Z$2:Z$1135,Observed!$A$2:$A$1135,$A100,Observed!$C$2:$C$1135,$C100)),AVERAGEIFS(Observed!Z$2:Z$1135,Observed!$A$2:$A$1135,$A100,Observed!$C$2:$C$1135,$C100),"")</f>
        <v/>
      </c>
      <c r="AA100" s="34" t="str">
        <f>IF(ISNUMBER(AVERAGEIFS(Observed!AA$2:AA$1135,Observed!$A$2:$A$1135,$A100,Observed!$C$2:$C$1135,$C100)),AVERAGEIFS(Observed!AA$2:AA$1135,Observed!$A$2:$A$1135,$A100,Observed!$C$2:$C$1135,$C100),"")</f>
        <v/>
      </c>
      <c r="AB100" s="34" t="str">
        <f>IF(ISNUMBER(AVERAGEIFS(Observed!AB$2:AB$1135,Observed!$A$2:$A$1135,$A100,Observed!$C$2:$C$1135,$C100)),AVERAGEIFS(Observed!AB$2:AB$1135,Observed!$A$2:$A$1135,$A100,Observed!$C$2:$C$1135,$C100),"")</f>
        <v/>
      </c>
      <c r="AC100" s="34" t="str">
        <f>IF(ISNUMBER(AVERAGEIFS(Observed!AC$2:AC$1135,Observed!$A$2:$A$1135,$A100,Observed!$C$2:$C$1135,$C100)),AVERAGEIFS(Observed!AC$2:AC$1135,Observed!$A$2:$A$1135,$A100,Observed!$C$2:$C$1135,$C100),"")</f>
        <v/>
      </c>
      <c r="AD100" s="34" t="str">
        <f>IF(ISNUMBER(AVERAGEIFS(Observed!AD$2:AD$1135,Observed!$A$2:$A$1135,$A100,Observed!$C$2:$C$1135,$C100)),AVERAGEIFS(Observed!AD$2:AD$1135,Observed!$A$2:$A$1135,$A100,Observed!$C$2:$C$1135,$C100),"")</f>
        <v/>
      </c>
      <c r="AE100" s="34" t="str">
        <f>IF(ISNUMBER(AVERAGEIFS(Observed!AE$2:AE$1135,Observed!$A$2:$A$1135,$A100,Observed!$C$2:$C$1135,$C100)),AVERAGEIFS(Observed!AE$2:AE$1135,Observed!$A$2:$A$1135,$A100,Observed!$C$2:$C$1135,$C100),"")</f>
        <v/>
      </c>
      <c r="AF100" s="34" t="str">
        <f>IF(ISNUMBER(AVERAGEIFS(Observed!AF$2:AF$1135,Observed!$A$2:$A$1135,$A100,Observed!$C$2:$C$1135,$C100)),AVERAGEIFS(Observed!AF$2:AF$1135,Observed!$A$2:$A$1135,$A100,Observed!$C$2:$C$1135,$C100),"")</f>
        <v/>
      </c>
      <c r="AG100" s="34" t="str">
        <f>IF(ISNUMBER(AVERAGEIFS(Observed!AG$2:AG$1135,Observed!$A$2:$A$1135,$A100,Observed!$C$2:$C$1135,$C100)),AVERAGEIFS(Observed!AG$2:AG$1135,Observed!$A$2:$A$1135,$A100,Observed!$C$2:$C$1135,$C100),"")</f>
        <v/>
      </c>
      <c r="AH100" s="35" t="str">
        <f>IF(ISNUMBER(AVERAGEIFS(Observed!AH$2:AH$1135,Observed!$A$2:$A$1135,$A100,Observed!$C$2:$C$1135,$C100)),AVERAGEIFS(Observed!AH$2:AH$1135,Observed!$A$2:$A$1135,$A100,Observed!$C$2:$C$1135,$C100),"")</f>
        <v/>
      </c>
      <c r="AI100" s="35" t="str">
        <f>IF(ISNUMBER(AVERAGEIFS(Observed!AI$2:AI$1135,Observed!$A$2:$A$1135,$A100,Observed!$C$2:$C$1135,$C100)),AVERAGEIFS(Observed!AI$2:AI$1135,Observed!$A$2:$A$1135,$A100,Observed!$C$2:$C$1135,$C100),"")</f>
        <v/>
      </c>
      <c r="AJ100" s="35">
        <f>IF(ISNUMBER(AVERAGEIFS(Observed!AJ$2:AJ$1135,Observed!$A$2:$A$1135,$A100,Observed!$C$2:$C$1135,$C100)),AVERAGEIFS(Observed!AJ$2:AJ$1135,Observed!$A$2:$A$1135,$A100,Observed!$C$2:$C$1135,$C100),"")</f>
        <v>3.5708728858551385E-2</v>
      </c>
      <c r="AK100" s="34" t="str">
        <f>IF(ISNUMBER(AVERAGEIFS(Observed!AK$2:AK$1135,Observed!$A$2:$A$1135,$A100,Observed!$C$2:$C$1135,$C100)),AVERAGEIFS(Observed!AK$2:AK$1135,Observed!$A$2:$A$1135,$A100,Observed!$C$2:$C$1135,$C100),"")</f>
        <v/>
      </c>
      <c r="AL100" s="35" t="str">
        <f>IF(ISNUMBER(AVERAGEIFS(Observed!AL$2:AL$1135,Observed!$A$2:$A$1135,$A100,Observed!$C$2:$C$1135,$C100)),AVERAGEIFS(Observed!AL$2:AL$1135,Observed!$A$2:$A$1135,$A100,Observed!$C$2:$C$1135,$C100),"")</f>
        <v/>
      </c>
      <c r="AM100" s="34" t="str">
        <f>IF(ISNUMBER(AVERAGEIFS(Observed!AM$2:AM$1135,Observed!$A$2:$A$1135,$A100,Observed!$C$2:$C$1135,$C100)),AVERAGEIFS(Observed!AM$2:AM$1135,Observed!$A$2:$A$1135,$A100,Observed!$C$2:$C$1135,$C100),"")</f>
        <v/>
      </c>
      <c r="AN100" s="34">
        <f>IF(ISNUMBER(AVERAGEIFS(Observed!AN$2:AN$1135,Observed!$A$2:$A$1135,$A100,Observed!$C$2:$C$1135,$C100)),AVERAGEIFS(Observed!AN$2:AN$1135,Observed!$A$2:$A$1135,$A100,Observed!$C$2:$C$1135,$C100),"")</f>
        <v>1</v>
      </c>
      <c r="AO100" s="34" t="str">
        <f>IF(ISNUMBER(AVERAGEIFS(Observed!AO$2:AO$1135,Observed!$A$2:$A$1135,$A100,Observed!$C$2:$C$1135,$C100)),AVERAGEIFS(Observed!AO$2:AO$1135,Observed!$A$2:$A$1135,$A100,Observed!$C$2:$C$1135,$C100),"")</f>
        <v/>
      </c>
      <c r="AP100" s="35" t="str">
        <f>IF(ISNUMBER(AVERAGEIFS(Observed!AP$2:AP$1135,Observed!$A$2:$A$1135,$A100,Observed!$C$2:$C$1135,$C100)),AVERAGEIFS(Observed!AP$2:AP$1135,Observed!$A$2:$A$1135,$A100,Observed!$C$2:$C$1135,$C100),"")</f>
        <v/>
      </c>
      <c r="AQ100" s="34" t="str">
        <f>IF(ISNUMBER(AVERAGEIFS(Observed!AQ$2:AQ$1135,Observed!$A$2:$A$1135,$A100,Observed!$C$2:$C$1135,$C100)),AVERAGEIFS(Observed!AQ$2:AQ$1135,Observed!$A$2:$A$1135,$A100,Observed!$C$2:$C$1135,$C100),"")</f>
        <v/>
      </c>
      <c r="AR100" s="34" t="str">
        <f>IF(ISNUMBER(AVERAGEIFS(Observed!AR$2:AR$1135,Observed!$A$2:$A$1135,$A100,Observed!$C$2:$C$1135,$C100)),AVERAGEIFS(Observed!AR$2:AR$1135,Observed!$A$2:$A$1135,$A100,Observed!$C$2:$C$1135,$C100),"")</f>
        <v/>
      </c>
      <c r="AS100" s="2">
        <f>COUNTIFS(Observed!$A$2:$A$1135,$A100,Observed!$C$2:$C$1135,$C100)</f>
        <v>3</v>
      </c>
      <c r="AT100" s="2">
        <f t="shared" si="1"/>
        <v>6</v>
      </c>
    </row>
    <row r="101" spans="1:46" x14ac:dyDescent="0.25">
      <c r="A101" t="s">
        <v>3</v>
      </c>
      <c r="B101" t="s">
        <v>18</v>
      </c>
      <c r="C101" s="6">
        <v>35482</v>
      </c>
      <c r="D101" t="s">
        <v>56</v>
      </c>
      <c r="E101" t="s">
        <v>42</v>
      </c>
      <c r="J101" t="s">
        <v>100</v>
      </c>
      <c r="K101">
        <v>1</v>
      </c>
      <c r="L101">
        <v>1</v>
      </c>
      <c r="M101" t="s">
        <v>20</v>
      </c>
      <c r="N101" s="33">
        <f>IF(ISNUMBER(AVERAGEIFS(Observed!N$2:N$1135,Observed!$A$2:$A$1135,$A101,Observed!$C$2:$C$1135,$C101)),AVERAGEIFS(Observed!N$2:N$1135,Observed!$A$2:$A$1135,$A101,Observed!$C$2:$C$1135,$C101),"")</f>
        <v>7370</v>
      </c>
      <c r="O101" s="34">
        <f>IF(ISNUMBER(AVERAGEIFS(Observed!O$2:O$1135,Observed!$A$2:$A$1135,$A101,Observed!$C$2:$C$1135,$C101)),AVERAGEIFS(Observed!O$2:O$1135,Observed!$A$2:$A$1135,$A101,Observed!$C$2:$C$1135,$C101),"")</f>
        <v>737</v>
      </c>
      <c r="P101" s="34" t="str">
        <f>IF(ISNUMBER(AVERAGEIFS(Observed!P$2:P$1135,Observed!$A$2:$A$1135,$A101,Observed!$C$2:$C$1135,$C101)),AVERAGEIFS(Observed!P$2:P$1135,Observed!$A$2:$A$1135,$A101,Observed!$C$2:$C$1135,$C101),"")</f>
        <v/>
      </c>
      <c r="Q101" s="34" t="str">
        <f>IF(ISNUMBER(AVERAGEIFS(Observed!Q$2:Q$1135,Observed!$A$2:$A$1135,$A101,Observed!$C$2:$C$1135,$C101)),AVERAGEIFS(Observed!Q$2:Q$1135,Observed!$A$2:$A$1135,$A101,Observed!$C$2:$C$1135,$C101),"")</f>
        <v/>
      </c>
      <c r="R101" s="34" t="str">
        <f>IF(ISNUMBER(AVERAGEIFS(Observed!R$2:R$1135,Observed!$A$2:$A$1135,$A101,Observed!$C$2:$C$1135,$C101)),AVERAGEIFS(Observed!R$2:R$1135,Observed!$A$2:$A$1135,$A101,Observed!$C$2:$C$1135,$C101),"")</f>
        <v/>
      </c>
      <c r="S101" s="35" t="str">
        <f>IF(ISNUMBER(AVERAGEIFS(Observed!S$2:S$1135,Observed!$A$2:$A$1135,$A101,Observed!$C$2:$C$1135,$C101)),AVERAGEIFS(Observed!S$2:S$1135,Observed!$A$2:$A$1135,$A101,Observed!$C$2:$C$1135,$C101),"")</f>
        <v/>
      </c>
      <c r="T101" s="35" t="str">
        <f>IF(ISNUMBER(AVERAGEIFS(Observed!T$2:T$1135,Observed!$A$2:$A$1135,$A101,Observed!$C$2:$C$1135,$C101)),AVERAGEIFS(Observed!T$2:T$1135,Observed!$A$2:$A$1135,$A101,Observed!$C$2:$C$1135,$C101),"")</f>
        <v/>
      </c>
      <c r="U101" s="35" t="str">
        <f>IF(ISNUMBER(AVERAGEIFS(Observed!U$2:U$1135,Observed!$A$2:$A$1135,$A101,Observed!$C$2:$C$1135,$C101)),AVERAGEIFS(Observed!U$2:U$1135,Observed!$A$2:$A$1135,$A101,Observed!$C$2:$C$1135,$C101),"")</f>
        <v/>
      </c>
      <c r="V101" s="34" t="str">
        <f>IF(ISNUMBER(AVERAGEIFS(Observed!V$2:V$1135,Observed!$A$2:$A$1135,$A101,Observed!$C$2:$C$1135,$C101)),AVERAGEIFS(Observed!V$2:V$1135,Observed!$A$2:$A$1135,$A101,Observed!$C$2:$C$1135,$C101),"")</f>
        <v/>
      </c>
      <c r="W101" s="7" t="str">
        <f>IF(ISNUMBER(AVERAGEIFS(Observed!W$2:W$1135,Observed!$A$2:$A$1135,$A101,Observed!$C$2:$C$1135,$C101)),AVERAGEIFS(Observed!W$2:W$1135,Observed!$A$2:$A$1135,$A101,Observed!$C$2:$C$1135,$C101),"")</f>
        <v/>
      </c>
      <c r="X101" s="7">
        <f>IF(ISNUMBER(AVERAGEIFS(Observed!X$2:X$1135,Observed!$A$2:$A$1135,$A101,Observed!$C$2:$C$1135,$C101)),AVERAGEIFS(Observed!X$2:X$1135,Observed!$A$2:$A$1135,$A101,Observed!$C$2:$C$1135,$C101),"")</f>
        <v>0.12</v>
      </c>
      <c r="Y101" s="34" t="str">
        <f>IF(ISNUMBER(AVERAGEIFS(Observed!Y$2:Y$1135,Observed!$A$2:$A$1135,$A101,Observed!$C$2:$C$1135,$C101)),AVERAGEIFS(Observed!Y$2:Y$1135,Observed!$A$2:$A$1135,$A101,Observed!$C$2:$C$1135,$C101),"")</f>
        <v/>
      </c>
      <c r="Z101" s="34" t="str">
        <f>IF(ISNUMBER(AVERAGEIFS(Observed!Z$2:Z$1135,Observed!$A$2:$A$1135,$A101,Observed!$C$2:$C$1135,$C101)),AVERAGEIFS(Observed!Z$2:Z$1135,Observed!$A$2:$A$1135,$A101,Observed!$C$2:$C$1135,$C101),"")</f>
        <v/>
      </c>
      <c r="AA101" s="34" t="str">
        <f>IF(ISNUMBER(AVERAGEIFS(Observed!AA$2:AA$1135,Observed!$A$2:$A$1135,$A101,Observed!$C$2:$C$1135,$C101)),AVERAGEIFS(Observed!AA$2:AA$1135,Observed!$A$2:$A$1135,$A101,Observed!$C$2:$C$1135,$C101),"")</f>
        <v/>
      </c>
      <c r="AB101" s="34" t="str">
        <f>IF(ISNUMBER(AVERAGEIFS(Observed!AB$2:AB$1135,Observed!$A$2:$A$1135,$A101,Observed!$C$2:$C$1135,$C101)),AVERAGEIFS(Observed!AB$2:AB$1135,Observed!$A$2:$A$1135,$A101,Observed!$C$2:$C$1135,$C101),"")</f>
        <v/>
      </c>
      <c r="AC101" s="34" t="str">
        <f>IF(ISNUMBER(AVERAGEIFS(Observed!AC$2:AC$1135,Observed!$A$2:$A$1135,$A101,Observed!$C$2:$C$1135,$C101)),AVERAGEIFS(Observed!AC$2:AC$1135,Observed!$A$2:$A$1135,$A101,Observed!$C$2:$C$1135,$C101),"")</f>
        <v/>
      </c>
      <c r="AD101" s="34" t="str">
        <f>IF(ISNUMBER(AVERAGEIFS(Observed!AD$2:AD$1135,Observed!$A$2:$A$1135,$A101,Observed!$C$2:$C$1135,$C101)),AVERAGEIFS(Observed!AD$2:AD$1135,Observed!$A$2:$A$1135,$A101,Observed!$C$2:$C$1135,$C101),"")</f>
        <v/>
      </c>
      <c r="AE101" s="34" t="str">
        <f>IF(ISNUMBER(AVERAGEIFS(Observed!AE$2:AE$1135,Observed!$A$2:$A$1135,$A101,Observed!$C$2:$C$1135,$C101)),AVERAGEIFS(Observed!AE$2:AE$1135,Observed!$A$2:$A$1135,$A101,Observed!$C$2:$C$1135,$C101),"")</f>
        <v/>
      </c>
      <c r="AF101" s="34" t="str">
        <f>IF(ISNUMBER(AVERAGEIFS(Observed!AF$2:AF$1135,Observed!$A$2:$A$1135,$A101,Observed!$C$2:$C$1135,$C101)),AVERAGEIFS(Observed!AF$2:AF$1135,Observed!$A$2:$A$1135,$A101,Observed!$C$2:$C$1135,$C101),"")</f>
        <v/>
      </c>
      <c r="AG101" s="34" t="str">
        <f>IF(ISNUMBER(AVERAGEIFS(Observed!AG$2:AG$1135,Observed!$A$2:$A$1135,$A101,Observed!$C$2:$C$1135,$C101)),AVERAGEIFS(Observed!AG$2:AG$1135,Observed!$A$2:$A$1135,$A101,Observed!$C$2:$C$1135,$C101),"")</f>
        <v/>
      </c>
      <c r="AH101" s="35" t="str">
        <f>IF(ISNUMBER(AVERAGEIFS(Observed!AH$2:AH$1135,Observed!$A$2:$A$1135,$A101,Observed!$C$2:$C$1135,$C101)),AVERAGEIFS(Observed!AH$2:AH$1135,Observed!$A$2:$A$1135,$A101,Observed!$C$2:$C$1135,$C101),"")</f>
        <v/>
      </c>
      <c r="AI101" s="35" t="str">
        <f>IF(ISNUMBER(AVERAGEIFS(Observed!AI$2:AI$1135,Observed!$A$2:$A$1135,$A101,Observed!$C$2:$C$1135,$C101)),AVERAGEIFS(Observed!AI$2:AI$1135,Observed!$A$2:$A$1135,$A101,Observed!$C$2:$C$1135,$C101),"")</f>
        <v/>
      </c>
      <c r="AJ101" s="35" t="str">
        <f>IF(ISNUMBER(AVERAGEIFS(Observed!AJ$2:AJ$1135,Observed!$A$2:$A$1135,$A101,Observed!$C$2:$C$1135,$C101)),AVERAGEIFS(Observed!AJ$2:AJ$1135,Observed!$A$2:$A$1135,$A101,Observed!$C$2:$C$1135,$C101),"")</f>
        <v/>
      </c>
      <c r="AK101" s="34" t="str">
        <f>IF(ISNUMBER(AVERAGEIFS(Observed!AK$2:AK$1135,Observed!$A$2:$A$1135,$A101,Observed!$C$2:$C$1135,$C101)),AVERAGEIFS(Observed!AK$2:AK$1135,Observed!$A$2:$A$1135,$A101,Observed!$C$2:$C$1135,$C101),"")</f>
        <v/>
      </c>
      <c r="AL101" s="35" t="str">
        <f>IF(ISNUMBER(AVERAGEIFS(Observed!AL$2:AL$1135,Observed!$A$2:$A$1135,$A101,Observed!$C$2:$C$1135,$C101)),AVERAGEIFS(Observed!AL$2:AL$1135,Observed!$A$2:$A$1135,$A101,Observed!$C$2:$C$1135,$C101),"")</f>
        <v/>
      </c>
      <c r="AM101" s="34" t="str">
        <f>IF(ISNUMBER(AVERAGEIFS(Observed!AM$2:AM$1135,Observed!$A$2:$A$1135,$A101,Observed!$C$2:$C$1135,$C101)),AVERAGEIFS(Observed!AM$2:AM$1135,Observed!$A$2:$A$1135,$A101,Observed!$C$2:$C$1135,$C101),"")</f>
        <v/>
      </c>
      <c r="AN101" s="34">
        <f>IF(ISNUMBER(AVERAGEIFS(Observed!AN$2:AN$1135,Observed!$A$2:$A$1135,$A101,Observed!$C$2:$C$1135,$C101)),AVERAGEIFS(Observed!AN$2:AN$1135,Observed!$A$2:$A$1135,$A101,Observed!$C$2:$C$1135,$C101),"")</f>
        <v>1</v>
      </c>
      <c r="AO101" s="34" t="str">
        <f>IF(ISNUMBER(AVERAGEIFS(Observed!AO$2:AO$1135,Observed!$A$2:$A$1135,$A101,Observed!$C$2:$C$1135,$C101)),AVERAGEIFS(Observed!AO$2:AO$1135,Observed!$A$2:$A$1135,$A101,Observed!$C$2:$C$1135,$C101),"")</f>
        <v/>
      </c>
      <c r="AP101" s="35" t="str">
        <f>IF(ISNUMBER(AVERAGEIFS(Observed!AP$2:AP$1135,Observed!$A$2:$A$1135,$A101,Observed!$C$2:$C$1135,$C101)),AVERAGEIFS(Observed!AP$2:AP$1135,Observed!$A$2:$A$1135,$A101,Observed!$C$2:$C$1135,$C101),"")</f>
        <v/>
      </c>
      <c r="AQ101" s="34" t="str">
        <f>IF(ISNUMBER(AVERAGEIFS(Observed!AQ$2:AQ$1135,Observed!$A$2:$A$1135,$A101,Observed!$C$2:$C$1135,$C101)),AVERAGEIFS(Observed!AQ$2:AQ$1135,Observed!$A$2:$A$1135,$A101,Observed!$C$2:$C$1135,$C101),"")</f>
        <v/>
      </c>
      <c r="AR101" s="34" t="str">
        <f>IF(ISNUMBER(AVERAGEIFS(Observed!AR$2:AR$1135,Observed!$A$2:$A$1135,$A101,Observed!$C$2:$C$1135,$C101)),AVERAGEIFS(Observed!AR$2:AR$1135,Observed!$A$2:$A$1135,$A101,Observed!$C$2:$C$1135,$C101),"")</f>
        <v/>
      </c>
      <c r="AS101" s="2">
        <f>COUNTIFS(Observed!$A$2:$A$1135,$A101,Observed!$C$2:$C$1135,$C101)</f>
        <v>3</v>
      </c>
      <c r="AT101" s="2">
        <f t="shared" si="1"/>
        <v>3</v>
      </c>
    </row>
    <row r="102" spans="1:46" x14ac:dyDescent="0.25">
      <c r="A102" t="s">
        <v>3</v>
      </c>
      <c r="B102" t="s">
        <v>18</v>
      </c>
      <c r="C102" s="6">
        <v>35491</v>
      </c>
      <c r="D102" t="s">
        <v>56</v>
      </c>
      <c r="E102" t="s">
        <v>42</v>
      </c>
      <c r="J102" t="s">
        <v>100</v>
      </c>
      <c r="K102">
        <v>1</v>
      </c>
      <c r="L102">
        <v>1</v>
      </c>
      <c r="M102" t="s">
        <v>21</v>
      </c>
      <c r="N102" s="33" t="str">
        <f>IF(ISNUMBER(AVERAGEIFS(Observed!N$2:N$1135,Observed!$A$2:$A$1135,$A102,Observed!$C$2:$C$1135,$C102)),AVERAGEIFS(Observed!N$2:N$1135,Observed!$A$2:$A$1135,$A102,Observed!$C$2:$C$1135,$C102),"")</f>
        <v/>
      </c>
      <c r="O102" s="34" t="str">
        <f>IF(ISNUMBER(AVERAGEIFS(Observed!O$2:O$1135,Observed!$A$2:$A$1135,$A102,Observed!$C$2:$C$1135,$C102)),AVERAGEIFS(Observed!O$2:O$1135,Observed!$A$2:$A$1135,$A102,Observed!$C$2:$C$1135,$C102),"")</f>
        <v/>
      </c>
      <c r="P102" s="34" t="str">
        <f>IF(ISNUMBER(AVERAGEIFS(Observed!P$2:P$1135,Observed!$A$2:$A$1135,$A102,Observed!$C$2:$C$1135,$C102)),AVERAGEIFS(Observed!P$2:P$1135,Observed!$A$2:$A$1135,$A102,Observed!$C$2:$C$1135,$C102),"")</f>
        <v/>
      </c>
      <c r="Q102" s="34">
        <f>IF(ISNUMBER(AVERAGEIFS(Observed!Q$2:Q$1135,Observed!$A$2:$A$1135,$A102,Observed!$C$2:$C$1135,$C102)),AVERAGEIFS(Observed!Q$2:Q$1135,Observed!$A$2:$A$1135,$A102,Observed!$C$2:$C$1135,$C102),"")</f>
        <v>798.07333333333327</v>
      </c>
      <c r="R102" s="34">
        <f>IF(ISNUMBER(AVERAGEIFS(Observed!R$2:R$1135,Observed!$A$2:$A$1135,$A102,Observed!$C$2:$C$1135,$C102)),AVERAGEIFS(Observed!R$2:R$1135,Observed!$A$2:$A$1135,$A102,Observed!$C$2:$C$1135,$C102),"")</f>
        <v>798.07333333333327</v>
      </c>
      <c r="S102" s="35">
        <f>IF(ISNUMBER(AVERAGEIFS(Observed!S$2:S$1135,Observed!$A$2:$A$1135,$A102,Observed!$C$2:$C$1135,$C102)),AVERAGEIFS(Observed!S$2:S$1135,Observed!$A$2:$A$1135,$A102,Observed!$C$2:$C$1135,$C102),"")</f>
        <v>3.6999999999999998E-2</v>
      </c>
      <c r="T102" s="35">
        <f>IF(ISNUMBER(AVERAGEIFS(Observed!T$2:T$1135,Observed!$A$2:$A$1135,$A102,Observed!$C$2:$C$1135,$C102)),AVERAGEIFS(Observed!T$2:T$1135,Observed!$A$2:$A$1135,$A102,Observed!$C$2:$C$1135,$C102),"")</f>
        <v>2.8000000000000001E-2</v>
      </c>
      <c r="U102" s="35" t="str">
        <f>IF(ISNUMBER(AVERAGEIFS(Observed!U$2:U$1135,Observed!$A$2:$A$1135,$A102,Observed!$C$2:$C$1135,$C102)),AVERAGEIFS(Observed!U$2:U$1135,Observed!$A$2:$A$1135,$A102,Observed!$C$2:$C$1135,$C102),"")</f>
        <v/>
      </c>
      <c r="V102" s="34" t="str">
        <f>IF(ISNUMBER(AVERAGEIFS(Observed!V$2:V$1135,Observed!$A$2:$A$1135,$A102,Observed!$C$2:$C$1135,$C102)),AVERAGEIFS(Observed!V$2:V$1135,Observed!$A$2:$A$1135,$A102,Observed!$C$2:$C$1135,$C102),"")</f>
        <v/>
      </c>
      <c r="W102" s="7" t="str">
        <f>IF(ISNUMBER(AVERAGEIFS(Observed!W$2:W$1135,Observed!$A$2:$A$1135,$A102,Observed!$C$2:$C$1135,$C102)),AVERAGEIFS(Observed!W$2:W$1135,Observed!$A$2:$A$1135,$A102,Observed!$C$2:$C$1135,$C102),"")</f>
        <v/>
      </c>
      <c r="X102" s="7" t="str">
        <f>IF(ISNUMBER(AVERAGEIFS(Observed!X$2:X$1135,Observed!$A$2:$A$1135,$A102,Observed!$C$2:$C$1135,$C102)),AVERAGEIFS(Observed!X$2:X$1135,Observed!$A$2:$A$1135,$A102,Observed!$C$2:$C$1135,$C102),"")</f>
        <v/>
      </c>
      <c r="Y102" s="34" t="str">
        <f>IF(ISNUMBER(AVERAGEIFS(Observed!Y$2:Y$1135,Observed!$A$2:$A$1135,$A102,Observed!$C$2:$C$1135,$C102)),AVERAGEIFS(Observed!Y$2:Y$1135,Observed!$A$2:$A$1135,$A102,Observed!$C$2:$C$1135,$C102),"")</f>
        <v/>
      </c>
      <c r="Z102" s="34" t="str">
        <f>IF(ISNUMBER(AVERAGEIFS(Observed!Z$2:Z$1135,Observed!$A$2:$A$1135,$A102,Observed!$C$2:$C$1135,$C102)),AVERAGEIFS(Observed!Z$2:Z$1135,Observed!$A$2:$A$1135,$A102,Observed!$C$2:$C$1135,$C102),"")</f>
        <v/>
      </c>
      <c r="AA102" s="34" t="str">
        <f>IF(ISNUMBER(AVERAGEIFS(Observed!AA$2:AA$1135,Observed!$A$2:$A$1135,$A102,Observed!$C$2:$C$1135,$C102)),AVERAGEIFS(Observed!AA$2:AA$1135,Observed!$A$2:$A$1135,$A102,Observed!$C$2:$C$1135,$C102),"")</f>
        <v/>
      </c>
      <c r="AB102" s="34" t="str">
        <f>IF(ISNUMBER(AVERAGEIFS(Observed!AB$2:AB$1135,Observed!$A$2:$A$1135,$A102,Observed!$C$2:$C$1135,$C102)),AVERAGEIFS(Observed!AB$2:AB$1135,Observed!$A$2:$A$1135,$A102,Observed!$C$2:$C$1135,$C102),"")</f>
        <v/>
      </c>
      <c r="AC102" s="34" t="str">
        <f>IF(ISNUMBER(AVERAGEIFS(Observed!AC$2:AC$1135,Observed!$A$2:$A$1135,$A102,Observed!$C$2:$C$1135,$C102)),AVERAGEIFS(Observed!AC$2:AC$1135,Observed!$A$2:$A$1135,$A102,Observed!$C$2:$C$1135,$C102),"")</f>
        <v/>
      </c>
      <c r="AD102" s="34" t="str">
        <f>IF(ISNUMBER(AVERAGEIFS(Observed!AD$2:AD$1135,Observed!$A$2:$A$1135,$A102,Observed!$C$2:$C$1135,$C102)),AVERAGEIFS(Observed!AD$2:AD$1135,Observed!$A$2:$A$1135,$A102,Observed!$C$2:$C$1135,$C102),"")</f>
        <v/>
      </c>
      <c r="AE102" s="34" t="str">
        <f>IF(ISNUMBER(AVERAGEIFS(Observed!AE$2:AE$1135,Observed!$A$2:$A$1135,$A102,Observed!$C$2:$C$1135,$C102)),AVERAGEIFS(Observed!AE$2:AE$1135,Observed!$A$2:$A$1135,$A102,Observed!$C$2:$C$1135,$C102),"")</f>
        <v/>
      </c>
      <c r="AF102" s="34" t="str">
        <f>IF(ISNUMBER(AVERAGEIFS(Observed!AF$2:AF$1135,Observed!$A$2:$A$1135,$A102,Observed!$C$2:$C$1135,$C102)),AVERAGEIFS(Observed!AF$2:AF$1135,Observed!$A$2:$A$1135,$A102,Observed!$C$2:$C$1135,$C102),"")</f>
        <v/>
      </c>
      <c r="AG102" s="34" t="str">
        <f>IF(ISNUMBER(AVERAGEIFS(Observed!AG$2:AG$1135,Observed!$A$2:$A$1135,$A102,Observed!$C$2:$C$1135,$C102)),AVERAGEIFS(Observed!AG$2:AG$1135,Observed!$A$2:$A$1135,$A102,Observed!$C$2:$C$1135,$C102),"")</f>
        <v/>
      </c>
      <c r="AH102" s="35" t="str">
        <f>IF(ISNUMBER(AVERAGEIFS(Observed!AH$2:AH$1135,Observed!$A$2:$A$1135,$A102,Observed!$C$2:$C$1135,$C102)),AVERAGEIFS(Observed!AH$2:AH$1135,Observed!$A$2:$A$1135,$A102,Observed!$C$2:$C$1135,$C102),"")</f>
        <v/>
      </c>
      <c r="AI102" s="35" t="str">
        <f>IF(ISNUMBER(AVERAGEIFS(Observed!AI$2:AI$1135,Observed!$A$2:$A$1135,$A102,Observed!$C$2:$C$1135,$C102)),AVERAGEIFS(Observed!AI$2:AI$1135,Observed!$A$2:$A$1135,$A102,Observed!$C$2:$C$1135,$C102),"")</f>
        <v/>
      </c>
      <c r="AJ102" s="35">
        <f>IF(ISNUMBER(AVERAGEIFS(Observed!AJ$2:AJ$1135,Observed!$A$2:$A$1135,$A102,Observed!$C$2:$C$1135,$C102)),AVERAGEIFS(Observed!AJ$2:AJ$1135,Observed!$A$2:$A$1135,$A102,Observed!$C$2:$C$1135,$C102),"")</f>
        <v>3.5884749074454957E-2</v>
      </c>
      <c r="AK102" s="34" t="str">
        <f>IF(ISNUMBER(AVERAGEIFS(Observed!AK$2:AK$1135,Observed!$A$2:$A$1135,$A102,Observed!$C$2:$C$1135,$C102)),AVERAGEIFS(Observed!AK$2:AK$1135,Observed!$A$2:$A$1135,$A102,Observed!$C$2:$C$1135,$C102),"")</f>
        <v/>
      </c>
      <c r="AL102" s="35" t="str">
        <f>IF(ISNUMBER(AVERAGEIFS(Observed!AL$2:AL$1135,Observed!$A$2:$A$1135,$A102,Observed!$C$2:$C$1135,$C102)),AVERAGEIFS(Observed!AL$2:AL$1135,Observed!$A$2:$A$1135,$A102,Observed!$C$2:$C$1135,$C102),"")</f>
        <v/>
      </c>
      <c r="AM102" s="34" t="str">
        <f>IF(ISNUMBER(AVERAGEIFS(Observed!AM$2:AM$1135,Observed!$A$2:$A$1135,$A102,Observed!$C$2:$C$1135,$C102)),AVERAGEIFS(Observed!AM$2:AM$1135,Observed!$A$2:$A$1135,$A102,Observed!$C$2:$C$1135,$C102),"")</f>
        <v/>
      </c>
      <c r="AN102" s="34" t="str">
        <f>IF(ISNUMBER(AVERAGEIFS(Observed!AN$2:AN$1135,Observed!$A$2:$A$1135,$A102,Observed!$C$2:$C$1135,$C102)),AVERAGEIFS(Observed!AN$2:AN$1135,Observed!$A$2:$A$1135,$A102,Observed!$C$2:$C$1135,$C102),"")</f>
        <v/>
      </c>
      <c r="AO102" s="34" t="str">
        <f>IF(ISNUMBER(AVERAGEIFS(Observed!AO$2:AO$1135,Observed!$A$2:$A$1135,$A102,Observed!$C$2:$C$1135,$C102)),AVERAGEIFS(Observed!AO$2:AO$1135,Observed!$A$2:$A$1135,$A102,Observed!$C$2:$C$1135,$C102),"")</f>
        <v/>
      </c>
      <c r="AP102" s="35" t="str">
        <f>IF(ISNUMBER(AVERAGEIFS(Observed!AP$2:AP$1135,Observed!$A$2:$A$1135,$A102,Observed!$C$2:$C$1135,$C102)),AVERAGEIFS(Observed!AP$2:AP$1135,Observed!$A$2:$A$1135,$A102,Observed!$C$2:$C$1135,$C102),"")</f>
        <v/>
      </c>
      <c r="AQ102" s="34">
        <f>IF(ISNUMBER(AVERAGEIFS(Observed!AQ$2:AQ$1135,Observed!$A$2:$A$1135,$A102,Observed!$C$2:$C$1135,$C102)),AVERAGEIFS(Observed!AQ$2:AQ$1135,Observed!$A$2:$A$1135,$A102,Observed!$C$2:$C$1135,$C102),"")</f>
        <v>28.638666666666666</v>
      </c>
      <c r="AR102" s="34">
        <f>IF(ISNUMBER(AVERAGEIFS(Observed!AR$2:AR$1135,Observed!$A$2:$A$1135,$A102,Observed!$C$2:$C$1135,$C102)),AVERAGEIFS(Observed!AR$2:AR$1135,Observed!$A$2:$A$1135,$A102,Observed!$C$2:$C$1135,$C102),"")</f>
        <v>28.638666666666666</v>
      </c>
      <c r="AS102" s="2">
        <f>COUNTIFS(Observed!$A$2:$A$1135,$A102,Observed!$C$2:$C$1135,$C102)</f>
        <v>3</v>
      </c>
      <c r="AT102" s="2">
        <f t="shared" si="1"/>
        <v>7</v>
      </c>
    </row>
    <row r="103" spans="1:46" x14ac:dyDescent="0.25">
      <c r="A103" t="s">
        <v>3</v>
      </c>
      <c r="B103" t="s">
        <v>18</v>
      </c>
      <c r="C103" s="6">
        <v>35586</v>
      </c>
      <c r="D103" t="s">
        <v>56</v>
      </c>
      <c r="E103" t="s">
        <v>42</v>
      </c>
      <c r="J103" t="s">
        <v>100</v>
      </c>
      <c r="K103">
        <v>1</v>
      </c>
      <c r="L103">
        <v>2</v>
      </c>
      <c r="M103" t="s">
        <v>20</v>
      </c>
      <c r="N103" s="33">
        <f>IF(ISNUMBER(AVERAGEIFS(Observed!N$2:N$1135,Observed!$A$2:$A$1135,$A103,Observed!$C$2:$C$1135,$C103)),AVERAGEIFS(Observed!N$2:N$1135,Observed!$A$2:$A$1135,$A103,Observed!$C$2:$C$1135,$C103),"")</f>
        <v>4933.333333333333</v>
      </c>
      <c r="O103" s="34">
        <f>IF(ISNUMBER(AVERAGEIFS(Observed!O$2:O$1135,Observed!$A$2:$A$1135,$A103,Observed!$C$2:$C$1135,$C103)),AVERAGEIFS(Observed!O$2:O$1135,Observed!$A$2:$A$1135,$A103,Observed!$C$2:$C$1135,$C103),"")</f>
        <v>493.33333333333331</v>
      </c>
      <c r="P103" s="34" t="str">
        <f>IF(ISNUMBER(AVERAGEIFS(Observed!P$2:P$1135,Observed!$A$2:$A$1135,$A103,Observed!$C$2:$C$1135,$C103)),AVERAGEIFS(Observed!P$2:P$1135,Observed!$A$2:$A$1135,$A103,Observed!$C$2:$C$1135,$C103),"")</f>
        <v/>
      </c>
      <c r="Q103" s="34" t="str">
        <f>IF(ISNUMBER(AVERAGEIFS(Observed!Q$2:Q$1135,Observed!$A$2:$A$1135,$A103,Observed!$C$2:$C$1135,$C103)),AVERAGEIFS(Observed!Q$2:Q$1135,Observed!$A$2:$A$1135,$A103,Observed!$C$2:$C$1135,$C103),"")</f>
        <v/>
      </c>
      <c r="R103" s="34" t="str">
        <f>IF(ISNUMBER(AVERAGEIFS(Observed!R$2:R$1135,Observed!$A$2:$A$1135,$A103,Observed!$C$2:$C$1135,$C103)),AVERAGEIFS(Observed!R$2:R$1135,Observed!$A$2:$A$1135,$A103,Observed!$C$2:$C$1135,$C103),"")</f>
        <v/>
      </c>
      <c r="S103" s="35" t="str">
        <f>IF(ISNUMBER(AVERAGEIFS(Observed!S$2:S$1135,Observed!$A$2:$A$1135,$A103,Observed!$C$2:$C$1135,$C103)),AVERAGEIFS(Observed!S$2:S$1135,Observed!$A$2:$A$1135,$A103,Observed!$C$2:$C$1135,$C103),"")</f>
        <v/>
      </c>
      <c r="T103" s="35" t="str">
        <f>IF(ISNUMBER(AVERAGEIFS(Observed!T$2:T$1135,Observed!$A$2:$A$1135,$A103,Observed!$C$2:$C$1135,$C103)),AVERAGEIFS(Observed!T$2:T$1135,Observed!$A$2:$A$1135,$A103,Observed!$C$2:$C$1135,$C103),"")</f>
        <v/>
      </c>
      <c r="U103" s="35" t="str">
        <f>IF(ISNUMBER(AVERAGEIFS(Observed!U$2:U$1135,Observed!$A$2:$A$1135,$A103,Observed!$C$2:$C$1135,$C103)),AVERAGEIFS(Observed!U$2:U$1135,Observed!$A$2:$A$1135,$A103,Observed!$C$2:$C$1135,$C103),"")</f>
        <v/>
      </c>
      <c r="V103" s="34" t="str">
        <f>IF(ISNUMBER(AVERAGEIFS(Observed!V$2:V$1135,Observed!$A$2:$A$1135,$A103,Observed!$C$2:$C$1135,$C103)),AVERAGEIFS(Observed!V$2:V$1135,Observed!$A$2:$A$1135,$A103,Observed!$C$2:$C$1135,$C103),"")</f>
        <v/>
      </c>
      <c r="W103" s="7" t="str">
        <f>IF(ISNUMBER(AVERAGEIFS(Observed!W$2:W$1135,Observed!$A$2:$A$1135,$A103,Observed!$C$2:$C$1135,$C103)),AVERAGEIFS(Observed!W$2:W$1135,Observed!$A$2:$A$1135,$A103,Observed!$C$2:$C$1135,$C103),"")</f>
        <v/>
      </c>
      <c r="X103" s="7">
        <f>IF(ISNUMBER(AVERAGEIFS(Observed!X$2:X$1135,Observed!$A$2:$A$1135,$A103,Observed!$C$2:$C$1135,$C103)),AVERAGEIFS(Observed!X$2:X$1135,Observed!$A$2:$A$1135,$A103,Observed!$C$2:$C$1135,$C103),"")</f>
        <v>5.000000000000001E-2</v>
      </c>
      <c r="Y103" s="34" t="str">
        <f>IF(ISNUMBER(AVERAGEIFS(Observed!Y$2:Y$1135,Observed!$A$2:$A$1135,$A103,Observed!$C$2:$C$1135,$C103)),AVERAGEIFS(Observed!Y$2:Y$1135,Observed!$A$2:$A$1135,$A103,Observed!$C$2:$C$1135,$C103),"")</f>
        <v/>
      </c>
      <c r="Z103" s="34" t="str">
        <f>IF(ISNUMBER(AVERAGEIFS(Observed!Z$2:Z$1135,Observed!$A$2:$A$1135,$A103,Observed!$C$2:$C$1135,$C103)),AVERAGEIFS(Observed!Z$2:Z$1135,Observed!$A$2:$A$1135,$A103,Observed!$C$2:$C$1135,$C103),"")</f>
        <v/>
      </c>
      <c r="AA103" s="34" t="str">
        <f>IF(ISNUMBER(AVERAGEIFS(Observed!AA$2:AA$1135,Observed!$A$2:$A$1135,$A103,Observed!$C$2:$C$1135,$C103)),AVERAGEIFS(Observed!AA$2:AA$1135,Observed!$A$2:$A$1135,$A103,Observed!$C$2:$C$1135,$C103),"")</f>
        <v/>
      </c>
      <c r="AB103" s="34" t="str">
        <f>IF(ISNUMBER(AVERAGEIFS(Observed!AB$2:AB$1135,Observed!$A$2:$A$1135,$A103,Observed!$C$2:$C$1135,$C103)),AVERAGEIFS(Observed!AB$2:AB$1135,Observed!$A$2:$A$1135,$A103,Observed!$C$2:$C$1135,$C103),"")</f>
        <v/>
      </c>
      <c r="AC103" s="34" t="str">
        <f>IF(ISNUMBER(AVERAGEIFS(Observed!AC$2:AC$1135,Observed!$A$2:$A$1135,$A103,Observed!$C$2:$C$1135,$C103)),AVERAGEIFS(Observed!AC$2:AC$1135,Observed!$A$2:$A$1135,$A103,Observed!$C$2:$C$1135,$C103),"")</f>
        <v/>
      </c>
      <c r="AD103" s="34" t="str">
        <f>IF(ISNUMBER(AVERAGEIFS(Observed!AD$2:AD$1135,Observed!$A$2:$A$1135,$A103,Observed!$C$2:$C$1135,$C103)),AVERAGEIFS(Observed!AD$2:AD$1135,Observed!$A$2:$A$1135,$A103,Observed!$C$2:$C$1135,$C103),"")</f>
        <v/>
      </c>
      <c r="AE103" s="34" t="str">
        <f>IF(ISNUMBER(AVERAGEIFS(Observed!AE$2:AE$1135,Observed!$A$2:$A$1135,$A103,Observed!$C$2:$C$1135,$C103)),AVERAGEIFS(Observed!AE$2:AE$1135,Observed!$A$2:$A$1135,$A103,Observed!$C$2:$C$1135,$C103),"")</f>
        <v/>
      </c>
      <c r="AF103" s="34" t="str">
        <f>IF(ISNUMBER(AVERAGEIFS(Observed!AF$2:AF$1135,Observed!$A$2:$A$1135,$A103,Observed!$C$2:$C$1135,$C103)),AVERAGEIFS(Observed!AF$2:AF$1135,Observed!$A$2:$A$1135,$A103,Observed!$C$2:$C$1135,$C103),"")</f>
        <v/>
      </c>
      <c r="AG103" s="34" t="str">
        <f>IF(ISNUMBER(AVERAGEIFS(Observed!AG$2:AG$1135,Observed!$A$2:$A$1135,$A103,Observed!$C$2:$C$1135,$C103)),AVERAGEIFS(Observed!AG$2:AG$1135,Observed!$A$2:$A$1135,$A103,Observed!$C$2:$C$1135,$C103),"")</f>
        <v/>
      </c>
      <c r="AH103" s="35" t="str">
        <f>IF(ISNUMBER(AVERAGEIFS(Observed!AH$2:AH$1135,Observed!$A$2:$A$1135,$A103,Observed!$C$2:$C$1135,$C103)),AVERAGEIFS(Observed!AH$2:AH$1135,Observed!$A$2:$A$1135,$A103,Observed!$C$2:$C$1135,$C103),"")</f>
        <v/>
      </c>
      <c r="AI103" s="35" t="str">
        <f>IF(ISNUMBER(AVERAGEIFS(Observed!AI$2:AI$1135,Observed!$A$2:$A$1135,$A103,Observed!$C$2:$C$1135,$C103)),AVERAGEIFS(Observed!AI$2:AI$1135,Observed!$A$2:$A$1135,$A103,Observed!$C$2:$C$1135,$C103),"")</f>
        <v/>
      </c>
      <c r="AJ103" s="35" t="str">
        <f>IF(ISNUMBER(AVERAGEIFS(Observed!AJ$2:AJ$1135,Observed!$A$2:$A$1135,$A103,Observed!$C$2:$C$1135,$C103)),AVERAGEIFS(Observed!AJ$2:AJ$1135,Observed!$A$2:$A$1135,$A103,Observed!$C$2:$C$1135,$C103),"")</f>
        <v/>
      </c>
      <c r="AK103" s="34" t="str">
        <f>IF(ISNUMBER(AVERAGEIFS(Observed!AK$2:AK$1135,Observed!$A$2:$A$1135,$A103,Observed!$C$2:$C$1135,$C103)),AVERAGEIFS(Observed!AK$2:AK$1135,Observed!$A$2:$A$1135,$A103,Observed!$C$2:$C$1135,$C103),"")</f>
        <v/>
      </c>
      <c r="AL103" s="35" t="str">
        <f>IF(ISNUMBER(AVERAGEIFS(Observed!AL$2:AL$1135,Observed!$A$2:$A$1135,$A103,Observed!$C$2:$C$1135,$C103)),AVERAGEIFS(Observed!AL$2:AL$1135,Observed!$A$2:$A$1135,$A103,Observed!$C$2:$C$1135,$C103),"")</f>
        <v/>
      </c>
      <c r="AM103" s="34" t="str">
        <f>IF(ISNUMBER(AVERAGEIFS(Observed!AM$2:AM$1135,Observed!$A$2:$A$1135,$A103,Observed!$C$2:$C$1135,$C103)),AVERAGEIFS(Observed!AM$2:AM$1135,Observed!$A$2:$A$1135,$A103,Observed!$C$2:$C$1135,$C103),"")</f>
        <v/>
      </c>
      <c r="AN103" s="34">
        <f>IF(ISNUMBER(AVERAGEIFS(Observed!AN$2:AN$1135,Observed!$A$2:$A$1135,$A103,Observed!$C$2:$C$1135,$C103)),AVERAGEIFS(Observed!AN$2:AN$1135,Observed!$A$2:$A$1135,$A103,Observed!$C$2:$C$1135,$C103),"")</f>
        <v>1</v>
      </c>
      <c r="AO103" s="34" t="str">
        <f>IF(ISNUMBER(AVERAGEIFS(Observed!AO$2:AO$1135,Observed!$A$2:$A$1135,$A103,Observed!$C$2:$C$1135,$C103)),AVERAGEIFS(Observed!AO$2:AO$1135,Observed!$A$2:$A$1135,$A103,Observed!$C$2:$C$1135,$C103),"")</f>
        <v/>
      </c>
      <c r="AP103" s="35" t="str">
        <f>IF(ISNUMBER(AVERAGEIFS(Observed!AP$2:AP$1135,Observed!$A$2:$A$1135,$A103,Observed!$C$2:$C$1135,$C103)),AVERAGEIFS(Observed!AP$2:AP$1135,Observed!$A$2:$A$1135,$A103,Observed!$C$2:$C$1135,$C103),"")</f>
        <v/>
      </c>
      <c r="AQ103" s="34" t="str">
        <f>IF(ISNUMBER(AVERAGEIFS(Observed!AQ$2:AQ$1135,Observed!$A$2:$A$1135,$A103,Observed!$C$2:$C$1135,$C103)),AVERAGEIFS(Observed!AQ$2:AQ$1135,Observed!$A$2:$A$1135,$A103,Observed!$C$2:$C$1135,$C103),"")</f>
        <v/>
      </c>
      <c r="AR103" s="34" t="str">
        <f>IF(ISNUMBER(AVERAGEIFS(Observed!AR$2:AR$1135,Observed!$A$2:$A$1135,$A103,Observed!$C$2:$C$1135,$C103)),AVERAGEIFS(Observed!AR$2:AR$1135,Observed!$A$2:$A$1135,$A103,Observed!$C$2:$C$1135,$C103),"")</f>
        <v/>
      </c>
      <c r="AS103" s="2">
        <f>COUNTIFS(Observed!$A$2:$A$1135,$A103,Observed!$C$2:$C$1135,$C103)</f>
        <v>3</v>
      </c>
      <c r="AT103" s="2">
        <f t="shared" si="1"/>
        <v>3</v>
      </c>
    </row>
    <row r="104" spans="1:46" x14ac:dyDescent="0.25">
      <c r="A104" t="s">
        <v>3</v>
      </c>
      <c r="B104" t="s">
        <v>18</v>
      </c>
      <c r="C104" s="6">
        <v>35591</v>
      </c>
      <c r="D104" t="s">
        <v>56</v>
      </c>
      <c r="E104" t="s">
        <v>42</v>
      </c>
      <c r="J104" t="s">
        <v>100</v>
      </c>
      <c r="K104">
        <v>1</v>
      </c>
      <c r="L104">
        <v>2</v>
      </c>
      <c r="M104" t="s">
        <v>21</v>
      </c>
      <c r="N104" s="33" t="str">
        <f>IF(ISNUMBER(AVERAGEIFS(Observed!N$2:N$1135,Observed!$A$2:$A$1135,$A104,Observed!$C$2:$C$1135,$C104)),AVERAGEIFS(Observed!N$2:N$1135,Observed!$A$2:$A$1135,$A104,Observed!$C$2:$C$1135,$C104),"")</f>
        <v/>
      </c>
      <c r="O104" s="34" t="str">
        <f>IF(ISNUMBER(AVERAGEIFS(Observed!O$2:O$1135,Observed!$A$2:$A$1135,$A104,Observed!$C$2:$C$1135,$C104)),AVERAGEIFS(Observed!O$2:O$1135,Observed!$A$2:$A$1135,$A104,Observed!$C$2:$C$1135,$C104),"")</f>
        <v/>
      </c>
      <c r="P104" s="34" t="str">
        <f>IF(ISNUMBER(AVERAGEIFS(Observed!P$2:P$1135,Observed!$A$2:$A$1135,$A104,Observed!$C$2:$C$1135,$C104)),AVERAGEIFS(Observed!P$2:P$1135,Observed!$A$2:$A$1135,$A104,Observed!$C$2:$C$1135,$C104),"")</f>
        <v/>
      </c>
      <c r="Q104" s="34">
        <f>IF(ISNUMBER(AVERAGEIFS(Observed!Q$2:Q$1135,Observed!$A$2:$A$1135,$A104,Observed!$C$2:$C$1135,$C104)),AVERAGEIFS(Observed!Q$2:Q$1135,Observed!$A$2:$A$1135,$A104,Observed!$C$2:$C$1135,$C104),"")</f>
        <v>508.94666666666672</v>
      </c>
      <c r="R104" s="34">
        <f>IF(ISNUMBER(AVERAGEIFS(Observed!R$2:R$1135,Observed!$A$2:$A$1135,$A104,Observed!$C$2:$C$1135,$C104)),AVERAGEIFS(Observed!R$2:R$1135,Observed!$A$2:$A$1135,$A104,Observed!$C$2:$C$1135,$C104),"")</f>
        <v>1307.02</v>
      </c>
      <c r="S104" s="35">
        <f>IF(ISNUMBER(AVERAGEIFS(Observed!S$2:S$1135,Observed!$A$2:$A$1135,$A104,Observed!$C$2:$C$1135,$C104)),AVERAGEIFS(Observed!S$2:S$1135,Observed!$A$2:$A$1135,$A104,Observed!$C$2:$C$1135,$C104),"")</f>
        <v>4.5000000000000005E-2</v>
      </c>
      <c r="T104" s="35">
        <f>IF(ISNUMBER(AVERAGEIFS(Observed!T$2:T$1135,Observed!$A$2:$A$1135,$A104,Observed!$C$2:$C$1135,$C104)),AVERAGEIFS(Observed!T$2:T$1135,Observed!$A$2:$A$1135,$A104,Observed!$C$2:$C$1135,$C104),"")</f>
        <v>3.6999999999999998E-2</v>
      </c>
      <c r="U104" s="35" t="str">
        <f>IF(ISNUMBER(AVERAGEIFS(Observed!U$2:U$1135,Observed!$A$2:$A$1135,$A104,Observed!$C$2:$C$1135,$C104)),AVERAGEIFS(Observed!U$2:U$1135,Observed!$A$2:$A$1135,$A104,Observed!$C$2:$C$1135,$C104),"")</f>
        <v/>
      </c>
      <c r="V104" s="34" t="str">
        <f>IF(ISNUMBER(AVERAGEIFS(Observed!V$2:V$1135,Observed!$A$2:$A$1135,$A104,Observed!$C$2:$C$1135,$C104)),AVERAGEIFS(Observed!V$2:V$1135,Observed!$A$2:$A$1135,$A104,Observed!$C$2:$C$1135,$C104),"")</f>
        <v/>
      </c>
      <c r="W104" s="7" t="str">
        <f>IF(ISNUMBER(AVERAGEIFS(Observed!W$2:W$1135,Observed!$A$2:$A$1135,$A104,Observed!$C$2:$C$1135,$C104)),AVERAGEIFS(Observed!W$2:W$1135,Observed!$A$2:$A$1135,$A104,Observed!$C$2:$C$1135,$C104),"")</f>
        <v/>
      </c>
      <c r="X104" s="7" t="str">
        <f>IF(ISNUMBER(AVERAGEIFS(Observed!X$2:X$1135,Observed!$A$2:$A$1135,$A104,Observed!$C$2:$C$1135,$C104)),AVERAGEIFS(Observed!X$2:X$1135,Observed!$A$2:$A$1135,$A104,Observed!$C$2:$C$1135,$C104),"")</f>
        <v/>
      </c>
      <c r="Y104" s="34" t="str">
        <f>IF(ISNUMBER(AVERAGEIFS(Observed!Y$2:Y$1135,Observed!$A$2:$A$1135,$A104,Observed!$C$2:$C$1135,$C104)),AVERAGEIFS(Observed!Y$2:Y$1135,Observed!$A$2:$A$1135,$A104,Observed!$C$2:$C$1135,$C104),"")</f>
        <v/>
      </c>
      <c r="Z104" s="34" t="str">
        <f>IF(ISNUMBER(AVERAGEIFS(Observed!Z$2:Z$1135,Observed!$A$2:$A$1135,$A104,Observed!$C$2:$C$1135,$C104)),AVERAGEIFS(Observed!Z$2:Z$1135,Observed!$A$2:$A$1135,$A104,Observed!$C$2:$C$1135,$C104),"")</f>
        <v/>
      </c>
      <c r="AA104" s="34" t="str">
        <f>IF(ISNUMBER(AVERAGEIFS(Observed!AA$2:AA$1135,Observed!$A$2:$A$1135,$A104,Observed!$C$2:$C$1135,$C104)),AVERAGEIFS(Observed!AA$2:AA$1135,Observed!$A$2:$A$1135,$A104,Observed!$C$2:$C$1135,$C104),"")</f>
        <v/>
      </c>
      <c r="AB104" s="34" t="str">
        <f>IF(ISNUMBER(AVERAGEIFS(Observed!AB$2:AB$1135,Observed!$A$2:$A$1135,$A104,Observed!$C$2:$C$1135,$C104)),AVERAGEIFS(Observed!AB$2:AB$1135,Observed!$A$2:$A$1135,$A104,Observed!$C$2:$C$1135,$C104),"")</f>
        <v/>
      </c>
      <c r="AC104" s="34" t="str">
        <f>IF(ISNUMBER(AVERAGEIFS(Observed!AC$2:AC$1135,Observed!$A$2:$A$1135,$A104,Observed!$C$2:$C$1135,$C104)),AVERAGEIFS(Observed!AC$2:AC$1135,Observed!$A$2:$A$1135,$A104,Observed!$C$2:$C$1135,$C104),"")</f>
        <v/>
      </c>
      <c r="AD104" s="34" t="str">
        <f>IF(ISNUMBER(AVERAGEIFS(Observed!AD$2:AD$1135,Observed!$A$2:$A$1135,$A104,Observed!$C$2:$C$1135,$C104)),AVERAGEIFS(Observed!AD$2:AD$1135,Observed!$A$2:$A$1135,$A104,Observed!$C$2:$C$1135,$C104),"")</f>
        <v/>
      </c>
      <c r="AE104" s="34" t="str">
        <f>IF(ISNUMBER(AVERAGEIFS(Observed!AE$2:AE$1135,Observed!$A$2:$A$1135,$A104,Observed!$C$2:$C$1135,$C104)),AVERAGEIFS(Observed!AE$2:AE$1135,Observed!$A$2:$A$1135,$A104,Observed!$C$2:$C$1135,$C104),"")</f>
        <v/>
      </c>
      <c r="AF104" s="34" t="str">
        <f>IF(ISNUMBER(AVERAGEIFS(Observed!AF$2:AF$1135,Observed!$A$2:$A$1135,$A104,Observed!$C$2:$C$1135,$C104)),AVERAGEIFS(Observed!AF$2:AF$1135,Observed!$A$2:$A$1135,$A104,Observed!$C$2:$C$1135,$C104),"")</f>
        <v/>
      </c>
      <c r="AG104" s="34" t="str">
        <f>IF(ISNUMBER(AVERAGEIFS(Observed!AG$2:AG$1135,Observed!$A$2:$A$1135,$A104,Observed!$C$2:$C$1135,$C104)),AVERAGEIFS(Observed!AG$2:AG$1135,Observed!$A$2:$A$1135,$A104,Observed!$C$2:$C$1135,$C104),"")</f>
        <v/>
      </c>
      <c r="AH104" s="35" t="str">
        <f>IF(ISNUMBER(AVERAGEIFS(Observed!AH$2:AH$1135,Observed!$A$2:$A$1135,$A104,Observed!$C$2:$C$1135,$C104)),AVERAGEIFS(Observed!AH$2:AH$1135,Observed!$A$2:$A$1135,$A104,Observed!$C$2:$C$1135,$C104),"")</f>
        <v/>
      </c>
      <c r="AI104" s="35" t="str">
        <f>IF(ISNUMBER(AVERAGEIFS(Observed!AI$2:AI$1135,Observed!$A$2:$A$1135,$A104,Observed!$C$2:$C$1135,$C104)),AVERAGEIFS(Observed!AI$2:AI$1135,Observed!$A$2:$A$1135,$A104,Observed!$C$2:$C$1135,$C104),"")</f>
        <v/>
      </c>
      <c r="AJ104" s="35">
        <f>IF(ISNUMBER(AVERAGEIFS(Observed!AJ$2:AJ$1135,Observed!$A$2:$A$1135,$A104,Observed!$C$2:$C$1135,$C104)),AVERAGEIFS(Observed!AJ$2:AJ$1135,Observed!$A$2:$A$1135,$A104,Observed!$C$2:$C$1135,$C104),"")</f>
        <v>4.460762393162393E-2</v>
      </c>
      <c r="AK104" s="34" t="str">
        <f>IF(ISNUMBER(AVERAGEIFS(Observed!AK$2:AK$1135,Observed!$A$2:$A$1135,$A104,Observed!$C$2:$C$1135,$C104)),AVERAGEIFS(Observed!AK$2:AK$1135,Observed!$A$2:$A$1135,$A104,Observed!$C$2:$C$1135,$C104),"")</f>
        <v/>
      </c>
      <c r="AL104" s="35" t="str">
        <f>IF(ISNUMBER(AVERAGEIFS(Observed!AL$2:AL$1135,Observed!$A$2:$A$1135,$A104,Observed!$C$2:$C$1135,$C104)),AVERAGEIFS(Observed!AL$2:AL$1135,Observed!$A$2:$A$1135,$A104,Observed!$C$2:$C$1135,$C104),"")</f>
        <v/>
      </c>
      <c r="AM104" s="34" t="str">
        <f>IF(ISNUMBER(AVERAGEIFS(Observed!AM$2:AM$1135,Observed!$A$2:$A$1135,$A104,Observed!$C$2:$C$1135,$C104)),AVERAGEIFS(Observed!AM$2:AM$1135,Observed!$A$2:$A$1135,$A104,Observed!$C$2:$C$1135,$C104),"")</f>
        <v/>
      </c>
      <c r="AN104" s="34" t="str">
        <f>IF(ISNUMBER(AVERAGEIFS(Observed!AN$2:AN$1135,Observed!$A$2:$A$1135,$A104,Observed!$C$2:$C$1135,$C104)),AVERAGEIFS(Observed!AN$2:AN$1135,Observed!$A$2:$A$1135,$A104,Observed!$C$2:$C$1135,$C104),"")</f>
        <v/>
      </c>
      <c r="AO104" s="34" t="str">
        <f>IF(ISNUMBER(AVERAGEIFS(Observed!AO$2:AO$1135,Observed!$A$2:$A$1135,$A104,Observed!$C$2:$C$1135,$C104)),AVERAGEIFS(Observed!AO$2:AO$1135,Observed!$A$2:$A$1135,$A104,Observed!$C$2:$C$1135,$C104),"")</f>
        <v/>
      </c>
      <c r="AP104" s="35" t="str">
        <f>IF(ISNUMBER(AVERAGEIFS(Observed!AP$2:AP$1135,Observed!$A$2:$A$1135,$A104,Observed!$C$2:$C$1135,$C104)),AVERAGEIFS(Observed!AP$2:AP$1135,Observed!$A$2:$A$1135,$A104,Observed!$C$2:$C$1135,$C104),"")</f>
        <v/>
      </c>
      <c r="AQ104" s="34">
        <f>IF(ISNUMBER(AVERAGEIFS(Observed!AQ$2:AQ$1135,Observed!$A$2:$A$1135,$A104,Observed!$C$2:$C$1135,$C104)),AVERAGEIFS(Observed!AQ$2:AQ$1135,Observed!$A$2:$A$1135,$A104,Observed!$C$2:$C$1135,$C104),"")</f>
        <v>22.702666666666669</v>
      </c>
      <c r="AR104" s="34">
        <f>IF(ISNUMBER(AVERAGEIFS(Observed!AR$2:AR$1135,Observed!$A$2:$A$1135,$A104,Observed!$C$2:$C$1135,$C104)),AVERAGEIFS(Observed!AR$2:AR$1135,Observed!$A$2:$A$1135,$A104,Observed!$C$2:$C$1135,$C104),"")</f>
        <v>51.341333333333331</v>
      </c>
      <c r="AS104" s="2">
        <f>COUNTIFS(Observed!$A$2:$A$1135,$A104,Observed!$C$2:$C$1135,$C104)</f>
        <v>3</v>
      </c>
      <c r="AT104" s="2">
        <f t="shared" si="1"/>
        <v>7</v>
      </c>
    </row>
    <row r="105" spans="1:46" x14ac:dyDescent="0.25">
      <c r="A105" t="s">
        <v>3</v>
      </c>
      <c r="B105" t="s">
        <v>18</v>
      </c>
      <c r="C105" s="6">
        <v>35657</v>
      </c>
      <c r="D105" t="s">
        <v>56</v>
      </c>
      <c r="E105" t="s">
        <v>42</v>
      </c>
      <c r="J105" t="s">
        <v>101</v>
      </c>
      <c r="K105">
        <v>1</v>
      </c>
      <c r="L105">
        <v>2</v>
      </c>
      <c r="M105" t="s">
        <v>19</v>
      </c>
      <c r="N105" s="33" t="str">
        <f>IF(ISNUMBER(AVERAGEIFS(Observed!N$2:N$1135,Observed!$A$2:$A$1135,$A105,Observed!$C$2:$C$1135,$C105)),AVERAGEIFS(Observed!N$2:N$1135,Observed!$A$2:$A$1135,$A105,Observed!$C$2:$C$1135,$C105),"")</f>
        <v/>
      </c>
      <c r="O105" s="34" t="str">
        <f>IF(ISNUMBER(AVERAGEIFS(Observed!O$2:O$1135,Observed!$A$2:$A$1135,$A105,Observed!$C$2:$C$1135,$C105)),AVERAGEIFS(Observed!O$2:O$1135,Observed!$A$2:$A$1135,$A105,Observed!$C$2:$C$1135,$C105),"")</f>
        <v/>
      </c>
      <c r="P105" s="34" t="str">
        <f>IF(ISNUMBER(AVERAGEIFS(Observed!P$2:P$1135,Observed!$A$2:$A$1135,$A105,Observed!$C$2:$C$1135,$C105)),AVERAGEIFS(Observed!P$2:P$1135,Observed!$A$2:$A$1135,$A105,Observed!$C$2:$C$1135,$C105),"")</f>
        <v/>
      </c>
      <c r="Q105" s="34" t="str">
        <f>IF(ISNUMBER(AVERAGEIFS(Observed!Q$2:Q$1135,Observed!$A$2:$A$1135,$A105,Observed!$C$2:$C$1135,$C105)),AVERAGEIFS(Observed!Q$2:Q$1135,Observed!$A$2:$A$1135,$A105,Observed!$C$2:$C$1135,$C105),"")</f>
        <v/>
      </c>
      <c r="R105" s="34" t="str">
        <f>IF(ISNUMBER(AVERAGEIFS(Observed!R$2:R$1135,Observed!$A$2:$A$1135,$A105,Observed!$C$2:$C$1135,$C105)),AVERAGEIFS(Observed!R$2:R$1135,Observed!$A$2:$A$1135,$A105,Observed!$C$2:$C$1135,$C105),"")</f>
        <v/>
      </c>
      <c r="S105" s="35" t="str">
        <f>IF(ISNUMBER(AVERAGEIFS(Observed!S$2:S$1135,Observed!$A$2:$A$1135,$A105,Observed!$C$2:$C$1135,$C105)),AVERAGEIFS(Observed!S$2:S$1135,Observed!$A$2:$A$1135,$A105,Observed!$C$2:$C$1135,$C105),"")</f>
        <v/>
      </c>
      <c r="T105" s="35" t="str">
        <f>IF(ISNUMBER(AVERAGEIFS(Observed!T$2:T$1135,Observed!$A$2:$A$1135,$A105,Observed!$C$2:$C$1135,$C105)),AVERAGEIFS(Observed!T$2:T$1135,Observed!$A$2:$A$1135,$A105,Observed!$C$2:$C$1135,$C105),"")</f>
        <v/>
      </c>
      <c r="U105" s="35" t="str">
        <f>IF(ISNUMBER(AVERAGEIFS(Observed!U$2:U$1135,Observed!$A$2:$A$1135,$A105,Observed!$C$2:$C$1135,$C105)),AVERAGEIFS(Observed!U$2:U$1135,Observed!$A$2:$A$1135,$A105,Observed!$C$2:$C$1135,$C105),"")</f>
        <v/>
      </c>
      <c r="V105" s="34" t="str">
        <f>IF(ISNUMBER(AVERAGEIFS(Observed!V$2:V$1135,Observed!$A$2:$A$1135,$A105,Observed!$C$2:$C$1135,$C105)),AVERAGEIFS(Observed!V$2:V$1135,Observed!$A$2:$A$1135,$A105,Observed!$C$2:$C$1135,$C105),"")</f>
        <v/>
      </c>
      <c r="W105" s="7" t="str">
        <f>IF(ISNUMBER(AVERAGEIFS(Observed!W$2:W$1135,Observed!$A$2:$A$1135,$A105,Observed!$C$2:$C$1135,$C105)),AVERAGEIFS(Observed!W$2:W$1135,Observed!$A$2:$A$1135,$A105,Observed!$C$2:$C$1135,$C105),"")</f>
        <v/>
      </c>
      <c r="X105" s="7" t="str">
        <f>IF(ISNUMBER(AVERAGEIFS(Observed!X$2:X$1135,Observed!$A$2:$A$1135,$A105,Observed!$C$2:$C$1135,$C105)),AVERAGEIFS(Observed!X$2:X$1135,Observed!$A$2:$A$1135,$A105,Observed!$C$2:$C$1135,$C105),"")</f>
        <v/>
      </c>
      <c r="Y105" s="34" t="str">
        <f>IF(ISNUMBER(AVERAGEIFS(Observed!Y$2:Y$1135,Observed!$A$2:$A$1135,$A105,Observed!$C$2:$C$1135,$C105)),AVERAGEIFS(Observed!Y$2:Y$1135,Observed!$A$2:$A$1135,$A105,Observed!$C$2:$C$1135,$C105),"")</f>
        <v/>
      </c>
      <c r="Z105" s="34" t="str">
        <f>IF(ISNUMBER(AVERAGEIFS(Observed!Z$2:Z$1135,Observed!$A$2:$A$1135,$A105,Observed!$C$2:$C$1135,$C105)),AVERAGEIFS(Observed!Z$2:Z$1135,Observed!$A$2:$A$1135,$A105,Observed!$C$2:$C$1135,$C105),"")</f>
        <v/>
      </c>
      <c r="AA105" s="34" t="str">
        <f>IF(ISNUMBER(AVERAGEIFS(Observed!AA$2:AA$1135,Observed!$A$2:$A$1135,$A105,Observed!$C$2:$C$1135,$C105)),AVERAGEIFS(Observed!AA$2:AA$1135,Observed!$A$2:$A$1135,$A105,Observed!$C$2:$C$1135,$C105),"")</f>
        <v/>
      </c>
      <c r="AB105" s="34" t="str">
        <f>IF(ISNUMBER(AVERAGEIFS(Observed!AB$2:AB$1135,Observed!$A$2:$A$1135,$A105,Observed!$C$2:$C$1135,$C105)),AVERAGEIFS(Observed!AB$2:AB$1135,Observed!$A$2:$A$1135,$A105,Observed!$C$2:$C$1135,$C105),"")</f>
        <v/>
      </c>
      <c r="AC105" s="34" t="str">
        <f>IF(ISNUMBER(AVERAGEIFS(Observed!AC$2:AC$1135,Observed!$A$2:$A$1135,$A105,Observed!$C$2:$C$1135,$C105)),AVERAGEIFS(Observed!AC$2:AC$1135,Observed!$A$2:$A$1135,$A105,Observed!$C$2:$C$1135,$C105),"")</f>
        <v/>
      </c>
      <c r="AD105" s="34" t="str">
        <f>IF(ISNUMBER(AVERAGEIFS(Observed!AD$2:AD$1135,Observed!$A$2:$A$1135,$A105,Observed!$C$2:$C$1135,$C105)),AVERAGEIFS(Observed!AD$2:AD$1135,Observed!$A$2:$A$1135,$A105,Observed!$C$2:$C$1135,$C105),"")</f>
        <v/>
      </c>
      <c r="AE105" s="34" t="str">
        <f>IF(ISNUMBER(AVERAGEIFS(Observed!AE$2:AE$1135,Observed!$A$2:$A$1135,$A105,Observed!$C$2:$C$1135,$C105)),AVERAGEIFS(Observed!AE$2:AE$1135,Observed!$A$2:$A$1135,$A105,Observed!$C$2:$C$1135,$C105),"")</f>
        <v/>
      </c>
      <c r="AF105" s="34" t="str">
        <f>IF(ISNUMBER(AVERAGEIFS(Observed!AF$2:AF$1135,Observed!$A$2:$A$1135,$A105,Observed!$C$2:$C$1135,$C105)),AVERAGEIFS(Observed!AF$2:AF$1135,Observed!$A$2:$A$1135,$A105,Observed!$C$2:$C$1135,$C105),"")</f>
        <v/>
      </c>
      <c r="AG105" s="34" t="str">
        <f>IF(ISNUMBER(AVERAGEIFS(Observed!AG$2:AG$1135,Observed!$A$2:$A$1135,$A105,Observed!$C$2:$C$1135,$C105)),AVERAGEIFS(Observed!AG$2:AG$1135,Observed!$A$2:$A$1135,$A105,Observed!$C$2:$C$1135,$C105),"")</f>
        <v/>
      </c>
      <c r="AH105" s="35" t="str">
        <f>IF(ISNUMBER(AVERAGEIFS(Observed!AH$2:AH$1135,Observed!$A$2:$A$1135,$A105,Observed!$C$2:$C$1135,$C105)),AVERAGEIFS(Observed!AH$2:AH$1135,Observed!$A$2:$A$1135,$A105,Observed!$C$2:$C$1135,$C105),"")</f>
        <v/>
      </c>
      <c r="AI105" s="35" t="str">
        <f>IF(ISNUMBER(AVERAGEIFS(Observed!AI$2:AI$1135,Observed!$A$2:$A$1135,$A105,Observed!$C$2:$C$1135,$C105)),AVERAGEIFS(Observed!AI$2:AI$1135,Observed!$A$2:$A$1135,$A105,Observed!$C$2:$C$1135,$C105),"")</f>
        <v/>
      </c>
      <c r="AJ105" s="35" t="str">
        <f>IF(ISNUMBER(AVERAGEIFS(Observed!AJ$2:AJ$1135,Observed!$A$2:$A$1135,$A105,Observed!$C$2:$C$1135,$C105)),AVERAGEIFS(Observed!AJ$2:AJ$1135,Observed!$A$2:$A$1135,$A105,Observed!$C$2:$C$1135,$C105),"")</f>
        <v/>
      </c>
      <c r="AK105" s="34" t="str">
        <f>IF(ISNUMBER(AVERAGEIFS(Observed!AK$2:AK$1135,Observed!$A$2:$A$1135,$A105,Observed!$C$2:$C$1135,$C105)),AVERAGEIFS(Observed!AK$2:AK$1135,Observed!$A$2:$A$1135,$A105,Observed!$C$2:$C$1135,$C105),"")</f>
        <v/>
      </c>
      <c r="AL105" s="35" t="str">
        <f>IF(ISNUMBER(AVERAGEIFS(Observed!AL$2:AL$1135,Observed!$A$2:$A$1135,$A105,Observed!$C$2:$C$1135,$C105)),AVERAGEIFS(Observed!AL$2:AL$1135,Observed!$A$2:$A$1135,$A105,Observed!$C$2:$C$1135,$C105),"")</f>
        <v/>
      </c>
      <c r="AM105" s="34" t="str">
        <f>IF(ISNUMBER(AVERAGEIFS(Observed!AM$2:AM$1135,Observed!$A$2:$A$1135,$A105,Observed!$C$2:$C$1135,$C105)),AVERAGEIFS(Observed!AM$2:AM$1135,Observed!$A$2:$A$1135,$A105,Observed!$C$2:$C$1135,$C105),"")</f>
        <v/>
      </c>
      <c r="AN105" s="34" t="str">
        <f>IF(ISNUMBER(AVERAGEIFS(Observed!AN$2:AN$1135,Observed!$A$2:$A$1135,$A105,Observed!$C$2:$C$1135,$C105)),AVERAGEIFS(Observed!AN$2:AN$1135,Observed!$A$2:$A$1135,$A105,Observed!$C$2:$C$1135,$C105),"")</f>
        <v/>
      </c>
      <c r="AO105" s="34" t="str">
        <f>IF(ISNUMBER(AVERAGEIFS(Observed!AO$2:AO$1135,Observed!$A$2:$A$1135,$A105,Observed!$C$2:$C$1135,$C105)),AVERAGEIFS(Observed!AO$2:AO$1135,Observed!$A$2:$A$1135,$A105,Observed!$C$2:$C$1135,$C105),"")</f>
        <v/>
      </c>
      <c r="AP105" s="35" t="str">
        <f>IF(ISNUMBER(AVERAGEIFS(Observed!AP$2:AP$1135,Observed!$A$2:$A$1135,$A105,Observed!$C$2:$C$1135,$C105)),AVERAGEIFS(Observed!AP$2:AP$1135,Observed!$A$2:$A$1135,$A105,Observed!$C$2:$C$1135,$C105),"")</f>
        <v/>
      </c>
      <c r="AQ105" s="34" t="str">
        <f>IF(ISNUMBER(AVERAGEIFS(Observed!AQ$2:AQ$1135,Observed!$A$2:$A$1135,$A105,Observed!$C$2:$C$1135,$C105)),AVERAGEIFS(Observed!AQ$2:AQ$1135,Observed!$A$2:$A$1135,$A105,Observed!$C$2:$C$1135,$C105),"")</f>
        <v/>
      </c>
      <c r="AR105" s="34" t="str">
        <f>IF(ISNUMBER(AVERAGEIFS(Observed!AR$2:AR$1135,Observed!$A$2:$A$1135,$A105,Observed!$C$2:$C$1135,$C105)),AVERAGEIFS(Observed!AR$2:AR$1135,Observed!$A$2:$A$1135,$A105,Observed!$C$2:$C$1135,$C105),"")</f>
        <v/>
      </c>
      <c r="AS105" s="2">
        <f>COUNTIFS(Observed!$A$2:$A$1135,$A105,Observed!$C$2:$C$1135,$C105)</f>
        <v>3</v>
      </c>
      <c r="AT105" s="2">
        <f t="shared" si="1"/>
        <v>0</v>
      </c>
    </row>
    <row r="106" spans="1:46" x14ac:dyDescent="0.25">
      <c r="A106" t="s">
        <v>3</v>
      </c>
      <c r="B106" t="s">
        <v>18</v>
      </c>
      <c r="C106" s="6">
        <v>35709</v>
      </c>
      <c r="D106" t="s">
        <v>56</v>
      </c>
      <c r="E106" t="s">
        <v>42</v>
      </c>
      <c r="J106" t="s">
        <v>101</v>
      </c>
      <c r="K106">
        <v>2</v>
      </c>
      <c r="L106">
        <v>1</v>
      </c>
      <c r="M106" t="s">
        <v>20</v>
      </c>
      <c r="N106" s="33">
        <f>IF(ISNUMBER(AVERAGEIFS(Observed!N$2:N$1135,Observed!$A$2:$A$1135,$A106,Observed!$C$2:$C$1135,$C106)),AVERAGEIFS(Observed!N$2:N$1135,Observed!$A$2:$A$1135,$A106,Observed!$C$2:$C$1135,$C106),"")</f>
        <v>5150</v>
      </c>
      <c r="O106" s="34">
        <f>IF(ISNUMBER(AVERAGEIFS(Observed!O$2:O$1135,Observed!$A$2:$A$1135,$A106,Observed!$C$2:$C$1135,$C106)),AVERAGEIFS(Observed!O$2:O$1135,Observed!$A$2:$A$1135,$A106,Observed!$C$2:$C$1135,$C106),"")</f>
        <v>515</v>
      </c>
      <c r="P106" s="34" t="str">
        <f>IF(ISNUMBER(AVERAGEIFS(Observed!P$2:P$1135,Observed!$A$2:$A$1135,$A106,Observed!$C$2:$C$1135,$C106)),AVERAGEIFS(Observed!P$2:P$1135,Observed!$A$2:$A$1135,$A106,Observed!$C$2:$C$1135,$C106),"")</f>
        <v/>
      </c>
      <c r="Q106" s="34" t="str">
        <f>IF(ISNUMBER(AVERAGEIFS(Observed!Q$2:Q$1135,Observed!$A$2:$A$1135,$A106,Observed!$C$2:$C$1135,$C106)),AVERAGEIFS(Observed!Q$2:Q$1135,Observed!$A$2:$A$1135,$A106,Observed!$C$2:$C$1135,$C106),"")</f>
        <v/>
      </c>
      <c r="R106" s="34" t="str">
        <f>IF(ISNUMBER(AVERAGEIFS(Observed!R$2:R$1135,Observed!$A$2:$A$1135,$A106,Observed!$C$2:$C$1135,$C106)),AVERAGEIFS(Observed!R$2:R$1135,Observed!$A$2:$A$1135,$A106,Observed!$C$2:$C$1135,$C106),"")</f>
        <v/>
      </c>
      <c r="S106" s="35" t="str">
        <f>IF(ISNUMBER(AVERAGEIFS(Observed!S$2:S$1135,Observed!$A$2:$A$1135,$A106,Observed!$C$2:$C$1135,$C106)),AVERAGEIFS(Observed!S$2:S$1135,Observed!$A$2:$A$1135,$A106,Observed!$C$2:$C$1135,$C106),"")</f>
        <v/>
      </c>
      <c r="T106" s="35" t="str">
        <f>IF(ISNUMBER(AVERAGEIFS(Observed!T$2:T$1135,Observed!$A$2:$A$1135,$A106,Observed!$C$2:$C$1135,$C106)),AVERAGEIFS(Observed!T$2:T$1135,Observed!$A$2:$A$1135,$A106,Observed!$C$2:$C$1135,$C106),"")</f>
        <v/>
      </c>
      <c r="U106" s="35" t="str">
        <f>IF(ISNUMBER(AVERAGEIFS(Observed!U$2:U$1135,Observed!$A$2:$A$1135,$A106,Observed!$C$2:$C$1135,$C106)),AVERAGEIFS(Observed!U$2:U$1135,Observed!$A$2:$A$1135,$A106,Observed!$C$2:$C$1135,$C106),"")</f>
        <v/>
      </c>
      <c r="V106" s="34" t="str">
        <f>IF(ISNUMBER(AVERAGEIFS(Observed!V$2:V$1135,Observed!$A$2:$A$1135,$A106,Observed!$C$2:$C$1135,$C106)),AVERAGEIFS(Observed!V$2:V$1135,Observed!$A$2:$A$1135,$A106,Observed!$C$2:$C$1135,$C106),"")</f>
        <v/>
      </c>
      <c r="W106" s="7" t="str">
        <f>IF(ISNUMBER(AVERAGEIFS(Observed!W$2:W$1135,Observed!$A$2:$A$1135,$A106,Observed!$C$2:$C$1135,$C106)),AVERAGEIFS(Observed!W$2:W$1135,Observed!$A$2:$A$1135,$A106,Observed!$C$2:$C$1135,$C106),"")</f>
        <v/>
      </c>
      <c r="X106" s="7">
        <f>IF(ISNUMBER(AVERAGEIFS(Observed!X$2:X$1135,Observed!$A$2:$A$1135,$A106,Observed!$C$2:$C$1135,$C106)),AVERAGEIFS(Observed!X$2:X$1135,Observed!$A$2:$A$1135,$A106,Observed!$C$2:$C$1135,$C106),"")</f>
        <v>0.13</v>
      </c>
      <c r="Y106" s="34" t="str">
        <f>IF(ISNUMBER(AVERAGEIFS(Observed!Y$2:Y$1135,Observed!$A$2:$A$1135,$A106,Observed!$C$2:$C$1135,$C106)),AVERAGEIFS(Observed!Y$2:Y$1135,Observed!$A$2:$A$1135,$A106,Observed!$C$2:$C$1135,$C106),"")</f>
        <v/>
      </c>
      <c r="Z106" s="34" t="str">
        <f>IF(ISNUMBER(AVERAGEIFS(Observed!Z$2:Z$1135,Observed!$A$2:$A$1135,$A106,Observed!$C$2:$C$1135,$C106)),AVERAGEIFS(Observed!Z$2:Z$1135,Observed!$A$2:$A$1135,$A106,Observed!$C$2:$C$1135,$C106),"")</f>
        <v/>
      </c>
      <c r="AA106" s="34" t="str">
        <f>IF(ISNUMBER(AVERAGEIFS(Observed!AA$2:AA$1135,Observed!$A$2:$A$1135,$A106,Observed!$C$2:$C$1135,$C106)),AVERAGEIFS(Observed!AA$2:AA$1135,Observed!$A$2:$A$1135,$A106,Observed!$C$2:$C$1135,$C106),"")</f>
        <v/>
      </c>
      <c r="AB106" s="34" t="str">
        <f>IF(ISNUMBER(AVERAGEIFS(Observed!AB$2:AB$1135,Observed!$A$2:$A$1135,$A106,Observed!$C$2:$C$1135,$C106)),AVERAGEIFS(Observed!AB$2:AB$1135,Observed!$A$2:$A$1135,$A106,Observed!$C$2:$C$1135,$C106),"")</f>
        <v/>
      </c>
      <c r="AC106" s="34" t="str">
        <f>IF(ISNUMBER(AVERAGEIFS(Observed!AC$2:AC$1135,Observed!$A$2:$A$1135,$A106,Observed!$C$2:$C$1135,$C106)),AVERAGEIFS(Observed!AC$2:AC$1135,Observed!$A$2:$A$1135,$A106,Observed!$C$2:$C$1135,$C106),"")</f>
        <v/>
      </c>
      <c r="AD106" s="34" t="str">
        <f>IF(ISNUMBER(AVERAGEIFS(Observed!AD$2:AD$1135,Observed!$A$2:$A$1135,$A106,Observed!$C$2:$C$1135,$C106)),AVERAGEIFS(Observed!AD$2:AD$1135,Observed!$A$2:$A$1135,$A106,Observed!$C$2:$C$1135,$C106),"")</f>
        <v/>
      </c>
      <c r="AE106" s="34" t="str">
        <f>IF(ISNUMBER(AVERAGEIFS(Observed!AE$2:AE$1135,Observed!$A$2:$A$1135,$A106,Observed!$C$2:$C$1135,$C106)),AVERAGEIFS(Observed!AE$2:AE$1135,Observed!$A$2:$A$1135,$A106,Observed!$C$2:$C$1135,$C106),"")</f>
        <v/>
      </c>
      <c r="AF106" s="34" t="str">
        <f>IF(ISNUMBER(AVERAGEIFS(Observed!AF$2:AF$1135,Observed!$A$2:$A$1135,$A106,Observed!$C$2:$C$1135,$C106)),AVERAGEIFS(Observed!AF$2:AF$1135,Observed!$A$2:$A$1135,$A106,Observed!$C$2:$C$1135,$C106),"")</f>
        <v/>
      </c>
      <c r="AG106" s="34" t="str">
        <f>IF(ISNUMBER(AVERAGEIFS(Observed!AG$2:AG$1135,Observed!$A$2:$A$1135,$A106,Observed!$C$2:$C$1135,$C106)),AVERAGEIFS(Observed!AG$2:AG$1135,Observed!$A$2:$A$1135,$A106,Observed!$C$2:$C$1135,$C106),"")</f>
        <v/>
      </c>
      <c r="AH106" s="35" t="str">
        <f>IF(ISNUMBER(AVERAGEIFS(Observed!AH$2:AH$1135,Observed!$A$2:$A$1135,$A106,Observed!$C$2:$C$1135,$C106)),AVERAGEIFS(Observed!AH$2:AH$1135,Observed!$A$2:$A$1135,$A106,Observed!$C$2:$C$1135,$C106),"")</f>
        <v/>
      </c>
      <c r="AI106" s="35" t="str">
        <f>IF(ISNUMBER(AVERAGEIFS(Observed!AI$2:AI$1135,Observed!$A$2:$A$1135,$A106,Observed!$C$2:$C$1135,$C106)),AVERAGEIFS(Observed!AI$2:AI$1135,Observed!$A$2:$A$1135,$A106,Observed!$C$2:$C$1135,$C106),"")</f>
        <v/>
      </c>
      <c r="AJ106" s="35" t="str">
        <f>IF(ISNUMBER(AVERAGEIFS(Observed!AJ$2:AJ$1135,Observed!$A$2:$A$1135,$A106,Observed!$C$2:$C$1135,$C106)),AVERAGEIFS(Observed!AJ$2:AJ$1135,Observed!$A$2:$A$1135,$A106,Observed!$C$2:$C$1135,$C106),"")</f>
        <v/>
      </c>
      <c r="AK106" s="34" t="str">
        <f>IF(ISNUMBER(AVERAGEIFS(Observed!AK$2:AK$1135,Observed!$A$2:$A$1135,$A106,Observed!$C$2:$C$1135,$C106)),AVERAGEIFS(Observed!AK$2:AK$1135,Observed!$A$2:$A$1135,$A106,Observed!$C$2:$C$1135,$C106),"")</f>
        <v/>
      </c>
      <c r="AL106" s="35" t="str">
        <f>IF(ISNUMBER(AVERAGEIFS(Observed!AL$2:AL$1135,Observed!$A$2:$A$1135,$A106,Observed!$C$2:$C$1135,$C106)),AVERAGEIFS(Observed!AL$2:AL$1135,Observed!$A$2:$A$1135,$A106,Observed!$C$2:$C$1135,$C106),"")</f>
        <v/>
      </c>
      <c r="AM106" s="34" t="str">
        <f>IF(ISNUMBER(AVERAGEIFS(Observed!AM$2:AM$1135,Observed!$A$2:$A$1135,$A106,Observed!$C$2:$C$1135,$C106)),AVERAGEIFS(Observed!AM$2:AM$1135,Observed!$A$2:$A$1135,$A106,Observed!$C$2:$C$1135,$C106),"")</f>
        <v/>
      </c>
      <c r="AN106" s="34">
        <f>IF(ISNUMBER(AVERAGEIFS(Observed!AN$2:AN$1135,Observed!$A$2:$A$1135,$A106,Observed!$C$2:$C$1135,$C106)),AVERAGEIFS(Observed!AN$2:AN$1135,Observed!$A$2:$A$1135,$A106,Observed!$C$2:$C$1135,$C106),"")</f>
        <v>1</v>
      </c>
      <c r="AO106" s="34" t="str">
        <f>IF(ISNUMBER(AVERAGEIFS(Observed!AO$2:AO$1135,Observed!$A$2:$A$1135,$A106,Observed!$C$2:$C$1135,$C106)),AVERAGEIFS(Observed!AO$2:AO$1135,Observed!$A$2:$A$1135,$A106,Observed!$C$2:$C$1135,$C106),"")</f>
        <v/>
      </c>
      <c r="AP106" s="35" t="str">
        <f>IF(ISNUMBER(AVERAGEIFS(Observed!AP$2:AP$1135,Observed!$A$2:$A$1135,$A106,Observed!$C$2:$C$1135,$C106)),AVERAGEIFS(Observed!AP$2:AP$1135,Observed!$A$2:$A$1135,$A106,Observed!$C$2:$C$1135,$C106),"")</f>
        <v/>
      </c>
      <c r="AQ106" s="34" t="str">
        <f>IF(ISNUMBER(AVERAGEIFS(Observed!AQ$2:AQ$1135,Observed!$A$2:$A$1135,$A106,Observed!$C$2:$C$1135,$C106)),AVERAGEIFS(Observed!AQ$2:AQ$1135,Observed!$A$2:$A$1135,$A106,Observed!$C$2:$C$1135,$C106),"")</f>
        <v/>
      </c>
      <c r="AR106" s="34" t="str">
        <f>IF(ISNUMBER(AVERAGEIFS(Observed!AR$2:AR$1135,Observed!$A$2:$A$1135,$A106,Observed!$C$2:$C$1135,$C106)),AVERAGEIFS(Observed!AR$2:AR$1135,Observed!$A$2:$A$1135,$A106,Observed!$C$2:$C$1135,$C106),"")</f>
        <v/>
      </c>
      <c r="AS106" s="2">
        <f>COUNTIFS(Observed!$A$2:$A$1135,$A106,Observed!$C$2:$C$1135,$C106)</f>
        <v>3</v>
      </c>
      <c r="AT106" s="2">
        <f t="shared" si="1"/>
        <v>3</v>
      </c>
    </row>
    <row r="107" spans="1:46" x14ac:dyDescent="0.25">
      <c r="A107" t="s">
        <v>3</v>
      </c>
      <c r="B107" t="s">
        <v>18</v>
      </c>
      <c r="C107" s="6">
        <v>35715</v>
      </c>
      <c r="D107" t="s">
        <v>56</v>
      </c>
      <c r="E107" t="s">
        <v>42</v>
      </c>
      <c r="J107" t="s">
        <v>101</v>
      </c>
      <c r="K107">
        <v>2</v>
      </c>
      <c r="L107">
        <v>1</v>
      </c>
      <c r="M107" t="s">
        <v>21</v>
      </c>
      <c r="N107" s="33" t="str">
        <f>IF(ISNUMBER(AVERAGEIFS(Observed!N$2:N$1135,Observed!$A$2:$A$1135,$A107,Observed!$C$2:$C$1135,$C107)),AVERAGEIFS(Observed!N$2:N$1135,Observed!$A$2:$A$1135,$A107,Observed!$C$2:$C$1135,$C107),"")</f>
        <v/>
      </c>
      <c r="O107" s="34" t="str">
        <f>IF(ISNUMBER(AVERAGEIFS(Observed!O$2:O$1135,Observed!$A$2:$A$1135,$A107,Observed!$C$2:$C$1135,$C107)),AVERAGEIFS(Observed!O$2:O$1135,Observed!$A$2:$A$1135,$A107,Observed!$C$2:$C$1135,$C107),"")</f>
        <v/>
      </c>
      <c r="P107" s="34" t="str">
        <f>IF(ISNUMBER(AVERAGEIFS(Observed!P$2:P$1135,Observed!$A$2:$A$1135,$A107,Observed!$C$2:$C$1135,$C107)),AVERAGEIFS(Observed!P$2:P$1135,Observed!$A$2:$A$1135,$A107,Observed!$C$2:$C$1135,$C107),"")</f>
        <v/>
      </c>
      <c r="Q107" s="34">
        <f>IF(ISNUMBER(AVERAGEIFS(Observed!Q$2:Q$1135,Observed!$A$2:$A$1135,$A107,Observed!$C$2:$C$1135,$C107)),AVERAGEIFS(Observed!Q$2:Q$1135,Observed!$A$2:$A$1135,$A107,Observed!$C$2:$C$1135,$C107),"")</f>
        <v>455.71000000000004</v>
      </c>
      <c r="R107" s="34">
        <f>IF(ISNUMBER(AVERAGEIFS(Observed!R$2:R$1135,Observed!$A$2:$A$1135,$A107,Observed!$C$2:$C$1135,$C107)),AVERAGEIFS(Observed!R$2:R$1135,Observed!$A$2:$A$1135,$A107,Observed!$C$2:$C$1135,$C107),"")</f>
        <v>455.71000000000004</v>
      </c>
      <c r="S107" s="35">
        <f>IF(ISNUMBER(AVERAGEIFS(Observed!S$2:S$1135,Observed!$A$2:$A$1135,$A107,Observed!$C$2:$C$1135,$C107)),AVERAGEIFS(Observed!S$2:S$1135,Observed!$A$2:$A$1135,$A107,Observed!$C$2:$C$1135,$C107),"")</f>
        <v>4.6000000000000006E-2</v>
      </c>
      <c r="T107" s="35">
        <f>IF(ISNUMBER(AVERAGEIFS(Observed!T$2:T$1135,Observed!$A$2:$A$1135,$A107,Observed!$C$2:$C$1135,$C107)),AVERAGEIFS(Observed!T$2:T$1135,Observed!$A$2:$A$1135,$A107,Observed!$C$2:$C$1135,$C107),"")</f>
        <v>3.7999999999999999E-2</v>
      </c>
      <c r="U107" s="35" t="str">
        <f>IF(ISNUMBER(AVERAGEIFS(Observed!U$2:U$1135,Observed!$A$2:$A$1135,$A107,Observed!$C$2:$C$1135,$C107)),AVERAGEIFS(Observed!U$2:U$1135,Observed!$A$2:$A$1135,$A107,Observed!$C$2:$C$1135,$C107),"")</f>
        <v/>
      </c>
      <c r="V107" s="34" t="str">
        <f>IF(ISNUMBER(AVERAGEIFS(Observed!V$2:V$1135,Observed!$A$2:$A$1135,$A107,Observed!$C$2:$C$1135,$C107)),AVERAGEIFS(Observed!V$2:V$1135,Observed!$A$2:$A$1135,$A107,Observed!$C$2:$C$1135,$C107),"")</f>
        <v/>
      </c>
      <c r="W107" s="7" t="str">
        <f>IF(ISNUMBER(AVERAGEIFS(Observed!W$2:W$1135,Observed!$A$2:$A$1135,$A107,Observed!$C$2:$C$1135,$C107)),AVERAGEIFS(Observed!W$2:W$1135,Observed!$A$2:$A$1135,$A107,Observed!$C$2:$C$1135,$C107),"")</f>
        <v/>
      </c>
      <c r="X107" s="7" t="str">
        <f>IF(ISNUMBER(AVERAGEIFS(Observed!X$2:X$1135,Observed!$A$2:$A$1135,$A107,Observed!$C$2:$C$1135,$C107)),AVERAGEIFS(Observed!X$2:X$1135,Observed!$A$2:$A$1135,$A107,Observed!$C$2:$C$1135,$C107),"")</f>
        <v/>
      </c>
      <c r="Y107" s="34" t="str">
        <f>IF(ISNUMBER(AVERAGEIFS(Observed!Y$2:Y$1135,Observed!$A$2:$A$1135,$A107,Observed!$C$2:$C$1135,$C107)),AVERAGEIFS(Observed!Y$2:Y$1135,Observed!$A$2:$A$1135,$A107,Observed!$C$2:$C$1135,$C107),"")</f>
        <v/>
      </c>
      <c r="Z107" s="34" t="str">
        <f>IF(ISNUMBER(AVERAGEIFS(Observed!Z$2:Z$1135,Observed!$A$2:$A$1135,$A107,Observed!$C$2:$C$1135,$C107)),AVERAGEIFS(Observed!Z$2:Z$1135,Observed!$A$2:$A$1135,$A107,Observed!$C$2:$C$1135,$C107),"")</f>
        <v/>
      </c>
      <c r="AA107" s="34" t="str">
        <f>IF(ISNUMBER(AVERAGEIFS(Observed!AA$2:AA$1135,Observed!$A$2:$A$1135,$A107,Observed!$C$2:$C$1135,$C107)),AVERAGEIFS(Observed!AA$2:AA$1135,Observed!$A$2:$A$1135,$A107,Observed!$C$2:$C$1135,$C107),"")</f>
        <v/>
      </c>
      <c r="AB107" s="34" t="str">
        <f>IF(ISNUMBER(AVERAGEIFS(Observed!AB$2:AB$1135,Observed!$A$2:$A$1135,$A107,Observed!$C$2:$C$1135,$C107)),AVERAGEIFS(Observed!AB$2:AB$1135,Observed!$A$2:$A$1135,$A107,Observed!$C$2:$C$1135,$C107),"")</f>
        <v/>
      </c>
      <c r="AC107" s="34" t="str">
        <f>IF(ISNUMBER(AVERAGEIFS(Observed!AC$2:AC$1135,Observed!$A$2:$A$1135,$A107,Observed!$C$2:$C$1135,$C107)),AVERAGEIFS(Observed!AC$2:AC$1135,Observed!$A$2:$A$1135,$A107,Observed!$C$2:$C$1135,$C107),"")</f>
        <v/>
      </c>
      <c r="AD107" s="34" t="str">
        <f>IF(ISNUMBER(AVERAGEIFS(Observed!AD$2:AD$1135,Observed!$A$2:$A$1135,$A107,Observed!$C$2:$C$1135,$C107)),AVERAGEIFS(Observed!AD$2:AD$1135,Observed!$A$2:$A$1135,$A107,Observed!$C$2:$C$1135,$C107),"")</f>
        <v/>
      </c>
      <c r="AE107" s="34" t="str">
        <f>IF(ISNUMBER(AVERAGEIFS(Observed!AE$2:AE$1135,Observed!$A$2:$A$1135,$A107,Observed!$C$2:$C$1135,$C107)),AVERAGEIFS(Observed!AE$2:AE$1135,Observed!$A$2:$A$1135,$A107,Observed!$C$2:$C$1135,$C107),"")</f>
        <v/>
      </c>
      <c r="AF107" s="34" t="str">
        <f>IF(ISNUMBER(AVERAGEIFS(Observed!AF$2:AF$1135,Observed!$A$2:$A$1135,$A107,Observed!$C$2:$C$1135,$C107)),AVERAGEIFS(Observed!AF$2:AF$1135,Observed!$A$2:$A$1135,$A107,Observed!$C$2:$C$1135,$C107),"")</f>
        <v/>
      </c>
      <c r="AG107" s="34" t="str">
        <f>IF(ISNUMBER(AVERAGEIFS(Observed!AG$2:AG$1135,Observed!$A$2:$A$1135,$A107,Observed!$C$2:$C$1135,$C107)),AVERAGEIFS(Observed!AG$2:AG$1135,Observed!$A$2:$A$1135,$A107,Observed!$C$2:$C$1135,$C107),"")</f>
        <v/>
      </c>
      <c r="AH107" s="35" t="str">
        <f>IF(ISNUMBER(AVERAGEIFS(Observed!AH$2:AH$1135,Observed!$A$2:$A$1135,$A107,Observed!$C$2:$C$1135,$C107)),AVERAGEIFS(Observed!AH$2:AH$1135,Observed!$A$2:$A$1135,$A107,Observed!$C$2:$C$1135,$C107),"")</f>
        <v/>
      </c>
      <c r="AI107" s="35" t="str">
        <f>IF(ISNUMBER(AVERAGEIFS(Observed!AI$2:AI$1135,Observed!$A$2:$A$1135,$A107,Observed!$C$2:$C$1135,$C107)),AVERAGEIFS(Observed!AI$2:AI$1135,Observed!$A$2:$A$1135,$A107,Observed!$C$2:$C$1135,$C107),"")</f>
        <v/>
      </c>
      <c r="AJ107" s="35">
        <f>IF(ISNUMBER(AVERAGEIFS(Observed!AJ$2:AJ$1135,Observed!$A$2:$A$1135,$A107,Observed!$C$2:$C$1135,$C107)),AVERAGEIFS(Observed!AJ$2:AJ$1135,Observed!$A$2:$A$1135,$A107,Observed!$C$2:$C$1135,$C107),"")</f>
        <v>4.49806102292769E-2</v>
      </c>
      <c r="AK107" s="34" t="str">
        <f>IF(ISNUMBER(AVERAGEIFS(Observed!AK$2:AK$1135,Observed!$A$2:$A$1135,$A107,Observed!$C$2:$C$1135,$C107)),AVERAGEIFS(Observed!AK$2:AK$1135,Observed!$A$2:$A$1135,$A107,Observed!$C$2:$C$1135,$C107),"")</f>
        <v/>
      </c>
      <c r="AL107" s="35" t="str">
        <f>IF(ISNUMBER(AVERAGEIFS(Observed!AL$2:AL$1135,Observed!$A$2:$A$1135,$A107,Observed!$C$2:$C$1135,$C107)),AVERAGEIFS(Observed!AL$2:AL$1135,Observed!$A$2:$A$1135,$A107,Observed!$C$2:$C$1135,$C107),"")</f>
        <v/>
      </c>
      <c r="AM107" s="34" t="str">
        <f>IF(ISNUMBER(AVERAGEIFS(Observed!AM$2:AM$1135,Observed!$A$2:$A$1135,$A107,Observed!$C$2:$C$1135,$C107)),AVERAGEIFS(Observed!AM$2:AM$1135,Observed!$A$2:$A$1135,$A107,Observed!$C$2:$C$1135,$C107),"")</f>
        <v/>
      </c>
      <c r="AN107" s="34" t="str">
        <f>IF(ISNUMBER(AVERAGEIFS(Observed!AN$2:AN$1135,Observed!$A$2:$A$1135,$A107,Observed!$C$2:$C$1135,$C107)),AVERAGEIFS(Observed!AN$2:AN$1135,Observed!$A$2:$A$1135,$A107,Observed!$C$2:$C$1135,$C107),"")</f>
        <v/>
      </c>
      <c r="AO107" s="34" t="str">
        <f>IF(ISNUMBER(AVERAGEIFS(Observed!AO$2:AO$1135,Observed!$A$2:$A$1135,$A107,Observed!$C$2:$C$1135,$C107)),AVERAGEIFS(Observed!AO$2:AO$1135,Observed!$A$2:$A$1135,$A107,Observed!$C$2:$C$1135,$C107),"")</f>
        <v/>
      </c>
      <c r="AP107" s="35" t="str">
        <f>IF(ISNUMBER(AVERAGEIFS(Observed!AP$2:AP$1135,Observed!$A$2:$A$1135,$A107,Observed!$C$2:$C$1135,$C107)),AVERAGEIFS(Observed!AP$2:AP$1135,Observed!$A$2:$A$1135,$A107,Observed!$C$2:$C$1135,$C107),"")</f>
        <v/>
      </c>
      <c r="AQ107" s="34">
        <f>IF(ISNUMBER(AVERAGEIFS(Observed!AQ$2:AQ$1135,Observed!$A$2:$A$1135,$A107,Observed!$C$2:$C$1135,$C107)),AVERAGEIFS(Observed!AQ$2:AQ$1135,Observed!$A$2:$A$1135,$A107,Observed!$C$2:$C$1135,$C107),"")</f>
        <v>20.498000000000001</v>
      </c>
      <c r="AR107" s="34">
        <f>IF(ISNUMBER(AVERAGEIFS(Observed!AR$2:AR$1135,Observed!$A$2:$A$1135,$A107,Observed!$C$2:$C$1135,$C107)),AVERAGEIFS(Observed!AR$2:AR$1135,Observed!$A$2:$A$1135,$A107,Observed!$C$2:$C$1135,$C107),"")</f>
        <v>20.498000000000001</v>
      </c>
      <c r="AS107" s="2">
        <f>COUNTIFS(Observed!$A$2:$A$1135,$A107,Observed!$C$2:$C$1135,$C107)</f>
        <v>3</v>
      </c>
      <c r="AT107" s="2">
        <f t="shared" si="1"/>
        <v>7</v>
      </c>
    </row>
    <row r="108" spans="1:46" x14ac:dyDescent="0.25">
      <c r="A108" t="s">
        <v>3</v>
      </c>
      <c r="B108" t="s">
        <v>18</v>
      </c>
      <c r="C108" s="6">
        <v>35731</v>
      </c>
      <c r="D108" t="s">
        <v>56</v>
      </c>
      <c r="E108" t="s">
        <v>42</v>
      </c>
      <c r="J108" t="s">
        <v>101</v>
      </c>
      <c r="K108">
        <v>2</v>
      </c>
      <c r="L108">
        <v>2</v>
      </c>
      <c r="M108" t="s">
        <v>19</v>
      </c>
      <c r="N108" s="33">
        <f>IF(ISNUMBER(AVERAGEIFS(Observed!N$2:N$1135,Observed!$A$2:$A$1135,$A108,Observed!$C$2:$C$1135,$C108)),AVERAGEIFS(Observed!N$2:N$1135,Observed!$A$2:$A$1135,$A108,Observed!$C$2:$C$1135,$C108),"")</f>
        <v>1433.3333333333333</v>
      </c>
      <c r="O108" s="34">
        <f>IF(ISNUMBER(AVERAGEIFS(Observed!O$2:O$1135,Observed!$A$2:$A$1135,$A108,Observed!$C$2:$C$1135,$C108)),AVERAGEIFS(Observed!O$2:O$1135,Observed!$A$2:$A$1135,$A108,Observed!$C$2:$C$1135,$C108),"")</f>
        <v>143.33333333333334</v>
      </c>
      <c r="P108" s="34" t="str">
        <f>IF(ISNUMBER(AVERAGEIFS(Observed!P$2:P$1135,Observed!$A$2:$A$1135,$A108,Observed!$C$2:$C$1135,$C108)),AVERAGEIFS(Observed!P$2:P$1135,Observed!$A$2:$A$1135,$A108,Observed!$C$2:$C$1135,$C108),"")</f>
        <v/>
      </c>
      <c r="Q108" s="34" t="str">
        <f>IF(ISNUMBER(AVERAGEIFS(Observed!Q$2:Q$1135,Observed!$A$2:$A$1135,$A108,Observed!$C$2:$C$1135,$C108)),AVERAGEIFS(Observed!Q$2:Q$1135,Observed!$A$2:$A$1135,$A108,Observed!$C$2:$C$1135,$C108),"")</f>
        <v/>
      </c>
      <c r="R108" s="34" t="str">
        <f>IF(ISNUMBER(AVERAGEIFS(Observed!R$2:R$1135,Observed!$A$2:$A$1135,$A108,Observed!$C$2:$C$1135,$C108)),AVERAGEIFS(Observed!R$2:R$1135,Observed!$A$2:$A$1135,$A108,Observed!$C$2:$C$1135,$C108),"")</f>
        <v/>
      </c>
      <c r="S108" s="35">
        <f>IF(ISNUMBER(AVERAGEIFS(Observed!S$2:S$1135,Observed!$A$2:$A$1135,$A108,Observed!$C$2:$C$1135,$C108)),AVERAGEIFS(Observed!S$2:S$1135,Observed!$A$2:$A$1135,$A108,Observed!$C$2:$C$1135,$C108),"")</f>
        <v>4.4000000000000004E-2</v>
      </c>
      <c r="T108" s="35">
        <f>IF(ISNUMBER(AVERAGEIFS(Observed!T$2:T$1135,Observed!$A$2:$A$1135,$A108,Observed!$C$2:$C$1135,$C108)),AVERAGEIFS(Observed!T$2:T$1135,Observed!$A$2:$A$1135,$A108,Observed!$C$2:$C$1135,$C108),"")</f>
        <v>3.5999999999999997E-2</v>
      </c>
      <c r="U108" s="35" t="str">
        <f>IF(ISNUMBER(AVERAGEIFS(Observed!U$2:U$1135,Observed!$A$2:$A$1135,$A108,Observed!$C$2:$C$1135,$C108)),AVERAGEIFS(Observed!U$2:U$1135,Observed!$A$2:$A$1135,$A108,Observed!$C$2:$C$1135,$C108),"")</f>
        <v/>
      </c>
      <c r="V108" s="34" t="str">
        <f>IF(ISNUMBER(AVERAGEIFS(Observed!V$2:V$1135,Observed!$A$2:$A$1135,$A108,Observed!$C$2:$C$1135,$C108)),AVERAGEIFS(Observed!V$2:V$1135,Observed!$A$2:$A$1135,$A108,Observed!$C$2:$C$1135,$C108),"")</f>
        <v/>
      </c>
      <c r="W108" s="7" t="str">
        <f>IF(ISNUMBER(AVERAGEIFS(Observed!W$2:W$1135,Observed!$A$2:$A$1135,$A108,Observed!$C$2:$C$1135,$C108)),AVERAGEIFS(Observed!W$2:W$1135,Observed!$A$2:$A$1135,$A108,Observed!$C$2:$C$1135,$C108),"")</f>
        <v/>
      </c>
      <c r="X108" s="7">
        <f>IF(ISNUMBER(AVERAGEIFS(Observed!X$2:X$1135,Observed!$A$2:$A$1135,$A108,Observed!$C$2:$C$1135,$C108)),AVERAGEIFS(Observed!X$2:X$1135,Observed!$A$2:$A$1135,$A108,Observed!$C$2:$C$1135,$C108),"")</f>
        <v>0.14000000000000001</v>
      </c>
      <c r="Y108" s="34" t="str">
        <f>IF(ISNUMBER(AVERAGEIFS(Observed!Y$2:Y$1135,Observed!$A$2:$A$1135,$A108,Observed!$C$2:$C$1135,$C108)),AVERAGEIFS(Observed!Y$2:Y$1135,Observed!$A$2:$A$1135,$A108,Observed!$C$2:$C$1135,$C108),"")</f>
        <v/>
      </c>
      <c r="Z108" s="34" t="str">
        <f>IF(ISNUMBER(AVERAGEIFS(Observed!Z$2:Z$1135,Observed!$A$2:$A$1135,$A108,Observed!$C$2:$C$1135,$C108)),AVERAGEIFS(Observed!Z$2:Z$1135,Observed!$A$2:$A$1135,$A108,Observed!$C$2:$C$1135,$C108),"")</f>
        <v/>
      </c>
      <c r="AA108" s="34" t="str">
        <f>IF(ISNUMBER(AVERAGEIFS(Observed!AA$2:AA$1135,Observed!$A$2:$A$1135,$A108,Observed!$C$2:$C$1135,$C108)),AVERAGEIFS(Observed!AA$2:AA$1135,Observed!$A$2:$A$1135,$A108,Observed!$C$2:$C$1135,$C108),"")</f>
        <v/>
      </c>
      <c r="AB108" s="34" t="str">
        <f>IF(ISNUMBER(AVERAGEIFS(Observed!AB$2:AB$1135,Observed!$A$2:$A$1135,$A108,Observed!$C$2:$C$1135,$C108)),AVERAGEIFS(Observed!AB$2:AB$1135,Observed!$A$2:$A$1135,$A108,Observed!$C$2:$C$1135,$C108),"")</f>
        <v/>
      </c>
      <c r="AC108" s="34" t="str">
        <f>IF(ISNUMBER(AVERAGEIFS(Observed!AC$2:AC$1135,Observed!$A$2:$A$1135,$A108,Observed!$C$2:$C$1135,$C108)),AVERAGEIFS(Observed!AC$2:AC$1135,Observed!$A$2:$A$1135,$A108,Observed!$C$2:$C$1135,$C108),"")</f>
        <v/>
      </c>
      <c r="AD108" s="34" t="str">
        <f>IF(ISNUMBER(AVERAGEIFS(Observed!AD$2:AD$1135,Observed!$A$2:$A$1135,$A108,Observed!$C$2:$C$1135,$C108)),AVERAGEIFS(Observed!AD$2:AD$1135,Observed!$A$2:$A$1135,$A108,Observed!$C$2:$C$1135,$C108),"")</f>
        <v/>
      </c>
      <c r="AE108" s="34" t="str">
        <f>IF(ISNUMBER(AVERAGEIFS(Observed!AE$2:AE$1135,Observed!$A$2:$A$1135,$A108,Observed!$C$2:$C$1135,$C108)),AVERAGEIFS(Observed!AE$2:AE$1135,Observed!$A$2:$A$1135,$A108,Observed!$C$2:$C$1135,$C108),"")</f>
        <v/>
      </c>
      <c r="AF108" s="34" t="str">
        <f>IF(ISNUMBER(AVERAGEIFS(Observed!AF$2:AF$1135,Observed!$A$2:$A$1135,$A108,Observed!$C$2:$C$1135,$C108)),AVERAGEIFS(Observed!AF$2:AF$1135,Observed!$A$2:$A$1135,$A108,Observed!$C$2:$C$1135,$C108),"")</f>
        <v/>
      </c>
      <c r="AG108" s="34" t="str">
        <f>IF(ISNUMBER(AVERAGEIFS(Observed!AG$2:AG$1135,Observed!$A$2:$A$1135,$A108,Observed!$C$2:$C$1135,$C108)),AVERAGEIFS(Observed!AG$2:AG$1135,Observed!$A$2:$A$1135,$A108,Observed!$C$2:$C$1135,$C108),"")</f>
        <v/>
      </c>
      <c r="AH108" s="35" t="str">
        <f>IF(ISNUMBER(AVERAGEIFS(Observed!AH$2:AH$1135,Observed!$A$2:$A$1135,$A108,Observed!$C$2:$C$1135,$C108)),AVERAGEIFS(Observed!AH$2:AH$1135,Observed!$A$2:$A$1135,$A108,Observed!$C$2:$C$1135,$C108),"")</f>
        <v/>
      </c>
      <c r="AI108" s="35" t="str">
        <f>IF(ISNUMBER(AVERAGEIFS(Observed!AI$2:AI$1135,Observed!$A$2:$A$1135,$A108,Observed!$C$2:$C$1135,$C108)),AVERAGEIFS(Observed!AI$2:AI$1135,Observed!$A$2:$A$1135,$A108,Observed!$C$2:$C$1135,$C108),"")</f>
        <v/>
      </c>
      <c r="AJ108" s="35">
        <f>IF(ISNUMBER(AVERAGEIFS(Observed!AJ$2:AJ$1135,Observed!$A$2:$A$1135,$A108,Observed!$C$2:$C$1135,$C108)),AVERAGEIFS(Observed!AJ$2:AJ$1135,Observed!$A$2:$A$1135,$A108,Observed!$C$2:$C$1135,$C108),"")</f>
        <v>4.2841440878643798E-2</v>
      </c>
      <c r="AK108" s="34" t="str">
        <f>IF(ISNUMBER(AVERAGEIFS(Observed!AK$2:AK$1135,Observed!$A$2:$A$1135,$A108,Observed!$C$2:$C$1135,$C108)),AVERAGEIFS(Observed!AK$2:AK$1135,Observed!$A$2:$A$1135,$A108,Observed!$C$2:$C$1135,$C108),"")</f>
        <v/>
      </c>
      <c r="AL108" s="35" t="str">
        <f>IF(ISNUMBER(AVERAGEIFS(Observed!AL$2:AL$1135,Observed!$A$2:$A$1135,$A108,Observed!$C$2:$C$1135,$C108)),AVERAGEIFS(Observed!AL$2:AL$1135,Observed!$A$2:$A$1135,$A108,Observed!$C$2:$C$1135,$C108),"")</f>
        <v/>
      </c>
      <c r="AM108" s="34" t="str">
        <f>IF(ISNUMBER(AVERAGEIFS(Observed!AM$2:AM$1135,Observed!$A$2:$A$1135,$A108,Observed!$C$2:$C$1135,$C108)),AVERAGEIFS(Observed!AM$2:AM$1135,Observed!$A$2:$A$1135,$A108,Observed!$C$2:$C$1135,$C108),"")</f>
        <v/>
      </c>
      <c r="AN108" s="34">
        <f>IF(ISNUMBER(AVERAGEIFS(Observed!AN$2:AN$1135,Observed!$A$2:$A$1135,$A108,Observed!$C$2:$C$1135,$C108)),AVERAGEIFS(Observed!AN$2:AN$1135,Observed!$A$2:$A$1135,$A108,Observed!$C$2:$C$1135,$C108),"")</f>
        <v>1</v>
      </c>
      <c r="AO108" s="34" t="str">
        <f>IF(ISNUMBER(AVERAGEIFS(Observed!AO$2:AO$1135,Observed!$A$2:$A$1135,$A108,Observed!$C$2:$C$1135,$C108)),AVERAGEIFS(Observed!AO$2:AO$1135,Observed!$A$2:$A$1135,$A108,Observed!$C$2:$C$1135,$C108),"")</f>
        <v/>
      </c>
      <c r="AP108" s="35" t="str">
        <f>IF(ISNUMBER(AVERAGEIFS(Observed!AP$2:AP$1135,Observed!$A$2:$A$1135,$A108,Observed!$C$2:$C$1135,$C108)),AVERAGEIFS(Observed!AP$2:AP$1135,Observed!$A$2:$A$1135,$A108,Observed!$C$2:$C$1135,$C108),"")</f>
        <v/>
      </c>
      <c r="AQ108" s="34" t="str">
        <f>IF(ISNUMBER(AVERAGEIFS(Observed!AQ$2:AQ$1135,Observed!$A$2:$A$1135,$A108,Observed!$C$2:$C$1135,$C108)),AVERAGEIFS(Observed!AQ$2:AQ$1135,Observed!$A$2:$A$1135,$A108,Observed!$C$2:$C$1135,$C108),"")</f>
        <v/>
      </c>
      <c r="AR108" s="34" t="str">
        <f>IF(ISNUMBER(AVERAGEIFS(Observed!AR$2:AR$1135,Observed!$A$2:$A$1135,$A108,Observed!$C$2:$C$1135,$C108)),AVERAGEIFS(Observed!AR$2:AR$1135,Observed!$A$2:$A$1135,$A108,Observed!$C$2:$C$1135,$C108),"")</f>
        <v/>
      </c>
      <c r="AS108" s="2">
        <f>COUNTIFS(Observed!$A$2:$A$1135,$A108,Observed!$C$2:$C$1135,$C108)</f>
        <v>3</v>
      </c>
      <c r="AT108" s="2">
        <f t="shared" si="1"/>
        <v>6</v>
      </c>
    </row>
    <row r="109" spans="1:46" x14ac:dyDescent="0.25">
      <c r="A109" t="s">
        <v>3</v>
      </c>
      <c r="B109" t="s">
        <v>18</v>
      </c>
      <c r="C109" s="6">
        <v>35737</v>
      </c>
      <c r="D109" t="s">
        <v>56</v>
      </c>
      <c r="E109" t="s">
        <v>42</v>
      </c>
      <c r="J109" t="s">
        <v>101</v>
      </c>
      <c r="K109">
        <v>2</v>
      </c>
      <c r="L109">
        <v>2</v>
      </c>
      <c r="M109" t="s">
        <v>19</v>
      </c>
      <c r="N109" s="33">
        <f>IF(ISNUMBER(AVERAGEIFS(Observed!N$2:N$1135,Observed!$A$2:$A$1135,$A109,Observed!$C$2:$C$1135,$C109)),AVERAGEIFS(Observed!N$2:N$1135,Observed!$A$2:$A$1135,$A109,Observed!$C$2:$C$1135,$C109),"")</f>
        <v>2516.6666666666665</v>
      </c>
      <c r="O109" s="34">
        <f>IF(ISNUMBER(AVERAGEIFS(Observed!O$2:O$1135,Observed!$A$2:$A$1135,$A109,Observed!$C$2:$C$1135,$C109)),AVERAGEIFS(Observed!O$2:O$1135,Observed!$A$2:$A$1135,$A109,Observed!$C$2:$C$1135,$C109),"")</f>
        <v>251.66666666666666</v>
      </c>
      <c r="P109" s="34" t="str">
        <f>IF(ISNUMBER(AVERAGEIFS(Observed!P$2:P$1135,Observed!$A$2:$A$1135,$A109,Observed!$C$2:$C$1135,$C109)),AVERAGEIFS(Observed!P$2:P$1135,Observed!$A$2:$A$1135,$A109,Observed!$C$2:$C$1135,$C109),"")</f>
        <v/>
      </c>
      <c r="Q109" s="34" t="str">
        <f>IF(ISNUMBER(AVERAGEIFS(Observed!Q$2:Q$1135,Observed!$A$2:$A$1135,$A109,Observed!$C$2:$C$1135,$C109)),AVERAGEIFS(Observed!Q$2:Q$1135,Observed!$A$2:$A$1135,$A109,Observed!$C$2:$C$1135,$C109),"")</f>
        <v/>
      </c>
      <c r="R109" s="34" t="str">
        <f>IF(ISNUMBER(AVERAGEIFS(Observed!R$2:R$1135,Observed!$A$2:$A$1135,$A109,Observed!$C$2:$C$1135,$C109)),AVERAGEIFS(Observed!R$2:R$1135,Observed!$A$2:$A$1135,$A109,Observed!$C$2:$C$1135,$C109),"")</f>
        <v/>
      </c>
      <c r="S109" s="35">
        <f>IF(ISNUMBER(AVERAGEIFS(Observed!S$2:S$1135,Observed!$A$2:$A$1135,$A109,Observed!$C$2:$C$1135,$C109)),AVERAGEIFS(Observed!S$2:S$1135,Observed!$A$2:$A$1135,$A109,Observed!$C$2:$C$1135,$C109),"")</f>
        <v>4.3000000000000003E-2</v>
      </c>
      <c r="T109" s="35">
        <f>IF(ISNUMBER(AVERAGEIFS(Observed!T$2:T$1135,Observed!$A$2:$A$1135,$A109,Observed!$C$2:$C$1135,$C109)),AVERAGEIFS(Observed!T$2:T$1135,Observed!$A$2:$A$1135,$A109,Observed!$C$2:$C$1135,$C109),"")</f>
        <v>3.5000000000000003E-2</v>
      </c>
      <c r="U109" s="35" t="str">
        <f>IF(ISNUMBER(AVERAGEIFS(Observed!U$2:U$1135,Observed!$A$2:$A$1135,$A109,Observed!$C$2:$C$1135,$C109)),AVERAGEIFS(Observed!U$2:U$1135,Observed!$A$2:$A$1135,$A109,Observed!$C$2:$C$1135,$C109),"")</f>
        <v/>
      </c>
      <c r="V109" s="34" t="str">
        <f>IF(ISNUMBER(AVERAGEIFS(Observed!V$2:V$1135,Observed!$A$2:$A$1135,$A109,Observed!$C$2:$C$1135,$C109)),AVERAGEIFS(Observed!V$2:V$1135,Observed!$A$2:$A$1135,$A109,Observed!$C$2:$C$1135,$C109),"")</f>
        <v/>
      </c>
      <c r="W109" s="7" t="str">
        <f>IF(ISNUMBER(AVERAGEIFS(Observed!W$2:W$1135,Observed!$A$2:$A$1135,$A109,Observed!$C$2:$C$1135,$C109)),AVERAGEIFS(Observed!W$2:W$1135,Observed!$A$2:$A$1135,$A109,Observed!$C$2:$C$1135,$C109),"")</f>
        <v/>
      </c>
      <c r="X109" s="7">
        <f>IF(ISNUMBER(AVERAGEIFS(Observed!X$2:X$1135,Observed!$A$2:$A$1135,$A109,Observed!$C$2:$C$1135,$C109)),AVERAGEIFS(Observed!X$2:X$1135,Observed!$A$2:$A$1135,$A109,Observed!$C$2:$C$1135,$C109),"")</f>
        <v>0.15</v>
      </c>
      <c r="Y109" s="34" t="str">
        <f>IF(ISNUMBER(AVERAGEIFS(Observed!Y$2:Y$1135,Observed!$A$2:$A$1135,$A109,Observed!$C$2:$C$1135,$C109)),AVERAGEIFS(Observed!Y$2:Y$1135,Observed!$A$2:$A$1135,$A109,Observed!$C$2:$C$1135,$C109),"")</f>
        <v/>
      </c>
      <c r="Z109" s="34" t="str">
        <f>IF(ISNUMBER(AVERAGEIFS(Observed!Z$2:Z$1135,Observed!$A$2:$A$1135,$A109,Observed!$C$2:$C$1135,$C109)),AVERAGEIFS(Observed!Z$2:Z$1135,Observed!$A$2:$A$1135,$A109,Observed!$C$2:$C$1135,$C109),"")</f>
        <v/>
      </c>
      <c r="AA109" s="34" t="str">
        <f>IF(ISNUMBER(AVERAGEIFS(Observed!AA$2:AA$1135,Observed!$A$2:$A$1135,$A109,Observed!$C$2:$C$1135,$C109)),AVERAGEIFS(Observed!AA$2:AA$1135,Observed!$A$2:$A$1135,$A109,Observed!$C$2:$C$1135,$C109),"")</f>
        <v/>
      </c>
      <c r="AB109" s="34" t="str">
        <f>IF(ISNUMBER(AVERAGEIFS(Observed!AB$2:AB$1135,Observed!$A$2:$A$1135,$A109,Observed!$C$2:$C$1135,$C109)),AVERAGEIFS(Observed!AB$2:AB$1135,Observed!$A$2:$A$1135,$A109,Observed!$C$2:$C$1135,$C109),"")</f>
        <v/>
      </c>
      <c r="AC109" s="34" t="str">
        <f>IF(ISNUMBER(AVERAGEIFS(Observed!AC$2:AC$1135,Observed!$A$2:$A$1135,$A109,Observed!$C$2:$C$1135,$C109)),AVERAGEIFS(Observed!AC$2:AC$1135,Observed!$A$2:$A$1135,$A109,Observed!$C$2:$C$1135,$C109),"")</f>
        <v/>
      </c>
      <c r="AD109" s="34" t="str">
        <f>IF(ISNUMBER(AVERAGEIFS(Observed!AD$2:AD$1135,Observed!$A$2:$A$1135,$A109,Observed!$C$2:$C$1135,$C109)),AVERAGEIFS(Observed!AD$2:AD$1135,Observed!$A$2:$A$1135,$A109,Observed!$C$2:$C$1135,$C109),"")</f>
        <v/>
      </c>
      <c r="AE109" s="34" t="str">
        <f>IF(ISNUMBER(AVERAGEIFS(Observed!AE$2:AE$1135,Observed!$A$2:$A$1135,$A109,Observed!$C$2:$C$1135,$C109)),AVERAGEIFS(Observed!AE$2:AE$1135,Observed!$A$2:$A$1135,$A109,Observed!$C$2:$C$1135,$C109),"")</f>
        <v/>
      </c>
      <c r="AF109" s="34" t="str">
        <f>IF(ISNUMBER(AVERAGEIFS(Observed!AF$2:AF$1135,Observed!$A$2:$A$1135,$A109,Observed!$C$2:$C$1135,$C109)),AVERAGEIFS(Observed!AF$2:AF$1135,Observed!$A$2:$A$1135,$A109,Observed!$C$2:$C$1135,$C109),"")</f>
        <v/>
      </c>
      <c r="AG109" s="34" t="str">
        <f>IF(ISNUMBER(AVERAGEIFS(Observed!AG$2:AG$1135,Observed!$A$2:$A$1135,$A109,Observed!$C$2:$C$1135,$C109)),AVERAGEIFS(Observed!AG$2:AG$1135,Observed!$A$2:$A$1135,$A109,Observed!$C$2:$C$1135,$C109),"")</f>
        <v/>
      </c>
      <c r="AH109" s="35" t="str">
        <f>IF(ISNUMBER(AVERAGEIFS(Observed!AH$2:AH$1135,Observed!$A$2:$A$1135,$A109,Observed!$C$2:$C$1135,$C109)),AVERAGEIFS(Observed!AH$2:AH$1135,Observed!$A$2:$A$1135,$A109,Observed!$C$2:$C$1135,$C109),"")</f>
        <v/>
      </c>
      <c r="AI109" s="35" t="str">
        <f>IF(ISNUMBER(AVERAGEIFS(Observed!AI$2:AI$1135,Observed!$A$2:$A$1135,$A109,Observed!$C$2:$C$1135,$C109)),AVERAGEIFS(Observed!AI$2:AI$1135,Observed!$A$2:$A$1135,$A109,Observed!$C$2:$C$1135,$C109),"")</f>
        <v/>
      </c>
      <c r="AJ109" s="35">
        <f>IF(ISNUMBER(AVERAGEIFS(Observed!AJ$2:AJ$1135,Observed!$A$2:$A$1135,$A109,Observed!$C$2:$C$1135,$C109)),AVERAGEIFS(Observed!AJ$2:AJ$1135,Observed!$A$2:$A$1135,$A109,Observed!$C$2:$C$1135,$C109),"")</f>
        <v>4.1811008586142444E-2</v>
      </c>
      <c r="AK109" s="34" t="str">
        <f>IF(ISNUMBER(AVERAGEIFS(Observed!AK$2:AK$1135,Observed!$A$2:$A$1135,$A109,Observed!$C$2:$C$1135,$C109)),AVERAGEIFS(Observed!AK$2:AK$1135,Observed!$A$2:$A$1135,$A109,Observed!$C$2:$C$1135,$C109),"")</f>
        <v/>
      </c>
      <c r="AL109" s="35" t="str">
        <f>IF(ISNUMBER(AVERAGEIFS(Observed!AL$2:AL$1135,Observed!$A$2:$A$1135,$A109,Observed!$C$2:$C$1135,$C109)),AVERAGEIFS(Observed!AL$2:AL$1135,Observed!$A$2:$A$1135,$A109,Observed!$C$2:$C$1135,$C109),"")</f>
        <v/>
      </c>
      <c r="AM109" s="34" t="str">
        <f>IF(ISNUMBER(AVERAGEIFS(Observed!AM$2:AM$1135,Observed!$A$2:$A$1135,$A109,Observed!$C$2:$C$1135,$C109)),AVERAGEIFS(Observed!AM$2:AM$1135,Observed!$A$2:$A$1135,$A109,Observed!$C$2:$C$1135,$C109),"")</f>
        <v/>
      </c>
      <c r="AN109" s="34">
        <f>IF(ISNUMBER(AVERAGEIFS(Observed!AN$2:AN$1135,Observed!$A$2:$A$1135,$A109,Observed!$C$2:$C$1135,$C109)),AVERAGEIFS(Observed!AN$2:AN$1135,Observed!$A$2:$A$1135,$A109,Observed!$C$2:$C$1135,$C109),"")</f>
        <v>1</v>
      </c>
      <c r="AO109" s="34" t="str">
        <f>IF(ISNUMBER(AVERAGEIFS(Observed!AO$2:AO$1135,Observed!$A$2:$A$1135,$A109,Observed!$C$2:$C$1135,$C109)),AVERAGEIFS(Observed!AO$2:AO$1135,Observed!$A$2:$A$1135,$A109,Observed!$C$2:$C$1135,$C109),"")</f>
        <v/>
      </c>
      <c r="AP109" s="35" t="str">
        <f>IF(ISNUMBER(AVERAGEIFS(Observed!AP$2:AP$1135,Observed!$A$2:$A$1135,$A109,Observed!$C$2:$C$1135,$C109)),AVERAGEIFS(Observed!AP$2:AP$1135,Observed!$A$2:$A$1135,$A109,Observed!$C$2:$C$1135,$C109),"")</f>
        <v/>
      </c>
      <c r="AQ109" s="34" t="str">
        <f>IF(ISNUMBER(AVERAGEIFS(Observed!AQ$2:AQ$1135,Observed!$A$2:$A$1135,$A109,Observed!$C$2:$C$1135,$C109)),AVERAGEIFS(Observed!AQ$2:AQ$1135,Observed!$A$2:$A$1135,$A109,Observed!$C$2:$C$1135,$C109),"")</f>
        <v/>
      </c>
      <c r="AR109" s="34" t="str">
        <f>IF(ISNUMBER(AVERAGEIFS(Observed!AR$2:AR$1135,Observed!$A$2:$A$1135,$A109,Observed!$C$2:$C$1135,$C109)),AVERAGEIFS(Observed!AR$2:AR$1135,Observed!$A$2:$A$1135,$A109,Observed!$C$2:$C$1135,$C109),"")</f>
        <v/>
      </c>
      <c r="AS109" s="2">
        <f>COUNTIFS(Observed!$A$2:$A$1135,$A109,Observed!$C$2:$C$1135,$C109)</f>
        <v>3</v>
      </c>
      <c r="AT109" s="2">
        <f t="shared" si="1"/>
        <v>6</v>
      </c>
    </row>
    <row r="110" spans="1:46" x14ac:dyDescent="0.25">
      <c r="A110" t="s">
        <v>3</v>
      </c>
      <c r="B110" t="s">
        <v>18</v>
      </c>
      <c r="C110" s="6">
        <v>35744</v>
      </c>
      <c r="D110" t="s">
        <v>56</v>
      </c>
      <c r="E110" t="s">
        <v>42</v>
      </c>
      <c r="J110" t="s">
        <v>101</v>
      </c>
      <c r="K110">
        <v>2</v>
      </c>
      <c r="L110">
        <v>2</v>
      </c>
      <c r="M110" t="s">
        <v>19</v>
      </c>
      <c r="N110" s="33">
        <f>IF(ISNUMBER(AVERAGEIFS(Observed!N$2:N$1135,Observed!$A$2:$A$1135,$A110,Observed!$C$2:$C$1135,$C110)),AVERAGEIFS(Observed!N$2:N$1135,Observed!$A$2:$A$1135,$A110,Observed!$C$2:$C$1135,$C110),"")</f>
        <v>3363.3333333333335</v>
      </c>
      <c r="O110" s="34">
        <f>IF(ISNUMBER(AVERAGEIFS(Observed!O$2:O$1135,Observed!$A$2:$A$1135,$A110,Observed!$C$2:$C$1135,$C110)),AVERAGEIFS(Observed!O$2:O$1135,Observed!$A$2:$A$1135,$A110,Observed!$C$2:$C$1135,$C110),"")</f>
        <v>336.33333333333331</v>
      </c>
      <c r="P110" s="34" t="str">
        <f>IF(ISNUMBER(AVERAGEIFS(Observed!P$2:P$1135,Observed!$A$2:$A$1135,$A110,Observed!$C$2:$C$1135,$C110)),AVERAGEIFS(Observed!P$2:P$1135,Observed!$A$2:$A$1135,$A110,Observed!$C$2:$C$1135,$C110),"")</f>
        <v/>
      </c>
      <c r="Q110" s="34" t="str">
        <f>IF(ISNUMBER(AVERAGEIFS(Observed!Q$2:Q$1135,Observed!$A$2:$A$1135,$A110,Observed!$C$2:$C$1135,$C110)),AVERAGEIFS(Observed!Q$2:Q$1135,Observed!$A$2:$A$1135,$A110,Observed!$C$2:$C$1135,$C110),"")</f>
        <v/>
      </c>
      <c r="R110" s="34" t="str">
        <f>IF(ISNUMBER(AVERAGEIFS(Observed!R$2:R$1135,Observed!$A$2:$A$1135,$A110,Observed!$C$2:$C$1135,$C110)),AVERAGEIFS(Observed!R$2:R$1135,Observed!$A$2:$A$1135,$A110,Observed!$C$2:$C$1135,$C110),"")</f>
        <v/>
      </c>
      <c r="S110" s="35">
        <f>IF(ISNUMBER(AVERAGEIFS(Observed!S$2:S$1135,Observed!$A$2:$A$1135,$A110,Observed!$C$2:$C$1135,$C110)),AVERAGEIFS(Observed!S$2:S$1135,Observed!$A$2:$A$1135,$A110,Observed!$C$2:$C$1135,$C110),"")</f>
        <v>4.3000000000000003E-2</v>
      </c>
      <c r="T110" s="35">
        <f>IF(ISNUMBER(AVERAGEIFS(Observed!T$2:T$1135,Observed!$A$2:$A$1135,$A110,Observed!$C$2:$C$1135,$C110)),AVERAGEIFS(Observed!T$2:T$1135,Observed!$A$2:$A$1135,$A110,Observed!$C$2:$C$1135,$C110),"")</f>
        <v>3.4000000000000002E-2</v>
      </c>
      <c r="U110" s="35" t="str">
        <f>IF(ISNUMBER(AVERAGEIFS(Observed!U$2:U$1135,Observed!$A$2:$A$1135,$A110,Observed!$C$2:$C$1135,$C110)),AVERAGEIFS(Observed!U$2:U$1135,Observed!$A$2:$A$1135,$A110,Observed!$C$2:$C$1135,$C110),"")</f>
        <v/>
      </c>
      <c r="V110" s="34" t="str">
        <f>IF(ISNUMBER(AVERAGEIFS(Observed!V$2:V$1135,Observed!$A$2:$A$1135,$A110,Observed!$C$2:$C$1135,$C110)),AVERAGEIFS(Observed!V$2:V$1135,Observed!$A$2:$A$1135,$A110,Observed!$C$2:$C$1135,$C110),"")</f>
        <v/>
      </c>
      <c r="W110" s="7" t="str">
        <f>IF(ISNUMBER(AVERAGEIFS(Observed!W$2:W$1135,Observed!$A$2:$A$1135,$A110,Observed!$C$2:$C$1135,$C110)),AVERAGEIFS(Observed!W$2:W$1135,Observed!$A$2:$A$1135,$A110,Observed!$C$2:$C$1135,$C110),"")</f>
        <v/>
      </c>
      <c r="X110" s="7">
        <f>IF(ISNUMBER(AVERAGEIFS(Observed!X$2:X$1135,Observed!$A$2:$A$1135,$A110,Observed!$C$2:$C$1135,$C110)),AVERAGEIFS(Observed!X$2:X$1135,Observed!$A$2:$A$1135,$A110,Observed!$C$2:$C$1135,$C110),"")</f>
        <v>0.15</v>
      </c>
      <c r="Y110" s="34" t="str">
        <f>IF(ISNUMBER(AVERAGEIFS(Observed!Y$2:Y$1135,Observed!$A$2:$A$1135,$A110,Observed!$C$2:$C$1135,$C110)),AVERAGEIFS(Observed!Y$2:Y$1135,Observed!$A$2:$A$1135,$A110,Observed!$C$2:$C$1135,$C110),"")</f>
        <v/>
      </c>
      <c r="Z110" s="34" t="str">
        <f>IF(ISNUMBER(AVERAGEIFS(Observed!Z$2:Z$1135,Observed!$A$2:$A$1135,$A110,Observed!$C$2:$C$1135,$C110)),AVERAGEIFS(Observed!Z$2:Z$1135,Observed!$A$2:$A$1135,$A110,Observed!$C$2:$C$1135,$C110),"")</f>
        <v/>
      </c>
      <c r="AA110" s="34" t="str">
        <f>IF(ISNUMBER(AVERAGEIFS(Observed!AA$2:AA$1135,Observed!$A$2:$A$1135,$A110,Observed!$C$2:$C$1135,$C110)),AVERAGEIFS(Observed!AA$2:AA$1135,Observed!$A$2:$A$1135,$A110,Observed!$C$2:$C$1135,$C110),"")</f>
        <v/>
      </c>
      <c r="AB110" s="34" t="str">
        <f>IF(ISNUMBER(AVERAGEIFS(Observed!AB$2:AB$1135,Observed!$A$2:$A$1135,$A110,Observed!$C$2:$C$1135,$C110)),AVERAGEIFS(Observed!AB$2:AB$1135,Observed!$A$2:$A$1135,$A110,Observed!$C$2:$C$1135,$C110),"")</f>
        <v/>
      </c>
      <c r="AC110" s="34" t="str">
        <f>IF(ISNUMBER(AVERAGEIFS(Observed!AC$2:AC$1135,Observed!$A$2:$A$1135,$A110,Observed!$C$2:$C$1135,$C110)),AVERAGEIFS(Observed!AC$2:AC$1135,Observed!$A$2:$A$1135,$A110,Observed!$C$2:$C$1135,$C110),"")</f>
        <v/>
      </c>
      <c r="AD110" s="34" t="str">
        <f>IF(ISNUMBER(AVERAGEIFS(Observed!AD$2:AD$1135,Observed!$A$2:$A$1135,$A110,Observed!$C$2:$C$1135,$C110)),AVERAGEIFS(Observed!AD$2:AD$1135,Observed!$A$2:$A$1135,$A110,Observed!$C$2:$C$1135,$C110),"")</f>
        <v/>
      </c>
      <c r="AE110" s="34" t="str">
        <f>IF(ISNUMBER(AVERAGEIFS(Observed!AE$2:AE$1135,Observed!$A$2:$A$1135,$A110,Observed!$C$2:$C$1135,$C110)),AVERAGEIFS(Observed!AE$2:AE$1135,Observed!$A$2:$A$1135,$A110,Observed!$C$2:$C$1135,$C110),"")</f>
        <v/>
      </c>
      <c r="AF110" s="34" t="str">
        <f>IF(ISNUMBER(AVERAGEIFS(Observed!AF$2:AF$1135,Observed!$A$2:$A$1135,$A110,Observed!$C$2:$C$1135,$C110)),AVERAGEIFS(Observed!AF$2:AF$1135,Observed!$A$2:$A$1135,$A110,Observed!$C$2:$C$1135,$C110),"")</f>
        <v/>
      </c>
      <c r="AG110" s="34" t="str">
        <f>IF(ISNUMBER(AVERAGEIFS(Observed!AG$2:AG$1135,Observed!$A$2:$A$1135,$A110,Observed!$C$2:$C$1135,$C110)),AVERAGEIFS(Observed!AG$2:AG$1135,Observed!$A$2:$A$1135,$A110,Observed!$C$2:$C$1135,$C110),"")</f>
        <v/>
      </c>
      <c r="AH110" s="35" t="str">
        <f>IF(ISNUMBER(AVERAGEIFS(Observed!AH$2:AH$1135,Observed!$A$2:$A$1135,$A110,Observed!$C$2:$C$1135,$C110)),AVERAGEIFS(Observed!AH$2:AH$1135,Observed!$A$2:$A$1135,$A110,Observed!$C$2:$C$1135,$C110),"")</f>
        <v/>
      </c>
      <c r="AI110" s="35" t="str">
        <f>IF(ISNUMBER(AVERAGEIFS(Observed!AI$2:AI$1135,Observed!$A$2:$A$1135,$A110,Observed!$C$2:$C$1135,$C110)),AVERAGEIFS(Observed!AI$2:AI$1135,Observed!$A$2:$A$1135,$A110,Observed!$C$2:$C$1135,$C110),"")</f>
        <v/>
      </c>
      <c r="AJ110" s="35">
        <f>IF(ISNUMBER(AVERAGEIFS(Observed!AJ$2:AJ$1135,Observed!$A$2:$A$1135,$A110,Observed!$C$2:$C$1135,$C110)),AVERAGEIFS(Observed!AJ$2:AJ$1135,Observed!$A$2:$A$1135,$A110,Observed!$C$2:$C$1135,$C110),"")</f>
        <v>4.1627434040639462E-2</v>
      </c>
      <c r="AK110" s="34" t="str">
        <f>IF(ISNUMBER(AVERAGEIFS(Observed!AK$2:AK$1135,Observed!$A$2:$A$1135,$A110,Observed!$C$2:$C$1135,$C110)),AVERAGEIFS(Observed!AK$2:AK$1135,Observed!$A$2:$A$1135,$A110,Observed!$C$2:$C$1135,$C110),"")</f>
        <v/>
      </c>
      <c r="AL110" s="35" t="str">
        <f>IF(ISNUMBER(AVERAGEIFS(Observed!AL$2:AL$1135,Observed!$A$2:$A$1135,$A110,Observed!$C$2:$C$1135,$C110)),AVERAGEIFS(Observed!AL$2:AL$1135,Observed!$A$2:$A$1135,$A110,Observed!$C$2:$C$1135,$C110),"")</f>
        <v/>
      </c>
      <c r="AM110" s="34" t="str">
        <f>IF(ISNUMBER(AVERAGEIFS(Observed!AM$2:AM$1135,Observed!$A$2:$A$1135,$A110,Observed!$C$2:$C$1135,$C110)),AVERAGEIFS(Observed!AM$2:AM$1135,Observed!$A$2:$A$1135,$A110,Observed!$C$2:$C$1135,$C110),"")</f>
        <v/>
      </c>
      <c r="AN110" s="34">
        <f>IF(ISNUMBER(AVERAGEIFS(Observed!AN$2:AN$1135,Observed!$A$2:$A$1135,$A110,Observed!$C$2:$C$1135,$C110)),AVERAGEIFS(Observed!AN$2:AN$1135,Observed!$A$2:$A$1135,$A110,Observed!$C$2:$C$1135,$C110),"")</f>
        <v>1</v>
      </c>
      <c r="AO110" s="34" t="str">
        <f>IF(ISNUMBER(AVERAGEIFS(Observed!AO$2:AO$1135,Observed!$A$2:$A$1135,$A110,Observed!$C$2:$C$1135,$C110)),AVERAGEIFS(Observed!AO$2:AO$1135,Observed!$A$2:$A$1135,$A110,Observed!$C$2:$C$1135,$C110),"")</f>
        <v/>
      </c>
      <c r="AP110" s="35" t="str">
        <f>IF(ISNUMBER(AVERAGEIFS(Observed!AP$2:AP$1135,Observed!$A$2:$A$1135,$A110,Observed!$C$2:$C$1135,$C110)),AVERAGEIFS(Observed!AP$2:AP$1135,Observed!$A$2:$A$1135,$A110,Observed!$C$2:$C$1135,$C110),"")</f>
        <v/>
      </c>
      <c r="AQ110" s="34" t="str">
        <f>IF(ISNUMBER(AVERAGEIFS(Observed!AQ$2:AQ$1135,Observed!$A$2:$A$1135,$A110,Observed!$C$2:$C$1135,$C110)),AVERAGEIFS(Observed!AQ$2:AQ$1135,Observed!$A$2:$A$1135,$A110,Observed!$C$2:$C$1135,$C110),"")</f>
        <v/>
      </c>
      <c r="AR110" s="34" t="str">
        <f>IF(ISNUMBER(AVERAGEIFS(Observed!AR$2:AR$1135,Observed!$A$2:$A$1135,$A110,Observed!$C$2:$C$1135,$C110)),AVERAGEIFS(Observed!AR$2:AR$1135,Observed!$A$2:$A$1135,$A110,Observed!$C$2:$C$1135,$C110),"")</f>
        <v/>
      </c>
      <c r="AS110" s="2">
        <f>COUNTIFS(Observed!$A$2:$A$1135,$A110,Observed!$C$2:$C$1135,$C110)</f>
        <v>3</v>
      </c>
      <c r="AT110" s="2">
        <f t="shared" si="1"/>
        <v>6</v>
      </c>
    </row>
    <row r="111" spans="1:46" x14ac:dyDescent="0.25">
      <c r="A111" t="s">
        <v>3</v>
      </c>
      <c r="B111" t="s">
        <v>18</v>
      </c>
      <c r="C111" s="6">
        <v>35753</v>
      </c>
      <c r="D111" t="s">
        <v>56</v>
      </c>
      <c r="E111" t="s">
        <v>42</v>
      </c>
      <c r="J111" t="s">
        <v>101</v>
      </c>
      <c r="K111">
        <v>2</v>
      </c>
      <c r="L111">
        <v>2</v>
      </c>
      <c r="M111" t="s">
        <v>20</v>
      </c>
      <c r="N111" s="33">
        <f>IF(ISNUMBER(AVERAGEIFS(Observed!N$2:N$1135,Observed!$A$2:$A$1135,$A111,Observed!$C$2:$C$1135,$C111)),AVERAGEIFS(Observed!N$2:N$1135,Observed!$A$2:$A$1135,$A111,Observed!$C$2:$C$1135,$C111),"")</f>
        <v>4301.666666666667</v>
      </c>
      <c r="O111" s="34">
        <f>IF(ISNUMBER(AVERAGEIFS(Observed!O$2:O$1135,Observed!$A$2:$A$1135,$A111,Observed!$C$2:$C$1135,$C111)),AVERAGEIFS(Observed!O$2:O$1135,Observed!$A$2:$A$1135,$A111,Observed!$C$2:$C$1135,$C111),"")</f>
        <v>430.16666666666669</v>
      </c>
      <c r="P111" s="34" t="str">
        <f>IF(ISNUMBER(AVERAGEIFS(Observed!P$2:P$1135,Observed!$A$2:$A$1135,$A111,Observed!$C$2:$C$1135,$C111)),AVERAGEIFS(Observed!P$2:P$1135,Observed!$A$2:$A$1135,$A111,Observed!$C$2:$C$1135,$C111),"")</f>
        <v/>
      </c>
      <c r="Q111" s="34" t="str">
        <f>IF(ISNUMBER(AVERAGEIFS(Observed!Q$2:Q$1135,Observed!$A$2:$A$1135,$A111,Observed!$C$2:$C$1135,$C111)),AVERAGEIFS(Observed!Q$2:Q$1135,Observed!$A$2:$A$1135,$A111,Observed!$C$2:$C$1135,$C111),"")</f>
        <v/>
      </c>
      <c r="R111" s="34" t="str">
        <f>IF(ISNUMBER(AVERAGEIFS(Observed!R$2:R$1135,Observed!$A$2:$A$1135,$A111,Observed!$C$2:$C$1135,$C111)),AVERAGEIFS(Observed!R$2:R$1135,Observed!$A$2:$A$1135,$A111,Observed!$C$2:$C$1135,$C111),"")</f>
        <v/>
      </c>
      <c r="S111" s="35" t="str">
        <f>IF(ISNUMBER(AVERAGEIFS(Observed!S$2:S$1135,Observed!$A$2:$A$1135,$A111,Observed!$C$2:$C$1135,$C111)),AVERAGEIFS(Observed!S$2:S$1135,Observed!$A$2:$A$1135,$A111,Observed!$C$2:$C$1135,$C111),"")</f>
        <v/>
      </c>
      <c r="T111" s="35" t="str">
        <f>IF(ISNUMBER(AVERAGEIFS(Observed!T$2:T$1135,Observed!$A$2:$A$1135,$A111,Observed!$C$2:$C$1135,$C111)),AVERAGEIFS(Observed!T$2:T$1135,Observed!$A$2:$A$1135,$A111,Observed!$C$2:$C$1135,$C111),"")</f>
        <v/>
      </c>
      <c r="U111" s="35" t="str">
        <f>IF(ISNUMBER(AVERAGEIFS(Observed!U$2:U$1135,Observed!$A$2:$A$1135,$A111,Observed!$C$2:$C$1135,$C111)),AVERAGEIFS(Observed!U$2:U$1135,Observed!$A$2:$A$1135,$A111,Observed!$C$2:$C$1135,$C111),"")</f>
        <v/>
      </c>
      <c r="V111" s="34" t="str">
        <f>IF(ISNUMBER(AVERAGEIFS(Observed!V$2:V$1135,Observed!$A$2:$A$1135,$A111,Observed!$C$2:$C$1135,$C111)),AVERAGEIFS(Observed!V$2:V$1135,Observed!$A$2:$A$1135,$A111,Observed!$C$2:$C$1135,$C111),"")</f>
        <v/>
      </c>
      <c r="W111" s="7" t="str">
        <f>IF(ISNUMBER(AVERAGEIFS(Observed!W$2:W$1135,Observed!$A$2:$A$1135,$A111,Observed!$C$2:$C$1135,$C111)),AVERAGEIFS(Observed!W$2:W$1135,Observed!$A$2:$A$1135,$A111,Observed!$C$2:$C$1135,$C111),"")</f>
        <v/>
      </c>
      <c r="X111" s="7">
        <f>IF(ISNUMBER(AVERAGEIFS(Observed!X$2:X$1135,Observed!$A$2:$A$1135,$A111,Observed!$C$2:$C$1135,$C111)),AVERAGEIFS(Observed!X$2:X$1135,Observed!$A$2:$A$1135,$A111,Observed!$C$2:$C$1135,$C111),"")</f>
        <v>0.16</v>
      </c>
      <c r="Y111" s="34" t="str">
        <f>IF(ISNUMBER(AVERAGEIFS(Observed!Y$2:Y$1135,Observed!$A$2:$A$1135,$A111,Observed!$C$2:$C$1135,$C111)),AVERAGEIFS(Observed!Y$2:Y$1135,Observed!$A$2:$A$1135,$A111,Observed!$C$2:$C$1135,$C111),"")</f>
        <v/>
      </c>
      <c r="Z111" s="34" t="str">
        <f>IF(ISNUMBER(AVERAGEIFS(Observed!Z$2:Z$1135,Observed!$A$2:$A$1135,$A111,Observed!$C$2:$C$1135,$C111)),AVERAGEIFS(Observed!Z$2:Z$1135,Observed!$A$2:$A$1135,$A111,Observed!$C$2:$C$1135,$C111),"")</f>
        <v/>
      </c>
      <c r="AA111" s="34" t="str">
        <f>IF(ISNUMBER(AVERAGEIFS(Observed!AA$2:AA$1135,Observed!$A$2:$A$1135,$A111,Observed!$C$2:$C$1135,$C111)),AVERAGEIFS(Observed!AA$2:AA$1135,Observed!$A$2:$A$1135,$A111,Observed!$C$2:$C$1135,$C111),"")</f>
        <v/>
      </c>
      <c r="AB111" s="34" t="str">
        <f>IF(ISNUMBER(AVERAGEIFS(Observed!AB$2:AB$1135,Observed!$A$2:$A$1135,$A111,Observed!$C$2:$C$1135,$C111)),AVERAGEIFS(Observed!AB$2:AB$1135,Observed!$A$2:$A$1135,$A111,Observed!$C$2:$C$1135,$C111),"")</f>
        <v/>
      </c>
      <c r="AC111" s="34" t="str">
        <f>IF(ISNUMBER(AVERAGEIFS(Observed!AC$2:AC$1135,Observed!$A$2:$A$1135,$A111,Observed!$C$2:$C$1135,$C111)),AVERAGEIFS(Observed!AC$2:AC$1135,Observed!$A$2:$A$1135,$A111,Observed!$C$2:$C$1135,$C111),"")</f>
        <v/>
      </c>
      <c r="AD111" s="34" t="str">
        <f>IF(ISNUMBER(AVERAGEIFS(Observed!AD$2:AD$1135,Observed!$A$2:$A$1135,$A111,Observed!$C$2:$C$1135,$C111)),AVERAGEIFS(Observed!AD$2:AD$1135,Observed!$A$2:$A$1135,$A111,Observed!$C$2:$C$1135,$C111),"")</f>
        <v/>
      </c>
      <c r="AE111" s="34" t="str">
        <f>IF(ISNUMBER(AVERAGEIFS(Observed!AE$2:AE$1135,Observed!$A$2:$A$1135,$A111,Observed!$C$2:$C$1135,$C111)),AVERAGEIFS(Observed!AE$2:AE$1135,Observed!$A$2:$A$1135,$A111,Observed!$C$2:$C$1135,$C111),"")</f>
        <v/>
      </c>
      <c r="AF111" s="34" t="str">
        <f>IF(ISNUMBER(AVERAGEIFS(Observed!AF$2:AF$1135,Observed!$A$2:$A$1135,$A111,Observed!$C$2:$C$1135,$C111)),AVERAGEIFS(Observed!AF$2:AF$1135,Observed!$A$2:$A$1135,$A111,Observed!$C$2:$C$1135,$C111),"")</f>
        <v/>
      </c>
      <c r="AG111" s="34" t="str">
        <f>IF(ISNUMBER(AVERAGEIFS(Observed!AG$2:AG$1135,Observed!$A$2:$A$1135,$A111,Observed!$C$2:$C$1135,$C111)),AVERAGEIFS(Observed!AG$2:AG$1135,Observed!$A$2:$A$1135,$A111,Observed!$C$2:$C$1135,$C111),"")</f>
        <v/>
      </c>
      <c r="AH111" s="35" t="str">
        <f>IF(ISNUMBER(AVERAGEIFS(Observed!AH$2:AH$1135,Observed!$A$2:$A$1135,$A111,Observed!$C$2:$C$1135,$C111)),AVERAGEIFS(Observed!AH$2:AH$1135,Observed!$A$2:$A$1135,$A111,Observed!$C$2:$C$1135,$C111),"")</f>
        <v/>
      </c>
      <c r="AI111" s="35" t="str">
        <f>IF(ISNUMBER(AVERAGEIFS(Observed!AI$2:AI$1135,Observed!$A$2:$A$1135,$A111,Observed!$C$2:$C$1135,$C111)),AVERAGEIFS(Observed!AI$2:AI$1135,Observed!$A$2:$A$1135,$A111,Observed!$C$2:$C$1135,$C111),"")</f>
        <v/>
      </c>
      <c r="AJ111" s="35" t="str">
        <f>IF(ISNUMBER(AVERAGEIFS(Observed!AJ$2:AJ$1135,Observed!$A$2:$A$1135,$A111,Observed!$C$2:$C$1135,$C111)),AVERAGEIFS(Observed!AJ$2:AJ$1135,Observed!$A$2:$A$1135,$A111,Observed!$C$2:$C$1135,$C111),"")</f>
        <v/>
      </c>
      <c r="AK111" s="34" t="str">
        <f>IF(ISNUMBER(AVERAGEIFS(Observed!AK$2:AK$1135,Observed!$A$2:$A$1135,$A111,Observed!$C$2:$C$1135,$C111)),AVERAGEIFS(Observed!AK$2:AK$1135,Observed!$A$2:$A$1135,$A111,Observed!$C$2:$C$1135,$C111),"")</f>
        <v/>
      </c>
      <c r="AL111" s="35" t="str">
        <f>IF(ISNUMBER(AVERAGEIFS(Observed!AL$2:AL$1135,Observed!$A$2:$A$1135,$A111,Observed!$C$2:$C$1135,$C111)),AVERAGEIFS(Observed!AL$2:AL$1135,Observed!$A$2:$A$1135,$A111,Observed!$C$2:$C$1135,$C111),"")</f>
        <v/>
      </c>
      <c r="AM111" s="34" t="str">
        <f>IF(ISNUMBER(AVERAGEIFS(Observed!AM$2:AM$1135,Observed!$A$2:$A$1135,$A111,Observed!$C$2:$C$1135,$C111)),AVERAGEIFS(Observed!AM$2:AM$1135,Observed!$A$2:$A$1135,$A111,Observed!$C$2:$C$1135,$C111),"")</f>
        <v/>
      </c>
      <c r="AN111" s="34">
        <f>IF(ISNUMBER(AVERAGEIFS(Observed!AN$2:AN$1135,Observed!$A$2:$A$1135,$A111,Observed!$C$2:$C$1135,$C111)),AVERAGEIFS(Observed!AN$2:AN$1135,Observed!$A$2:$A$1135,$A111,Observed!$C$2:$C$1135,$C111),"")</f>
        <v>1</v>
      </c>
      <c r="AO111" s="34" t="str">
        <f>IF(ISNUMBER(AVERAGEIFS(Observed!AO$2:AO$1135,Observed!$A$2:$A$1135,$A111,Observed!$C$2:$C$1135,$C111)),AVERAGEIFS(Observed!AO$2:AO$1135,Observed!$A$2:$A$1135,$A111,Observed!$C$2:$C$1135,$C111),"")</f>
        <v/>
      </c>
      <c r="AP111" s="35" t="str">
        <f>IF(ISNUMBER(AVERAGEIFS(Observed!AP$2:AP$1135,Observed!$A$2:$A$1135,$A111,Observed!$C$2:$C$1135,$C111)),AVERAGEIFS(Observed!AP$2:AP$1135,Observed!$A$2:$A$1135,$A111,Observed!$C$2:$C$1135,$C111),"")</f>
        <v/>
      </c>
      <c r="AQ111" s="34" t="str">
        <f>IF(ISNUMBER(AVERAGEIFS(Observed!AQ$2:AQ$1135,Observed!$A$2:$A$1135,$A111,Observed!$C$2:$C$1135,$C111)),AVERAGEIFS(Observed!AQ$2:AQ$1135,Observed!$A$2:$A$1135,$A111,Observed!$C$2:$C$1135,$C111),"")</f>
        <v/>
      </c>
      <c r="AR111" s="34" t="str">
        <f>IF(ISNUMBER(AVERAGEIFS(Observed!AR$2:AR$1135,Observed!$A$2:$A$1135,$A111,Observed!$C$2:$C$1135,$C111)),AVERAGEIFS(Observed!AR$2:AR$1135,Observed!$A$2:$A$1135,$A111,Observed!$C$2:$C$1135,$C111),"")</f>
        <v/>
      </c>
      <c r="AS111" s="2">
        <f>COUNTIFS(Observed!$A$2:$A$1135,$A111,Observed!$C$2:$C$1135,$C111)</f>
        <v>3</v>
      </c>
      <c r="AT111" s="2">
        <f t="shared" si="1"/>
        <v>3</v>
      </c>
    </row>
    <row r="112" spans="1:46" x14ac:dyDescent="0.25">
      <c r="A112" t="s">
        <v>3</v>
      </c>
      <c r="B112" t="s">
        <v>18</v>
      </c>
      <c r="C112" s="6">
        <v>35759</v>
      </c>
      <c r="D112" t="s">
        <v>56</v>
      </c>
      <c r="E112" t="s">
        <v>42</v>
      </c>
      <c r="J112" t="s">
        <v>101</v>
      </c>
      <c r="K112">
        <v>2</v>
      </c>
      <c r="L112">
        <v>2</v>
      </c>
      <c r="M112" t="s">
        <v>21</v>
      </c>
      <c r="N112" s="33">
        <f>IF(ISNUMBER(AVERAGEIFS(Observed!N$2:N$1135,Observed!$A$2:$A$1135,$A112,Observed!$C$2:$C$1135,$C112)),AVERAGEIFS(Observed!N$2:N$1135,Observed!$A$2:$A$1135,$A112,Observed!$C$2:$C$1135,$C112),"")</f>
        <v>550.33333333333337</v>
      </c>
      <c r="O112" s="34">
        <f>IF(ISNUMBER(AVERAGEIFS(Observed!O$2:O$1135,Observed!$A$2:$A$1135,$A112,Observed!$C$2:$C$1135,$C112)),AVERAGEIFS(Observed!O$2:O$1135,Observed!$A$2:$A$1135,$A112,Observed!$C$2:$C$1135,$C112),"")</f>
        <v>55.033333333333331</v>
      </c>
      <c r="P112" s="34" t="str">
        <f>IF(ISNUMBER(AVERAGEIFS(Observed!P$2:P$1135,Observed!$A$2:$A$1135,$A112,Observed!$C$2:$C$1135,$C112)),AVERAGEIFS(Observed!P$2:P$1135,Observed!$A$2:$A$1135,$A112,Observed!$C$2:$C$1135,$C112),"")</f>
        <v/>
      </c>
      <c r="Q112" s="34">
        <f>IF(ISNUMBER(AVERAGEIFS(Observed!Q$2:Q$1135,Observed!$A$2:$A$1135,$A112,Observed!$C$2:$C$1135,$C112)),AVERAGEIFS(Observed!Q$2:Q$1135,Observed!$A$2:$A$1135,$A112,Observed!$C$2:$C$1135,$C112),"")</f>
        <v>437.68666666666667</v>
      </c>
      <c r="R112" s="34">
        <f>IF(ISNUMBER(AVERAGEIFS(Observed!R$2:R$1135,Observed!$A$2:$A$1135,$A112,Observed!$C$2:$C$1135,$C112)),AVERAGEIFS(Observed!R$2:R$1135,Observed!$A$2:$A$1135,$A112,Observed!$C$2:$C$1135,$C112),"")</f>
        <v>893.39666666666665</v>
      </c>
      <c r="S112" s="35">
        <f>IF(ISNUMBER(AVERAGEIFS(Observed!S$2:S$1135,Observed!$A$2:$A$1135,$A112,Observed!$C$2:$C$1135,$C112)),AVERAGEIFS(Observed!S$2:S$1135,Observed!$A$2:$A$1135,$A112,Observed!$C$2:$C$1135,$C112),"")</f>
        <v>4.2000000000000003E-2</v>
      </c>
      <c r="T112" s="35">
        <f>IF(ISNUMBER(AVERAGEIFS(Observed!T$2:T$1135,Observed!$A$2:$A$1135,$A112,Observed!$C$2:$C$1135,$C112)),AVERAGEIFS(Observed!T$2:T$1135,Observed!$A$2:$A$1135,$A112,Observed!$C$2:$C$1135,$C112),"")</f>
        <v>3.3000000000000002E-2</v>
      </c>
      <c r="U112" s="35" t="str">
        <f>IF(ISNUMBER(AVERAGEIFS(Observed!U$2:U$1135,Observed!$A$2:$A$1135,$A112,Observed!$C$2:$C$1135,$C112)),AVERAGEIFS(Observed!U$2:U$1135,Observed!$A$2:$A$1135,$A112,Observed!$C$2:$C$1135,$C112),"")</f>
        <v/>
      </c>
      <c r="V112" s="34" t="str">
        <f>IF(ISNUMBER(AVERAGEIFS(Observed!V$2:V$1135,Observed!$A$2:$A$1135,$A112,Observed!$C$2:$C$1135,$C112)),AVERAGEIFS(Observed!V$2:V$1135,Observed!$A$2:$A$1135,$A112,Observed!$C$2:$C$1135,$C112),"")</f>
        <v/>
      </c>
      <c r="W112" s="7" t="str">
        <f>IF(ISNUMBER(AVERAGEIFS(Observed!W$2:W$1135,Observed!$A$2:$A$1135,$A112,Observed!$C$2:$C$1135,$C112)),AVERAGEIFS(Observed!W$2:W$1135,Observed!$A$2:$A$1135,$A112,Observed!$C$2:$C$1135,$C112),"")</f>
        <v/>
      </c>
      <c r="X112" s="7">
        <f>IF(ISNUMBER(AVERAGEIFS(Observed!X$2:X$1135,Observed!$A$2:$A$1135,$A112,Observed!$C$2:$C$1135,$C112)),AVERAGEIFS(Observed!X$2:X$1135,Observed!$A$2:$A$1135,$A112,Observed!$C$2:$C$1135,$C112),"")</f>
        <v>0.16</v>
      </c>
      <c r="Y112" s="34" t="str">
        <f>IF(ISNUMBER(AVERAGEIFS(Observed!Y$2:Y$1135,Observed!$A$2:$A$1135,$A112,Observed!$C$2:$C$1135,$C112)),AVERAGEIFS(Observed!Y$2:Y$1135,Observed!$A$2:$A$1135,$A112,Observed!$C$2:$C$1135,$C112),"")</f>
        <v/>
      </c>
      <c r="Z112" s="34" t="str">
        <f>IF(ISNUMBER(AVERAGEIFS(Observed!Z$2:Z$1135,Observed!$A$2:$A$1135,$A112,Observed!$C$2:$C$1135,$C112)),AVERAGEIFS(Observed!Z$2:Z$1135,Observed!$A$2:$A$1135,$A112,Observed!$C$2:$C$1135,$C112),"")</f>
        <v/>
      </c>
      <c r="AA112" s="34" t="str">
        <f>IF(ISNUMBER(AVERAGEIFS(Observed!AA$2:AA$1135,Observed!$A$2:$A$1135,$A112,Observed!$C$2:$C$1135,$C112)),AVERAGEIFS(Observed!AA$2:AA$1135,Observed!$A$2:$A$1135,$A112,Observed!$C$2:$C$1135,$C112),"")</f>
        <v/>
      </c>
      <c r="AB112" s="34" t="str">
        <f>IF(ISNUMBER(AVERAGEIFS(Observed!AB$2:AB$1135,Observed!$A$2:$A$1135,$A112,Observed!$C$2:$C$1135,$C112)),AVERAGEIFS(Observed!AB$2:AB$1135,Observed!$A$2:$A$1135,$A112,Observed!$C$2:$C$1135,$C112),"")</f>
        <v/>
      </c>
      <c r="AC112" s="34" t="str">
        <f>IF(ISNUMBER(AVERAGEIFS(Observed!AC$2:AC$1135,Observed!$A$2:$A$1135,$A112,Observed!$C$2:$C$1135,$C112)),AVERAGEIFS(Observed!AC$2:AC$1135,Observed!$A$2:$A$1135,$A112,Observed!$C$2:$C$1135,$C112),"")</f>
        <v/>
      </c>
      <c r="AD112" s="34" t="str">
        <f>IF(ISNUMBER(AVERAGEIFS(Observed!AD$2:AD$1135,Observed!$A$2:$A$1135,$A112,Observed!$C$2:$C$1135,$C112)),AVERAGEIFS(Observed!AD$2:AD$1135,Observed!$A$2:$A$1135,$A112,Observed!$C$2:$C$1135,$C112),"")</f>
        <v/>
      </c>
      <c r="AE112" s="34" t="str">
        <f>IF(ISNUMBER(AVERAGEIFS(Observed!AE$2:AE$1135,Observed!$A$2:$A$1135,$A112,Observed!$C$2:$C$1135,$C112)),AVERAGEIFS(Observed!AE$2:AE$1135,Observed!$A$2:$A$1135,$A112,Observed!$C$2:$C$1135,$C112),"")</f>
        <v/>
      </c>
      <c r="AF112" s="34" t="str">
        <f>IF(ISNUMBER(AVERAGEIFS(Observed!AF$2:AF$1135,Observed!$A$2:$A$1135,$A112,Observed!$C$2:$C$1135,$C112)),AVERAGEIFS(Observed!AF$2:AF$1135,Observed!$A$2:$A$1135,$A112,Observed!$C$2:$C$1135,$C112),"")</f>
        <v/>
      </c>
      <c r="AG112" s="34" t="str">
        <f>IF(ISNUMBER(AVERAGEIFS(Observed!AG$2:AG$1135,Observed!$A$2:$A$1135,$A112,Observed!$C$2:$C$1135,$C112)),AVERAGEIFS(Observed!AG$2:AG$1135,Observed!$A$2:$A$1135,$A112,Observed!$C$2:$C$1135,$C112),"")</f>
        <v/>
      </c>
      <c r="AH112" s="35" t="str">
        <f>IF(ISNUMBER(AVERAGEIFS(Observed!AH$2:AH$1135,Observed!$A$2:$A$1135,$A112,Observed!$C$2:$C$1135,$C112)),AVERAGEIFS(Observed!AH$2:AH$1135,Observed!$A$2:$A$1135,$A112,Observed!$C$2:$C$1135,$C112),"")</f>
        <v/>
      </c>
      <c r="AI112" s="35" t="str">
        <f>IF(ISNUMBER(AVERAGEIFS(Observed!AI$2:AI$1135,Observed!$A$2:$A$1135,$A112,Observed!$C$2:$C$1135,$C112)),AVERAGEIFS(Observed!AI$2:AI$1135,Observed!$A$2:$A$1135,$A112,Observed!$C$2:$C$1135,$C112),"")</f>
        <v/>
      </c>
      <c r="AJ112" s="35">
        <f>IF(ISNUMBER(AVERAGEIFS(Observed!AJ$2:AJ$1135,Observed!$A$2:$A$1135,$A112,Observed!$C$2:$C$1135,$C112)),AVERAGEIFS(Observed!AJ$2:AJ$1135,Observed!$A$2:$A$1135,$A112,Observed!$C$2:$C$1135,$C112),"")</f>
        <v>4.0591662101936633E-2</v>
      </c>
      <c r="AK112" s="34" t="str">
        <f>IF(ISNUMBER(AVERAGEIFS(Observed!AK$2:AK$1135,Observed!$A$2:$A$1135,$A112,Observed!$C$2:$C$1135,$C112)),AVERAGEIFS(Observed!AK$2:AK$1135,Observed!$A$2:$A$1135,$A112,Observed!$C$2:$C$1135,$C112),"")</f>
        <v/>
      </c>
      <c r="AL112" s="35" t="str">
        <f>IF(ISNUMBER(AVERAGEIFS(Observed!AL$2:AL$1135,Observed!$A$2:$A$1135,$A112,Observed!$C$2:$C$1135,$C112)),AVERAGEIFS(Observed!AL$2:AL$1135,Observed!$A$2:$A$1135,$A112,Observed!$C$2:$C$1135,$C112),"")</f>
        <v/>
      </c>
      <c r="AM112" s="34" t="str">
        <f>IF(ISNUMBER(AVERAGEIFS(Observed!AM$2:AM$1135,Observed!$A$2:$A$1135,$A112,Observed!$C$2:$C$1135,$C112)),AVERAGEIFS(Observed!AM$2:AM$1135,Observed!$A$2:$A$1135,$A112,Observed!$C$2:$C$1135,$C112),"")</f>
        <v/>
      </c>
      <c r="AN112" s="34">
        <f>IF(ISNUMBER(AVERAGEIFS(Observed!AN$2:AN$1135,Observed!$A$2:$A$1135,$A112,Observed!$C$2:$C$1135,$C112)),AVERAGEIFS(Observed!AN$2:AN$1135,Observed!$A$2:$A$1135,$A112,Observed!$C$2:$C$1135,$C112),"")</f>
        <v>1</v>
      </c>
      <c r="AO112" s="34" t="str">
        <f>IF(ISNUMBER(AVERAGEIFS(Observed!AO$2:AO$1135,Observed!$A$2:$A$1135,$A112,Observed!$C$2:$C$1135,$C112)),AVERAGEIFS(Observed!AO$2:AO$1135,Observed!$A$2:$A$1135,$A112,Observed!$C$2:$C$1135,$C112),"")</f>
        <v/>
      </c>
      <c r="AP112" s="35" t="str">
        <f>IF(ISNUMBER(AVERAGEIFS(Observed!AP$2:AP$1135,Observed!$A$2:$A$1135,$A112,Observed!$C$2:$C$1135,$C112)),AVERAGEIFS(Observed!AP$2:AP$1135,Observed!$A$2:$A$1135,$A112,Observed!$C$2:$C$1135,$C112),"")</f>
        <v/>
      </c>
      <c r="AQ112" s="34">
        <f>IF(ISNUMBER(AVERAGEIFS(Observed!AQ$2:AQ$1135,Observed!$A$2:$A$1135,$A112,Observed!$C$2:$C$1135,$C112)),AVERAGEIFS(Observed!AQ$2:AQ$1135,Observed!$A$2:$A$1135,$A112,Observed!$C$2:$C$1135,$C112),"")</f>
        <v>17.766666666666666</v>
      </c>
      <c r="AR112" s="34">
        <f>IF(ISNUMBER(AVERAGEIFS(Observed!AR$2:AR$1135,Observed!$A$2:$A$1135,$A112,Observed!$C$2:$C$1135,$C112)),AVERAGEIFS(Observed!AR$2:AR$1135,Observed!$A$2:$A$1135,$A112,Observed!$C$2:$C$1135,$C112),"")</f>
        <v>38.26466666666667</v>
      </c>
      <c r="AS112" s="2">
        <f>COUNTIFS(Observed!$A$2:$A$1135,$A112,Observed!$C$2:$C$1135,$C112)</f>
        <v>3</v>
      </c>
      <c r="AT112" s="2">
        <f t="shared" si="1"/>
        <v>10</v>
      </c>
    </row>
    <row r="113" spans="1:46" x14ac:dyDescent="0.25">
      <c r="A113" t="s">
        <v>3</v>
      </c>
      <c r="B113" t="s">
        <v>18</v>
      </c>
      <c r="C113" s="6">
        <v>35766</v>
      </c>
      <c r="D113" t="s">
        <v>56</v>
      </c>
      <c r="E113" t="s">
        <v>42</v>
      </c>
      <c r="J113" t="s">
        <v>101</v>
      </c>
      <c r="K113">
        <v>2</v>
      </c>
      <c r="L113">
        <v>3</v>
      </c>
      <c r="M113" t="s">
        <v>19</v>
      </c>
      <c r="N113" s="33">
        <f>IF(ISNUMBER(AVERAGEIFS(Observed!N$2:N$1135,Observed!$A$2:$A$1135,$A113,Observed!$C$2:$C$1135,$C113)),AVERAGEIFS(Observed!N$2:N$1135,Observed!$A$2:$A$1135,$A113,Observed!$C$2:$C$1135,$C113),"")</f>
        <v>1150</v>
      </c>
      <c r="O113" s="34">
        <f>IF(ISNUMBER(AVERAGEIFS(Observed!O$2:O$1135,Observed!$A$2:$A$1135,$A113,Observed!$C$2:$C$1135,$C113)),AVERAGEIFS(Observed!O$2:O$1135,Observed!$A$2:$A$1135,$A113,Observed!$C$2:$C$1135,$C113),"")</f>
        <v>115</v>
      </c>
      <c r="P113" s="34" t="str">
        <f>IF(ISNUMBER(AVERAGEIFS(Observed!P$2:P$1135,Observed!$A$2:$A$1135,$A113,Observed!$C$2:$C$1135,$C113)),AVERAGEIFS(Observed!P$2:P$1135,Observed!$A$2:$A$1135,$A113,Observed!$C$2:$C$1135,$C113),"")</f>
        <v/>
      </c>
      <c r="Q113" s="34" t="str">
        <f>IF(ISNUMBER(AVERAGEIFS(Observed!Q$2:Q$1135,Observed!$A$2:$A$1135,$A113,Observed!$C$2:$C$1135,$C113)),AVERAGEIFS(Observed!Q$2:Q$1135,Observed!$A$2:$A$1135,$A113,Observed!$C$2:$C$1135,$C113),"")</f>
        <v/>
      </c>
      <c r="R113" s="34" t="str">
        <f>IF(ISNUMBER(AVERAGEIFS(Observed!R$2:R$1135,Observed!$A$2:$A$1135,$A113,Observed!$C$2:$C$1135,$C113)),AVERAGEIFS(Observed!R$2:R$1135,Observed!$A$2:$A$1135,$A113,Observed!$C$2:$C$1135,$C113),"")</f>
        <v/>
      </c>
      <c r="S113" s="35">
        <f>IF(ISNUMBER(AVERAGEIFS(Observed!S$2:S$1135,Observed!$A$2:$A$1135,$A113,Observed!$C$2:$C$1135,$C113)),AVERAGEIFS(Observed!S$2:S$1135,Observed!$A$2:$A$1135,$A113,Observed!$C$2:$C$1135,$C113),"")</f>
        <v>4.1000000000000002E-2</v>
      </c>
      <c r="T113" s="35">
        <f>IF(ISNUMBER(AVERAGEIFS(Observed!T$2:T$1135,Observed!$A$2:$A$1135,$A113,Observed!$C$2:$C$1135,$C113)),AVERAGEIFS(Observed!T$2:T$1135,Observed!$A$2:$A$1135,$A113,Observed!$C$2:$C$1135,$C113),"")</f>
        <v>3.2000000000000001E-2</v>
      </c>
      <c r="U113" s="35" t="str">
        <f>IF(ISNUMBER(AVERAGEIFS(Observed!U$2:U$1135,Observed!$A$2:$A$1135,$A113,Observed!$C$2:$C$1135,$C113)),AVERAGEIFS(Observed!U$2:U$1135,Observed!$A$2:$A$1135,$A113,Observed!$C$2:$C$1135,$C113),"")</f>
        <v/>
      </c>
      <c r="V113" s="34" t="str">
        <f>IF(ISNUMBER(AVERAGEIFS(Observed!V$2:V$1135,Observed!$A$2:$A$1135,$A113,Observed!$C$2:$C$1135,$C113)),AVERAGEIFS(Observed!V$2:V$1135,Observed!$A$2:$A$1135,$A113,Observed!$C$2:$C$1135,$C113),"")</f>
        <v/>
      </c>
      <c r="W113" s="7" t="str">
        <f>IF(ISNUMBER(AVERAGEIFS(Observed!W$2:W$1135,Observed!$A$2:$A$1135,$A113,Observed!$C$2:$C$1135,$C113)),AVERAGEIFS(Observed!W$2:W$1135,Observed!$A$2:$A$1135,$A113,Observed!$C$2:$C$1135,$C113),"")</f>
        <v/>
      </c>
      <c r="X113" s="7">
        <f>IF(ISNUMBER(AVERAGEIFS(Observed!X$2:X$1135,Observed!$A$2:$A$1135,$A113,Observed!$C$2:$C$1135,$C113)),AVERAGEIFS(Observed!X$2:X$1135,Observed!$A$2:$A$1135,$A113,Observed!$C$2:$C$1135,$C113),"")</f>
        <v>0.16</v>
      </c>
      <c r="Y113" s="34" t="str">
        <f>IF(ISNUMBER(AVERAGEIFS(Observed!Y$2:Y$1135,Observed!$A$2:$A$1135,$A113,Observed!$C$2:$C$1135,$C113)),AVERAGEIFS(Observed!Y$2:Y$1135,Observed!$A$2:$A$1135,$A113,Observed!$C$2:$C$1135,$C113),"")</f>
        <v/>
      </c>
      <c r="Z113" s="34" t="str">
        <f>IF(ISNUMBER(AVERAGEIFS(Observed!Z$2:Z$1135,Observed!$A$2:$A$1135,$A113,Observed!$C$2:$C$1135,$C113)),AVERAGEIFS(Observed!Z$2:Z$1135,Observed!$A$2:$A$1135,$A113,Observed!$C$2:$C$1135,$C113),"")</f>
        <v/>
      </c>
      <c r="AA113" s="34" t="str">
        <f>IF(ISNUMBER(AVERAGEIFS(Observed!AA$2:AA$1135,Observed!$A$2:$A$1135,$A113,Observed!$C$2:$C$1135,$C113)),AVERAGEIFS(Observed!AA$2:AA$1135,Observed!$A$2:$A$1135,$A113,Observed!$C$2:$C$1135,$C113),"")</f>
        <v/>
      </c>
      <c r="AB113" s="34" t="str">
        <f>IF(ISNUMBER(AVERAGEIFS(Observed!AB$2:AB$1135,Observed!$A$2:$A$1135,$A113,Observed!$C$2:$C$1135,$C113)),AVERAGEIFS(Observed!AB$2:AB$1135,Observed!$A$2:$A$1135,$A113,Observed!$C$2:$C$1135,$C113),"")</f>
        <v/>
      </c>
      <c r="AC113" s="34" t="str">
        <f>IF(ISNUMBER(AVERAGEIFS(Observed!AC$2:AC$1135,Observed!$A$2:$A$1135,$A113,Observed!$C$2:$C$1135,$C113)),AVERAGEIFS(Observed!AC$2:AC$1135,Observed!$A$2:$A$1135,$A113,Observed!$C$2:$C$1135,$C113),"")</f>
        <v/>
      </c>
      <c r="AD113" s="34" t="str">
        <f>IF(ISNUMBER(AVERAGEIFS(Observed!AD$2:AD$1135,Observed!$A$2:$A$1135,$A113,Observed!$C$2:$C$1135,$C113)),AVERAGEIFS(Observed!AD$2:AD$1135,Observed!$A$2:$A$1135,$A113,Observed!$C$2:$C$1135,$C113),"")</f>
        <v/>
      </c>
      <c r="AE113" s="34" t="str">
        <f>IF(ISNUMBER(AVERAGEIFS(Observed!AE$2:AE$1135,Observed!$A$2:$A$1135,$A113,Observed!$C$2:$C$1135,$C113)),AVERAGEIFS(Observed!AE$2:AE$1135,Observed!$A$2:$A$1135,$A113,Observed!$C$2:$C$1135,$C113),"")</f>
        <v/>
      </c>
      <c r="AF113" s="34" t="str">
        <f>IF(ISNUMBER(AVERAGEIFS(Observed!AF$2:AF$1135,Observed!$A$2:$A$1135,$A113,Observed!$C$2:$C$1135,$C113)),AVERAGEIFS(Observed!AF$2:AF$1135,Observed!$A$2:$A$1135,$A113,Observed!$C$2:$C$1135,$C113),"")</f>
        <v/>
      </c>
      <c r="AG113" s="34" t="str">
        <f>IF(ISNUMBER(AVERAGEIFS(Observed!AG$2:AG$1135,Observed!$A$2:$A$1135,$A113,Observed!$C$2:$C$1135,$C113)),AVERAGEIFS(Observed!AG$2:AG$1135,Observed!$A$2:$A$1135,$A113,Observed!$C$2:$C$1135,$C113),"")</f>
        <v/>
      </c>
      <c r="AH113" s="35" t="str">
        <f>IF(ISNUMBER(AVERAGEIFS(Observed!AH$2:AH$1135,Observed!$A$2:$A$1135,$A113,Observed!$C$2:$C$1135,$C113)),AVERAGEIFS(Observed!AH$2:AH$1135,Observed!$A$2:$A$1135,$A113,Observed!$C$2:$C$1135,$C113),"")</f>
        <v/>
      </c>
      <c r="AI113" s="35" t="str">
        <f>IF(ISNUMBER(AVERAGEIFS(Observed!AI$2:AI$1135,Observed!$A$2:$A$1135,$A113,Observed!$C$2:$C$1135,$C113)),AVERAGEIFS(Observed!AI$2:AI$1135,Observed!$A$2:$A$1135,$A113,Observed!$C$2:$C$1135,$C113),"")</f>
        <v/>
      </c>
      <c r="AJ113" s="35">
        <f>IF(ISNUMBER(AVERAGEIFS(Observed!AJ$2:AJ$1135,Observed!$A$2:$A$1135,$A113,Observed!$C$2:$C$1135,$C113)),AVERAGEIFS(Observed!AJ$2:AJ$1135,Observed!$A$2:$A$1135,$A113,Observed!$C$2:$C$1135,$C113),"")</f>
        <v>3.9560000000000005E-2</v>
      </c>
      <c r="AK113" s="34" t="str">
        <f>IF(ISNUMBER(AVERAGEIFS(Observed!AK$2:AK$1135,Observed!$A$2:$A$1135,$A113,Observed!$C$2:$C$1135,$C113)),AVERAGEIFS(Observed!AK$2:AK$1135,Observed!$A$2:$A$1135,$A113,Observed!$C$2:$C$1135,$C113),"")</f>
        <v/>
      </c>
      <c r="AL113" s="35" t="str">
        <f>IF(ISNUMBER(AVERAGEIFS(Observed!AL$2:AL$1135,Observed!$A$2:$A$1135,$A113,Observed!$C$2:$C$1135,$C113)),AVERAGEIFS(Observed!AL$2:AL$1135,Observed!$A$2:$A$1135,$A113,Observed!$C$2:$C$1135,$C113),"")</f>
        <v/>
      </c>
      <c r="AM113" s="34" t="str">
        <f>IF(ISNUMBER(AVERAGEIFS(Observed!AM$2:AM$1135,Observed!$A$2:$A$1135,$A113,Observed!$C$2:$C$1135,$C113)),AVERAGEIFS(Observed!AM$2:AM$1135,Observed!$A$2:$A$1135,$A113,Observed!$C$2:$C$1135,$C113),"")</f>
        <v/>
      </c>
      <c r="AN113" s="34">
        <f>IF(ISNUMBER(AVERAGEIFS(Observed!AN$2:AN$1135,Observed!$A$2:$A$1135,$A113,Observed!$C$2:$C$1135,$C113)),AVERAGEIFS(Observed!AN$2:AN$1135,Observed!$A$2:$A$1135,$A113,Observed!$C$2:$C$1135,$C113),"")</f>
        <v>1</v>
      </c>
      <c r="AO113" s="34" t="str">
        <f>IF(ISNUMBER(AVERAGEIFS(Observed!AO$2:AO$1135,Observed!$A$2:$A$1135,$A113,Observed!$C$2:$C$1135,$C113)),AVERAGEIFS(Observed!AO$2:AO$1135,Observed!$A$2:$A$1135,$A113,Observed!$C$2:$C$1135,$C113),"")</f>
        <v/>
      </c>
      <c r="AP113" s="35" t="str">
        <f>IF(ISNUMBER(AVERAGEIFS(Observed!AP$2:AP$1135,Observed!$A$2:$A$1135,$A113,Observed!$C$2:$C$1135,$C113)),AVERAGEIFS(Observed!AP$2:AP$1135,Observed!$A$2:$A$1135,$A113,Observed!$C$2:$C$1135,$C113),"")</f>
        <v/>
      </c>
      <c r="AQ113" s="34" t="str">
        <f>IF(ISNUMBER(AVERAGEIFS(Observed!AQ$2:AQ$1135,Observed!$A$2:$A$1135,$A113,Observed!$C$2:$C$1135,$C113)),AVERAGEIFS(Observed!AQ$2:AQ$1135,Observed!$A$2:$A$1135,$A113,Observed!$C$2:$C$1135,$C113),"")</f>
        <v/>
      </c>
      <c r="AR113" s="34" t="str">
        <f>IF(ISNUMBER(AVERAGEIFS(Observed!AR$2:AR$1135,Observed!$A$2:$A$1135,$A113,Observed!$C$2:$C$1135,$C113)),AVERAGEIFS(Observed!AR$2:AR$1135,Observed!$A$2:$A$1135,$A113,Observed!$C$2:$C$1135,$C113),"")</f>
        <v/>
      </c>
      <c r="AS113" s="2">
        <f>COUNTIFS(Observed!$A$2:$A$1135,$A113,Observed!$C$2:$C$1135,$C113)</f>
        <v>3</v>
      </c>
      <c r="AT113" s="2">
        <f t="shared" si="1"/>
        <v>6</v>
      </c>
    </row>
    <row r="114" spans="1:46" x14ac:dyDescent="0.25">
      <c r="A114" t="s">
        <v>3</v>
      </c>
      <c r="B114" t="s">
        <v>18</v>
      </c>
      <c r="C114" s="6">
        <v>35773</v>
      </c>
      <c r="D114" t="s">
        <v>56</v>
      </c>
      <c r="E114" t="s">
        <v>42</v>
      </c>
      <c r="J114" t="s">
        <v>101</v>
      </c>
      <c r="K114">
        <v>2</v>
      </c>
      <c r="L114">
        <v>3</v>
      </c>
      <c r="M114" t="s">
        <v>19</v>
      </c>
      <c r="N114" s="33">
        <f>IF(ISNUMBER(AVERAGEIFS(Observed!N$2:N$1135,Observed!$A$2:$A$1135,$A114,Observed!$C$2:$C$1135,$C114)),AVERAGEIFS(Observed!N$2:N$1135,Observed!$A$2:$A$1135,$A114,Observed!$C$2:$C$1135,$C114),"")</f>
        <v>1831.6666666666667</v>
      </c>
      <c r="O114" s="34">
        <f>IF(ISNUMBER(AVERAGEIFS(Observed!O$2:O$1135,Observed!$A$2:$A$1135,$A114,Observed!$C$2:$C$1135,$C114)),AVERAGEIFS(Observed!O$2:O$1135,Observed!$A$2:$A$1135,$A114,Observed!$C$2:$C$1135,$C114),"")</f>
        <v>183.16666666666666</v>
      </c>
      <c r="P114" s="34" t="str">
        <f>IF(ISNUMBER(AVERAGEIFS(Observed!P$2:P$1135,Observed!$A$2:$A$1135,$A114,Observed!$C$2:$C$1135,$C114)),AVERAGEIFS(Observed!P$2:P$1135,Observed!$A$2:$A$1135,$A114,Observed!$C$2:$C$1135,$C114),"")</f>
        <v/>
      </c>
      <c r="Q114" s="34" t="str">
        <f>IF(ISNUMBER(AVERAGEIFS(Observed!Q$2:Q$1135,Observed!$A$2:$A$1135,$A114,Observed!$C$2:$C$1135,$C114)),AVERAGEIFS(Observed!Q$2:Q$1135,Observed!$A$2:$A$1135,$A114,Observed!$C$2:$C$1135,$C114),"")</f>
        <v/>
      </c>
      <c r="R114" s="34" t="str">
        <f>IF(ISNUMBER(AVERAGEIFS(Observed!R$2:R$1135,Observed!$A$2:$A$1135,$A114,Observed!$C$2:$C$1135,$C114)),AVERAGEIFS(Observed!R$2:R$1135,Observed!$A$2:$A$1135,$A114,Observed!$C$2:$C$1135,$C114),"")</f>
        <v/>
      </c>
      <c r="S114" s="35">
        <f>IF(ISNUMBER(AVERAGEIFS(Observed!S$2:S$1135,Observed!$A$2:$A$1135,$A114,Observed!$C$2:$C$1135,$C114)),AVERAGEIFS(Observed!S$2:S$1135,Observed!$A$2:$A$1135,$A114,Observed!$C$2:$C$1135,$C114),"")</f>
        <v>0.04</v>
      </c>
      <c r="T114" s="35">
        <f>IF(ISNUMBER(AVERAGEIFS(Observed!T$2:T$1135,Observed!$A$2:$A$1135,$A114,Observed!$C$2:$C$1135,$C114)),AVERAGEIFS(Observed!T$2:T$1135,Observed!$A$2:$A$1135,$A114,Observed!$C$2:$C$1135,$C114),"")</f>
        <v>3.1E-2</v>
      </c>
      <c r="U114" s="35" t="str">
        <f>IF(ISNUMBER(AVERAGEIFS(Observed!U$2:U$1135,Observed!$A$2:$A$1135,$A114,Observed!$C$2:$C$1135,$C114)),AVERAGEIFS(Observed!U$2:U$1135,Observed!$A$2:$A$1135,$A114,Observed!$C$2:$C$1135,$C114),"")</f>
        <v/>
      </c>
      <c r="V114" s="34" t="str">
        <f>IF(ISNUMBER(AVERAGEIFS(Observed!V$2:V$1135,Observed!$A$2:$A$1135,$A114,Observed!$C$2:$C$1135,$C114)),AVERAGEIFS(Observed!V$2:V$1135,Observed!$A$2:$A$1135,$A114,Observed!$C$2:$C$1135,$C114),"")</f>
        <v/>
      </c>
      <c r="W114" s="7" t="str">
        <f>IF(ISNUMBER(AVERAGEIFS(Observed!W$2:W$1135,Observed!$A$2:$A$1135,$A114,Observed!$C$2:$C$1135,$C114)),AVERAGEIFS(Observed!W$2:W$1135,Observed!$A$2:$A$1135,$A114,Observed!$C$2:$C$1135,$C114),"")</f>
        <v/>
      </c>
      <c r="X114" s="7">
        <f>IF(ISNUMBER(AVERAGEIFS(Observed!X$2:X$1135,Observed!$A$2:$A$1135,$A114,Observed!$C$2:$C$1135,$C114)),AVERAGEIFS(Observed!X$2:X$1135,Observed!$A$2:$A$1135,$A114,Observed!$C$2:$C$1135,$C114),"")</f>
        <v>0.16</v>
      </c>
      <c r="Y114" s="34" t="str">
        <f>IF(ISNUMBER(AVERAGEIFS(Observed!Y$2:Y$1135,Observed!$A$2:$A$1135,$A114,Observed!$C$2:$C$1135,$C114)),AVERAGEIFS(Observed!Y$2:Y$1135,Observed!$A$2:$A$1135,$A114,Observed!$C$2:$C$1135,$C114),"")</f>
        <v/>
      </c>
      <c r="Z114" s="34" t="str">
        <f>IF(ISNUMBER(AVERAGEIFS(Observed!Z$2:Z$1135,Observed!$A$2:$A$1135,$A114,Observed!$C$2:$C$1135,$C114)),AVERAGEIFS(Observed!Z$2:Z$1135,Observed!$A$2:$A$1135,$A114,Observed!$C$2:$C$1135,$C114),"")</f>
        <v/>
      </c>
      <c r="AA114" s="34" t="str">
        <f>IF(ISNUMBER(AVERAGEIFS(Observed!AA$2:AA$1135,Observed!$A$2:$A$1135,$A114,Observed!$C$2:$C$1135,$C114)),AVERAGEIFS(Observed!AA$2:AA$1135,Observed!$A$2:$A$1135,$A114,Observed!$C$2:$C$1135,$C114),"")</f>
        <v/>
      </c>
      <c r="AB114" s="34" t="str">
        <f>IF(ISNUMBER(AVERAGEIFS(Observed!AB$2:AB$1135,Observed!$A$2:$A$1135,$A114,Observed!$C$2:$C$1135,$C114)),AVERAGEIFS(Observed!AB$2:AB$1135,Observed!$A$2:$A$1135,$A114,Observed!$C$2:$C$1135,$C114),"")</f>
        <v/>
      </c>
      <c r="AC114" s="34" t="str">
        <f>IF(ISNUMBER(AVERAGEIFS(Observed!AC$2:AC$1135,Observed!$A$2:$A$1135,$A114,Observed!$C$2:$C$1135,$C114)),AVERAGEIFS(Observed!AC$2:AC$1135,Observed!$A$2:$A$1135,$A114,Observed!$C$2:$C$1135,$C114),"")</f>
        <v/>
      </c>
      <c r="AD114" s="34" t="str">
        <f>IF(ISNUMBER(AVERAGEIFS(Observed!AD$2:AD$1135,Observed!$A$2:$A$1135,$A114,Observed!$C$2:$C$1135,$C114)),AVERAGEIFS(Observed!AD$2:AD$1135,Observed!$A$2:$A$1135,$A114,Observed!$C$2:$C$1135,$C114),"")</f>
        <v/>
      </c>
      <c r="AE114" s="34" t="str">
        <f>IF(ISNUMBER(AVERAGEIFS(Observed!AE$2:AE$1135,Observed!$A$2:$A$1135,$A114,Observed!$C$2:$C$1135,$C114)),AVERAGEIFS(Observed!AE$2:AE$1135,Observed!$A$2:$A$1135,$A114,Observed!$C$2:$C$1135,$C114),"")</f>
        <v/>
      </c>
      <c r="AF114" s="34" t="str">
        <f>IF(ISNUMBER(AVERAGEIFS(Observed!AF$2:AF$1135,Observed!$A$2:$A$1135,$A114,Observed!$C$2:$C$1135,$C114)),AVERAGEIFS(Observed!AF$2:AF$1135,Observed!$A$2:$A$1135,$A114,Observed!$C$2:$C$1135,$C114),"")</f>
        <v/>
      </c>
      <c r="AG114" s="34" t="str">
        <f>IF(ISNUMBER(AVERAGEIFS(Observed!AG$2:AG$1135,Observed!$A$2:$A$1135,$A114,Observed!$C$2:$C$1135,$C114)),AVERAGEIFS(Observed!AG$2:AG$1135,Observed!$A$2:$A$1135,$A114,Observed!$C$2:$C$1135,$C114),"")</f>
        <v/>
      </c>
      <c r="AH114" s="35" t="str">
        <f>IF(ISNUMBER(AVERAGEIFS(Observed!AH$2:AH$1135,Observed!$A$2:$A$1135,$A114,Observed!$C$2:$C$1135,$C114)),AVERAGEIFS(Observed!AH$2:AH$1135,Observed!$A$2:$A$1135,$A114,Observed!$C$2:$C$1135,$C114),"")</f>
        <v/>
      </c>
      <c r="AI114" s="35" t="str">
        <f>IF(ISNUMBER(AVERAGEIFS(Observed!AI$2:AI$1135,Observed!$A$2:$A$1135,$A114,Observed!$C$2:$C$1135,$C114)),AVERAGEIFS(Observed!AI$2:AI$1135,Observed!$A$2:$A$1135,$A114,Observed!$C$2:$C$1135,$C114),"")</f>
        <v/>
      </c>
      <c r="AJ114" s="35">
        <f>IF(ISNUMBER(AVERAGEIFS(Observed!AJ$2:AJ$1135,Observed!$A$2:$A$1135,$A114,Observed!$C$2:$C$1135,$C114)),AVERAGEIFS(Observed!AJ$2:AJ$1135,Observed!$A$2:$A$1135,$A114,Observed!$C$2:$C$1135,$C114),"")</f>
        <v>3.855327308152557E-2</v>
      </c>
      <c r="AK114" s="34" t="str">
        <f>IF(ISNUMBER(AVERAGEIFS(Observed!AK$2:AK$1135,Observed!$A$2:$A$1135,$A114,Observed!$C$2:$C$1135,$C114)),AVERAGEIFS(Observed!AK$2:AK$1135,Observed!$A$2:$A$1135,$A114,Observed!$C$2:$C$1135,$C114),"")</f>
        <v/>
      </c>
      <c r="AL114" s="35" t="str">
        <f>IF(ISNUMBER(AVERAGEIFS(Observed!AL$2:AL$1135,Observed!$A$2:$A$1135,$A114,Observed!$C$2:$C$1135,$C114)),AVERAGEIFS(Observed!AL$2:AL$1135,Observed!$A$2:$A$1135,$A114,Observed!$C$2:$C$1135,$C114),"")</f>
        <v/>
      </c>
      <c r="AM114" s="34" t="str">
        <f>IF(ISNUMBER(AVERAGEIFS(Observed!AM$2:AM$1135,Observed!$A$2:$A$1135,$A114,Observed!$C$2:$C$1135,$C114)),AVERAGEIFS(Observed!AM$2:AM$1135,Observed!$A$2:$A$1135,$A114,Observed!$C$2:$C$1135,$C114),"")</f>
        <v/>
      </c>
      <c r="AN114" s="34">
        <f>IF(ISNUMBER(AVERAGEIFS(Observed!AN$2:AN$1135,Observed!$A$2:$A$1135,$A114,Observed!$C$2:$C$1135,$C114)),AVERAGEIFS(Observed!AN$2:AN$1135,Observed!$A$2:$A$1135,$A114,Observed!$C$2:$C$1135,$C114),"")</f>
        <v>1</v>
      </c>
      <c r="AO114" s="34" t="str">
        <f>IF(ISNUMBER(AVERAGEIFS(Observed!AO$2:AO$1135,Observed!$A$2:$A$1135,$A114,Observed!$C$2:$C$1135,$C114)),AVERAGEIFS(Observed!AO$2:AO$1135,Observed!$A$2:$A$1135,$A114,Observed!$C$2:$C$1135,$C114),"")</f>
        <v/>
      </c>
      <c r="AP114" s="35" t="str">
        <f>IF(ISNUMBER(AVERAGEIFS(Observed!AP$2:AP$1135,Observed!$A$2:$A$1135,$A114,Observed!$C$2:$C$1135,$C114)),AVERAGEIFS(Observed!AP$2:AP$1135,Observed!$A$2:$A$1135,$A114,Observed!$C$2:$C$1135,$C114),"")</f>
        <v/>
      </c>
      <c r="AQ114" s="34" t="str">
        <f>IF(ISNUMBER(AVERAGEIFS(Observed!AQ$2:AQ$1135,Observed!$A$2:$A$1135,$A114,Observed!$C$2:$C$1135,$C114)),AVERAGEIFS(Observed!AQ$2:AQ$1135,Observed!$A$2:$A$1135,$A114,Observed!$C$2:$C$1135,$C114),"")</f>
        <v/>
      </c>
      <c r="AR114" s="34" t="str">
        <f>IF(ISNUMBER(AVERAGEIFS(Observed!AR$2:AR$1135,Observed!$A$2:$A$1135,$A114,Observed!$C$2:$C$1135,$C114)),AVERAGEIFS(Observed!AR$2:AR$1135,Observed!$A$2:$A$1135,$A114,Observed!$C$2:$C$1135,$C114),"")</f>
        <v/>
      </c>
      <c r="AS114" s="2">
        <f>COUNTIFS(Observed!$A$2:$A$1135,$A114,Observed!$C$2:$C$1135,$C114)</f>
        <v>3</v>
      </c>
      <c r="AT114" s="2">
        <f t="shared" si="1"/>
        <v>6</v>
      </c>
    </row>
    <row r="115" spans="1:46" x14ac:dyDescent="0.25">
      <c r="A115" t="s">
        <v>3</v>
      </c>
      <c r="B115" t="s">
        <v>18</v>
      </c>
      <c r="C115" s="6">
        <v>35781</v>
      </c>
      <c r="D115" t="s">
        <v>56</v>
      </c>
      <c r="E115" t="s">
        <v>42</v>
      </c>
      <c r="J115" t="s">
        <v>101</v>
      </c>
      <c r="K115">
        <v>2</v>
      </c>
      <c r="L115">
        <v>3</v>
      </c>
      <c r="M115" t="s">
        <v>19</v>
      </c>
      <c r="N115" s="33">
        <f>IF(ISNUMBER(AVERAGEIFS(Observed!N$2:N$1135,Observed!$A$2:$A$1135,$A115,Observed!$C$2:$C$1135,$C115)),AVERAGEIFS(Observed!N$2:N$1135,Observed!$A$2:$A$1135,$A115,Observed!$C$2:$C$1135,$C115),"")</f>
        <v>2961.6666666666665</v>
      </c>
      <c r="O115" s="34">
        <f>IF(ISNUMBER(AVERAGEIFS(Observed!O$2:O$1135,Observed!$A$2:$A$1135,$A115,Observed!$C$2:$C$1135,$C115)),AVERAGEIFS(Observed!O$2:O$1135,Observed!$A$2:$A$1135,$A115,Observed!$C$2:$C$1135,$C115),"")</f>
        <v>296.16666666666669</v>
      </c>
      <c r="P115" s="34" t="str">
        <f>IF(ISNUMBER(AVERAGEIFS(Observed!P$2:P$1135,Observed!$A$2:$A$1135,$A115,Observed!$C$2:$C$1135,$C115)),AVERAGEIFS(Observed!P$2:P$1135,Observed!$A$2:$A$1135,$A115,Observed!$C$2:$C$1135,$C115),"")</f>
        <v/>
      </c>
      <c r="Q115" s="34" t="str">
        <f>IF(ISNUMBER(AVERAGEIFS(Observed!Q$2:Q$1135,Observed!$A$2:$A$1135,$A115,Observed!$C$2:$C$1135,$C115)),AVERAGEIFS(Observed!Q$2:Q$1135,Observed!$A$2:$A$1135,$A115,Observed!$C$2:$C$1135,$C115),"")</f>
        <v/>
      </c>
      <c r="R115" s="34" t="str">
        <f>IF(ISNUMBER(AVERAGEIFS(Observed!R$2:R$1135,Observed!$A$2:$A$1135,$A115,Observed!$C$2:$C$1135,$C115)),AVERAGEIFS(Observed!R$2:R$1135,Observed!$A$2:$A$1135,$A115,Observed!$C$2:$C$1135,$C115),"")</f>
        <v/>
      </c>
      <c r="S115" s="35">
        <f>IF(ISNUMBER(AVERAGEIFS(Observed!S$2:S$1135,Observed!$A$2:$A$1135,$A115,Observed!$C$2:$C$1135,$C115)),AVERAGEIFS(Observed!S$2:S$1135,Observed!$A$2:$A$1135,$A115,Observed!$C$2:$C$1135,$C115),"")</f>
        <v>3.9E-2</v>
      </c>
      <c r="T115" s="35">
        <f>IF(ISNUMBER(AVERAGEIFS(Observed!T$2:T$1135,Observed!$A$2:$A$1135,$A115,Observed!$C$2:$C$1135,$C115)),AVERAGEIFS(Observed!T$2:T$1135,Observed!$A$2:$A$1135,$A115,Observed!$C$2:$C$1135,$C115),"")</f>
        <v>3.1E-2</v>
      </c>
      <c r="U115" s="35" t="str">
        <f>IF(ISNUMBER(AVERAGEIFS(Observed!U$2:U$1135,Observed!$A$2:$A$1135,$A115,Observed!$C$2:$C$1135,$C115)),AVERAGEIFS(Observed!U$2:U$1135,Observed!$A$2:$A$1135,$A115,Observed!$C$2:$C$1135,$C115),"")</f>
        <v/>
      </c>
      <c r="V115" s="34" t="str">
        <f>IF(ISNUMBER(AVERAGEIFS(Observed!V$2:V$1135,Observed!$A$2:$A$1135,$A115,Observed!$C$2:$C$1135,$C115)),AVERAGEIFS(Observed!V$2:V$1135,Observed!$A$2:$A$1135,$A115,Observed!$C$2:$C$1135,$C115),"")</f>
        <v/>
      </c>
      <c r="W115" s="7" t="str">
        <f>IF(ISNUMBER(AVERAGEIFS(Observed!W$2:W$1135,Observed!$A$2:$A$1135,$A115,Observed!$C$2:$C$1135,$C115)),AVERAGEIFS(Observed!W$2:W$1135,Observed!$A$2:$A$1135,$A115,Observed!$C$2:$C$1135,$C115),"")</f>
        <v/>
      </c>
      <c r="X115" s="7">
        <f>IF(ISNUMBER(AVERAGEIFS(Observed!X$2:X$1135,Observed!$A$2:$A$1135,$A115,Observed!$C$2:$C$1135,$C115)),AVERAGEIFS(Observed!X$2:X$1135,Observed!$A$2:$A$1135,$A115,Observed!$C$2:$C$1135,$C115),"")</f>
        <v>0.16</v>
      </c>
      <c r="Y115" s="34" t="str">
        <f>IF(ISNUMBER(AVERAGEIFS(Observed!Y$2:Y$1135,Observed!$A$2:$A$1135,$A115,Observed!$C$2:$C$1135,$C115)),AVERAGEIFS(Observed!Y$2:Y$1135,Observed!$A$2:$A$1135,$A115,Observed!$C$2:$C$1135,$C115),"")</f>
        <v/>
      </c>
      <c r="Z115" s="34" t="str">
        <f>IF(ISNUMBER(AVERAGEIFS(Observed!Z$2:Z$1135,Observed!$A$2:$A$1135,$A115,Observed!$C$2:$C$1135,$C115)),AVERAGEIFS(Observed!Z$2:Z$1135,Observed!$A$2:$A$1135,$A115,Observed!$C$2:$C$1135,$C115),"")</f>
        <v/>
      </c>
      <c r="AA115" s="34" t="str">
        <f>IF(ISNUMBER(AVERAGEIFS(Observed!AA$2:AA$1135,Observed!$A$2:$A$1135,$A115,Observed!$C$2:$C$1135,$C115)),AVERAGEIFS(Observed!AA$2:AA$1135,Observed!$A$2:$A$1135,$A115,Observed!$C$2:$C$1135,$C115),"")</f>
        <v/>
      </c>
      <c r="AB115" s="34" t="str">
        <f>IF(ISNUMBER(AVERAGEIFS(Observed!AB$2:AB$1135,Observed!$A$2:$A$1135,$A115,Observed!$C$2:$C$1135,$C115)),AVERAGEIFS(Observed!AB$2:AB$1135,Observed!$A$2:$A$1135,$A115,Observed!$C$2:$C$1135,$C115),"")</f>
        <v/>
      </c>
      <c r="AC115" s="34" t="str">
        <f>IF(ISNUMBER(AVERAGEIFS(Observed!AC$2:AC$1135,Observed!$A$2:$A$1135,$A115,Observed!$C$2:$C$1135,$C115)),AVERAGEIFS(Observed!AC$2:AC$1135,Observed!$A$2:$A$1135,$A115,Observed!$C$2:$C$1135,$C115),"")</f>
        <v/>
      </c>
      <c r="AD115" s="34" t="str">
        <f>IF(ISNUMBER(AVERAGEIFS(Observed!AD$2:AD$1135,Observed!$A$2:$A$1135,$A115,Observed!$C$2:$C$1135,$C115)),AVERAGEIFS(Observed!AD$2:AD$1135,Observed!$A$2:$A$1135,$A115,Observed!$C$2:$C$1135,$C115),"")</f>
        <v/>
      </c>
      <c r="AE115" s="34" t="str">
        <f>IF(ISNUMBER(AVERAGEIFS(Observed!AE$2:AE$1135,Observed!$A$2:$A$1135,$A115,Observed!$C$2:$C$1135,$C115)),AVERAGEIFS(Observed!AE$2:AE$1135,Observed!$A$2:$A$1135,$A115,Observed!$C$2:$C$1135,$C115),"")</f>
        <v/>
      </c>
      <c r="AF115" s="34" t="str">
        <f>IF(ISNUMBER(AVERAGEIFS(Observed!AF$2:AF$1135,Observed!$A$2:$A$1135,$A115,Observed!$C$2:$C$1135,$C115)),AVERAGEIFS(Observed!AF$2:AF$1135,Observed!$A$2:$A$1135,$A115,Observed!$C$2:$C$1135,$C115),"")</f>
        <v/>
      </c>
      <c r="AG115" s="34" t="str">
        <f>IF(ISNUMBER(AVERAGEIFS(Observed!AG$2:AG$1135,Observed!$A$2:$A$1135,$A115,Observed!$C$2:$C$1135,$C115)),AVERAGEIFS(Observed!AG$2:AG$1135,Observed!$A$2:$A$1135,$A115,Observed!$C$2:$C$1135,$C115),"")</f>
        <v/>
      </c>
      <c r="AH115" s="35" t="str">
        <f>IF(ISNUMBER(AVERAGEIFS(Observed!AH$2:AH$1135,Observed!$A$2:$A$1135,$A115,Observed!$C$2:$C$1135,$C115)),AVERAGEIFS(Observed!AH$2:AH$1135,Observed!$A$2:$A$1135,$A115,Observed!$C$2:$C$1135,$C115),"")</f>
        <v/>
      </c>
      <c r="AI115" s="35" t="str">
        <f>IF(ISNUMBER(AVERAGEIFS(Observed!AI$2:AI$1135,Observed!$A$2:$A$1135,$A115,Observed!$C$2:$C$1135,$C115)),AVERAGEIFS(Observed!AI$2:AI$1135,Observed!$A$2:$A$1135,$A115,Observed!$C$2:$C$1135,$C115),"")</f>
        <v/>
      </c>
      <c r="AJ115" s="35">
        <f>IF(ISNUMBER(AVERAGEIFS(Observed!AJ$2:AJ$1135,Observed!$A$2:$A$1135,$A115,Observed!$C$2:$C$1135,$C115)),AVERAGEIFS(Observed!AJ$2:AJ$1135,Observed!$A$2:$A$1135,$A115,Observed!$C$2:$C$1135,$C115),"")</f>
        <v>3.7714969439440506E-2</v>
      </c>
      <c r="AK115" s="34" t="str">
        <f>IF(ISNUMBER(AVERAGEIFS(Observed!AK$2:AK$1135,Observed!$A$2:$A$1135,$A115,Observed!$C$2:$C$1135,$C115)),AVERAGEIFS(Observed!AK$2:AK$1135,Observed!$A$2:$A$1135,$A115,Observed!$C$2:$C$1135,$C115),"")</f>
        <v/>
      </c>
      <c r="AL115" s="35" t="str">
        <f>IF(ISNUMBER(AVERAGEIFS(Observed!AL$2:AL$1135,Observed!$A$2:$A$1135,$A115,Observed!$C$2:$C$1135,$C115)),AVERAGEIFS(Observed!AL$2:AL$1135,Observed!$A$2:$A$1135,$A115,Observed!$C$2:$C$1135,$C115),"")</f>
        <v/>
      </c>
      <c r="AM115" s="34" t="str">
        <f>IF(ISNUMBER(AVERAGEIFS(Observed!AM$2:AM$1135,Observed!$A$2:$A$1135,$A115,Observed!$C$2:$C$1135,$C115)),AVERAGEIFS(Observed!AM$2:AM$1135,Observed!$A$2:$A$1135,$A115,Observed!$C$2:$C$1135,$C115),"")</f>
        <v/>
      </c>
      <c r="AN115" s="34">
        <f>IF(ISNUMBER(AVERAGEIFS(Observed!AN$2:AN$1135,Observed!$A$2:$A$1135,$A115,Observed!$C$2:$C$1135,$C115)),AVERAGEIFS(Observed!AN$2:AN$1135,Observed!$A$2:$A$1135,$A115,Observed!$C$2:$C$1135,$C115),"")</f>
        <v>1</v>
      </c>
      <c r="AO115" s="34" t="str">
        <f>IF(ISNUMBER(AVERAGEIFS(Observed!AO$2:AO$1135,Observed!$A$2:$A$1135,$A115,Observed!$C$2:$C$1135,$C115)),AVERAGEIFS(Observed!AO$2:AO$1135,Observed!$A$2:$A$1135,$A115,Observed!$C$2:$C$1135,$C115),"")</f>
        <v/>
      </c>
      <c r="AP115" s="35" t="str">
        <f>IF(ISNUMBER(AVERAGEIFS(Observed!AP$2:AP$1135,Observed!$A$2:$A$1135,$A115,Observed!$C$2:$C$1135,$C115)),AVERAGEIFS(Observed!AP$2:AP$1135,Observed!$A$2:$A$1135,$A115,Observed!$C$2:$C$1135,$C115),"")</f>
        <v/>
      </c>
      <c r="AQ115" s="34" t="str">
        <f>IF(ISNUMBER(AVERAGEIFS(Observed!AQ$2:AQ$1135,Observed!$A$2:$A$1135,$A115,Observed!$C$2:$C$1135,$C115)),AVERAGEIFS(Observed!AQ$2:AQ$1135,Observed!$A$2:$A$1135,$A115,Observed!$C$2:$C$1135,$C115),"")</f>
        <v/>
      </c>
      <c r="AR115" s="34" t="str">
        <f>IF(ISNUMBER(AVERAGEIFS(Observed!AR$2:AR$1135,Observed!$A$2:$A$1135,$A115,Observed!$C$2:$C$1135,$C115)),AVERAGEIFS(Observed!AR$2:AR$1135,Observed!$A$2:$A$1135,$A115,Observed!$C$2:$C$1135,$C115),"")</f>
        <v/>
      </c>
      <c r="AS115" s="2">
        <f>COUNTIFS(Observed!$A$2:$A$1135,$A115,Observed!$C$2:$C$1135,$C115)</f>
        <v>3</v>
      </c>
      <c r="AT115" s="2">
        <f t="shared" si="1"/>
        <v>6</v>
      </c>
    </row>
    <row r="116" spans="1:46" x14ac:dyDescent="0.25">
      <c r="A116" t="s">
        <v>3</v>
      </c>
      <c r="B116" t="s">
        <v>18</v>
      </c>
      <c r="C116" s="6">
        <v>35787</v>
      </c>
      <c r="D116" t="s">
        <v>56</v>
      </c>
      <c r="E116" t="s">
        <v>42</v>
      </c>
      <c r="J116" t="s">
        <v>101</v>
      </c>
      <c r="K116">
        <v>2</v>
      </c>
      <c r="L116">
        <v>3</v>
      </c>
      <c r="M116" t="s">
        <v>20</v>
      </c>
      <c r="N116" s="33">
        <f>IF(ISNUMBER(AVERAGEIFS(Observed!N$2:N$1135,Observed!$A$2:$A$1135,$A116,Observed!$C$2:$C$1135,$C116)),AVERAGEIFS(Observed!N$2:N$1135,Observed!$A$2:$A$1135,$A116,Observed!$C$2:$C$1135,$C116),"")</f>
        <v>4105</v>
      </c>
      <c r="O116" s="34">
        <f>IF(ISNUMBER(AVERAGEIFS(Observed!O$2:O$1135,Observed!$A$2:$A$1135,$A116,Observed!$C$2:$C$1135,$C116)),AVERAGEIFS(Observed!O$2:O$1135,Observed!$A$2:$A$1135,$A116,Observed!$C$2:$C$1135,$C116),"")</f>
        <v>410.5</v>
      </c>
      <c r="P116" s="34" t="str">
        <f>IF(ISNUMBER(AVERAGEIFS(Observed!P$2:P$1135,Observed!$A$2:$A$1135,$A116,Observed!$C$2:$C$1135,$C116)),AVERAGEIFS(Observed!P$2:P$1135,Observed!$A$2:$A$1135,$A116,Observed!$C$2:$C$1135,$C116),"")</f>
        <v/>
      </c>
      <c r="Q116" s="34" t="str">
        <f>IF(ISNUMBER(AVERAGEIFS(Observed!Q$2:Q$1135,Observed!$A$2:$A$1135,$A116,Observed!$C$2:$C$1135,$C116)),AVERAGEIFS(Observed!Q$2:Q$1135,Observed!$A$2:$A$1135,$A116,Observed!$C$2:$C$1135,$C116),"")</f>
        <v/>
      </c>
      <c r="R116" s="34" t="str">
        <f>IF(ISNUMBER(AVERAGEIFS(Observed!R$2:R$1135,Observed!$A$2:$A$1135,$A116,Observed!$C$2:$C$1135,$C116)),AVERAGEIFS(Observed!R$2:R$1135,Observed!$A$2:$A$1135,$A116,Observed!$C$2:$C$1135,$C116),"")</f>
        <v/>
      </c>
      <c r="S116" s="35" t="str">
        <f>IF(ISNUMBER(AVERAGEIFS(Observed!S$2:S$1135,Observed!$A$2:$A$1135,$A116,Observed!$C$2:$C$1135,$C116)),AVERAGEIFS(Observed!S$2:S$1135,Observed!$A$2:$A$1135,$A116,Observed!$C$2:$C$1135,$C116),"")</f>
        <v/>
      </c>
      <c r="T116" s="35" t="str">
        <f>IF(ISNUMBER(AVERAGEIFS(Observed!T$2:T$1135,Observed!$A$2:$A$1135,$A116,Observed!$C$2:$C$1135,$C116)),AVERAGEIFS(Observed!T$2:T$1135,Observed!$A$2:$A$1135,$A116,Observed!$C$2:$C$1135,$C116),"")</f>
        <v/>
      </c>
      <c r="U116" s="35" t="str">
        <f>IF(ISNUMBER(AVERAGEIFS(Observed!U$2:U$1135,Observed!$A$2:$A$1135,$A116,Observed!$C$2:$C$1135,$C116)),AVERAGEIFS(Observed!U$2:U$1135,Observed!$A$2:$A$1135,$A116,Observed!$C$2:$C$1135,$C116),"")</f>
        <v/>
      </c>
      <c r="V116" s="34" t="str">
        <f>IF(ISNUMBER(AVERAGEIFS(Observed!V$2:V$1135,Observed!$A$2:$A$1135,$A116,Observed!$C$2:$C$1135,$C116)),AVERAGEIFS(Observed!V$2:V$1135,Observed!$A$2:$A$1135,$A116,Observed!$C$2:$C$1135,$C116),"")</f>
        <v/>
      </c>
      <c r="W116" s="7" t="str">
        <f>IF(ISNUMBER(AVERAGEIFS(Observed!W$2:W$1135,Observed!$A$2:$A$1135,$A116,Observed!$C$2:$C$1135,$C116)),AVERAGEIFS(Observed!W$2:W$1135,Observed!$A$2:$A$1135,$A116,Observed!$C$2:$C$1135,$C116),"")</f>
        <v/>
      </c>
      <c r="X116" s="7">
        <f>IF(ISNUMBER(AVERAGEIFS(Observed!X$2:X$1135,Observed!$A$2:$A$1135,$A116,Observed!$C$2:$C$1135,$C116)),AVERAGEIFS(Observed!X$2:X$1135,Observed!$A$2:$A$1135,$A116,Observed!$C$2:$C$1135,$C116),"")</f>
        <v>0.16</v>
      </c>
      <c r="Y116" s="34" t="str">
        <f>IF(ISNUMBER(AVERAGEIFS(Observed!Y$2:Y$1135,Observed!$A$2:$A$1135,$A116,Observed!$C$2:$C$1135,$C116)),AVERAGEIFS(Observed!Y$2:Y$1135,Observed!$A$2:$A$1135,$A116,Observed!$C$2:$C$1135,$C116),"")</f>
        <v/>
      </c>
      <c r="Z116" s="34" t="str">
        <f>IF(ISNUMBER(AVERAGEIFS(Observed!Z$2:Z$1135,Observed!$A$2:$A$1135,$A116,Observed!$C$2:$C$1135,$C116)),AVERAGEIFS(Observed!Z$2:Z$1135,Observed!$A$2:$A$1135,$A116,Observed!$C$2:$C$1135,$C116),"")</f>
        <v/>
      </c>
      <c r="AA116" s="34" t="str">
        <f>IF(ISNUMBER(AVERAGEIFS(Observed!AA$2:AA$1135,Observed!$A$2:$A$1135,$A116,Observed!$C$2:$C$1135,$C116)),AVERAGEIFS(Observed!AA$2:AA$1135,Observed!$A$2:$A$1135,$A116,Observed!$C$2:$C$1135,$C116),"")</f>
        <v/>
      </c>
      <c r="AB116" s="34" t="str">
        <f>IF(ISNUMBER(AVERAGEIFS(Observed!AB$2:AB$1135,Observed!$A$2:$A$1135,$A116,Observed!$C$2:$C$1135,$C116)),AVERAGEIFS(Observed!AB$2:AB$1135,Observed!$A$2:$A$1135,$A116,Observed!$C$2:$C$1135,$C116),"")</f>
        <v/>
      </c>
      <c r="AC116" s="34" t="str">
        <f>IF(ISNUMBER(AVERAGEIFS(Observed!AC$2:AC$1135,Observed!$A$2:$A$1135,$A116,Observed!$C$2:$C$1135,$C116)),AVERAGEIFS(Observed!AC$2:AC$1135,Observed!$A$2:$A$1135,$A116,Observed!$C$2:$C$1135,$C116),"")</f>
        <v/>
      </c>
      <c r="AD116" s="34" t="str">
        <f>IF(ISNUMBER(AVERAGEIFS(Observed!AD$2:AD$1135,Observed!$A$2:$A$1135,$A116,Observed!$C$2:$C$1135,$C116)),AVERAGEIFS(Observed!AD$2:AD$1135,Observed!$A$2:$A$1135,$A116,Observed!$C$2:$C$1135,$C116),"")</f>
        <v/>
      </c>
      <c r="AE116" s="34" t="str">
        <f>IF(ISNUMBER(AVERAGEIFS(Observed!AE$2:AE$1135,Observed!$A$2:$A$1135,$A116,Observed!$C$2:$C$1135,$C116)),AVERAGEIFS(Observed!AE$2:AE$1135,Observed!$A$2:$A$1135,$A116,Observed!$C$2:$C$1135,$C116),"")</f>
        <v/>
      </c>
      <c r="AF116" s="34" t="str">
        <f>IF(ISNUMBER(AVERAGEIFS(Observed!AF$2:AF$1135,Observed!$A$2:$A$1135,$A116,Observed!$C$2:$C$1135,$C116)),AVERAGEIFS(Observed!AF$2:AF$1135,Observed!$A$2:$A$1135,$A116,Observed!$C$2:$C$1135,$C116),"")</f>
        <v/>
      </c>
      <c r="AG116" s="34" t="str">
        <f>IF(ISNUMBER(AVERAGEIFS(Observed!AG$2:AG$1135,Observed!$A$2:$A$1135,$A116,Observed!$C$2:$C$1135,$C116)),AVERAGEIFS(Observed!AG$2:AG$1135,Observed!$A$2:$A$1135,$A116,Observed!$C$2:$C$1135,$C116),"")</f>
        <v/>
      </c>
      <c r="AH116" s="35" t="str">
        <f>IF(ISNUMBER(AVERAGEIFS(Observed!AH$2:AH$1135,Observed!$A$2:$A$1135,$A116,Observed!$C$2:$C$1135,$C116)),AVERAGEIFS(Observed!AH$2:AH$1135,Observed!$A$2:$A$1135,$A116,Observed!$C$2:$C$1135,$C116),"")</f>
        <v/>
      </c>
      <c r="AI116" s="35" t="str">
        <f>IF(ISNUMBER(AVERAGEIFS(Observed!AI$2:AI$1135,Observed!$A$2:$A$1135,$A116,Observed!$C$2:$C$1135,$C116)),AVERAGEIFS(Observed!AI$2:AI$1135,Observed!$A$2:$A$1135,$A116,Observed!$C$2:$C$1135,$C116),"")</f>
        <v/>
      </c>
      <c r="AJ116" s="35" t="str">
        <f>IF(ISNUMBER(AVERAGEIFS(Observed!AJ$2:AJ$1135,Observed!$A$2:$A$1135,$A116,Observed!$C$2:$C$1135,$C116)),AVERAGEIFS(Observed!AJ$2:AJ$1135,Observed!$A$2:$A$1135,$A116,Observed!$C$2:$C$1135,$C116),"")</f>
        <v/>
      </c>
      <c r="AK116" s="34" t="str">
        <f>IF(ISNUMBER(AVERAGEIFS(Observed!AK$2:AK$1135,Observed!$A$2:$A$1135,$A116,Observed!$C$2:$C$1135,$C116)),AVERAGEIFS(Observed!AK$2:AK$1135,Observed!$A$2:$A$1135,$A116,Observed!$C$2:$C$1135,$C116),"")</f>
        <v/>
      </c>
      <c r="AL116" s="35" t="str">
        <f>IF(ISNUMBER(AVERAGEIFS(Observed!AL$2:AL$1135,Observed!$A$2:$A$1135,$A116,Observed!$C$2:$C$1135,$C116)),AVERAGEIFS(Observed!AL$2:AL$1135,Observed!$A$2:$A$1135,$A116,Observed!$C$2:$C$1135,$C116),"")</f>
        <v/>
      </c>
      <c r="AM116" s="34" t="str">
        <f>IF(ISNUMBER(AVERAGEIFS(Observed!AM$2:AM$1135,Observed!$A$2:$A$1135,$A116,Observed!$C$2:$C$1135,$C116)),AVERAGEIFS(Observed!AM$2:AM$1135,Observed!$A$2:$A$1135,$A116,Observed!$C$2:$C$1135,$C116),"")</f>
        <v/>
      </c>
      <c r="AN116" s="34">
        <f>IF(ISNUMBER(AVERAGEIFS(Observed!AN$2:AN$1135,Observed!$A$2:$A$1135,$A116,Observed!$C$2:$C$1135,$C116)),AVERAGEIFS(Observed!AN$2:AN$1135,Observed!$A$2:$A$1135,$A116,Observed!$C$2:$C$1135,$C116),"")</f>
        <v>1</v>
      </c>
      <c r="AO116" s="34" t="str">
        <f>IF(ISNUMBER(AVERAGEIFS(Observed!AO$2:AO$1135,Observed!$A$2:$A$1135,$A116,Observed!$C$2:$C$1135,$C116)),AVERAGEIFS(Observed!AO$2:AO$1135,Observed!$A$2:$A$1135,$A116,Observed!$C$2:$C$1135,$C116),"")</f>
        <v/>
      </c>
      <c r="AP116" s="35" t="str">
        <f>IF(ISNUMBER(AVERAGEIFS(Observed!AP$2:AP$1135,Observed!$A$2:$A$1135,$A116,Observed!$C$2:$C$1135,$C116)),AVERAGEIFS(Observed!AP$2:AP$1135,Observed!$A$2:$A$1135,$A116,Observed!$C$2:$C$1135,$C116),"")</f>
        <v/>
      </c>
      <c r="AQ116" s="34" t="str">
        <f>IF(ISNUMBER(AVERAGEIFS(Observed!AQ$2:AQ$1135,Observed!$A$2:$A$1135,$A116,Observed!$C$2:$C$1135,$C116)),AVERAGEIFS(Observed!AQ$2:AQ$1135,Observed!$A$2:$A$1135,$A116,Observed!$C$2:$C$1135,$C116),"")</f>
        <v/>
      </c>
      <c r="AR116" s="34" t="str">
        <f>IF(ISNUMBER(AVERAGEIFS(Observed!AR$2:AR$1135,Observed!$A$2:$A$1135,$A116,Observed!$C$2:$C$1135,$C116)),AVERAGEIFS(Observed!AR$2:AR$1135,Observed!$A$2:$A$1135,$A116,Observed!$C$2:$C$1135,$C116),"")</f>
        <v/>
      </c>
      <c r="AS116" s="2">
        <f>COUNTIFS(Observed!$A$2:$A$1135,$A116,Observed!$C$2:$C$1135,$C116)</f>
        <v>3</v>
      </c>
      <c r="AT116" s="2">
        <f t="shared" si="1"/>
        <v>3</v>
      </c>
    </row>
    <row r="117" spans="1:46" x14ac:dyDescent="0.25">
      <c r="A117" t="s">
        <v>3</v>
      </c>
      <c r="B117" t="s">
        <v>18</v>
      </c>
      <c r="C117" s="6">
        <v>35793</v>
      </c>
      <c r="D117" t="s">
        <v>56</v>
      </c>
      <c r="E117" t="s">
        <v>42</v>
      </c>
      <c r="J117" t="s">
        <v>101</v>
      </c>
      <c r="K117">
        <v>2</v>
      </c>
      <c r="L117">
        <v>3</v>
      </c>
      <c r="M117" t="s">
        <v>21</v>
      </c>
      <c r="N117" s="33">
        <f>IF(ISNUMBER(AVERAGEIFS(Observed!N$2:N$1135,Observed!$A$2:$A$1135,$A117,Observed!$C$2:$C$1135,$C117)),AVERAGEIFS(Observed!N$2:N$1135,Observed!$A$2:$A$1135,$A117,Observed!$C$2:$C$1135,$C117),"")</f>
        <v>356.16666666666669</v>
      </c>
      <c r="O117" s="34">
        <f>IF(ISNUMBER(AVERAGEIFS(Observed!O$2:O$1135,Observed!$A$2:$A$1135,$A117,Observed!$C$2:$C$1135,$C117)),AVERAGEIFS(Observed!O$2:O$1135,Observed!$A$2:$A$1135,$A117,Observed!$C$2:$C$1135,$C117),"")</f>
        <v>35.616666666666667</v>
      </c>
      <c r="P117" s="34" t="str">
        <f>IF(ISNUMBER(AVERAGEIFS(Observed!P$2:P$1135,Observed!$A$2:$A$1135,$A117,Observed!$C$2:$C$1135,$C117)),AVERAGEIFS(Observed!P$2:P$1135,Observed!$A$2:$A$1135,$A117,Observed!$C$2:$C$1135,$C117),"")</f>
        <v/>
      </c>
      <c r="Q117" s="34">
        <f>IF(ISNUMBER(AVERAGEIFS(Observed!Q$2:Q$1135,Observed!$A$2:$A$1135,$A117,Observed!$C$2:$C$1135,$C117)),AVERAGEIFS(Observed!Q$2:Q$1135,Observed!$A$2:$A$1135,$A117,Observed!$C$2:$C$1135,$C117),"")</f>
        <v>489.2166666666667</v>
      </c>
      <c r="R117" s="34">
        <f>IF(ISNUMBER(AVERAGEIFS(Observed!R$2:R$1135,Observed!$A$2:$A$1135,$A117,Observed!$C$2:$C$1135,$C117)),AVERAGEIFS(Observed!R$2:R$1135,Observed!$A$2:$A$1135,$A117,Observed!$C$2:$C$1135,$C117),"")</f>
        <v>1382.6133333333335</v>
      </c>
      <c r="S117" s="35">
        <f>IF(ISNUMBER(AVERAGEIFS(Observed!S$2:S$1135,Observed!$A$2:$A$1135,$A117,Observed!$C$2:$C$1135,$C117)),AVERAGEIFS(Observed!S$2:S$1135,Observed!$A$2:$A$1135,$A117,Observed!$C$2:$C$1135,$C117),"")</f>
        <v>3.9E-2</v>
      </c>
      <c r="T117" s="35">
        <f>IF(ISNUMBER(AVERAGEIFS(Observed!T$2:T$1135,Observed!$A$2:$A$1135,$A117,Observed!$C$2:$C$1135,$C117)),AVERAGEIFS(Observed!T$2:T$1135,Observed!$A$2:$A$1135,$A117,Observed!$C$2:$C$1135,$C117),"")</f>
        <v>0.03</v>
      </c>
      <c r="U117" s="35" t="str">
        <f>IF(ISNUMBER(AVERAGEIFS(Observed!U$2:U$1135,Observed!$A$2:$A$1135,$A117,Observed!$C$2:$C$1135,$C117)),AVERAGEIFS(Observed!U$2:U$1135,Observed!$A$2:$A$1135,$A117,Observed!$C$2:$C$1135,$C117),"")</f>
        <v/>
      </c>
      <c r="V117" s="34" t="str">
        <f>IF(ISNUMBER(AVERAGEIFS(Observed!V$2:V$1135,Observed!$A$2:$A$1135,$A117,Observed!$C$2:$C$1135,$C117)),AVERAGEIFS(Observed!V$2:V$1135,Observed!$A$2:$A$1135,$A117,Observed!$C$2:$C$1135,$C117),"")</f>
        <v/>
      </c>
      <c r="W117" s="7" t="str">
        <f>IF(ISNUMBER(AVERAGEIFS(Observed!W$2:W$1135,Observed!$A$2:$A$1135,$A117,Observed!$C$2:$C$1135,$C117)),AVERAGEIFS(Observed!W$2:W$1135,Observed!$A$2:$A$1135,$A117,Observed!$C$2:$C$1135,$C117),"")</f>
        <v/>
      </c>
      <c r="X117" s="7">
        <f>IF(ISNUMBER(AVERAGEIFS(Observed!X$2:X$1135,Observed!$A$2:$A$1135,$A117,Observed!$C$2:$C$1135,$C117)),AVERAGEIFS(Observed!X$2:X$1135,Observed!$A$2:$A$1135,$A117,Observed!$C$2:$C$1135,$C117),"")</f>
        <v>0.16</v>
      </c>
      <c r="Y117" s="34" t="str">
        <f>IF(ISNUMBER(AVERAGEIFS(Observed!Y$2:Y$1135,Observed!$A$2:$A$1135,$A117,Observed!$C$2:$C$1135,$C117)),AVERAGEIFS(Observed!Y$2:Y$1135,Observed!$A$2:$A$1135,$A117,Observed!$C$2:$C$1135,$C117),"")</f>
        <v/>
      </c>
      <c r="Z117" s="34" t="str">
        <f>IF(ISNUMBER(AVERAGEIFS(Observed!Z$2:Z$1135,Observed!$A$2:$A$1135,$A117,Observed!$C$2:$C$1135,$C117)),AVERAGEIFS(Observed!Z$2:Z$1135,Observed!$A$2:$A$1135,$A117,Observed!$C$2:$C$1135,$C117),"")</f>
        <v/>
      </c>
      <c r="AA117" s="34" t="str">
        <f>IF(ISNUMBER(AVERAGEIFS(Observed!AA$2:AA$1135,Observed!$A$2:$A$1135,$A117,Observed!$C$2:$C$1135,$C117)),AVERAGEIFS(Observed!AA$2:AA$1135,Observed!$A$2:$A$1135,$A117,Observed!$C$2:$C$1135,$C117),"")</f>
        <v/>
      </c>
      <c r="AB117" s="34" t="str">
        <f>IF(ISNUMBER(AVERAGEIFS(Observed!AB$2:AB$1135,Observed!$A$2:$A$1135,$A117,Observed!$C$2:$C$1135,$C117)),AVERAGEIFS(Observed!AB$2:AB$1135,Observed!$A$2:$A$1135,$A117,Observed!$C$2:$C$1135,$C117),"")</f>
        <v/>
      </c>
      <c r="AC117" s="34" t="str">
        <f>IF(ISNUMBER(AVERAGEIFS(Observed!AC$2:AC$1135,Observed!$A$2:$A$1135,$A117,Observed!$C$2:$C$1135,$C117)),AVERAGEIFS(Observed!AC$2:AC$1135,Observed!$A$2:$A$1135,$A117,Observed!$C$2:$C$1135,$C117),"")</f>
        <v/>
      </c>
      <c r="AD117" s="34" t="str">
        <f>IF(ISNUMBER(AVERAGEIFS(Observed!AD$2:AD$1135,Observed!$A$2:$A$1135,$A117,Observed!$C$2:$C$1135,$C117)),AVERAGEIFS(Observed!AD$2:AD$1135,Observed!$A$2:$A$1135,$A117,Observed!$C$2:$C$1135,$C117),"")</f>
        <v/>
      </c>
      <c r="AE117" s="34" t="str">
        <f>IF(ISNUMBER(AVERAGEIFS(Observed!AE$2:AE$1135,Observed!$A$2:$A$1135,$A117,Observed!$C$2:$C$1135,$C117)),AVERAGEIFS(Observed!AE$2:AE$1135,Observed!$A$2:$A$1135,$A117,Observed!$C$2:$C$1135,$C117),"")</f>
        <v/>
      </c>
      <c r="AF117" s="34" t="str">
        <f>IF(ISNUMBER(AVERAGEIFS(Observed!AF$2:AF$1135,Observed!$A$2:$A$1135,$A117,Observed!$C$2:$C$1135,$C117)),AVERAGEIFS(Observed!AF$2:AF$1135,Observed!$A$2:$A$1135,$A117,Observed!$C$2:$C$1135,$C117),"")</f>
        <v/>
      </c>
      <c r="AG117" s="34" t="str">
        <f>IF(ISNUMBER(AVERAGEIFS(Observed!AG$2:AG$1135,Observed!$A$2:$A$1135,$A117,Observed!$C$2:$C$1135,$C117)),AVERAGEIFS(Observed!AG$2:AG$1135,Observed!$A$2:$A$1135,$A117,Observed!$C$2:$C$1135,$C117),"")</f>
        <v/>
      </c>
      <c r="AH117" s="35" t="str">
        <f>IF(ISNUMBER(AVERAGEIFS(Observed!AH$2:AH$1135,Observed!$A$2:$A$1135,$A117,Observed!$C$2:$C$1135,$C117)),AVERAGEIFS(Observed!AH$2:AH$1135,Observed!$A$2:$A$1135,$A117,Observed!$C$2:$C$1135,$C117),"")</f>
        <v/>
      </c>
      <c r="AI117" s="35" t="str">
        <f>IF(ISNUMBER(AVERAGEIFS(Observed!AI$2:AI$1135,Observed!$A$2:$A$1135,$A117,Observed!$C$2:$C$1135,$C117)),AVERAGEIFS(Observed!AI$2:AI$1135,Observed!$A$2:$A$1135,$A117,Observed!$C$2:$C$1135,$C117),"")</f>
        <v/>
      </c>
      <c r="AJ117" s="35">
        <f>IF(ISNUMBER(AVERAGEIFS(Observed!AJ$2:AJ$1135,Observed!$A$2:$A$1135,$A117,Observed!$C$2:$C$1135,$C117)),AVERAGEIFS(Observed!AJ$2:AJ$1135,Observed!$A$2:$A$1135,$A117,Observed!$C$2:$C$1135,$C117),"")</f>
        <v>3.7561387961799725E-2</v>
      </c>
      <c r="AK117" s="34" t="str">
        <f>IF(ISNUMBER(AVERAGEIFS(Observed!AK$2:AK$1135,Observed!$A$2:$A$1135,$A117,Observed!$C$2:$C$1135,$C117)),AVERAGEIFS(Observed!AK$2:AK$1135,Observed!$A$2:$A$1135,$A117,Observed!$C$2:$C$1135,$C117),"")</f>
        <v/>
      </c>
      <c r="AL117" s="35" t="str">
        <f>IF(ISNUMBER(AVERAGEIFS(Observed!AL$2:AL$1135,Observed!$A$2:$A$1135,$A117,Observed!$C$2:$C$1135,$C117)),AVERAGEIFS(Observed!AL$2:AL$1135,Observed!$A$2:$A$1135,$A117,Observed!$C$2:$C$1135,$C117),"")</f>
        <v/>
      </c>
      <c r="AM117" s="34" t="str">
        <f>IF(ISNUMBER(AVERAGEIFS(Observed!AM$2:AM$1135,Observed!$A$2:$A$1135,$A117,Observed!$C$2:$C$1135,$C117)),AVERAGEIFS(Observed!AM$2:AM$1135,Observed!$A$2:$A$1135,$A117,Observed!$C$2:$C$1135,$C117),"")</f>
        <v/>
      </c>
      <c r="AN117" s="34">
        <f>IF(ISNUMBER(AVERAGEIFS(Observed!AN$2:AN$1135,Observed!$A$2:$A$1135,$A117,Observed!$C$2:$C$1135,$C117)),AVERAGEIFS(Observed!AN$2:AN$1135,Observed!$A$2:$A$1135,$A117,Observed!$C$2:$C$1135,$C117),"")</f>
        <v>1</v>
      </c>
      <c r="AO117" s="34" t="str">
        <f>IF(ISNUMBER(AVERAGEIFS(Observed!AO$2:AO$1135,Observed!$A$2:$A$1135,$A117,Observed!$C$2:$C$1135,$C117)),AVERAGEIFS(Observed!AO$2:AO$1135,Observed!$A$2:$A$1135,$A117,Observed!$C$2:$C$1135,$C117),"")</f>
        <v/>
      </c>
      <c r="AP117" s="35" t="str">
        <f>IF(ISNUMBER(AVERAGEIFS(Observed!AP$2:AP$1135,Observed!$A$2:$A$1135,$A117,Observed!$C$2:$C$1135,$C117)),AVERAGEIFS(Observed!AP$2:AP$1135,Observed!$A$2:$A$1135,$A117,Observed!$C$2:$C$1135,$C117),"")</f>
        <v/>
      </c>
      <c r="AQ117" s="34">
        <f>IF(ISNUMBER(AVERAGEIFS(Observed!AQ$2:AQ$1135,Observed!$A$2:$A$1135,$A117,Observed!$C$2:$C$1135,$C117)),AVERAGEIFS(Observed!AQ$2:AQ$1135,Observed!$A$2:$A$1135,$A117,Observed!$C$2:$C$1135,$C117),"")</f>
        <v>18.375666666666664</v>
      </c>
      <c r="AR117" s="34">
        <f>IF(ISNUMBER(AVERAGEIFS(Observed!AR$2:AR$1135,Observed!$A$2:$A$1135,$A117,Observed!$C$2:$C$1135,$C117)),AVERAGEIFS(Observed!AR$2:AR$1135,Observed!$A$2:$A$1135,$A117,Observed!$C$2:$C$1135,$C117),"")</f>
        <v>56.640333333333331</v>
      </c>
      <c r="AS117" s="2">
        <f>COUNTIFS(Observed!$A$2:$A$1135,$A117,Observed!$C$2:$C$1135,$C117)</f>
        <v>3</v>
      </c>
      <c r="AT117" s="2">
        <f t="shared" si="1"/>
        <v>10</v>
      </c>
    </row>
    <row r="118" spans="1:46" x14ac:dyDescent="0.25">
      <c r="A118" t="s">
        <v>3</v>
      </c>
      <c r="B118" t="s">
        <v>18</v>
      </c>
      <c r="C118" s="6">
        <v>35803</v>
      </c>
      <c r="D118" t="s">
        <v>56</v>
      </c>
      <c r="E118" t="s">
        <v>42</v>
      </c>
      <c r="J118" t="s">
        <v>101</v>
      </c>
      <c r="K118">
        <v>2</v>
      </c>
      <c r="L118">
        <v>4</v>
      </c>
      <c r="M118" t="s">
        <v>19</v>
      </c>
      <c r="N118" s="33">
        <f>IF(ISNUMBER(AVERAGEIFS(Observed!N$2:N$1135,Observed!$A$2:$A$1135,$A118,Observed!$C$2:$C$1135,$C118)),AVERAGEIFS(Observed!N$2:N$1135,Observed!$A$2:$A$1135,$A118,Observed!$C$2:$C$1135,$C118),"")</f>
        <v>640</v>
      </c>
      <c r="O118" s="34">
        <f>IF(ISNUMBER(AVERAGEIFS(Observed!O$2:O$1135,Observed!$A$2:$A$1135,$A118,Observed!$C$2:$C$1135,$C118)),AVERAGEIFS(Observed!O$2:O$1135,Observed!$A$2:$A$1135,$A118,Observed!$C$2:$C$1135,$C118),"")</f>
        <v>64</v>
      </c>
      <c r="P118" s="34" t="str">
        <f>IF(ISNUMBER(AVERAGEIFS(Observed!P$2:P$1135,Observed!$A$2:$A$1135,$A118,Observed!$C$2:$C$1135,$C118)),AVERAGEIFS(Observed!P$2:P$1135,Observed!$A$2:$A$1135,$A118,Observed!$C$2:$C$1135,$C118),"")</f>
        <v/>
      </c>
      <c r="Q118" s="34" t="str">
        <f>IF(ISNUMBER(AVERAGEIFS(Observed!Q$2:Q$1135,Observed!$A$2:$A$1135,$A118,Observed!$C$2:$C$1135,$C118)),AVERAGEIFS(Observed!Q$2:Q$1135,Observed!$A$2:$A$1135,$A118,Observed!$C$2:$C$1135,$C118),"")</f>
        <v/>
      </c>
      <c r="R118" s="34" t="str">
        <f>IF(ISNUMBER(AVERAGEIFS(Observed!R$2:R$1135,Observed!$A$2:$A$1135,$A118,Observed!$C$2:$C$1135,$C118)),AVERAGEIFS(Observed!R$2:R$1135,Observed!$A$2:$A$1135,$A118,Observed!$C$2:$C$1135,$C118),"")</f>
        <v/>
      </c>
      <c r="S118" s="35">
        <f>IF(ISNUMBER(AVERAGEIFS(Observed!S$2:S$1135,Observed!$A$2:$A$1135,$A118,Observed!$C$2:$C$1135,$C118)),AVERAGEIFS(Observed!S$2:S$1135,Observed!$A$2:$A$1135,$A118,Observed!$C$2:$C$1135,$C118),"")</f>
        <v>3.7999999999999999E-2</v>
      </c>
      <c r="T118" s="35">
        <f>IF(ISNUMBER(AVERAGEIFS(Observed!T$2:T$1135,Observed!$A$2:$A$1135,$A118,Observed!$C$2:$C$1135,$C118)),AVERAGEIFS(Observed!T$2:T$1135,Observed!$A$2:$A$1135,$A118,Observed!$C$2:$C$1135,$C118),"")</f>
        <v>2.9000000000000001E-2</v>
      </c>
      <c r="U118" s="35" t="str">
        <f>IF(ISNUMBER(AVERAGEIFS(Observed!U$2:U$1135,Observed!$A$2:$A$1135,$A118,Observed!$C$2:$C$1135,$C118)),AVERAGEIFS(Observed!U$2:U$1135,Observed!$A$2:$A$1135,$A118,Observed!$C$2:$C$1135,$C118),"")</f>
        <v/>
      </c>
      <c r="V118" s="34" t="str">
        <f>IF(ISNUMBER(AVERAGEIFS(Observed!V$2:V$1135,Observed!$A$2:$A$1135,$A118,Observed!$C$2:$C$1135,$C118)),AVERAGEIFS(Observed!V$2:V$1135,Observed!$A$2:$A$1135,$A118,Observed!$C$2:$C$1135,$C118),"")</f>
        <v/>
      </c>
      <c r="W118" s="7" t="str">
        <f>IF(ISNUMBER(AVERAGEIFS(Observed!W$2:W$1135,Observed!$A$2:$A$1135,$A118,Observed!$C$2:$C$1135,$C118)),AVERAGEIFS(Observed!W$2:W$1135,Observed!$A$2:$A$1135,$A118,Observed!$C$2:$C$1135,$C118),"")</f>
        <v/>
      </c>
      <c r="X118" s="7">
        <f>IF(ISNUMBER(AVERAGEIFS(Observed!X$2:X$1135,Observed!$A$2:$A$1135,$A118,Observed!$C$2:$C$1135,$C118)),AVERAGEIFS(Observed!X$2:X$1135,Observed!$A$2:$A$1135,$A118,Observed!$C$2:$C$1135,$C118),"")</f>
        <v>0.15</v>
      </c>
      <c r="Y118" s="34" t="str">
        <f>IF(ISNUMBER(AVERAGEIFS(Observed!Y$2:Y$1135,Observed!$A$2:$A$1135,$A118,Observed!$C$2:$C$1135,$C118)),AVERAGEIFS(Observed!Y$2:Y$1135,Observed!$A$2:$A$1135,$A118,Observed!$C$2:$C$1135,$C118),"")</f>
        <v/>
      </c>
      <c r="Z118" s="34" t="str">
        <f>IF(ISNUMBER(AVERAGEIFS(Observed!Z$2:Z$1135,Observed!$A$2:$A$1135,$A118,Observed!$C$2:$C$1135,$C118)),AVERAGEIFS(Observed!Z$2:Z$1135,Observed!$A$2:$A$1135,$A118,Observed!$C$2:$C$1135,$C118),"")</f>
        <v/>
      </c>
      <c r="AA118" s="34" t="str">
        <f>IF(ISNUMBER(AVERAGEIFS(Observed!AA$2:AA$1135,Observed!$A$2:$A$1135,$A118,Observed!$C$2:$C$1135,$C118)),AVERAGEIFS(Observed!AA$2:AA$1135,Observed!$A$2:$A$1135,$A118,Observed!$C$2:$C$1135,$C118),"")</f>
        <v/>
      </c>
      <c r="AB118" s="34" t="str">
        <f>IF(ISNUMBER(AVERAGEIFS(Observed!AB$2:AB$1135,Observed!$A$2:$A$1135,$A118,Observed!$C$2:$C$1135,$C118)),AVERAGEIFS(Observed!AB$2:AB$1135,Observed!$A$2:$A$1135,$A118,Observed!$C$2:$C$1135,$C118),"")</f>
        <v/>
      </c>
      <c r="AC118" s="34" t="str">
        <f>IF(ISNUMBER(AVERAGEIFS(Observed!AC$2:AC$1135,Observed!$A$2:$A$1135,$A118,Observed!$C$2:$C$1135,$C118)),AVERAGEIFS(Observed!AC$2:AC$1135,Observed!$A$2:$A$1135,$A118,Observed!$C$2:$C$1135,$C118),"")</f>
        <v/>
      </c>
      <c r="AD118" s="34" t="str">
        <f>IF(ISNUMBER(AVERAGEIFS(Observed!AD$2:AD$1135,Observed!$A$2:$A$1135,$A118,Observed!$C$2:$C$1135,$C118)),AVERAGEIFS(Observed!AD$2:AD$1135,Observed!$A$2:$A$1135,$A118,Observed!$C$2:$C$1135,$C118),"")</f>
        <v/>
      </c>
      <c r="AE118" s="34" t="str">
        <f>IF(ISNUMBER(AVERAGEIFS(Observed!AE$2:AE$1135,Observed!$A$2:$A$1135,$A118,Observed!$C$2:$C$1135,$C118)),AVERAGEIFS(Observed!AE$2:AE$1135,Observed!$A$2:$A$1135,$A118,Observed!$C$2:$C$1135,$C118),"")</f>
        <v/>
      </c>
      <c r="AF118" s="34" t="str">
        <f>IF(ISNUMBER(AVERAGEIFS(Observed!AF$2:AF$1135,Observed!$A$2:$A$1135,$A118,Observed!$C$2:$C$1135,$C118)),AVERAGEIFS(Observed!AF$2:AF$1135,Observed!$A$2:$A$1135,$A118,Observed!$C$2:$C$1135,$C118),"")</f>
        <v/>
      </c>
      <c r="AG118" s="34" t="str">
        <f>IF(ISNUMBER(AVERAGEIFS(Observed!AG$2:AG$1135,Observed!$A$2:$A$1135,$A118,Observed!$C$2:$C$1135,$C118)),AVERAGEIFS(Observed!AG$2:AG$1135,Observed!$A$2:$A$1135,$A118,Observed!$C$2:$C$1135,$C118),"")</f>
        <v/>
      </c>
      <c r="AH118" s="35" t="str">
        <f>IF(ISNUMBER(AVERAGEIFS(Observed!AH$2:AH$1135,Observed!$A$2:$A$1135,$A118,Observed!$C$2:$C$1135,$C118)),AVERAGEIFS(Observed!AH$2:AH$1135,Observed!$A$2:$A$1135,$A118,Observed!$C$2:$C$1135,$C118),"")</f>
        <v/>
      </c>
      <c r="AI118" s="35" t="str">
        <f>IF(ISNUMBER(AVERAGEIFS(Observed!AI$2:AI$1135,Observed!$A$2:$A$1135,$A118,Observed!$C$2:$C$1135,$C118)),AVERAGEIFS(Observed!AI$2:AI$1135,Observed!$A$2:$A$1135,$A118,Observed!$C$2:$C$1135,$C118),"")</f>
        <v/>
      </c>
      <c r="AJ118" s="35">
        <f>IF(ISNUMBER(AVERAGEIFS(Observed!AJ$2:AJ$1135,Observed!$A$2:$A$1135,$A118,Observed!$C$2:$C$1135,$C118)),AVERAGEIFS(Observed!AJ$2:AJ$1135,Observed!$A$2:$A$1135,$A118,Observed!$C$2:$C$1135,$C118),"")</f>
        <v>3.660580965909091E-2</v>
      </c>
      <c r="AK118" s="34" t="str">
        <f>IF(ISNUMBER(AVERAGEIFS(Observed!AK$2:AK$1135,Observed!$A$2:$A$1135,$A118,Observed!$C$2:$C$1135,$C118)),AVERAGEIFS(Observed!AK$2:AK$1135,Observed!$A$2:$A$1135,$A118,Observed!$C$2:$C$1135,$C118),"")</f>
        <v/>
      </c>
      <c r="AL118" s="35" t="str">
        <f>IF(ISNUMBER(AVERAGEIFS(Observed!AL$2:AL$1135,Observed!$A$2:$A$1135,$A118,Observed!$C$2:$C$1135,$C118)),AVERAGEIFS(Observed!AL$2:AL$1135,Observed!$A$2:$A$1135,$A118,Observed!$C$2:$C$1135,$C118),"")</f>
        <v/>
      </c>
      <c r="AM118" s="34" t="str">
        <f>IF(ISNUMBER(AVERAGEIFS(Observed!AM$2:AM$1135,Observed!$A$2:$A$1135,$A118,Observed!$C$2:$C$1135,$C118)),AVERAGEIFS(Observed!AM$2:AM$1135,Observed!$A$2:$A$1135,$A118,Observed!$C$2:$C$1135,$C118),"")</f>
        <v/>
      </c>
      <c r="AN118" s="34">
        <f>IF(ISNUMBER(AVERAGEIFS(Observed!AN$2:AN$1135,Observed!$A$2:$A$1135,$A118,Observed!$C$2:$C$1135,$C118)),AVERAGEIFS(Observed!AN$2:AN$1135,Observed!$A$2:$A$1135,$A118,Observed!$C$2:$C$1135,$C118),"")</f>
        <v>1</v>
      </c>
      <c r="AO118" s="34" t="str">
        <f>IF(ISNUMBER(AVERAGEIFS(Observed!AO$2:AO$1135,Observed!$A$2:$A$1135,$A118,Observed!$C$2:$C$1135,$C118)),AVERAGEIFS(Observed!AO$2:AO$1135,Observed!$A$2:$A$1135,$A118,Observed!$C$2:$C$1135,$C118),"")</f>
        <v/>
      </c>
      <c r="AP118" s="35" t="str">
        <f>IF(ISNUMBER(AVERAGEIFS(Observed!AP$2:AP$1135,Observed!$A$2:$A$1135,$A118,Observed!$C$2:$C$1135,$C118)),AVERAGEIFS(Observed!AP$2:AP$1135,Observed!$A$2:$A$1135,$A118,Observed!$C$2:$C$1135,$C118),"")</f>
        <v/>
      </c>
      <c r="AQ118" s="34" t="str">
        <f>IF(ISNUMBER(AVERAGEIFS(Observed!AQ$2:AQ$1135,Observed!$A$2:$A$1135,$A118,Observed!$C$2:$C$1135,$C118)),AVERAGEIFS(Observed!AQ$2:AQ$1135,Observed!$A$2:$A$1135,$A118,Observed!$C$2:$C$1135,$C118),"")</f>
        <v/>
      </c>
      <c r="AR118" s="34" t="str">
        <f>IF(ISNUMBER(AVERAGEIFS(Observed!AR$2:AR$1135,Observed!$A$2:$A$1135,$A118,Observed!$C$2:$C$1135,$C118)),AVERAGEIFS(Observed!AR$2:AR$1135,Observed!$A$2:$A$1135,$A118,Observed!$C$2:$C$1135,$C118),"")</f>
        <v/>
      </c>
      <c r="AS118" s="2">
        <f>COUNTIFS(Observed!$A$2:$A$1135,$A118,Observed!$C$2:$C$1135,$C118)</f>
        <v>3</v>
      </c>
      <c r="AT118" s="2">
        <f t="shared" si="1"/>
        <v>6</v>
      </c>
    </row>
    <row r="119" spans="1:46" x14ac:dyDescent="0.25">
      <c r="A119" t="s">
        <v>3</v>
      </c>
      <c r="B119" t="s">
        <v>18</v>
      </c>
      <c r="C119" s="6">
        <v>35810</v>
      </c>
      <c r="D119" t="s">
        <v>56</v>
      </c>
      <c r="E119" t="s">
        <v>42</v>
      </c>
      <c r="J119" t="s">
        <v>101</v>
      </c>
      <c r="K119">
        <v>2</v>
      </c>
      <c r="L119">
        <v>4</v>
      </c>
      <c r="M119" t="s">
        <v>19</v>
      </c>
      <c r="N119" s="33">
        <f>IF(ISNUMBER(AVERAGEIFS(Observed!N$2:N$1135,Observed!$A$2:$A$1135,$A119,Observed!$C$2:$C$1135,$C119)),AVERAGEIFS(Observed!N$2:N$1135,Observed!$A$2:$A$1135,$A119,Observed!$C$2:$C$1135,$C119),"")</f>
        <v>1326.6666666666667</v>
      </c>
      <c r="O119" s="34">
        <f>IF(ISNUMBER(AVERAGEIFS(Observed!O$2:O$1135,Observed!$A$2:$A$1135,$A119,Observed!$C$2:$C$1135,$C119)),AVERAGEIFS(Observed!O$2:O$1135,Observed!$A$2:$A$1135,$A119,Observed!$C$2:$C$1135,$C119),"")</f>
        <v>132.66666666666666</v>
      </c>
      <c r="P119" s="34" t="str">
        <f>IF(ISNUMBER(AVERAGEIFS(Observed!P$2:P$1135,Observed!$A$2:$A$1135,$A119,Observed!$C$2:$C$1135,$C119)),AVERAGEIFS(Observed!P$2:P$1135,Observed!$A$2:$A$1135,$A119,Observed!$C$2:$C$1135,$C119),"")</f>
        <v/>
      </c>
      <c r="Q119" s="34" t="str">
        <f>IF(ISNUMBER(AVERAGEIFS(Observed!Q$2:Q$1135,Observed!$A$2:$A$1135,$A119,Observed!$C$2:$C$1135,$C119)),AVERAGEIFS(Observed!Q$2:Q$1135,Observed!$A$2:$A$1135,$A119,Observed!$C$2:$C$1135,$C119),"")</f>
        <v/>
      </c>
      <c r="R119" s="34" t="str">
        <f>IF(ISNUMBER(AVERAGEIFS(Observed!R$2:R$1135,Observed!$A$2:$A$1135,$A119,Observed!$C$2:$C$1135,$C119)),AVERAGEIFS(Observed!R$2:R$1135,Observed!$A$2:$A$1135,$A119,Observed!$C$2:$C$1135,$C119),"")</f>
        <v/>
      </c>
      <c r="S119" s="35">
        <f>IF(ISNUMBER(AVERAGEIFS(Observed!S$2:S$1135,Observed!$A$2:$A$1135,$A119,Observed!$C$2:$C$1135,$C119)),AVERAGEIFS(Observed!S$2:S$1135,Observed!$A$2:$A$1135,$A119,Observed!$C$2:$C$1135,$C119),"")</f>
        <v>3.6999999999999998E-2</v>
      </c>
      <c r="T119" s="35">
        <f>IF(ISNUMBER(AVERAGEIFS(Observed!T$2:T$1135,Observed!$A$2:$A$1135,$A119,Observed!$C$2:$C$1135,$C119)),AVERAGEIFS(Observed!T$2:T$1135,Observed!$A$2:$A$1135,$A119,Observed!$C$2:$C$1135,$C119),"")</f>
        <v>2.9000000000000001E-2</v>
      </c>
      <c r="U119" s="35" t="str">
        <f>IF(ISNUMBER(AVERAGEIFS(Observed!U$2:U$1135,Observed!$A$2:$A$1135,$A119,Observed!$C$2:$C$1135,$C119)),AVERAGEIFS(Observed!U$2:U$1135,Observed!$A$2:$A$1135,$A119,Observed!$C$2:$C$1135,$C119),"")</f>
        <v/>
      </c>
      <c r="V119" s="34" t="str">
        <f>IF(ISNUMBER(AVERAGEIFS(Observed!V$2:V$1135,Observed!$A$2:$A$1135,$A119,Observed!$C$2:$C$1135,$C119)),AVERAGEIFS(Observed!V$2:V$1135,Observed!$A$2:$A$1135,$A119,Observed!$C$2:$C$1135,$C119),"")</f>
        <v/>
      </c>
      <c r="W119" s="7" t="str">
        <f>IF(ISNUMBER(AVERAGEIFS(Observed!W$2:W$1135,Observed!$A$2:$A$1135,$A119,Observed!$C$2:$C$1135,$C119)),AVERAGEIFS(Observed!W$2:W$1135,Observed!$A$2:$A$1135,$A119,Observed!$C$2:$C$1135,$C119),"")</f>
        <v/>
      </c>
      <c r="X119" s="7">
        <f>IF(ISNUMBER(AVERAGEIFS(Observed!X$2:X$1135,Observed!$A$2:$A$1135,$A119,Observed!$C$2:$C$1135,$C119)),AVERAGEIFS(Observed!X$2:X$1135,Observed!$A$2:$A$1135,$A119,Observed!$C$2:$C$1135,$C119),"")</f>
        <v>0.15</v>
      </c>
      <c r="Y119" s="34" t="str">
        <f>IF(ISNUMBER(AVERAGEIFS(Observed!Y$2:Y$1135,Observed!$A$2:$A$1135,$A119,Observed!$C$2:$C$1135,$C119)),AVERAGEIFS(Observed!Y$2:Y$1135,Observed!$A$2:$A$1135,$A119,Observed!$C$2:$C$1135,$C119),"")</f>
        <v/>
      </c>
      <c r="Z119" s="34" t="str">
        <f>IF(ISNUMBER(AVERAGEIFS(Observed!Z$2:Z$1135,Observed!$A$2:$A$1135,$A119,Observed!$C$2:$C$1135,$C119)),AVERAGEIFS(Observed!Z$2:Z$1135,Observed!$A$2:$A$1135,$A119,Observed!$C$2:$C$1135,$C119),"")</f>
        <v/>
      </c>
      <c r="AA119" s="34" t="str">
        <f>IF(ISNUMBER(AVERAGEIFS(Observed!AA$2:AA$1135,Observed!$A$2:$A$1135,$A119,Observed!$C$2:$C$1135,$C119)),AVERAGEIFS(Observed!AA$2:AA$1135,Observed!$A$2:$A$1135,$A119,Observed!$C$2:$C$1135,$C119),"")</f>
        <v/>
      </c>
      <c r="AB119" s="34" t="str">
        <f>IF(ISNUMBER(AVERAGEIFS(Observed!AB$2:AB$1135,Observed!$A$2:$A$1135,$A119,Observed!$C$2:$C$1135,$C119)),AVERAGEIFS(Observed!AB$2:AB$1135,Observed!$A$2:$A$1135,$A119,Observed!$C$2:$C$1135,$C119),"")</f>
        <v/>
      </c>
      <c r="AC119" s="34" t="str">
        <f>IF(ISNUMBER(AVERAGEIFS(Observed!AC$2:AC$1135,Observed!$A$2:$A$1135,$A119,Observed!$C$2:$C$1135,$C119)),AVERAGEIFS(Observed!AC$2:AC$1135,Observed!$A$2:$A$1135,$A119,Observed!$C$2:$C$1135,$C119),"")</f>
        <v/>
      </c>
      <c r="AD119" s="34" t="str">
        <f>IF(ISNUMBER(AVERAGEIFS(Observed!AD$2:AD$1135,Observed!$A$2:$A$1135,$A119,Observed!$C$2:$C$1135,$C119)),AVERAGEIFS(Observed!AD$2:AD$1135,Observed!$A$2:$A$1135,$A119,Observed!$C$2:$C$1135,$C119),"")</f>
        <v/>
      </c>
      <c r="AE119" s="34" t="str">
        <f>IF(ISNUMBER(AVERAGEIFS(Observed!AE$2:AE$1135,Observed!$A$2:$A$1135,$A119,Observed!$C$2:$C$1135,$C119)),AVERAGEIFS(Observed!AE$2:AE$1135,Observed!$A$2:$A$1135,$A119,Observed!$C$2:$C$1135,$C119),"")</f>
        <v/>
      </c>
      <c r="AF119" s="34" t="str">
        <f>IF(ISNUMBER(AVERAGEIFS(Observed!AF$2:AF$1135,Observed!$A$2:$A$1135,$A119,Observed!$C$2:$C$1135,$C119)),AVERAGEIFS(Observed!AF$2:AF$1135,Observed!$A$2:$A$1135,$A119,Observed!$C$2:$C$1135,$C119),"")</f>
        <v/>
      </c>
      <c r="AG119" s="34" t="str">
        <f>IF(ISNUMBER(AVERAGEIFS(Observed!AG$2:AG$1135,Observed!$A$2:$A$1135,$A119,Observed!$C$2:$C$1135,$C119)),AVERAGEIFS(Observed!AG$2:AG$1135,Observed!$A$2:$A$1135,$A119,Observed!$C$2:$C$1135,$C119),"")</f>
        <v/>
      </c>
      <c r="AH119" s="35" t="str">
        <f>IF(ISNUMBER(AVERAGEIFS(Observed!AH$2:AH$1135,Observed!$A$2:$A$1135,$A119,Observed!$C$2:$C$1135,$C119)),AVERAGEIFS(Observed!AH$2:AH$1135,Observed!$A$2:$A$1135,$A119,Observed!$C$2:$C$1135,$C119),"")</f>
        <v/>
      </c>
      <c r="AI119" s="35" t="str">
        <f>IF(ISNUMBER(AVERAGEIFS(Observed!AI$2:AI$1135,Observed!$A$2:$A$1135,$A119,Observed!$C$2:$C$1135,$C119)),AVERAGEIFS(Observed!AI$2:AI$1135,Observed!$A$2:$A$1135,$A119,Observed!$C$2:$C$1135,$C119),"")</f>
        <v/>
      </c>
      <c r="AJ119" s="35">
        <f>IF(ISNUMBER(AVERAGEIFS(Observed!AJ$2:AJ$1135,Observed!$A$2:$A$1135,$A119,Observed!$C$2:$C$1135,$C119)),AVERAGEIFS(Observed!AJ$2:AJ$1135,Observed!$A$2:$A$1135,$A119,Observed!$C$2:$C$1135,$C119),"")</f>
        <v>3.5787735057916902E-2</v>
      </c>
      <c r="AK119" s="34" t="str">
        <f>IF(ISNUMBER(AVERAGEIFS(Observed!AK$2:AK$1135,Observed!$A$2:$A$1135,$A119,Observed!$C$2:$C$1135,$C119)),AVERAGEIFS(Observed!AK$2:AK$1135,Observed!$A$2:$A$1135,$A119,Observed!$C$2:$C$1135,$C119),"")</f>
        <v/>
      </c>
      <c r="AL119" s="35" t="str">
        <f>IF(ISNUMBER(AVERAGEIFS(Observed!AL$2:AL$1135,Observed!$A$2:$A$1135,$A119,Observed!$C$2:$C$1135,$C119)),AVERAGEIFS(Observed!AL$2:AL$1135,Observed!$A$2:$A$1135,$A119,Observed!$C$2:$C$1135,$C119),"")</f>
        <v/>
      </c>
      <c r="AM119" s="34" t="str">
        <f>IF(ISNUMBER(AVERAGEIFS(Observed!AM$2:AM$1135,Observed!$A$2:$A$1135,$A119,Observed!$C$2:$C$1135,$C119)),AVERAGEIFS(Observed!AM$2:AM$1135,Observed!$A$2:$A$1135,$A119,Observed!$C$2:$C$1135,$C119),"")</f>
        <v/>
      </c>
      <c r="AN119" s="34">
        <f>IF(ISNUMBER(AVERAGEIFS(Observed!AN$2:AN$1135,Observed!$A$2:$A$1135,$A119,Observed!$C$2:$C$1135,$C119)),AVERAGEIFS(Observed!AN$2:AN$1135,Observed!$A$2:$A$1135,$A119,Observed!$C$2:$C$1135,$C119),"")</f>
        <v>1</v>
      </c>
      <c r="AO119" s="34" t="str">
        <f>IF(ISNUMBER(AVERAGEIFS(Observed!AO$2:AO$1135,Observed!$A$2:$A$1135,$A119,Observed!$C$2:$C$1135,$C119)),AVERAGEIFS(Observed!AO$2:AO$1135,Observed!$A$2:$A$1135,$A119,Observed!$C$2:$C$1135,$C119),"")</f>
        <v/>
      </c>
      <c r="AP119" s="35" t="str">
        <f>IF(ISNUMBER(AVERAGEIFS(Observed!AP$2:AP$1135,Observed!$A$2:$A$1135,$A119,Observed!$C$2:$C$1135,$C119)),AVERAGEIFS(Observed!AP$2:AP$1135,Observed!$A$2:$A$1135,$A119,Observed!$C$2:$C$1135,$C119),"")</f>
        <v/>
      </c>
      <c r="AQ119" s="34" t="str">
        <f>IF(ISNUMBER(AVERAGEIFS(Observed!AQ$2:AQ$1135,Observed!$A$2:$A$1135,$A119,Observed!$C$2:$C$1135,$C119)),AVERAGEIFS(Observed!AQ$2:AQ$1135,Observed!$A$2:$A$1135,$A119,Observed!$C$2:$C$1135,$C119),"")</f>
        <v/>
      </c>
      <c r="AR119" s="34" t="str">
        <f>IF(ISNUMBER(AVERAGEIFS(Observed!AR$2:AR$1135,Observed!$A$2:$A$1135,$A119,Observed!$C$2:$C$1135,$C119)),AVERAGEIFS(Observed!AR$2:AR$1135,Observed!$A$2:$A$1135,$A119,Observed!$C$2:$C$1135,$C119),"")</f>
        <v/>
      </c>
      <c r="AS119" s="2">
        <f>COUNTIFS(Observed!$A$2:$A$1135,$A119,Observed!$C$2:$C$1135,$C119)</f>
        <v>3</v>
      </c>
      <c r="AT119" s="2">
        <f t="shared" si="1"/>
        <v>6</v>
      </c>
    </row>
    <row r="120" spans="1:46" x14ac:dyDescent="0.25">
      <c r="A120" t="s">
        <v>3</v>
      </c>
      <c r="B120" t="s">
        <v>18</v>
      </c>
      <c r="C120" s="6">
        <v>35817</v>
      </c>
      <c r="D120" t="s">
        <v>56</v>
      </c>
      <c r="E120" t="s">
        <v>42</v>
      </c>
      <c r="J120" t="s">
        <v>101</v>
      </c>
      <c r="K120">
        <v>2</v>
      </c>
      <c r="L120">
        <v>4</v>
      </c>
      <c r="M120" t="s">
        <v>19</v>
      </c>
      <c r="N120" s="33">
        <f>IF(ISNUMBER(AVERAGEIFS(Observed!N$2:N$1135,Observed!$A$2:$A$1135,$A120,Observed!$C$2:$C$1135,$C120)),AVERAGEIFS(Observed!N$2:N$1135,Observed!$A$2:$A$1135,$A120,Observed!$C$2:$C$1135,$C120),"")</f>
        <v>1888.3333333333333</v>
      </c>
      <c r="O120" s="34">
        <f>IF(ISNUMBER(AVERAGEIFS(Observed!O$2:O$1135,Observed!$A$2:$A$1135,$A120,Observed!$C$2:$C$1135,$C120)),AVERAGEIFS(Observed!O$2:O$1135,Observed!$A$2:$A$1135,$A120,Observed!$C$2:$C$1135,$C120),"")</f>
        <v>188.83333333333334</v>
      </c>
      <c r="P120" s="34" t="str">
        <f>IF(ISNUMBER(AVERAGEIFS(Observed!P$2:P$1135,Observed!$A$2:$A$1135,$A120,Observed!$C$2:$C$1135,$C120)),AVERAGEIFS(Observed!P$2:P$1135,Observed!$A$2:$A$1135,$A120,Observed!$C$2:$C$1135,$C120),"")</f>
        <v/>
      </c>
      <c r="Q120" s="34" t="str">
        <f>IF(ISNUMBER(AVERAGEIFS(Observed!Q$2:Q$1135,Observed!$A$2:$A$1135,$A120,Observed!$C$2:$C$1135,$C120)),AVERAGEIFS(Observed!Q$2:Q$1135,Observed!$A$2:$A$1135,$A120,Observed!$C$2:$C$1135,$C120),"")</f>
        <v/>
      </c>
      <c r="R120" s="34" t="str">
        <f>IF(ISNUMBER(AVERAGEIFS(Observed!R$2:R$1135,Observed!$A$2:$A$1135,$A120,Observed!$C$2:$C$1135,$C120)),AVERAGEIFS(Observed!R$2:R$1135,Observed!$A$2:$A$1135,$A120,Observed!$C$2:$C$1135,$C120),"")</f>
        <v/>
      </c>
      <c r="S120" s="35">
        <f>IF(ISNUMBER(AVERAGEIFS(Observed!S$2:S$1135,Observed!$A$2:$A$1135,$A120,Observed!$C$2:$C$1135,$C120)),AVERAGEIFS(Observed!S$2:S$1135,Observed!$A$2:$A$1135,$A120,Observed!$C$2:$C$1135,$C120),"")</f>
        <v>3.6999999999999998E-2</v>
      </c>
      <c r="T120" s="35">
        <f>IF(ISNUMBER(AVERAGEIFS(Observed!T$2:T$1135,Observed!$A$2:$A$1135,$A120,Observed!$C$2:$C$1135,$C120)),AVERAGEIFS(Observed!T$2:T$1135,Observed!$A$2:$A$1135,$A120,Observed!$C$2:$C$1135,$C120),"")</f>
        <v>2.8000000000000001E-2</v>
      </c>
      <c r="U120" s="35" t="str">
        <f>IF(ISNUMBER(AVERAGEIFS(Observed!U$2:U$1135,Observed!$A$2:$A$1135,$A120,Observed!$C$2:$C$1135,$C120)),AVERAGEIFS(Observed!U$2:U$1135,Observed!$A$2:$A$1135,$A120,Observed!$C$2:$C$1135,$C120),"")</f>
        <v/>
      </c>
      <c r="V120" s="34" t="str">
        <f>IF(ISNUMBER(AVERAGEIFS(Observed!V$2:V$1135,Observed!$A$2:$A$1135,$A120,Observed!$C$2:$C$1135,$C120)),AVERAGEIFS(Observed!V$2:V$1135,Observed!$A$2:$A$1135,$A120,Observed!$C$2:$C$1135,$C120),"")</f>
        <v/>
      </c>
      <c r="W120" s="7" t="str">
        <f>IF(ISNUMBER(AVERAGEIFS(Observed!W$2:W$1135,Observed!$A$2:$A$1135,$A120,Observed!$C$2:$C$1135,$C120)),AVERAGEIFS(Observed!W$2:W$1135,Observed!$A$2:$A$1135,$A120,Observed!$C$2:$C$1135,$C120),"")</f>
        <v/>
      </c>
      <c r="X120" s="7">
        <f>IF(ISNUMBER(AVERAGEIFS(Observed!X$2:X$1135,Observed!$A$2:$A$1135,$A120,Observed!$C$2:$C$1135,$C120)),AVERAGEIFS(Observed!X$2:X$1135,Observed!$A$2:$A$1135,$A120,Observed!$C$2:$C$1135,$C120),"")</f>
        <v>0.15</v>
      </c>
      <c r="Y120" s="34" t="str">
        <f>IF(ISNUMBER(AVERAGEIFS(Observed!Y$2:Y$1135,Observed!$A$2:$A$1135,$A120,Observed!$C$2:$C$1135,$C120)),AVERAGEIFS(Observed!Y$2:Y$1135,Observed!$A$2:$A$1135,$A120,Observed!$C$2:$C$1135,$C120),"")</f>
        <v/>
      </c>
      <c r="Z120" s="34" t="str">
        <f>IF(ISNUMBER(AVERAGEIFS(Observed!Z$2:Z$1135,Observed!$A$2:$A$1135,$A120,Observed!$C$2:$C$1135,$C120)),AVERAGEIFS(Observed!Z$2:Z$1135,Observed!$A$2:$A$1135,$A120,Observed!$C$2:$C$1135,$C120),"")</f>
        <v/>
      </c>
      <c r="AA120" s="34" t="str">
        <f>IF(ISNUMBER(AVERAGEIFS(Observed!AA$2:AA$1135,Observed!$A$2:$A$1135,$A120,Observed!$C$2:$C$1135,$C120)),AVERAGEIFS(Observed!AA$2:AA$1135,Observed!$A$2:$A$1135,$A120,Observed!$C$2:$C$1135,$C120),"")</f>
        <v/>
      </c>
      <c r="AB120" s="34" t="str">
        <f>IF(ISNUMBER(AVERAGEIFS(Observed!AB$2:AB$1135,Observed!$A$2:$A$1135,$A120,Observed!$C$2:$C$1135,$C120)),AVERAGEIFS(Observed!AB$2:AB$1135,Observed!$A$2:$A$1135,$A120,Observed!$C$2:$C$1135,$C120),"")</f>
        <v/>
      </c>
      <c r="AC120" s="34" t="str">
        <f>IF(ISNUMBER(AVERAGEIFS(Observed!AC$2:AC$1135,Observed!$A$2:$A$1135,$A120,Observed!$C$2:$C$1135,$C120)),AVERAGEIFS(Observed!AC$2:AC$1135,Observed!$A$2:$A$1135,$A120,Observed!$C$2:$C$1135,$C120),"")</f>
        <v/>
      </c>
      <c r="AD120" s="34" t="str">
        <f>IF(ISNUMBER(AVERAGEIFS(Observed!AD$2:AD$1135,Observed!$A$2:$A$1135,$A120,Observed!$C$2:$C$1135,$C120)),AVERAGEIFS(Observed!AD$2:AD$1135,Observed!$A$2:$A$1135,$A120,Observed!$C$2:$C$1135,$C120),"")</f>
        <v/>
      </c>
      <c r="AE120" s="34" t="str">
        <f>IF(ISNUMBER(AVERAGEIFS(Observed!AE$2:AE$1135,Observed!$A$2:$A$1135,$A120,Observed!$C$2:$C$1135,$C120)),AVERAGEIFS(Observed!AE$2:AE$1135,Observed!$A$2:$A$1135,$A120,Observed!$C$2:$C$1135,$C120),"")</f>
        <v/>
      </c>
      <c r="AF120" s="34" t="str">
        <f>IF(ISNUMBER(AVERAGEIFS(Observed!AF$2:AF$1135,Observed!$A$2:$A$1135,$A120,Observed!$C$2:$C$1135,$C120)),AVERAGEIFS(Observed!AF$2:AF$1135,Observed!$A$2:$A$1135,$A120,Observed!$C$2:$C$1135,$C120),"")</f>
        <v/>
      </c>
      <c r="AG120" s="34" t="str">
        <f>IF(ISNUMBER(AVERAGEIFS(Observed!AG$2:AG$1135,Observed!$A$2:$A$1135,$A120,Observed!$C$2:$C$1135,$C120)),AVERAGEIFS(Observed!AG$2:AG$1135,Observed!$A$2:$A$1135,$A120,Observed!$C$2:$C$1135,$C120),"")</f>
        <v/>
      </c>
      <c r="AH120" s="35" t="str">
        <f>IF(ISNUMBER(AVERAGEIFS(Observed!AH$2:AH$1135,Observed!$A$2:$A$1135,$A120,Observed!$C$2:$C$1135,$C120)),AVERAGEIFS(Observed!AH$2:AH$1135,Observed!$A$2:$A$1135,$A120,Observed!$C$2:$C$1135,$C120),"")</f>
        <v/>
      </c>
      <c r="AI120" s="35" t="str">
        <f>IF(ISNUMBER(AVERAGEIFS(Observed!AI$2:AI$1135,Observed!$A$2:$A$1135,$A120,Observed!$C$2:$C$1135,$C120)),AVERAGEIFS(Observed!AI$2:AI$1135,Observed!$A$2:$A$1135,$A120,Observed!$C$2:$C$1135,$C120),"")</f>
        <v/>
      </c>
      <c r="AJ120" s="35">
        <f>IF(ISNUMBER(AVERAGEIFS(Observed!AJ$2:AJ$1135,Observed!$A$2:$A$1135,$A120,Observed!$C$2:$C$1135,$C120)),AVERAGEIFS(Observed!AJ$2:AJ$1135,Observed!$A$2:$A$1135,$A120,Observed!$C$2:$C$1135,$C120),"")</f>
        <v>3.5672955873808587E-2</v>
      </c>
      <c r="AK120" s="34" t="str">
        <f>IF(ISNUMBER(AVERAGEIFS(Observed!AK$2:AK$1135,Observed!$A$2:$A$1135,$A120,Observed!$C$2:$C$1135,$C120)),AVERAGEIFS(Observed!AK$2:AK$1135,Observed!$A$2:$A$1135,$A120,Observed!$C$2:$C$1135,$C120),"")</f>
        <v/>
      </c>
      <c r="AL120" s="35" t="str">
        <f>IF(ISNUMBER(AVERAGEIFS(Observed!AL$2:AL$1135,Observed!$A$2:$A$1135,$A120,Observed!$C$2:$C$1135,$C120)),AVERAGEIFS(Observed!AL$2:AL$1135,Observed!$A$2:$A$1135,$A120,Observed!$C$2:$C$1135,$C120),"")</f>
        <v/>
      </c>
      <c r="AM120" s="34" t="str">
        <f>IF(ISNUMBER(AVERAGEIFS(Observed!AM$2:AM$1135,Observed!$A$2:$A$1135,$A120,Observed!$C$2:$C$1135,$C120)),AVERAGEIFS(Observed!AM$2:AM$1135,Observed!$A$2:$A$1135,$A120,Observed!$C$2:$C$1135,$C120),"")</f>
        <v/>
      </c>
      <c r="AN120" s="34">
        <f>IF(ISNUMBER(AVERAGEIFS(Observed!AN$2:AN$1135,Observed!$A$2:$A$1135,$A120,Observed!$C$2:$C$1135,$C120)),AVERAGEIFS(Observed!AN$2:AN$1135,Observed!$A$2:$A$1135,$A120,Observed!$C$2:$C$1135,$C120),"")</f>
        <v>1</v>
      </c>
      <c r="AO120" s="34" t="str">
        <f>IF(ISNUMBER(AVERAGEIFS(Observed!AO$2:AO$1135,Observed!$A$2:$A$1135,$A120,Observed!$C$2:$C$1135,$C120)),AVERAGEIFS(Observed!AO$2:AO$1135,Observed!$A$2:$A$1135,$A120,Observed!$C$2:$C$1135,$C120),"")</f>
        <v/>
      </c>
      <c r="AP120" s="35" t="str">
        <f>IF(ISNUMBER(AVERAGEIFS(Observed!AP$2:AP$1135,Observed!$A$2:$A$1135,$A120,Observed!$C$2:$C$1135,$C120)),AVERAGEIFS(Observed!AP$2:AP$1135,Observed!$A$2:$A$1135,$A120,Observed!$C$2:$C$1135,$C120),"")</f>
        <v/>
      </c>
      <c r="AQ120" s="34" t="str">
        <f>IF(ISNUMBER(AVERAGEIFS(Observed!AQ$2:AQ$1135,Observed!$A$2:$A$1135,$A120,Observed!$C$2:$C$1135,$C120)),AVERAGEIFS(Observed!AQ$2:AQ$1135,Observed!$A$2:$A$1135,$A120,Observed!$C$2:$C$1135,$C120),"")</f>
        <v/>
      </c>
      <c r="AR120" s="34" t="str">
        <f>IF(ISNUMBER(AVERAGEIFS(Observed!AR$2:AR$1135,Observed!$A$2:$A$1135,$A120,Observed!$C$2:$C$1135,$C120)),AVERAGEIFS(Observed!AR$2:AR$1135,Observed!$A$2:$A$1135,$A120,Observed!$C$2:$C$1135,$C120),"")</f>
        <v/>
      </c>
      <c r="AS120" s="2">
        <f>COUNTIFS(Observed!$A$2:$A$1135,$A120,Observed!$C$2:$C$1135,$C120)</f>
        <v>3</v>
      </c>
      <c r="AT120" s="2">
        <f t="shared" si="1"/>
        <v>6</v>
      </c>
    </row>
    <row r="121" spans="1:46" x14ac:dyDescent="0.25">
      <c r="A121" t="s">
        <v>3</v>
      </c>
      <c r="B121" t="s">
        <v>18</v>
      </c>
      <c r="C121" s="6">
        <v>35824</v>
      </c>
      <c r="D121" t="s">
        <v>56</v>
      </c>
      <c r="E121" t="s">
        <v>42</v>
      </c>
      <c r="J121" t="s">
        <v>101</v>
      </c>
      <c r="K121">
        <v>2</v>
      </c>
      <c r="L121">
        <v>4</v>
      </c>
      <c r="M121" t="s">
        <v>19</v>
      </c>
      <c r="N121" s="33">
        <f>IF(ISNUMBER(AVERAGEIFS(Observed!N$2:N$1135,Observed!$A$2:$A$1135,$A121,Observed!$C$2:$C$1135,$C121)),AVERAGEIFS(Observed!N$2:N$1135,Observed!$A$2:$A$1135,$A121,Observed!$C$2:$C$1135,$C121),"")</f>
        <v>2938.3333333333335</v>
      </c>
      <c r="O121" s="34">
        <f>IF(ISNUMBER(AVERAGEIFS(Observed!O$2:O$1135,Observed!$A$2:$A$1135,$A121,Observed!$C$2:$C$1135,$C121)),AVERAGEIFS(Observed!O$2:O$1135,Observed!$A$2:$A$1135,$A121,Observed!$C$2:$C$1135,$C121),"")</f>
        <v>293.83333333333331</v>
      </c>
      <c r="P121" s="34" t="str">
        <f>IF(ISNUMBER(AVERAGEIFS(Observed!P$2:P$1135,Observed!$A$2:$A$1135,$A121,Observed!$C$2:$C$1135,$C121)),AVERAGEIFS(Observed!P$2:P$1135,Observed!$A$2:$A$1135,$A121,Observed!$C$2:$C$1135,$C121),"")</f>
        <v/>
      </c>
      <c r="Q121" s="34" t="str">
        <f>IF(ISNUMBER(AVERAGEIFS(Observed!Q$2:Q$1135,Observed!$A$2:$A$1135,$A121,Observed!$C$2:$C$1135,$C121)),AVERAGEIFS(Observed!Q$2:Q$1135,Observed!$A$2:$A$1135,$A121,Observed!$C$2:$C$1135,$C121),"")</f>
        <v/>
      </c>
      <c r="R121" s="34" t="str">
        <f>IF(ISNUMBER(AVERAGEIFS(Observed!R$2:R$1135,Observed!$A$2:$A$1135,$A121,Observed!$C$2:$C$1135,$C121)),AVERAGEIFS(Observed!R$2:R$1135,Observed!$A$2:$A$1135,$A121,Observed!$C$2:$C$1135,$C121),"")</f>
        <v/>
      </c>
      <c r="S121" s="35">
        <f>IF(ISNUMBER(AVERAGEIFS(Observed!S$2:S$1135,Observed!$A$2:$A$1135,$A121,Observed!$C$2:$C$1135,$C121)),AVERAGEIFS(Observed!S$2:S$1135,Observed!$A$2:$A$1135,$A121,Observed!$C$2:$C$1135,$C121),"")</f>
        <v>3.6999999999999998E-2</v>
      </c>
      <c r="T121" s="35">
        <f>IF(ISNUMBER(AVERAGEIFS(Observed!T$2:T$1135,Observed!$A$2:$A$1135,$A121,Observed!$C$2:$C$1135,$C121)),AVERAGEIFS(Observed!T$2:T$1135,Observed!$A$2:$A$1135,$A121,Observed!$C$2:$C$1135,$C121),"")</f>
        <v>2.8000000000000001E-2</v>
      </c>
      <c r="U121" s="35" t="str">
        <f>IF(ISNUMBER(AVERAGEIFS(Observed!U$2:U$1135,Observed!$A$2:$A$1135,$A121,Observed!$C$2:$C$1135,$C121)),AVERAGEIFS(Observed!U$2:U$1135,Observed!$A$2:$A$1135,$A121,Observed!$C$2:$C$1135,$C121),"")</f>
        <v/>
      </c>
      <c r="V121" s="34" t="str">
        <f>IF(ISNUMBER(AVERAGEIFS(Observed!V$2:V$1135,Observed!$A$2:$A$1135,$A121,Observed!$C$2:$C$1135,$C121)),AVERAGEIFS(Observed!V$2:V$1135,Observed!$A$2:$A$1135,$A121,Observed!$C$2:$C$1135,$C121),"")</f>
        <v/>
      </c>
      <c r="W121" s="7" t="str">
        <f>IF(ISNUMBER(AVERAGEIFS(Observed!W$2:W$1135,Observed!$A$2:$A$1135,$A121,Observed!$C$2:$C$1135,$C121)),AVERAGEIFS(Observed!W$2:W$1135,Observed!$A$2:$A$1135,$A121,Observed!$C$2:$C$1135,$C121),"")</f>
        <v/>
      </c>
      <c r="X121" s="7">
        <f>IF(ISNUMBER(AVERAGEIFS(Observed!X$2:X$1135,Observed!$A$2:$A$1135,$A121,Observed!$C$2:$C$1135,$C121)),AVERAGEIFS(Observed!X$2:X$1135,Observed!$A$2:$A$1135,$A121,Observed!$C$2:$C$1135,$C121),"")</f>
        <v>0.14000000000000001</v>
      </c>
      <c r="Y121" s="34" t="str">
        <f>IF(ISNUMBER(AVERAGEIFS(Observed!Y$2:Y$1135,Observed!$A$2:$A$1135,$A121,Observed!$C$2:$C$1135,$C121)),AVERAGEIFS(Observed!Y$2:Y$1135,Observed!$A$2:$A$1135,$A121,Observed!$C$2:$C$1135,$C121),"")</f>
        <v/>
      </c>
      <c r="Z121" s="34" t="str">
        <f>IF(ISNUMBER(AVERAGEIFS(Observed!Z$2:Z$1135,Observed!$A$2:$A$1135,$A121,Observed!$C$2:$C$1135,$C121)),AVERAGEIFS(Observed!Z$2:Z$1135,Observed!$A$2:$A$1135,$A121,Observed!$C$2:$C$1135,$C121),"")</f>
        <v/>
      </c>
      <c r="AA121" s="34" t="str">
        <f>IF(ISNUMBER(AVERAGEIFS(Observed!AA$2:AA$1135,Observed!$A$2:$A$1135,$A121,Observed!$C$2:$C$1135,$C121)),AVERAGEIFS(Observed!AA$2:AA$1135,Observed!$A$2:$A$1135,$A121,Observed!$C$2:$C$1135,$C121),"")</f>
        <v/>
      </c>
      <c r="AB121" s="34" t="str">
        <f>IF(ISNUMBER(AVERAGEIFS(Observed!AB$2:AB$1135,Observed!$A$2:$A$1135,$A121,Observed!$C$2:$C$1135,$C121)),AVERAGEIFS(Observed!AB$2:AB$1135,Observed!$A$2:$A$1135,$A121,Observed!$C$2:$C$1135,$C121),"")</f>
        <v/>
      </c>
      <c r="AC121" s="34" t="str">
        <f>IF(ISNUMBER(AVERAGEIFS(Observed!AC$2:AC$1135,Observed!$A$2:$A$1135,$A121,Observed!$C$2:$C$1135,$C121)),AVERAGEIFS(Observed!AC$2:AC$1135,Observed!$A$2:$A$1135,$A121,Observed!$C$2:$C$1135,$C121),"")</f>
        <v/>
      </c>
      <c r="AD121" s="34" t="str">
        <f>IF(ISNUMBER(AVERAGEIFS(Observed!AD$2:AD$1135,Observed!$A$2:$A$1135,$A121,Observed!$C$2:$C$1135,$C121)),AVERAGEIFS(Observed!AD$2:AD$1135,Observed!$A$2:$A$1135,$A121,Observed!$C$2:$C$1135,$C121),"")</f>
        <v/>
      </c>
      <c r="AE121" s="34" t="str">
        <f>IF(ISNUMBER(AVERAGEIFS(Observed!AE$2:AE$1135,Observed!$A$2:$A$1135,$A121,Observed!$C$2:$C$1135,$C121)),AVERAGEIFS(Observed!AE$2:AE$1135,Observed!$A$2:$A$1135,$A121,Observed!$C$2:$C$1135,$C121),"")</f>
        <v/>
      </c>
      <c r="AF121" s="34" t="str">
        <f>IF(ISNUMBER(AVERAGEIFS(Observed!AF$2:AF$1135,Observed!$A$2:$A$1135,$A121,Observed!$C$2:$C$1135,$C121)),AVERAGEIFS(Observed!AF$2:AF$1135,Observed!$A$2:$A$1135,$A121,Observed!$C$2:$C$1135,$C121),"")</f>
        <v/>
      </c>
      <c r="AG121" s="34" t="str">
        <f>IF(ISNUMBER(AVERAGEIFS(Observed!AG$2:AG$1135,Observed!$A$2:$A$1135,$A121,Observed!$C$2:$C$1135,$C121)),AVERAGEIFS(Observed!AG$2:AG$1135,Observed!$A$2:$A$1135,$A121,Observed!$C$2:$C$1135,$C121),"")</f>
        <v/>
      </c>
      <c r="AH121" s="35" t="str">
        <f>IF(ISNUMBER(AVERAGEIFS(Observed!AH$2:AH$1135,Observed!$A$2:$A$1135,$A121,Observed!$C$2:$C$1135,$C121)),AVERAGEIFS(Observed!AH$2:AH$1135,Observed!$A$2:$A$1135,$A121,Observed!$C$2:$C$1135,$C121),"")</f>
        <v/>
      </c>
      <c r="AI121" s="35" t="str">
        <f>IF(ISNUMBER(AVERAGEIFS(Observed!AI$2:AI$1135,Observed!$A$2:$A$1135,$A121,Observed!$C$2:$C$1135,$C121)),AVERAGEIFS(Observed!AI$2:AI$1135,Observed!$A$2:$A$1135,$A121,Observed!$C$2:$C$1135,$C121),"")</f>
        <v/>
      </c>
      <c r="AJ121" s="35">
        <f>IF(ISNUMBER(AVERAGEIFS(Observed!AJ$2:AJ$1135,Observed!$A$2:$A$1135,$A121,Observed!$C$2:$C$1135,$C121)),AVERAGEIFS(Observed!AJ$2:AJ$1135,Observed!$A$2:$A$1135,$A121,Observed!$C$2:$C$1135,$C121),"")</f>
        <v>3.5715087711695882E-2</v>
      </c>
      <c r="AK121" s="34" t="str">
        <f>IF(ISNUMBER(AVERAGEIFS(Observed!AK$2:AK$1135,Observed!$A$2:$A$1135,$A121,Observed!$C$2:$C$1135,$C121)),AVERAGEIFS(Observed!AK$2:AK$1135,Observed!$A$2:$A$1135,$A121,Observed!$C$2:$C$1135,$C121),"")</f>
        <v/>
      </c>
      <c r="AL121" s="35" t="str">
        <f>IF(ISNUMBER(AVERAGEIFS(Observed!AL$2:AL$1135,Observed!$A$2:$A$1135,$A121,Observed!$C$2:$C$1135,$C121)),AVERAGEIFS(Observed!AL$2:AL$1135,Observed!$A$2:$A$1135,$A121,Observed!$C$2:$C$1135,$C121),"")</f>
        <v/>
      </c>
      <c r="AM121" s="34" t="str">
        <f>IF(ISNUMBER(AVERAGEIFS(Observed!AM$2:AM$1135,Observed!$A$2:$A$1135,$A121,Observed!$C$2:$C$1135,$C121)),AVERAGEIFS(Observed!AM$2:AM$1135,Observed!$A$2:$A$1135,$A121,Observed!$C$2:$C$1135,$C121),"")</f>
        <v/>
      </c>
      <c r="AN121" s="34">
        <f>IF(ISNUMBER(AVERAGEIFS(Observed!AN$2:AN$1135,Observed!$A$2:$A$1135,$A121,Observed!$C$2:$C$1135,$C121)),AVERAGEIFS(Observed!AN$2:AN$1135,Observed!$A$2:$A$1135,$A121,Observed!$C$2:$C$1135,$C121),"")</f>
        <v>1</v>
      </c>
      <c r="AO121" s="34" t="str">
        <f>IF(ISNUMBER(AVERAGEIFS(Observed!AO$2:AO$1135,Observed!$A$2:$A$1135,$A121,Observed!$C$2:$C$1135,$C121)),AVERAGEIFS(Observed!AO$2:AO$1135,Observed!$A$2:$A$1135,$A121,Observed!$C$2:$C$1135,$C121),"")</f>
        <v/>
      </c>
      <c r="AP121" s="35" t="str">
        <f>IF(ISNUMBER(AVERAGEIFS(Observed!AP$2:AP$1135,Observed!$A$2:$A$1135,$A121,Observed!$C$2:$C$1135,$C121)),AVERAGEIFS(Observed!AP$2:AP$1135,Observed!$A$2:$A$1135,$A121,Observed!$C$2:$C$1135,$C121),"")</f>
        <v/>
      </c>
      <c r="AQ121" s="34" t="str">
        <f>IF(ISNUMBER(AVERAGEIFS(Observed!AQ$2:AQ$1135,Observed!$A$2:$A$1135,$A121,Observed!$C$2:$C$1135,$C121)),AVERAGEIFS(Observed!AQ$2:AQ$1135,Observed!$A$2:$A$1135,$A121,Observed!$C$2:$C$1135,$C121),"")</f>
        <v/>
      </c>
      <c r="AR121" s="34" t="str">
        <f>IF(ISNUMBER(AVERAGEIFS(Observed!AR$2:AR$1135,Observed!$A$2:$A$1135,$A121,Observed!$C$2:$C$1135,$C121)),AVERAGEIFS(Observed!AR$2:AR$1135,Observed!$A$2:$A$1135,$A121,Observed!$C$2:$C$1135,$C121),"")</f>
        <v/>
      </c>
      <c r="AS121" s="2">
        <f>COUNTIFS(Observed!$A$2:$A$1135,$A121,Observed!$C$2:$C$1135,$C121)</f>
        <v>3</v>
      </c>
      <c r="AT121" s="2">
        <f t="shared" si="1"/>
        <v>6</v>
      </c>
    </row>
    <row r="122" spans="1:46" x14ac:dyDescent="0.25">
      <c r="A122" t="s">
        <v>3</v>
      </c>
      <c r="B122" t="s">
        <v>18</v>
      </c>
      <c r="C122" s="6">
        <v>35829</v>
      </c>
      <c r="D122" t="s">
        <v>56</v>
      </c>
      <c r="E122" t="s">
        <v>42</v>
      </c>
      <c r="J122" t="s">
        <v>101</v>
      </c>
      <c r="K122">
        <v>2</v>
      </c>
      <c r="L122">
        <v>4</v>
      </c>
      <c r="M122" t="s">
        <v>20</v>
      </c>
      <c r="N122" s="33">
        <f>IF(ISNUMBER(AVERAGEIFS(Observed!N$2:N$1135,Observed!$A$2:$A$1135,$A122,Observed!$C$2:$C$1135,$C122)),AVERAGEIFS(Observed!N$2:N$1135,Observed!$A$2:$A$1135,$A122,Observed!$C$2:$C$1135,$C122),"")</f>
        <v>4621.666666666667</v>
      </c>
      <c r="O122" s="34">
        <f>IF(ISNUMBER(AVERAGEIFS(Observed!O$2:O$1135,Observed!$A$2:$A$1135,$A122,Observed!$C$2:$C$1135,$C122)),AVERAGEIFS(Observed!O$2:O$1135,Observed!$A$2:$A$1135,$A122,Observed!$C$2:$C$1135,$C122),"")</f>
        <v>462.16666666666669</v>
      </c>
      <c r="P122" s="34" t="str">
        <f>IF(ISNUMBER(AVERAGEIFS(Observed!P$2:P$1135,Observed!$A$2:$A$1135,$A122,Observed!$C$2:$C$1135,$C122)),AVERAGEIFS(Observed!P$2:P$1135,Observed!$A$2:$A$1135,$A122,Observed!$C$2:$C$1135,$C122),"")</f>
        <v/>
      </c>
      <c r="Q122" s="34" t="str">
        <f>IF(ISNUMBER(AVERAGEIFS(Observed!Q$2:Q$1135,Observed!$A$2:$A$1135,$A122,Observed!$C$2:$C$1135,$C122)),AVERAGEIFS(Observed!Q$2:Q$1135,Observed!$A$2:$A$1135,$A122,Observed!$C$2:$C$1135,$C122),"")</f>
        <v/>
      </c>
      <c r="R122" s="34" t="str">
        <f>IF(ISNUMBER(AVERAGEIFS(Observed!R$2:R$1135,Observed!$A$2:$A$1135,$A122,Observed!$C$2:$C$1135,$C122)),AVERAGEIFS(Observed!R$2:R$1135,Observed!$A$2:$A$1135,$A122,Observed!$C$2:$C$1135,$C122),"")</f>
        <v/>
      </c>
      <c r="S122" s="35" t="str">
        <f>IF(ISNUMBER(AVERAGEIFS(Observed!S$2:S$1135,Observed!$A$2:$A$1135,$A122,Observed!$C$2:$C$1135,$C122)),AVERAGEIFS(Observed!S$2:S$1135,Observed!$A$2:$A$1135,$A122,Observed!$C$2:$C$1135,$C122),"")</f>
        <v/>
      </c>
      <c r="T122" s="35" t="str">
        <f>IF(ISNUMBER(AVERAGEIFS(Observed!T$2:T$1135,Observed!$A$2:$A$1135,$A122,Observed!$C$2:$C$1135,$C122)),AVERAGEIFS(Observed!T$2:T$1135,Observed!$A$2:$A$1135,$A122,Observed!$C$2:$C$1135,$C122),"")</f>
        <v/>
      </c>
      <c r="U122" s="35" t="str">
        <f>IF(ISNUMBER(AVERAGEIFS(Observed!U$2:U$1135,Observed!$A$2:$A$1135,$A122,Observed!$C$2:$C$1135,$C122)),AVERAGEIFS(Observed!U$2:U$1135,Observed!$A$2:$A$1135,$A122,Observed!$C$2:$C$1135,$C122),"")</f>
        <v/>
      </c>
      <c r="V122" s="34" t="str">
        <f>IF(ISNUMBER(AVERAGEIFS(Observed!V$2:V$1135,Observed!$A$2:$A$1135,$A122,Observed!$C$2:$C$1135,$C122)),AVERAGEIFS(Observed!V$2:V$1135,Observed!$A$2:$A$1135,$A122,Observed!$C$2:$C$1135,$C122),"")</f>
        <v/>
      </c>
      <c r="W122" s="7" t="str">
        <f>IF(ISNUMBER(AVERAGEIFS(Observed!W$2:W$1135,Observed!$A$2:$A$1135,$A122,Observed!$C$2:$C$1135,$C122)),AVERAGEIFS(Observed!W$2:W$1135,Observed!$A$2:$A$1135,$A122,Observed!$C$2:$C$1135,$C122),"")</f>
        <v/>
      </c>
      <c r="X122" s="7">
        <f>IF(ISNUMBER(AVERAGEIFS(Observed!X$2:X$1135,Observed!$A$2:$A$1135,$A122,Observed!$C$2:$C$1135,$C122)),AVERAGEIFS(Observed!X$2:X$1135,Observed!$A$2:$A$1135,$A122,Observed!$C$2:$C$1135,$C122),"")</f>
        <v>0.14000000000000001</v>
      </c>
      <c r="Y122" s="34" t="str">
        <f>IF(ISNUMBER(AVERAGEIFS(Observed!Y$2:Y$1135,Observed!$A$2:$A$1135,$A122,Observed!$C$2:$C$1135,$C122)),AVERAGEIFS(Observed!Y$2:Y$1135,Observed!$A$2:$A$1135,$A122,Observed!$C$2:$C$1135,$C122),"")</f>
        <v/>
      </c>
      <c r="Z122" s="34" t="str">
        <f>IF(ISNUMBER(AVERAGEIFS(Observed!Z$2:Z$1135,Observed!$A$2:$A$1135,$A122,Observed!$C$2:$C$1135,$C122)),AVERAGEIFS(Observed!Z$2:Z$1135,Observed!$A$2:$A$1135,$A122,Observed!$C$2:$C$1135,$C122),"")</f>
        <v/>
      </c>
      <c r="AA122" s="34" t="str">
        <f>IF(ISNUMBER(AVERAGEIFS(Observed!AA$2:AA$1135,Observed!$A$2:$A$1135,$A122,Observed!$C$2:$C$1135,$C122)),AVERAGEIFS(Observed!AA$2:AA$1135,Observed!$A$2:$A$1135,$A122,Observed!$C$2:$C$1135,$C122),"")</f>
        <v/>
      </c>
      <c r="AB122" s="34" t="str">
        <f>IF(ISNUMBER(AVERAGEIFS(Observed!AB$2:AB$1135,Observed!$A$2:$A$1135,$A122,Observed!$C$2:$C$1135,$C122)),AVERAGEIFS(Observed!AB$2:AB$1135,Observed!$A$2:$A$1135,$A122,Observed!$C$2:$C$1135,$C122),"")</f>
        <v/>
      </c>
      <c r="AC122" s="34" t="str">
        <f>IF(ISNUMBER(AVERAGEIFS(Observed!AC$2:AC$1135,Observed!$A$2:$A$1135,$A122,Observed!$C$2:$C$1135,$C122)),AVERAGEIFS(Observed!AC$2:AC$1135,Observed!$A$2:$A$1135,$A122,Observed!$C$2:$C$1135,$C122),"")</f>
        <v/>
      </c>
      <c r="AD122" s="34" t="str">
        <f>IF(ISNUMBER(AVERAGEIFS(Observed!AD$2:AD$1135,Observed!$A$2:$A$1135,$A122,Observed!$C$2:$C$1135,$C122)),AVERAGEIFS(Observed!AD$2:AD$1135,Observed!$A$2:$A$1135,$A122,Observed!$C$2:$C$1135,$C122),"")</f>
        <v/>
      </c>
      <c r="AE122" s="34" t="str">
        <f>IF(ISNUMBER(AVERAGEIFS(Observed!AE$2:AE$1135,Observed!$A$2:$A$1135,$A122,Observed!$C$2:$C$1135,$C122)),AVERAGEIFS(Observed!AE$2:AE$1135,Observed!$A$2:$A$1135,$A122,Observed!$C$2:$C$1135,$C122),"")</f>
        <v/>
      </c>
      <c r="AF122" s="34" t="str">
        <f>IF(ISNUMBER(AVERAGEIFS(Observed!AF$2:AF$1135,Observed!$A$2:$A$1135,$A122,Observed!$C$2:$C$1135,$C122)),AVERAGEIFS(Observed!AF$2:AF$1135,Observed!$A$2:$A$1135,$A122,Observed!$C$2:$C$1135,$C122),"")</f>
        <v/>
      </c>
      <c r="AG122" s="34" t="str">
        <f>IF(ISNUMBER(AVERAGEIFS(Observed!AG$2:AG$1135,Observed!$A$2:$A$1135,$A122,Observed!$C$2:$C$1135,$C122)),AVERAGEIFS(Observed!AG$2:AG$1135,Observed!$A$2:$A$1135,$A122,Observed!$C$2:$C$1135,$C122),"")</f>
        <v/>
      </c>
      <c r="AH122" s="35" t="str">
        <f>IF(ISNUMBER(AVERAGEIFS(Observed!AH$2:AH$1135,Observed!$A$2:$A$1135,$A122,Observed!$C$2:$C$1135,$C122)),AVERAGEIFS(Observed!AH$2:AH$1135,Observed!$A$2:$A$1135,$A122,Observed!$C$2:$C$1135,$C122),"")</f>
        <v/>
      </c>
      <c r="AI122" s="35" t="str">
        <f>IF(ISNUMBER(AVERAGEIFS(Observed!AI$2:AI$1135,Observed!$A$2:$A$1135,$A122,Observed!$C$2:$C$1135,$C122)),AVERAGEIFS(Observed!AI$2:AI$1135,Observed!$A$2:$A$1135,$A122,Observed!$C$2:$C$1135,$C122),"")</f>
        <v/>
      </c>
      <c r="AJ122" s="35" t="str">
        <f>IF(ISNUMBER(AVERAGEIFS(Observed!AJ$2:AJ$1135,Observed!$A$2:$A$1135,$A122,Observed!$C$2:$C$1135,$C122)),AVERAGEIFS(Observed!AJ$2:AJ$1135,Observed!$A$2:$A$1135,$A122,Observed!$C$2:$C$1135,$C122),"")</f>
        <v/>
      </c>
      <c r="AK122" s="34" t="str">
        <f>IF(ISNUMBER(AVERAGEIFS(Observed!AK$2:AK$1135,Observed!$A$2:$A$1135,$A122,Observed!$C$2:$C$1135,$C122)),AVERAGEIFS(Observed!AK$2:AK$1135,Observed!$A$2:$A$1135,$A122,Observed!$C$2:$C$1135,$C122),"")</f>
        <v/>
      </c>
      <c r="AL122" s="35" t="str">
        <f>IF(ISNUMBER(AVERAGEIFS(Observed!AL$2:AL$1135,Observed!$A$2:$A$1135,$A122,Observed!$C$2:$C$1135,$C122)),AVERAGEIFS(Observed!AL$2:AL$1135,Observed!$A$2:$A$1135,$A122,Observed!$C$2:$C$1135,$C122),"")</f>
        <v/>
      </c>
      <c r="AM122" s="34" t="str">
        <f>IF(ISNUMBER(AVERAGEIFS(Observed!AM$2:AM$1135,Observed!$A$2:$A$1135,$A122,Observed!$C$2:$C$1135,$C122)),AVERAGEIFS(Observed!AM$2:AM$1135,Observed!$A$2:$A$1135,$A122,Observed!$C$2:$C$1135,$C122),"")</f>
        <v/>
      </c>
      <c r="AN122" s="34">
        <f>IF(ISNUMBER(AVERAGEIFS(Observed!AN$2:AN$1135,Observed!$A$2:$A$1135,$A122,Observed!$C$2:$C$1135,$C122)),AVERAGEIFS(Observed!AN$2:AN$1135,Observed!$A$2:$A$1135,$A122,Observed!$C$2:$C$1135,$C122),"")</f>
        <v>1</v>
      </c>
      <c r="AO122" s="34" t="str">
        <f>IF(ISNUMBER(AVERAGEIFS(Observed!AO$2:AO$1135,Observed!$A$2:$A$1135,$A122,Observed!$C$2:$C$1135,$C122)),AVERAGEIFS(Observed!AO$2:AO$1135,Observed!$A$2:$A$1135,$A122,Observed!$C$2:$C$1135,$C122),"")</f>
        <v/>
      </c>
      <c r="AP122" s="35" t="str">
        <f>IF(ISNUMBER(AVERAGEIFS(Observed!AP$2:AP$1135,Observed!$A$2:$A$1135,$A122,Observed!$C$2:$C$1135,$C122)),AVERAGEIFS(Observed!AP$2:AP$1135,Observed!$A$2:$A$1135,$A122,Observed!$C$2:$C$1135,$C122),"")</f>
        <v/>
      </c>
      <c r="AQ122" s="34" t="str">
        <f>IF(ISNUMBER(AVERAGEIFS(Observed!AQ$2:AQ$1135,Observed!$A$2:$A$1135,$A122,Observed!$C$2:$C$1135,$C122)),AVERAGEIFS(Observed!AQ$2:AQ$1135,Observed!$A$2:$A$1135,$A122,Observed!$C$2:$C$1135,$C122),"")</f>
        <v/>
      </c>
      <c r="AR122" s="34" t="str">
        <f>IF(ISNUMBER(AVERAGEIFS(Observed!AR$2:AR$1135,Observed!$A$2:$A$1135,$A122,Observed!$C$2:$C$1135,$C122)),AVERAGEIFS(Observed!AR$2:AR$1135,Observed!$A$2:$A$1135,$A122,Observed!$C$2:$C$1135,$C122),"")</f>
        <v/>
      </c>
      <c r="AS122" s="2">
        <f>COUNTIFS(Observed!$A$2:$A$1135,$A122,Observed!$C$2:$C$1135,$C122)</f>
        <v>3</v>
      </c>
      <c r="AT122" s="2">
        <f t="shared" si="1"/>
        <v>3</v>
      </c>
    </row>
    <row r="123" spans="1:46" x14ac:dyDescent="0.25">
      <c r="A123" t="s">
        <v>3</v>
      </c>
      <c r="B123" t="s">
        <v>18</v>
      </c>
      <c r="C123" s="6">
        <v>35834</v>
      </c>
      <c r="D123" t="s">
        <v>56</v>
      </c>
      <c r="E123" t="s">
        <v>42</v>
      </c>
      <c r="J123" t="s">
        <v>101</v>
      </c>
      <c r="K123">
        <v>2</v>
      </c>
      <c r="L123">
        <v>4</v>
      </c>
      <c r="M123" t="s">
        <v>21</v>
      </c>
      <c r="N123" s="33">
        <f>IF(ISNUMBER(AVERAGEIFS(Observed!N$2:N$1135,Observed!$A$2:$A$1135,$A123,Observed!$C$2:$C$1135,$C123)),AVERAGEIFS(Observed!N$2:N$1135,Observed!$A$2:$A$1135,$A123,Observed!$C$2:$C$1135,$C123),"")</f>
        <v>208.83333333333334</v>
      </c>
      <c r="O123" s="34">
        <f>IF(ISNUMBER(AVERAGEIFS(Observed!O$2:O$1135,Observed!$A$2:$A$1135,$A123,Observed!$C$2:$C$1135,$C123)),AVERAGEIFS(Observed!O$2:O$1135,Observed!$A$2:$A$1135,$A123,Observed!$C$2:$C$1135,$C123),"")</f>
        <v>20.883333333333336</v>
      </c>
      <c r="P123" s="34" t="str">
        <f>IF(ISNUMBER(AVERAGEIFS(Observed!P$2:P$1135,Observed!$A$2:$A$1135,$A123,Observed!$C$2:$C$1135,$C123)),AVERAGEIFS(Observed!P$2:P$1135,Observed!$A$2:$A$1135,$A123,Observed!$C$2:$C$1135,$C123),"")</f>
        <v/>
      </c>
      <c r="Q123" s="34">
        <f>IF(ISNUMBER(AVERAGEIFS(Observed!Q$2:Q$1135,Observed!$A$2:$A$1135,$A123,Observed!$C$2:$C$1135,$C123)),AVERAGEIFS(Observed!Q$2:Q$1135,Observed!$A$2:$A$1135,$A123,Observed!$C$2:$C$1135,$C123),"")</f>
        <v>609.61666666666667</v>
      </c>
      <c r="R123" s="34">
        <f>IF(ISNUMBER(AVERAGEIFS(Observed!R$2:R$1135,Observed!$A$2:$A$1135,$A123,Observed!$C$2:$C$1135,$C123)),AVERAGEIFS(Observed!R$2:R$1135,Observed!$A$2:$A$1135,$A123,Observed!$C$2:$C$1135,$C123),"")</f>
        <v>1992.2300000000002</v>
      </c>
      <c r="S123" s="35">
        <f>IF(ISNUMBER(AVERAGEIFS(Observed!S$2:S$1135,Observed!$A$2:$A$1135,$A123,Observed!$C$2:$C$1135,$C123)),AVERAGEIFS(Observed!S$2:S$1135,Observed!$A$2:$A$1135,$A123,Observed!$C$2:$C$1135,$C123),"")</f>
        <v>4.6000000000000006E-2</v>
      </c>
      <c r="T123" s="35">
        <f>IF(ISNUMBER(AVERAGEIFS(Observed!T$2:T$1135,Observed!$A$2:$A$1135,$A123,Observed!$C$2:$C$1135,$C123)),AVERAGEIFS(Observed!T$2:T$1135,Observed!$A$2:$A$1135,$A123,Observed!$C$2:$C$1135,$C123),"")</f>
        <v>2.8000000000000001E-2</v>
      </c>
      <c r="U123" s="35" t="str">
        <f>IF(ISNUMBER(AVERAGEIFS(Observed!U$2:U$1135,Observed!$A$2:$A$1135,$A123,Observed!$C$2:$C$1135,$C123)),AVERAGEIFS(Observed!U$2:U$1135,Observed!$A$2:$A$1135,$A123,Observed!$C$2:$C$1135,$C123),"")</f>
        <v/>
      </c>
      <c r="V123" s="34" t="str">
        <f>IF(ISNUMBER(AVERAGEIFS(Observed!V$2:V$1135,Observed!$A$2:$A$1135,$A123,Observed!$C$2:$C$1135,$C123)),AVERAGEIFS(Observed!V$2:V$1135,Observed!$A$2:$A$1135,$A123,Observed!$C$2:$C$1135,$C123),"")</f>
        <v/>
      </c>
      <c r="W123" s="7" t="str">
        <f>IF(ISNUMBER(AVERAGEIFS(Observed!W$2:W$1135,Observed!$A$2:$A$1135,$A123,Observed!$C$2:$C$1135,$C123)),AVERAGEIFS(Observed!W$2:W$1135,Observed!$A$2:$A$1135,$A123,Observed!$C$2:$C$1135,$C123),"")</f>
        <v/>
      </c>
      <c r="X123" s="7">
        <f>IF(ISNUMBER(AVERAGEIFS(Observed!X$2:X$1135,Observed!$A$2:$A$1135,$A123,Observed!$C$2:$C$1135,$C123)),AVERAGEIFS(Observed!X$2:X$1135,Observed!$A$2:$A$1135,$A123,Observed!$C$2:$C$1135,$C123),"")</f>
        <v>0.14000000000000001</v>
      </c>
      <c r="Y123" s="34" t="str">
        <f>IF(ISNUMBER(AVERAGEIFS(Observed!Y$2:Y$1135,Observed!$A$2:$A$1135,$A123,Observed!$C$2:$C$1135,$C123)),AVERAGEIFS(Observed!Y$2:Y$1135,Observed!$A$2:$A$1135,$A123,Observed!$C$2:$C$1135,$C123),"")</f>
        <v/>
      </c>
      <c r="Z123" s="34" t="str">
        <f>IF(ISNUMBER(AVERAGEIFS(Observed!Z$2:Z$1135,Observed!$A$2:$A$1135,$A123,Observed!$C$2:$C$1135,$C123)),AVERAGEIFS(Observed!Z$2:Z$1135,Observed!$A$2:$A$1135,$A123,Observed!$C$2:$C$1135,$C123),"")</f>
        <v/>
      </c>
      <c r="AA123" s="34" t="str">
        <f>IF(ISNUMBER(AVERAGEIFS(Observed!AA$2:AA$1135,Observed!$A$2:$A$1135,$A123,Observed!$C$2:$C$1135,$C123)),AVERAGEIFS(Observed!AA$2:AA$1135,Observed!$A$2:$A$1135,$A123,Observed!$C$2:$C$1135,$C123),"")</f>
        <v/>
      </c>
      <c r="AB123" s="34" t="str">
        <f>IF(ISNUMBER(AVERAGEIFS(Observed!AB$2:AB$1135,Observed!$A$2:$A$1135,$A123,Observed!$C$2:$C$1135,$C123)),AVERAGEIFS(Observed!AB$2:AB$1135,Observed!$A$2:$A$1135,$A123,Observed!$C$2:$C$1135,$C123),"")</f>
        <v/>
      </c>
      <c r="AC123" s="34" t="str">
        <f>IF(ISNUMBER(AVERAGEIFS(Observed!AC$2:AC$1135,Observed!$A$2:$A$1135,$A123,Observed!$C$2:$C$1135,$C123)),AVERAGEIFS(Observed!AC$2:AC$1135,Observed!$A$2:$A$1135,$A123,Observed!$C$2:$C$1135,$C123),"")</f>
        <v/>
      </c>
      <c r="AD123" s="34" t="str">
        <f>IF(ISNUMBER(AVERAGEIFS(Observed!AD$2:AD$1135,Observed!$A$2:$A$1135,$A123,Observed!$C$2:$C$1135,$C123)),AVERAGEIFS(Observed!AD$2:AD$1135,Observed!$A$2:$A$1135,$A123,Observed!$C$2:$C$1135,$C123),"")</f>
        <v/>
      </c>
      <c r="AE123" s="34" t="str">
        <f>IF(ISNUMBER(AVERAGEIFS(Observed!AE$2:AE$1135,Observed!$A$2:$A$1135,$A123,Observed!$C$2:$C$1135,$C123)),AVERAGEIFS(Observed!AE$2:AE$1135,Observed!$A$2:$A$1135,$A123,Observed!$C$2:$C$1135,$C123),"")</f>
        <v/>
      </c>
      <c r="AF123" s="34" t="str">
        <f>IF(ISNUMBER(AVERAGEIFS(Observed!AF$2:AF$1135,Observed!$A$2:$A$1135,$A123,Observed!$C$2:$C$1135,$C123)),AVERAGEIFS(Observed!AF$2:AF$1135,Observed!$A$2:$A$1135,$A123,Observed!$C$2:$C$1135,$C123),"")</f>
        <v/>
      </c>
      <c r="AG123" s="34" t="str">
        <f>IF(ISNUMBER(AVERAGEIFS(Observed!AG$2:AG$1135,Observed!$A$2:$A$1135,$A123,Observed!$C$2:$C$1135,$C123)),AVERAGEIFS(Observed!AG$2:AG$1135,Observed!$A$2:$A$1135,$A123,Observed!$C$2:$C$1135,$C123),"")</f>
        <v/>
      </c>
      <c r="AH123" s="35" t="str">
        <f>IF(ISNUMBER(AVERAGEIFS(Observed!AH$2:AH$1135,Observed!$A$2:$A$1135,$A123,Observed!$C$2:$C$1135,$C123)),AVERAGEIFS(Observed!AH$2:AH$1135,Observed!$A$2:$A$1135,$A123,Observed!$C$2:$C$1135,$C123),"")</f>
        <v/>
      </c>
      <c r="AI123" s="35" t="str">
        <f>IF(ISNUMBER(AVERAGEIFS(Observed!AI$2:AI$1135,Observed!$A$2:$A$1135,$A123,Observed!$C$2:$C$1135,$C123)),AVERAGEIFS(Observed!AI$2:AI$1135,Observed!$A$2:$A$1135,$A123,Observed!$C$2:$C$1135,$C123),"")</f>
        <v/>
      </c>
      <c r="AJ123" s="35">
        <f>IF(ISNUMBER(AVERAGEIFS(Observed!AJ$2:AJ$1135,Observed!$A$2:$A$1135,$A123,Observed!$C$2:$C$1135,$C123)),AVERAGEIFS(Observed!AJ$2:AJ$1135,Observed!$A$2:$A$1135,$A123,Observed!$C$2:$C$1135,$C123),"")</f>
        <v>4.3496488596501175E-2</v>
      </c>
      <c r="AK123" s="34" t="str">
        <f>IF(ISNUMBER(AVERAGEIFS(Observed!AK$2:AK$1135,Observed!$A$2:$A$1135,$A123,Observed!$C$2:$C$1135,$C123)),AVERAGEIFS(Observed!AK$2:AK$1135,Observed!$A$2:$A$1135,$A123,Observed!$C$2:$C$1135,$C123),"")</f>
        <v/>
      </c>
      <c r="AL123" s="35" t="str">
        <f>IF(ISNUMBER(AVERAGEIFS(Observed!AL$2:AL$1135,Observed!$A$2:$A$1135,$A123,Observed!$C$2:$C$1135,$C123)),AVERAGEIFS(Observed!AL$2:AL$1135,Observed!$A$2:$A$1135,$A123,Observed!$C$2:$C$1135,$C123),"")</f>
        <v/>
      </c>
      <c r="AM123" s="34" t="str">
        <f>IF(ISNUMBER(AVERAGEIFS(Observed!AM$2:AM$1135,Observed!$A$2:$A$1135,$A123,Observed!$C$2:$C$1135,$C123)),AVERAGEIFS(Observed!AM$2:AM$1135,Observed!$A$2:$A$1135,$A123,Observed!$C$2:$C$1135,$C123),"")</f>
        <v/>
      </c>
      <c r="AN123" s="34">
        <f>IF(ISNUMBER(AVERAGEIFS(Observed!AN$2:AN$1135,Observed!$A$2:$A$1135,$A123,Observed!$C$2:$C$1135,$C123)),AVERAGEIFS(Observed!AN$2:AN$1135,Observed!$A$2:$A$1135,$A123,Observed!$C$2:$C$1135,$C123),"")</f>
        <v>1</v>
      </c>
      <c r="AO123" s="34" t="str">
        <f>IF(ISNUMBER(AVERAGEIFS(Observed!AO$2:AO$1135,Observed!$A$2:$A$1135,$A123,Observed!$C$2:$C$1135,$C123)),AVERAGEIFS(Observed!AO$2:AO$1135,Observed!$A$2:$A$1135,$A123,Observed!$C$2:$C$1135,$C123),"")</f>
        <v/>
      </c>
      <c r="AP123" s="35" t="str">
        <f>IF(ISNUMBER(AVERAGEIFS(Observed!AP$2:AP$1135,Observed!$A$2:$A$1135,$A123,Observed!$C$2:$C$1135,$C123)),AVERAGEIFS(Observed!AP$2:AP$1135,Observed!$A$2:$A$1135,$A123,Observed!$C$2:$C$1135,$C123),"")</f>
        <v/>
      </c>
      <c r="AQ123" s="34">
        <f>IF(ISNUMBER(AVERAGEIFS(Observed!AQ$2:AQ$1135,Observed!$A$2:$A$1135,$A123,Observed!$C$2:$C$1135,$C123)),AVERAGEIFS(Observed!AQ$2:AQ$1135,Observed!$A$2:$A$1135,$A123,Observed!$C$2:$C$1135,$C123),"")</f>
        <v>26.516000000000002</v>
      </c>
      <c r="AR123" s="34">
        <f>IF(ISNUMBER(AVERAGEIFS(Observed!AR$2:AR$1135,Observed!$A$2:$A$1135,$A123,Observed!$C$2:$C$1135,$C123)),AVERAGEIFS(Observed!AR$2:AR$1135,Observed!$A$2:$A$1135,$A123,Observed!$C$2:$C$1135,$C123),"")</f>
        <v>83.156333333333336</v>
      </c>
      <c r="AS123" s="2">
        <f>COUNTIFS(Observed!$A$2:$A$1135,$A123,Observed!$C$2:$C$1135,$C123)</f>
        <v>3</v>
      </c>
      <c r="AT123" s="2">
        <f t="shared" si="1"/>
        <v>10</v>
      </c>
    </row>
    <row r="124" spans="1:46" x14ac:dyDescent="0.25">
      <c r="A124" t="s">
        <v>3</v>
      </c>
      <c r="B124" t="s">
        <v>18</v>
      </c>
      <c r="C124" s="6">
        <v>35845</v>
      </c>
      <c r="D124" t="s">
        <v>56</v>
      </c>
      <c r="E124" t="s">
        <v>42</v>
      </c>
      <c r="J124" t="s">
        <v>101</v>
      </c>
      <c r="K124">
        <v>2</v>
      </c>
      <c r="L124">
        <v>5</v>
      </c>
      <c r="M124" t="s">
        <v>19</v>
      </c>
      <c r="N124" s="33">
        <f>IF(ISNUMBER(AVERAGEIFS(Observed!N$2:N$1135,Observed!$A$2:$A$1135,$A124,Observed!$C$2:$C$1135,$C124)),AVERAGEIFS(Observed!N$2:N$1135,Observed!$A$2:$A$1135,$A124,Observed!$C$2:$C$1135,$C124),"")</f>
        <v>182.16666666666666</v>
      </c>
      <c r="O124" s="34">
        <f>IF(ISNUMBER(AVERAGEIFS(Observed!O$2:O$1135,Observed!$A$2:$A$1135,$A124,Observed!$C$2:$C$1135,$C124)),AVERAGEIFS(Observed!O$2:O$1135,Observed!$A$2:$A$1135,$A124,Observed!$C$2:$C$1135,$C124),"")</f>
        <v>18.216666666666669</v>
      </c>
      <c r="P124" s="34" t="str">
        <f>IF(ISNUMBER(AVERAGEIFS(Observed!P$2:P$1135,Observed!$A$2:$A$1135,$A124,Observed!$C$2:$C$1135,$C124)),AVERAGEIFS(Observed!P$2:P$1135,Observed!$A$2:$A$1135,$A124,Observed!$C$2:$C$1135,$C124),"")</f>
        <v/>
      </c>
      <c r="Q124" s="34" t="str">
        <f>IF(ISNUMBER(AVERAGEIFS(Observed!Q$2:Q$1135,Observed!$A$2:$A$1135,$A124,Observed!$C$2:$C$1135,$C124)),AVERAGEIFS(Observed!Q$2:Q$1135,Observed!$A$2:$A$1135,$A124,Observed!$C$2:$C$1135,$C124),"")</f>
        <v/>
      </c>
      <c r="R124" s="34" t="str">
        <f>IF(ISNUMBER(AVERAGEIFS(Observed!R$2:R$1135,Observed!$A$2:$A$1135,$A124,Observed!$C$2:$C$1135,$C124)),AVERAGEIFS(Observed!R$2:R$1135,Observed!$A$2:$A$1135,$A124,Observed!$C$2:$C$1135,$C124),"")</f>
        <v/>
      </c>
      <c r="S124" s="35">
        <f>IF(ISNUMBER(AVERAGEIFS(Observed!S$2:S$1135,Observed!$A$2:$A$1135,$A124,Observed!$C$2:$C$1135,$C124)),AVERAGEIFS(Observed!S$2:S$1135,Observed!$A$2:$A$1135,$A124,Observed!$C$2:$C$1135,$C124),"")</f>
        <v>3.6999999999999998E-2</v>
      </c>
      <c r="T124" s="35">
        <f>IF(ISNUMBER(AVERAGEIFS(Observed!T$2:T$1135,Observed!$A$2:$A$1135,$A124,Observed!$C$2:$C$1135,$C124)),AVERAGEIFS(Observed!T$2:T$1135,Observed!$A$2:$A$1135,$A124,Observed!$C$2:$C$1135,$C124),"")</f>
        <v>2.8000000000000001E-2</v>
      </c>
      <c r="U124" s="35" t="str">
        <f>IF(ISNUMBER(AVERAGEIFS(Observed!U$2:U$1135,Observed!$A$2:$A$1135,$A124,Observed!$C$2:$C$1135,$C124)),AVERAGEIFS(Observed!U$2:U$1135,Observed!$A$2:$A$1135,$A124,Observed!$C$2:$C$1135,$C124),"")</f>
        <v/>
      </c>
      <c r="V124" s="34" t="str">
        <f>IF(ISNUMBER(AVERAGEIFS(Observed!V$2:V$1135,Observed!$A$2:$A$1135,$A124,Observed!$C$2:$C$1135,$C124)),AVERAGEIFS(Observed!V$2:V$1135,Observed!$A$2:$A$1135,$A124,Observed!$C$2:$C$1135,$C124),"")</f>
        <v/>
      </c>
      <c r="W124" s="7" t="str">
        <f>IF(ISNUMBER(AVERAGEIFS(Observed!W$2:W$1135,Observed!$A$2:$A$1135,$A124,Observed!$C$2:$C$1135,$C124)),AVERAGEIFS(Observed!W$2:W$1135,Observed!$A$2:$A$1135,$A124,Observed!$C$2:$C$1135,$C124),"")</f>
        <v/>
      </c>
      <c r="X124" s="7">
        <f>IF(ISNUMBER(AVERAGEIFS(Observed!X$2:X$1135,Observed!$A$2:$A$1135,$A124,Observed!$C$2:$C$1135,$C124)),AVERAGEIFS(Observed!X$2:X$1135,Observed!$A$2:$A$1135,$A124,Observed!$C$2:$C$1135,$C124),"")</f>
        <v>0.13</v>
      </c>
      <c r="Y124" s="34" t="str">
        <f>IF(ISNUMBER(AVERAGEIFS(Observed!Y$2:Y$1135,Observed!$A$2:$A$1135,$A124,Observed!$C$2:$C$1135,$C124)),AVERAGEIFS(Observed!Y$2:Y$1135,Observed!$A$2:$A$1135,$A124,Observed!$C$2:$C$1135,$C124),"")</f>
        <v/>
      </c>
      <c r="Z124" s="34" t="str">
        <f>IF(ISNUMBER(AVERAGEIFS(Observed!Z$2:Z$1135,Observed!$A$2:$A$1135,$A124,Observed!$C$2:$C$1135,$C124)),AVERAGEIFS(Observed!Z$2:Z$1135,Observed!$A$2:$A$1135,$A124,Observed!$C$2:$C$1135,$C124),"")</f>
        <v/>
      </c>
      <c r="AA124" s="34" t="str">
        <f>IF(ISNUMBER(AVERAGEIFS(Observed!AA$2:AA$1135,Observed!$A$2:$A$1135,$A124,Observed!$C$2:$C$1135,$C124)),AVERAGEIFS(Observed!AA$2:AA$1135,Observed!$A$2:$A$1135,$A124,Observed!$C$2:$C$1135,$C124),"")</f>
        <v/>
      </c>
      <c r="AB124" s="34" t="str">
        <f>IF(ISNUMBER(AVERAGEIFS(Observed!AB$2:AB$1135,Observed!$A$2:$A$1135,$A124,Observed!$C$2:$C$1135,$C124)),AVERAGEIFS(Observed!AB$2:AB$1135,Observed!$A$2:$A$1135,$A124,Observed!$C$2:$C$1135,$C124),"")</f>
        <v/>
      </c>
      <c r="AC124" s="34" t="str">
        <f>IF(ISNUMBER(AVERAGEIFS(Observed!AC$2:AC$1135,Observed!$A$2:$A$1135,$A124,Observed!$C$2:$C$1135,$C124)),AVERAGEIFS(Observed!AC$2:AC$1135,Observed!$A$2:$A$1135,$A124,Observed!$C$2:$C$1135,$C124),"")</f>
        <v/>
      </c>
      <c r="AD124" s="34" t="str">
        <f>IF(ISNUMBER(AVERAGEIFS(Observed!AD$2:AD$1135,Observed!$A$2:$A$1135,$A124,Observed!$C$2:$C$1135,$C124)),AVERAGEIFS(Observed!AD$2:AD$1135,Observed!$A$2:$A$1135,$A124,Observed!$C$2:$C$1135,$C124),"")</f>
        <v/>
      </c>
      <c r="AE124" s="34" t="str">
        <f>IF(ISNUMBER(AVERAGEIFS(Observed!AE$2:AE$1135,Observed!$A$2:$A$1135,$A124,Observed!$C$2:$C$1135,$C124)),AVERAGEIFS(Observed!AE$2:AE$1135,Observed!$A$2:$A$1135,$A124,Observed!$C$2:$C$1135,$C124),"")</f>
        <v/>
      </c>
      <c r="AF124" s="34" t="str">
        <f>IF(ISNUMBER(AVERAGEIFS(Observed!AF$2:AF$1135,Observed!$A$2:$A$1135,$A124,Observed!$C$2:$C$1135,$C124)),AVERAGEIFS(Observed!AF$2:AF$1135,Observed!$A$2:$A$1135,$A124,Observed!$C$2:$C$1135,$C124),"")</f>
        <v/>
      </c>
      <c r="AG124" s="34" t="str">
        <f>IF(ISNUMBER(AVERAGEIFS(Observed!AG$2:AG$1135,Observed!$A$2:$A$1135,$A124,Observed!$C$2:$C$1135,$C124)),AVERAGEIFS(Observed!AG$2:AG$1135,Observed!$A$2:$A$1135,$A124,Observed!$C$2:$C$1135,$C124),"")</f>
        <v/>
      </c>
      <c r="AH124" s="35" t="str">
        <f>IF(ISNUMBER(AVERAGEIFS(Observed!AH$2:AH$1135,Observed!$A$2:$A$1135,$A124,Observed!$C$2:$C$1135,$C124)),AVERAGEIFS(Observed!AH$2:AH$1135,Observed!$A$2:$A$1135,$A124,Observed!$C$2:$C$1135,$C124),"")</f>
        <v/>
      </c>
      <c r="AI124" s="35" t="str">
        <f>IF(ISNUMBER(AVERAGEIFS(Observed!AI$2:AI$1135,Observed!$A$2:$A$1135,$A124,Observed!$C$2:$C$1135,$C124)),AVERAGEIFS(Observed!AI$2:AI$1135,Observed!$A$2:$A$1135,$A124,Observed!$C$2:$C$1135,$C124),"")</f>
        <v/>
      </c>
      <c r="AJ124" s="35">
        <f>IF(ISNUMBER(AVERAGEIFS(Observed!AJ$2:AJ$1135,Observed!$A$2:$A$1135,$A124,Observed!$C$2:$C$1135,$C124)),AVERAGEIFS(Observed!AJ$2:AJ$1135,Observed!$A$2:$A$1135,$A124,Observed!$C$2:$C$1135,$C124),"")</f>
        <v>3.586873272759044E-2</v>
      </c>
      <c r="AK124" s="34" t="str">
        <f>IF(ISNUMBER(AVERAGEIFS(Observed!AK$2:AK$1135,Observed!$A$2:$A$1135,$A124,Observed!$C$2:$C$1135,$C124)),AVERAGEIFS(Observed!AK$2:AK$1135,Observed!$A$2:$A$1135,$A124,Observed!$C$2:$C$1135,$C124),"")</f>
        <v/>
      </c>
      <c r="AL124" s="35" t="str">
        <f>IF(ISNUMBER(AVERAGEIFS(Observed!AL$2:AL$1135,Observed!$A$2:$A$1135,$A124,Observed!$C$2:$C$1135,$C124)),AVERAGEIFS(Observed!AL$2:AL$1135,Observed!$A$2:$A$1135,$A124,Observed!$C$2:$C$1135,$C124),"")</f>
        <v/>
      </c>
      <c r="AM124" s="34" t="str">
        <f>IF(ISNUMBER(AVERAGEIFS(Observed!AM$2:AM$1135,Observed!$A$2:$A$1135,$A124,Observed!$C$2:$C$1135,$C124)),AVERAGEIFS(Observed!AM$2:AM$1135,Observed!$A$2:$A$1135,$A124,Observed!$C$2:$C$1135,$C124),"")</f>
        <v/>
      </c>
      <c r="AN124" s="34">
        <f>IF(ISNUMBER(AVERAGEIFS(Observed!AN$2:AN$1135,Observed!$A$2:$A$1135,$A124,Observed!$C$2:$C$1135,$C124)),AVERAGEIFS(Observed!AN$2:AN$1135,Observed!$A$2:$A$1135,$A124,Observed!$C$2:$C$1135,$C124),"")</f>
        <v>1</v>
      </c>
      <c r="AO124" s="34" t="str">
        <f>IF(ISNUMBER(AVERAGEIFS(Observed!AO$2:AO$1135,Observed!$A$2:$A$1135,$A124,Observed!$C$2:$C$1135,$C124)),AVERAGEIFS(Observed!AO$2:AO$1135,Observed!$A$2:$A$1135,$A124,Observed!$C$2:$C$1135,$C124),"")</f>
        <v/>
      </c>
      <c r="AP124" s="35" t="str">
        <f>IF(ISNUMBER(AVERAGEIFS(Observed!AP$2:AP$1135,Observed!$A$2:$A$1135,$A124,Observed!$C$2:$C$1135,$C124)),AVERAGEIFS(Observed!AP$2:AP$1135,Observed!$A$2:$A$1135,$A124,Observed!$C$2:$C$1135,$C124),"")</f>
        <v/>
      </c>
      <c r="AQ124" s="34" t="str">
        <f>IF(ISNUMBER(AVERAGEIFS(Observed!AQ$2:AQ$1135,Observed!$A$2:$A$1135,$A124,Observed!$C$2:$C$1135,$C124)),AVERAGEIFS(Observed!AQ$2:AQ$1135,Observed!$A$2:$A$1135,$A124,Observed!$C$2:$C$1135,$C124),"")</f>
        <v/>
      </c>
      <c r="AR124" s="34" t="str">
        <f>IF(ISNUMBER(AVERAGEIFS(Observed!AR$2:AR$1135,Observed!$A$2:$A$1135,$A124,Observed!$C$2:$C$1135,$C124)),AVERAGEIFS(Observed!AR$2:AR$1135,Observed!$A$2:$A$1135,$A124,Observed!$C$2:$C$1135,$C124),"")</f>
        <v/>
      </c>
      <c r="AS124" s="2">
        <f>COUNTIFS(Observed!$A$2:$A$1135,$A124,Observed!$C$2:$C$1135,$C124)</f>
        <v>3</v>
      </c>
      <c r="AT124" s="2">
        <f t="shared" si="1"/>
        <v>6</v>
      </c>
    </row>
    <row r="125" spans="1:46" x14ac:dyDescent="0.25">
      <c r="A125" t="s">
        <v>3</v>
      </c>
      <c r="B125" t="s">
        <v>18</v>
      </c>
      <c r="C125" s="6">
        <v>35852</v>
      </c>
      <c r="D125" t="s">
        <v>56</v>
      </c>
      <c r="E125" t="s">
        <v>42</v>
      </c>
      <c r="J125" t="s">
        <v>101</v>
      </c>
      <c r="K125">
        <v>2</v>
      </c>
      <c r="L125">
        <v>5</v>
      </c>
      <c r="M125" t="s">
        <v>19</v>
      </c>
      <c r="N125" s="33">
        <f>IF(ISNUMBER(AVERAGEIFS(Observed!N$2:N$1135,Observed!$A$2:$A$1135,$A125,Observed!$C$2:$C$1135,$C125)),AVERAGEIFS(Observed!N$2:N$1135,Observed!$A$2:$A$1135,$A125,Observed!$C$2:$C$1135,$C125),"")</f>
        <v>605.5</v>
      </c>
      <c r="O125" s="34">
        <f>IF(ISNUMBER(AVERAGEIFS(Observed!O$2:O$1135,Observed!$A$2:$A$1135,$A125,Observed!$C$2:$C$1135,$C125)),AVERAGEIFS(Observed!O$2:O$1135,Observed!$A$2:$A$1135,$A125,Observed!$C$2:$C$1135,$C125),"")</f>
        <v>60.550000000000004</v>
      </c>
      <c r="P125" s="34" t="str">
        <f>IF(ISNUMBER(AVERAGEIFS(Observed!P$2:P$1135,Observed!$A$2:$A$1135,$A125,Observed!$C$2:$C$1135,$C125)),AVERAGEIFS(Observed!P$2:P$1135,Observed!$A$2:$A$1135,$A125,Observed!$C$2:$C$1135,$C125),"")</f>
        <v/>
      </c>
      <c r="Q125" s="34" t="str">
        <f>IF(ISNUMBER(AVERAGEIFS(Observed!Q$2:Q$1135,Observed!$A$2:$A$1135,$A125,Observed!$C$2:$C$1135,$C125)),AVERAGEIFS(Observed!Q$2:Q$1135,Observed!$A$2:$A$1135,$A125,Observed!$C$2:$C$1135,$C125),"")</f>
        <v/>
      </c>
      <c r="R125" s="34" t="str">
        <f>IF(ISNUMBER(AVERAGEIFS(Observed!R$2:R$1135,Observed!$A$2:$A$1135,$A125,Observed!$C$2:$C$1135,$C125)),AVERAGEIFS(Observed!R$2:R$1135,Observed!$A$2:$A$1135,$A125,Observed!$C$2:$C$1135,$C125),"")</f>
        <v/>
      </c>
      <c r="S125" s="35">
        <f>IF(ISNUMBER(AVERAGEIFS(Observed!S$2:S$1135,Observed!$A$2:$A$1135,$A125,Observed!$C$2:$C$1135,$C125)),AVERAGEIFS(Observed!S$2:S$1135,Observed!$A$2:$A$1135,$A125,Observed!$C$2:$C$1135,$C125),"")</f>
        <v>3.6999999999999998E-2</v>
      </c>
      <c r="T125" s="35">
        <f>IF(ISNUMBER(AVERAGEIFS(Observed!T$2:T$1135,Observed!$A$2:$A$1135,$A125,Observed!$C$2:$C$1135,$C125)),AVERAGEIFS(Observed!T$2:T$1135,Observed!$A$2:$A$1135,$A125,Observed!$C$2:$C$1135,$C125),"")</f>
        <v>2.8000000000000001E-2</v>
      </c>
      <c r="U125" s="35" t="str">
        <f>IF(ISNUMBER(AVERAGEIFS(Observed!U$2:U$1135,Observed!$A$2:$A$1135,$A125,Observed!$C$2:$C$1135,$C125)),AVERAGEIFS(Observed!U$2:U$1135,Observed!$A$2:$A$1135,$A125,Observed!$C$2:$C$1135,$C125),"")</f>
        <v/>
      </c>
      <c r="V125" s="34" t="str">
        <f>IF(ISNUMBER(AVERAGEIFS(Observed!V$2:V$1135,Observed!$A$2:$A$1135,$A125,Observed!$C$2:$C$1135,$C125)),AVERAGEIFS(Observed!V$2:V$1135,Observed!$A$2:$A$1135,$A125,Observed!$C$2:$C$1135,$C125),"")</f>
        <v/>
      </c>
      <c r="W125" s="7" t="str">
        <f>IF(ISNUMBER(AVERAGEIFS(Observed!W$2:W$1135,Observed!$A$2:$A$1135,$A125,Observed!$C$2:$C$1135,$C125)),AVERAGEIFS(Observed!W$2:W$1135,Observed!$A$2:$A$1135,$A125,Observed!$C$2:$C$1135,$C125),"")</f>
        <v/>
      </c>
      <c r="X125" s="7">
        <f>IF(ISNUMBER(AVERAGEIFS(Observed!X$2:X$1135,Observed!$A$2:$A$1135,$A125,Observed!$C$2:$C$1135,$C125)),AVERAGEIFS(Observed!X$2:X$1135,Observed!$A$2:$A$1135,$A125,Observed!$C$2:$C$1135,$C125),"")</f>
        <v>0.12</v>
      </c>
      <c r="Y125" s="34" t="str">
        <f>IF(ISNUMBER(AVERAGEIFS(Observed!Y$2:Y$1135,Observed!$A$2:$A$1135,$A125,Observed!$C$2:$C$1135,$C125)),AVERAGEIFS(Observed!Y$2:Y$1135,Observed!$A$2:$A$1135,$A125,Observed!$C$2:$C$1135,$C125),"")</f>
        <v/>
      </c>
      <c r="Z125" s="34" t="str">
        <f>IF(ISNUMBER(AVERAGEIFS(Observed!Z$2:Z$1135,Observed!$A$2:$A$1135,$A125,Observed!$C$2:$C$1135,$C125)),AVERAGEIFS(Observed!Z$2:Z$1135,Observed!$A$2:$A$1135,$A125,Observed!$C$2:$C$1135,$C125),"")</f>
        <v/>
      </c>
      <c r="AA125" s="34" t="str">
        <f>IF(ISNUMBER(AVERAGEIFS(Observed!AA$2:AA$1135,Observed!$A$2:$A$1135,$A125,Observed!$C$2:$C$1135,$C125)),AVERAGEIFS(Observed!AA$2:AA$1135,Observed!$A$2:$A$1135,$A125,Observed!$C$2:$C$1135,$C125),"")</f>
        <v/>
      </c>
      <c r="AB125" s="34" t="str">
        <f>IF(ISNUMBER(AVERAGEIFS(Observed!AB$2:AB$1135,Observed!$A$2:$A$1135,$A125,Observed!$C$2:$C$1135,$C125)),AVERAGEIFS(Observed!AB$2:AB$1135,Observed!$A$2:$A$1135,$A125,Observed!$C$2:$C$1135,$C125),"")</f>
        <v/>
      </c>
      <c r="AC125" s="34" t="str">
        <f>IF(ISNUMBER(AVERAGEIFS(Observed!AC$2:AC$1135,Observed!$A$2:$A$1135,$A125,Observed!$C$2:$C$1135,$C125)),AVERAGEIFS(Observed!AC$2:AC$1135,Observed!$A$2:$A$1135,$A125,Observed!$C$2:$C$1135,$C125),"")</f>
        <v/>
      </c>
      <c r="AD125" s="34" t="str">
        <f>IF(ISNUMBER(AVERAGEIFS(Observed!AD$2:AD$1135,Observed!$A$2:$A$1135,$A125,Observed!$C$2:$C$1135,$C125)),AVERAGEIFS(Observed!AD$2:AD$1135,Observed!$A$2:$A$1135,$A125,Observed!$C$2:$C$1135,$C125),"")</f>
        <v/>
      </c>
      <c r="AE125" s="34" t="str">
        <f>IF(ISNUMBER(AVERAGEIFS(Observed!AE$2:AE$1135,Observed!$A$2:$A$1135,$A125,Observed!$C$2:$C$1135,$C125)),AVERAGEIFS(Observed!AE$2:AE$1135,Observed!$A$2:$A$1135,$A125,Observed!$C$2:$C$1135,$C125),"")</f>
        <v/>
      </c>
      <c r="AF125" s="34" t="str">
        <f>IF(ISNUMBER(AVERAGEIFS(Observed!AF$2:AF$1135,Observed!$A$2:$A$1135,$A125,Observed!$C$2:$C$1135,$C125)),AVERAGEIFS(Observed!AF$2:AF$1135,Observed!$A$2:$A$1135,$A125,Observed!$C$2:$C$1135,$C125),"")</f>
        <v/>
      </c>
      <c r="AG125" s="34" t="str">
        <f>IF(ISNUMBER(AVERAGEIFS(Observed!AG$2:AG$1135,Observed!$A$2:$A$1135,$A125,Observed!$C$2:$C$1135,$C125)),AVERAGEIFS(Observed!AG$2:AG$1135,Observed!$A$2:$A$1135,$A125,Observed!$C$2:$C$1135,$C125),"")</f>
        <v/>
      </c>
      <c r="AH125" s="35" t="str">
        <f>IF(ISNUMBER(AVERAGEIFS(Observed!AH$2:AH$1135,Observed!$A$2:$A$1135,$A125,Observed!$C$2:$C$1135,$C125)),AVERAGEIFS(Observed!AH$2:AH$1135,Observed!$A$2:$A$1135,$A125,Observed!$C$2:$C$1135,$C125),"")</f>
        <v/>
      </c>
      <c r="AI125" s="35" t="str">
        <f>IF(ISNUMBER(AVERAGEIFS(Observed!AI$2:AI$1135,Observed!$A$2:$A$1135,$A125,Observed!$C$2:$C$1135,$C125)),AVERAGEIFS(Observed!AI$2:AI$1135,Observed!$A$2:$A$1135,$A125,Observed!$C$2:$C$1135,$C125),"")</f>
        <v/>
      </c>
      <c r="AJ125" s="35">
        <f>IF(ISNUMBER(AVERAGEIFS(Observed!AJ$2:AJ$1135,Observed!$A$2:$A$1135,$A125,Observed!$C$2:$C$1135,$C125)),AVERAGEIFS(Observed!AJ$2:AJ$1135,Observed!$A$2:$A$1135,$A125,Observed!$C$2:$C$1135,$C125),"")</f>
        <v>3.5926320491984305E-2</v>
      </c>
      <c r="AK125" s="34" t="str">
        <f>IF(ISNUMBER(AVERAGEIFS(Observed!AK$2:AK$1135,Observed!$A$2:$A$1135,$A125,Observed!$C$2:$C$1135,$C125)),AVERAGEIFS(Observed!AK$2:AK$1135,Observed!$A$2:$A$1135,$A125,Observed!$C$2:$C$1135,$C125),"")</f>
        <v/>
      </c>
      <c r="AL125" s="35" t="str">
        <f>IF(ISNUMBER(AVERAGEIFS(Observed!AL$2:AL$1135,Observed!$A$2:$A$1135,$A125,Observed!$C$2:$C$1135,$C125)),AVERAGEIFS(Observed!AL$2:AL$1135,Observed!$A$2:$A$1135,$A125,Observed!$C$2:$C$1135,$C125),"")</f>
        <v/>
      </c>
      <c r="AM125" s="34" t="str">
        <f>IF(ISNUMBER(AVERAGEIFS(Observed!AM$2:AM$1135,Observed!$A$2:$A$1135,$A125,Observed!$C$2:$C$1135,$C125)),AVERAGEIFS(Observed!AM$2:AM$1135,Observed!$A$2:$A$1135,$A125,Observed!$C$2:$C$1135,$C125),"")</f>
        <v/>
      </c>
      <c r="AN125" s="34">
        <f>IF(ISNUMBER(AVERAGEIFS(Observed!AN$2:AN$1135,Observed!$A$2:$A$1135,$A125,Observed!$C$2:$C$1135,$C125)),AVERAGEIFS(Observed!AN$2:AN$1135,Observed!$A$2:$A$1135,$A125,Observed!$C$2:$C$1135,$C125),"")</f>
        <v>1</v>
      </c>
      <c r="AO125" s="34" t="str">
        <f>IF(ISNUMBER(AVERAGEIFS(Observed!AO$2:AO$1135,Observed!$A$2:$A$1135,$A125,Observed!$C$2:$C$1135,$C125)),AVERAGEIFS(Observed!AO$2:AO$1135,Observed!$A$2:$A$1135,$A125,Observed!$C$2:$C$1135,$C125),"")</f>
        <v/>
      </c>
      <c r="AP125" s="35" t="str">
        <f>IF(ISNUMBER(AVERAGEIFS(Observed!AP$2:AP$1135,Observed!$A$2:$A$1135,$A125,Observed!$C$2:$C$1135,$C125)),AVERAGEIFS(Observed!AP$2:AP$1135,Observed!$A$2:$A$1135,$A125,Observed!$C$2:$C$1135,$C125),"")</f>
        <v/>
      </c>
      <c r="AQ125" s="34" t="str">
        <f>IF(ISNUMBER(AVERAGEIFS(Observed!AQ$2:AQ$1135,Observed!$A$2:$A$1135,$A125,Observed!$C$2:$C$1135,$C125)),AVERAGEIFS(Observed!AQ$2:AQ$1135,Observed!$A$2:$A$1135,$A125,Observed!$C$2:$C$1135,$C125),"")</f>
        <v/>
      </c>
      <c r="AR125" s="34" t="str">
        <f>IF(ISNUMBER(AVERAGEIFS(Observed!AR$2:AR$1135,Observed!$A$2:$A$1135,$A125,Observed!$C$2:$C$1135,$C125)),AVERAGEIFS(Observed!AR$2:AR$1135,Observed!$A$2:$A$1135,$A125,Observed!$C$2:$C$1135,$C125),"")</f>
        <v/>
      </c>
      <c r="AS125" s="2">
        <f>COUNTIFS(Observed!$A$2:$A$1135,$A125,Observed!$C$2:$C$1135,$C125)</f>
        <v>3</v>
      </c>
      <c r="AT125" s="2">
        <f t="shared" si="1"/>
        <v>6</v>
      </c>
    </row>
    <row r="126" spans="1:46" x14ac:dyDescent="0.25">
      <c r="A126" t="s">
        <v>3</v>
      </c>
      <c r="B126" t="s">
        <v>18</v>
      </c>
      <c r="C126" s="6">
        <v>35859</v>
      </c>
      <c r="D126" t="s">
        <v>56</v>
      </c>
      <c r="E126" t="s">
        <v>42</v>
      </c>
      <c r="J126" t="s">
        <v>101</v>
      </c>
      <c r="K126">
        <v>2</v>
      </c>
      <c r="L126">
        <v>5</v>
      </c>
      <c r="M126" t="s">
        <v>19</v>
      </c>
      <c r="N126" s="33">
        <f>IF(ISNUMBER(AVERAGEIFS(Observed!N$2:N$1135,Observed!$A$2:$A$1135,$A126,Observed!$C$2:$C$1135,$C126)),AVERAGEIFS(Observed!N$2:N$1135,Observed!$A$2:$A$1135,$A126,Observed!$C$2:$C$1135,$C126),"")</f>
        <v>956.66666666666663</v>
      </c>
      <c r="O126" s="34">
        <f>IF(ISNUMBER(AVERAGEIFS(Observed!O$2:O$1135,Observed!$A$2:$A$1135,$A126,Observed!$C$2:$C$1135,$C126)),AVERAGEIFS(Observed!O$2:O$1135,Observed!$A$2:$A$1135,$A126,Observed!$C$2:$C$1135,$C126),"")</f>
        <v>95.666666666666671</v>
      </c>
      <c r="P126" s="34" t="str">
        <f>IF(ISNUMBER(AVERAGEIFS(Observed!P$2:P$1135,Observed!$A$2:$A$1135,$A126,Observed!$C$2:$C$1135,$C126)),AVERAGEIFS(Observed!P$2:P$1135,Observed!$A$2:$A$1135,$A126,Observed!$C$2:$C$1135,$C126),"")</f>
        <v/>
      </c>
      <c r="Q126" s="34" t="str">
        <f>IF(ISNUMBER(AVERAGEIFS(Observed!Q$2:Q$1135,Observed!$A$2:$A$1135,$A126,Observed!$C$2:$C$1135,$C126)),AVERAGEIFS(Observed!Q$2:Q$1135,Observed!$A$2:$A$1135,$A126,Observed!$C$2:$C$1135,$C126),"")</f>
        <v/>
      </c>
      <c r="R126" s="34" t="str">
        <f>IF(ISNUMBER(AVERAGEIFS(Observed!R$2:R$1135,Observed!$A$2:$A$1135,$A126,Observed!$C$2:$C$1135,$C126)),AVERAGEIFS(Observed!R$2:R$1135,Observed!$A$2:$A$1135,$A126,Observed!$C$2:$C$1135,$C126),"")</f>
        <v/>
      </c>
      <c r="S126" s="35">
        <f>IF(ISNUMBER(AVERAGEIFS(Observed!S$2:S$1135,Observed!$A$2:$A$1135,$A126,Observed!$C$2:$C$1135,$C126)),AVERAGEIFS(Observed!S$2:S$1135,Observed!$A$2:$A$1135,$A126,Observed!$C$2:$C$1135,$C126),"")</f>
        <v>3.6999999999999998E-2</v>
      </c>
      <c r="T126" s="35">
        <f>IF(ISNUMBER(AVERAGEIFS(Observed!T$2:T$1135,Observed!$A$2:$A$1135,$A126,Observed!$C$2:$C$1135,$C126)),AVERAGEIFS(Observed!T$2:T$1135,Observed!$A$2:$A$1135,$A126,Observed!$C$2:$C$1135,$C126),"")</f>
        <v>2.8000000000000001E-2</v>
      </c>
      <c r="U126" s="35" t="str">
        <f>IF(ISNUMBER(AVERAGEIFS(Observed!U$2:U$1135,Observed!$A$2:$A$1135,$A126,Observed!$C$2:$C$1135,$C126)),AVERAGEIFS(Observed!U$2:U$1135,Observed!$A$2:$A$1135,$A126,Observed!$C$2:$C$1135,$C126),"")</f>
        <v/>
      </c>
      <c r="V126" s="34" t="str">
        <f>IF(ISNUMBER(AVERAGEIFS(Observed!V$2:V$1135,Observed!$A$2:$A$1135,$A126,Observed!$C$2:$C$1135,$C126)),AVERAGEIFS(Observed!V$2:V$1135,Observed!$A$2:$A$1135,$A126,Observed!$C$2:$C$1135,$C126),"")</f>
        <v/>
      </c>
      <c r="W126" s="7" t="str">
        <f>IF(ISNUMBER(AVERAGEIFS(Observed!W$2:W$1135,Observed!$A$2:$A$1135,$A126,Observed!$C$2:$C$1135,$C126)),AVERAGEIFS(Observed!W$2:W$1135,Observed!$A$2:$A$1135,$A126,Observed!$C$2:$C$1135,$C126),"")</f>
        <v/>
      </c>
      <c r="X126" s="7">
        <f>IF(ISNUMBER(AVERAGEIFS(Observed!X$2:X$1135,Observed!$A$2:$A$1135,$A126,Observed!$C$2:$C$1135,$C126)),AVERAGEIFS(Observed!X$2:X$1135,Observed!$A$2:$A$1135,$A126,Observed!$C$2:$C$1135,$C126),"")</f>
        <v>0.11</v>
      </c>
      <c r="Y126" s="34" t="str">
        <f>IF(ISNUMBER(AVERAGEIFS(Observed!Y$2:Y$1135,Observed!$A$2:$A$1135,$A126,Observed!$C$2:$C$1135,$C126)),AVERAGEIFS(Observed!Y$2:Y$1135,Observed!$A$2:$A$1135,$A126,Observed!$C$2:$C$1135,$C126),"")</f>
        <v/>
      </c>
      <c r="Z126" s="34" t="str">
        <f>IF(ISNUMBER(AVERAGEIFS(Observed!Z$2:Z$1135,Observed!$A$2:$A$1135,$A126,Observed!$C$2:$C$1135,$C126)),AVERAGEIFS(Observed!Z$2:Z$1135,Observed!$A$2:$A$1135,$A126,Observed!$C$2:$C$1135,$C126),"")</f>
        <v/>
      </c>
      <c r="AA126" s="34" t="str">
        <f>IF(ISNUMBER(AVERAGEIFS(Observed!AA$2:AA$1135,Observed!$A$2:$A$1135,$A126,Observed!$C$2:$C$1135,$C126)),AVERAGEIFS(Observed!AA$2:AA$1135,Observed!$A$2:$A$1135,$A126,Observed!$C$2:$C$1135,$C126),"")</f>
        <v/>
      </c>
      <c r="AB126" s="34" t="str">
        <f>IF(ISNUMBER(AVERAGEIFS(Observed!AB$2:AB$1135,Observed!$A$2:$A$1135,$A126,Observed!$C$2:$C$1135,$C126)),AVERAGEIFS(Observed!AB$2:AB$1135,Observed!$A$2:$A$1135,$A126,Observed!$C$2:$C$1135,$C126),"")</f>
        <v/>
      </c>
      <c r="AC126" s="34" t="str">
        <f>IF(ISNUMBER(AVERAGEIFS(Observed!AC$2:AC$1135,Observed!$A$2:$A$1135,$A126,Observed!$C$2:$C$1135,$C126)),AVERAGEIFS(Observed!AC$2:AC$1135,Observed!$A$2:$A$1135,$A126,Observed!$C$2:$C$1135,$C126),"")</f>
        <v/>
      </c>
      <c r="AD126" s="34" t="str">
        <f>IF(ISNUMBER(AVERAGEIFS(Observed!AD$2:AD$1135,Observed!$A$2:$A$1135,$A126,Observed!$C$2:$C$1135,$C126)),AVERAGEIFS(Observed!AD$2:AD$1135,Observed!$A$2:$A$1135,$A126,Observed!$C$2:$C$1135,$C126),"")</f>
        <v/>
      </c>
      <c r="AE126" s="34" t="str">
        <f>IF(ISNUMBER(AVERAGEIFS(Observed!AE$2:AE$1135,Observed!$A$2:$A$1135,$A126,Observed!$C$2:$C$1135,$C126)),AVERAGEIFS(Observed!AE$2:AE$1135,Observed!$A$2:$A$1135,$A126,Observed!$C$2:$C$1135,$C126),"")</f>
        <v/>
      </c>
      <c r="AF126" s="34" t="str">
        <f>IF(ISNUMBER(AVERAGEIFS(Observed!AF$2:AF$1135,Observed!$A$2:$A$1135,$A126,Observed!$C$2:$C$1135,$C126)),AVERAGEIFS(Observed!AF$2:AF$1135,Observed!$A$2:$A$1135,$A126,Observed!$C$2:$C$1135,$C126),"")</f>
        <v/>
      </c>
      <c r="AG126" s="34" t="str">
        <f>IF(ISNUMBER(AVERAGEIFS(Observed!AG$2:AG$1135,Observed!$A$2:$A$1135,$A126,Observed!$C$2:$C$1135,$C126)),AVERAGEIFS(Observed!AG$2:AG$1135,Observed!$A$2:$A$1135,$A126,Observed!$C$2:$C$1135,$C126),"")</f>
        <v/>
      </c>
      <c r="AH126" s="35" t="str">
        <f>IF(ISNUMBER(AVERAGEIFS(Observed!AH$2:AH$1135,Observed!$A$2:$A$1135,$A126,Observed!$C$2:$C$1135,$C126)),AVERAGEIFS(Observed!AH$2:AH$1135,Observed!$A$2:$A$1135,$A126,Observed!$C$2:$C$1135,$C126),"")</f>
        <v/>
      </c>
      <c r="AI126" s="35" t="str">
        <f>IF(ISNUMBER(AVERAGEIFS(Observed!AI$2:AI$1135,Observed!$A$2:$A$1135,$A126,Observed!$C$2:$C$1135,$C126)),AVERAGEIFS(Observed!AI$2:AI$1135,Observed!$A$2:$A$1135,$A126,Observed!$C$2:$C$1135,$C126),"")</f>
        <v/>
      </c>
      <c r="AJ126" s="35">
        <f>IF(ISNUMBER(AVERAGEIFS(Observed!AJ$2:AJ$1135,Observed!$A$2:$A$1135,$A126,Observed!$C$2:$C$1135,$C126)),AVERAGEIFS(Observed!AJ$2:AJ$1135,Observed!$A$2:$A$1135,$A126,Observed!$C$2:$C$1135,$C126),"")</f>
        <v>3.5985984207875472E-2</v>
      </c>
      <c r="AK126" s="34" t="str">
        <f>IF(ISNUMBER(AVERAGEIFS(Observed!AK$2:AK$1135,Observed!$A$2:$A$1135,$A126,Observed!$C$2:$C$1135,$C126)),AVERAGEIFS(Observed!AK$2:AK$1135,Observed!$A$2:$A$1135,$A126,Observed!$C$2:$C$1135,$C126),"")</f>
        <v/>
      </c>
      <c r="AL126" s="35" t="str">
        <f>IF(ISNUMBER(AVERAGEIFS(Observed!AL$2:AL$1135,Observed!$A$2:$A$1135,$A126,Observed!$C$2:$C$1135,$C126)),AVERAGEIFS(Observed!AL$2:AL$1135,Observed!$A$2:$A$1135,$A126,Observed!$C$2:$C$1135,$C126),"")</f>
        <v/>
      </c>
      <c r="AM126" s="34" t="str">
        <f>IF(ISNUMBER(AVERAGEIFS(Observed!AM$2:AM$1135,Observed!$A$2:$A$1135,$A126,Observed!$C$2:$C$1135,$C126)),AVERAGEIFS(Observed!AM$2:AM$1135,Observed!$A$2:$A$1135,$A126,Observed!$C$2:$C$1135,$C126),"")</f>
        <v/>
      </c>
      <c r="AN126" s="34">
        <f>IF(ISNUMBER(AVERAGEIFS(Observed!AN$2:AN$1135,Observed!$A$2:$A$1135,$A126,Observed!$C$2:$C$1135,$C126)),AVERAGEIFS(Observed!AN$2:AN$1135,Observed!$A$2:$A$1135,$A126,Observed!$C$2:$C$1135,$C126),"")</f>
        <v>1</v>
      </c>
      <c r="AO126" s="34" t="str">
        <f>IF(ISNUMBER(AVERAGEIFS(Observed!AO$2:AO$1135,Observed!$A$2:$A$1135,$A126,Observed!$C$2:$C$1135,$C126)),AVERAGEIFS(Observed!AO$2:AO$1135,Observed!$A$2:$A$1135,$A126,Observed!$C$2:$C$1135,$C126),"")</f>
        <v/>
      </c>
      <c r="AP126" s="35" t="str">
        <f>IF(ISNUMBER(AVERAGEIFS(Observed!AP$2:AP$1135,Observed!$A$2:$A$1135,$A126,Observed!$C$2:$C$1135,$C126)),AVERAGEIFS(Observed!AP$2:AP$1135,Observed!$A$2:$A$1135,$A126,Observed!$C$2:$C$1135,$C126),"")</f>
        <v/>
      </c>
      <c r="AQ126" s="34" t="str">
        <f>IF(ISNUMBER(AVERAGEIFS(Observed!AQ$2:AQ$1135,Observed!$A$2:$A$1135,$A126,Observed!$C$2:$C$1135,$C126)),AVERAGEIFS(Observed!AQ$2:AQ$1135,Observed!$A$2:$A$1135,$A126,Observed!$C$2:$C$1135,$C126),"")</f>
        <v/>
      </c>
      <c r="AR126" s="34" t="str">
        <f>IF(ISNUMBER(AVERAGEIFS(Observed!AR$2:AR$1135,Observed!$A$2:$A$1135,$A126,Observed!$C$2:$C$1135,$C126)),AVERAGEIFS(Observed!AR$2:AR$1135,Observed!$A$2:$A$1135,$A126,Observed!$C$2:$C$1135,$C126),"")</f>
        <v/>
      </c>
      <c r="AS126" s="2">
        <f>COUNTIFS(Observed!$A$2:$A$1135,$A126,Observed!$C$2:$C$1135,$C126)</f>
        <v>3</v>
      </c>
      <c r="AT126" s="2">
        <f t="shared" si="1"/>
        <v>6</v>
      </c>
    </row>
    <row r="127" spans="1:46" x14ac:dyDescent="0.25">
      <c r="A127" t="s">
        <v>3</v>
      </c>
      <c r="B127" t="s">
        <v>18</v>
      </c>
      <c r="C127" s="6">
        <v>35866</v>
      </c>
      <c r="D127" t="s">
        <v>56</v>
      </c>
      <c r="E127" t="s">
        <v>42</v>
      </c>
      <c r="J127" t="s">
        <v>101</v>
      </c>
      <c r="K127">
        <v>2</v>
      </c>
      <c r="L127">
        <v>5</v>
      </c>
      <c r="M127" t="s">
        <v>20</v>
      </c>
      <c r="N127" s="33">
        <f>IF(ISNUMBER(AVERAGEIFS(Observed!N$2:N$1135,Observed!$A$2:$A$1135,$A127,Observed!$C$2:$C$1135,$C127)),AVERAGEIFS(Observed!N$2:N$1135,Observed!$A$2:$A$1135,$A127,Observed!$C$2:$C$1135,$C127),"")</f>
        <v>1200</v>
      </c>
      <c r="O127" s="34">
        <f>IF(ISNUMBER(AVERAGEIFS(Observed!O$2:O$1135,Observed!$A$2:$A$1135,$A127,Observed!$C$2:$C$1135,$C127)),AVERAGEIFS(Observed!O$2:O$1135,Observed!$A$2:$A$1135,$A127,Observed!$C$2:$C$1135,$C127),"")</f>
        <v>120</v>
      </c>
      <c r="P127" s="34" t="str">
        <f>IF(ISNUMBER(AVERAGEIFS(Observed!P$2:P$1135,Observed!$A$2:$A$1135,$A127,Observed!$C$2:$C$1135,$C127)),AVERAGEIFS(Observed!P$2:P$1135,Observed!$A$2:$A$1135,$A127,Observed!$C$2:$C$1135,$C127),"")</f>
        <v/>
      </c>
      <c r="Q127" s="34" t="str">
        <f>IF(ISNUMBER(AVERAGEIFS(Observed!Q$2:Q$1135,Observed!$A$2:$A$1135,$A127,Observed!$C$2:$C$1135,$C127)),AVERAGEIFS(Observed!Q$2:Q$1135,Observed!$A$2:$A$1135,$A127,Observed!$C$2:$C$1135,$C127),"")</f>
        <v/>
      </c>
      <c r="R127" s="34" t="str">
        <f>IF(ISNUMBER(AVERAGEIFS(Observed!R$2:R$1135,Observed!$A$2:$A$1135,$A127,Observed!$C$2:$C$1135,$C127)),AVERAGEIFS(Observed!R$2:R$1135,Observed!$A$2:$A$1135,$A127,Observed!$C$2:$C$1135,$C127),"")</f>
        <v/>
      </c>
      <c r="S127" s="35" t="str">
        <f>IF(ISNUMBER(AVERAGEIFS(Observed!S$2:S$1135,Observed!$A$2:$A$1135,$A127,Observed!$C$2:$C$1135,$C127)),AVERAGEIFS(Observed!S$2:S$1135,Observed!$A$2:$A$1135,$A127,Observed!$C$2:$C$1135,$C127),"")</f>
        <v/>
      </c>
      <c r="T127" s="35" t="str">
        <f>IF(ISNUMBER(AVERAGEIFS(Observed!T$2:T$1135,Observed!$A$2:$A$1135,$A127,Observed!$C$2:$C$1135,$C127)),AVERAGEIFS(Observed!T$2:T$1135,Observed!$A$2:$A$1135,$A127,Observed!$C$2:$C$1135,$C127),"")</f>
        <v/>
      </c>
      <c r="U127" s="35" t="str">
        <f>IF(ISNUMBER(AVERAGEIFS(Observed!U$2:U$1135,Observed!$A$2:$A$1135,$A127,Observed!$C$2:$C$1135,$C127)),AVERAGEIFS(Observed!U$2:U$1135,Observed!$A$2:$A$1135,$A127,Observed!$C$2:$C$1135,$C127),"")</f>
        <v/>
      </c>
      <c r="V127" s="34" t="str">
        <f>IF(ISNUMBER(AVERAGEIFS(Observed!V$2:V$1135,Observed!$A$2:$A$1135,$A127,Observed!$C$2:$C$1135,$C127)),AVERAGEIFS(Observed!V$2:V$1135,Observed!$A$2:$A$1135,$A127,Observed!$C$2:$C$1135,$C127),"")</f>
        <v/>
      </c>
      <c r="W127" s="7" t="str">
        <f>IF(ISNUMBER(AVERAGEIFS(Observed!W$2:W$1135,Observed!$A$2:$A$1135,$A127,Observed!$C$2:$C$1135,$C127)),AVERAGEIFS(Observed!W$2:W$1135,Observed!$A$2:$A$1135,$A127,Observed!$C$2:$C$1135,$C127),"")</f>
        <v/>
      </c>
      <c r="X127" s="7">
        <f>IF(ISNUMBER(AVERAGEIFS(Observed!X$2:X$1135,Observed!$A$2:$A$1135,$A127,Observed!$C$2:$C$1135,$C127)),AVERAGEIFS(Observed!X$2:X$1135,Observed!$A$2:$A$1135,$A127,Observed!$C$2:$C$1135,$C127),"")</f>
        <v>0.11</v>
      </c>
      <c r="Y127" s="34" t="str">
        <f>IF(ISNUMBER(AVERAGEIFS(Observed!Y$2:Y$1135,Observed!$A$2:$A$1135,$A127,Observed!$C$2:$C$1135,$C127)),AVERAGEIFS(Observed!Y$2:Y$1135,Observed!$A$2:$A$1135,$A127,Observed!$C$2:$C$1135,$C127),"")</f>
        <v/>
      </c>
      <c r="Z127" s="34" t="str">
        <f>IF(ISNUMBER(AVERAGEIFS(Observed!Z$2:Z$1135,Observed!$A$2:$A$1135,$A127,Observed!$C$2:$C$1135,$C127)),AVERAGEIFS(Observed!Z$2:Z$1135,Observed!$A$2:$A$1135,$A127,Observed!$C$2:$C$1135,$C127),"")</f>
        <v/>
      </c>
      <c r="AA127" s="34" t="str">
        <f>IF(ISNUMBER(AVERAGEIFS(Observed!AA$2:AA$1135,Observed!$A$2:$A$1135,$A127,Observed!$C$2:$C$1135,$C127)),AVERAGEIFS(Observed!AA$2:AA$1135,Observed!$A$2:$A$1135,$A127,Observed!$C$2:$C$1135,$C127),"")</f>
        <v/>
      </c>
      <c r="AB127" s="34" t="str">
        <f>IF(ISNUMBER(AVERAGEIFS(Observed!AB$2:AB$1135,Observed!$A$2:$A$1135,$A127,Observed!$C$2:$C$1135,$C127)),AVERAGEIFS(Observed!AB$2:AB$1135,Observed!$A$2:$A$1135,$A127,Observed!$C$2:$C$1135,$C127),"")</f>
        <v/>
      </c>
      <c r="AC127" s="34" t="str">
        <f>IF(ISNUMBER(AVERAGEIFS(Observed!AC$2:AC$1135,Observed!$A$2:$A$1135,$A127,Observed!$C$2:$C$1135,$C127)),AVERAGEIFS(Observed!AC$2:AC$1135,Observed!$A$2:$A$1135,$A127,Observed!$C$2:$C$1135,$C127),"")</f>
        <v/>
      </c>
      <c r="AD127" s="34" t="str">
        <f>IF(ISNUMBER(AVERAGEIFS(Observed!AD$2:AD$1135,Observed!$A$2:$A$1135,$A127,Observed!$C$2:$C$1135,$C127)),AVERAGEIFS(Observed!AD$2:AD$1135,Observed!$A$2:$A$1135,$A127,Observed!$C$2:$C$1135,$C127),"")</f>
        <v/>
      </c>
      <c r="AE127" s="34" t="str">
        <f>IF(ISNUMBER(AVERAGEIFS(Observed!AE$2:AE$1135,Observed!$A$2:$A$1135,$A127,Observed!$C$2:$C$1135,$C127)),AVERAGEIFS(Observed!AE$2:AE$1135,Observed!$A$2:$A$1135,$A127,Observed!$C$2:$C$1135,$C127),"")</f>
        <v/>
      </c>
      <c r="AF127" s="34" t="str">
        <f>IF(ISNUMBER(AVERAGEIFS(Observed!AF$2:AF$1135,Observed!$A$2:$A$1135,$A127,Observed!$C$2:$C$1135,$C127)),AVERAGEIFS(Observed!AF$2:AF$1135,Observed!$A$2:$A$1135,$A127,Observed!$C$2:$C$1135,$C127),"")</f>
        <v/>
      </c>
      <c r="AG127" s="34" t="str">
        <f>IF(ISNUMBER(AVERAGEIFS(Observed!AG$2:AG$1135,Observed!$A$2:$A$1135,$A127,Observed!$C$2:$C$1135,$C127)),AVERAGEIFS(Observed!AG$2:AG$1135,Observed!$A$2:$A$1135,$A127,Observed!$C$2:$C$1135,$C127),"")</f>
        <v/>
      </c>
      <c r="AH127" s="35" t="str">
        <f>IF(ISNUMBER(AVERAGEIFS(Observed!AH$2:AH$1135,Observed!$A$2:$A$1135,$A127,Observed!$C$2:$C$1135,$C127)),AVERAGEIFS(Observed!AH$2:AH$1135,Observed!$A$2:$A$1135,$A127,Observed!$C$2:$C$1135,$C127),"")</f>
        <v/>
      </c>
      <c r="AI127" s="35" t="str">
        <f>IF(ISNUMBER(AVERAGEIFS(Observed!AI$2:AI$1135,Observed!$A$2:$A$1135,$A127,Observed!$C$2:$C$1135,$C127)),AVERAGEIFS(Observed!AI$2:AI$1135,Observed!$A$2:$A$1135,$A127,Observed!$C$2:$C$1135,$C127),"")</f>
        <v/>
      </c>
      <c r="AJ127" s="35" t="str">
        <f>IF(ISNUMBER(AVERAGEIFS(Observed!AJ$2:AJ$1135,Observed!$A$2:$A$1135,$A127,Observed!$C$2:$C$1135,$C127)),AVERAGEIFS(Observed!AJ$2:AJ$1135,Observed!$A$2:$A$1135,$A127,Observed!$C$2:$C$1135,$C127),"")</f>
        <v/>
      </c>
      <c r="AK127" s="34" t="str">
        <f>IF(ISNUMBER(AVERAGEIFS(Observed!AK$2:AK$1135,Observed!$A$2:$A$1135,$A127,Observed!$C$2:$C$1135,$C127)),AVERAGEIFS(Observed!AK$2:AK$1135,Observed!$A$2:$A$1135,$A127,Observed!$C$2:$C$1135,$C127),"")</f>
        <v/>
      </c>
      <c r="AL127" s="35" t="str">
        <f>IF(ISNUMBER(AVERAGEIFS(Observed!AL$2:AL$1135,Observed!$A$2:$A$1135,$A127,Observed!$C$2:$C$1135,$C127)),AVERAGEIFS(Observed!AL$2:AL$1135,Observed!$A$2:$A$1135,$A127,Observed!$C$2:$C$1135,$C127),"")</f>
        <v/>
      </c>
      <c r="AM127" s="34" t="str">
        <f>IF(ISNUMBER(AVERAGEIFS(Observed!AM$2:AM$1135,Observed!$A$2:$A$1135,$A127,Observed!$C$2:$C$1135,$C127)),AVERAGEIFS(Observed!AM$2:AM$1135,Observed!$A$2:$A$1135,$A127,Observed!$C$2:$C$1135,$C127),"")</f>
        <v/>
      </c>
      <c r="AN127" s="34">
        <f>IF(ISNUMBER(AVERAGEIFS(Observed!AN$2:AN$1135,Observed!$A$2:$A$1135,$A127,Observed!$C$2:$C$1135,$C127)),AVERAGEIFS(Observed!AN$2:AN$1135,Observed!$A$2:$A$1135,$A127,Observed!$C$2:$C$1135,$C127),"")</f>
        <v>1</v>
      </c>
      <c r="AO127" s="34" t="str">
        <f>IF(ISNUMBER(AVERAGEIFS(Observed!AO$2:AO$1135,Observed!$A$2:$A$1135,$A127,Observed!$C$2:$C$1135,$C127)),AVERAGEIFS(Observed!AO$2:AO$1135,Observed!$A$2:$A$1135,$A127,Observed!$C$2:$C$1135,$C127),"")</f>
        <v/>
      </c>
      <c r="AP127" s="35" t="str">
        <f>IF(ISNUMBER(AVERAGEIFS(Observed!AP$2:AP$1135,Observed!$A$2:$A$1135,$A127,Observed!$C$2:$C$1135,$C127)),AVERAGEIFS(Observed!AP$2:AP$1135,Observed!$A$2:$A$1135,$A127,Observed!$C$2:$C$1135,$C127),"")</f>
        <v/>
      </c>
      <c r="AQ127" s="34" t="str">
        <f>IF(ISNUMBER(AVERAGEIFS(Observed!AQ$2:AQ$1135,Observed!$A$2:$A$1135,$A127,Observed!$C$2:$C$1135,$C127)),AVERAGEIFS(Observed!AQ$2:AQ$1135,Observed!$A$2:$A$1135,$A127,Observed!$C$2:$C$1135,$C127),"")</f>
        <v/>
      </c>
      <c r="AR127" s="34" t="str">
        <f>IF(ISNUMBER(AVERAGEIFS(Observed!AR$2:AR$1135,Observed!$A$2:$A$1135,$A127,Observed!$C$2:$C$1135,$C127)),AVERAGEIFS(Observed!AR$2:AR$1135,Observed!$A$2:$A$1135,$A127,Observed!$C$2:$C$1135,$C127),"")</f>
        <v/>
      </c>
      <c r="AS127" s="2">
        <f>COUNTIFS(Observed!$A$2:$A$1135,$A127,Observed!$C$2:$C$1135,$C127)</f>
        <v>3</v>
      </c>
      <c r="AT127" s="2">
        <f t="shared" si="1"/>
        <v>3</v>
      </c>
    </row>
    <row r="128" spans="1:46" x14ac:dyDescent="0.25">
      <c r="A128" t="s">
        <v>3</v>
      </c>
      <c r="B128" t="s">
        <v>18</v>
      </c>
      <c r="C128" s="6">
        <v>35871</v>
      </c>
      <c r="D128" t="s">
        <v>56</v>
      </c>
      <c r="E128" t="s">
        <v>42</v>
      </c>
      <c r="J128" t="s">
        <v>101</v>
      </c>
      <c r="K128">
        <v>2</v>
      </c>
      <c r="L128">
        <v>5</v>
      </c>
      <c r="M128" t="s">
        <v>21</v>
      </c>
      <c r="N128" s="33" t="str">
        <f>IF(ISNUMBER(AVERAGEIFS(Observed!N$2:N$1135,Observed!$A$2:$A$1135,$A128,Observed!$C$2:$C$1135,$C128)),AVERAGEIFS(Observed!N$2:N$1135,Observed!$A$2:$A$1135,$A128,Observed!$C$2:$C$1135,$C128),"")</f>
        <v/>
      </c>
      <c r="O128" s="34" t="str">
        <f>IF(ISNUMBER(AVERAGEIFS(Observed!O$2:O$1135,Observed!$A$2:$A$1135,$A128,Observed!$C$2:$C$1135,$C128)),AVERAGEIFS(Observed!O$2:O$1135,Observed!$A$2:$A$1135,$A128,Observed!$C$2:$C$1135,$C128),"")</f>
        <v/>
      </c>
      <c r="P128" s="34" t="str">
        <f>IF(ISNUMBER(AVERAGEIFS(Observed!P$2:P$1135,Observed!$A$2:$A$1135,$A128,Observed!$C$2:$C$1135,$C128)),AVERAGEIFS(Observed!P$2:P$1135,Observed!$A$2:$A$1135,$A128,Observed!$C$2:$C$1135,$C128),"")</f>
        <v/>
      </c>
      <c r="Q128" s="34">
        <f>IF(ISNUMBER(AVERAGEIFS(Observed!Q$2:Q$1135,Observed!$A$2:$A$1135,$A128,Observed!$C$2:$C$1135,$C128)),AVERAGEIFS(Observed!Q$2:Q$1135,Observed!$A$2:$A$1135,$A128,Observed!$C$2:$C$1135,$C128),"")</f>
        <v>138.4</v>
      </c>
      <c r="R128" s="34">
        <f>IF(ISNUMBER(AVERAGEIFS(Observed!R$2:R$1135,Observed!$A$2:$A$1135,$A128,Observed!$C$2:$C$1135,$C128)),AVERAGEIFS(Observed!R$2:R$1135,Observed!$A$2:$A$1135,$A128,Observed!$C$2:$C$1135,$C128),"")</f>
        <v>2130.6299999999997</v>
      </c>
      <c r="S128" s="35">
        <f>IF(ISNUMBER(AVERAGEIFS(Observed!S$2:S$1135,Observed!$A$2:$A$1135,$A128,Observed!$C$2:$C$1135,$C128)),AVERAGEIFS(Observed!S$2:S$1135,Observed!$A$2:$A$1135,$A128,Observed!$C$2:$C$1135,$C128),"")</f>
        <v>4.6000000000000006E-2</v>
      </c>
      <c r="T128" s="35">
        <f>IF(ISNUMBER(AVERAGEIFS(Observed!T$2:T$1135,Observed!$A$2:$A$1135,$A128,Observed!$C$2:$C$1135,$C128)),AVERAGEIFS(Observed!T$2:T$1135,Observed!$A$2:$A$1135,$A128,Observed!$C$2:$C$1135,$C128),"")</f>
        <v>2.9000000000000001E-2</v>
      </c>
      <c r="U128" s="35" t="str">
        <f>IF(ISNUMBER(AVERAGEIFS(Observed!U$2:U$1135,Observed!$A$2:$A$1135,$A128,Observed!$C$2:$C$1135,$C128)),AVERAGEIFS(Observed!U$2:U$1135,Observed!$A$2:$A$1135,$A128,Observed!$C$2:$C$1135,$C128),"")</f>
        <v/>
      </c>
      <c r="V128" s="34" t="str">
        <f>IF(ISNUMBER(AVERAGEIFS(Observed!V$2:V$1135,Observed!$A$2:$A$1135,$A128,Observed!$C$2:$C$1135,$C128)),AVERAGEIFS(Observed!V$2:V$1135,Observed!$A$2:$A$1135,$A128,Observed!$C$2:$C$1135,$C128),"")</f>
        <v/>
      </c>
      <c r="W128" s="7" t="str">
        <f>IF(ISNUMBER(AVERAGEIFS(Observed!W$2:W$1135,Observed!$A$2:$A$1135,$A128,Observed!$C$2:$C$1135,$C128)),AVERAGEIFS(Observed!W$2:W$1135,Observed!$A$2:$A$1135,$A128,Observed!$C$2:$C$1135,$C128),"")</f>
        <v/>
      </c>
      <c r="X128" s="7" t="str">
        <f>IF(ISNUMBER(AVERAGEIFS(Observed!X$2:X$1135,Observed!$A$2:$A$1135,$A128,Observed!$C$2:$C$1135,$C128)),AVERAGEIFS(Observed!X$2:X$1135,Observed!$A$2:$A$1135,$A128,Observed!$C$2:$C$1135,$C128),"")</f>
        <v/>
      </c>
      <c r="Y128" s="34" t="str">
        <f>IF(ISNUMBER(AVERAGEIFS(Observed!Y$2:Y$1135,Observed!$A$2:$A$1135,$A128,Observed!$C$2:$C$1135,$C128)),AVERAGEIFS(Observed!Y$2:Y$1135,Observed!$A$2:$A$1135,$A128,Observed!$C$2:$C$1135,$C128),"")</f>
        <v/>
      </c>
      <c r="Z128" s="34" t="str">
        <f>IF(ISNUMBER(AVERAGEIFS(Observed!Z$2:Z$1135,Observed!$A$2:$A$1135,$A128,Observed!$C$2:$C$1135,$C128)),AVERAGEIFS(Observed!Z$2:Z$1135,Observed!$A$2:$A$1135,$A128,Observed!$C$2:$C$1135,$C128),"")</f>
        <v/>
      </c>
      <c r="AA128" s="34" t="str">
        <f>IF(ISNUMBER(AVERAGEIFS(Observed!AA$2:AA$1135,Observed!$A$2:$A$1135,$A128,Observed!$C$2:$C$1135,$C128)),AVERAGEIFS(Observed!AA$2:AA$1135,Observed!$A$2:$A$1135,$A128,Observed!$C$2:$C$1135,$C128),"")</f>
        <v/>
      </c>
      <c r="AB128" s="34" t="str">
        <f>IF(ISNUMBER(AVERAGEIFS(Observed!AB$2:AB$1135,Observed!$A$2:$A$1135,$A128,Observed!$C$2:$C$1135,$C128)),AVERAGEIFS(Observed!AB$2:AB$1135,Observed!$A$2:$A$1135,$A128,Observed!$C$2:$C$1135,$C128),"")</f>
        <v/>
      </c>
      <c r="AC128" s="34" t="str">
        <f>IF(ISNUMBER(AVERAGEIFS(Observed!AC$2:AC$1135,Observed!$A$2:$A$1135,$A128,Observed!$C$2:$C$1135,$C128)),AVERAGEIFS(Observed!AC$2:AC$1135,Observed!$A$2:$A$1135,$A128,Observed!$C$2:$C$1135,$C128),"")</f>
        <v/>
      </c>
      <c r="AD128" s="34" t="str">
        <f>IF(ISNUMBER(AVERAGEIFS(Observed!AD$2:AD$1135,Observed!$A$2:$A$1135,$A128,Observed!$C$2:$C$1135,$C128)),AVERAGEIFS(Observed!AD$2:AD$1135,Observed!$A$2:$A$1135,$A128,Observed!$C$2:$C$1135,$C128),"")</f>
        <v/>
      </c>
      <c r="AE128" s="34" t="str">
        <f>IF(ISNUMBER(AVERAGEIFS(Observed!AE$2:AE$1135,Observed!$A$2:$A$1135,$A128,Observed!$C$2:$C$1135,$C128)),AVERAGEIFS(Observed!AE$2:AE$1135,Observed!$A$2:$A$1135,$A128,Observed!$C$2:$C$1135,$C128),"")</f>
        <v/>
      </c>
      <c r="AF128" s="34" t="str">
        <f>IF(ISNUMBER(AVERAGEIFS(Observed!AF$2:AF$1135,Observed!$A$2:$A$1135,$A128,Observed!$C$2:$C$1135,$C128)),AVERAGEIFS(Observed!AF$2:AF$1135,Observed!$A$2:$A$1135,$A128,Observed!$C$2:$C$1135,$C128),"")</f>
        <v/>
      </c>
      <c r="AG128" s="34" t="str">
        <f>IF(ISNUMBER(AVERAGEIFS(Observed!AG$2:AG$1135,Observed!$A$2:$A$1135,$A128,Observed!$C$2:$C$1135,$C128)),AVERAGEIFS(Observed!AG$2:AG$1135,Observed!$A$2:$A$1135,$A128,Observed!$C$2:$C$1135,$C128),"")</f>
        <v/>
      </c>
      <c r="AH128" s="35" t="str">
        <f>IF(ISNUMBER(AVERAGEIFS(Observed!AH$2:AH$1135,Observed!$A$2:$A$1135,$A128,Observed!$C$2:$C$1135,$C128)),AVERAGEIFS(Observed!AH$2:AH$1135,Observed!$A$2:$A$1135,$A128,Observed!$C$2:$C$1135,$C128),"")</f>
        <v/>
      </c>
      <c r="AI128" s="35" t="str">
        <f>IF(ISNUMBER(AVERAGEIFS(Observed!AI$2:AI$1135,Observed!$A$2:$A$1135,$A128,Observed!$C$2:$C$1135,$C128)),AVERAGEIFS(Observed!AI$2:AI$1135,Observed!$A$2:$A$1135,$A128,Observed!$C$2:$C$1135,$C128),"")</f>
        <v/>
      </c>
      <c r="AJ128" s="35">
        <f>IF(ISNUMBER(AVERAGEIFS(Observed!AJ$2:AJ$1135,Observed!$A$2:$A$1135,$A128,Observed!$C$2:$C$1135,$C128)),AVERAGEIFS(Observed!AJ$2:AJ$1135,Observed!$A$2:$A$1135,$A128,Observed!$C$2:$C$1135,$C128),"")</f>
        <v>4.4198497610630577E-2</v>
      </c>
      <c r="AK128" s="34" t="str">
        <f>IF(ISNUMBER(AVERAGEIFS(Observed!AK$2:AK$1135,Observed!$A$2:$A$1135,$A128,Observed!$C$2:$C$1135,$C128)),AVERAGEIFS(Observed!AK$2:AK$1135,Observed!$A$2:$A$1135,$A128,Observed!$C$2:$C$1135,$C128),"")</f>
        <v/>
      </c>
      <c r="AL128" s="35" t="str">
        <f>IF(ISNUMBER(AVERAGEIFS(Observed!AL$2:AL$1135,Observed!$A$2:$A$1135,$A128,Observed!$C$2:$C$1135,$C128)),AVERAGEIFS(Observed!AL$2:AL$1135,Observed!$A$2:$A$1135,$A128,Observed!$C$2:$C$1135,$C128),"")</f>
        <v/>
      </c>
      <c r="AM128" s="34" t="str">
        <f>IF(ISNUMBER(AVERAGEIFS(Observed!AM$2:AM$1135,Observed!$A$2:$A$1135,$A128,Observed!$C$2:$C$1135,$C128)),AVERAGEIFS(Observed!AM$2:AM$1135,Observed!$A$2:$A$1135,$A128,Observed!$C$2:$C$1135,$C128),"")</f>
        <v/>
      </c>
      <c r="AN128" s="34">
        <f>IF(ISNUMBER(AVERAGEIFS(Observed!AN$2:AN$1135,Observed!$A$2:$A$1135,$A128,Observed!$C$2:$C$1135,$C128)),AVERAGEIFS(Observed!AN$2:AN$1135,Observed!$A$2:$A$1135,$A128,Observed!$C$2:$C$1135,$C128),"")</f>
        <v>1</v>
      </c>
      <c r="AO128" s="34" t="str">
        <f>IF(ISNUMBER(AVERAGEIFS(Observed!AO$2:AO$1135,Observed!$A$2:$A$1135,$A128,Observed!$C$2:$C$1135,$C128)),AVERAGEIFS(Observed!AO$2:AO$1135,Observed!$A$2:$A$1135,$A128,Observed!$C$2:$C$1135,$C128),"")</f>
        <v/>
      </c>
      <c r="AP128" s="35" t="str">
        <f>IF(ISNUMBER(AVERAGEIFS(Observed!AP$2:AP$1135,Observed!$A$2:$A$1135,$A128,Observed!$C$2:$C$1135,$C128)),AVERAGEIFS(Observed!AP$2:AP$1135,Observed!$A$2:$A$1135,$A128,Observed!$C$2:$C$1135,$C128),"")</f>
        <v/>
      </c>
      <c r="AQ128" s="34">
        <f>IF(ISNUMBER(AVERAGEIFS(Observed!AQ$2:AQ$1135,Observed!$A$2:$A$1135,$A128,Observed!$C$2:$C$1135,$C128)),AVERAGEIFS(Observed!AQ$2:AQ$1135,Observed!$A$2:$A$1135,$A128,Observed!$C$2:$C$1135,$C128),"")</f>
        <v>6.117</v>
      </c>
      <c r="AR128" s="34">
        <f>IF(ISNUMBER(AVERAGEIFS(Observed!AR$2:AR$1135,Observed!$A$2:$A$1135,$A128,Observed!$C$2:$C$1135,$C128)),AVERAGEIFS(Observed!AR$2:AR$1135,Observed!$A$2:$A$1135,$A128,Observed!$C$2:$C$1135,$C128),"")</f>
        <v>89.273333333333326</v>
      </c>
      <c r="AS128" s="2">
        <f>COUNTIFS(Observed!$A$2:$A$1135,$A128,Observed!$C$2:$C$1135,$C128)</f>
        <v>3</v>
      </c>
      <c r="AT128" s="2">
        <f t="shared" si="1"/>
        <v>8</v>
      </c>
    </row>
    <row r="129" spans="1:46" x14ac:dyDescent="0.25">
      <c r="A129" t="s">
        <v>3</v>
      </c>
      <c r="B129" t="s">
        <v>18</v>
      </c>
      <c r="C129" s="6">
        <v>35882</v>
      </c>
      <c r="D129" t="s">
        <v>56</v>
      </c>
      <c r="E129" t="s">
        <v>42</v>
      </c>
      <c r="J129" t="s">
        <v>101</v>
      </c>
      <c r="K129">
        <v>2</v>
      </c>
      <c r="L129">
        <v>6</v>
      </c>
      <c r="M129" t="s">
        <v>19</v>
      </c>
      <c r="N129" s="33">
        <f>IF(ISNUMBER(AVERAGEIFS(Observed!N$2:N$1135,Observed!$A$2:$A$1135,$A129,Observed!$C$2:$C$1135,$C129)),AVERAGEIFS(Observed!N$2:N$1135,Observed!$A$2:$A$1135,$A129,Observed!$C$2:$C$1135,$C129),"")</f>
        <v>238.16666666666666</v>
      </c>
      <c r="O129" s="34">
        <f>IF(ISNUMBER(AVERAGEIFS(Observed!O$2:O$1135,Observed!$A$2:$A$1135,$A129,Observed!$C$2:$C$1135,$C129)),AVERAGEIFS(Observed!O$2:O$1135,Observed!$A$2:$A$1135,$A129,Observed!$C$2:$C$1135,$C129),"")</f>
        <v>23.816666666666663</v>
      </c>
      <c r="P129" s="34" t="str">
        <f>IF(ISNUMBER(AVERAGEIFS(Observed!P$2:P$1135,Observed!$A$2:$A$1135,$A129,Observed!$C$2:$C$1135,$C129)),AVERAGEIFS(Observed!P$2:P$1135,Observed!$A$2:$A$1135,$A129,Observed!$C$2:$C$1135,$C129),"")</f>
        <v/>
      </c>
      <c r="Q129" s="34" t="str">
        <f>IF(ISNUMBER(AVERAGEIFS(Observed!Q$2:Q$1135,Observed!$A$2:$A$1135,$A129,Observed!$C$2:$C$1135,$C129)),AVERAGEIFS(Observed!Q$2:Q$1135,Observed!$A$2:$A$1135,$A129,Observed!$C$2:$C$1135,$C129),"")</f>
        <v/>
      </c>
      <c r="R129" s="34" t="str">
        <f>IF(ISNUMBER(AVERAGEIFS(Observed!R$2:R$1135,Observed!$A$2:$A$1135,$A129,Observed!$C$2:$C$1135,$C129)),AVERAGEIFS(Observed!R$2:R$1135,Observed!$A$2:$A$1135,$A129,Observed!$C$2:$C$1135,$C129),"")</f>
        <v/>
      </c>
      <c r="S129" s="35">
        <f>IF(ISNUMBER(AVERAGEIFS(Observed!S$2:S$1135,Observed!$A$2:$A$1135,$A129,Observed!$C$2:$C$1135,$C129)),AVERAGEIFS(Observed!S$2:S$1135,Observed!$A$2:$A$1135,$A129,Observed!$C$2:$C$1135,$C129),"")</f>
        <v>3.7999999999999999E-2</v>
      </c>
      <c r="T129" s="35">
        <f>IF(ISNUMBER(AVERAGEIFS(Observed!T$2:T$1135,Observed!$A$2:$A$1135,$A129,Observed!$C$2:$C$1135,$C129)),AVERAGEIFS(Observed!T$2:T$1135,Observed!$A$2:$A$1135,$A129,Observed!$C$2:$C$1135,$C129),"")</f>
        <v>0.03</v>
      </c>
      <c r="U129" s="35" t="str">
        <f>IF(ISNUMBER(AVERAGEIFS(Observed!U$2:U$1135,Observed!$A$2:$A$1135,$A129,Observed!$C$2:$C$1135,$C129)),AVERAGEIFS(Observed!U$2:U$1135,Observed!$A$2:$A$1135,$A129,Observed!$C$2:$C$1135,$C129),"")</f>
        <v/>
      </c>
      <c r="V129" s="34" t="str">
        <f>IF(ISNUMBER(AVERAGEIFS(Observed!V$2:V$1135,Observed!$A$2:$A$1135,$A129,Observed!$C$2:$C$1135,$C129)),AVERAGEIFS(Observed!V$2:V$1135,Observed!$A$2:$A$1135,$A129,Observed!$C$2:$C$1135,$C129),"")</f>
        <v/>
      </c>
      <c r="W129" s="7" t="str">
        <f>IF(ISNUMBER(AVERAGEIFS(Observed!W$2:W$1135,Observed!$A$2:$A$1135,$A129,Observed!$C$2:$C$1135,$C129)),AVERAGEIFS(Observed!W$2:W$1135,Observed!$A$2:$A$1135,$A129,Observed!$C$2:$C$1135,$C129),"")</f>
        <v/>
      </c>
      <c r="X129" s="7">
        <f>IF(ISNUMBER(AVERAGEIFS(Observed!X$2:X$1135,Observed!$A$2:$A$1135,$A129,Observed!$C$2:$C$1135,$C129)),AVERAGEIFS(Observed!X$2:X$1135,Observed!$A$2:$A$1135,$A129,Observed!$C$2:$C$1135,$C129),"")</f>
        <v>9.0000000000000011E-2</v>
      </c>
      <c r="Y129" s="34" t="str">
        <f>IF(ISNUMBER(AVERAGEIFS(Observed!Y$2:Y$1135,Observed!$A$2:$A$1135,$A129,Observed!$C$2:$C$1135,$C129)),AVERAGEIFS(Observed!Y$2:Y$1135,Observed!$A$2:$A$1135,$A129,Observed!$C$2:$C$1135,$C129),"")</f>
        <v/>
      </c>
      <c r="Z129" s="34" t="str">
        <f>IF(ISNUMBER(AVERAGEIFS(Observed!Z$2:Z$1135,Observed!$A$2:$A$1135,$A129,Observed!$C$2:$C$1135,$C129)),AVERAGEIFS(Observed!Z$2:Z$1135,Observed!$A$2:$A$1135,$A129,Observed!$C$2:$C$1135,$C129),"")</f>
        <v/>
      </c>
      <c r="AA129" s="34" t="str">
        <f>IF(ISNUMBER(AVERAGEIFS(Observed!AA$2:AA$1135,Observed!$A$2:$A$1135,$A129,Observed!$C$2:$C$1135,$C129)),AVERAGEIFS(Observed!AA$2:AA$1135,Observed!$A$2:$A$1135,$A129,Observed!$C$2:$C$1135,$C129),"")</f>
        <v/>
      </c>
      <c r="AB129" s="34" t="str">
        <f>IF(ISNUMBER(AVERAGEIFS(Observed!AB$2:AB$1135,Observed!$A$2:$A$1135,$A129,Observed!$C$2:$C$1135,$C129)),AVERAGEIFS(Observed!AB$2:AB$1135,Observed!$A$2:$A$1135,$A129,Observed!$C$2:$C$1135,$C129),"")</f>
        <v/>
      </c>
      <c r="AC129" s="34" t="str">
        <f>IF(ISNUMBER(AVERAGEIFS(Observed!AC$2:AC$1135,Observed!$A$2:$A$1135,$A129,Observed!$C$2:$C$1135,$C129)),AVERAGEIFS(Observed!AC$2:AC$1135,Observed!$A$2:$A$1135,$A129,Observed!$C$2:$C$1135,$C129),"")</f>
        <v/>
      </c>
      <c r="AD129" s="34" t="str">
        <f>IF(ISNUMBER(AVERAGEIFS(Observed!AD$2:AD$1135,Observed!$A$2:$A$1135,$A129,Observed!$C$2:$C$1135,$C129)),AVERAGEIFS(Observed!AD$2:AD$1135,Observed!$A$2:$A$1135,$A129,Observed!$C$2:$C$1135,$C129),"")</f>
        <v/>
      </c>
      <c r="AE129" s="34" t="str">
        <f>IF(ISNUMBER(AVERAGEIFS(Observed!AE$2:AE$1135,Observed!$A$2:$A$1135,$A129,Observed!$C$2:$C$1135,$C129)),AVERAGEIFS(Observed!AE$2:AE$1135,Observed!$A$2:$A$1135,$A129,Observed!$C$2:$C$1135,$C129),"")</f>
        <v/>
      </c>
      <c r="AF129" s="34" t="str">
        <f>IF(ISNUMBER(AVERAGEIFS(Observed!AF$2:AF$1135,Observed!$A$2:$A$1135,$A129,Observed!$C$2:$C$1135,$C129)),AVERAGEIFS(Observed!AF$2:AF$1135,Observed!$A$2:$A$1135,$A129,Observed!$C$2:$C$1135,$C129),"")</f>
        <v/>
      </c>
      <c r="AG129" s="34" t="str">
        <f>IF(ISNUMBER(AVERAGEIFS(Observed!AG$2:AG$1135,Observed!$A$2:$A$1135,$A129,Observed!$C$2:$C$1135,$C129)),AVERAGEIFS(Observed!AG$2:AG$1135,Observed!$A$2:$A$1135,$A129,Observed!$C$2:$C$1135,$C129),"")</f>
        <v/>
      </c>
      <c r="AH129" s="35" t="str">
        <f>IF(ISNUMBER(AVERAGEIFS(Observed!AH$2:AH$1135,Observed!$A$2:$A$1135,$A129,Observed!$C$2:$C$1135,$C129)),AVERAGEIFS(Observed!AH$2:AH$1135,Observed!$A$2:$A$1135,$A129,Observed!$C$2:$C$1135,$C129),"")</f>
        <v/>
      </c>
      <c r="AI129" s="35" t="str">
        <f>IF(ISNUMBER(AVERAGEIFS(Observed!AI$2:AI$1135,Observed!$A$2:$A$1135,$A129,Observed!$C$2:$C$1135,$C129)),AVERAGEIFS(Observed!AI$2:AI$1135,Observed!$A$2:$A$1135,$A129,Observed!$C$2:$C$1135,$C129),"")</f>
        <v/>
      </c>
      <c r="AJ129" s="35">
        <f>IF(ISNUMBER(AVERAGEIFS(Observed!AJ$2:AJ$1135,Observed!$A$2:$A$1135,$A129,Observed!$C$2:$C$1135,$C129)),AVERAGEIFS(Observed!AJ$2:AJ$1135,Observed!$A$2:$A$1135,$A129,Observed!$C$2:$C$1135,$C129),"")</f>
        <v>3.7275675649110183E-2</v>
      </c>
      <c r="AK129" s="34" t="str">
        <f>IF(ISNUMBER(AVERAGEIFS(Observed!AK$2:AK$1135,Observed!$A$2:$A$1135,$A129,Observed!$C$2:$C$1135,$C129)),AVERAGEIFS(Observed!AK$2:AK$1135,Observed!$A$2:$A$1135,$A129,Observed!$C$2:$C$1135,$C129),"")</f>
        <v/>
      </c>
      <c r="AL129" s="35" t="str">
        <f>IF(ISNUMBER(AVERAGEIFS(Observed!AL$2:AL$1135,Observed!$A$2:$A$1135,$A129,Observed!$C$2:$C$1135,$C129)),AVERAGEIFS(Observed!AL$2:AL$1135,Observed!$A$2:$A$1135,$A129,Observed!$C$2:$C$1135,$C129),"")</f>
        <v/>
      </c>
      <c r="AM129" s="34" t="str">
        <f>IF(ISNUMBER(AVERAGEIFS(Observed!AM$2:AM$1135,Observed!$A$2:$A$1135,$A129,Observed!$C$2:$C$1135,$C129)),AVERAGEIFS(Observed!AM$2:AM$1135,Observed!$A$2:$A$1135,$A129,Observed!$C$2:$C$1135,$C129),"")</f>
        <v/>
      </c>
      <c r="AN129" s="34">
        <f>IF(ISNUMBER(AVERAGEIFS(Observed!AN$2:AN$1135,Observed!$A$2:$A$1135,$A129,Observed!$C$2:$C$1135,$C129)),AVERAGEIFS(Observed!AN$2:AN$1135,Observed!$A$2:$A$1135,$A129,Observed!$C$2:$C$1135,$C129),"")</f>
        <v>1</v>
      </c>
      <c r="AO129" s="34" t="str">
        <f>IF(ISNUMBER(AVERAGEIFS(Observed!AO$2:AO$1135,Observed!$A$2:$A$1135,$A129,Observed!$C$2:$C$1135,$C129)),AVERAGEIFS(Observed!AO$2:AO$1135,Observed!$A$2:$A$1135,$A129,Observed!$C$2:$C$1135,$C129),"")</f>
        <v/>
      </c>
      <c r="AP129" s="35" t="str">
        <f>IF(ISNUMBER(AVERAGEIFS(Observed!AP$2:AP$1135,Observed!$A$2:$A$1135,$A129,Observed!$C$2:$C$1135,$C129)),AVERAGEIFS(Observed!AP$2:AP$1135,Observed!$A$2:$A$1135,$A129,Observed!$C$2:$C$1135,$C129),"")</f>
        <v/>
      </c>
      <c r="AQ129" s="34" t="str">
        <f>IF(ISNUMBER(AVERAGEIFS(Observed!AQ$2:AQ$1135,Observed!$A$2:$A$1135,$A129,Observed!$C$2:$C$1135,$C129)),AVERAGEIFS(Observed!AQ$2:AQ$1135,Observed!$A$2:$A$1135,$A129,Observed!$C$2:$C$1135,$C129),"")</f>
        <v/>
      </c>
      <c r="AR129" s="34" t="str">
        <f>IF(ISNUMBER(AVERAGEIFS(Observed!AR$2:AR$1135,Observed!$A$2:$A$1135,$A129,Observed!$C$2:$C$1135,$C129)),AVERAGEIFS(Observed!AR$2:AR$1135,Observed!$A$2:$A$1135,$A129,Observed!$C$2:$C$1135,$C129),"")</f>
        <v/>
      </c>
      <c r="AS129" s="2">
        <f>COUNTIFS(Observed!$A$2:$A$1135,$A129,Observed!$C$2:$C$1135,$C129)</f>
        <v>3</v>
      </c>
      <c r="AT129" s="2">
        <f t="shared" si="1"/>
        <v>6</v>
      </c>
    </row>
    <row r="130" spans="1:46" x14ac:dyDescent="0.25">
      <c r="A130" t="s">
        <v>3</v>
      </c>
      <c r="B130" t="s">
        <v>18</v>
      </c>
      <c r="C130" s="6">
        <v>35894</v>
      </c>
      <c r="D130" t="s">
        <v>56</v>
      </c>
      <c r="E130" t="s">
        <v>42</v>
      </c>
      <c r="J130" t="s">
        <v>101</v>
      </c>
      <c r="K130">
        <v>2</v>
      </c>
      <c r="L130">
        <v>6</v>
      </c>
      <c r="M130" t="s">
        <v>19</v>
      </c>
      <c r="N130" s="33">
        <f>IF(ISNUMBER(AVERAGEIFS(Observed!N$2:N$1135,Observed!$A$2:$A$1135,$A130,Observed!$C$2:$C$1135,$C130)),AVERAGEIFS(Observed!N$2:N$1135,Observed!$A$2:$A$1135,$A130,Observed!$C$2:$C$1135,$C130),"")</f>
        <v>640</v>
      </c>
      <c r="O130" s="34">
        <f>IF(ISNUMBER(AVERAGEIFS(Observed!O$2:O$1135,Observed!$A$2:$A$1135,$A130,Observed!$C$2:$C$1135,$C130)),AVERAGEIFS(Observed!O$2:O$1135,Observed!$A$2:$A$1135,$A130,Observed!$C$2:$C$1135,$C130),"")</f>
        <v>64</v>
      </c>
      <c r="P130" s="34" t="str">
        <f>IF(ISNUMBER(AVERAGEIFS(Observed!P$2:P$1135,Observed!$A$2:$A$1135,$A130,Observed!$C$2:$C$1135,$C130)),AVERAGEIFS(Observed!P$2:P$1135,Observed!$A$2:$A$1135,$A130,Observed!$C$2:$C$1135,$C130),"")</f>
        <v/>
      </c>
      <c r="Q130" s="34" t="str">
        <f>IF(ISNUMBER(AVERAGEIFS(Observed!Q$2:Q$1135,Observed!$A$2:$A$1135,$A130,Observed!$C$2:$C$1135,$C130)),AVERAGEIFS(Observed!Q$2:Q$1135,Observed!$A$2:$A$1135,$A130,Observed!$C$2:$C$1135,$C130),"")</f>
        <v/>
      </c>
      <c r="R130" s="34" t="str">
        <f>IF(ISNUMBER(AVERAGEIFS(Observed!R$2:R$1135,Observed!$A$2:$A$1135,$A130,Observed!$C$2:$C$1135,$C130)),AVERAGEIFS(Observed!R$2:R$1135,Observed!$A$2:$A$1135,$A130,Observed!$C$2:$C$1135,$C130),"")</f>
        <v/>
      </c>
      <c r="S130" s="35">
        <f>IF(ISNUMBER(AVERAGEIFS(Observed!S$2:S$1135,Observed!$A$2:$A$1135,$A130,Observed!$C$2:$C$1135,$C130)),AVERAGEIFS(Observed!S$2:S$1135,Observed!$A$2:$A$1135,$A130,Observed!$C$2:$C$1135,$C130),"")</f>
        <v>3.9E-2</v>
      </c>
      <c r="T130" s="35">
        <f>IF(ISNUMBER(AVERAGEIFS(Observed!T$2:T$1135,Observed!$A$2:$A$1135,$A130,Observed!$C$2:$C$1135,$C130)),AVERAGEIFS(Observed!T$2:T$1135,Observed!$A$2:$A$1135,$A130,Observed!$C$2:$C$1135,$C130),"")</f>
        <v>3.1E-2</v>
      </c>
      <c r="U130" s="35" t="str">
        <f>IF(ISNUMBER(AVERAGEIFS(Observed!U$2:U$1135,Observed!$A$2:$A$1135,$A130,Observed!$C$2:$C$1135,$C130)),AVERAGEIFS(Observed!U$2:U$1135,Observed!$A$2:$A$1135,$A130,Observed!$C$2:$C$1135,$C130),"")</f>
        <v/>
      </c>
      <c r="V130" s="34" t="str">
        <f>IF(ISNUMBER(AVERAGEIFS(Observed!V$2:V$1135,Observed!$A$2:$A$1135,$A130,Observed!$C$2:$C$1135,$C130)),AVERAGEIFS(Observed!V$2:V$1135,Observed!$A$2:$A$1135,$A130,Observed!$C$2:$C$1135,$C130),"")</f>
        <v/>
      </c>
      <c r="W130" s="7" t="str">
        <f>IF(ISNUMBER(AVERAGEIFS(Observed!W$2:W$1135,Observed!$A$2:$A$1135,$A130,Observed!$C$2:$C$1135,$C130)),AVERAGEIFS(Observed!W$2:W$1135,Observed!$A$2:$A$1135,$A130,Observed!$C$2:$C$1135,$C130),"")</f>
        <v/>
      </c>
      <c r="X130" s="7">
        <f>IF(ISNUMBER(AVERAGEIFS(Observed!X$2:X$1135,Observed!$A$2:$A$1135,$A130,Observed!$C$2:$C$1135,$C130)),AVERAGEIFS(Observed!X$2:X$1135,Observed!$A$2:$A$1135,$A130,Observed!$C$2:$C$1135,$C130),"")</f>
        <v>0.08</v>
      </c>
      <c r="Y130" s="34" t="str">
        <f>IF(ISNUMBER(AVERAGEIFS(Observed!Y$2:Y$1135,Observed!$A$2:$A$1135,$A130,Observed!$C$2:$C$1135,$C130)),AVERAGEIFS(Observed!Y$2:Y$1135,Observed!$A$2:$A$1135,$A130,Observed!$C$2:$C$1135,$C130),"")</f>
        <v/>
      </c>
      <c r="Z130" s="34" t="str">
        <f>IF(ISNUMBER(AVERAGEIFS(Observed!Z$2:Z$1135,Observed!$A$2:$A$1135,$A130,Observed!$C$2:$C$1135,$C130)),AVERAGEIFS(Observed!Z$2:Z$1135,Observed!$A$2:$A$1135,$A130,Observed!$C$2:$C$1135,$C130),"")</f>
        <v/>
      </c>
      <c r="AA130" s="34" t="str">
        <f>IF(ISNUMBER(AVERAGEIFS(Observed!AA$2:AA$1135,Observed!$A$2:$A$1135,$A130,Observed!$C$2:$C$1135,$C130)),AVERAGEIFS(Observed!AA$2:AA$1135,Observed!$A$2:$A$1135,$A130,Observed!$C$2:$C$1135,$C130),"")</f>
        <v/>
      </c>
      <c r="AB130" s="34" t="str">
        <f>IF(ISNUMBER(AVERAGEIFS(Observed!AB$2:AB$1135,Observed!$A$2:$A$1135,$A130,Observed!$C$2:$C$1135,$C130)),AVERAGEIFS(Observed!AB$2:AB$1135,Observed!$A$2:$A$1135,$A130,Observed!$C$2:$C$1135,$C130),"")</f>
        <v/>
      </c>
      <c r="AC130" s="34" t="str">
        <f>IF(ISNUMBER(AVERAGEIFS(Observed!AC$2:AC$1135,Observed!$A$2:$A$1135,$A130,Observed!$C$2:$C$1135,$C130)),AVERAGEIFS(Observed!AC$2:AC$1135,Observed!$A$2:$A$1135,$A130,Observed!$C$2:$C$1135,$C130),"")</f>
        <v/>
      </c>
      <c r="AD130" s="34" t="str">
        <f>IF(ISNUMBER(AVERAGEIFS(Observed!AD$2:AD$1135,Observed!$A$2:$A$1135,$A130,Observed!$C$2:$C$1135,$C130)),AVERAGEIFS(Observed!AD$2:AD$1135,Observed!$A$2:$A$1135,$A130,Observed!$C$2:$C$1135,$C130),"")</f>
        <v/>
      </c>
      <c r="AE130" s="34" t="str">
        <f>IF(ISNUMBER(AVERAGEIFS(Observed!AE$2:AE$1135,Observed!$A$2:$A$1135,$A130,Observed!$C$2:$C$1135,$C130)),AVERAGEIFS(Observed!AE$2:AE$1135,Observed!$A$2:$A$1135,$A130,Observed!$C$2:$C$1135,$C130),"")</f>
        <v/>
      </c>
      <c r="AF130" s="34" t="str">
        <f>IF(ISNUMBER(AVERAGEIFS(Observed!AF$2:AF$1135,Observed!$A$2:$A$1135,$A130,Observed!$C$2:$C$1135,$C130)),AVERAGEIFS(Observed!AF$2:AF$1135,Observed!$A$2:$A$1135,$A130,Observed!$C$2:$C$1135,$C130),"")</f>
        <v/>
      </c>
      <c r="AG130" s="34" t="str">
        <f>IF(ISNUMBER(AVERAGEIFS(Observed!AG$2:AG$1135,Observed!$A$2:$A$1135,$A130,Observed!$C$2:$C$1135,$C130)),AVERAGEIFS(Observed!AG$2:AG$1135,Observed!$A$2:$A$1135,$A130,Observed!$C$2:$C$1135,$C130),"")</f>
        <v/>
      </c>
      <c r="AH130" s="35" t="str">
        <f>IF(ISNUMBER(AVERAGEIFS(Observed!AH$2:AH$1135,Observed!$A$2:$A$1135,$A130,Observed!$C$2:$C$1135,$C130)),AVERAGEIFS(Observed!AH$2:AH$1135,Observed!$A$2:$A$1135,$A130,Observed!$C$2:$C$1135,$C130),"")</f>
        <v/>
      </c>
      <c r="AI130" s="35" t="str">
        <f>IF(ISNUMBER(AVERAGEIFS(Observed!AI$2:AI$1135,Observed!$A$2:$A$1135,$A130,Observed!$C$2:$C$1135,$C130)),AVERAGEIFS(Observed!AI$2:AI$1135,Observed!$A$2:$A$1135,$A130,Observed!$C$2:$C$1135,$C130),"")</f>
        <v/>
      </c>
      <c r="AJ130" s="35">
        <f>IF(ISNUMBER(AVERAGEIFS(Observed!AJ$2:AJ$1135,Observed!$A$2:$A$1135,$A130,Observed!$C$2:$C$1135,$C130)),AVERAGEIFS(Observed!AJ$2:AJ$1135,Observed!$A$2:$A$1135,$A130,Observed!$C$2:$C$1135,$C130),"")</f>
        <v>3.8361252595755978E-2</v>
      </c>
      <c r="AK130" s="34" t="str">
        <f>IF(ISNUMBER(AVERAGEIFS(Observed!AK$2:AK$1135,Observed!$A$2:$A$1135,$A130,Observed!$C$2:$C$1135,$C130)),AVERAGEIFS(Observed!AK$2:AK$1135,Observed!$A$2:$A$1135,$A130,Observed!$C$2:$C$1135,$C130),"")</f>
        <v/>
      </c>
      <c r="AL130" s="35" t="str">
        <f>IF(ISNUMBER(AVERAGEIFS(Observed!AL$2:AL$1135,Observed!$A$2:$A$1135,$A130,Observed!$C$2:$C$1135,$C130)),AVERAGEIFS(Observed!AL$2:AL$1135,Observed!$A$2:$A$1135,$A130,Observed!$C$2:$C$1135,$C130),"")</f>
        <v/>
      </c>
      <c r="AM130" s="34" t="str">
        <f>IF(ISNUMBER(AVERAGEIFS(Observed!AM$2:AM$1135,Observed!$A$2:$A$1135,$A130,Observed!$C$2:$C$1135,$C130)),AVERAGEIFS(Observed!AM$2:AM$1135,Observed!$A$2:$A$1135,$A130,Observed!$C$2:$C$1135,$C130),"")</f>
        <v/>
      </c>
      <c r="AN130" s="34">
        <f>IF(ISNUMBER(AVERAGEIFS(Observed!AN$2:AN$1135,Observed!$A$2:$A$1135,$A130,Observed!$C$2:$C$1135,$C130)),AVERAGEIFS(Observed!AN$2:AN$1135,Observed!$A$2:$A$1135,$A130,Observed!$C$2:$C$1135,$C130),"")</f>
        <v>1</v>
      </c>
      <c r="AO130" s="34" t="str">
        <f>IF(ISNUMBER(AVERAGEIFS(Observed!AO$2:AO$1135,Observed!$A$2:$A$1135,$A130,Observed!$C$2:$C$1135,$C130)),AVERAGEIFS(Observed!AO$2:AO$1135,Observed!$A$2:$A$1135,$A130,Observed!$C$2:$C$1135,$C130),"")</f>
        <v/>
      </c>
      <c r="AP130" s="35" t="str">
        <f>IF(ISNUMBER(AVERAGEIFS(Observed!AP$2:AP$1135,Observed!$A$2:$A$1135,$A130,Observed!$C$2:$C$1135,$C130)),AVERAGEIFS(Observed!AP$2:AP$1135,Observed!$A$2:$A$1135,$A130,Observed!$C$2:$C$1135,$C130),"")</f>
        <v/>
      </c>
      <c r="AQ130" s="34" t="str">
        <f>IF(ISNUMBER(AVERAGEIFS(Observed!AQ$2:AQ$1135,Observed!$A$2:$A$1135,$A130,Observed!$C$2:$C$1135,$C130)),AVERAGEIFS(Observed!AQ$2:AQ$1135,Observed!$A$2:$A$1135,$A130,Observed!$C$2:$C$1135,$C130),"")</f>
        <v/>
      </c>
      <c r="AR130" s="34" t="str">
        <f>IF(ISNUMBER(AVERAGEIFS(Observed!AR$2:AR$1135,Observed!$A$2:$A$1135,$A130,Observed!$C$2:$C$1135,$C130)),AVERAGEIFS(Observed!AR$2:AR$1135,Observed!$A$2:$A$1135,$A130,Observed!$C$2:$C$1135,$C130),"")</f>
        <v/>
      </c>
      <c r="AS130" s="2">
        <f>COUNTIFS(Observed!$A$2:$A$1135,$A130,Observed!$C$2:$C$1135,$C130)</f>
        <v>3</v>
      </c>
      <c r="AT130" s="2">
        <f t="shared" si="1"/>
        <v>6</v>
      </c>
    </row>
    <row r="131" spans="1:46" x14ac:dyDescent="0.25">
      <c r="A131" t="s">
        <v>3</v>
      </c>
      <c r="B131" t="s">
        <v>18</v>
      </c>
      <c r="C131" s="6">
        <v>35912</v>
      </c>
      <c r="D131" t="s">
        <v>56</v>
      </c>
      <c r="E131" t="s">
        <v>42</v>
      </c>
      <c r="J131" t="s">
        <v>101</v>
      </c>
      <c r="K131">
        <v>2</v>
      </c>
      <c r="L131">
        <v>6</v>
      </c>
      <c r="M131" t="s">
        <v>19</v>
      </c>
      <c r="N131" s="33">
        <f>IF(ISNUMBER(AVERAGEIFS(Observed!N$2:N$1135,Observed!$A$2:$A$1135,$A131,Observed!$C$2:$C$1135,$C131)),AVERAGEIFS(Observed!N$2:N$1135,Observed!$A$2:$A$1135,$A131,Observed!$C$2:$C$1135,$C131),"")</f>
        <v>1285</v>
      </c>
      <c r="O131" s="34">
        <f>IF(ISNUMBER(AVERAGEIFS(Observed!O$2:O$1135,Observed!$A$2:$A$1135,$A131,Observed!$C$2:$C$1135,$C131)),AVERAGEIFS(Observed!O$2:O$1135,Observed!$A$2:$A$1135,$A131,Observed!$C$2:$C$1135,$C131),"")</f>
        <v>128.5</v>
      </c>
      <c r="P131" s="34" t="str">
        <f>IF(ISNUMBER(AVERAGEIFS(Observed!P$2:P$1135,Observed!$A$2:$A$1135,$A131,Observed!$C$2:$C$1135,$C131)),AVERAGEIFS(Observed!P$2:P$1135,Observed!$A$2:$A$1135,$A131,Observed!$C$2:$C$1135,$C131),"")</f>
        <v/>
      </c>
      <c r="Q131" s="34" t="str">
        <f>IF(ISNUMBER(AVERAGEIFS(Observed!Q$2:Q$1135,Observed!$A$2:$A$1135,$A131,Observed!$C$2:$C$1135,$C131)),AVERAGEIFS(Observed!Q$2:Q$1135,Observed!$A$2:$A$1135,$A131,Observed!$C$2:$C$1135,$C131),"")</f>
        <v/>
      </c>
      <c r="R131" s="34" t="str">
        <f>IF(ISNUMBER(AVERAGEIFS(Observed!R$2:R$1135,Observed!$A$2:$A$1135,$A131,Observed!$C$2:$C$1135,$C131)),AVERAGEIFS(Observed!R$2:R$1135,Observed!$A$2:$A$1135,$A131,Observed!$C$2:$C$1135,$C131),"")</f>
        <v/>
      </c>
      <c r="S131" s="35">
        <f>IF(ISNUMBER(AVERAGEIFS(Observed!S$2:S$1135,Observed!$A$2:$A$1135,$A131,Observed!$C$2:$C$1135,$C131)),AVERAGEIFS(Observed!S$2:S$1135,Observed!$A$2:$A$1135,$A131,Observed!$C$2:$C$1135,$C131),"")</f>
        <v>4.1000000000000002E-2</v>
      </c>
      <c r="T131" s="35">
        <f>IF(ISNUMBER(AVERAGEIFS(Observed!T$2:T$1135,Observed!$A$2:$A$1135,$A131,Observed!$C$2:$C$1135,$C131)),AVERAGEIFS(Observed!T$2:T$1135,Observed!$A$2:$A$1135,$A131,Observed!$C$2:$C$1135,$C131),"")</f>
        <v>3.2000000000000001E-2</v>
      </c>
      <c r="U131" s="35" t="str">
        <f>IF(ISNUMBER(AVERAGEIFS(Observed!U$2:U$1135,Observed!$A$2:$A$1135,$A131,Observed!$C$2:$C$1135,$C131)),AVERAGEIFS(Observed!U$2:U$1135,Observed!$A$2:$A$1135,$A131,Observed!$C$2:$C$1135,$C131),"")</f>
        <v/>
      </c>
      <c r="V131" s="34" t="str">
        <f>IF(ISNUMBER(AVERAGEIFS(Observed!V$2:V$1135,Observed!$A$2:$A$1135,$A131,Observed!$C$2:$C$1135,$C131)),AVERAGEIFS(Observed!V$2:V$1135,Observed!$A$2:$A$1135,$A131,Observed!$C$2:$C$1135,$C131),"")</f>
        <v/>
      </c>
      <c r="W131" s="7" t="str">
        <f>IF(ISNUMBER(AVERAGEIFS(Observed!W$2:W$1135,Observed!$A$2:$A$1135,$A131,Observed!$C$2:$C$1135,$C131)),AVERAGEIFS(Observed!W$2:W$1135,Observed!$A$2:$A$1135,$A131,Observed!$C$2:$C$1135,$C131),"")</f>
        <v/>
      </c>
      <c r="X131" s="7">
        <f>IF(ISNUMBER(AVERAGEIFS(Observed!X$2:X$1135,Observed!$A$2:$A$1135,$A131,Observed!$C$2:$C$1135,$C131)),AVERAGEIFS(Observed!X$2:X$1135,Observed!$A$2:$A$1135,$A131,Observed!$C$2:$C$1135,$C131),"")</f>
        <v>7.0000000000000007E-2</v>
      </c>
      <c r="Y131" s="34" t="str">
        <f>IF(ISNUMBER(AVERAGEIFS(Observed!Y$2:Y$1135,Observed!$A$2:$A$1135,$A131,Observed!$C$2:$C$1135,$C131)),AVERAGEIFS(Observed!Y$2:Y$1135,Observed!$A$2:$A$1135,$A131,Observed!$C$2:$C$1135,$C131),"")</f>
        <v/>
      </c>
      <c r="Z131" s="34" t="str">
        <f>IF(ISNUMBER(AVERAGEIFS(Observed!Z$2:Z$1135,Observed!$A$2:$A$1135,$A131,Observed!$C$2:$C$1135,$C131)),AVERAGEIFS(Observed!Z$2:Z$1135,Observed!$A$2:$A$1135,$A131,Observed!$C$2:$C$1135,$C131),"")</f>
        <v/>
      </c>
      <c r="AA131" s="34" t="str">
        <f>IF(ISNUMBER(AVERAGEIFS(Observed!AA$2:AA$1135,Observed!$A$2:$A$1135,$A131,Observed!$C$2:$C$1135,$C131)),AVERAGEIFS(Observed!AA$2:AA$1135,Observed!$A$2:$A$1135,$A131,Observed!$C$2:$C$1135,$C131),"")</f>
        <v/>
      </c>
      <c r="AB131" s="34" t="str">
        <f>IF(ISNUMBER(AVERAGEIFS(Observed!AB$2:AB$1135,Observed!$A$2:$A$1135,$A131,Observed!$C$2:$C$1135,$C131)),AVERAGEIFS(Observed!AB$2:AB$1135,Observed!$A$2:$A$1135,$A131,Observed!$C$2:$C$1135,$C131),"")</f>
        <v/>
      </c>
      <c r="AC131" s="34" t="str">
        <f>IF(ISNUMBER(AVERAGEIFS(Observed!AC$2:AC$1135,Observed!$A$2:$A$1135,$A131,Observed!$C$2:$C$1135,$C131)),AVERAGEIFS(Observed!AC$2:AC$1135,Observed!$A$2:$A$1135,$A131,Observed!$C$2:$C$1135,$C131),"")</f>
        <v/>
      </c>
      <c r="AD131" s="34" t="str">
        <f>IF(ISNUMBER(AVERAGEIFS(Observed!AD$2:AD$1135,Observed!$A$2:$A$1135,$A131,Observed!$C$2:$C$1135,$C131)),AVERAGEIFS(Observed!AD$2:AD$1135,Observed!$A$2:$A$1135,$A131,Observed!$C$2:$C$1135,$C131),"")</f>
        <v/>
      </c>
      <c r="AE131" s="34" t="str">
        <f>IF(ISNUMBER(AVERAGEIFS(Observed!AE$2:AE$1135,Observed!$A$2:$A$1135,$A131,Observed!$C$2:$C$1135,$C131)),AVERAGEIFS(Observed!AE$2:AE$1135,Observed!$A$2:$A$1135,$A131,Observed!$C$2:$C$1135,$C131),"")</f>
        <v/>
      </c>
      <c r="AF131" s="34" t="str">
        <f>IF(ISNUMBER(AVERAGEIFS(Observed!AF$2:AF$1135,Observed!$A$2:$A$1135,$A131,Observed!$C$2:$C$1135,$C131)),AVERAGEIFS(Observed!AF$2:AF$1135,Observed!$A$2:$A$1135,$A131,Observed!$C$2:$C$1135,$C131),"")</f>
        <v/>
      </c>
      <c r="AG131" s="34" t="str">
        <f>IF(ISNUMBER(AVERAGEIFS(Observed!AG$2:AG$1135,Observed!$A$2:$A$1135,$A131,Observed!$C$2:$C$1135,$C131)),AVERAGEIFS(Observed!AG$2:AG$1135,Observed!$A$2:$A$1135,$A131,Observed!$C$2:$C$1135,$C131),"")</f>
        <v/>
      </c>
      <c r="AH131" s="35" t="str">
        <f>IF(ISNUMBER(AVERAGEIFS(Observed!AH$2:AH$1135,Observed!$A$2:$A$1135,$A131,Observed!$C$2:$C$1135,$C131)),AVERAGEIFS(Observed!AH$2:AH$1135,Observed!$A$2:$A$1135,$A131,Observed!$C$2:$C$1135,$C131),"")</f>
        <v/>
      </c>
      <c r="AI131" s="35" t="str">
        <f>IF(ISNUMBER(AVERAGEIFS(Observed!AI$2:AI$1135,Observed!$A$2:$A$1135,$A131,Observed!$C$2:$C$1135,$C131)),AVERAGEIFS(Observed!AI$2:AI$1135,Observed!$A$2:$A$1135,$A131,Observed!$C$2:$C$1135,$C131),"")</f>
        <v/>
      </c>
      <c r="AJ131" s="35">
        <f>IF(ISNUMBER(AVERAGEIFS(Observed!AJ$2:AJ$1135,Observed!$A$2:$A$1135,$A131,Observed!$C$2:$C$1135,$C131)),AVERAGEIFS(Observed!AJ$2:AJ$1135,Observed!$A$2:$A$1135,$A131,Observed!$C$2:$C$1135,$C131),"")</f>
        <v>4.0409100269671323E-2</v>
      </c>
      <c r="AK131" s="34" t="str">
        <f>IF(ISNUMBER(AVERAGEIFS(Observed!AK$2:AK$1135,Observed!$A$2:$A$1135,$A131,Observed!$C$2:$C$1135,$C131)),AVERAGEIFS(Observed!AK$2:AK$1135,Observed!$A$2:$A$1135,$A131,Observed!$C$2:$C$1135,$C131),"")</f>
        <v/>
      </c>
      <c r="AL131" s="35" t="str">
        <f>IF(ISNUMBER(AVERAGEIFS(Observed!AL$2:AL$1135,Observed!$A$2:$A$1135,$A131,Observed!$C$2:$C$1135,$C131)),AVERAGEIFS(Observed!AL$2:AL$1135,Observed!$A$2:$A$1135,$A131,Observed!$C$2:$C$1135,$C131),"")</f>
        <v/>
      </c>
      <c r="AM131" s="34" t="str">
        <f>IF(ISNUMBER(AVERAGEIFS(Observed!AM$2:AM$1135,Observed!$A$2:$A$1135,$A131,Observed!$C$2:$C$1135,$C131)),AVERAGEIFS(Observed!AM$2:AM$1135,Observed!$A$2:$A$1135,$A131,Observed!$C$2:$C$1135,$C131),"")</f>
        <v/>
      </c>
      <c r="AN131" s="34">
        <f>IF(ISNUMBER(AVERAGEIFS(Observed!AN$2:AN$1135,Observed!$A$2:$A$1135,$A131,Observed!$C$2:$C$1135,$C131)),AVERAGEIFS(Observed!AN$2:AN$1135,Observed!$A$2:$A$1135,$A131,Observed!$C$2:$C$1135,$C131),"")</f>
        <v>1</v>
      </c>
      <c r="AO131" s="34" t="str">
        <f>IF(ISNUMBER(AVERAGEIFS(Observed!AO$2:AO$1135,Observed!$A$2:$A$1135,$A131,Observed!$C$2:$C$1135,$C131)),AVERAGEIFS(Observed!AO$2:AO$1135,Observed!$A$2:$A$1135,$A131,Observed!$C$2:$C$1135,$C131),"")</f>
        <v/>
      </c>
      <c r="AP131" s="35" t="str">
        <f>IF(ISNUMBER(AVERAGEIFS(Observed!AP$2:AP$1135,Observed!$A$2:$A$1135,$A131,Observed!$C$2:$C$1135,$C131)),AVERAGEIFS(Observed!AP$2:AP$1135,Observed!$A$2:$A$1135,$A131,Observed!$C$2:$C$1135,$C131),"")</f>
        <v/>
      </c>
      <c r="AQ131" s="34" t="str">
        <f>IF(ISNUMBER(AVERAGEIFS(Observed!AQ$2:AQ$1135,Observed!$A$2:$A$1135,$A131,Observed!$C$2:$C$1135,$C131)),AVERAGEIFS(Observed!AQ$2:AQ$1135,Observed!$A$2:$A$1135,$A131,Observed!$C$2:$C$1135,$C131),"")</f>
        <v/>
      </c>
      <c r="AR131" s="34" t="str">
        <f>IF(ISNUMBER(AVERAGEIFS(Observed!AR$2:AR$1135,Observed!$A$2:$A$1135,$A131,Observed!$C$2:$C$1135,$C131)),AVERAGEIFS(Observed!AR$2:AR$1135,Observed!$A$2:$A$1135,$A131,Observed!$C$2:$C$1135,$C131),"")</f>
        <v/>
      </c>
      <c r="AS131" s="2">
        <f>COUNTIFS(Observed!$A$2:$A$1135,$A131,Observed!$C$2:$C$1135,$C131)</f>
        <v>3</v>
      </c>
      <c r="AT131" s="2">
        <f t="shared" ref="AT131:AT194" si="2">COUNT(O131:AR131)</f>
        <v>6</v>
      </c>
    </row>
    <row r="132" spans="1:46" x14ac:dyDescent="0.25">
      <c r="A132" t="s">
        <v>3</v>
      </c>
      <c r="B132" t="s">
        <v>18</v>
      </c>
      <c r="C132" s="6">
        <v>35930</v>
      </c>
      <c r="D132" t="s">
        <v>56</v>
      </c>
      <c r="E132" t="s">
        <v>42</v>
      </c>
      <c r="J132" t="s">
        <v>101</v>
      </c>
      <c r="K132">
        <v>2</v>
      </c>
      <c r="L132">
        <v>6</v>
      </c>
      <c r="M132" t="s">
        <v>19</v>
      </c>
      <c r="N132" s="33">
        <f>IF(ISNUMBER(AVERAGEIFS(Observed!N$2:N$1135,Observed!$A$2:$A$1135,$A132,Observed!$C$2:$C$1135,$C132)),AVERAGEIFS(Observed!N$2:N$1135,Observed!$A$2:$A$1135,$A132,Observed!$C$2:$C$1135,$C132),"")</f>
        <v>1280</v>
      </c>
      <c r="O132" s="34">
        <f>IF(ISNUMBER(AVERAGEIFS(Observed!O$2:O$1135,Observed!$A$2:$A$1135,$A132,Observed!$C$2:$C$1135,$C132)),AVERAGEIFS(Observed!O$2:O$1135,Observed!$A$2:$A$1135,$A132,Observed!$C$2:$C$1135,$C132),"")</f>
        <v>128</v>
      </c>
      <c r="P132" s="34" t="str">
        <f>IF(ISNUMBER(AVERAGEIFS(Observed!P$2:P$1135,Observed!$A$2:$A$1135,$A132,Observed!$C$2:$C$1135,$C132)),AVERAGEIFS(Observed!P$2:P$1135,Observed!$A$2:$A$1135,$A132,Observed!$C$2:$C$1135,$C132),"")</f>
        <v/>
      </c>
      <c r="Q132" s="34" t="str">
        <f>IF(ISNUMBER(AVERAGEIFS(Observed!Q$2:Q$1135,Observed!$A$2:$A$1135,$A132,Observed!$C$2:$C$1135,$C132)),AVERAGEIFS(Observed!Q$2:Q$1135,Observed!$A$2:$A$1135,$A132,Observed!$C$2:$C$1135,$C132),"")</f>
        <v/>
      </c>
      <c r="R132" s="34" t="str">
        <f>IF(ISNUMBER(AVERAGEIFS(Observed!R$2:R$1135,Observed!$A$2:$A$1135,$A132,Observed!$C$2:$C$1135,$C132)),AVERAGEIFS(Observed!R$2:R$1135,Observed!$A$2:$A$1135,$A132,Observed!$C$2:$C$1135,$C132),"")</f>
        <v/>
      </c>
      <c r="S132" s="35">
        <f>IF(ISNUMBER(AVERAGEIFS(Observed!S$2:S$1135,Observed!$A$2:$A$1135,$A132,Observed!$C$2:$C$1135,$C132)),AVERAGEIFS(Observed!S$2:S$1135,Observed!$A$2:$A$1135,$A132,Observed!$C$2:$C$1135,$C132),"")</f>
        <v>4.3000000000000003E-2</v>
      </c>
      <c r="T132" s="35">
        <f>IF(ISNUMBER(AVERAGEIFS(Observed!T$2:T$1135,Observed!$A$2:$A$1135,$A132,Observed!$C$2:$C$1135,$C132)),AVERAGEIFS(Observed!T$2:T$1135,Observed!$A$2:$A$1135,$A132,Observed!$C$2:$C$1135,$C132),"")</f>
        <v>3.4000000000000002E-2</v>
      </c>
      <c r="U132" s="35" t="str">
        <f>IF(ISNUMBER(AVERAGEIFS(Observed!U$2:U$1135,Observed!$A$2:$A$1135,$A132,Observed!$C$2:$C$1135,$C132)),AVERAGEIFS(Observed!U$2:U$1135,Observed!$A$2:$A$1135,$A132,Observed!$C$2:$C$1135,$C132),"")</f>
        <v/>
      </c>
      <c r="V132" s="34" t="str">
        <f>IF(ISNUMBER(AVERAGEIFS(Observed!V$2:V$1135,Observed!$A$2:$A$1135,$A132,Observed!$C$2:$C$1135,$C132)),AVERAGEIFS(Observed!V$2:V$1135,Observed!$A$2:$A$1135,$A132,Observed!$C$2:$C$1135,$C132),"")</f>
        <v/>
      </c>
      <c r="W132" s="7" t="str">
        <f>IF(ISNUMBER(AVERAGEIFS(Observed!W$2:W$1135,Observed!$A$2:$A$1135,$A132,Observed!$C$2:$C$1135,$C132)),AVERAGEIFS(Observed!W$2:W$1135,Observed!$A$2:$A$1135,$A132,Observed!$C$2:$C$1135,$C132),"")</f>
        <v/>
      </c>
      <c r="X132" s="7">
        <f>IF(ISNUMBER(AVERAGEIFS(Observed!X$2:X$1135,Observed!$A$2:$A$1135,$A132,Observed!$C$2:$C$1135,$C132)),AVERAGEIFS(Observed!X$2:X$1135,Observed!$A$2:$A$1135,$A132,Observed!$C$2:$C$1135,$C132),"")</f>
        <v>0.06</v>
      </c>
      <c r="Y132" s="34" t="str">
        <f>IF(ISNUMBER(AVERAGEIFS(Observed!Y$2:Y$1135,Observed!$A$2:$A$1135,$A132,Observed!$C$2:$C$1135,$C132)),AVERAGEIFS(Observed!Y$2:Y$1135,Observed!$A$2:$A$1135,$A132,Observed!$C$2:$C$1135,$C132),"")</f>
        <v/>
      </c>
      <c r="Z132" s="34" t="str">
        <f>IF(ISNUMBER(AVERAGEIFS(Observed!Z$2:Z$1135,Observed!$A$2:$A$1135,$A132,Observed!$C$2:$C$1135,$C132)),AVERAGEIFS(Observed!Z$2:Z$1135,Observed!$A$2:$A$1135,$A132,Observed!$C$2:$C$1135,$C132),"")</f>
        <v/>
      </c>
      <c r="AA132" s="34" t="str">
        <f>IF(ISNUMBER(AVERAGEIFS(Observed!AA$2:AA$1135,Observed!$A$2:$A$1135,$A132,Observed!$C$2:$C$1135,$C132)),AVERAGEIFS(Observed!AA$2:AA$1135,Observed!$A$2:$A$1135,$A132,Observed!$C$2:$C$1135,$C132),"")</f>
        <v/>
      </c>
      <c r="AB132" s="34" t="str">
        <f>IF(ISNUMBER(AVERAGEIFS(Observed!AB$2:AB$1135,Observed!$A$2:$A$1135,$A132,Observed!$C$2:$C$1135,$C132)),AVERAGEIFS(Observed!AB$2:AB$1135,Observed!$A$2:$A$1135,$A132,Observed!$C$2:$C$1135,$C132),"")</f>
        <v/>
      </c>
      <c r="AC132" s="34" t="str">
        <f>IF(ISNUMBER(AVERAGEIFS(Observed!AC$2:AC$1135,Observed!$A$2:$A$1135,$A132,Observed!$C$2:$C$1135,$C132)),AVERAGEIFS(Observed!AC$2:AC$1135,Observed!$A$2:$A$1135,$A132,Observed!$C$2:$C$1135,$C132),"")</f>
        <v/>
      </c>
      <c r="AD132" s="34" t="str">
        <f>IF(ISNUMBER(AVERAGEIFS(Observed!AD$2:AD$1135,Observed!$A$2:$A$1135,$A132,Observed!$C$2:$C$1135,$C132)),AVERAGEIFS(Observed!AD$2:AD$1135,Observed!$A$2:$A$1135,$A132,Observed!$C$2:$C$1135,$C132),"")</f>
        <v/>
      </c>
      <c r="AE132" s="34" t="str">
        <f>IF(ISNUMBER(AVERAGEIFS(Observed!AE$2:AE$1135,Observed!$A$2:$A$1135,$A132,Observed!$C$2:$C$1135,$C132)),AVERAGEIFS(Observed!AE$2:AE$1135,Observed!$A$2:$A$1135,$A132,Observed!$C$2:$C$1135,$C132),"")</f>
        <v/>
      </c>
      <c r="AF132" s="34" t="str">
        <f>IF(ISNUMBER(AVERAGEIFS(Observed!AF$2:AF$1135,Observed!$A$2:$A$1135,$A132,Observed!$C$2:$C$1135,$C132)),AVERAGEIFS(Observed!AF$2:AF$1135,Observed!$A$2:$A$1135,$A132,Observed!$C$2:$C$1135,$C132),"")</f>
        <v/>
      </c>
      <c r="AG132" s="34" t="str">
        <f>IF(ISNUMBER(AVERAGEIFS(Observed!AG$2:AG$1135,Observed!$A$2:$A$1135,$A132,Observed!$C$2:$C$1135,$C132)),AVERAGEIFS(Observed!AG$2:AG$1135,Observed!$A$2:$A$1135,$A132,Observed!$C$2:$C$1135,$C132),"")</f>
        <v/>
      </c>
      <c r="AH132" s="35" t="str">
        <f>IF(ISNUMBER(AVERAGEIFS(Observed!AH$2:AH$1135,Observed!$A$2:$A$1135,$A132,Observed!$C$2:$C$1135,$C132)),AVERAGEIFS(Observed!AH$2:AH$1135,Observed!$A$2:$A$1135,$A132,Observed!$C$2:$C$1135,$C132),"")</f>
        <v/>
      </c>
      <c r="AI132" s="35" t="str">
        <f>IF(ISNUMBER(AVERAGEIFS(Observed!AI$2:AI$1135,Observed!$A$2:$A$1135,$A132,Observed!$C$2:$C$1135,$C132)),AVERAGEIFS(Observed!AI$2:AI$1135,Observed!$A$2:$A$1135,$A132,Observed!$C$2:$C$1135,$C132),"")</f>
        <v/>
      </c>
      <c r="AJ132" s="35">
        <f>IF(ISNUMBER(AVERAGEIFS(Observed!AJ$2:AJ$1135,Observed!$A$2:$A$1135,$A132,Observed!$C$2:$C$1135,$C132)),AVERAGEIFS(Observed!AJ$2:AJ$1135,Observed!$A$2:$A$1135,$A132,Observed!$C$2:$C$1135,$C132),"")</f>
        <v>4.250287684325571E-2</v>
      </c>
      <c r="AK132" s="34" t="str">
        <f>IF(ISNUMBER(AVERAGEIFS(Observed!AK$2:AK$1135,Observed!$A$2:$A$1135,$A132,Observed!$C$2:$C$1135,$C132)),AVERAGEIFS(Observed!AK$2:AK$1135,Observed!$A$2:$A$1135,$A132,Observed!$C$2:$C$1135,$C132),"")</f>
        <v/>
      </c>
      <c r="AL132" s="35" t="str">
        <f>IF(ISNUMBER(AVERAGEIFS(Observed!AL$2:AL$1135,Observed!$A$2:$A$1135,$A132,Observed!$C$2:$C$1135,$C132)),AVERAGEIFS(Observed!AL$2:AL$1135,Observed!$A$2:$A$1135,$A132,Observed!$C$2:$C$1135,$C132),"")</f>
        <v/>
      </c>
      <c r="AM132" s="34" t="str">
        <f>IF(ISNUMBER(AVERAGEIFS(Observed!AM$2:AM$1135,Observed!$A$2:$A$1135,$A132,Observed!$C$2:$C$1135,$C132)),AVERAGEIFS(Observed!AM$2:AM$1135,Observed!$A$2:$A$1135,$A132,Observed!$C$2:$C$1135,$C132),"")</f>
        <v/>
      </c>
      <c r="AN132" s="34">
        <f>IF(ISNUMBER(AVERAGEIFS(Observed!AN$2:AN$1135,Observed!$A$2:$A$1135,$A132,Observed!$C$2:$C$1135,$C132)),AVERAGEIFS(Observed!AN$2:AN$1135,Observed!$A$2:$A$1135,$A132,Observed!$C$2:$C$1135,$C132),"")</f>
        <v>1</v>
      </c>
      <c r="AO132" s="34" t="str">
        <f>IF(ISNUMBER(AVERAGEIFS(Observed!AO$2:AO$1135,Observed!$A$2:$A$1135,$A132,Observed!$C$2:$C$1135,$C132)),AVERAGEIFS(Observed!AO$2:AO$1135,Observed!$A$2:$A$1135,$A132,Observed!$C$2:$C$1135,$C132),"")</f>
        <v/>
      </c>
      <c r="AP132" s="35" t="str">
        <f>IF(ISNUMBER(AVERAGEIFS(Observed!AP$2:AP$1135,Observed!$A$2:$A$1135,$A132,Observed!$C$2:$C$1135,$C132)),AVERAGEIFS(Observed!AP$2:AP$1135,Observed!$A$2:$A$1135,$A132,Observed!$C$2:$C$1135,$C132),"")</f>
        <v/>
      </c>
      <c r="AQ132" s="34" t="str">
        <f>IF(ISNUMBER(AVERAGEIFS(Observed!AQ$2:AQ$1135,Observed!$A$2:$A$1135,$A132,Observed!$C$2:$C$1135,$C132)),AVERAGEIFS(Observed!AQ$2:AQ$1135,Observed!$A$2:$A$1135,$A132,Observed!$C$2:$C$1135,$C132),"")</f>
        <v/>
      </c>
      <c r="AR132" s="34" t="str">
        <f>IF(ISNUMBER(AVERAGEIFS(Observed!AR$2:AR$1135,Observed!$A$2:$A$1135,$A132,Observed!$C$2:$C$1135,$C132)),AVERAGEIFS(Observed!AR$2:AR$1135,Observed!$A$2:$A$1135,$A132,Observed!$C$2:$C$1135,$C132),"")</f>
        <v/>
      </c>
      <c r="AS132" s="2">
        <f>COUNTIFS(Observed!$A$2:$A$1135,$A132,Observed!$C$2:$C$1135,$C132)</f>
        <v>3</v>
      </c>
      <c r="AT132" s="2">
        <f t="shared" si="2"/>
        <v>6</v>
      </c>
    </row>
    <row r="133" spans="1:46" x14ac:dyDescent="0.25">
      <c r="A133" t="s">
        <v>3</v>
      </c>
      <c r="B133" t="s">
        <v>18</v>
      </c>
      <c r="C133" s="6">
        <v>35944</v>
      </c>
      <c r="D133" t="s">
        <v>56</v>
      </c>
      <c r="E133" t="s">
        <v>42</v>
      </c>
      <c r="J133" t="s">
        <v>101</v>
      </c>
      <c r="K133">
        <v>2</v>
      </c>
      <c r="L133">
        <v>6</v>
      </c>
      <c r="M133" t="s">
        <v>20</v>
      </c>
      <c r="N133" s="33">
        <f>IF(ISNUMBER(AVERAGEIFS(Observed!N$2:N$1135,Observed!$A$2:$A$1135,$A133,Observed!$C$2:$C$1135,$C133)),AVERAGEIFS(Observed!N$2:N$1135,Observed!$A$2:$A$1135,$A133,Observed!$C$2:$C$1135,$C133),"")</f>
        <v>1581.6666666666667</v>
      </c>
      <c r="O133" s="34">
        <f>IF(ISNUMBER(AVERAGEIFS(Observed!O$2:O$1135,Observed!$A$2:$A$1135,$A133,Observed!$C$2:$C$1135,$C133)),AVERAGEIFS(Observed!O$2:O$1135,Observed!$A$2:$A$1135,$A133,Observed!$C$2:$C$1135,$C133),"")</f>
        <v>158.16666666666666</v>
      </c>
      <c r="P133" s="34" t="str">
        <f>IF(ISNUMBER(AVERAGEIFS(Observed!P$2:P$1135,Observed!$A$2:$A$1135,$A133,Observed!$C$2:$C$1135,$C133)),AVERAGEIFS(Observed!P$2:P$1135,Observed!$A$2:$A$1135,$A133,Observed!$C$2:$C$1135,$C133),"")</f>
        <v/>
      </c>
      <c r="Q133" s="34" t="str">
        <f>IF(ISNUMBER(AVERAGEIFS(Observed!Q$2:Q$1135,Observed!$A$2:$A$1135,$A133,Observed!$C$2:$C$1135,$C133)),AVERAGEIFS(Observed!Q$2:Q$1135,Observed!$A$2:$A$1135,$A133,Observed!$C$2:$C$1135,$C133),"")</f>
        <v/>
      </c>
      <c r="R133" s="34" t="str">
        <f>IF(ISNUMBER(AVERAGEIFS(Observed!R$2:R$1135,Observed!$A$2:$A$1135,$A133,Observed!$C$2:$C$1135,$C133)),AVERAGEIFS(Observed!R$2:R$1135,Observed!$A$2:$A$1135,$A133,Observed!$C$2:$C$1135,$C133),"")</f>
        <v/>
      </c>
      <c r="S133" s="35" t="str">
        <f>IF(ISNUMBER(AVERAGEIFS(Observed!S$2:S$1135,Observed!$A$2:$A$1135,$A133,Observed!$C$2:$C$1135,$C133)),AVERAGEIFS(Observed!S$2:S$1135,Observed!$A$2:$A$1135,$A133,Observed!$C$2:$C$1135,$C133),"")</f>
        <v/>
      </c>
      <c r="T133" s="35" t="str">
        <f>IF(ISNUMBER(AVERAGEIFS(Observed!T$2:T$1135,Observed!$A$2:$A$1135,$A133,Observed!$C$2:$C$1135,$C133)),AVERAGEIFS(Observed!T$2:T$1135,Observed!$A$2:$A$1135,$A133,Observed!$C$2:$C$1135,$C133),"")</f>
        <v/>
      </c>
      <c r="U133" s="35" t="str">
        <f>IF(ISNUMBER(AVERAGEIFS(Observed!U$2:U$1135,Observed!$A$2:$A$1135,$A133,Observed!$C$2:$C$1135,$C133)),AVERAGEIFS(Observed!U$2:U$1135,Observed!$A$2:$A$1135,$A133,Observed!$C$2:$C$1135,$C133),"")</f>
        <v/>
      </c>
      <c r="V133" s="34" t="str">
        <f>IF(ISNUMBER(AVERAGEIFS(Observed!V$2:V$1135,Observed!$A$2:$A$1135,$A133,Observed!$C$2:$C$1135,$C133)),AVERAGEIFS(Observed!V$2:V$1135,Observed!$A$2:$A$1135,$A133,Observed!$C$2:$C$1135,$C133),"")</f>
        <v/>
      </c>
      <c r="W133" s="7" t="str">
        <f>IF(ISNUMBER(AVERAGEIFS(Observed!W$2:W$1135,Observed!$A$2:$A$1135,$A133,Observed!$C$2:$C$1135,$C133)),AVERAGEIFS(Observed!W$2:W$1135,Observed!$A$2:$A$1135,$A133,Observed!$C$2:$C$1135,$C133),"")</f>
        <v/>
      </c>
      <c r="X133" s="7">
        <f>IF(ISNUMBER(AVERAGEIFS(Observed!X$2:X$1135,Observed!$A$2:$A$1135,$A133,Observed!$C$2:$C$1135,$C133)),AVERAGEIFS(Observed!X$2:X$1135,Observed!$A$2:$A$1135,$A133,Observed!$C$2:$C$1135,$C133),"")</f>
        <v>5.000000000000001E-2</v>
      </c>
      <c r="Y133" s="34" t="str">
        <f>IF(ISNUMBER(AVERAGEIFS(Observed!Y$2:Y$1135,Observed!$A$2:$A$1135,$A133,Observed!$C$2:$C$1135,$C133)),AVERAGEIFS(Observed!Y$2:Y$1135,Observed!$A$2:$A$1135,$A133,Observed!$C$2:$C$1135,$C133),"")</f>
        <v/>
      </c>
      <c r="Z133" s="34" t="str">
        <f>IF(ISNUMBER(AVERAGEIFS(Observed!Z$2:Z$1135,Observed!$A$2:$A$1135,$A133,Observed!$C$2:$C$1135,$C133)),AVERAGEIFS(Observed!Z$2:Z$1135,Observed!$A$2:$A$1135,$A133,Observed!$C$2:$C$1135,$C133),"")</f>
        <v/>
      </c>
      <c r="AA133" s="34" t="str">
        <f>IF(ISNUMBER(AVERAGEIFS(Observed!AA$2:AA$1135,Observed!$A$2:$A$1135,$A133,Observed!$C$2:$C$1135,$C133)),AVERAGEIFS(Observed!AA$2:AA$1135,Observed!$A$2:$A$1135,$A133,Observed!$C$2:$C$1135,$C133),"")</f>
        <v/>
      </c>
      <c r="AB133" s="34" t="str">
        <f>IF(ISNUMBER(AVERAGEIFS(Observed!AB$2:AB$1135,Observed!$A$2:$A$1135,$A133,Observed!$C$2:$C$1135,$C133)),AVERAGEIFS(Observed!AB$2:AB$1135,Observed!$A$2:$A$1135,$A133,Observed!$C$2:$C$1135,$C133),"")</f>
        <v/>
      </c>
      <c r="AC133" s="34" t="str">
        <f>IF(ISNUMBER(AVERAGEIFS(Observed!AC$2:AC$1135,Observed!$A$2:$A$1135,$A133,Observed!$C$2:$C$1135,$C133)),AVERAGEIFS(Observed!AC$2:AC$1135,Observed!$A$2:$A$1135,$A133,Observed!$C$2:$C$1135,$C133),"")</f>
        <v/>
      </c>
      <c r="AD133" s="34" t="str">
        <f>IF(ISNUMBER(AVERAGEIFS(Observed!AD$2:AD$1135,Observed!$A$2:$A$1135,$A133,Observed!$C$2:$C$1135,$C133)),AVERAGEIFS(Observed!AD$2:AD$1135,Observed!$A$2:$A$1135,$A133,Observed!$C$2:$C$1135,$C133),"")</f>
        <v/>
      </c>
      <c r="AE133" s="34" t="str">
        <f>IF(ISNUMBER(AVERAGEIFS(Observed!AE$2:AE$1135,Observed!$A$2:$A$1135,$A133,Observed!$C$2:$C$1135,$C133)),AVERAGEIFS(Observed!AE$2:AE$1135,Observed!$A$2:$A$1135,$A133,Observed!$C$2:$C$1135,$C133),"")</f>
        <v/>
      </c>
      <c r="AF133" s="34" t="str">
        <f>IF(ISNUMBER(AVERAGEIFS(Observed!AF$2:AF$1135,Observed!$A$2:$A$1135,$A133,Observed!$C$2:$C$1135,$C133)),AVERAGEIFS(Observed!AF$2:AF$1135,Observed!$A$2:$A$1135,$A133,Observed!$C$2:$C$1135,$C133),"")</f>
        <v/>
      </c>
      <c r="AG133" s="34" t="str">
        <f>IF(ISNUMBER(AVERAGEIFS(Observed!AG$2:AG$1135,Observed!$A$2:$A$1135,$A133,Observed!$C$2:$C$1135,$C133)),AVERAGEIFS(Observed!AG$2:AG$1135,Observed!$A$2:$A$1135,$A133,Observed!$C$2:$C$1135,$C133),"")</f>
        <v/>
      </c>
      <c r="AH133" s="35" t="str">
        <f>IF(ISNUMBER(AVERAGEIFS(Observed!AH$2:AH$1135,Observed!$A$2:$A$1135,$A133,Observed!$C$2:$C$1135,$C133)),AVERAGEIFS(Observed!AH$2:AH$1135,Observed!$A$2:$A$1135,$A133,Observed!$C$2:$C$1135,$C133),"")</f>
        <v/>
      </c>
      <c r="AI133" s="35" t="str">
        <f>IF(ISNUMBER(AVERAGEIFS(Observed!AI$2:AI$1135,Observed!$A$2:$A$1135,$A133,Observed!$C$2:$C$1135,$C133)),AVERAGEIFS(Observed!AI$2:AI$1135,Observed!$A$2:$A$1135,$A133,Observed!$C$2:$C$1135,$C133),"")</f>
        <v/>
      </c>
      <c r="AJ133" s="35" t="str">
        <f>IF(ISNUMBER(AVERAGEIFS(Observed!AJ$2:AJ$1135,Observed!$A$2:$A$1135,$A133,Observed!$C$2:$C$1135,$C133)),AVERAGEIFS(Observed!AJ$2:AJ$1135,Observed!$A$2:$A$1135,$A133,Observed!$C$2:$C$1135,$C133),"")</f>
        <v/>
      </c>
      <c r="AK133" s="34" t="str">
        <f>IF(ISNUMBER(AVERAGEIFS(Observed!AK$2:AK$1135,Observed!$A$2:$A$1135,$A133,Observed!$C$2:$C$1135,$C133)),AVERAGEIFS(Observed!AK$2:AK$1135,Observed!$A$2:$A$1135,$A133,Observed!$C$2:$C$1135,$C133),"")</f>
        <v/>
      </c>
      <c r="AL133" s="35" t="str">
        <f>IF(ISNUMBER(AVERAGEIFS(Observed!AL$2:AL$1135,Observed!$A$2:$A$1135,$A133,Observed!$C$2:$C$1135,$C133)),AVERAGEIFS(Observed!AL$2:AL$1135,Observed!$A$2:$A$1135,$A133,Observed!$C$2:$C$1135,$C133),"")</f>
        <v/>
      </c>
      <c r="AM133" s="34" t="str">
        <f>IF(ISNUMBER(AVERAGEIFS(Observed!AM$2:AM$1135,Observed!$A$2:$A$1135,$A133,Observed!$C$2:$C$1135,$C133)),AVERAGEIFS(Observed!AM$2:AM$1135,Observed!$A$2:$A$1135,$A133,Observed!$C$2:$C$1135,$C133),"")</f>
        <v/>
      </c>
      <c r="AN133" s="34">
        <f>IF(ISNUMBER(AVERAGEIFS(Observed!AN$2:AN$1135,Observed!$A$2:$A$1135,$A133,Observed!$C$2:$C$1135,$C133)),AVERAGEIFS(Observed!AN$2:AN$1135,Observed!$A$2:$A$1135,$A133,Observed!$C$2:$C$1135,$C133),"")</f>
        <v>1</v>
      </c>
      <c r="AO133" s="34" t="str">
        <f>IF(ISNUMBER(AVERAGEIFS(Observed!AO$2:AO$1135,Observed!$A$2:$A$1135,$A133,Observed!$C$2:$C$1135,$C133)),AVERAGEIFS(Observed!AO$2:AO$1135,Observed!$A$2:$A$1135,$A133,Observed!$C$2:$C$1135,$C133),"")</f>
        <v/>
      </c>
      <c r="AP133" s="35" t="str">
        <f>IF(ISNUMBER(AVERAGEIFS(Observed!AP$2:AP$1135,Observed!$A$2:$A$1135,$A133,Observed!$C$2:$C$1135,$C133)),AVERAGEIFS(Observed!AP$2:AP$1135,Observed!$A$2:$A$1135,$A133,Observed!$C$2:$C$1135,$C133),"")</f>
        <v/>
      </c>
      <c r="AQ133" s="34" t="str">
        <f>IF(ISNUMBER(AVERAGEIFS(Observed!AQ$2:AQ$1135,Observed!$A$2:$A$1135,$A133,Observed!$C$2:$C$1135,$C133)),AVERAGEIFS(Observed!AQ$2:AQ$1135,Observed!$A$2:$A$1135,$A133,Observed!$C$2:$C$1135,$C133),"")</f>
        <v/>
      </c>
      <c r="AR133" s="34" t="str">
        <f>IF(ISNUMBER(AVERAGEIFS(Observed!AR$2:AR$1135,Observed!$A$2:$A$1135,$A133,Observed!$C$2:$C$1135,$C133)),AVERAGEIFS(Observed!AR$2:AR$1135,Observed!$A$2:$A$1135,$A133,Observed!$C$2:$C$1135,$C133),"")</f>
        <v/>
      </c>
      <c r="AS133" s="2">
        <f>COUNTIFS(Observed!$A$2:$A$1135,$A133,Observed!$C$2:$C$1135,$C133)</f>
        <v>3</v>
      </c>
      <c r="AT133" s="2">
        <f t="shared" si="2"/>
        <v>3</v>
      </c>
    </row>
    <row r="134" spans="1:46" x14ac:dyDescent="0.25">
      <c r="A134" t="s">
        <v>3</v>
      </c>
      <c r="B134" t="s">
        <v>18</v>
      </c>
      <c r="C134" s="6">
        <v>35949</v>
      </c>
      <c r="D134" t="s">
        <v>56</v>
      </c>
      <c r="E134" t="s">
        <v>42</v>
      </c>
      <c r="J134" t="s">
        <v>101</v>
      </c>
      <c r="K134">
        <v>2</v>
      </c>
      <c r="L134">
        <v>6</v>
      </c>
      <c r="M134" t="s">
        <v>21</v>
      </c>
      <c r="N134" s="33" t="str">
        <f>IF(ISNUMBER(AVERAGEIFS(Observed!N$2:N$1135,Observed!$A$2:$A$1135,$A134,Observed!$C$2:$C$1135,$C134)),AVERAGEIFS(Observed!N$2:N$1135,Observed!$A$2:$A$1135,$A134,Observed!$C$2:$C$1135,$C134),"")</f>
        <v/>
      </c>
      <c r="O134" s="34" t="str">
        <f>IF(ISNUMBER(AVERAGEIFS(Observed!O$2:O$1135,Observed!$A$2:$A$1135,$A134,Observed!$C$2:$C$1135,$C134)),AVERAGEIFS(Observed!O$2:O$1135,Observed!$A$2:$A$1135,$A134,Observed!$C$2:$C$1135,$C134),"")</f>
        <v/>
      </c>
      <c r="P134" s="34" t="str">
        <f>IF(ISNUMBER(AVERAGEIFS(Observed!P$2:P$1135,Observed!$A$2:$A$1135,$A134,Observed!$C$2:$C$1135,$C134)),AVERAGEIFS(Observed!P$2:P$1135,Observed!$A$2:$A$1135,$A134,Observed!$C$2:$C$1135,$C134),"")</f>
        <v/>
      </c>
      <c r="Q134" s="34">
        <f>IF(ISNUMBER(AVERAGEIFS(Observed!Q$2:Q$1135,Observed!$A$2:$A$1135,$A134,Observed!$C$2:$C$1135,$C134)),AVERAGEIFS(Observed!Q$2:Q$1135,Observed!$A$2:$A$1135,$A134,Observed!$C$2:$C$1135,$C134),"")</f>
        <v>168.91333333333333</v>
      </c>
      <c r="R134" s="34">
        <f>IF(ISNUMBER(AVERAGEIFS(Observed!R$2:R$1135,Observed!$A$2:$A$1135,$A134,Observed!$C$2:$C$1135,$C134)),AVERAGEIFS(Observed!R$2:R$1135,Observed!$A$2:$A$1135,$A134,Observed!$C$2:$C$1135,$C134),"")</f>
        <v>2299.5433333333331</v>
      </c>
      <c r="S134" s="35">
        <f>IF(ISNUMBER(AVERAGEIFS(Observed!S$2:S$1135,Observed!$A$2:$A$1135,$A134,Observed!$C$2:$C$1135,$C134)),AVERAGEIFS(Observed!S$2:S$1135,Observed!$A$2:$A$1135,$A134,Observed!$C$2:$C$1135,$C134),"")</f>
        <v>4.4000000000000004E-2</v>
      </c>
      <c r="T134" s="35">
        <f>IF(ISNUMBER(AVERAGEIFS(Observed!T$2:T$1135,Observed!$A$2:$A$1135,$A134,Observed!$C$2:$C$1135,$C134)),AVERAGEIFS(Observed!T$2:T$1135,Observed!$A$2:$A$1135,$A134,Observed!$C$2:$C$1135,$C134),"")</f>
        <v>3.5999999999999997E-2</v>
      </c>
      <c r="U134" s="35" t="str">
        <f>IF(ISNUMBER(AVERAGEIFS(Observed!U$2:U$1135,Observed!$A$2:$A$1135,$A134,Observed!$C$2:$C$1135,$C134)),AVERAGEIFS(Observed!U$2:U$1135,Observed!$A$2:$A$1135,$A134,Observed!$C$2:$C$1135,$C134),"")</f>
        <v/>
      </c>
      <c r="V134" s="34" t="str">
        <f>IF(ISNUMBER(AVERAGEIFS(Observed!V$2:V$1135,Observed!$A$2:$A$1135,$A134,Observed!$C$2:$C$1135,$C134)),AVERAGEIFS(Observed!V$2:V$1135,Observed!$A$2:$A$1135,$A134,Observed!$C$2:$C$1135,$C134),"")</f>
        <v/>
      </c>
      <c r="W134" s="7" t="str">
        <f>IF(ISNUMBER(AVERAGEIFS(Observed!W$2:W$1135,Observed!$A$2:$A$1135,$A134,Observed!$C$2:$C$1135,$C134)),AVERAGEIFS(Observed!W$2:W$1135,Observed!$A$2:$A$1135,$A134,Observed!$C$2:$C$1135,$C134),"")</f>
        <v/>
      </c>
      <c r="X134" s="7" t="str">
        <f>IF(ISNUMBER(AVERAGEIFS(Observed!X$2:X$1135,Observed!$A$2:$A$1135,$A134,Observed!$C$2:$C$1135,$C134)),AVERAGEIFS(Observed!X$2:X$1135,Observed!$A$2:$A$1135,$A134,Observed!$C$2:$C$1135,$C134),"")</f>
        <v/>
      </c>
      <c r="Y134" s="34" t="str">
        <f>IF(ISNUMBER(AVERAGEIFS(Observed!Y$2:Y$1135,Observed!$A$2:$A$1135,$A134,Observed!$C$2:$C$1135,$C134)),AVERAGEIFS(Observed!Y$2:Y$1135,Observed!$A$2:$A$1135,$A134,Observed!$C$2:$C$1135,$C134),"")</f>
        <v/>
      </c>
      <c r="Z134" s="34" t="str">
        <f>IF(ISNUMBER(AVERAGEIFS(Observed!Z$2:Z$1135,Observed!$A$2:$A$1135,$A134,Observed!$C$2:$C$1135,$C134)),AVERAGEIFS(Observed!Z$2:Z$1135,Observed!$A$2:$A$1135,$A134,Observed!$C$2:$C$1135,$C134),"")</f>
        <v/>
      </c>
      <c r="AA134" s="34" t="str">
        <f>IF(ISNUMBER(AVERAGEIFS(Observed!AA$2:AA$1135,Observed!$A$2:$A$1135,$A134,Observed!$C$2:$C$1135,$C134)),AVERAGEIFS(Observed!AA$2:AA$1135,Observed!$A$2:$A$1135,$A134,Observed!$C$2:$C$1135,$C134),"")</f>
        <v/>
      </c>
      <c r="AB134" s="34" t="str">
        <f>IF(ISNUMBER(AVERAGEIFS(Observed!AB$2:AB$1135,Observed!$A$2:$A$1135,$A134,Observed!$C$2:$C$1135,$C134)),AVERAGEIFS(Observed!AB$2:AB$1135,Observed!$A$2:$A$1135,$A134,Observed!$C$2:$C$1135,$C134),"")</f>
        <v/>
      </c>
      <c r="AC134" s="34" t="str">
        <f>IF(ISNUMBER(AVERAGEIFS(Observed!AC$2:AC$1135,Observed!$A$2:$A$1135,$A134,Observed!$C$2:$C$1135,$C134)),AVERAGEIFS(Observed!AC$2:AC$1135,Observed!$A$2:$A$1135,$A134,Observed!$C$2:$C$1135,$C134),"")</f>
        <v/>
      </c>
      <c r="AD134" s="34" t="str">
        <f>IF(ISNUMBER(AVERAGEIFS(Observed!AD$2:AD$1135,Observed!$A$2:$A$1135,$A134,Observed!$C$2:$C$1135,$C134)),AVERAGEIFS(Observed!AD$2:AD$1135,Observed!$A$2:$A$1135,$A134,Observed!$C$2:$C$1135,$C134),"")</f>
        <v/>
      </c>
      <c r="AE134" s="34" t="str">
        <f>IF(ISNUMBER(AVERAGEIFS(Observed!AE$2:AE$1135,Observed!$A$2:$A$1135,$A134,Observed!$C$2:$C$1135,$C134)),AVERAGEIFS(Observed!AE$2:AE$1135,Observed!$A$2:$A$1135,$A134,Observed!$C$2:$C$1135,$C134),"")</f>
        <v/>
      </c>
      <c r="AF134" s="34" t="str">
        <f>IF(ISNUMBER(AVERAGEIFS(Observed!AF$2:AF$1135,Observed!$A$2:$A$1135,$A134,Observed!$C$2:$C$1135,$C134)),AVERAGEIFS(Observed!AF$2:AF$1135,Observed!$A$2:$A$1135,$A134,Observed!$C$2:$C$1135,$C134),"")</f>
        <v/>
      </c>
      <c r="AG134" s="34" t="str">
        <f>IF(ISNUMBER(AVERAGEIFS(Observed!AG$2:AG$1135,Observed!$A$2:$A$1135,$A134,Observed!$C$2:$C$1135,$C134)),AVERAGEIFS(Observed!AG$2:AG$1135,Observed!$A$2:$A$1135,$A134,Observed!$C$2:$C$1135,$C134),"")</f>
        <v/>
      </c>
      <c r="AH134" s="35" t="str">
        <f>IF(ISNUMBER(AVERAGEIFS(Observed!AH$2:AH$1135,Observed!$A$2:$A$1135,$A134,Observed!$C$2:$C$1135,$C134)),AVERAGEIFS(Observed!AH$2:AH$1135,Observed!$A$2:$A$1135,$A134,Observed!$C$2:$C$1135,$C134),"")</f>
        <v/>
      </c>
      <c r="AI134" s="35" t="str">
        <f>IF(ISNUMBER(AVERAGEIFS(Observed!AI$2:AI$1135,Observed!$A$2:$A$1135,$A134,Observed!$C$2:$C$1135,$C134)),AVERAGEIFS(Observed!AI$2:AI$1135,Observed!$A$2:$A$1135,$A134,Observed!$C$2:$C$1135,$C134),"")</f>
        <v/>
      </c>
      <c r="AJ134" s="35">
        <f>IF(ISNUMBER(AVERAGEIFS(Observed!AJ$2:AJ$1135,Observed!$A$2:$A$1135,$A134,Observed!$C$2:$C$1135,$C134)),AVERAGEIFS(Observed!AJ$2:AJ$1135,Observed!$A$2:$A$1135,$A134,Observed!$C$2:$C$1135,$C134),"")</f>
        <v>4.3597394285128627E-2</v>
      </c>
      <c r="AK134" s="34" t="str">
        <f>IF(ISNUMBER(AVERAGEIFS(Observed!AK$2:AK$1135,Observed!$A$2:$A$1135,$A134,Observed!$C$2:$C$1135,$C134)),AVERAGEIFS(Observed!AK$2:AK$1135,Observed!$A$2:$A$1135,$A134,Observed!$C$2:$C$1135,$C134),"")</f>
        <v/>
      </c>
      <c r="AL134" s="35" t="str">
        <f>IF(ISNUMBER(AVERAGEIFS(Observed!AL$2:AL$1135,Observed!$A$2:$A$1135,$A134,Observed!$C$2:$C$1135,$C134)),AVERAGEIFS(Observed!AL$2:AL$1135,Observed!$A$2:$A$1135,$A134,Observed!$C$2:$C$1135,$C134),"")</f>
        <v/>
      </c>
      <c r="AM134" s="34" t="str">
        <f>IF(ISNUMBER(AVERAGEIFS(Observed!AM$2:AM$1135,Observed!$A$2:$A$1135,$A134,Observed!$C$2:$C$1135,$C134)),AVERAGEIFS(Observed!AM$2:AM$1135,Observed!$A$2:$A$1135,$A134,Observed!$C$2:$C$1135,$C134),"")</f>
        <v/>
      </c>
      <c r="AN134" s="34" t="str">
        <f>IF(ISNUMBER(AVERAGEIFS(Observed!AN$2:AN$1135,Observed!$A$2:$A$1135,$A134,Observed!$C$2:$C$1135,$C134)),AVERAGEIFS(Observed!AN$2:AN$1135,Observed!$A$2:$A$1135,$A134,Observed!$C$2:$C$1135,$C134),"")</f>
        <v/>
      </c>
      <c r="AO134" s="34" t="str">
        <f>IF(ISNUMBER(AVERAGEIFS(Observed!AO$2:AO$1135,Observed!$A$2:$A$1135,$A134,Observed!$C$2:$C$1135,$C134)),AVERAGEIFS(Observed!AO$2:AO$1135,Observed!$A$2:$A$1135,$A134,Observed!$C$2:$C$1135,$C134),"")</f>
        <v/>
      </c>
      <c r="AP134" s="35" t="str">
        <f>IF(ISNUMBER(AVERAGEIFS(Observed!AP$2:AP$1135,Observed!$A$2:$A$1135,$A134,Observed!$C$2:$C$1135,$C134)),AVERAGEIFS(Observed!AP$2:AP$1135,Observed!$A$2:$A$1135,$A134,Observed!$C$2:$C$1135,$C134),"")</f>
        <v/>
      </c>
      <c r="AQ134" s="34">
        <f>IF(ISNUMBER(AVERAGEIFS(Observed!AQ$2:AQ$1135,Observed!$A$2:$A$1135,$A134,Observed!$C$2:$C$1135,$C134)),AVERAGEIFS(Observed!AQ$2:AQ$1135,Observed!$A$2:$A$1135,$A134,Observed!$C$2:$C$1135,$C134),"")</f>
        <v>7.3639999999999999</v>
      </c>
      <c r="AR134" s="34">
        <f>IF(ISNUMBER(AVERAGEIFS(Observed!AR$2:AR$1135,Observed!$A$2:$A$1135,$A134,Observed!$C$2:$C$1135,$C134)),AVERAGEIFS(Observed!AR$2:AR$1135,Observed!$A$2:$A$1135,$A134,Observed!$C$2:$C$1135,$C134),"")</f>
        <v>96.637333333333345</v>
      </c>
      <c r="AS134" s="2">
        <f>COUNTIFS(Observed!$A$2:$A$1135,$A134,Observed!$C$2:$C$1135,$C134)</f>
        <v>3</v>
      </c>
      <c r="AT134" s="2">
        <f t="shared" si="2"/>
        <v>7</v>
      </c>
    </row>
    <row r="135" spans="1:46" x14ac:dyDescent="0.25">
      <c r="A135" t="s">
        <v>3</v>
      </c>
      <c r="B135" t="s">
        <v>18</v>
      </c>
      <c r="C135" s="6">
        <v>36003</v>
      </c>
      <c r="D135" t="s">
        <v>56</v>
      </c>
      <c r="E135" t="s">
        <v>42</v>
      </c>
      <c r="J135" t="s">
        <v>102</v>
      </c>
      <c r="K135">
        <v>3</v>
      </c>
      <c r="L135">
        <v>1</v>
      </c>
      <c r="M135" t="s">
        <v>19</v>
      </c>
      <c r="N135" s="33">
        <f>IF(ISNUMBER(AVERAGEIFS(Observed!N$2:N$1135,Observed!$A$2:$A$1135,$A135,Observed!$C$2:$C$1135,$C135)),AVERAGEIFS(Observed!N$2:N$1135,Observed!$A$2:$A$1135,$A135,Observed!$C$2:$C$1135,$C135),"")</f>
        <v>266.83333333333331</v>
      </c>
      <c r="O135" s="34">
        <f>IF(ISNUMBER(AVERAGEIFS(Observed!O$2:O$1135,Observed!$A$2:$A$1135,$A135,Observed!$C$2:$C$1135,$C135)),AVERAGEIFS(Observed!O$2:O$1135,Observed!$A$2:$A$1135,$A135,Observed!$C$2:$C$1135,$C135),"")</f>
        <v>26.683333333333334</v>
      </c>
      <c r="P135" s="34" t="str">
        <f>IF(ISNUMBER(AVERAGEIFS(Observed!P$2:P$1135,Observed!$A$2:$A$1135,$A135,Observed!$C$2:$C$1135,$C135)),AVERAGEIFS(Observed!P$2:P$1135,Observed!$A$2:$A$1135,$A135,Observed!$C$2:$C$1135,$C135),"")</f>
        <v/>
      </c>
      <c r="Q135" s="34" t="str">
        <f>IF(ISNUMBER(AVERAGEIFS(Observed!Q$2:Q$1135,Observed!$A$2:$A$1135,$A135,Observed!$C$2:$C$1135,$C135)),AVERAGEIFS(Observed!Q$2:Q$1135,Observed!$A$2:$A$1135,$A135,Observed!$C$2:$C$1135,$C135),"")</f>
        <v/>
      </c>
      <c r="R135" s="34" t="str">
        <f>IF(ISNUMBER(AVERAGEIFS(Observed!R$2:R$1135,Observed!$A$2:$A$1135,$A135,Observed!$C$2:$C$1135,$C135)),AVERAGEIFS(Observed!R$2:R$1135,Observed!$A$2:$A$1135,$A135,Observed!$C$2:$C$1135,$C135),"")</f>
        <v/>
      </c>
      <c r="S135" s="35">
        <f>IF(ISNUMBER(AVERAGEIFS(Observed!S$2:S$1135,Observed!$A$2:$A$1135,$A135,Observed!$C$2:$C$1135,$C135)),AVERAGEIFS(Observed!S$2:S$1135,Observed!$A$2:$A$1135,$A135,Observed!$C$2:$C$1135,$C135),"")</f>
        <v>4.8000000000000008E-2</v>
      </c>
      <c r="T135" s="35">
        <f>IF(ISNUMBER(AVERAGEIFS(Observed!T$2:T$1135,Observed!$A$2:$A$1135,$A135,Observed!$C$2:$C$1135,$C135)),AVERAGEIFS(Observed!T$2:T$1135,Observed!$A$2:$A$1135,$A135,Observed!$C$2:$C$1135,$C135),"")</f>
        <v>0.04</v>
      </c>
      <c r="U135" s="35" t="str">
        <f>IF(ISNUMBER(AVERAGEIFS(Observed!U$2:U$1135,Observed!$A$2:$A$1135,$A135,Observed!$C$2:$C$1135,$C135)),AVERAGEIFS(Observed!U$2:U$1135,Observed!$A$2:$A$1135,$A135,Observed!$C$2:$C$1135,$C135),"")</f>
        <v/>
      </c>
      <c r="V135" s="34" t="str">
        <f>IF(ISNUMBER(AVERAGEIFS(Observed!V$2:V$1135,Observed!$A$2:$A$1135,$A135,Observed!$C$2:$C$1135,$C135)),AVERAGEIFS(Observed!V$2:V$1135,Observed!$A$2:$A$1135,$A135,Observed!$C$2:$C$1135,$C135),"")</f>
        <v/>
      </c>
      <c r="W135" s="7" t="str">
        <f>IF(ISNUMBER(AVERAGEIFS(Observed!W$2:W$1135,Observed!$A$2:$A$1135,$A135,Observed!$C$2:$C$1135,$C135)),AVERAGEIFS(Observed!W$2:W$1135,Observed!$A$2:$A$1135,$A135,Observed!$C$2:$C$1135,$C135),"")</f>
        <v/>
      </c>
      <c r="X135" s="7">
        <f>IF(ISNUMBER(AVERAGEIFS(Observed!X$2:X$1135,Observed!$A$2:$A$1135,$A135,Observed!$C$2:$C$1135,$C135)),AVERAGEIFS(Observed!X$2:X$1135,Observed!$A$2:$A$1135,$A135,Observed!$C$2:$C$1135,$C135),"")</f>
        <v>0.06</v>
      </c>
      <c r="Y135" s="34" t="str">
        <f>IF(ISNUMBER(AVERAGEIFS(Observed!Y$2:Y$1135,Observed!$A$2:$A$1135,$A135,Observed!$C$2:$C$1135,$C135)),AVERAGEIFS(Observed!Y$2:Y$1135,Observed!$A$2:$A$1135,$A135,Observed!$C$2:$C$1135,$C135),"")</f>
        <v/>
      </c>
      <c r="Z135" s="34" t="str">
        <f>IF(ISNUMBER(AVERAGEIFS(Observed!Z$2:Z$1135,Observed!$A$2:$A$1135,$A135,Observed!$C$2:$C$1135,$C135)),AVERAGEIFS(Observed!Z$2:Z$1135,Observed!$A$2:$A$1135,$A135,Observed!$C$2:$C$1135,$C135),"")</f>
        <v/>
      </c>
      <c r="AA135" s="34" t="str">
        <f>IF(ISNUMBER(AVERAGEIFS(Observed!AA$2:AA$1135,Observed!$A$2:$A$1135,$A135,Observed!$C$2:$C$1135,$C135)),AVERAGEIFS(Observed!AA$2:AA$1135,Observed!$A$2:$A$1135,$A135,Observed!$C$2:$C$1135,$C135),"")</f>
        <v/>
      </c>
      <c r="AB135" s="34" t="str">
        <f>IF(ISNUMBER(AVERAGEIFS(Observed!AB$2:AB$1135,Observed!$A$2:$A$1135,$A135,Observed!$C$2:$C$1135,$C135)),AVERAGEIFS(Observed!AB$2:AB$1135,Observed!$A$2:$A$1135,$A135,Observed!$C$2:$C$1135,$C135),"")</f>
        <v/>
      </c>
      <c r="AC135" s="34" t="str">
        <f>IF(ISNUMBER(AVERAGEIFS(Observed!AC$2:AC$1135,Observed!$A$2:$A$1135,$A135,Observed!$C$2:$C$1135,$C135)),AVERAGEIFS(Observed!AC$2:AC$1135,Observed!$A$2:$A$1135,$A135,Observed!$C$2:$C$1135,$C135),"")</f>
        <v/>
      </c>
      <c r="AD135" s="34" t="str">
        <f>IF(ISNUMBER(AVERAGEIFS(Observed!AD$2:AD$1135,Observed!$A$2:$A$1135,$A135,Observed!$C$2:$C$1135,$C135)),AVERAGEIFS(Observed!AD$2:AD$1135,Observed!$A$2:$A$1135,$A135,Observed!$C$2:$C$1135,$C135),"")</f>
        <v/>
      </c>
      <c r="AE135" s="34" t="str">
        <f>IF(ISNUMBER(AVERAGEIFS(Observed!AE$2:AE$1135,Observed!$A$2:$A$1135,$A135,Observed!$C$2:$C$1135,$C135)),AVERAGEIFS(Observed!AE$2:AE$1135,Observed!$A$2:$A$1135,$A135,Observed!$C$2:$C$1135,$C135),"")</f>
        <v/>
      </c>
      <c r="AF135" s="34" t="str">
        <f>IF(ISNUMBER(AVERAGEIFS(Observed!AF$2:AF$1135,Observed!$A$2:$A$1135,$A135,Observed!$C$2:$C$1135,$C135)),AVERAGEIFS(Observed!AF$2:AF$1135,Observed!$A$2:$A$1135,$A135,Observed!$C$2:$C$1135,$C135),"")</f>
        <v/>
      </c>
      <c r="AG135" s="34" t="str">
        <f>IF(ISNUMBER(AVERAGEIFS(Observed!AG$2:AG$1135,Observed!$A$2:$A$1135,$A135,Observed!$C$2:$C$1135,$C135)),AVERAGEIFS(Observed!AG$2:AG$1135,Observed!$A$2:$A$1135,$A135,Observed!$C$2:$C$1135,$C135),"")</f>
        <v/>
      </c>
      <c r="AH135" s="35" t="str">
        <f>IF(ISNUMBER(AVERAGEIFS(Observed!AH$2:AH$1135,Observed!$A$2:$A$1135,$A135,Observed!$C$2:$C$1135,$C135)),AVERAGEIFS(Observed!AH$2:AH$1135,Observed!$A$2:$A$1135,$A135,Observed!$C$2:$C$1135,$C135),"")</f>
        <v/>
      </c>
      <c r="AI135" s="35" t="str">
        <f>IF(ISNUMBER(AVERAGEIFS(Observed!AI$2:AI$1135,Observed!$A$2:$A$1135,$A135,Observed!$C$2:$C$1135,$C135)),AVERAGEIFS(Observed!AI$2:AI$1135,Observed!$A$2:$A$1135,$A135,Observed!$C$2:$C$1135,$C135),"")</f>
        <v/>
      </c>
      <c r="AJ135" s="35">
        <f>IF(ISNUMBER(AVERAGEIFS(Observed!AJ$2:AJ$1135,Observed!$A$2:$A$1135,$A135,Observed!$C$2:$C$1135,$C135)),AVERAGEIFS(Observed!AJ$2:AJ$1135,Observed!$A$2:$A$1135,$A135,Observed!$C$2:$C$1135,$C135),"")</f>
        <v>4.7486318259354503E-2</v>
      </c>
      <c r="AK135" s="34" t="str">
        <f>IF(ISNUMBER(AVERAGEIFS(Observed!AK$2:AK$1135,Observed!$A$2:$A$1135,$A135,Observed!$C$2:$C$1135,$C135)),AVERAGEIFS(Observed!AK$2:AK$1135,Observed!$A$2:$A$1135,$A135,Observed!$C$2:$C$1135,$C135),"")</f>
        <v/>
      </c>
      <c r="AL135" s="35" t="str">
        <f>IF(ISNUMBER(AVERAGEIFS(Observed!AL$2:AL$1135,Observed!$A$2:$A$1135,$A135,Observed!$C$2:$C$1135,$C135)),AVERAGEIFS(Observed!AL$2:AL$1135,Observed!$A$2:$A$1135,$A135,Observed!$C$2:$C$1135,$C135),"")</f>
        <v/>
      </c>
      <c r="AM135" s="34" t="str">
        <f>IF(ISNUMBER(AVERAGEIFS(Observed!AM$2:AM$1135,Observed!$A$2:$A$1135,$A135,Observed!$C$2:$C$1135,$C135)),AVERAGEIFS(Observed!AM$2:AM$1135,Observed!$A$2:$A$1135,$A135,Observed!$C$2:$C$1135,$C135),"")</f>
        <v/>
      </c>
      <c r="AN135" s="34">
        <f>IF(ISNUMBER(AVERAGEIFS(Observed!AN$2:AN$1135,Observed!$A$2:$A$1135,$A135,Observed!$C$2:$C$1135,$C135)),AVERAGEIFS(Observed!AN$2:AN$1135,Observed!$A$2:$A$1135,$A135,Observed!$C$2:$C$1135,$C135),"")</f>
        <v>1</v>
      </c>
      <c r="AO135" s="34" t="str">
        <f>IF(ISNUMBER(AVERAGEIFS(Observed!AO$2:AO$1135,Observed!$A$2:$A$1135,$A135,Observed!$C$2:$C$1135,$C135)),AVERAGEIFS(Observed!AO$2:AO$1135,Observed!$A$2:$A$1135,$A135,Observed!$C$2:$C$1135,$C135),"")</f>
        <v/>
      </c>
      <c r="AP135" s="35" t="str">
        <f>IF(ISNUMBER(AVERAGEIFS(Observed!AP$2:AP$1135,Observed!$A$2:$A$1135,$A135,Observed!$C$2:$C$1135,$C135)),AVERAGEIFS(Observed!AP$2:AP$1135,Observed!$A$2:$A$1135,$A135,Observed!$C$2:$C$1135,$C135),"")</f>
        <v/>
      </c>
      <c r="AQ135" s="34" t="str">
        <f>IF(ISNUMBER(AVERAGEIFS(Observed!AQ$2:AQ$1135,Observed!$A$2:$A$1135,$A135,Observed!$C$2:$C$1135,$C135)),AVERAGEIFS(Observed!AQ$2:AQ$1135,Observed!$A$2:$A$1135,$A135,Observed!$C$2:$C$1135,$C135),"")</f>
        <v/>
      </c>
      <c r="AR135" s="34" t="str">
        <f>IF(ISNUMBER(AVERAGEIFS(Observed!AR$2:AR$1135,Observed!$A$2:$A$1135,$A135,Observed!$C$2:$C$1135,$C135)),AVERAGEIFS(Observed!AR$2:AR$1135,Observed!$A$2:$A$1135,$A135,Observed!$C$2:$C$1135,$C135),"")</f>
        <v/>
      </c>
      <c r="AS135" s="2">
        <f>COUNTIFS(Observed!$A$2:$A$1135,$A135,Observed!$C$2:$C$1135,$C135)</f>
        <v>3</v>
      </c>
      <c r="AT135" s="2">
        <f t="shared" si="2"/>
        <v>6</v>
      </c>
    </row>
    <row r="136" spans="1:46" x14ac:dyDescent="0.25">
      <c r="A136" t="s">
        <v>3</v>
      </c>
      <c r="B136" t="s">
        <v>18</v>
      </c>
      <c r="C136" s="6">
        <v>36022</v>
      </c>
      <c r="D136" t="s">
        <v>56</v>
      </c>
      <c r="E136" t="s">
        <v>42</v>
      </c>
      <c r="J136" t="s">
        <v>102</v>
      </c>
      <c r="K136">
        <v>3</v>
      </c>
      <c r="L136">
        <v>1</v>
      </c>
      <c r="M136" t="s">
        <v>19</v>
      </c>
      <c r="N136" s="33">
        <f>IF(ISNUMBER(AVERAGEIFS(Observed!N$2:N$1135,Observed!$A$2:$A$1135,$A136,Observed!$C$2:$C$1135,$C136)),AVERAGEIFS(Observed!N$2:N$1135,Observed!$A$2:$A$1135,$A136,Observed!$C$2:$C$1135,$C136),"")</f>
        <v>593.83333333333337</v>
      </c>
      <c r="O136" s="34">
        <f>IF(ISNUMBER(AVERAGEIFS(Observed!O$2:O$1135,Observed!$A$2:$A$1135,$A136,Observed!$C$2:$C$1135,$C136)),AVERAGEIFS(Observed!O$2:O$1135,Observed!$A$2:$A$1135,$A136,Observed!$C$2:$C$1135,$C136),"")</f>
        <v>59.383333333333326</v>
      </c>
      <c r="P136" s="34" t="str">
        <f>IF(ISNUMBER(AVERAGEIFS(Observed!P$2:P$1135,Observed!$A$2:$A$1135,$A136,Observed!$C$2:$C$1135,$C136)),AVERAGEIFS(Observed!P$2:P$1135,Observed!$A$2:$A$1135,$A136,Observed!$C$2:$C$1135,$C136),"")</f>
        <v/>
      </c>
      <c r="Q136" s="34" t="str">
        <f>IF(ISNUMBER(AVERAGEIFS(Observed!Q$2:Q$1135,Observed!$A$2:$A$1135,$A136,Observed!$C$2:$C$1135,$C136)),AVERAGEIFS(Observed!Q$2:Q$1135,Observed!$A$2:$A$1135,$A136,Observed!$C$2:$C$1135,$C136),"")</f>
        <v/>
      </c>
      <c r="R136" s="34" t="str">
        <f>IF(ISNUMBER(AVERAGEIFS(Observed!R$2:R$1135,Observed!$A$2:$A$1135,$A136,Observed!$C$2:$C$1135,$C136)),AVERAGEIFS(Observed!R$2:R$1135,Observed!$A$2:$A$1135,$A136,Observed!$C$2:$C$1135,$C136),"")</f>
        <v/>
      </c>
      <c r="S136" s="35">
        <f>IF(ISNUMBER(AVERAGEIFS(Observed!S$2:S$1135,Observed!$A$2:$A$1135,$A136,Observed!$C$2:$C$1135,$C136)),AVERAGEIFS(Observed!S$2:S$1135,Observed!$A$2:$A$1135,$A136,Observed!$C$2:$C$1135,$C136),"")</f>
        <v>4.8000000000000008E-2</v>
      </c>
      <c r="T136" s="35">
        <f>IF(ISNUMBER(AVERAGEIFS(Observed!T$2:T$1135,Observed!$A$2:$A$1135,$A136,Observed!$C$2:$C$1135,$C136)),AVERAGEIFS(Observed!T$2:T$1135,Observed!$A$2:$A$1135,$A136,Observed!$C$2:$C$1135,$C136),"")</f>
        <v>0.04</v>
      </c>
      <c r="U136" s="35" t="str">
        <f>IF(ISNUMBER(AVERAGEIFS(Observed!U$2:U$1135,Observed!$A$2:$A$1135,$A136,Observed!$C$2:$C$1135,$C136)),AVERAGEIFS(Observed!U$2:U$1135,Observed!$A$2:$A$1135,$A136,Observed!$C$2:$C$1135,$C136),"")</f>
        <v/>
      </c>
      <c r="V136" s="34" t="str">
        <f>IF(ISNUMBER(AVERAGEIFS(Observed!V$2:V$1135,Observed!$A$2:$A$1135,$A136,Observed!$C$2:$C$1135,$C136)),AVERAGEIFS(Observed!V$2:V$1135,Observed!$A$2:$A$1135,$A136,Observed!$C$2:$C$1135,$C136),"")</f>
        <v/>
      </c>
      <c r="W136" s="7" t="str">
        <f>IF(ISNUMBER(AVERAGEIFS(Observed!W$2:W$1135,Observed!$A$2:$A$1135,$A136,Observed!$C$2:$C$1135,$C136)),AVERAGEIFS(Observed!W$2:W$1135,Observed!$A$2:$A$1135,$A136,Observed!$C$2:$C$1135,$C136),"")</f>
        <v/>
      </c>
      <c r="X136" s="7">
        <f>IF(ISNUMBER(AVERAGEIFS(Observed!X$2:X$1135,Observed!$A$2:$A$1135,$A136,Observed!$C$2:$C$1135,$C136)),AVERAGEIFS(Observed!X$2:X$1135,Observed!$A$2:$A$1135,$A136,Observed!$C$2:$C$1135,$C136),"")</f>
        <v>0.08</v>
      </c>
      <c r="Y136" s="34" t="str">
        <f>IF(ISNUMBER(AVERAGEIFS(Observed!Y$2:Y$1135,Observed!$A$2:$A$1135,$A136,Observed!$C$2:$C$1135,$C136)),AVERAGEIFS(Observed!Y$2:Y$1135,Observed!$A$2:$A$1135,$A136,Observed!$C$2:$C$1135,$C136),"")</f>
        <v/>
      </c>
      <c r="Z136" s="34" t="str">
        <f>IF(ISNUMBER(AVERAGEIFS(Observed!Z$2:Z$1135,Observed!$A$2:$A$1135,$A136,Observed!$C$2:$C$1135,$C136)),AVERAGEIFS(Observed!Z$2:Z$1135,Observed!$A$2:$A$1135,$A136,Observed!$C$2:$C$1135,$C136),"")</f>
        <v/>
      </c>
      <c r="AA136" s="34" t="str">
        <f>IF(ISNUMBER(AVERAGEIFS(Observed!AA$2:AA$1135,Observed!$A$2:$A$1135,$A136,Observed!$C$2:$C$1135,$C136)),AVERAGEIFS(Observed!AA$2:AA$1135,Observed!$A$2:$A$1135,$A136,Observed!$C$2:$C$1135,$C136),"")</f>
        <v/>
      </c>
      <c r="AB136" s="34" t="str">
        <f>IF(ISNUMBER(AVERAGEIFS(Observed!AB$2:AB$1135,Observed!$A$2:$A$1135,$A136,Observed!$C$2:$C$1135,$C136)),AVERAGEIFS(Observed!AB$2:AB$1135,Observed!$A$2:$A$1135,$A136,Observed!$C$2:$C$1135,$C136),"")</f>
        <v/>
      </c>
      <c r="AC136" s="34" t="str">
        <f>IF(ISNUMBER(AVERAGEIFS(Observed!AC$2:AC$1135,Observed!$A$2:$A$1135,$A136,Observed!$C$2:$C$1135,$C136)),AVERAGEIFS(Observed!AC$2:AC$1135,Observed!$A$2:$A$1135,$A136,Observed!$C$2:$C$1135,$C136),"")</f>
        <v/>
      </c>
      <c r="AD136" s="34" t="str">
        <f>IF(ISNUMBER(AVERAGEIFS(Observed!AD$2:AD$1135,Observed!$A$2:$A$1135,$A136,Observed!$C$2:$C$1135,$C136)),AVERAGEIFS(Observed!AD$2:AD$1135,Observed!$A$2:$A$1135,$A136,Observed!$C$2:$C$1135,$C136),"")</f>
        <v/>
      </c>
      <c r="AE136" s="34" t="str">
        <f>IF(ISNUMBER(AVERAGEIFS(Observed!AE$2:AE$1135,Observed!$A$2:$A$1135,$A136,Observed!$C$2:$C$1135,$C136)),AVERAGEIFS(Observed!AE$2:AE$1135,Observed!$A$2:$A$1135,$A136,Observed!$C$2:$C$1135,$C136),"")</f>
        <v/>
      </c>
      <c r="AF136" s="34" t="str">
        <f>IF(ISNUMBER(AVERAGEIFS(Observed!AF$2:AF$1135,Observed!$A$2:$A$1135,$A136,Observed!$C$2:$C$1135,$C136)),AVERAGEIFS(Observed!AF$2:AF$1135,Observed!$A$2:$A$1135,$A136,Observed!$C$2:$C$1135,$C136),"")</f>
        <v/>
      </c>
      <c r="AG136" s="34" t="str">
        <f>IF(ISNUMBER(AVERAGEIFS(Observed!AG$2:AG$1135,Observed!$A$2:$A$1135,$A136,Observed!$C$2:$C$1135,$C136)),AVERAGEIFS(Observed!AG$2:AG$1135,Observed!$A$2:$A$1135,$A136,Observed!$C$2:$C$1135,$C136),"")</f>
        <v/>
      </c>
      <c r="AH136" s="35" t="str">
        <f>IF(ISNUMBER(AVERAGEIFS(Observed!AH$2:AH$1135,Observed!$A$2:$A$1135,$A136,Observed!$C$2:$C$1135,$C136)),AVERAGEIFS(Observed!AH$2:AH$1135,Observed!$A$2:$A$1135,$A136,Observed!$C$2:$C$1135,$C136),"")</f>
        <v/>
      </c>
      <c r="AI136" s="35" t="str">
        <f>IF(ISNUMBER(AVERAGEIFS(Observed!AI$2:AI$1135,Observed!$A$2:$A$1135,$A136,Observed!$C$2:$C$1135,$C136)),AVERAGEIFS(Observed!AI$2:AI$1135,Observed!$A$2:$A$1135,$A136,Observed!$C$2:$C$1135,$C136),"")</f>
        <v/>
      </c>
      <c r="AJ136" s="35">
        <f>IF(ISNUMBER(AVERAGEIFS(Observed!AJ$2:AJ$1135,Observed!$A$2:$A$1135,$A136,Observed!$C$2:$C$1135,$C136)),AVERAGEIFS(Observed!AJ$2:AJ$1135,Observed!$A$2:$A$1135,$A136,Observed!$C$2:$C$1135,$C136),"")</f>
        <v>4.7369046201959919E-2</v>
      </c>
      <c r="AK136" s="34" t="str">
        <f>IF(ISNUMBER(AVERAGEIFS(Observed!AK$2:AK$1135,Observed!$A$2:$A$1135,$A136,Observed!$C$2:$C$1135,$C136)),AVERAGEIFS(Observed!AK$2:AK$1135,Observed!$A$2:$A$1135,$A136,Observed!$C$2:$C$1135,$C136),"")</f>
        <v/>
      </c>
      <c r="AL136" s="35" t="str">
        <f>IF(ISNUMBER(AVERAGEIFS(Observed!AL$2:AL$1135,Observed!$A$2:$A$1135,$A136,Observed!$C$2:$C$1135,$C136)),AVERAGEIFS(Observed!AL$2:AL$1135,Observed!$A$2:$A$1135,$A136,Observed!$C$2:$C$1135,$C136),"")</f>
        <v/>
      </c>
      <c r="AM136" s="34" t="str">
        <f>IF(ISNUMBER(AVERAGEIFS(Observed!AM$2:AM$1135,Observed!$A$2:$A$1135,$A136,Observed!$C$2:$C$1135,$C136)),AVERAGEIFS(Observed!AM$2:AM$1135,Observed!$A$2:$A$1135,$A136,Observed!$C$2:$C$1135,$C136),"")</f>
        <v/>
      </c>
      <c r="AN136" s="34">
        <f>IF(ISNUMBER(AVERAGEIFS(Observed!AN$2:AN$1135,Observed!$A$2:$A$1135,$A136,Observed!$C$2:$C$1135,$C136)),AVERAGEIFS(Observed!AN$2:AN$1135,Observed!$A$2:$A$1135,$A136,Observed!$C$2:$C$1135,$C136),"")</f>
        <v>1</v>
      </c>
      <c r="AO136" s="34" t="str">
        <f>IF(ISNUMBER(AVERAGEIFS(Observed!AO$2:AO$1135,Observed!$A$2:$A$1135,$A136,Observed!$C$2:$C$1135,$C136)),AVERAGEIFS(Observed!AO$2:AO$1135,Observed!$A$2:$A$1135,$A136,Observed!$C$2:$C$1135,$C136),"")</f>
        <v/>
      </c>
      <c r="AP136" s="35" t="str">
        <f>IF(ISNUMBER(AVERAGEIFS(Observed!AP$2:AP$1135,Observed!$A$2:$A$1135,$A136,Observed!$C$2:$C$1135,$C136)),AVERAGEIFS(Observed!AP$2:AP$1135,Observed!$A$2:$A$1135,$A136,Observed!$C$2:$C$1135,$C136),"")</f>
        <v/>
      </c>
      <c r="AQ136" s="34" t="str">
        <f>IF(ISNUMBER(AVERAGEIFS(Observed!AQ$2:AQ$1135,Observed!$A$2:$A$1135,$A136,Observed!$C$2:$C$1135,$C136)),AVERAGEIFS(Observed!AQ$2:AQ$1135,Observed!$A$2:$A$1135,$A136,Observed!$C$2:$C$1135,$C136),"")</f>
        <v/>
      </c>
      <c r="AR136" s="34" t="str">
        <f>IF(ISNUMBER(AVERAGEIFS(Observed!AR$2:AR$1135,Observed!$A$2:$A$1135,$A136,Observed!$C$2:$C$1135,$C136)),AVERAGEIFS(Observed!AR$2:AR$1135,Observed!$A$2:$A$1135,$A136,Observed!$C$2:$C$1135,$C136),"")</f>
        <v/>
      </c>
      <c r="AS136" s="2">
        <f>COUNTIFS(Observed!$A$2:$A$1135,$A136,Observed!$C$2:$C$1135,$C136)</f>
        <v>3</v>
      </c>
      <c r="AT136" s="2">
        <f t="shared" si="2"/>
        <v>6</v>
      </c>
    </row>
    <row r="137" spans="1:46" x14ac:dyDescent="0.25">
      <c r="A137" t="s">
        <v>3</v>
      </c>
      <c r="B137" t="s">
        <v>18</v>
      </c>
      <c r="C137" s="6">
        <v>36043</v>
      </c>
      <c r="D137" t="s">
        <v>56</v>
      </c>
      <c r="E137" t="s">
        <v>42</v>
      </c>
      <c r="J137" t="s">
        <v>102</v>
      </c>
      <c r="K137">
        <v>3</v>
      </c>
      <c r="L137">
        <v>1</v>
      </c>
      <c r="M137" t="s">
        <v>19</v>
      </c>
      <c r="N137" s="33">
        <f>IF(ISNUMBER(AVERAGEIFS(Observed!N$2:N$1135,Observed!$A$2:$A$1135,$A137,Observed!$C$2:$C$1135,$C137)),AVERAGEIFS(Observed!N$2:N$1135,Observed!$A$2:$A$1135,$A137,Observed!$C$2:$C$1135,$C137),"")</f>
        <v>1617.3333333333333</v>
      </c>
      <c r="O137" s="34">
        <f>IF(ISNUMBER(AVERAGEIFS(Observed!O$2:O$1135,Observed!$A$2:$A$1135,$A137,Observed!$C$2:$C$1135,$C137)),AVERAGEIFS(Observed!O$2:O$1135,Observed!$A$2:$A$1135,$A137,Observed!$C$2:$C$1135,$C137),"")</f>
        <v>161.73333333333332</v>
      </c>
      <c r="P137" s="34" t="str">
        <f>IF(ISNUMBER(AVERAGEIFS(Observed!P$2:P$1135,Observed!$A$2:$A$1135,$A137,Observed!$C$2:$C$1135,$C137)),AVERAGEIFS(Observed!P$2:P$1135,Observed!$A$2:$A$1135,$A137,Observed!$C$2:$C$1135,$C137),"")</f>
        <v/>
      </c>
      <c r="Q137" s="34" t="str">
        <f>IF(ISNUMBER(AVERAGEIFS(Observed!Q$2:Q$1135,Observed!$A$2:$A$1135,$A137,Observed!$C$2:$C$1135,$C137)),AVERAGEIFS(Observed!Q$2:Q$1135,Observed!$A$2:$A$1135,$A137,Observed!$C$2:$C$1135,$C137),"")</f>
        <v/>
      </c>
      <c r="R137" s="34" t="str">
        <f>IF(ISNUMBER(AVERAGEIFS(Observed!R$2:R$1135,Observed!$A$2:$A$1135,$A137,Observed!$C$2:$C$1135,$C137)),AVERAGEIFS(Observed!R$2:R$1135,Observed!$A$2:$A$1135,$A137,Observed!$C$2:$C$1135,$C137),"")</f>
        <v/>
      </c>
      <c r="S137" s="35">
        <f>IF(ISNUMBER(AVERAGEIFS(Observed!S$2:S$1135,Observed!$A$2:$A$1135,$A137,Observed!$C$2:$C$1135,$C137)),AVERAGEIFS(Observed!S$2:S$1135,Observed!$A$2:$A$1135,$A137,Observed!$C$2:$C$1135,$C137),"")</f>
        <v>4.8000000000000008E-2</v>
      </c>
      <c r="T137" s="35">
        <f>IF(ISNUMBER(AVERAGEIFS(Observed!T$2:T$1135,Observed!$A$2:$A$1135,$A137,Observed!$C$2:$C$1135,$C137)),AVERAGEIFS(Observed!T$2:T$1135,Observed!$A$2:$A$1135,$A137,Observed!$C$2:$C$1135,$C137),"")</f>
        <v>0.04</v>
      </c>
      <c r="U137" s="35" t="str">
        <f>IF(ISNUMBER(AVERAGEIFS(Observed!U$2:U$1135,Observed!$A$2:$A$1135,$A137,Observed!$C$2:$C$1135,$C137)),AVERAGEIFS(Observed!U$2:U$1135,Observed!$A$2:$A$1135,$A137,Observed!$C$2:$C$1135,$C137),"")</f>
        <v/>
      </c>
      <c r="V137" s="34" t="str">
        <f>IF(ISNUMBER(AVERAGEIFS(Observed!V$2:V$1135,Observed!$A$2:$A$1135,$A137,Observed!$C$2:$C$1135,$C137)),AVERAGEIFS(Observed!V$2:V$1135,Observed!$A$2:$A$1135,$A137,Observed!$C$2:$C$1135,$C137),"")</f>
        <v/>
      </c>
      <c r="W137" s="7" t="str">
        <f>IF(ISNUMBER(AVERAGEIFS(Observed!W$2:W$1135,Observed!$A$2:$A$1135,$A137,Observed!$C$2:$C$1135,$C137)),AVERAGEIFS(Observed!W$2:W$1135,Observed!$A$2:$A$1135,$A137,Observed!$C$2:$C$1135,$C137),"")</f>
        <v/>
      </c>
      <c r="X137" s="7">
        <f>IF(ISNUMBER(AVERAGEIFS(Observed!X$2:X$1135,Observed!$A$2:$A$1135,$A137,Observed!$C$2:$C$1135,$C137)),AVERAGEIFS(Observed!X$2:X$1135,Observed!$A$2:$A$1135,$A137,Observed!$C$2:$C$1135,$C137),"")</f>
        <v>0.10000000000000002</v>
      </c>
      <c r="Y137" s="34" t="str">
        <f>IF(ISNUMBER(AVERAGEIFS(Observed!Y$2:Y$1135,Observed!$A$2:$A$1135,$A137,Observed!$C$2:$C$1135,$C137)),AVERAGEIFS(Observed!Y$2:Y$1135,Observed!$A$2:$A$1135,$A137,Observed!$C$2:$C$1135,$C137),"")</f>
        <v/>
      </c>
      <c r="Z137" s="34" t="str">
        <f>IF(ISNUMBER(AVERAGEIFS(Observed!Z$2:Z$1135,Observed!$A$2:$A$1135,$A137,Observed!$C$2:$C$1135,$C137)),AVERAGEIFS(Observed!Z$2:Z$1135,Observed!$A$2:$A$1135,$A137,Observed!$C$2:$C$1135,$C137),"")</f>
        <v/>
      </c>
      <c r="AA137" s="34" t="str">
        <f>IF(ISNUMBER(AVERAGEIFS(Observed!AA$2:AA$1135,Observed!$A$2:$A$1135,$A137,Observed!$C$2:$C$1135,$C137)),AVERAGEIFS(Observed!AA$2:AA$1135,Observed!$A$2:$A$1135,$A137,Observed!$C$2:$C$1135,$C137),"")</f>
        <v/>
      </c>
      <c r="AB137" s="34" t="str">
        <f>IF(ISNUMBER(AVERAGEIFS(Observed!AB$2:AB$1135,Observed!$A$2:$A$1135,$A137,Observed!$C$2:$C$1135,$C137)),AVERAGEIFS(Observed!AB$2:AB$1135,Observed!$A$2:$A$1135,$A137,Observed!$C$2:$C$1135,$C137),"")</f>
        <v/>
      </c>
      <c r="AC137" s="34" t="str">
        <f>IF(ISNUMBER(AVERAGEIFS(Observed!AC$2:AC$1135,Observed!$A$2:$A$1135,$A137,Observed!$C$2:$C$1135,$C137)),AVERAGEIFS(Observed!AC$2:AC$1135,Observed!$A$2:$A$1135,$A137,Observed!$C$2:$C$1135,$C137),"")</f>
        <v/>
      </c>
      <c r="AD137" s="34" t="str">
        <f>IF(ISNUMBER(AVERAGEIFS(Observed!AD$2:AD$1135,Observed!$A$2:$A$1135,$A137,Observed!$C$2:$C$1135,$C137)),AVERAGEIFS(Observed!AD$2:AD$1135,Observed!$A$2:$A$1135,$A137,Observed!$C$2:$C$1135,$C137),"")</f>
        <v/>
      </c>
      <c r="AE137" s="34" t="str">
        <f>IF(ISNUMBER(AVERAGEIFS(Observed!AE$2:AE$1135,Observed!$A$2:$A$1135,$A137,Observed!$C$2:$C$1135,$C137)),AVERAGEIFS(Observed!AE$2:AE$1135,Observed!$A$2:$A$1135,$A137,Observed!$C$2:$C$1135,$C137),"")</f>
        <v/>
      </c>
      <c r="AF137" s="34" t="str">
        <f>IF(ISNUMBER(AVERAGEIFS(Observed!AF$2:AF$1135,Observed!$A$2:$A$1135,$A137,Observed!$C$2:$C$1135,$C137)),AVERAGEIFS(Observed!AF$2:AF$1135,Observed!$A$2:$A$1135,$A137,Observed!$C$2:$C$1135,$C137),"")</f>
        <v/>
      </c>
      <c r="AG137" s="34" t="str">
        <f>IF(ISNUMBER(AVERAGEIFS(Observed!AG$2:AG$1135,Observed!$A$2:$A$1135,$A137,Observed!$C$2:$C$1135,$C137)),AVERAGEIFS(Observed!AG$2:AG$1135,Observed!$A$2:$A$1135,$A137,Observed!$C$2:$C$1135,$C137),"")</f>
        <v/>
      </c>
      <c r="AH137" s="35" t="str">
        <f>IF(ISNUMBER(AVERAGEIFS(Observed!AH$2:AH$1135,Observed!$A$2:$A$1135,$A137,Observed!$C$2:$C$1135,$C137)),AVERAGEIFS(Observed!AH$2:AH$1135,Observed!$A$2:$A$1135,$A137,Observed!$C$2:$C$1135,$C137),"")</f>
        <v/>
      </c>
      <c r="AI137" s="35" t="str">
        <f>IF(ISNUMBER(AVERAGEIFS(Observed!AI$2:AI$1135,Observed!$A$2:$A$1135,$A137,Observed!$C$2:$C$1135,$C137)),AVERAGEIFS(Observed!AI$2:AI$1135,Observed!$A$2:$A$1135,$A137,Observed!$C$2:$C$1135,$C137),"")</f>
        <v/>
      </c>
      <c r="AJ137" s="35">
        <f>IF(ISNUMBER(AVERAGEIFS(Observed!AJ$2:AJ$1135,Observed!$A$2:$A$1135,$A137,Observed!$C$2:$C$1135,$C137)),AVERAGEIFS(Observed!AJ$2:AJ$1135,Observed!$A$2:$A$1135,$A137,Observed!$C$2:$C$1135,$C137),"")</f>
        <v>4.7214673723541212E-2</v>
      </c>
      <c r="AK137" s="34" t="str">
        <f>IF(ISNUMBER(AVERAGEIFS(Observed!AK$2:AK$1135,Observed!$A$2:$A$1135,$A137,Observed!$C$2:$C$1135,$C137)),AVERAGEIFS(Observed!AK$2:AK$1135,Observed!$A$2:$A$1135,$A137,Observed!$C$2:$C$1135,$C137),"")</f>
        <v/>
      </c>
      <c r="AL137" s="35" t="str">
        <f>IF(ISNUMBER(AVERAGEIFS(Observed!AL$2:AL$1135,Observed!$A$2:$A$1135,$A137,Observed!$C$2:$C$1135,$C137)),AVERAGEIFS(Observed!AL$2:AL$1135,Observed!$A$2:$A$1135,$A137,Observed!$C$2:$C$1135,$C137),"")</f>
        <v/>
      </c>
      <c r="AM137" s="34" t="str">
        <f>IF(ISNUMBER(AVERAGEIFS(Observed!AM$2:AM$1135,Observed!$A$2:$A$1135,$A137,Observed!$C$2:$C$1135,$C137)),AVERAGEIFS(Observed!AM$2:AM$1135,Observed!$A$2:$A$1135,$A137,Observed!$C$2:$C$1135,$C137),"")</f>
        <v/>
      </c>
      <c r="AN137" s="34">
        <f>IF(ISNUMBER(AVERAGEIFS(Observed!AN$2:AN$1135,Observed!$A$2:$A$1135,$A137,Observed!$C$2:$C$1135,$C137)),AVERAGEIFS(Observed!AN$2:AN$1135,Observed!$A$2:$A$1135,$A137,Observed!$C$2:$C$1135,$C137),"")</f>
        <v>1</v>
      </c>
      <c r="AO137" s="34" t="str">
        <f>IF(ISNUMBER(AVERAGEIFS(Observed!AO$2:AO$1135,Observed!$A$2:$A$1135,$A137,Observed!$C$2:$C$1135,$C137)),AVERAGEIFS(Observed!AO$2:AO$1135,Observed!$A$2:$A$1135,$A137,Observed!$C$2:$C$1135,$C137),"")</f>
        <v/>
      </c>
      <c r="AP137" s="35" t="str">
        <f>IF(ISNUMBER(AVERAGEIFS(Observed!AP$2:AP$1135,Observed!$A$2:$A$1135,$A137,Observed!$C$2:$C$1135,$C137)),AVERAGEIFS(Observed!AP$2:AP$1135,Observed!$A$2:$A$1135,$A137,Observed!$C$2:$C$1135,$C137),"")</f>
        <v/>
      </c>
      <c r="AQ137" s="34" t="str">
        <f>IF(ISNUMBER(AVERAGEIFS(Observed!AQ$2:AQ$1135,Observed!$A$2:$A$1135,$A137,Observed!$C$2:$C$1135,$C137)),AVERAGEIFS(Observed!AQ$2:AQ$1135,Observed!$A$2:$A$1135,$A137,Observed!$C$2:$C$1135,$C137),"")</f>
        <v/>
      </c>
      <c r="AR137" s="34" t="str">
        <f>IF(ISNUMBER(AVERAGEIFS(Observed!AR$2:AR$1135,Observed!$A$2:$A$1135,$A137,Observed!$C$2:$C$1135,$C137)),AVERAGEIFS(Observed!AR$2:AR$1135,Observed!$A$2:$A$1135,$A137,Observed!$C$2:$C$1135,$C137),"")</f>
        <v/>
      </c>
      <c r="AS137" s="2">
        <f>COUNTIFS(Observed!$A$2:$A$1135,$A137,Observed!$C$2:$C$1135,$C137)</f>
        <v>3</v>
      </c>
      <c r="AT137" s="2">
        <f t="shared" si="2"/>
        <v>6</v>
      </c>
    </row>
    <row r="138" spans="1:46" x14ac:dyDescent="0.25">
      <c r="A138" t="s">
        <v>3</v>
      </c>
      <c r="B138" t="s">
        <v>18</v>
      </c>
      <c r="C138" s="6">
        <v>36057</v>
      </c>
      <c r="D138" t="s">
        <v>56</v>
      </c>
      <c r="E138" t="s">
        <v>42</v>
      </c>
      <c r="J138" t="s">
        <v>102</v>
      </c>
      <c r="K138">
        <v>3</v>
      </c>
      <c r="L138">
        <v>1</v>
      </c>
      <c r="M138" t="s">
        <v>19</v>
      </c>
      <c r="N138" s="33">
        <f>IF(ISNUMBER(AVERAGEIFS(Observed!N$2:N$1135,Observed!$A$2:$A$1135,$A138,Observed!$C$2:$C$1135,$C138)),AVERAGEIFS(Observed!N$2:N$1135,Observed!$A$2:$A$1135,$A138,Observed!$C$2:$C$1135,$C138),"")</f>
        <v>2277.5</v>
      </c>
      <c r="O138" s="34">
        <f>IF(ISNUMBER(AVERAGEIFS(Observed!O$2:O$1135,Observed!$A$2:$A$1135,$A138,Observed!$C$2:$C$1135,$C138)),AVERAGEIFS(Observed!O$2:O$1135,Observed!$A$2:$A$1135,$A138,Observed!$C$2:$C$1135,$C138),"")</f>
        <v>227.75</v>
      </c>
      <c r="P138" s="34" t="str">
        <f>IF(ISNUMBER(AVERAGEIFS(Observed!P$2:P$1135,Observed!$A$2:$A$1135,$A138,Observed!$C$2:$C$1135,$C138)),AVERAGEIFS(Observed!P$2:P$1135,Observed!$A$2:$A$1135,$A138,Observed!$C$2:$C$1135,$C138),"")</f>
        <v/>
      </c>
      <c r="Q138" s="34" t="str">
        <f>IF(ISNUMBER(AVERAGEIFS(Observed!Q$2:Q$1135,Observed!$A$2:$A$1135,$A138,Observed!$C$2:$C$1135,$C138)),AVERAGEIFS(Observed!Q$2:Q$1135,Observed!$A$2:$A$1135,$A138,Observed!$C$2:$C$1135,$C138),"")</f>
        <v/>
      </c>
      <c r="R138" s="34" t="str">
        <f>IF(ISNUMBER(AVERAGEIFS(Observed!R$2:R$1135,Observed!$A$2:$A$1135,$A138,Observed!$C$2:$C$1135,$C138)),AVERAGEIFS(Observed!R$2:R$1135,Observed!$A$2:$A$1135,$A138,Observed!$C$2:$C$1135,$C138),"")</f>
        <v/>
      </c>
      <c r="S138" s="35">
        <f>IF(ISNUMBER(AVERAGEIFS(Observed!S$2:S$1135,Observed!$A$2:$A$1135,$A138,Observed!$C$2:$C$1135,$C138)),AVERAGEIFS(Observed!S$2:S$1135,Observed!$A$2:$A$1135,$A138,Observed!$C$2:$C$1135,$C138),"")</f>
        <v>4.7000000000000007E-2</v>
      </c>
      <c r="T138" s="35">
        <f>IF(ISNUMBER(AVERAGEIFS(Observed!T$2:T$1135,Observed!$A$2:$A$1135,$A138,Observed!$C$2:$C$1135,$C138)),AVERAGEIFS(Observed!T$2:T$1135,Observed!$A$2:$A$1135,$A138,Observed!$C$2:$C$1135,$C138),"")</f>
        <v>3.9E-2</v>
      </c>
      <c r="U138" s="35" t="str">
        <f>IF(ISNUMBER(AVERAGEIFS(Observed!U$2:U$1135,Observed!$A$2:$A$1135,$A138,Observed!$C$2:$C$1135,$C138)),AVERAGEIFS(Observed!U$2:U$1135,Observed!$A$2:$A$1135,$A138,Observed!$C$2:$C$1135,$C138),"")</f>
        <v/>
      </c>
      <c r="V138" s="34" t="str">
        <f>IF(ISNUMBER(AVERAGEIFS(Observed!V$2:V$1135,Observed!$A$2:$A$1135,$A138,Observed!$C$2:$C$1135,$C138)),AVERAGEIFS(Observed!V$2:V$1135,Observed!$A$2:$A$1135,$A138,Observed!$C$2:$C$1135,$C138),"")</f>
        <v/>
      </c>
      <c r="W138" s="7" t="str">
        <f>IF(ISNUMBER(AVERAGEIFS(Observed!W$2:W$1135,Observed!$A$2:$A$1135,$A138,Observed!$C$2:$C$1135,$C138)),AVERAGEIFS(Observed!W$2:W$1135,Observed!$A$2:$A$1135,$A138,Observed!$C$2:$C$1135,$C138),"")</f>
        <v/>
      </c>
      <c r="X138" s="7">
        <f>IF(ISNUMBER(AVERAGEIFS(Observed!X$2:X$1135,Observed!$A$2:$A$1135,$A138,Observed!$C$2:$C$1135,$C138)),AVERAGEIFS(Observed!X$2:X$1135,Observed!$A$2:$A$1135,$A138,Observed!$C$2:$C$1135,$C138),"")</f>
        <v>0.11</v>
      </c>
      <c r="Y138" s="34" t="str">
        <f>IF(ISNUMBER(AVERAGEIFS(Observed!Y$2:Y$1135,Observed!$A$2:$A$1135,$A138,Observed!$C$2:$C$1135,$C138)),AVERAGEIFS(Observed!Y$2:Y$1135,Observed!$A$2:$A$1135,$A138,Observed!$C$2:$C$1135,$C138),"")</f>
        <v/>
      </c>
      <c r="Z138" s="34" t="str">
        <f>IF(ISNUMBER(AVERAGEIFS(Observed!Z$2:Z$1135,Observed!$A$2:$A$1135,$A138,Observed!$C$2:$C$1135,$C138)),AVERAGEIFS(Observed!Z$2:Z$1135,Observed!$A$2:$A$1135,$A138,Observed!$C$2:$C$1135,$C138),"")</f>
        <v/>
      </c>
      <c r="AA138" s="34" t="str">
        <f>IF(ISNUMBER(AVERAGEIFS(Observed!AA$2:AA$1135,Observed!$A$2:$A$1135,$A138,Observed!$C$2:$C$1135,$C138)),AVERAGEIFS(Observed!AA$2:AA$1135,Observed!$A$2:$A$1135,$A138,Observed!$C$2:$C$1135,$C138),"")</f>
        <v/>
      </c>
      <c r="AB138" s="34" t="str">
        <f>IF(ISNUMBER(AVERAGEIFS(Observed!AB$2:AB$1135,Observed!$A$2:$A$1135,$A138,Observed!$C$2:$C$1135,$C138)),AVERAGEIFS(Observed!AB$2:AB$1135,Observed!$A$2:$A$1135,$A138,Observed!$C$2:$C$1135,$C138),"")</f>
        <v/>
      </c>
      <c r="AC138" s="34" t="str">
        <f>IF(ISNUMBER(AVERAGEIFS(Observed!AC$2:AC$1135,Observed!$A$2:$A$1135,$A138,Observed!$C$2:$C$1135,$C138)),AVERAGEIFS(Observed!AC$2:AC$1135,Observed!$A$2:$A$1135,$A138,Observed!$C$2:$C$1135,$C138),"")</f>
        <v/>
      </c>
      <c r="AD138" s="34" t="str">
        <f>IF(ISNUMBER(AVERAGEIFS(Observed!AD$2:AD$1135,Observed!$A$2:$A$1135,$A138,Observed!$C$2:$C$1135,$C138)),AVERAGEIFS(Observed!AD$2:AD$1135,Observed!$A$2:$A$1135,$A138,Observed!$C$2:$C$1135,$C138),"")</f>
        <v/>
      </c>
      <c r="AE138" s="34" t="str">
        <f>IF(ISNUMBER(AVERAGEIFS(Observed!AE$2:AE$1135,Observed!$A$2:$A$1135,$A138,Observed!$C$2:$C$1135,$C138)),AVERAGEIFS(Observed!AE$2:AE$1135,Observed!$A$2:$A$1135,$A138,Observed!$C$2:$C$1135,$C138),"")</f>
        <v/>
      </c>
      <c r="AF138" s="34" t="str">
        <f>IF(ISNUMBER(AVERAGEIFS(Observed!AF$2:AF$1135,Observed!$A$2:$A$1135,$A138,Observed!$C$2:$C$1135,$C138)),AVERAGEIFS(Observed!AF$2:AF$1135,Observed!$A$2:$A$1135,$A138,Observed!$C$2:$C$1135,$C138),"")</f>
        <v/>
      </c>
      <c r="AG138" s="34" t="str">
        <f>IF(ISNUMBER(AVERAGEIFS(Observed!AG$2:AG$1135,Observed!$A$2:$A$1135,$A138,Observed!$C$2:$C$1135,$C138)),AVERAGEIFS(Observed!AG$2:AG$1135,Observed!$A$2:$A$1135,$A138,Observed!$C$2:$C$1135,$C138),"")</f>
        <v/>
      </c>
      <c r="AH138" s="35" t="str">
        <f>IF(ISNUMBER(AVERAGEIFS(Observed!AH$2:AH$1135,Observed!$A$2:$A$1135,$A138,Observed!$C$2:$C$1135,$C138)),AVERAGEIFS(Observed!AH$2:AH$1135,Observed!$A$2:$A$1135,$A138,Observed!$C$2:$C$1135,$C138),"")</f>
        <v/>
      </c>
      <c r="AI138" s="35" t="str">
        <f>IF(ISNUMBER(AVERAGEIFS(Observed!AI$2:AI$1135,Observed!$A$2:$A$1135,$A138,Observed!$C$2:$C$1135,$C138)),AVERAGEIFS(Observed!AI$2:AI$1135,Observed!$A$2:$A$1135,$A138,Observed!$C$2:$C$1135,$C138),"")</f>
        <v/>
      </c>
      <c r="AJ138" s="35">
        <f>IF(ISNUMBER(AVERAGEIFS(Observed!AJ$2:AJ$1135,Observed!$A$2:$A$1135,$A138,Observed!$C$2:$C$1135,$C138)),AVERAGEIFS(Observed!AJ$2:AJ$1135,Observed!$A$2:$A$1135,$A138,Observed!$C$2:$C$1135,$C138),"")</f>
        <v>4.6106857205698404E-2</v>
      </c>
      <c r="AK138" s="34" t="str">
        <f>IF(ISNUMBER(AVERAGEIFS(Observed!AK$2:AK$1135,Observed!$A$2:$A$1135,$A138,Observed!$C$2:$C$1135,$C138)),AVERAGEIFS(Observed!AK$2:AK$1135,Observed!$A$2:$A$1135,$A138,Observed!$C$2:$C$1135,$C138),"")</f>
        <v/>
      </c>
      <c r="AL138" s="35" t="str">
        <f>IF(ISNUMBER(AVERAGEIFS(Observed!AL$2:AL$1135,Observed!$A$2:$A$1135,$A138,Observed!$C$2:$C$1135,$C138)),AVERAGEIFS(Observed!AL$2:AL$1135,Observed!$A$2:$A$1135,$A138,Observed!$C$2:$C$1135,$C138),"")</f>
        <v/>
      </c>
      <c r="AM138" s="34" t="str">
        <f>IF(ISNUMBER(AVERAGEIFS(Observed!AM$2:AM$1135,Observed!$A$2:$A$1135,$A138,Observed!$C$2:$C$1135,$C138)),AVERAGEIFS(Observed!AM$2:AM$1135,Observed!$A$2:$A$1135,$A138,Observed!$C$2:$C$1135,$C138),"")</f>
        <v/>
      </c>
      <c r="AN138" s="34">
        <f>IF(ISNUMBER(AVERAGEIFS(Observed!AN$2:AN$1135,Observed!$A$2:$A$1135,$A138,Observed!$C$2:$C$1135,$C138)),AVERAGEIFS(Observed!AN$2:AN$1135,Observed!$A$2:$A$1135,$A138,Observed!$C$2:$C$1135,$C138),"")</f>
        <v>1</v>
      </c>
      <c r="AO138" s="34" t="str">
        <f>IF(ISNUMBER(AVERAGEIFS(Observed!AO$2:AO$1135,Observed!$A$2:$A$1135,$A138,Observed!$C$2:$C$1135,$C138)),AVERAGEIFS(Observed!AO$2:AO$1135,Observed!$A$2:$A$1135,$A138,Observed!$C$2:$C$1135,$C138),"")</f>
        <v/>
      </c>
      <c r="AP138" s="35" t="str">
        <f>IF(ISNUMBER(AVERAGEIFS(Observed!AP$2:AP$1135,Observed!$A$2:$A$1135,$A138,Observed!$C$2:$C$1135,$C138)),AVERAGEIFS(Observed!AP$2:AP$1135,Observed!$A$2:$A$1135,$A138,Observed!$C$2:$C$1135,$C138),"")</f>
        <v/>
      </c>
      <c r="AQ138" s="34" t="str">
        <f>IF(ISNUMBER(AVERAGEIFS(Observed!AQ$2:AQ$1135,Observed!$A$2:$A$1135,$A138,Observed!$C$2:$C$1135,$C138)),AVERAGEIFS(Observed!AQ$2:AQ$1135,Observed!$A$2:$A$1135,$A138,Observed!$C$2:$C$1135,$C138),"")</f>
        <v/>
      </c>
      <c r="AR138" s="34" t="str">
        <f>IF(ISNUMBER(AVERAGEIFS(Observed!AR$2:AR$1135,Observed!$A$2:$A$1135,$A138,Observed!$C$2:$C$1135,$C138)),AVERAGEIFS(Observed!AR$2:AR$1135,Observed!$A$2:$A$1135,$A138,Observed!$C$2:$C$1135,$C138),"")</f>
        <v/>
      </c>
      <c r="AS138" s="2">
        <f>COUNTIFS(Observed!$A$2:$A$1135,$A138,Observed!$C$2:$C$1135,$C138)</f>
        <v>3</v>
      </c>
      <c r="AT138" s="2">
        <f t="shared" si="2"/>
        <v>6</v>
      </c>
    </row>
    <row r="139" spans="1:46" x14ac:dyDescent="0.25">
      <c r="A139" t="s">
        <v>3</v>
      </c>
      <c r="B139" t="s">
        <v>18</v>
      </c>
      <c r="C139" s="6">
        <v>36067</v>
      </c>
      <c r="D139" t="s">
        <v>56</v>
      </c>
      <c r="E139" t="s">
        <v>42</v>
      </c>
      <c r="J139" t="s">
        <v>102</v>
      </c>
      <c r="K139">
        <v>3</v>
      </c>
      <c r="L139">
        <v>1</v>
      </c>
      <c r="M139" t="s">
        <v>20</v>
      </c>
      <c r="N139" s="33">
        <f>IF(ISNUMBER(AVERAGEIFS(Observed!N$2:N$1135,Observed!$A$2:$A$1135,$A139,Observed!$C$2:$C$1135,$C139)),AVERAGEIFS(Observed!N$2:N$1135,Observed!$A$2:$A$1135,$A139,Observed!$C$2:$C$1135,$C139),"")</f>
        <v>2730</v>
      </c>
      <c r="O139" s="34">
        <f>IF(ISNUMBER(AVERAGEIFS(Observed!O$2:O$1135,Observed!$A$2:$A$1135,$A139,Observed!$C$2:$C$1135,$C139)),AVERAGEIFS(Observed!O$2:O$1135,Observed!$A$2:$A$1135,$A139,Observed!$C$2:$C$1135,$C139),"")</f>
        <v>273</v>
      </c>
      <c r="P139" s="34" t="str">
        <f>IF(ISNUMBER(AVERAGEIFS(Observed!P$2:P$1135,Observed!$A$2:$A$1135,$A139,Observed!$C$2:$C$1135,$C139)),AVERAGEIFS(Observed!P$2:P$1135,Observed!$A$2:$A$1135,$A139,Observed!$C$2:$C$1135,$C139),"")</f>
        <v/>
      </c>
      <c r="Q139" s="34" t="str">
        <f>IF(ISNUMBER(AVERAGEIFS(Observed!Q$2:Q$1135,Observed!$A$2:$A$1135,$A139,Observed!$C$2:$C$1135,$C139)),AVERAGEIFS(Observed!Q$2:Q$1135,Observed!$A$2:$A$1135,$A139,Observed!$C$2:$C$1135,$C139),"")</f>
        <v/>
      </c>
      <c r="R139" s="34" t="str">
        <f>IF(ISNUMBER(AVERAGEIFS(Observed!R$2:R$1135,Observed!$A$2:$A$1135,$A139,Observed!$C$2:$C$1135,$C139)),AVERAGEIFS(Observed!R$2:R$1135,Observed!$A$2:$A$1135,$A139,Observed!$C$2:$C$1135,$C139),"")</f>
        <v/>
      </c>
      <c r="S139" s="35" t="str">
        <f>IF(ISNUMBER(AVERAGEIFS(Observed!S$2:S$1135,Observed!$A$2:$A$1135,$A139,Observed!$C$2:$C$1135,$C139)),AVERAGEIFS(Observed!S$2:S$1135,Observed!$A$2:$A$1135,$A139,Observed!$C$2:$C$1135,$C139),"")</f>
        <v/>
      </c>
      <c r="T139" s="35" t="str">
        <f>IF(ISNUMBER(AVERAGEIFS(Observed!T$2:T$1135,Observed!$A$2:$A$1135,$A139,Observed!$C$2:$C$1135,$C139)),AVERAGEIFS(Observed!T$2:T$1135,Observed!$A$2:$A$1135,$A139,Observed!$C$2:$C$1135,$C139),"")</f>
        <v/>
      </c>
      <c r="U139" s="35" t="str">
        <f>IF(ISNUMBER(AVERAGEIFS(Observed!U$2:U$1135,Observed!$A$2:$A$1135,$A139,Observed!$C$2:$C$1135,$C139)),AVERAGEIFS(Observed!U$2:U$1135,Observed!$A$2:$A$1135,$A139,Observed!$C$2:$C$1135,$C139),"")</f>
        <v/>
      </c>
      <c r="V139" s="34" t="str">
        <f>IF(ISNUMBER(AVERAGEIFS(Observed!V$2:V$1135,Observed!$A$2:$A$1135,$A139,Observed!$C$2:$C$1135,$C139)),AVERAGEIFS(Observed!V$2:V$1135,Observed!$A$2:$A$1135,$A139,Observed!$C$2:$C$1135,$C139),"")</f>
        <v/>
      </c>
      <c r="W139" s="7" t="str">
        <f>IF(ISNUMBER(AVERAGEIFS(Observed!W$2:W$1135,Observed!$A$2:$A$1135,$A139,Observed!$C$2:$C$1135,$C139)),AVERAGEIFS(Observed!W$2:W$1135,Observed!$A$2:$A$1135,$A139,Observed!$C$2:$C$1135,$C139),"")</f>
        <v/>
      </c>
      <c r="X139" s="7">
        <f>IF(ISNUMBER(AVERAGEIFS(Observed!X$2:X$1135,Observed!$A$2:$A$1135,$A139,Observed!$C$2:$C$1135,$C139)),AVERAGEIFS(Observed!X$2:X$1135,Observed!$A$2:$A$1135,$A139,Observed!$C$2:$C$1135,$C139),"")</f>
        <v>0.12</v>
      </c>
      <c r="Y139" s="34" t="str">
        <f>IF(ISNUMBER(AVERAGEIFS(Observed!Y$2:Y$1135,Observed!$A$2:$A$1135,$A139,Observed!$C$2:$C$1135,$C139)),AVERAGEIFS(Observed!Y$2:Y$1135,Observed!$A$2:$A$1135,$A139,Observed!$C$2:$C$1135,$C139),"")</f>
        <v/>
      </c>
      <c r="Z139" s="34" t="str">
        <f>IF(ISNUMBER(AVERAGEIFS(Observed!Z$2:Z$1135,Observed!$A$2:$A$1135,$A139,Observed!$C$2:$C$1135,$C139)),AVERAGEIFS(Observed!Z$2:Z$1135,Observed!$A$2:$A$1135,$A139,Observed!$C$2:$C$1135,$C139),"")</f>
        <v/>
      </c>
      <c r="AA139" s="34" t="str">
        <f>IF(ISNUMBER(AVERAGEIFS(Observed!AA$2:AA$1135,Observed!$A$2:$A$1135,$A139,Observed!$C$2:$C$1135,$C139)),AVERAGEIFS(Observed!AA$2:AA$1135,Observed!$A$2:$A$1135,$A139,Observed!$C$2:$C$1135,$C139),"")</f>
        <v/>
      </c>
      <c r="AB139" s="34" t="str">
        <f>IF(ISNUMBER(AVERAGEIFS(Observed!AB$2:AB$1135,Observed!$A$2:$A$1135,$A139,Observed!$C$2:$C$1135,$C139)),AVERAGEIFS(Observed!AB$2:AB$1135,Observed!$A$2:$A$1135,$A139,Observed!$C$2:$C$1135,$C139),"")</f>
        <v/>
      </c>
      <c r="AC139" s="34" t="str">
        <f>IF(ISNUMBER(AVERAGEIFS(Observed!AC$2:AC$1135,Observed!$A$2:$A$1135,$A139,Observed!$C$2:$C$1135,$C139)),AVERAGEIFS(Observed!AC$2:AC$1135,Observed!$A$2:$A$1135,$A139,Observed!$C$2:$C$1135,$C139),"")</f>
        <v/>
      </c>
      <c r="AD139" s="34" t="str">
        <f>IF(ISNUMBER(AVERAGEIFS(Observed!AD$2:AD$1135,Observed!$A$2:$A$1135,$A139,Observed!$C$2:$C$1135,$C139)),AVERAGEIFS(Observed!AD$2:AD$1135,Observed!$A$2:$A$1135,$A139,Observed!$C$2:$C$1135,$C139),"")</f>
        <v/>
      </c>
      <c r="AE139" s="34" t="str">
        <f>IF(ISNUMBER(AVERAGEIFS(Observed!AE$2:AE$1135,Observed!$A$2:$A$1135,$A139,Observed!$C$2:$C$1135,$C139)),AVERAGEIFS(Observed!AE$2:AE$1135,Observed!$A$2:$A$1135,$A139,Observed!$C$2:$C$1135,$C139),"")</f>
        <v/>
      </c>
      <c r="AF139" s="34" t="str">
        <f>IF(ISNUMBER(AVERAGEIFS(Observed!AF$2:AF$1135,Observed!$A$2:$A$1135,$A139,Observed!$C$2:$C$1135,$C139)),AVERAGEIFS(Observed!AF$2:AF$1135,Observed!$A$2:$A$1135,$A139,Observed!$C$2:$C$1135,$C139),"")</f>
        <v/>
      </c>
      <c r="AG139" s="34" t="str">
        <f>IF(ISNUMBER(AVERAGEIFS(Observed!AG$2:AG$1135,Observed!$A$2:$A$1135,$A139,Observed!$C$2:$C$1135,$C139)),AVERAGEIFS(Observed!AG$2:AG$1135,Observed!$A$2:$A$1135,$A139,Observed!$C$2:$C$1135,$C139),"")</f>
        <v/>
      </c>
      <c r="AH139" s="35" t="str">
        <f>IF(ISNUMBER(AVERAGEIFS(Observed!AH$2:AH$1135,Observed!$A$2:$A$1135,$A139,Observed!$C$2:$C$1135,$C139)),AVERAGEIFS(Observed!AH$2:AH$1135,Observed!$A$2:$A$1135,$A139,Observed!$C$2:$C$1135,$C139),"")</f>
        <v/>
      </c>
      <c r="AI139" s="35" t="str">
        <f>IF(ISNUMBER(AVERAGEIFS(Observed!AI$2:AI$1135,Observed!$A$2:$A$1135,$A139,Observed!$C$2:$C$1135,$C139)),AVERAGEIFS(Observed!AI$2:AI$1135,Observed!$A$2:$A$1135,$A139,Observed!$C$2:$C$1135,$C139),"")</f>
        <v/>
      </c>
      <c r="AJ139" s="35" t="str">
        <f>IF(ISNUMBER(AVERAGEIFS(Observed!AJ$2:AJ$1135,Observed!$A$2:$A$1135,$A139,Observed!$C$2:$C$1135,$C139)),AVERAGEIFS(Observed!AJ$2:AJ$1135,Observed!$A$2:$A$1135,$A139,Observed!$C$2:$C$1135,$C139),"")</f>
        <v/>
      </c>
      <c r="AK139" s="34" t="str">
        <f>IF(ISNUMBER(AVERAGEIFS(Observed!AK$2:AK$1135,Observed!$A$2:$A$1135,$A139,Observed!$C$2:$C$1135,$C139)),AVERAGEIFS(Observed!AK$2:AK$1135,Observed!$A$2:$A$1135,$A139,Observed!$C$2:$C$1135,$C139),"")</f>
        <v/>
      </c>
      <c r="AL139" s="35" t="str">
        <f>IF(ISNUMBER(AVERAGEIFS(Observed!AL$2:AL$1135,Observed!$A$2:$A$1135,$A139,Observed!$C$2:$C$1135,$C139)),AVERAGEIFS(Observed!AL$2:AL$1135,Observed!$A$2:$A$1135,$A139,Observed!$C$2:$C$1135,$C139),"")</f>
        <v/>
      </c>
      <c r="AM139" s="34" t="str">
        <f>IF(ISNUMBER(AVERAGEIFS(Observed!AM$2:AM$1135,Observed!$A$2:$A$1135,$A139,Observed!$C$2:$C$1135,$C139)),AVERAGEIFS(Observed!AM$2:AM$1135,Observed!$A$2:$A$1135,$A139,Observed!$C$2:$C$1135,$C139),"")</f>
        <v/>
      </c>
      <c r="AN139" s="34">
        <f>IF(ISNUMBER(AVERAGEIFS(Observed!AN$2:AN$1135,Observed!$A$2:$A$1135,$A139,Observed!$C$2:$C$1135,$C139)),AVERAGEIFS(Observed!AN$2:AN$1135,Observed!$A$2:$A$1135,$A139,Observed!$C$2:$C$1135,$C139),"")</f>
        <v>1</v>
      </c>
      <c r="AO139" s="34" t="str">
        <f>IF(ISNUMBER(AVERAGEIFS(Observed!AO$2:AO$1135,Observed!$A$2:$A$1135,$A139,Observed!$C$2:$C$1135,$C139)),AVERAGEIFS(Observed!AO$2:AO$1135,Observed!$A$2:$A$1135,$A139,Observed!$C$2:$C$1135,$C139),"")</f>
        <v/>
      </c>
      <c r="AP139" s="35" t="str">
        <f>IF(ISNUMBER(AVERAGEIFS(Observed!AP$2:AP$1135,Observed!$A$2:$A$1135,$A139,Observed!$C$2:$C$1135,$C139)),AVERAGEIFS(Observed!AP$2:AP$1135,Observed!$A$2:$A$1135,$A139,Observed!$C$2:$C$1135,$C139),"")</f>
        <v/>
      </c>
      <c r="AQ139" s="34" t="str">
        <f>IF(ISNUMBER(AVERAGEIFS(Observed!AQ$2:AQ$1135,Observed!$A$2:$A$1135,$A139,Observed!$C$2:$C$1135,$C139)),AVERAGEIFS(Observed!AQ$2:AQ$1135,Observed!$A$2:$A$1135,$A139,Observed!$C$2:$C$1135,$C139),"")</f>
        <v/>
      </c>
      <c r="AR139" s="34" t="str">
        <f>IF(ISNUMBER(AVERAGEIFS(Observed!AR$2:AR$1135,Observed!$A$2:$A$1135,$A139,Observed!$C$2:$C$1135,$C139)),AVERAGEIFS(Observed!AR$2:AR$1135,Observed!$A$2:$A$1135,$A139,Observed!$C$2:$C$1135,$C139),"")</f>
        <v/>
      </c>
      <c r="AS139" s="2">
        <f>COUNTIFS(Observed!$A$2:$A$1135,$A139,Observed!$C$2:$C$1135,$C139)</f>
        <v>3</v>
      </c>
      <c r="AT139" s="2">
        <f t="shared" si="2"/>
        <v>3</v>
      </c>
    </row>
    <row r="140" spans="1:46" x14ac:dyDescent="0.25">
      <c r="A140" t="s">
        <v>3</v>
      </c>
      <c r="B140" t="s">
        <v>18</v>
      </c>
      <c r="C140" s="6">
        <v>36077</v>
      </c>
      <c r="D140" t="s">
        <v>56</v>
      </c>
      <c r="E140" t="s">
        <v>42</v>
      </c>
      <c r="J140" t="s">
        <v>102</v>
      </c>
      <c r="K140">
        <v>3</v>
      </c>
      <c r="L140">
        <v>1</v>
      </c>
      <c r="M140" t="s">
        <v>21</v>
      </c>
      <c r="N140" s="33">
        <f>IF(ISNUMBER(AVERAGEIFS(Observed!N$2:N$1135,Observed!$A$2:$A$1135,$A140,Observed!$C$2:$C$1135,$C140)),AVERAGEIFS(Observed!N$2:N$1135,Observed!$A$2:$A$1135,$A140,Observed!$C$2:$C$1135,$C140),"")</f>
        <v>796.66666666666663</v>
      </c>
      <c r="O140" s="34">
        <f>IF(ISNUMBER(AVERAGEIFS(Observed!O$2:O$1135,Observed!$A$2:$A$1135,$A140,Observed!$C$2:$C$1135,$C140)),AVERAGEIFS(Observed!O$2:O$1135,Observed!$A$2:$A$1135,$A140,Observed!$C$2:$C$1135,$C140),"")</f>
        <v>79.666666666666671</v>
      </c>
      <c r="P140" s="34" t="str">
        <f>IF(ISNUMBER(AVERAGEIFS(Observed!P$2:P$1135,Observed!$A$2:$A$1135,$A140,Observed!$C$2:$C$1135,$C140)),AVERAGEIFS(Observed!P$2:P$1135,Observed!$A$2:$A$1135,$A140,Observed!$C$2:$C$1135,$C140),"")</f>
        <v/>
      </c>
      <c r="Q140" s="34">
        <f>IF(ISNUMBER(AVERAGEIFS(Observed!Q$2:Q$1135,Observed!$A$2:$A$1135,$A140,Observed!$C$2:$C$1135,$C140)),AVERAGEIFS(Observed!Q$2:Q$1135,Observed!$A$2:$A$1135,$A140,Observed!$C$2:$C$1135,$C140),"")</f>
        <v>238.58333333333334</v>
      </c>
      <c r="R140" s="34">
        <f>IF(ISNUMBER(AVERAGEIFS(Observed!R$2:R$1135,Observed!$A$2:$A$1135,$A140,Observed!$C$2:$C$1135,$C140)),AVERAGEIFS(Observed!R$2:R$1135,Observed!$A$2:$A$1135,$A140,Observed!$C$2:$C$1135,$C140),"")</f>
        <v>238.58333333333334</v>
      </c>
      <c r="S140" s="35">
        <f>IF(ISNUMBER(AVERAGEIFS(Observed!S$2:S$1135,Observed!$A$2:$A$1135,$A140,Observed!$C$2:$C$1135,$C140)),AVERAGEIFS(Observed!S$2:S$1135,Observed!$A$2:$A$1135,$A140,Observed!$C$2:$C$1135,$C140),"")</f>
        <v>4.6000000000000006E-2</v>
      </c>
      <c r="T140" s="35">
        <f>IF(ISNUMBER(AVERAGEIFS(Observed!T$2:T$1135,Observed!$A$2:$A$1135,$A140,Observed!$C$2:$C$1135,$C140)),AVERAGEIFS(Observed!T$2:T$1135,Observed!$A$2:$A$1135,$A140,Observed!$C$2:$C$1135,$C140),"")</f>
        <v>3.9E-2</v>
      </c>
      <c r="U140" s="35" t="str">
        <f>IF(ISNUMBER(AVERAGEIFS(Observed!U$2:U$1135,Observed!$A$2:$A$1135,$A140,Observed!$C$2:$C$1135,$C140)),AVERAGEIFS(Observed!U$2:U$1135,Observed!$A$2:$A$1135,$A140,Observed!$C$2:$C$1135,$C140),"")</f>
        <v/>
      </c>
      <c r="V140" s="34" t="str">
        <f>IF(ISNUMBER(AVERAGEIFS(Observed!V$2:V$1135,Observed!$A$2:$A$1135,$A140,Observed!$C$2:$C$1135,$C140)),AVERAGEIFS(Observed!V$2:V$1135,Observed!$A$2:$A$1135,$A140,Observed!$C$2:$C$1135,$C140),"")</f>
        <v/>
      </c>
      <c r="W140" s="7" t="str">
        <f>IF(ISNUMBER(AVERAGEIFS(Observed!W$2:W$1135,Observed!$A$2:$A$1135,$A140,Observed!$C$2:$C$1135,$C140)),AVERAGEIFS(Observed!W$2:W$1135,Observed!$A$2:$A$1135,$A140,Observed!$C$2:$C$1135,$C140),"")</f>
        <v/>
      </c>
      <c r="X140" s="7">
        <f>IF(ISNUMBER(AVERAGEIFS(Observed!X$2:X$1135,Observed!$A$2:$A$1135,$A140,Observed!$C$2:$C$1135,$C140)),AVERAGEIFS(Observed!X$2:X$1135,Observed!$A$2:$A$1135,$A140,Observed!$C$2:$C$1135,$C140),"")</f>
        <v>0.13</v>
      </c>
      <c r="Y140" s="34" t="str">
        <f>IF(ISNUMBER(AVERAGEIFS(Observed!Y$2:Y$1135,Observed!$A$2:$A$1135,$A140,Observed!$C$2:$C$1135,$C140)),AVERAGEIFS(Observed!Y$2:Y$1135,Observed!$A$2:$A$1135,$A140,Observed!$C$2:$C$1135,$C140),"")</f>
        <v/>
      </c>
      <c r="Z140" s="34" t="str">
        <f>IF(ISNUMBER(AVERAGEIFS(Observed!Z$2:Z$1135,Observed!$A$2:$A$1135,$A140,Observed!$C$2:$C$1135,$C140)),AVERAGEIFS(Observed!Z$2:Z$1135,Observed!$A$2:$A$1135,$A140,Observed!$C$2:$C$1135,$C140),"")</f>
        <v/>
      </c>
      <c r="AA140" s="34" t="str">
        <f>IF(ISNUMBER(AVERAGEIFS(Observed!AA$2:AA$1135,Observed!$A$2:$A$1135,$A140,Observed!$C$2:$C$1135,$C140)),AVERAGEIFS(Observed!AA$2:AA$1135,Observed!$A$2:$A$1135,$A140,Observed!$C$2:$C$1135,$C140),"")</f>
        <v/>
      </c>
      <c r="AB140" s="34" t="str">
        <f>IF(ISNUMBER(AVERAGEIFS(Observed!AB$2:AB$1135,Observed!$A$2:$A$1135,$A140,Observed!$C$2:$C$1135,$C140)),AVERAGEIFS(Observed!AB$2:AB$1135,Observed!$A$2:$A$1135,$A140,Observed!$C$2:$C$1135,$C140),"")</f>
        <v/>
      </c>
      <c r="AC140" s="34" t="str">
        <f>IF(ISNUMBER(AVERAGEIFS(Observed!AC$2:AC$1135,Observed!$A$2:$A$1135,$A140,Observed!$C$2:$C$1135,$C140)),AVERAGEIFS(Observed!AC$2:AC$1135,Observed!$A$2:$A$1135,$A140,Observed!$C$2:$C$1135,$C140),"")</f>
        <v/>
      </c>
      <c r="AD140" s="34" t="str">
        <f>IF(ISNUMBER(AVERAGEIFS(Observed!AD$2:AD$1135,Observed!$A$2:$A$1135,$A140,Observed!$C$2:$C$1135,$C140)),AVERAGEIFS(Observed!AD$2:AD$1135,Observed!$A$2:$A$1135,$A140,Observed!$C$2:$C$1135,$C140),"")</f>
        <v/>
      </c>
      <c r="AE140" s="34" t="str">
        <f>IF(ISNUMBER(AVERAGEIFS(Observed!AE$2:AE$1135,Observed!$A$2:$A$1135,$A140,Observed!$C$2:$C$1135,$C140)),AVERAGEIFS(Observed!AE$2:AE$1135,Observed!$A$2:$A$1135,$A140,Observed!$C$2:$C$1135,$C140),"")</f>
        <v/>
      </c>
      <c r="AF140" s="34" t="str">
        <f>IF(ISNUMBER(AVERAGEIFS(Observed!AF$2:AF$1135,Observed!$A$2:$A$1135,$A140,Observed!$C$2:$C$1135,$C140)),AVERAGEIFS(Observed!AF$2:AF$1135,Observed!$A$2:$A$1135,$A140,Observed!$C$2:$C$1135,$C140),"")</f>
        <v/>
      </c>
      <c r="AG140" s="34" t="str">
        <f>IF(ISNUMBER(AVERAGEIFS(Observed!AG$2:AG$1135,Observed!$A$2:$A$1135,$A140,Observed!$C$2:$C$1135,$C140)),AVERAGEIFS(Observed!AG$2:AG$1135,Observed!$A$2:$A$1135,$A140,Observed!$C$2:$C$1135,$C140),"")</f>
        <v/>
      </c>
      <c r="AH140" s="35" t="str">
        <f>IF(ISNUMBER(AVERAGEIFS(Observed!AH$2:AH$1135,Observed!$A$2:$A$1135,$A140,Observed!$C$2:$C$1135,$C140)),AVERAGEIFS(Observed!AH$2:AH$1135,Observed!$A$2:$A$1135,$A140,Observed!$C$2:$C$1135,$C140),"")</f>
        <v/>
      </c>
      <c r="AI140" s="35" t="str">
        <f>IF(ISNUMBER(AVERAGEIFS(Observed!AI$2:AI$1135,Observed!$A$2:$A$1135,$A140,Observed!$C$2:$C$1135,$C140)),AVERAGEIFS(Observed!AI$2:AI$1135,Observed!$A$2:$A$1135,$A140,Observed!$C$2:$C$1135,$C140),"")</f>
        <v/>
      </c>
      <c r="AJ140" s="35">
        <f>IF(ISNUMBER(AVERAGEIFS(Observed!AJ$2:AJ$1135,Observed!$A$2:$A$1135,$A140,Observed!$C$2:$C$1135,$C140)),AVERAGEIFS(Observed!AJ$2:AJ$1135,Observed!$A$2:$A$1135,$A140,Observed!$C$2:$C$1135,$C140),"")</f>
        <v>4.5152392056677981E-2</v>
      </c>
      <c r="AK140" s="34" t="str">
        <f>IF(ISNUMBER(AVERAGEIFS(Observed!AK$2:AK$1135,Observed!$A$2:$A$1135,$A140,Observed!$C$2:$C$1135,$C140)),AVERAGEIFS(Observed!AK$2:AK$1135,Observed!$A$2:$A$1135,$A140,Observed!$C$2:$C$1135,$C140),"")</f>
        <v/>
      </c>
      <c r="AL140" s="35" t="str">
        <f>IF(ISNUMBER(AVERAGEIFS(Observed!AL$2:AL$1135,Observed!$A$2:$A$1135,$A140,Observed!$C$2:$C$1135,$C140)),AVERAGEIFS(Observed!AL$2:AL$1135,Observed!$A$2:$A$1135,$A140,Observed!$C$2:$C$1135,$C140),"")</f>
        <v/>
      </c>
      <c r="AM140" s="34" t="str">
        <f>IF(ISNUMBER(AVERAGEIFS(Observed!AM$2:AM$1135,Observed!$A$2:$A$1135,$A140,Observed!$C$2:$C$1135,$C140)),AVERAGEIFS(Observed!AM$2:AM$1135,Observed!$A$2:$A$1135,$A140,Observed!$C$2:$C$1135,$C140),"")</f>
        <v/>
      </c>
      <c r="AN140" s="34">
        <f>IF(ISNUMBER(AVERAGEIFS(Observed!AN$2:AN$1135,Observed!$A$2:$A$1135,$A140,Observed!$C$2:$C$1135,$C140)),AVERAGEIFS(Observed!AN$2:AN$1135,Observed!$A$2:$A$1135,$A140,Observed!$C$2:$C$1135,$C140),"")</f>
        <v>1</v>
      </c>
      <c r="AO140" s="34" t="str">
        <f>IF(ISNUMBER(AVERAGEIFS(Observed!AO$2:AO$1135,Observed!$A$2:$A$1135,$A140,Observed!$C$2:$C$1135,$C140)),AVERAGEIFS(Observed!AO$2:AO$1135,Observed!$A$2:$A$1135,$A140,Observed!$C$2:$C$1135,$C140),"")</f>
        <v/>
      </c>
      <c r="AP140" s="35" t="str">
        <f>IF(ISNUMBER(AVERAGEIFS(Observed!AP$2:AP$1135,Observed!$A$2:$A$1135,$A140,Observed!$C$2:$C$1135,$C140)),AVERAGEIFS(Observed!AP$2:AP$1135,Observed!$A$2:$A$1135,$A140,Observed!$C$2:$C$1135,$C140),"")</f>
        <v/>
      </c>
      <c r="AQ140" s="34">
        <f>IF(ISNUMBER(AVERAGEIFS(Observed!AQ$2:AQ$1135,Observed!$A$2:$A$1135,$A140,Observed!$C$2:$C$1135,$C140)),AVERAGEIFS(Observed!AQ$2:AQ$1135,Observed!$A$2:$A$1135,$A140,Observed!$C$2:$C$1135,$C140),"")</f>
        <v>10.772666666666668</v>
      </c>
      <c r="AR140" s="34">
        <f>IF(ISNUMBER(AVERAGEIFS(Observed!AR$2:AR$1135,Observed!$A$2:$A$1135,$A140,Observed!$C$2:$C$1135,$C140)),AVERAGEIFS(Observed!AR$2:AR$1135,Observed!$A$2:$A$1135,$A140,Observed!$C$2:$C$1135,$C140),"")</f>
        <v>10.772666666666668</v>
      </c>
      <c r="AS140" s="2">
        <f>COUNTIFS(Observed!$A$2:$A$1135,$A140,Observed!$C$2:$C$1135,$C140)</f>
        <v>3</v>
      </c>
      <c r="AT140" s="2">
        <f t="shared" si="2"/>
        <v>10</v>
      </c>
    </row>
    <row r="141" spans="1:46" x14ac:dyDescent="0.25">
      <c r="A141" t="s">
        <v>3</v>
      </c>
      <c r="B141" t="s">
        <v>18</v>
      </c>
      <c r="C141" s="6">
        <v>36091</v>
      </c>
      <c r="D141" t="s">
        <v>56</v>
      </c>
      <c r="E141" t="s">
        <v>42</v>
      </c>
      <c r="J141" t="s">
        <v>102</v>
      </c>
      <c r="K141">
        <v>3</v>
      </c>
      <c r="L141">
        <v>2</v>
      </c>
      <c r="M141" t="s">
        <v>19</v>
      </c>
      <c r="N141" s="33">
        <f>IF(ISNUMBER(AVERAGEIFS(Observed!N$2:N$1135,Observed!$A$2:$A$1135,$A141,Observed!$C$2:$C$1135,$C141)),AVERAGEIFS(Observed!N$2:N$1135,Observed!$A$2:$A$1135,$A141,Observed!$C$2:$C$1135,$C141),"")</f>
        <v>1171.6666666666667</v>
      </c>
      <c r="O141" s="34">
        <f>IF(ISNUMBER(AVERAGEIFS(Observed!O$2:O$1135,Observed!$A$2:$A$1135,$A141,Observed!$C$2:$C$1135,$C141)),AVERAGEIFS(Observed!O$2:O$1135,Observed!$A$2:$A$1135,$A141,Observed!$C$2:$C$1135,$C141),"")</f>
        <v>117.16666666666667</v>
      </c>
      <c r="P141" s="34" t="str">
        <f>IF(ISNUMBER(AVERAGEIFS(Observed!P$2:P$1135,Observed!$A$2:$A$1135,$A141,Observed!$C$2:$C$1135,$C141)),AVERAGEIFS(Observed!P$2:P$1135,Observed!$A$2:$A$1135,$A141,Observed!$C$2:$C$1135,$C141),"")</f>
        <v/>
      </c>
      <c r="Q141" s="34" t="str">
        <f>IF(ISNUMBER(AVERAGEIFS(Observed!Q$2:Q$1135,Observed!$A$2:$A$1135,$A141,Observed!$C$2:$C$1135,$C141)),AVERAGEIFS(Observed!Q$2:Q$1135,Observed!$A$2:$A$1135,$A141,Observed!$C$2:$C$1135,$C141),"")</f>
        <v/>
      </c>
      <c r="R141" s="34" t="str">
        <f>IF(ISNUMBER(AVERAGEIFS(Observed!R$2:R$1135,Observed!$A$2:$A$1135,$A141,Observed!$C$2:$C$1135,$C141)),AVERAGEIFS(Observed!R$2:R$1135,Observed!$A$2:$A$1135,$A141,Observed!$C$2:$C$1135,$C141),"")</f>
        <v/>
      </c>
      <c r="S141" s="35">
        <f>IF(ISNUMBER(AVERAGEIFS(Observed!S$2:S$1135,Observed!$A$2:$A$1135,$A141,Observed!$C$2:$C$1135,$C141)),AVERAGEIFS(Observed!S$2:S$1135,Observed!$A$2:$A$1135,$A141,Observed!$C$2:$C$1135,$C141),"")</f>
        <v>4.4000000000000004E-2</v>
      </c>
      <c r="T141" s="35">
        <f>IF(ISNUMBER(AVERAGEIFS(Observed!T$2:T$1135,Observed!$A$2:$A$1135,$A141,Observed!$C$2:$C$1135,$C141)),AVERAGEIFS(Observed!T$2:T$1135,Observed!$A$2:$A$1135,$A141,Observed!$C$2:$C$1135,$C141),"")</f>
        <v>3.5999999999999997E-2</v>
      </c>
      <c r="U141" s="35" t="str">
        <f>IF(ISNUMBER(AVERAGEIFS(Observed!U$2:U$1135,Observed!$A$2:$A$1135,$A141,Observed!$C$2:$C$1135,$C141)),AVERAGEIFS(Observed!U$2:U$1135,Observed!$A$2:$A$1135,$A141,Observed!$C$2:$C$1135,$C141),"")</f>
        <v/>
      </c>
      <c r="V141" s="34" t="str">
        <f>IF(ISNUMBER(AVERAGEIFS(Observed!V$2:V$1135,Observed!$A$2:$A$1135,$A141,Observed!$C$2:$C$1135,$C141)),AVERAGEIFS(Observed!V$2:V$1135,Observed!$A$2:$A$1135,$A141,Observed!$C$2:$C$1135,$C141),"")</f>
        <v/>
      </c>
      <c r="W141" s="7" t="str">
        <f>IF(ISNUMBER(AVERAGEIFS(Observed!W$2:W$1135,Observed!$A$2:$A$1135,$A141,Observed!$C$2:$C$1135,$C141)),AVERAGEIFS(Observed!W$2:W$1135,Observed!$A$2:$A$1135,$A141,Observed!$C$2:$C$1135,$C141),"")</f>
        <v/>
      </c>
      <c r="X141" s="7">
        <f>IF(ISNUMBER(AVERAGEIFS(Observed!X$2:X$1135,Observed!$A$2:$A$1135,$A141,Observed!$C$2:$C$1135,$C141)),AVERAGEIFS(Observed!X$2:X$1135,Observed!$A$2:$A$1135,$A141,Observed!$C$2:$C$1135,$C141),"")</f>
        <v>0.14000000000000001</v>
      </c>
      <c r="Y141" s="34" t="str">
        <f>IF(ISNUMBER(AVERAGEIFS(Observed!Y$2:Y$1135,Observed!$A$2:$A$1135,$A141,Observed!$C$2:$C$1135,$C141)),AVERAGEIFS(Observed!Y$2:Y$1135,Observed!$A$2:$A$1135,$A141,Observed!$C$2:$C$1135,$C141),"")</f>
        <v/>
      </c>
      <c r="Z141" s="34" t="str">
        <f>IF(ISNUMBER(AVERAGEIFS(Observed!Z$2:Z$1135,Observed!$A$2:$A$1135,$A141,Observed!$C$2:$C$1135,$C141)),AVERAGEIFS(Observed!Z$2:Z$1135,Observed!$A$2:$A$1135,$A141,Observed!$C$2:$C$1135,$C141),"")</f>
        <v/>
      </c>
      <c r="AA141" s="34" t="str">
        <f>IF(ISNUMBER(AVERAGEIFS(Observed!AA$2:AA$1135,Observed!$A$2:$A$1135,$A141,Observed!$C$2:$C$1135,$C141)),AVERAGEIFS(Observed!AA$2:AA$1135,Observed!$A$2:$A$1135,$A141,Observed!$C$2:$C$1135,$C141),"")</f>
        <v/>
      </c>
      <c r="AB141" s="34" t="str">
        <f>IF(ISNUMBER(AVERAGEIFS(Observed!AB$2:AB$1135,Observed!$A$2:$A$1135,$A141,Observed!$C$2:$C$1135,$C141)),AVERAGEIFS(Observed!AB$2:AB$1135,Observed!$A$2:$A$1135,$A141,Observed!$C$2:$C$1135,$C141),"")</f>
        <v/>
      </c>
      <c r="AC141" s="34" t="str">
        <f>IF(ISNUMBER(AVERAGEIFS(Observed!AC$2:AC$1135,Observed!$A$2:$A$1135,$A141,Observed!$C$2:$C$1135,$C141)),AVERAGEIFS(Observed!AC$2:AC$1135,Observed!$A$2:$A$1135,$A141,Observed!$C$2:$C$1135,$C141),"")</f>
        <v/>
      </c>
      <c r="AD141" s="34" t="str">
        <f>IF(ISNUMBER(AVERAGEIFS(Observed!AD$2:AD$1135,Observed!$A$2:$A$1135,$A141,Observed!$C$2:$C$1135,$C141)),AVERAGEIFS(Observed!AD$2:AD$1135,Observed!$A$2:$A$1135,$A141,Observed!$C$2:$C$1135,$C141),"")</f>
        <v/>
      </c>
      <c r="AE141" s="34" t="str">
        <f>IF(ISNUMBER(AVERAGEIFS(Observed!AE$2:AE$1135,Observed!$A$2:$A$1135,$A141,Observed!$C$2:$C$1135,$C141)),AVERAGEIFS(Observed!AE$2:AE$1135,Observed!$A$2:$A$1135,$A141,Observed!$C$2:$C$1135,$C141),"")</f>
        <v/>
      </c>
      <c r="AF141" s="34" t="str">
        <f>IF(ISNUMBER(AVERAGEIFS(Observed!AF$2:AF$1135,Observed!$A$2:$A$1135,$A141,Observed!$C$2:$C$1135,$C141)),AVERAGEIFS(Observed!AF$2:AF$1135,Observed!$A$2:$A$1135,$A141,Observed!$C$2:$C$1135,$C141),"")</f>
        <v/>
      </c>
      <c r="AG141" s="34" t="str">
        <f>IF(ISNUMBER(AVERAGEIFS(Observed!AG$2:AG$1135,Observed!$A$2:$A$1135,$A141,Observed!$C$2:$C$1135,$C141)),AVERAGEIFS(Observed!AG$2:AG$1135,Observed!$A$2:$A$1135,$A141,Observed!$C$2:$C$1135,$C141),"")</f>
        <v/>
      </c>
      <c r="AH141" s="35" t="str">
        <f>IF(ISNUMBER(AVERAGEIFS(Observed!AH$2:AH$1135,Observed!$A$2:$A$1135,$A141,Observed!$C$2:$C$1135,$C141)),AVERAGEIFS(Observed!AH$2:AH$1135,Observed!$A$2:$A$1135,$A141,Observed!$C$2:$C$1135,$C141),"")</f>
        <v/>
      </c>
      <c r="AI141" s="35" t="str">
        <f>IF(ISNUMBER(AVERAGEIFS(Observed!AI$2:AI$1135,Observed!$A$2:$A$1135,$A141,Observed!$C$2:$C$1135,$C141)),AVERAGEIFS(Observed!AI$2:AI$1135,Observed!$A$2:$A$1135,$A141,Observed!$C$2:$C$1135,$C141),"")</f>
        <v/>
      </c>
      <c r="AJ141" s="35">
        <f>IF(ISNUMBER(AVERAGEIFS(Observed!AJ$2:AJ$1135,Observed!$A$2:$A$1135,$A141,Observed!$C$2:$C$1135,$C141)),AVERAGEIFS(Observed!AJ$2:AJ$1135,Observed!$A$2:$A$1135,$A141,Observed!$C$2:$C$1135,$C141),"")</f>
        <v>4.2870015818469422E-2</v>
      </c>
      <c r="AK141" s="34" t="str">
        <f>IF(ISNUMBER(AVERAGEIFS(Observed!AK$2:AK$1135,Observed!$A$2:$A$1135,$A141,Observed!$C$2:$C$1135,$C141)),AVERAGEIFS(Observed!AK$2:AK$1135,Observed!$A$2:$A$1135,$A141,Observed!$C$2:$C$1135,$C141),"")</f>
        <v/>
      </c>
      <c r="AL141" s="35" t="str">
        <f>IF(ISNUMBER(AVERAGEIFS(Observed!AL$2:AL$1135,Observed!$A$2:$A$1135,$A141,Observed!$C$2:$C$1135,$C141)),AVERAGEIFS(Observed!AL$2:AL$1135,Observed!$A$2:$A$1135,$A141,Observed!$C$2:$C$1135,$C141),"")</f>
        <v/>
      </c>
      <c r="AM141" s="34" t="str">
        <f>IF(ISNUMBER(AVERAGEIFS(Observed!AM$2:AM$1135,Observed!$A$2:$A$1135,$A141,Observed!$C$2:$C$1135,$C141)),AVERAGEIFS(Observed!AM$2:AM$1135,Observed!$A$2:$A$1135,$A141,Observed!$C$2:$C$1135,$C141),"")</f>
        <v/>
      </c>
      <c r="AN141" s="34">
        <f>IF(ISNUMBER(AVERAGEIFS(Observed!AN$2:AN$1135,Observed!$A$2:$A$1135,$A141,Observed!$C$2:$C$1135,$C141)),AVERAGEIFS(Observed!AN$2:AN$1135,Observed!$A$2:$A$1135,$A141,Observed!$C$2:$C$1135,$C141),"")</f>
        <v>1</v>
      </c>
      <c r="AO141" s="34" t="str">
        <f>IF(ISNUMBER(AVERAGEIFS(Observed!AO$2:AO$1135,Observed!$A$2:$A$1135,$A141,Observed!$C$2:$C$1135,$C141)),AVERAGEIFS(Observed!AO$2:AO$1135,Observed!$A$2:$A$1135,$A141,Observed!$C$2:$C$1135,$C141),"")</f>
        <v/>
      </c>
      <c r="AP141" s="35" t="str">
        <f>IF(ISNUMBER(AVERAGEIFS(Observed!AP$2:AP$1135,Observed!$A$2:$A$1135,$A141,Observed!$C$2:$C$1135,$C141)),AVERAGEIFS(Observed!AP$2:AP$1135,Observed!$A$2:$A$1135,$A141,Observed!$C$2:$C$1135,$C141),"")</f>
        <v/>
      </c>
      <c r="AQ141" s="34" t="str">
        <f>IF(ISNUMBER(AVERAGEIFS(Observed!AQ$2:AQ$1135,Observed!$A$2:$A$1135,$A141,Observed!$C$2:$C$1135,$C141)),AVERAGEIFS(Observed!AQ$2:AQ$1135,Observed!$A$2:$A$1135,$A141,Observed!$C$2:$C$1135,$C141),"")</f>
        <v/>
      </c>
      <c r="AR141" s="34" t="str">
        <f>IF(ISNUMBER(AVERAGEIFS(Observed!AR$2:AR$1135,Observed!$A$2:$A$1135,$A141,Observed!$C$2:$C$1135,$C141)),AVERAGEIFS(Observed!AR$2:AR$1135,Observed!$A$2:$A$1135,$A141,Observed!$C$2:$C$1135,$C141),"")</f>
        <v/>
      </c>
      <c r="AS141" s="2">
        <f>COUNTIFS(Observed!$A$2:$A$1135,$A141,Observed!$C$2:$C$1135,$C141)</f>
        <v>3</v>
      </c>
      <c r="AT141" s="2">
        <f t="shared" si="2"/>
        <v>6</v>
      </c>
    </row>
    <row r="142" spans="1:46" x14ac:dyDescent="0.25">
      <c r="A142" t="s">
        <v>3</v>
      </c>
      <c r="B142" t="s">
        <v>18</v>
      </c>
      <c r="C142" s="6">
        <v>36098</v>
      </c>
      <c r="D142" t="s">
        <v>56</v>
      </c>
      <c r="E142" t="s">
        <v>42</v>
      </c>
      <c r="J142" t="s">
        <v>102</v>
      </c>
      <c r="K142">
        <v>3</v>
      </c>
      <c r="L142">
        <v>2</v>
      </c>
      <c r="M142" t="s">
        <v>19</v>
      </c>
      <c r="N142" s="33">
        <f>IF(ISNUMBER(AVERAGEIFS(Observed!N$2:N$1135,Observed!$A$2:$A$1135,$A142,Observed!$C$2:$C$1135,$C142)),AVERAGEIFS(Observed!N$2:N$1135,Observed!$A$2:$A$1135,$A142,Observed!$C$2:$C$1135,$C142),"")</f>
        <v>2461.6666666666665</v>
      </c>
      <c r="O142" s="34">
        <f>IF(ISNUMBER(AVERAGEIFS(Observed!O$2:O$1135,Observed!$A$2:$A$1135,$A142,Observed!$C$2:$C$1135,$C142)),AVERAGEIFS(Observed!O$2:O$1135,Observed!$A$2:$A$1135,$A142,Observed!$C$2:$C$1135,$C142),"")</f>
        <v>246.16666666666666</v>
      </c>
      <c r="P142" s="34" t="str">
        <f>IF(ISNUMBER(AVERAGEIFS(Observed!P$2:P$1135,Observed!$A$2:$A$1135,$A142,Observed!$C$2:$C$1135,$C142)),AVERAGEIFS(Observed!P$2:P$1135,Observed!$A$2:$A$1135,$A142,Observed!$C$2:$C$1135,$C142),"")</f>
        <v/>
      </c>
      <c r="Q142" s="34" t="str">
        <f>IF(ISNUMBER(AVERAGEIFS(Observed!Q$2:Q$1135,Observed!$A$2:$A$1135,$A142,Observed!$C$2:$C$1135,$C142)),AVERAGEIFS(Observed!Q$2:Q$1135,Observed!$A$2:$A$1135,$A142,Observed!$C$2:$C$1135,$C142),"")</f>
        <v/>
      </c>
      <c r="R142" s="34" t="str">
        <f>IF(ISNUMBER(AVERAGEIFS(Observed!R$2:R$1135,Observed!$A$2:$A$1135,$A142,Observed!$C$2:$C$1135,$C142)),AVERAGEIFS(Observed!R$2:R$1135,Observed!$A$2:$A$1135,$A142,Observed!$C$2:$C$1135,$C142),"")</f>
        <v/>
      </c>
      <c r="S142" s="35">
        <f>IF(ISNUMBER(AVERAGEIFS(Observed!S$2:S$1135,Observed!$A$2:$A$1135,$A142,Observed!$C$2:$C$1135,$C142)),AVERAGEIFS(Observed!S$2:S$1135,Observed!$A$2:$A$1135,$A142,Observed!$C$2:$C$1135,$C142),"")</f>
        <v>4.4000000000000004E-2</v>
      </c>
      <c r="T142" s="35">
        <f>IF(ISNUMBER(AVERAGEIFS(Observed!T$2:T$1135,Observed!$A$2:$A$1135,$A142,Observed!$C$2:$C$1135,$C142)),AVERAGEIFS(Observed!T$2:T$1135,Observed!$A$2:$A$1135,$A142,Observed!$C$2:$C$1135,$C142),"")</f>
        <v>3.5999999999999997E-2</v>
      </c>
      <c r="U142" s="35" t="str">
        <f>IF(ISNUMBER(AVERAGEIFS(Observed!U$2:U$1135,Observed!$A$2:$A$1135,$A142,Observed!$C$2:$C$1135,$C142)),AVERAGEIFS(Observed!U$2:U$1135,Observed!$A$2:$A$1135,$A142,Observed!$C$2:$C$1135,$C142),"")</f>
        <v/>
      </c>
      <c r="V142" s="34" t="str">
        <f>IF(ISNUMBER(AVERAGEIFS(Observed!V$2:V$1135,Observed!$A$2:$A$1135,$A142,Observed!$C$2:$C$1135,$C142)),AVERAGEIFS(Observed!V$2:V$1135,Observed!$A$2:$A$1135,$A142,Observed!$C$2:$C$1135,$C142),"")</f>
        <v/>
      </c>
      <c r="W142" s="7" t="str">
        <f>IF(ISNUMBER(AVERAGEIFS(Observed!W$2:W$1135,Observed!$A$2:$A$1135,$A142,Observed!$C$2:$C$1135,$C142)),AVERAGEIFS(Observed!W$2:W$1135,Observed!$A$2:$A$1135,$A142,Observed!$C$2:$C$1135,$C142),"")</f>
        <v/>
      </c>
      <c r="X142" s="7">
        <f>IF(ISNUMBER(AVERAGEIFS(Observed!X$2:X$1135,Observed!$A$2:$A$1135,$A142,Observed!$C$2:$C$1135,$C142)),AVERAGEIFS(Observed!X$2:X$1135,Observed!$A$2:$A$1135,$A142,Observed!$C$2:$C$1135,$C142),"")</f>
        <v>0.15</v>
      </c>
      <c r="Y142" s="34" t="str">
        <f>IF(ISNUMBER(AVERAGEIFS(Observed!Y$2:Y$1135,Observed!$A$2:$A$1135,$A142,Observed!$C$2:$C$1135,$C142)),AVERAGEIFS(Observed!Y$2:Y$1135,Observed!$A$2:$A$1135,$A142,Observed!$C$2:$C$1135,$C142),"")</f>
        <v/>
      </c>
      <c r="Z142" s="34" t="str">
        <f>IF(ISNUMBER(AVERAGEIFS(Observed!Z$2:Z$1135,Observed!$A$2:$A$1135,$A142,Observed!$C$2:$C$1135,$C142)),AVERAGEIFS(Observed!Z$2:Z$1135,Observed!$A$2:$A$1135,$A142,Observed!$C$2:$C$1135,$C142),"")</f>
        <v/>
      </c>
      <c r="AA142" s="34" t="str">
        <f>IF(ISNUMBER(AVERAGEIFS(Observed!AA$2:AA$1135,Observed!$A$2:$A$1135,$A142,Observed!$C$2:$C$1135,$C142)),AVERAGEIFS(Observed!AA$2:AA$1135,Observed!$A$2:$A$1135,$A142,Observed!$C$2:$C$1135,$C142),"")</f>
        <v/>
      </c>
      <c r="AB142" s="34" t="str">
        <f>IF(ISNUMBER(AVERAGEIFS(Observed!AB$2:AB$1135,Observed!$A$2:$A$1135,$A142,Observed!$C$2:$C$1135,$C142)),AVERAGEIFS(Observed!AB$2:AB$1135,Observed!$A$2:$A$1135,$A142,Observed!$C$2:$C$1135,$C142),"")</f>
        <v/>
      </c>
      <c r="AC142" s="34" t="str">
        <f>IF(ISNUMBER(AVERAGEIFS(Observed!AC$2:AC$1135,Observed!$A$2:$A$1135,$A142,Observed!$C$2:$C$1135,$C142)),AVERAGEIFS(Observed!AC$2:AC$1135,Observed!$A$2:$A$1135,$A142,Observed!$C$2:$C$1135,$C142),"")</f>
        <v/>
      </c>
      <c r="AD142" s="34" t="str">
        <f>IF(ISNUMBER(AVERAGEIFS(Observed!AD$2:AD$1135,Observed!$A$2:$A$1135,$A142,Observed!$C$2:$C$1135,$C142)),AVERAGEIFS(Observed!AD$2:AD$1135,Observed!$A$2:$A$1135,$A142,Observed!$C$2:$C$1135,$C142),"")</f>
        <v/>
      </c>
      <c r="AE142" s="34" t="str">
        <f>IF(ISNUMBER(AVERAGEIFS(Observed!AE$2:AE$1135,Observed!$A$2:$A$1135,$A142,Observed!$C$2:$C$1135,$C142)),AVERAGEIFS(Observed!AE$2:AE$1135,Observed!$A$2:$A$1135,$A142,Observed!$C$2:$C$1135,$C142),"")</f>
        <v/>
      </c>
      <c r="AF142" s="34" t="str">
        <f>IF(ISNUMBER(AVERAGEIFS(Observed!AF$2:AF$1135,Observed!$A$2:$A$1135,$A142,Observed!$C$2:$C$1135,$C142)),AVERAGEIFS(Observed!AF$2:AF$1135,Observed!$A$2:$A$1135,$A142,Observed!$C$2:$C$1135,$C142),"")</f>
        <v/>
      </c>
      <c r="AG142" s="34" t="str">
        <f>IF(ISNUMBER(AVERAGEIFS(Observed!AG$2:AG$1135,Observed!$A$2:$A$1135,$A142,Observed!$C$2:$C$1135,$C142)),AVERAGEIFS(Observed!AG$2:AG$1135,Observed!$A$2:$A$1135,$A142,Observed!$C$2:$C$1135,$C142),"")</f>
        <v/>
      </c>
      <c r="AH142" s="35" t="str">
        <f>IF(ISNUMBER(AVERAGEIFS(Observed!AH$2:AH$1135,Observed!$A$2:$A$1135,$A142,Observed!$C$2:$C$1135,$C142)),AVERAGEIFS(Observed!AH$2:AH$1135,Observed!$A$2:$A$1135,$A142,Observed!$C$2:$C$1135,$C142),"")</f>
        <v/>
      </c>
      <c r="AI142" s="35" t="str">
        <f>IF(ISNUMBER(AVERAGEIFS(Observed!AI$2:AI$1135,Observed!$A$2:$A$1135,$A142,Observed!$C$2:$C$1135,$C142)),AVERAGEIFS(Observed!AI$2:AI$1135,Observed!$A$2:$A$1135,$A142,Observed!$C$2:$C$1135,$C142),"")</f>
        <v/>
      </c>
      <c r="AJ142" s="35">
        <f>IF(ISNUMBER(AVERAGEIFS(Observed!AJ$2:AJ$1135,Observed!$A$2:$A$1135,$A142,Observed!$C$2:$C$1135,$C142)),AVERAGEIFS(Observed!AJ$2:AJ$1135,Observed!$A$2:$A$1135,$A142,Observed!$C$2:$C$1135,$C142),"")</f>
        <v>4.2831044258688389E-2</v>
      </c>
      <c r="AK142" s="34" t="str">
        <f>IF(ISNUMBER(AVERAGEIFS(Observed!AK$2:AK$1135,Observed!$A$2:$A$1135,$A142,Observed!$C$2:$C$1135,$C142)),AVERAGEIFS(Observed!AK$2:AK$1135,Observed!$A$2:$A$1135,$A142,Observed!$C$2:$C$1135,$C142),"")</f>
        <v/>
      </c>
      <c r="AL142" s="35" t="str">
        <f>IF(ISNUMBER(AVERAGEIFS(Observed!AL$2:AL$1135,Observed!$A$2:$A$1135,$A142,Observed!$C$2:$C$1135,$C142)),AVERAGEIFS(Observed!AL$2:AL$1135,Observed!$A$2:$A$1135,$A142,Observed!$C$2:$C$1135,$C142),"")</f>
        <v/>
      </c>
      <c r="AM142" s="34" t="str">
        <f>IF(ISNUMBER(AVERAGEIFS(Observed!AM$2:AM$1135,Observed!$A$2:$A$1135,$A142,Observed!$C$2:$C$1135,$C142)),AVERAGEIFS(Observed!AM$2:AM$1135,Observed!$A$2:$A$1135,$A142,Observed!$C$2:$C$1135,$C142),"")</f>
        <v/>
      </c>
      <c r="AN142" s="34">
        <f>IF(ISNUMBER(AVERAGEIFS(Observed!AN$2:AN$1135,Observed!$A$2:$A$1135,$A142,Observed!$C$2:$C$1135,$C142)),AVERAGEIFS(Observed!AN$2:AN$1135,Observed!$A$2:$A$1135,$A142,Observed!$C$2:$C$1135,$C142),"")</f>
        <v>1</v>
      </c>
      <c r="AO142" s="34" t="str">
        <f>IF(ISNUMBER(AVERAGEIFS(Observed!AO$2:AO$1135,Observed!$A$2:$A$1135,$A142,Observed!$C$2:$C$1135,$C142)),AVERAGEIFS(Observed!AO$2:AO$1135,Observed!$A$2:$A$1135,$A142,Observed!$C$2:$C$1135,$C142),"")</f>
        <v/>
      </c>
      <c r="AP142" s="35" t="str">
        <f>IF(ISNUMBER(AVERAGEIFS(Observed!AP$2:AP$1135,Observed!$A$2:$A$1135,$A142,Observed!$C$2:$C$1135,$C142)),AVERAGEIFS(Observed!AP$2:AP$1135,Observed!$A$2:$A$1135,$A142,Observed!$C$2:$C$1135,$C142),"")</f>
        <v/>
      </c>
      <c r="AQ142" s="34" t="str">
        <f>IF(ISNUMBER(AVERAGEIFS(Observed!AQ$2:AQ$1135,Observed!$A$2:$A$1135,$A142,Observed!$C$2:$C$1135,$C142)),AVERAGEIFS(Observed!AQ$2:AQ$1135,Observed!$A$2:$A$1135,$A142,Observed!$C$2:$C$1135,$C142),"")</f>
        <v/>
      </c>
      <c r="AR142" s="34" t="str">
        <f>IF(ISNUMBER(AVERAGEIFS(Observed!AR$2:AR$1135,Observed!$A$2:$A$1135,$A142,Observed!$C$2:$C$1135,$C142)),AVERAGEIFS(Observed!AR$2:AR$1135,Observed!$A$2:$A$1135,$A142,Observed!$C$2:$C$1135,$C142),"")</f>
        <v/>
      </c>
      <c r="AS142" s="2">
        <f>COUNTIFS(Observed!$A$2:$A$1135,$A142,Observed!$C$2:$C$1135,$C142)</f>
        <v>3</v>
      </c>
      <c r="AT142" s="2">
        <f t="shared" si="2"/>
        <v>6</v>
      </c>
    </row>
    <row r="143" spans="1:46" x14ac:dyDescent="0.25">
      <c r="A143" t="s">
        <v>3</v>
      </c>
      <c r="B143" t="s">
        <v>18</v>
      </c>
      <c r="C143" s="6">
        <v>36102</v>
      </c>
      <c r="D143" t="s">
        <v>56</v>
      </c>
      <c r="E143" t="s">
        <v>42</v>
      </c>
      <c r="J143" t="s">
        <v>102</v>
      </c>
      <c r="K143">
        <v>3</v>
      </c>
      <c r="L143">
        <v>2</v>
      </c>
      <c r="M143" t="s">
        <v>19</v>
      </c>
      <c r="N143" s="33">
        <f>IF(ISNUMBER(AVERAGEIFS(Observed!N$2:N$1135,Observed!$A$2:$A$1135,$A143,Observed!$C$2:$C$1135,$C143)),AVERAGEIFS(Observed!N$2:N$1135,Observed!$A$2:$A$1135,$A143,Observed!$C$2:$C$1135,$C143),"")</f>
        <v>2420</v>
      </c>
      <c r="O143" s="34">
        <f>IF(ISNUMBER(AVERAGEIFS(Observed!O$2:O$1135,Observed!$A$2:$A$1135,$A143,Observed!$C$2:$C$1135,$C143)),AVERAGEIFS(Observed!O$2:O$1135,Observed!$A$2:$A$1135,$A143,Observed!$C$2:$C$1135,$C143),"")</f>
        <v>242</v>
      </c>
      <c r="P143" s="34" t="str">
        <f>IF(ISNUMBER(AVERAGEIFS(Observed!P$2:P$1135,Observed!$A$2:$A$1135,$A143,Observed!$C$2:$C$1135,$C143)),AVERAGEIFS(Observed!P$2:P$1135,Observed!$A$2:$A$1135,$A143,Observed!$C$2:$C$1135,$C143),"")</f>
        <v/>
      </c>
      <c r="Q143" s="34" t="str">
        <f>IF(ISNUMBER(AVERAGEIFS(Observed!Q$2:Q$1135,Observed!$A$2:$A$1135,$A143,Observed!$C$2:$C$1135,$C143)),AVERAGEIFS(Observed!Q$2:Q$1135,Observed!$A$2:$A$1135,$A143,Observed!$C$2:$C$1135,$C143),"")</f>
        <v/>
      </c>
      <c r="R143" s="34" t="str">
        <f>IF(ISNUMBER(AVERAGEIFS(Observed!R$2:R$1135,Observed!$A$2:$A$1135,$A143,Observed!$C$2:$C$1135,$C143)),AVERAGEIFS(Observed!R$2:R$1135,Observed!$A$2:$A$1135,$A143,Observed!$C$2:$C$1135,$C143),"")</f>
        <v/>
      </c>
      <c r="S143" s="35">
        <f>IF(ISNUMBER(AVERAGEIFS(Observed!S$2:S$1135,Observed!$A$2:$A$1135,$A143,Observed!$C$2:$C$1135,$C143)),AVERAGEIFS(Observed!S$2:S$1135,Observed!$A$2:$A$1135,$A143,Observed!$C$2:$C$1135,$C143),"")</f>
        <v>4.3000000000000003E-2</v>
      </c>
      <c r="T143" s="35">
        <f>IF(ISNUMBER(AVERAGEIFS(Observed!T$2:T$1135,Observed!$A$2:$A$1135,$A143,Observed!$C$2:$C$1135,$C143)),AVERAGEIFS(Observed!T$2:T$1135,Observed!$A$2:$A$1135,$A143,Observed!$C$2:$C$1135,$C143),"")</f>
        <v>3.5000000000000003E-2</v>
      </c>
      <c r="U143" s="35" t="str">
        <f>IF(ISNUMBER(AVERAGEIFS(Observed!U$2:U$1135,Observed!$A$2:$A$1135,$A143,Observed!$C$2:$C$1135,$C143)),AVERAGEIFS(Observed!U$2:U$1135,Observed!$A$2:$A$1135,$A143,Observed!$C$2:$C$1135,$C143),"")</f>
        <v/>
      </c>
      <c r="V143" s="34" t="str">
        <f>IF(ISNUMBER(AVERAGEIFS(Observed!V$2:V$1135,Observed!$A$2:$A$1135,$A143,Observed!$C$2:$C$1135,$C143)),AVERAGEIFS(Observed!V$2:V$1135,Observed!$A$2:$A$1135,$A143,Observed!$C$2:$C$1135,$C143),"")</f>
        <v/>
      </c>
      <c r="W143" s="7" t="str">
        <f>IF(ISNUMBER(AVERAGEIFS(Observed!W$2:W$1135,Observed!$A$2:$A$1135,$A143,Observed!$C$2:$C$1135,$C143)),AVERAGEIFS(Observed!W$2:W$1135,Observed!$A$2:$A$1135,$A143,Observed!$C$2:$C$1135,$C143),"")</f>
        <v/>
      </c>
      <c r="X143" s="7">
        <f>IF(ISNUMBER(AVERAGEIFS(Observed!X$2:X$1135,Observed!$A$2:$A$1135,$A143,Observed!$C$2:$C$1135,$C143)),AVERAGEIFS(Observed!X$2:X$1135,Observed!$A$2:$A$1135,$A143,Observed!$C$2:$C$1135,$C143),"")</f>
        <v>0.15</v>
      </c>
      <c r="Y143" s="34" t="str">
        <f>IF(ISNUMBER(AVERAGEIFS(Observed!Y$2:Y$1135,Observed!$A$2:$A$1135,$A143,Observed!$C$2:$C$1135,$C143)),AVERAGEIFS(Observed!Y$2:Y$1135,Observed!$A$2:$A$1135,$A143,Observed!$C$2:$C$1135,$C143),"")</f>
        <v/>
      </c>
      <c r="Z143" s="34" t="str">
        <f>IF(ISNUMBER(AVERAGEIFS(Observed!Z$2:Z$1135,Observed!$A$2:$A$1135,$A143,Observed!$C$2:$C$1135,$C143)),AVERAGEIFS(Observed!Z$2:Z$1135,Observed!$A$2:$A$1135,$A143,Observed!$C$2:$C$1135,$C143),"")</f>
        <v/>
      </c>
      <c r="AA143" s="34" t="str">
        <f>IF(ISNUMBER(AVERAGEIFS(Observed!AA$2:AA$1135,Observed!$A$2:$A$1135,$A143,Observed!$C$2:$C$1135,$C143)),AVERAGEIFS(Observed!AA$2:AA$1135,Observed!$A$2:$A$1135,$A143,Observed!$C$2:$C$1135,$C143),"")</f>
        <v/>
      </c>
      <c r="AB143" s="34" t="str">
        <f>IF(ISNUMBER(AVERAGEIFS(Observed!AB$2:AB$1135,Observed!$A$2:$A$1135,$A143,Observed!$C$2:$C$1135,$C143)),AVERAGEIFS(Observed!AB$2:AB$1135,Observed!$A$2:$A$1135,$A143,Observed!$C$2:$C$1135,$C143),"")</f>
        <v/>
      </c>
      <c r="AC143" s="34" t="str">
        <f>IF(ISNUMBER(AVERAGEIFS(Observed!AC$2:AC$1135,Observed!$A$2:$A$1135,$A143,Observed!$C$2:$C$1135,$C143)),AVERAGEIFS(Observed!AC$2:AC$1135,Observed!$A$2:$A$1135,$A143,Observed!$C$2:$C$1135,$C143),"")</f>
        <v/>
      </c>
      <c r="AD143" s="34" t="str">
        <f>IF(ISNUMBER(AVERAGEIFS(Observed!AD$2:AD$1135,Observed!$A$2:$A$1135,$A143,Observed!$C$2:$C$1135,$C143)),AVERAGEIFS(Observed!AD$2:AD$1135,Observed!$A$2:$A$1135,$A143,Observed!$C$2:$C$1135,$C143),"")</f>
        <v/>
      </c>
      <c r="AE143" s="34" t="str">
        <f>IF(ISNUMBER(AVERAGEIFS(Observed!AE$2:AE$1135,Observed!$A$2:$A$1135,$A143,Observed!$C$2:$C$1135,$C143)),AVERAGEIFS(Observed!AE$2:AE$1135,Observed!$A$2:$A$1135,$A143,Observed!$C$2:$C$1135,$C143),"")</f>
        <v/>
      </c>
      <c r="AF143" s="34" t="str">
        <f>IF(ISNUMBER(AVERAGEIFS(Observed!AF$2:AF$1135,Observed!$A$2:$A$1135,$A143,Observed!$C$2:$C$1135,$C143)),AVERAGEIFS(Observed!AF$2:AF$1135,Observed!$A$2:$A$1135,$A143,Observed!$C$2:$C$1135,$C143),"")</f>
        <v/>
      </c>
      <c r="AG143" s="34" t="str">
        <f>IF(ISNUMBER(AVERAGEIFS(Observed!AG$2:AG$1135,Observed!$A$2:$A$1135,$A143,Observed!$C$2:$C$1135,$C143)),AVERAGEIFS(Observed!AG$2:AG$1135,Observed!$A$2:$A$1135,$A143,Observed!$C$2:$C$1135,$C143),"")</f>
        <v/>
      </c>
      <c r="AH143" s="35" t="str">
        <f>IF(ISNUMBER(AVERAGEIFS(Observed!AH$2:AH$1135,Observed!$A$2:$A$1135,$A143,Observed!$C$2:$C$1135,$C143)),AVERAGEIFS(Observed!AH$2:AH$1135,Observed!$A$2:$A$1135,$A143,Observed!$C$2:$C$1135,$C143),"")</f>
        <v/>
      </c>
      <c r="AI143" s="35" t="str">
        <f>IF(ISNUMBER(AVERAGEIFS(Observed!AI$2:AI$1135,Observed!$A$2:$A$1135,$A143,Observed!$C$2:$C$1135,$C143)),AVERAGEIFS(Observed!AI$2:AI$1135,Observed!$A$2:$A$1135,$A143,Observed!$C$2:$C$1135,$C143),"")</f>
        <v/>
      </c>
      <c r="AJ143" s="35">
        <f>IF(ISNUMBER(AVERAGEIFS(Observed!AJ$2:AJ$1135,Observed!$A$2:$A$1135,$A143,Observed!$C$2:$C$1135,$C143)),AVERAGEIFS(Observed!AJ$2:AJ$1135,Observed!$A$2:$A$1135,$A143,Observed!$C$2:$C$1135,$C143),"")</f>
        <v>4.1810912217341421E-2</v>
      </c>
      <c r="AK143" s="34" t="str">
        <f>IF(ISNUMBER(AVERAGEIFS(Observed!AK$2:AK$1135,Observed!$A$2:$A$1135,$A143,Observed!$C$2:$C$1135,$C143)),AVERAGEIFS(Observed!AK$2:AK$1135,Observed!$A$2:$A$1135,$A143,Observed!$C$2:$C$1135,$C143),"")</f>
        <v/>
      </c>
      <c r="AL143" s="35" t="str">
        <f>IF(ISNUMBER(AVERAGEIFS(Observed!AL$2:AL$1135,Observed!$A$2:$A$1135,$A143,Observed!$C$2:$C$1135,$C143)),AVERAGEIFS(Observed!AL$2:AL$1135,Observed!$A$2:$A$1135,$A143,Observed!$C$2:$C$1135,$C143),"")</f>
        <v/>
      </c>
      <c r="AM143" s="34" t="str">
        <f>IF(ISNUMBER(AVERAGEIFS(Observed!AM$2:AM$1135,Observed!$A$2:$A$1135,$A143,Observed!$C$2:$C$1135,$C143)),AVERAGEIFS(Observed!AM$2:AM$1135,Observed!$A$2:$A$1135,$A143,Observed!$C$2:$C$1135,$C143),"")</f>
        <v/>
      </c>
      <c r="AN143" s="34">
        <f>IF(ISNUMBER(AVERAGEIFS(Observed!AN$2:AN$1135,Observed!$A$2:$A$1135,$A143,Observed!$C$2:$C$1135,$C143)),AVERAGEIFS(Observed!AN$2:AN$1135,Observed!$A$2:$A$1135,$A143,Observed!$C$2:$C$1135,$C143),"")</f>
        <v>1</v>
      </c>
      <c r="AO143" s="34" t="str">
        <f>IF(ISNUMBER(AVERAGEIFS(Observed!AO$2:AO$1135,Observed!$A$2:$A$1135,$A143,Observed!$C$2:$C$1135,$C143)),AVERAGEIFS(Observed!AO$2:AO$1135,Observed!$A$2:$A$1135,$A143,Observed!$C$2:$C$1135,$C143),"")</f>
        <v/>
      </c>
      <c r="AP143" s="35" t="str">
        <f>IF(ISNUMBER(AVERAGEIFS(Observed!AP$2:AP$1135,Observed!$A$2:$A$1135,$A143,Observed!$C$2:$C$1135,$C143)),AVERAGEIFS(Observed!AP$2:AP$1135,Observed!$A$2:$A$1135,$A143,Observed!$C$2:$C$1135,$C143),"")</f>
        <v/>
      </c>
      <c r="AQ143" s="34" t="str">
        <f>IF(ISNUMBER(AVERAGEIFS(Observed!AQ$2:AQ$1135,Observed!$A$2:$A$1135,$A143,Observed!$C$2:$C$1135,$C143)),AVERAGEIFS(Observed!AQ$2:AQ$1135,Observed!$A$2:$A$1135,$A143,Observed!$C$2:$C$1135,$C143),"")</f>
        <v/>
      </c>
      <c r="AR143" s="34" t="str">
        <f>IF(ISNUMBER(AVERAGEIFS(Observed!AR$2:AR$1135,Observed!$A$2:$A$1135,$A143,Observed!$C$2:$C$1135,$C143)),AVERAGEIFS(Observed!AR$2:AR$1135,Observed!$A$2:$A$1135,$A143,Observed!$C$2:$C$1135,$C143),"")</f>
        <v/>
      </c>
      <c r="AS143" s="2">
        <f>COUNTIFS(Observed!$A$2:$A$1135,$A143,Observed!$C$2:$C$1135,$C143)</f>
        <v>3</v>
      </c>
      <c r="AT143" s="2">
        <f t="shared" si="2"/>
        <v>6</v>
      </c>
    </row>
    <row r="144" spans="1:46" x14ac:dyDescent="0.25">
      <c r="A144" t="s">
        <v>3</v>
      </c>
      <c r="B144" t="s">
        <v>18</v>
      </c>
      <c r="C144" s="6">
        <v>36110</v>
      </c>
      <c r="D144" t="s">
        <v>56</v>
      </c>
      <c r="E144" t="s">
        <v>42</v>
      </c>
      <c r="J144" t="s">
        <v>102</v>
      </c>
      <c r="K144">
        <v>3</v>
      </c>
      <c r="L144">
        <v>2</v>
      </c>
      <c r="M144" t="s">
        <v>20</v>
      </c>
      <c r="N144" s="33">
        <f>IF(ISNUMBER(AVERAGEIFS(Observed!N$2:N$1135,Observed!$A$2:$A$1135,$A144,Observed!$C$2:$C$1135,$C144)),AVERAGEIFS(Observed!N$2:N$1135,Observed!$A$2:$A$1135,$A144,Observed!$C$2:$C$1135,$C144),"")</f>
        <v>3900</v>
      </c>
      <c r="O144" s="34">
        <f>IF(ISNUMBER(AVERAGEIFS(Observed!O$2:O$1135,Observed!$A$2:$A$1135,$A144,Observed!$C$2:$C$1135,$C144)),AVERAGEIFS(Observed!O$2:O$1135,Observed!$A$2:$A$1135,$A144,Observed!$C$2:$C$1135,$C144),"")</f>
        <v>390</v>
      </c>
      <c r="P144" s="34" t="str">
        <f>IF(ISNUMBER(AVERAGEIFS(Observed!P$2:P$1135,Observed!$A$2:$A$1135,$A144,Observed!$C$2:$C$1135,$C144)),AVERAGEIFS(Observed!P$2:P$1135,Observed!$A$2:$A$1135,$A144,Observed!$C$2:$C$1135,$C144),"")</f>
        <v/>
      </c>
      <c r="Q144" s="34" t="str">
        <f>IF(ISNUMBER(AVERAGEIFS(Observed!Q$2:Q$1135,Observed!$A$2:$A$1135,$A144,Observed!$C$2:$C$1135,$C144)),AVERAGEIFS(Observed!Q$2:Q$1135,Observed!$A$2:$A$1135,$A144,Observed!$C$2:$C$1135,$C144),"")</f>
        <v/>
      </c>
      <c r="R144" s="34" t="str">
        <f>IF(ISNUMBER(AVERAGEIFS(Observed!R$2:R$1135,Observed!$A$2:$A$1135,$A144,Observed!$C$2:$C$1135,$C144)),AVERAGEIFS(Observed!R$2:R$1135,Observed!$A$2:$A$1135,$A144,Observed!$C$2:$C$1135,$C144),"")</f>
        <v/>
      </c>
      <c r="S144" s="35" t="str">
        <f>IF(ISNUMBER(AVERAGEIFS(Observed!S$2:S$1135,Observed!$A$2:$A$1135,$A144,Observed!$C$2:$C$1135,$C144)),AVERAGEIFS(Observed!S$2:S$1135,Observed!$A$2:$A$1135,$A144,Observed!$C$2:$C$1135,$C144),"")</f>
        <v/>
      </c>
      <c r="T144" s="35" t="str">
        <f>IF(ISNUMBER(AVERAGEIFS(Observed!T$2:T$1135,Observed!$A$2:$A$1135,$A144,Observed!$C$2:$C$1135,$C144)),AVERAGEIFS(Observed!T$2:T$1135,Observed!$A$2:$A$1135,$A144,Observed!$C$2:$C$1135,$C144),"")</f>
        <v/>
      </c>
      <c r="U144" s="35" t="str">
        <f>IF(ISNUMBER(AVERAGEIFS(Observed!U$2:U$1135,Observed!$A$2:$A$1135,$A144,Observed!$C$2:$C$1135,$C144)),AVERAGEIFS(Observed!U$2:U$1135,Observed!$A$2:$A$1135,$A144,Observed!$C$2:$C$1135,$C144),"")</f>
        <v/>
      </c>
      <c r="V144" s="34" t="str">
        <f>IF(ISNUMBER(AVERAGEIFS(Observed!V$2:V$1135,Observed!$A$2:$A$1135,$A144,Observed!$C$2:$C$1135,$C144)),AVERAGEIFS(Observed!V$2:V$1135,Observed!$A$2:$A$1135,$A144,Observed!$C$2:$C$1135,$C144),"")</f>
        <v/>
      </c>
      <c r="W144" s="7" t="str">
        <f>IF(ISNUMBER(AVERAGEIFS(Observed!W$2:W$1135,Observed!$A$2:$A$1135,$A144,Observed!$C$2:$C$1135,$C144)),AVERAGEIFS(Observed!W$2:W$1135,Observed!$A$2:$A$1135,$A144,Observed!$C$2:$C$1135,$C144),"")</f>
        <v/>
      </c>
      <c r="X144" s="7">
        <f>IF(ISNUMBER(AVERAGEIFS(Observed!X$2:X$1135,Observed!$A$2:$A$1135,$A144,Observed!$C$2:$C$1135,$C144)),AVERAGEIFS(Observed!X$2:X$1135,Observed!$A$2:$A$1135,$A144,Observed!$C$2:$C$1135,$C144),"")</f>
        <v>0.15</v>
      </c>
      <c r="Y144" s="34" t="str">
        <f>IF(ISNUMBER(AVERAGEIFS(Observed!Y$2:Y$1135,Observed!$A$2:$A$1135,$A144,Observed!$C$2:$C$1135,$C144)),AVERAGEIFS(Observed!Y$2:Y$1135,Observed!$A$2:$A$1135,$A144,Observed!$C$2:$C$1135,$C144),"")</f>
        <v/>
      </c>
      <c r="Z144" s="34" t="str">
        <f>IF(ISNUMBER(AVERAGEIFS(Observed!Z$2:Z$1135,Observed!$A$2:$A$1135,$A144,Observed!$C$2:$C$1135,$C144)),AVERAGEIFS(Observed!Z$2:Z$1135,Observed!$A$2:$A$1135,$A144,Observed!$C$2:$C$1135,$C144),"")</f>
        <v/>
      </c>
      <c r="AA144" s="34" t="str">
        <f>IF(ISNUMBER(AVERAGEIFS(Observed!AA$2:AA$1135,Observed!$A$2:$A$1135,$A144,Observed!$C$2:$C$1135,$C144)),AVERAGEIFS(Observed!AA$2:AA$1135,Observed!$A$2:$A$1135,$A144,Observed!$C$2:$C$1135,$C144),"")</f>
        <v/>
      </c>
      <c r="AB144" s="34" t="str">
        <f>IF(ISNUMBER(AVERAGEIFS(Observed!AB$2:AB$1135,Observed!$A$2:$A$1135,$A144,Observed!$C$2:$C$1135,$C144)),AVERAGEIFS(Observed!AB$2:AB$1135,Observed!$A$2:$A$1135,$A144,Observed!$C$2:$C$1135,$C144),"")</f>
        <v/>
      </c>
      <c r="AC144" s="34" t="str">
        <f>IF(ISNUMBER(AVERAGEIFS(Observed!AC$2:AC$1135,Observed!$A$2:$A$1135,$A144,Observed!$C$2:$C$1135,$C144)),AVERAGEIFS(Observed!AC$2:AC$1135,Observed!$A$2:$A$1135,$A144,Observed!$C$2:$C$1135,$C144),"")</f>
        <v/>
      </c>
      <c r="AD144" s="34" t="str">
        <f>IF(ISNUMBER(AVERAGEIFS(Observed!AD$2:AD$1135,Observed!$A$2:$A$1135,$A144,Observed!$C$2:$C$1135,$C144)),AVERAGEIFS(Observed!AD$2:AD$1135,Observed!$A$2:$A$1135,$A144,Observed!$C$2:$C$1135,$C144),"")</f>
        <v/>
      </c>
      <c r="AE144" s="34" t="str">
        <f>IF(ISNUMBER(AVERAGEIFS(Observed!AE$2:AE$1135,Observed!$A$2:$A$1135,$A144,Observed!$C$2:$C$1135,$C144)),AVERAGEIFS(Observed!AE$2:AE$1135,Observed!$A$2:$A$1135,$A144,Observed!$C$2:$C$1135,$C144),"")</f>
        <v/>
      </c>
      <c r="AF144" s="34" t="str">
        <f>IF(ISNUMBER(AVERAGEIFS(Observed!AF$2:AF$1135,Observed!$A$2:$A$1135,$A144,Observed!$C$2:$C$1135,$C144)),AVERAGEIFS(Observed!AF$2:AF$1135,Observed!$A$2:$A$1135,$A144,Observed!$C$2:$C$1135,$C144),"")</f>
        <v/>
      </c>
      <c r="AG144" s="34" t="str">
        <f>IF(ISNUMBER(AVERAGEIFS(Observed!AG$2:AG$1135,Observed!$A$2:$A$1135,$A144,Observed!$C$2:$C$1135,$C144)),AVERAGEIFS(Observed!AG$2:AG$1135,Observed!$A$2:$A$1135,$A144,Observed!$C$2:$C$1135,$C144),"")</f>
        <v/>
      </c>
      <c r="AH144" s="35" t="str">
        <f>IF(ISNUMBER(AVERAGEIFS(Observed!AH$2:AH$1135,Observed!$A$2:$A$1135,$A144,Observed!$C$2:$C$1135,$C144)),AVERAGEIFS(Observed!AH$2:AH$1135,Observed!$A$2:$A$1135,$A144,Observed!$C$2:$C$1135,$C144),"")</f>
        <v/>
      </c>
      <c r="AI144" s="35" t="str">
        <f>IF(ISNUMBER(AVERAGEIFS(Observed!AI$2:AI$1135,Observed!$A$2:$A$1135,$A144,Observed!$C$2:$C$1135,$C144)),AVERAGEIFS(Observed!AI$2:AI$1135,Observed!$A$2:$A$1135,$A144,Observed!$C$2:$C$1135,$C144),"")</f>
        <v/>
      </c>
      <c r="AJ144" s="35" t="str">
        <f>IF(ISNUMBER(AVERAGEIFS(Observed!AJ$2:AJ$1135,Observed!$A$2:$A$1135,$A144,Observed!$C$2:$C$1135,$C144)),AVERAGEIFS(Observed!AJ$2:AJ$1135,Observed!$A$2:$A$1135,$A144,Observed!$C$2:$C$1135,$C144),"")</f>
        <v/>
      </c>
      <c r="AK144" s="34" t="str">
        <f>IF(ISNUMBER(AVERAGEIFS(Observed!AK$2:AK$1135,Observed!$A$2:$A$1135,$A144,Observed!$C$2:$C$1135,$C144)),AVERAGEIFS(Observed!AK$2:AK$1135,Observed!$A$2:$A$1135,$A144,Observed!$C$2:$C$1135,$C144),"")</f>
        <v/>
      </c>
      <c r="AL144" s="35" t="str">
        <f>IF(ISNUMBER(AVERAGEIFS(Observed!AL$2:AL$1135,Observed!$A$2:$A$1135,$A144,Observed!$C$2:$C$1135,$C144)),AVERAGEIFS(Observed!AL$2:AL$1135,Observed!$A$2:$A$1135,$A144,Observed!$C$2:$C$1135,$C144),"")</f>
        <v/>
      </c>
      <c r="AM144" s="34" t="str">
        <f>IF(ISNUMBER(AVERAGEIFS(Observed!AM$2:AM$1135,Observed!$A$2:$A$1135,$A144,Observed!$C$2:$C$1135,$C144)),AVERAGEIFS(Observed!AM$2:AM$1135,Observed!$A$2:$A$1135,$A144,Observed!$C$2:$C$1135,$C144),"")</f>
        <v/>
      </c>
      <c r="AN144" s="34">
        <f>IF(ISNUMBER(AVERAGEIFS(Observed!AN$2:AN$1135,Observed!$A$2:$A$1135,$A144,Observed!$C$2:$C$1135,$C144)),AVERAGEIFS(Observed!AN$2:AN$1135,Observed!$A$2:$A$1135,$A144,Observed!$C$2:$C$1135,$C144),"")</f>
        <v>1</v>
      </c>
      <c r="AO144" s="34" t="str">
        <f>IF(ISNUMBER(AVERAGEIFS(Observed!AO$2:AO$1135,Observed!$A$2:$A$1135,$A144,Observed!$C$2:$C$1135,$C144)),AVERAGEIFS(Observed!AO$2:AO$1135,Observed!$A$2:$A$1135,$A144,Observed!$C$2:$C$1135,$C144),"")</f>
        <v/>
      </c>
      <c r="AP144" s="35" t="str">
        <f>IF(ISNUMBER(AVERAGEIFS(Observed!AP$2:AP$1135,Observed!$A$2:$A$1135,$A144,Observed!$C$2:$C$1135,$C144)),AVERAGEIFS(Observed!AP$2:AP$1135,Observed!$A$2:$A$1135,$A144,Observed!$C$2:$C$1135,$C144),"")</f>
        <v/>
      </c>
      <c r="AQ144" s="34" t="str">
        <f>IF(ISNUMBER(AVERAGEIFS(Observed!AQ$2:AQ$1135,Observed!$A$2:$A$1135,$A144,Observed!$C$2:$C$1135,$C144)),AVERAGEIFS(Observed!AQ$2:AQ$1135,Observed!$A$2:$A$1135,$A144,Observed!$C$2:$C$1135,$C144),"")</f>
        <v/>
      </c>
      <c r="AR144" s="34" t="str">
        <f>IF(ISNUMBER(AVERAGEIFS(Observed!AR$2:AR$1135,Observed!$A$2:$A$1135,$A144,Observed!$C$2:$C$1135,$C144)),AVERAGEIFS(Observed!AR$2:AR$1135,Observed!$A$2:$A$1135,$A144,Observed!$C$2:$C$1135,$C144),"")</f>
        <v/>
      </c>
      <c r="AS144" s="2">
        <f>COUNTIFS(Observed!$A$2:$A$1135,$A144,Observed!$C$2:$C$1135,$C144)</f>
        <v>3</v>
      </c>
      <c r="AT144" s="2">
        <f t="shared" si="2"/>
        <v>3</v>
      </c>
    </row>
    <row r="145" spans="1:46" x14ac:dyDescent="0.25">
      <c r="A145" t="s">
        <v>3</v>
      </c>
      <c r="B145" t="s">
        <v>18</v>
      </c>
      <c r="C145" s="6">
        <v>36115</v>
      </c>
      <c r="D145" t="s">
        <v>56</v>
      </c>
      <c r="E145" t="s">
        <v>42</v>
      </c>
      <c r="J145" t="s">
        <v>102</v>
      </c>
      <c r="K145">
        <v>3</v>
      </c>
      <c r="L145">
        <v>2</v>
      </c>
      <c r="M145" t="s">
        <v>21</v>
      </c>
      <c r="N145" s="33">
        <f>IF(ISNUMBER(AVERAGEIFS(Observed!N$2:N$1135,Observed!$A$2:$A$1135,$A145,Observed!$C$2:$C$1135,$C145)),AVERAGEIFS(Observed!N$2:N$1135,Observed!$A$2:$A$1135,$A145,Observed!$C$2:$C$1135,$C145),"")</f>
        <v>972.16666666666663</v>
      </c>
      <c r="O145" s="34">
        <f>IF(ISNUMBER(AVERAGEIFS(Observed!O$2:O$1135,Observed!$A$2:$A$1135,$A145,Observed!$C$2:$C$1135,$C145)),AVERAGEIFS(Observed!O$2:O$1135,Observed!$A$2:$A$1135,$A145,Observed!$C$2:$C$1135,$C145),"")</f>
        <v>97.216666666666654</v>
      </c>
      <c r="P145" s="34" t="str">
        <f>IF(ISNUMBER(AVERAGEIFS(Observed!P$2:P$1135,Observed!$A$2:$A$1135,$A145,Observed!$C$2:$C$1135,$C145)),AVERAGEIFS(Observed!P$2:P$1135,Observed!$A$2:$A$1135,$A145,Observed!$C$2:$C$1135,$C145),"")</f>
        <v/>
      </c>
      <c r="Q145" s="34">
        <f>IF(ISNUMBER(AVERAGEIFS(Observed!Q$2:Q$1135,Observed!$A$2:$A$1135,$A145,Observed!$C$2:$C$1135,$C145)),AVERAGEIFS(Observed!Q$2:Q$1135,Observed!$A$2:$A$1135,$A145,Observed!$C$2:$C$1135,$C145),"")</f>
        <v>385.2833333333333</v>
      </c>
      <c r="R145" s="34">
        <f>IF(ISNUMBER(AVERAGEIFS(Observed!R$2:R$1135,Observed!$A$2:$A$1135,$A145,Observed!$C$2:$C$1135,$C145)),AVERAGEIFS(Observed!R$2:R$1135,Observed!$A$2:$A$1135,$A145,Observed!$C$2:$C$1135,$C145),"")</f>
        <v>623.86666666666679</v>
      </c>
      <c r="S145" s="35">
        <f>IF(ISNUMBER(AVERAGEIFS(Observed!S$2:S$1135,Observed!$A$2:$A$1135,$A145,Observed!$C$2:$C$1135,$C145)),AVERAGEIFS(Observed!S$2:S$1135,Observed!$A$2:$A$1135,$A145,Observed!$C$2:$C$1135,$C145),"")</f>
        <v>3.6999999999999998E-2</v>
      </c>
      <c r="T145" s="35">
        <f>IF(ISNUMBER(AVERAGEIFS(Observed!T$2:T$1135,Observed!$A$2:$A$1135,$A145,Observed!$C$2:$C$1135,$C145)),AVERAGEIFS(Observed!T$2:T$1135,Observed!$A$2:$A$1135,$A145,Observed!$C$2:$C$1135,$C145),"")</f>
        <v>3.4000000000000002E-2</v>
      </c>
      <c r="U145" s="35" t="str">
        <f>IF(ISNUMBER(AVERAGEIFS(Observed!U$2:U$1135,Observed!$A$2:$A$1135,$A145,Observed!$C$2:$C$1135,$C145)),AVERAGEIFS(Observed!U$2:U$1135,Observed!$A$2:$A$1135,$A145,Observed!$C$2:$C$1135,$C145),"")</f>
        <v/>
      </c>
      <c r="V145" s="34" t="str">
        <f>IF(ISNUMBER(AVERAGEIFS(Observed!V$2:V$1135,Observed!$A$2:$A$1135,$A145,Observed!$C$2:$C$1135,$C145)),AVERAGEIFS(Observed!V$2:V$1135,Observed!$A$2:$A$1135,$A145,Observed!$C$2:$C$1135,$C145),"")</f>
        <v/>
      </c>
      <c r="W145" s="7" t="str">
        <f>IF(ISNUMBER(AVERAGEIFS(Observed!W$2:W$1135,Observed!$A$2:$A$1135,$A145,Observed!$C$2:$C$1135,$C145)),AVERAGEIFS(Observed!W$2:W$1135,Observed!$A$2:$A$1135,$A145,Observed!$C$2:$C$1135,$C145),"")</f>
        <v/>
      </c>
      <c r="X145" s="7">
        <f>IF(ISNUMBER(AVERAGEIFS(Observed!X$2:X$1135,Observed!$A$2:$A$1135,$A145,Observed!$C$2:$C$1135,$C145)),AVERAGEIFS(Observed!X$2:X$1135,Observed!$A$2:$A$1135,$A145,Observed!$C$2:$C$1135,$C145),"")</f>
        <v>0.16</v>
      </c>
      <c r="Y145" s="34" t="str">
        <f>IF(ISNUMBER(AVERAGEIFS(Observed!Y$2:Y$1135,Observed!$A$2:$A$1135,$A145,Observed!$C$2:$C$1135,$C145)),AVERAGEIFS(Observed!Y$2:Y$1135,Observed!$A$2:$A$1135,$A145,Observed!$C$2:$C$1135,$C145),"")</f>
        <v/>
      </c>
      <c r="Z145" s="34" t="str">
        <f>IF(ISNUMBER(AVERAGEIFS(Observed!Z$2:Z$1135,Observed!$A$2:$A$1135,$A145,Observed!$C$2:$C$1135,$C145)),AVERAGEIFS(Observed!Z$2:Z$1135,Observed!$A$2:$A$1135,$A145,Observed!$C$2:$C$1135,$C145),"")</f>
        <v/>
      </c>
      <c r="AA145" s="34" t="str">
        <f>IF(ISNUMBER(AVERAGEIFS(Observed!AA$2:AA$1135,Observed!$A$2:$A$1135,$A145,Observed!$C$2:$C$1135,$C145)),AVERAGEIFS(Observed!AA$2:AA$1135,Observed!$A$2:$A$1135,$A145,Observed!$C$2:$C$1135,$C145),"")</f>
        <v/>
      </c>
      <c r="AB145" s="34" t="str">
        <f>IF(ISNUMBER(AVERAGEIFS(Observed!AB$2:AB$1135,Observed!$A$2:$A$1135,$A145,Observed!$C$2:$C$1135,$C145)),AVERAGEIFS(Observed!AB$2:AB$1135,Observed!$A$2:$A$1135,$A145,Observed!$C$2:$C$1135,$C145),"")</f>
        <v/>
      </c>
      <c r="AC145" s="34" t="str">
        <f>IF(ISNUMBER(AVERAGEIFS(Observed!AC$2:AC$1135,Observed!$A$2:$A$1135,$A145,Observed!$C$2:$C$1135,$C145)),AVERAGEIFS(Observed!AC$2:AC$1135,Observed!$A$2:$A$1135,$A145,Observed!$C$2:$C$1135,$C145),"")</f>
        <v/>
      </c>
      <c r="AD145" s="34" t="str">
        <f>IF(ISNUMBER(AVERAGEIFS(Observed!AD$2:AD$1135,Observed!$A$2:$A$1135,$A145,Observed!$C$2:$C$1135,$C145)),AVERAGEIFS(Observed!AD$2:AD$1135,Observed!$A$2:$A$1135,$A145,Observed!$C$2:$C$1135,$C145),"")</f>
        <v/>
      </c>
      <c r="AE145" s="34" t="str">
        <f>IF(ISNUMBER(AVERAGEIFS(Observed!AE$2:AE$1135,Observed!$A$2:$A$1135,$A145,Observed!$C$2:$C$1135,$C145)),AVERAGEIFS(Observed!AE$2:AE$1135,Observed!$A$2:$A$1135,$A145,Observed!$C$2:$C$1135,$C145),"")</f>
        <v/>
      </c>
      <c r="AF145" s="34" t="str">
        <f>IF(ISNUMBER(AVERAGEIFS(Observed!AF$2:AF$1135,Observed!$A$2:$A$1135,$A145,Observed!$C$2:$C$1135,$C145)),AVERAGEIFS(Observed!AF$2:AF$1135,Observed!$A$2:$A$1135,$A145,Observed!$C$2:$C$1135,$C145),"")</f>
        <v/>
      </c>
      <c r="AG145" s="34" t="str">
        <f>IF(ISNUMBER(AVERAGEIFS(Observed!AG$2:AG$1135,Observed!$A$2:$A$1135,$A145,Observed!$C$2:$C$1135,$C145)),AVERAGEIFS(Observed!AG$2:AG$1135,Observed!$A$2:$A$1135,$A145,Observed!$C$2:$C$1135,$C145),"")</f>
        <v/>
      </c>
      <c r="AH145" s="35" t="str">
        <f>IF(ISNUMBER(AVERAGEIFS(Observed!AH$2:AH$1135,Observed!$A$2:$A$1135,$A145,Observed!$C$2:$C$1135,$C145)),AVERAGEIFS(Observed!AH$2:AH$1135,Observed!$A$2:$A$1135,$A145,Observed!$C$2:$C$1135,$C145),"")</f>
        <v/>
      </c>
      <c r="AI145" s="35" t="str">
        <f>IF(ISNUMBER(AVERAGEIFS(Observed!AI$2:AI$1135,Observed!$A$2:$A$1135,$A145,Observed!$C$2:$C$1135,$C145)),AVERAGEIFS(Observed!AI$2:AI$1135,Observed!$A$2:$A$1135,$A145,Observed!$C$2:$C$1135,$C145),"")</f>
        <v/>
      </c>
      <c r="AJ145" s="35">
        <f>IF(ISNUMBER(AVERAGEIFS(Observed!AJ$2:AJ$1135,Observed!$A$2:$A$1135,$A145,Observed!$C$2:$C$1135,$C145)),AVERAGEIFS(Observed!AJ$2:AJ$1135,Observed!$A$2:$A$1135,$A145,Observed!$C$2:$C$1135,$C145),"")</f>
        <v>3.6540973743331442E-2</v>
      </c>
      <c r="AK145" s="34" t="str">
        <f>IF(ISNUMBER(AVERAGEIFS(Observed!AK$2:AK$1135,Observed!$A$2:$A$1135,$A145,Observed!$C$2:$C$1135,$C145)),AVERAGEIFS(Observed!AK$2:AK$1135,Observed!$A$2:$A$1135,$A145,Observed!$C$2:$C$1135,$C145),"")</f>
        <v/>
      </c>
      <c r="AL145" s="35" t="str">
        <f>IF(ISNUMBER(AVERAGEIFS(Observed!AL$2:AL$1135,Observed!$A$2:$A$1135,$A145,Observed!$C$2:$C$1135,$C145)),AVERAGEIFS(Observed!AL$2:AL$1135,Observed!$A$2:$A$1135,$A145,Observed!$C$2:$C$1135,$C145),"")</f>
        <v/>
      </c>
      <c r="AM145" s="34" t="str">
        <f>IF(ISNUMBER(AVERAGEIFS(Observed!AM$2:AM$1135,Observed!$A$2:$A$1135,$A145,Observed!$C$2:$C$1135,$C145)),AVERAGEIFS(Observed!AM$2:AM$1135,Observed!$A$2:$A$1135,$A145,Observed!$C$2:$C$1135,$C145),"")</f>
        <v/>
      </c>
      <c r="AN145" s="34">
        <f>IF(ISNUMBER(AVERAGEIFS(Observed!AN$2:AN$1135,Observed!$A$2:$A$1135,$A145,Observed!$C$2:$C$1135,$C145)),AVERAGEIFS(Observed!AN$2:AN$1135,Observed!$A$2:$A$1135,$A145,Observed!$C$2:$C$1135,$C145),"")</f>
        <v>1</v>
      </c>
      <c r="AO145" s="34" t="str">
        <f>IF(ISNUMBER(AVERAGEIFS(Observed!AO$2:AO$1135,Observed!$A$2:$A$1135,$A145,Observed!$C$2:$C$1135,$C145)),AVERAGEIFS(Observed!AO$2:AO$1135,Observed!$A$2:$A$1135,$A145,Observed!$C$2:$C$1135,$C145),"")</f>
        <v/>
      </c>
      <c r="AP145" s="35" t="str">
        <f>IF(ISNUMBER(AVERAGEIFS(Observed!AP$2:AP$1135,Observed!$A$2:$A$1135,$A145,Observed!$C$2:$C$1135,$C145)),AVERAGEIFS(Observed!AP$2:AP$1135,Observed!$A$2:$A$1135,$A145,Observed!$C$2:$C$1135,$C145),"")</f>
        <v/>
      </c>
      <c r="AQ145" s="34">
        <f>IF(ISNUMBER(AVERAGEIFS(Observed!AQ$2:AQ$1135,Observed!$A$2:$A$1135,$A145,Observed!$C$2:$C$1135,$C145)),AVERAGEIFS(Observed!AQ$2:AQ$1135,Observed!$A$2:$A$1135,$A145,Observed!$C$2:$C$1135,$C145),"")</f>
        <v>14.078666666666669</v>
      </c>
      <c r="AR145" s="34">
        <f>IF(ISNUMBER(AVERAGEIFS(Observed!AR$2:AR$1135,Observed!$A$2:$A$1135,$A145,Observed!$C$2:$C$1135,$C145)),AVERAGEIFS(Observed!AR$2:AR$1135,Observed!$A$2:$A$1135,$A145,Observed!$C$2:$C$1135,$C145),"")</f>
        <v>24.851333333333333</v>
      </c>
      <c r="AS145" s="2">
        <f>COUNTIFS(Observed!$A$2:$A$1135,$A145,Observed!$C$2:$C$1135,$C145)</f>
        <v>3</v>
      </c>
      <c r="AT145" s="2">
        <f t="shared" si="2"/>
        <v>10</v>
      </c>
    </row>
    <row r="146" spans="1:46" x14ac:dyDescent="0.25">
      <c r="A146" t="s">
        <v>3</v>
      </c>
      <c r="B146" t="s">
        <v>18</v>
      </c>
      <c r="C146" s="6">
        <v>36133</v>
      </c>
      <c r="D146" t="s">
        <v>56</v>
      </c>
      <c r="E146" t="s">
        <v>42</v>
      </c>
      <c r="J146" t="s">
        <v>102</v>
      </c>
      <c r="K146">
        <v>3</v>
      </c>
      <c r="L146">
        <v>3</v>
      </c>
      <c r="M146" t="s">
        <v>19</v>
      </c>
      <c r="N146" s="33">
        <f>IF(ISNUMBER(AVERAGEIFS(Observed!N$2:N$1135,Observed!$A$2:$A$1135,$A146,Observed!$C$2:$C$1135,$C146)),AVERAGEIFS(Observed!N$2:N$1135,Observed!$A$2:$A$1135,$A146,Observed!$C$2:$C$1135,$C146),"")</f>
        <v>1325.3333333333333</v>
      </c>
      <c r="O146" s="34">
        <f>IF(ISNUMBER(AVERAGEIFS(Observed!O$2:O$1135,Observed!$A$2:$A$1135,$A146,Observed!$C$2:$C$1135,$C146)),AVERAGEIFS(Observed!O$2:O$1135,Observed!$A$2:$A$1135,$A146,Observed!$C$2:$C$1135,$C146),"")</f>
        <v>132.53333333333333</v>
      </c>
      <c r="P146" s="34" t="str">
        <f>IF(ISNUMBER(AVERAGEIFS(Observed!P$2:P$1135,Observed!$A$2:$A$1135,$A146,Observed!$C$2:$C$1135,$C146)),AVERAGEIFS(Observed!P$2:P$1135,Observed!$A$2:$A$1135,$A146,Observed!$C$2:$C$1135,$C146),"")</f>
        <v/>
      </c>
      <c r="Q146" s="34" t="str">
        <f>IF(ISNUMBER(AVERAGEIFS(Observed!Q$2:Q$1135,Observed!$A$2:$A$1135,$A146,Observed!$C$2:$C$1135,$C146)),AVERAGEIFS(Observed!Q$2:Q$1135,Observed!$A$2:$A$1135,$A146,Observed!$C$2:$C$1135,$C146),"")</f>
        <v/>
      </c>
      <c r="R146" s="34" t="str">
        <f>IF(ISNUMBER(AVERAGEIFS(Observed!R$2:R$1135,Observed!$A$2:$A$1135,$A146,Observed!$C$2:$C$1135,$C146)),AVERAGEIFS(Observed!R$2:R$1135,Observed!$A$2:$A$1135,$A146,Observed!$C$2:$C$1135,$C146),"")</f>
        <v/>
      </c>
      <c r="S146" s="35">
        <f>IF(ISNUMBER(AVERAGEIFS(Observed!S$2:S$1135,Observed!$A$2:$A$1135,$A146,Observed!$C$2:$C$1135,$C146)),AVERAGEIFS(Observed!S$2:S$1135,Observed!$A$2:$A$1135,$A146,Observed!$C$2:$C$1135,$C146),"")</f>
        <v>0.04</v>
      </c>
      <c r="T146" s="35">
        <f>IF(ISNUMBER(AVERAGEIFS(Observed!T$2:T$1135,Observed!$A$2:$A$1135,$A146,Observed!$C$2:$C$1135,$C146)),AVERAGEIFS(Observed!T$2:T$1135,Observed!$A$2:$A$1135,$A146,Observed!$C$2:$C$1135,$C146),"")</f>
        <v>3.2000000000000001E-2</v>
      </c>
      <c r="U146" s="35" t="str">
        <f>IF(ISNUMBER(AVERAGEIFS(Observed!U$2:U$1135,Observed!$A$2:$A$1135,$A146,Observed!$C$2:$C$1135,$C146)),AVERAGEIFS(Observed!U$2:U$1135,Observed!$A$2:$A$1135,$A146,Observed!$C$2:$C$1135,$C146),"")</f>
        <v/>
      </c>
      <c r="V146" s="34" t="str">
        <f>IF(ISNUMBER(AVERAGEIFS(Observed!V$2:V$1135,Observed!$A$2:$A$1135,$A146,Observed!$C$2:$C$1135,$C146)),AVERAGEIFS(Observed!V$2:V$1135,Observed!$A$2:$A$1135,$A146,Observed!$C$2:$C$1135,$C146),"")</f>
        <v/>
      </c>
      <c r="W146" s="7" t="str">
        <f>IF(ISNUMBER(AVERAGEIFS(Observed!W$2:W$1135,Observed!$A$2:$A$1135,$A146,Observed!$C$2:$C$1135,$C146)),AVERAGEIFS(Observed!W$2:W$1135,Observed!$A$2:$A$1135,$A146,Observed!$C$2:$C$1135,$C146),"")</f>
        <v/>
      </c>
      <c r="X146" s="7">
        <f>IF(ISNUMBER(AVERAGEIFS(Observed!X$2:X$1135,Observed!$A$2:$A$1135,$A146,Observed!$C$2:$C$1135,$C146)),AVERAGEIFS(Observed!X$2:X$1135,Observed!$A$2:$A$1135,$A146,Observed!$C$2:$C$1135,$C146),"")</f>
        <v>0.16</v>
      </c>
      <c r="Y146" s="34" t="str">
        <f>IF(ISNUMBER(AVERAGEIFS(Observed!Y$2:Y$1135,Observed!$A$2:$A$1135,$A146,Observed!$C$2:$C$1135,$C146)),AVERAGEIFS(Observed!Y$2:Y$1135,Observed!$A$2:$A$1135,$A146,Observed!$C$2:$C$1135,$C146),"")</f>
        <v/>
      </c>
      <c r="Z146" s="34" t="str">
        <f>IF(ISNUMBER(AVERAGEIFS(Observed!Z$2:Z$1135,Observed!$A$2:$A$1135,$A146,Observed!$C$2:$C$1135,$C146)),AVERAGEIFS(Observed!Z$2:Z$1135,Observed!$A$2:$A$1135,$A146,Observed!$C$2:$C$1135,$C146),"")</f>
        <v/>
      </c>
      <c r="AA146" s="34" t="str">
        <f>IF(ISNUMBER(AVERAGEIFS(Observed!AA$2:AA$1135,Observed!$A$2:$A$1135,$A146,Observed!$C$2:$C$1135,$C146)),AVERAGEIFS(Observed!AA$2:AA$1135,Observed!$A$2:$A$1135,$A146,Observed!$C$2:$C$1135,$C146),"")</f>
        <v/>
      </c>
      <c r="AB146" s="34" t="str">
        <f>IF(ISNUMBER(AVERAGEIFS(Observed!AB$2:AB$1135,Observed!$A$2:$A$1135,$A146,Observed!$C$2:$C$1135,$C146)),AVERAGEIFS(Observed!AB$2:AB$1135,Observed!$A$2:$A$1135,$A146,Observed!$C$2:$C$1135,$C146),"")</f>
        <v/>
      </c>
      <c r="AC146" s="34" t="str">
        <f>IF(ISNUMBER(AVERAGEIFS(Observed!AC$2:AC$1135,Observed!$A$2:$A$1135,$A146,Observed!$C$2:$C$1135,$C146)),AVERAGEIFS(Observed!AC$2:AC$1135,Observed!$A$2:$A$1135,$A146,Observed!$C$2:$C$1135,$C146),"")</f>
        <v/>
      </c>
      <c r="AD146" s="34" t="str">
        <f>IF(ISNUMBER(AVERAGEIFS(Observed!AD$2:AD$1135,Observed!$A$2:$A$1135,$A146,Observed!$C$2:$C$1135,$C146)),AVERAGEIFS(Observed!AD$2:AD$1135,Observed!$A$2:$A$1135,$A146,Observed!$C$2:$C$1135,$C146),"")</f>
        <v/>
      </c>
      <c r="AE146" s="34" t="str">
        <f>IF(ISNUMBER(AVERAGEIFS(Observed!AE$2:AE$1135,Observed!$A$2:$A$1135,$A146,Observed!$C$2:$C$1135,$C146)),AVERAGEIFS(Observed!AE$2:AE$1135,Observed!$A$2:$A$1135,$A146,Observed!$C$2:$C$1135,$C146),"")</f>
        <v/>
      </c>
      <c r="AF146" s="34" t="str">
        <f>IF(ISNUMBER(AVERAGEIFS(Observed!AF$2:AF$1135,Observed!$A$2:$A$1135,$A146,Observed!$C$2:$C$1135,$C146)),AVERAGEIFS(Observed!AF$2:AF$1135,Observed!$A$2:$A$1135,$A146,Observed!$C$2:$C$1135,$C146),"")</f>
        <v/>
      </c>
      <c r="AG146" s="34" t="str">
        <f>IF(ISNUMBER(AVERAGEIFS(Observed!AG$2:AG$1135,Observed!$A$2:$A$1135,$A146,Observed!$C$2:$C$1135,$C146)),AVERAGEIFS(Observed!AG$2:AG$1135,Observed!$A$2:$A$1135,$A146,Observed!$C$2:$C$1135,$C146),"")</f>
        <v/>
      </c>
      <c r="AH146" s="35" t="str">
        <f>IF(ISNUMBER(AVERAGEIFS(Observed!AH$2:AH$1135,Observed!$A$2:$A$1135,$A146,Observed!$C$2:$C$1135,$C146)),AVERAGEIFS(Observed!AH$2:AH$1135,Observed!$A$2:$A$1135,$A146,Observed!$C$2:$C$1135,$C146),"")</f>
        <v/>
      </c>
      <c r="AI146" s="35" t="str">
        <f>IF(ISNUMBER(AVERAGEIFS(Observed!AI$2:AI$1135,Observed!$A$2:$A$1135,$A146,Observed!$C$2:$C$1135,$C146)),AVERAGEIFS(Observed!AI$2:AI$1135,Observed!$A$2:$A$1135,$A146,Observed!$C$2:$C$1135,$C146),"")</f>
        <v/>
      </c>
      <c r="AJ146" s="35">
        <f>IF(ISNUMBER(AVERAGEIFS(Observed!AJ$2:AJ$1135,Observed!$A$2:$A$1135,$A146,Observed!$C$2:$C$1135,$C146)),AVERAGEIFS(Observed!AJ$2:AJ$1135,Observed!$A$2:$A$1135,$A146,Observed!$C$2:$C$1135,$C146),"")</f>
        <v>3.8717691002126513E-2</v>
      </c>
      <c r="AK146" s="34" t="str">
        <f>IF(ISNUMBER(AVERAGEIFS(Observed!AK$2:AK$1135,Observed!$A$2:$A$1135,$A146,Observed!$C$2:$C$1135,$C146)),AVERAGEIFS(Observed!AK$2:AK$1135,Observed!$A$2:$A$1135,$A146,Observed!$C$2:$C$1135,$C146),"")</f>
        <v/>
      </c>
      <c r="AL146" s="35" t="str">
        <f>IF(ISNUMBER(AVERAGEIFS(Observed!AL$2:AL$1135,Observed!$A$2:$A$1135,$A146,Observed!$C$2:$C$1135,$C146)),AVERAGEIFS(Observed!AL$2:AL$1135,Observed!$A$2:$A$1135,$A146,Observed!$C$2:$C$1135,$C146),"")</f>
        <v/>
      </c>
      <c r="AM146" s="34" t="str">
        <f>IF(ISNUMBER(AVERAGEIFS(Observed!AM$2:AM$1135,Observed!$A$2:$A$1135,$A146,Observed!$C$2:$C$1135,$C146)),AVERAGEIFS(Observed!AM$2:AM$1135,Observed!$A$2:$A$1135,$A146,Observed!$C$2:$C$1135,$C146),"")</f>
        <v/>
      </c>
      <c r="AN146" s="34">
        <f>IF(ISNUMBER(AVERAGEIFS(Observed!AN$2:AN$1135,Observed!$A$2:$A$1135,$A146,Observed!$C$2:$C$1135,$C146)),AVERAGEIFS(Observed!AN$2:AN$1135,Observed!$A$2:$A$1135,$A146,Observed!$C$2:$C$1135,$C146),"")</f>
        <v>1</v>
      </c>
      <c r="AO146" s="34" t="str">
        <f>IF(ISNUMBER(AVERAGEIFS(Observed!AO$2:AO$1135,Observed!$A$2:$A$1135,$A146,Observed!$C$2:$C$1135,$C146)),AVERAGEIFS(Observed!AO$2:AO$1135,Observed!$A$2:$A$1135,$A146,Observed!$C$2:$C$1135,$C146),"")</f>
        <v/>
      </c>
      <c r="AP146" s="35" t="str">
        <f>IF(ISNUMBER(AVERAGEIFS(Observed!AP$2:AP$1135,Observed!$A$2:$A$1135,$A146,Observed!$C$2:$C$1135,$C146)),AVERAGEIFS(Observed!AP$2:AP$1135,Observed!$A$2:$A$1135,$A146,Observed!$C$2:$C$1135,$C146),"")</f>
        <v/>
      </c>
      <c r="AQ146" s="34" t="str">
        <f>IF(ISNUMBER(AVERAGEIFS(Observed!AQ$2:AQ$1135,Observed!$A$2:$A$1135,$A146,Observed!$C$2:$C$1135,$C146)),AVERAGEIFS(Observed!AQ$2:AQ$1135,Observed!$A$2:$A$1135,$A146,Observed!$C$2:$C$1135,$C146),"")</f>
        <v/>
      </c>
      <c r="AR146" s="34" t="str">
        <f>IF(ISNUMBER(AVERAGEIFS(Observed!AR$2:AR$1135,Observed!$A$2:$A$1135,$A146,Observed!$C$2:$C$1135,$C146)),AVERAGEIFS(Observed!AR$2:AR$1135,Observed!$A$2:$A$1135,$A146,Observed!$C$2:$C$1135,$C146),"")</f>
        <v/>
      </c>
      <c r="AS146" s="2">
        <f>COUNTIFS(Observed!$A$2:$A$1135,$A146,Observed!$C$2:$C$1135,$C146)</f>
        <v>3</v>
      </c>
      <c r="AT146" s="2">
        <f t="shared" si="2"/>
        <v>6</v>
      </c>
    </row>
    <row r="147" spans="1:46" x14ac:dyDescent="0.25">
      <c r="A147" t="s">
        <v>3</v>
      </c>
      <c r="B147" t="s">
        <v>18</v>
      </c>
      <c r="C147" s="6">
        <v>36140</v>
      </c>
      <c r="D147" t="s">
        <v>56</v>
      </c>
      <c r="E147" t="s">
        <v>42</v>
      </c>
      <c r="J147" t="s">
        <v>102</v>
      </c>
      <c r="K147">
        <v>3</v>
      </c>
      <c r="L147">
        <v>3</v>
      </c>
      <c r="M147" t="s">
        <v>19</v>
      </c>
      <c r="N147" s="33">
        <f>IF(ISNUMBER(AVERAGEIFS(Observed!N$2:N$1135,Observed!$A$2:$A$1135,$A147,Observed!$C$2:$C$1135,$C147)),AVERAGEIFS(Observed!N$2:N$1135,Observed!$A$2:$A$1135,$A147,Observed!$C$2:$C$1135,$C147),"")</f>
        <v>2317.3333333333335</v>
      </c>
      <c r="O147" s="34">
        <f>IF(ISNUMBER(AVERAGEIFS(Observed!O$2:O$1135,Observed!$A$2:$A$1135,$A147,Observed!$C$2:$C$1135,$C147)),AVERAGEIFS(Observed!O$2:O$1135,Observed!$A$2:$A$1135,$A147,Observed!$C$2:$C$1135,$C147),"")</f>
        <v>231.73333333333335</v>
      </c>
      <c r="P147" s="34" t="str">
        <f>IF(ISNUMBER(AVERAGEIFS(Observed!P$2:P$1135,Observed!$A$2:$A$1135,$A147,Observed!$C$2:$C$1135,$C147)),AVERAGEIFS(Observed!P$2:P$1135,Observed!$A$2:$A$1135,$A147,Observed!$C$2:$C$1135,$C147),"")</f>
        <v/>
      </c>
      <c r="Q147" s="34" t="str">
        <f>IF(ISNUMBER(AVERAGEIFS(Observed!Q$2:Q$1135,Observed!$A$2:$A$1135,$A147,Observed!$C$2:$C$1135,$C147)),AVERAGEIFS(Observed!Q$2:Q$1135,Observed!$A$2:$A$1135,$A147,Observed!$C$2:$C$1135,$C147),"")</f>
        <v/>
      </c>
      <c r="R147" s="34" t="str">
        <f>IF(ISNUMBER(AVERAGEIFS(Observed!R$2:R$1135,Observed!$A$2:$A$1135,$A147,Observed!$C$2:$C$1135,$C147)),AVERAGEIFS(Observed!R$2:R$1135,Observed!$A$2:$A$1135,$A147,Observed!$C$2:$C$1135,$C147),"")</f>
        <v/>
      </c>
      <c r="S147" s="35">
        <f>IF(ISNUMBER(AVERAGEIFS(Observed!S$2:S$1135,Observed!$A$2:$A$1135,$A147,Observed!$C$2:$C$1135,$C147)),AVERAGEIFS(Observed!S$2:S$1135,Observed!$A$2:$A$1135,$A147,Observed!$C$2:$C$1135,$C147),"")</f>
        <v>0.04</v>
      </c>
      <c r="T147" s="35">
        <f>IF(ISNUMBER(AVERAGEIFS(Observed!T$2:T$1135,Observed!$A$2:$A$1135,$A147,Observed!$C$2:$C$1135,$C147)),AVERAGEIFS(Observed!T$2:T$1135,Observed!$A$2:$A$1135,$A147,Observed!$C$2:$C$1135,$C147),"")</f>
        <v>3.1E-2</v>
      </c>
      <c r="U147" s="35" t="str">
        <f>IF(ISNUMBER(AVERAGEIFS(Observed!U$2:U$1135,Observed!$A$2:$A$1135,$A147,Observed!$C$2:$C$1135,$C147)),AVERAGEIFS(Observed!U$2:U$1135,Observed!$A$2:$A$1135,$A147,Observed!$C$2:$C$1135,$C147),"")</f>
        <v/>
      </c>
      <c r="V147" s="34" t="str">
        <f>IF(ISNUMBER(AVERAGEIFS(Observed!V$2:V$1135,Observed!$A$2:$A$1135,$A147,Observed!$C$2:$C$1135,$C147)),AVERAGEIFS(Observed!V$2:V$1135,Observed!$A$2:$A$1135,$A147,Observed!$C$2:$C$1135,$C147),"")</f>
        <v/>
      </c>
      <c r="W147" s="7" t="str">
        <f>IF(ISNUMBER(AVERAGEIFS(Observed!W$2:W$1135,Observed!$A$2:$A$1135,$A147,Observed!$C$2:$C$1135,$C147)),AVERAGEIFS(Observed!W$2:W$1135,Observed!$A$2:$A$1135,$A147,Observed!$C$2:$C$1135,$C147),"")</f>
        <v/>
      </c>
      <c r="X147" s="7">
        <f>IF(ISNUMBER(AVERAGEIFS(Observed!X$2:X$1135,Observed!$A$2:$A$1135,$A147,Observed!$C$2:$C$1135,$C147)),AVERAGEIFS(Observed!X$2:X$1135,Observed!$A$2:$A$1135,$A147,Observed!$C$2:$C$1135,$C147),"")</f>
        <v>0.16</v>
      </c>
      <c r="Y147" s="34" t="str">
        <f>IF(ISNUMBER(AVERAGEIFS(Observed!Y$2:Y$1135,Observed!$A$2:$A$1135,$A147,Observed!$C$2:$C$1135,$C147)),AVERAGEIFS(Observed!Y$2:Y$1135,Observed!$A$2:$A$1135,$A147,Observed!$C$2:$C$1135,$C147),"")</f>
        <v/>
      </c>
      <c r="Z147" s="34" t="str">
        <f>IF(ISNUMBER(AVERAGEIFS(Observed!Z$2:Z$1135,Observed!$A$2:$A$1135,$A147,Observed!$C$2:$C$1135,$C147)),AVERAGEIFS(Observed!Z$2:Z$1135,Observed!$A$2:$A$1135,$A147,Observed!$C$2:$C$1135,$C147),"")</f>
        <v/>
      </c>
      <c r="AA147" s="34" t="str">
        <f>IF(ISNUMBER(AVERAGEIFS(Observed!AA$2:AA$1135,Observed!$A$2:$A$1135,$A147,Observed!$C$2:$C$1135,$C147)),AVERAGEIFS(Observed!AA$2:AA$1135,Observed!$A$2:$A$1135,$A147,Observed!$C$2:$C$1135,$C147),"")</f>
        <v/>
      </c>
      <c r="AB147" s="34" t="str">
        <f>IF(ISNUMBER(AVERAGEIFS(Observed!AB$2:AB$1135,Observed!$A$2:$A$1135,$A147,Observed!$C$2:$C$1135,$C147)),AVERAGEIFS(Observed!AB$2:AB$1135,Observed!$A$2:$A$1135,$A147,Observed!$C$2:$C$1135,$C147),"")</f>
        <v/>
      </c>
      <c r="AC147" s="34" t="str">
        <f>IF(ISNUMBER(AVERAGEIFS(Observed!AC$2:AC$1135,Observed!$A$2:$A$1135,$A147,Observed!$C$2:$C$1135,$C147)),AVERAGEIFS(Observed!AC$2:AC$1135,Observed!$A$2:$A$1135,$A147,Observed!$C$2:$C$1135,$C147),"")</f>
        <v/>
      </c>
      <c r="AD147" s="34" t="str">
        <f>IF(ISNUMBER(AVERAGEIFS(Observed!AD$2:AD$1135,Observed!$A$2:$A$1135,$A147,Observed!$C$2:$C$1135,$C147)),AVERAGEIFS(Observed!AD$2:AD$1135,Observed!$A$2:$A$1135,$A147,Observed!$C$2:$C$1135,$C147),"")</f>
        <v/>
      </c>
      <c r="AE147" s="34" t="str">
        <f>IF(ISNUMBER(AVERAGEIFS(Observed!AE$2:AE$1135,Observed!$A$2:$A$1135,$A147,Observed!$C$2:$C$1135,$C147)),AVERAGEIFS(Observed!AE$2:AE$1135,Observed!$A$2:$A$1135,$A147,Observed!$C$2:$C$1135,$C147),"")</f>
        <v/>
      </c>
      <c r="AF147" s="34" t="str">
        <f>IF(ISNUMBER(AVERAGEIFS(Observed!AF$2:AF$1135,Observed!$A$2:$A$1135,$A147,Observed!$C$2:$C$1135,$C147)),AVERAGEIFS(Observed!AF$2:AF$1135,Observed!$A$2:$A$1135,$A147,Observed!$C$2:$C$1135,$C147),"")</f>
        <v/>
      </c>
      <c r="AG147" s="34" t="str">
        <f>IF(ISNUMBER(AVERAGEIFS(Observed!AG$2:AG$1135,Observed!$A$2:$A$1135,$A147,Observed!$C$2:$C$1135,$C147)),AVERAGEIFS(Observed!AG$2:AG$1135,Observed!$A$2:$A$1135,$A147,Observed!$C$2:$C$1135,$C147),"")</f>
        <v/>
      </c>
      <c r="AH147" s="35" t="str">
        <f>IF(ISNUMBER(AVERAGEIFS(Observed!AH$2:AH$1135,Observed!$A$2:$A$1135,$A147,Observed!$C$2:$C$1135,$C147)),AVERAGEIFS(Observed!AH$2:AH$1135,Observed!$A$2:$A$1135,$A147,Observed!$C$2:$C$1135,$C147),"")</f>
        <v/>
      </c>
      <c r="AI147" s="35" t="str">
        <f>IF(ISNUMBER(AVERAGEIFS(Observed!AI$2:AI$1135,Observed!$A$2:$A$1135,$A147,Observed!$C$2:$C$1135,$C147)),AVERAGEIFS(Observed!AI$2:AI$1135,Observed!$A$2:$A$1135,$A147,Observed!$C$2:$C$1135,$C147),"")</f>
        <v/>
      </c>
      <c r="AJ147" s="35">
        <f>IF(ISNUMBER(AVERAGEIFS(Observed!AJ$2:AJ$1135,Observed!$A$2:$A$1135,$A147,Observed!$C$2:$C$1135,$C147)),AVERAGEIFS(Observed!AJ$2:AJ$1135,Observed!$A$2:$A$1135,$A147,Observed!$C$2:$C$1135,$C147),"")</f>
        <v>3.8552530147430007E-2</v>
      </c>
      <c r="AK147" s="34" t="str">
        <f>IF(ISNUMBER(AVERAGEIFS(Observed!AK$2:AK$1135,Observed!$A$2:$A$1135,$A147,Observed!$C$2:$C$1135,$C147)),AVERAGEIFS(Observed!AK$2:AK$1135,Observed!$A$2:$A$1135,$A147,Observed!$C$2:$C$1135,$C147),"")</f>
        <v/>
      </c>
      <c r="AL147" s="35" t="str">
        <f>IF(ISNUMBER(AVERAGEIFS(Observed!AL$2:AL$1135,Observed!$A$2:$A$1135,$A147,Observed!$C$2:$C$1135,$C147)),AVERAGEIFS(Observed!AL$2:AL$1135,Observed!$A$2:$A$1135,$A147,Observed!$C$2:$C$1135,$C147),"")</f>
        <v/>
      </c>
      <c r="AM147" s="34" t="str">
        <f>IF(ISNUMBER(AVERAGEIFS(Observed!AM$2:AM$1135,Observed!$A$2:$A$1135,$A147,Observed!$C$2:$C$1135,$C147)),AVERAGEIFS(Observed!AM$2:AM$1135,Observed!$A$2:$A$1135,$A147,Observed!$C$2:$C$1135,$C147),"")</f>
        <v/>
      </c>
      <c r="AN147" s="34">
        <f>IF(ISNUMBER(AVERAGEIFS(Observed!AN$2:AN$1135,Observed!$A$2:$A$1135,$A147,Observed!$C$2:$C$1135,$C147)),AVERAGEIFS(Observed!AN$2:AN$1135,Observed!$A$2:$A$1135,$A147,Observed!$C$2:$C$1135,$C147),"")</f>
        <v>1</v>
      </c>
      <c r="AO147" s="34" t="str">
        <f>IF(ISNUMBER(AVERAGEIFS(Observed!AO$2:AO$1135,Observed!$A$2:$A$1135,$A147,Observed!$C$2:$C$1135,$C147)),AVERAGEIFS(Observed!AO$2:AO$1135,Observed!$A$2:$A$1135,$A147,Observed!$C$2:$C$1135,$C147),"")</f>
        <v/>
      </c>
      <c r="AP147" s="35" t="str">
        <f>IF(ISNUMBER(AVERAGEIFS(Observed!AP$2:AP$1135,Observed!$A$2:$A$1135,$A147,Observed!$C$2:$C$1135,$C147)),AVERAGEIFS(Observed!AP$2:AP$1135,Observed!$A$2:$A$1135,$A147,Observed!$C$2:$C$1135,$C147),"")</f>
        <v/>
      </c>
      <c r="AQ147" s="34" t="str">
        <f>IF(ISNUMBER(AVERAGEIFS(Observed!AQ$2:AQ$1135,Observed!$A$2:$A$1135,$A147,Observed!$C$2:$C$1135,$C147)),AVERAGEIFS(Observed!AQ$2:AQ$1135,Observed!$A$2:$A$1135,$A147,Observed!$C$2:$C$1135,$C147),"")</f>
        <v/>
      </c>
      <c r="AR147" s="34" t="str">
        <f>IF(ISNUMBER(AVERAGEIFS(Observed!AR$2:AR$1135,Observed!$A$2:$A$1135,$A147,Observed!$C$2:$C$1135,$C147)),AVERAGEIFS(Observed!AR$2:AR$1135,Observed!$A$2:$A$1135,$A147,Observed!$C$2:$C$1135,$C147),"")</f>
        <v/>
      </c>
      <c r="AS147" s="2">
        <f>COUNTIFS(Observed!$A$2:$A$1135,$A147,Observed!$C$2:$C$1135,$C147)</f>
        <v>3</v>
      </c>
      <c r="AT147" s="2">
        <f t="shared" si="2"/>
        <v>6</v>
      </c>
    </row>
    <row r="148" spans="1:46" x14ac:dyDescent="0.25">
      <c r="A148" t="s">
        <v>3</v>
      </c>
      <c r="B148" t="s">
        <v>18</v>
      </c>
      <c r="C148" s="6">
        <v>36144</v>
      </c>
      <c r="D148" t="s">
        <v>56</v>
      </c>
      <c r="E148" t="s">
        <v>42</v>
      </c>
      <c r="J148" t="s">
        <v>102</v>
      </c>
      <c r="K148">
        <v>3</v>
      </c>
      <c r="L148">
        <v>3</v>
      </c>
      <c r="M148" t="s">
        <v>20</v>
      </c>
      <c r="N148" s="33">
        <f>IF(ISNUMBER(AVERAGEIFS(Observed!N$2:N$1135,Observed!$A$2:$A$1135,$A148,Observed!$C$2:$C$1135,$C148)),AVERAGEIFS(Observed!N$2:N$1135,Observed!$A$2:$A$1135,$A148,Observed!$C$2:$C$1135,$C148),"")</f>
        <v>2691.6666666666665</v>
      </c>
      <c r="O148" s="34">
        <f>IF(ISNUMBER(AVERAGEIFS(Observed!O$2:O$1135,Observed!$A$2:$A$1135,$A148,Observed!$C$2:$C$1135,$C148)),AVERAGEIFS(Observed!O$2:O$1135,Observed!$A$2:$A$1135,$A148,Observed!$C$2:$C$1135,$C148),"")</f>
        <v>269.16666666666669</v>
      </c>
      <c r="P148" s="34" t="str">
        <f>IF(ISNUMBER(AVERAGEIFS(Observed!P$2:P$1135,Observed!$A$2:$A$1135,$A148,Observed!$C$2:$C$1135,$C148)),AVERAGEIFS(Observed!P$2:P$1135,Observed!$A$2:$A$1135,$A148,Observed!$C$2:$C$1135,$C148),"")</f>
        <v/>
      </c>
      <c r="Q148" s="34" t="str">
        <f>IF(ISNUMBER(AVERAGEIFS(Observed!Q$2:Q$1135,Observed!$A$2:$A$1135,$A148,Observed!$C$2:$C$1135,$C148)),AVERAGEIFS(Observed!Q$2:Q$1135,Observed!$A$2:$A$1135,$A148,Observed!$C$2:$C$1135,$C148),"")</f>
        <v/>
      </c>
      <c r="R148" s="34" t="str">
        <f>IF(ISNUMBER(AVERAGEIFS(Observed!R$2:R$1135,Observed!$A$2:$A$1135,$A148,Observed!$C$2:$C$1135,$C148)),AVERAGEIFS(Observed!R$2:R$1135,Observed!$A$2:$A$1135,$A148,Observed!$C$2:$C$1135,$C148),"")</f>
        <v/>
      </c>
      <c r="S148" s="35" t="str">
        <f>IF(ISNUMBER(AVERAGEIFS(Observed!S$2:S$1135,Observed!$A$2:$A$1135,$A148,Observed!$C$2:$C$1135,$C148)),AVERAGEIFS(Observed!S$2:S$1135,Observed!$A$2:$A$1135,$A148,Observed!$C$2:$C$1135,$C148),"")</f>
        <v/>
      </c>
      <c r="T148" s="35" t="str">
        <f>IF(ISNUMBER(AVERAGEIFS(Observed!T$2:T$1135,Observed!$A$2:$A$1135,$A148,Observed!$C$2:$C$1135,$C148)),AVERAGEIFS(Observed!T$2:T$1135,Observed!$A$2:$A$1135,$A148,Observed!$C$2:$C$1135,$C148),"")</f>
        <v/>
      </c>
      <c r="U148" s="35" t="str">
        <f>IF(ISNUMBER(AVERAGEIFS(Observed!U$2:U$1135,Observed!$A$2:$A$1135,$A148,Observed!$C$2:$C$1135,$C148)),AVERAGEIFS(Observed!U$2:U$1135,Observed!$A$2:$A$1135,$A148,Observed!$C$2:$C$1135,$C148),"")</f>
        <v/>
      </c>
      <c r="V148" s="34" t="str">
        <f>IF(ISNUMBER(AVERAGEIFS(Observed!V$2:V$1135,Observed!$A$2:$A$1135,$A148,Observed!$C$2:$C$1135,$C148)),AVERAGEIFS(Observed!V$2:V$1135,Observed!$A$2:$A$1135,$A148,Observed!$C$2:$C$1135,$C148),"")</f>
        <v/>
      </c>
      <c r="W148" s="7" t="str">
        <f>IF(ISNUMBER(AVERAGEIFS(Observed!W$2:W$1135,Observed!$A$2:$A$1135,$A148,Observed!$C$2:$C$1135,$C148)),AVERAGEIFS(Observed!W$2:W$1135,Observed!$A$2:$A$1135,$A148,Observed!$C$2:$C$1135,$C148),"")</f>
        <v/>
      </c>
      <c r="X148" s="7">
        <f>IF(ISNUMBER(AVERAGEIFS(Observed!X$2:X$1135,Observed!$A$2:$A$1135,$A148,Observed!$C$2:$C$1135,$C148)),AVERAGEIFS(Observed!X$2:X$1135,Observed!$A$2:$A$1135,$A148,Observed!$C$2:$C$1135,$C148),"")</f>
        <v>0.16</v>
      </c>
      <c r="Y148" s="34" t="str">
        <f>IF(ISNUMBER(AVERAGEIFS(Observed!Y$2:Y$1135,Observed!$A$2:$A$1135,$A148,Observed!$C$2:$C$1135,$C148)),AVERAGEIFS(Observed!Y$2:Y$1135,Observed!$A$2:$A$1135,$A148,Observed!$C$2:$C$1135,$C148),"")</f>
        <v/>
      </c>
      <c r="Z148" s="34" t="str">
        <f>IF(ISNUMBER(AVERAGEIFS(Observed!Z$2:Z$1135,Observed!$A$2:$A$1135,$A148,Observed!$C$2:$C$1135,$C148)),AVERAGEIFS(Observed!Z$2:Z$1135,Observed!$A$2:$A$1135,$A148,Observed!$C$2:$C$1135,$C148),"")</f>
        <v/>
      </c>
      <c r="AA148" s="34" t="str">
        <f>IF(ISNUMBER(AVERAGEIFS(Observed!AA$2:AA$1135,Observed!$A$2:$A$1135,$A148,Observed!$C$2:$C$1135,$C148)),AVERAGEIFS(Observed!AA$2:AA$1135,Observed!$A$2:$A$1135,$A148,Observed!$C$2:$C$1135,$C148),"")</f>
        <v/>
      </c>
      <c r="AB148" s="34" t="str">
        <f>IF(ISNUMBER(AVERAGEIFS(Observed!AB$2:AB$1135,Observed!$A$2:$A$1135,$A148,Observed!$C$2:$C$1135,$C148)),AVERAGEIFS(Observed!AB$2:AB$1135,Observed!$A$2:$A$1135,$A148,Observed!$C$2:$C$1135,$C148),"")</f>
        <v/>
      </c>
      <c r="AC148" s="34" t="str">
        <f>IF(ISNUMBER(AVERAGEIFS(Observed!AC$2:AC$1135,Observed!$A$2:$A$1135,$A148,Observed!$C$2:$C$1135,$C148)),AVERAGEIFS(Observed!AC$2:AC$1135,Observed!$A$2:$A$1135,$A148,Observed!$C$2:$C$1135,$C148),"")</f>
        <v/>
      </c>
      <c r="AD148" s="34" t="str">
        <f>IF(ISNUMBER(AVERAGEIFS(Observed!AD$2:AD$1135,Observed!$A$2:$A$1135,$A148,Observed!$C$2:$C$1135,$C148)),AVERAGEIFS(Observed!AD$2:AD$1135,Observed!$A$2:$A$1135,$A148,Observed!$C$2:$C$1135,$C148),"")</f>
        <v/>
      </c>
      <c r="AE148" s="34" t="str">
        <f>IF(ISNUMBER(AVERAGEIFS(Observed!AE$2:AE$1135,Observed!$A$2:$A$1135,$A148,Observed!$C$2:$C$1135,$C148)),AVERAGEIFS(Observed!AE$2:AE$1135,Observed!$A$2:$A$1135,$A148,Observed!$C$2:$C$1135,$C148),"")</f>
        <v/>
      </c>
      <c r="AF148" s="34" t="str">
        <f>IF(ISNUMBER(AVERAGEIFS(Observed!AF$2:AF$1135,Observed!$A$2:$A$1135,$A148,Observed!$C$2:$C$1135,$C148)),AVERAGEIFS(Observed!AF$2:AF$1135,Observed!$A$2:$A$1135,$A148,Observed!$C$2:$C$1135,$C148),"")</f>
        <v/>
      </c>
      <c r="AG148" s="34" t="str">
        <f>IF(ISNUMBER(AVERAGEIFS(Observed!AG$2:AG$1135,Observed!$A$2:$A$1135,$A148,Observed!$C$2:$C$1135,$C148)),AVERAGEIFS(Observed!AG$2:AG$1135,Observed!$A$2:$A$1135,$A148,Observed!$C$2:$C$1135,$C148),"")</f>
        <v/>
      </c>
      <c r="AH148" s="35" t="str">
        <f>IF(ISNUMBER(AVERAGEIFS(Observed!AH$2:AH$1135,Observed!$A$2:$A$1135,$A148,Observed!$C$2:$C$1135,$C148)),AVERAGEIFS(Observed!AH$2:AH$1135,Observed!$A$2:$A$1135,$A148,Observed!$C$2:$C$1135,$C148),"")</f>
        <v/>
      </c>
      <c r="AI148" s="35" t="str">
        <f>IF(ISNUMBER(AVERAGEIFS(Observed!AI$2:AI$1135,Observed!$A$2:$A$1135,$A148,Observed!$C$2:$C$1135,$C148)),AVERAGEIFS(Observed!AI$2:AI$1135,Observed!$A$2:$A$1135,$A148,Observed!$C$2:$C$1135,$C148),"")</f>
        <v/>
      </c>
      <c r="AJ148" s="35" t="str">
        <f>IF(ISNUMBER(AVERAGEIFS(Observed!AJ$2:AJ$1135,Observed!$A$2:$A$1135,$A148,Observed!$C$2:$C$1135,$C148)),AVERAGEIFS(Observed!AJ$2:AJ$1135,Observed!$A$2:$A$1135,$A148,Observed!$C$2:$C$1135,$C148),"")</f>
        <v/>
      </c>
      <c r="AK148" s="34" t="str">
        <f>IF(ISNUMBER(AVERAGEIFS(Observed!AK$2:AK$1135,Observed!$A$2:$A$1135,$A148,Observed!$C$2:$C$1135,$C148)),AVERAGEIFS(Observed!AK$2:AK$1135,Observed!$A$2:$A$1135,$A148,Observed!$C$2:$C$1135,$C148),"")</f>
        <v/>
      </c>
      <c r="AL148" s="35" t="str">
        <f>IF(ISNUMBER(AVERAGEIFS(Observed!AL$2:AL$1135,Observed!$A$2:$A$1135,$A148,Observed!$C$2:$C$1135,$C148)),AVERAGEIFS(Observed!AL$2:AL$1135,Observed!$A$2:$A$1135,$A148,Observed!$C$2:$C$1135,$C148),"")</f>
        <v/>
      </c>
      <c r="AM148" s="34" t="str">
        <f>IF(ISNUMBER(AVERAGEIFS(Observed!AM$2:AM$1135,Observed!$A$2:$A$1135,$A148,Observed!$C$2:$C$1135,$C148)),AVERAGEIFS(Observed!AM$2:AM$1135,Observed!$A$2:$A$1135,$A148,Observed!$C$2:$C$1135,$C148),"")</f>
        <v/>
      </c>
      <c r="AN148" s="34">
        <f>IF(ISNUMBER(AVERAGEIFS(Observed!AN$2:AN$1135,Observed!$A$2:$A$1135,$A148,Observed!$C$2:$C$1135,$C148)),AVERAGEIFS(Observed!AN$2:AN$1135,Observed!$A$2:$A$1135,$A148,Observed!$C$2:$C$1135,$C148),"")</f>
        <v>1</v>
      </c>
      <c r="AO148" s="34" t="str">
        <f>IF(ISNUMBER(AVERAGEIFS(Observed!AO$2:AO$1135,Observed!$A$2:$A$1135,$A148,Observed!$C$2:$C$1135,$C148)),AVERAGEIFS(Observed!AO$2:AO$1135,Observed!$A$2:$A$1135,$A148,Observed!$C$2:$C$1135,$C148),"")</f>
        <v/>
      </c>
      <c r="AP148" s="35" t="str">
        <f>IF(ISNUMBER(AVERAGEIFS(Observed!AP$2:AP$1135,Observed!$A$2:$A$1135,$A148,Observed!$C$2:$C$1135,$C148)),AVERAGEIFS(Observed!AP$2:AP$1135,Observed!$A$2:$A$1135,$A148,Observed!$C$2:$C$1135,$C148),"")</f>
        <v/>
      </c>
      <c r="AQ148" s="34" t="str">
        <f>IF(ISNUMBER(AVERAGEIFS(Observed!AQ$2:AQ$1135,Observed!$A$2:$A$1135,$A148,Observed!$C$2:$C$1135,$C148)),AVERAGEIFS(Observed!AQ$2:AQ$1135,Observed!$A$2:$A$1135,$A148,Observed!$C$2:$C$1135,$C148),"")</f>
        <v/>
      </c>
      <c r="AR148" s="34" t="str">
        <f>IF(ISNUMBER(AVERAGEIFS(Observed!AR$2:AR$1135,Observed!$A$2:$A$1135,$A148,Observed!$C$2:$C$1135,$C148)),AVERAGEIFS(Observed!AR$2:AR$1135,Observed!$A$2:$A$1135,$A148,Observed!$C$2:$C$1135,$C148),"")</f>
        <v/>
      </c>
      <c r="AS148" s="2">
        <f>COUNTIFS(Observed!$A$2:$A$1135,$A148,Observed!$C$2:$C$1135,$C148)</f>
        <v>3</v>
      </c>
      <c r="AT148" s="2">
        <f t="shared" si="2"/>
        <v>3</v>
      </c>
    </row>
    <row r="149" spans="1:46" x14ac:dyDescent="0.25">
      <c r="A149" t="s">
        <v>3</v>
      </c>
      <c r="B149" t="s">
        <v>18</v>
      </c>
      <c r="C149" s="6">
        <v>36151</v>
      </c>
      <c r="D149" t="s">
        <v>56</v>
      </c>
      <c r="E149" t="s">
        <v>42</v>
      </c>
      <c r="J149" t="s">
        <v>102</v>
      </c>
      <c r="K149">
        <v>3</v>
      </c>
      <c r="L149">
        <v>3</v>
      </c>
      <c r="M149" t="s">
        <v>21</v>
      </c>
      <c r="N149" s="33">
        <f>IF(ISNUMBER(AVERAGEIFS(Observed!N$2:N$1135,Observed!$A$2:$A$1135,$A149,Observed!$C$2:$C$1135,$C149)),AVERAGEIFS(Observed!N$2:N$1135,Observed!$A$2:$A$1135,$A149,Observed!$C$2:$C$1135,$C149),"")</f>
        <v>414.83333333333331</v>
      </c>
      <c r="O149" s="34">
        <f>IF(ISNUMBER(AVERAGEIFS(Observed!O$2:O$1135,Observed!$A$2:$A$1135,$A149,Observed!$C$2:$C$1135,$C149)),AVERAGEIFS(Observed!O$2:O$1135,Observed!$A$2:$A$1135,$A149,Observed!$C$2:$C$1135,$C149),"")</f>
        <v>41.483333333333327</v>
      </c>
      <c r="P149" s="34" t="str">
        <f>IF(ISNUMBER(AVERAGEIFS(Observed!P$2:P$1135,Observed!$A$2:$A$1135,$A149,Observed!$C$2:$C$1135,$C149)),AVERAGEIFS(Observed!P$2:P$1135,Observed!$A$2:$A$1135,$A149,Observed!$C$2:$C$1135,$C149),"")</f>
        <v/>
      </c>
      <c r="Q149" s="34">
        <f>IF(ISNUMBER(AVERAGEIFS(Observed!Q$2:Q$1135,Observed!$A$2:$A$1135,$A149,Observed!$C$2:$C$1135,$C149)),AVERAGEIFS(Observed!Q$2:Q$1135,Observed!$A$2:$A$1135,$A149,Observed!$C$2:$C$1135,$C149),"")</f>
        <v>305.18</v>
      </c>
      <c r="R149" s="34">
        <f>IF(ISNUMBER(AVERAGEIFS(Observed!R$2:R$1135,Observed!$A$2:$A$1135,$A149,Observed!$C$2:$C$1135,$C149)),AVERAGEIFS(Observed!R$2:R$1135,Observed!$A$2:$A$1135,$A149,Observed!$C$2:$C$1135,$C149),"")</f>
        <v>929.04666666666674</v>
      </c>
      <c r="S149" s="35">
        <f>IF(ISNUMBER(AVERAGEIFS(Observed!S$2:S$1135,Observed!$A$2:$A$1135,$A149,Observed!$C$2:$C$1135,$C149)),AVERAGEIFS(Observed!S$2:S$1135,Observed!$A$2:$A$1135,$A149,Observed!$C$2:$C$1135,$C149),"")</f>
        <v>3.9E-2</v>
      </c>
      <c r="T149" s="35">
        <f>IF(ISNUMBER(AVERAGEIFS(Observed!T$2:T$1135,Observed!$A$2:$A$1135,$A149,Observed!$C$2:$C$1135,$C149)),AVERAGEIFS(Observed!T$2:T$1135,Observed!$A$2:$A$1135,$A149,Observed!$C$2:$C$1135,$C149),"")</f>
        <v>3.1E-2</v>
      </c>
      <c r="U149" s="35" t="str">
        <f>IF(ISNUMBER(AVERAGEIFS(Observed!U$2:U$1135,Observed!$A$2:$A$1135,$A149,Observed!$C$2:$C$1135,$C149)),AVERAGEIFS(Observed!U$2:U$1135,Observed!$A$2:$A$1135,$A149,Observed!$C$2:$C$1135,$C149),"")</f>
        <v/>
      </c>
      <c r="V149" s="34" t="str">
        <f>IF(ISNUMBER(AVERAGEIFS(Observed!V$2:V$1135,Observed!$A$2:$A$1135,$A149,Observed!$C$2:$C$1135,$C149)),AVERAGEIFS(Observed!V$2:V$1135,Observed!$A$2:$A$1135,$A149,Observed!$C$2:$C$1135,$C149),"")</f>
        <v/>
      </c>
      <c r="W149" s="7" t="str">
        <f>IF(ISNUMBER(AVERAGEIFS(Observed!W$2:W$1135,Observed!$A$2:$A$1135,$A149,Observed!$C$2:$C$1135,$C149)),AVERAGEIFS(Observed!W$2:W$1135,Observed!$A$2:$A$1135,$A149,Observed!$C$2:$C$1135,$C149),"")</f>
        <v/>
      </c>
      <c r="X149" s="7">
        <f>IF(ISNUMBER(AVERAGEIFS(Observed!X$2:X$1135,Observed!$A$2:$A$1135,$A149,Observed!$C$2:$C$1135,$C149)),AVERAGEIFS(Observed!X$2:X$1135,Observed!$A$2:$A$1135,$A149,Observed!$C$2:$C$1135,$C149),"")</f>
        <v>0.16</v>
      </c>
      <c r="Y149" s="34" t="str">
        <f>IF(ISNUMBER(AVERAGEIFS(Observed!Y$2:Y$1135,Observed!$A$2:$A$1135,$A149,Observed!$C$2:$C$1135,$C149)),AVERAGEIFS(Observed!Y$2:Y$1135,Observed!$A$2:$A$1135,$A149,Observed!$C$2:$C$1135,$C149),"")</f>
        <v/>
      </c>
      <c r="Z149" s="34" t="str">
        <f>IF(ISNUMBER(AVERAGEIFS(Observed!Z$2:Z$1135,Observed!$A$2:$A$1135,$A149,Observed!$C$2:$C$1135,$C149)),AVERAGEIFS(Observed!Z$2:Z$1135,Observed!$A$2:$A$1135,$A149,Observed!$C$2:$C$1135,$C149),"")</f>
        <v/>
      </c>
      <c r="AA149" s="34" t="str">
        <f>IF(ISNUMBER(AVERAGEIFS(Observed!AA$2:AA$1135,Observed!$A$2:$A$1135,$A149,Observed!$C$2:$C$1135,$C149)),AVERAGEIFS(Observed!AA$2:AA$1135,Observed!$A$2:$A$1135,$A149,Observed!$C$2:$C$1135,$C149),"")</f>
        <v/>
      </c>
      <c r="AB149" s="34" t="str">
        <f>IF(ISNUMBER(AVERAGEIFS(Observed!AB$2:AB$1135,Observed!$A$2:$A$1135,$A149,Observed!$C$2:$C$1135,$C149)),AVERAGEIFS(Observed!AB$2:AB$1135,Observed!$A$2:$A$1135,$A149,Observed!$C$2:$C$1135,$C149),"")</f>
        <v/>
      </c>
      <c r="AC149" s="34" t="str">
        <f>IF(ISNUMBER(AVERAGEIFS(Observed!AC$2:AC$1135,Observed!$A$2:$A$1135,$A149,Observed!$C$2:$C$1135,$C149)),AVERAGEIFS(Observed!AC$2:AC$1135,Observed!$A$2:$A$1135,$A149,Observed!$C$2:$C$1135,$C149),"")</f>
        <v/>
      </c>
      <c r="AD149" s="34" t="str">
        <f>IF(ISNUMBER(AVERAGEIFS(Observed!AD$2:AD$1135,Observed!$A$2:$A$1135,$A149,Observed!$C$2:$C$1135,$C149)),AVERAGEIFS(Observed!AD$2:AD$1135,Observed!$A$2:$A$1135,$A149,Observed!$C$2:$C$1135,$C149),"")</f>
        <v/>
      </c>
      <c r="AE149" s="34" t="str">
        <f>IF(ISNUMBER(AVERAGEIFS(Observed!AE$2:AE$1135,Observed!$A$2:$A$1135,$A149,Observed!$C$2:$C$1135,$C149)),AVERAGEIFS(Observed!AE$2:AE$1135,Observed!$A$2:$A$1135,$A149,Observed!$C$2:$C$1135,$C149),"")</f>
        <v/>
      </c>
      <c r="AF149" s="34" t="str">
        <f>IF(ISNUMBER(AVERAGEIFS(Observed!AF$2:AF$1135,Observed!$A$2:$A$1135,$A149,Observed!$C$2:$C$1135,$C149)),AVERAGEIFS(Observed!AF$2:AF$1135,Observed!$A$2:$A$1135,$A149,Observed!$C$2:$C$1135,$C149),"")</f>
        <v/>
      </c>
      <c r="AG149" s="34" t="str">
        <f>IF(ISNUMBER(AVERAGEIFS(Observed!AG$2:AG$1135,Observed!$A$2:$A$1135,$A149,Observed!$C$2:$C$1135,$C149)),AVERAGEIFS(Observed!AG$2:AG$1135,Observed!$A$2:$A$1135,$A149,Observed!$C$2:$C$1135,$C149),"")</f>
        <v/>
      </c>
      <c r="AH149" s="35" t="str">
        <f>IF(ISNUMBER(AVERAGEIFS(Observed!AH$2:AH$1135,Observed!$A$2:$A$1135,$A149,Observed!$C$2:$C$1135,$C149)),AVERAGEIFS(Observed!AH$2:AH$1135,Observed!$A$2:$A$1135,$A149,Observed!$C$2:$C$1135,$C149),"")</f>
        <v/>
      </c>
      <c r="AI149" s="35" t="str">
        <f>IF(ISNUMBER(AVERAGEIFS(Observed!AI$2:AI$1135,Observed!$A$2:$A$1135,$A149,Observed!$C$2:$C$1135,$C149)),AVERAGEIFS(Observed!AI$2:AI$1135,Observed!$A$2:$A$1135,$A149,Observed!$C$2:$C$1135,$C149),"")</f>
        <v/>
      </c>
      <c r="AJ149" s="35">
        <f>IF(ISNUMBER(AVERAGEIFS(Observed!AJ$2:AJ$1135,Observed!$A$2:$A$1135,$A149,Observed!$C$2:$C$1135,$C149)),AVERAGEIFS(Observed!AJ$2:AJ$1135,Observed!$A$2:$A$1135,$A149,Observed!$C$2:$C$1135,$C149),"")</f>
        <v>3.7713832074297349E-2</v>
      </c>
      <c r="AK149" s="34" t="str">
        <f>IF(ISNUMBER(AVERAGEIFS(Observed!AK$2:AK$1135,Observed!$A$2:$A$1135,$A149,Observed!$C$2:$C$1135,$C149)),AVERAGEIFS(Observed!AK$2:AK$1135,Observed!$A$2:$A$1135,$A149,Observed!$C$2:$C$1135,$C149),"")</f>
        <v/>
      </c>
      <c r="AL149" s="35" t="str">
        <f>IF(ISNUMBER(AVERAGEIFS(Observed!AL$2:AL$1135,Observed!$A$2:$A$1135,$A149,Observed!$C$2:$C$1135,$C149)),AVERAGEIFS(Observed!AL$2:AL$1135,Observed!$A$2:$A$1135,$A149,Observed!$C$2:$C$1135,$C149),"")</f>
        <v/>
      </c>
      <c r="AM149" s="34" t="str">
        <f>IF(ISNUMBER(AVERAGEIFS(Observed!AM$2:AM$1135,Observed!$A$2:$A$1135,$A149,Observed!$C$2:$C$1135,$C149)),AVERAGEIFS(Observed!AM$2:AM$1135,Observed!$A$2:$A$1135,$A149,Observed!$C$2:$C$1135,$C149),"")</f>
        <v/>
      </c>
      <c r="AN149" s="34">
        <f>IF(ISNUMBER(AVERAGEIFS(Observed!AN$2:AN$1135,Observed!$A$2:$A$1135,$A149,Observed!$C$2:$C$1135,$C149)),AVERAGEIFS(Observed!AN$2:AN$1135,Observed!$A$2:$A$1135,$A149,Observed!$C$2:$C$1135,$C149),"")</f>
        <v>1</v>
      </c>
      <c r="AO149" s="34" t="str">
        <f>IF(ISNUMBER(AVERAGEIFS(Observed!AO$2:AO$1135,Observed!$A$2:$A$1135,$A149,Observed!$C$2:$C$1135,$C149)),AVERAGEIFS(Observed!AO$2:AO$1135,Observed!$A$2:$A$1135,$A149,Observed!$C$2:$C$1135,$C149),"")</f>
        <v/>
      </c>
      <c r="AP149" s="35" t="str">
        <f>IF(ISNUMBER(AVERAGEIFS(Observed!AP$2:AP$1135,Observed!$A$2:$A$1135,$A149,Observed!$C$2:$C$1135,$C149)),AVERAGEIFS(Observed!AP$2:AP$1135,Observed!$A$2:$A$1135,$A149,Observed!$C$2:$C$1135,$C149),"")</f>
        <v/>
      </c>
      <c r="AQ149" s="34">
        <f>IF(ISNUMBER(AVERAGEIFS(Observed!AQ$2:AQ$1135,Observed!$A$2:$A$1135,$A149,Observed!$C$2:$C$1135,$C149)),AVERAGEIFS(Observed!AQ$2:AQ$1135,Observed!$A$2:$A$1135,$A149,Observed!$C$2:$C$1135,$C149),"")</f>
        <v>11.509666666666666</v>
      </c>
      <c r="AR149" s="34">
        <f>IF(ISNUMBER(AVERAGEIFS(Observed!AR$2:AR$1135,Observed!$A$2:$A$1135,$A149,Observed!$C$2:$C$1135,$C149)),AVERAGEIFS(Observed!AR$2:AR$1135,Observed!$A$2:$A$1135,$A149,Observed!$C$2:$C$1135,$C149),"")</f>
        <v>36.360999999999997</v>
      </c>
      <c r="AS149" s="2">
        <f>COUNTIFS(Observed!$A$2:$A$1135,$A149,Observed!$C$2:$C$1135,$C149)</f>
        <v>3</v>
      </c>
      <c r="AT149" s="2">
        <f t="shared" si="2"/>
        <v>10</v>
      </c>
    </row>
    <row r="150" spans="1:46" x14ac:dyDescent="0.25">
      <c r="A150" t="s">
        <v>3</v>
      </c>
      <c r="B150" t="s">
        <v>18</v>
      </c>
      <c r="C150" s="6">
        <v>36162</v>
      </c>
      <c r="D150" t="s">
        <v>56</v>
      </c>
      <c r="E150" t="s">
        <v>42</v>
      </c>
      <c r="J150" t="s">
        <v>102</v>
      </c>
      <c r="K150">
        <v>3</v>
      </c>
      <c r="L150">
        <v>4</v>
      </c>
      <c r="M150" t="s">
        <v>19</v>
      </c>
      <c r="N150" s="33" t="str">
        <f>IF(ISNUMBER(AVERAGEIFS(Observed!N$2:N$1135,Observed!$A$2:$A$1135,$A150,Observed!$C$2:$C$1135,$C150)),AVERAGEIFS(Observed!N$2:N$1135,Observed!$A$2:$A$1135,$A150,Observed!$C$2:$C$1135,$C150),"")</f>
        <v/>
      </c>
      <c r="O150" s="34" t="str">
        <f>IF(ISNUMBER(AVERAGEIFS(Observed!O$2:O$1135,Observed!$A$2:$A$1135,$A150,Observed!$C$2:$C$1135,$C150)),AVERAGEIFS(Observed!O$2:O$1135,Observed!$A$2:$A$1135,$A150,Observed!$C$2:$C$1135,$C150),"")</f>
        <v/>
      </c>
      <c r="P150" s="34" t="str">
        <f>IF(ISNUMBER(AVERAGEIFS(Observed!P$2:P$1135,Observed!$A$2:$A$1135,$A150,Observed!$C$2:$C$1135,$C150)),AVERAGEIFS(Observed!P$2:P$1135,Observed!$A$2:$A$1135,$A150,Observed!$C$2:$C$1135,$C150),"")</f>
        <v/>
      </c>
      <c r="Q150" s="34" t="str">
        <f>IF(ISNUMBER(AVERAGEIFS(Observed!Q$2:Q$1135,Observed!$A$2:$A$1135,$A150,Observed!$C$2:$C$1135,$C150)),AVERAGEIFS(Observed!Q$2:Q$1135,Observed!$A$2:$A$1135,$A150,Observed!$C$2:$C$1135,$C150),"")</f>
        <v/>
      </c>
      <c r="R150" s="34" t="str">
        <f>IF(ISNUMBER(AVERAGEIFS(Observed!R$2:R$1135,Observed!$A$2:$A$1135,$A150,Observed!$C$2:$C$1135,$C150)),AVERAGEIFS(Observed!R$2:R$1135,Observed!$A$2:$A$1135,$A150,Observed!$C$2:$C$1135,$C150),"")</f>
        <v/>
      </c>
      <c r="S150" s="35" t="str">
        <f>IF(ISNUMBER(AVERAGEIFS(Observed!S$2:S$1135,Observed!$A$2:$A$1135,$A150,Observed!$C$2:$C$1135,$C150)),AVERAGEIFS(Observed!S$2:S$1135,Observed!$A$2:$A$1135,$A150,Observed!$C$2:$C$1135,$C150),"")</f>
        <v/>
      </c>
      <c r="T150" s="35" t="str">
        <f>IF(ISNUMBER(AVERAGEIFS(Observed!T$2:T$1135,Observed!$A$2:$A$1135,$A150,Observed!$C$2:$C$1135,$C150)),AVERAGEIFS(Observed!T$2:T$1135,Observed!$A$2:$A$1135,$A150,Observed!$C$2:$C$1135,$C150),"")</f>
        <v/>
      </c>
      <c r="U150" s="35" t="str">
        <f>IF(ISNUMBER(AVERAGEIFS(Observed!U$2:U$1135,Observed!$A$2:$A$1135,$A150,Observed!$C$2:$C$1135,$C150)),AVERAGEIFS(Observed!U$2:U$1135,Observed!$A$2:$A$1135,$A150,Observed!$C$2:$C$1135,$C150),"")</f>
        <v/>
      </c>
      <c r="V150" s="34" t="str">
        <f>IF(ISNUMBER(AVERAGEIFS(Observed!V$2:V$1135,Observed!$A$2:$A$1135,$A150,Observed!$C$2:$C$1135,$C150)),AVERAGEIFS(Observed!V$2:V$1135,Observed!$A$2:$A$1135,$A150,Observed!$C$2:$C$1135,$C150),"")</f>
        <v/>
      </c>
      <c r="W150" s="7" t="str">
        <f>IF(ISNUMBER(AVERAGEIFS(Observed!W$2:W$1135,Observed!$A$2:$A$1135,$A150,Observed!$C$2:$C$1135,$C150)),AVERAGEIFS(Observed!W$2:W$1135,Observed!$A$2:$A$1135,$A150,Observed!$C$2:$C$1135,$C150),"")</f>
        <v/>
      </c>
      <c r="X150" s="7" t="str">
        <f>IF(ISNUMBER(AVERAGEIFS(Observed!X$2:X$1135,Observed!$A$2:$A$1135,$A150,Observed!$C$2:$C$1135,$C150)),AVERAGEIFS(Observed!X$2:X$1135,Observed!$A$2:$A$1135,$A150,Observed!$C$2:$C$1135,$C150),"")</f>
        <v/>
      </c>
      <c r="Y150" s="34" t="str">
        <f>IF(ISNUMBER(AVERAGEIFS(Observed!Y$2:Y$1135,Observed!$A$2:$A$1135,$A150,Observed!$C$2:$C$1135,$C150)),AVERAGEIFS(Observed!Y$2:Y$1135,Observed!$A$2:$A$1135,$A150,Observed!$C$2:$C$1135,$C150),"")</f>
        <v/>
      </c>
      <c r="Z150" s="34" t="str">
        <f>IF(ISNUMBER(AVERAGEIFS(Observed!Z$2:Z$1135,Observed!$A$2:$A$1135,$A150,Observed!$C$2:$C$1135,$C150)),AVERAGEIFS(Observed!Z$2:Z$1135,Observed!$A$2:$A$1135,$A150,Observed!$C$2:$C$1135,$C150),"")</f>
        <v/>
      </c>
      <c r="AA150" s="34" t="str">
        <f>IF(ISNUMBER(AVERAGEIFS(Observed!AA$2:AA$1135,Observed!$A$2:$A$1135,$A150,Observed!$C$2:$C$1135,$C150)),AVERAGEIFS(Observed!AA$2:AA$1135,Observed!$A$2:$A$1135,$A150,Observed!$C$2:$C$1135,$C150),"")</f>
        <v/>
      </c>
      <c r="AB150" s="34" t="str">
        <f>IF(ISNUMBER(AVERAGEIFS(Observed!AB$2:AB$1135,Observed!$A$2:$A$1135,$A150,Observed!$C$2:$C$1135,$C150)),AVERAGEIFS(Observed!AB$2:AB$1135,Observed!$A$2:$A$1135,$A150,Observed!$C$2:$C$1135,$C150),"")</f>
        <v/>
      </c>
      <c r="AC150" s="34" t="str">
        <f>IF(ISNUMBER(AVERAGEIFS(Observed!AC$2:AC$1135,Observed!$A$2:$A$1135,$A150,Observed!$C$2:$C$1135,$C150)),AVERAGEIFS(Observed!AC$2:AC$1135,Observed!$A$2:$A$1135,$A150,Observed!$C$2:$C$1135,$C150),"")</f>
        <v/>
      </c>
      <c r="AD150" s="34" t="str">
        <f>IF(ISNUMBER(AVERAGEIFS(Observed!AD$2:AD$1135,Observed!$A$2:$A$1135,$A150,Observed!$C$2:$C$1135,$C150)),AVERAGEIFS(Observed!AD$2:AD$1135,Observed!$A$2:$A$1135,$A150,Observed!$C$2:$C$1135,$C150),"")</f>
        <v/>
      </c>
      <c r="AE150" s="34" t="str">
        <f>IF(ISNUMBER(AVERAGEIFS(Observed!AE$2:AE$1135,Observed!$A$2:$A$1135,$A150,Observed!$C$2:$C$1135,$C150)),AVERAGEIFS(Observed!AE$2:AE$1135,Observed!$A$2:$A$1135,$A150,Observed!$C$2:$C$1135,$C150),"")</f>
        <v/>
      </c>
      <c r="AF150" s="34" t="str">
        <f>IF(ISNUMBER(AVERAGEIFS(Observed!AF$2:AF$1135,Observed!$A$2:$A$1135,$A150,Observed!$C$2:$C$1135,$C150)),AVERAGEIFS(Observed!AF$2:AF$1135,Observed!$A$2:$A$1135,$A150,Observed!$C$2:$C$1135,$C150),"")</f>
        <v/>
      </c>
      <c r="AG150" s="34" t="str">
        <f>IF(ISNUMBER(AVERAGEIFS(Observed!AG$2:AG$1135,Observed!$A$2:$A$1135,$A150,Observed!$C$2:$C$1135,$C150)),AVERAGEIFS(Observed!AG$2:AG$1135,Observed!$A$2:$A$1135,$A150,Observed!$C$2:$C$1135,$C150),"")</f>
        <v/>
      </c>
      <c r="AH150" s="35" t="str">
        <f>IF(ISNUMBER(AVERAGEIFS(Observed!AH$2:AH$1135,Observed!$A$2:$A$1135,$A150,Observed!$C$2:$C$1135,$C150)),AVERAGEIFS(Observed!AH$2:AH$1135,Observed!$A$2:$A$1135,$A150,Observed!$C$2:$C$1135,$C150),"")</f>
        <v/>
      </c>
      <c r="AI150" s="35" t="str">
        <f>IF(ISNUMBER(AVERAGEIFS(Observed!AI$2:AI$1135,Observed!$A$2:$A$1135,$A150,Observed!$C$2:$C$1135,$C150)),AVERAGEIFS(Observed!AI$2:AI$1135,Observed!$A$2:$A$1135,$A150,Observed!$C$2:$C$1135,$C150),"")</f>
        <v/>
      </c>
      <c r="AJ150" s="35" t="str">
        <f>IF(ISNUMBER(AVERAGEIFS(Observed!AJ$2:AJ$1135,Observed!$A$2:$A$1135,$A150,Observed!$C$2:$C$1135,$C150)),AVERAGEIFS(Observed!AJ$2:AJ$1135,Observed!$A$2:$A$1135,$A150,Observed!$C$2:$C$1135,$C150),"")</f>
        <v/>
      </c>
      <c r="AK150" s="34" t="str">
        <f>IF(ISNUMBER(AVERAGEIFS(Observed!AK$2:AK$1135,Observed!$A$2:$A$1135,$A150,Observed!$C$2:$C$1135,$C150)),AVERAGEIFS(Observed!AK$2:AK$1135,Observed!$A$2:$A$1135,$A150,Observed!$C$2:$C$1135,$C150),"")</f>
        <v/>
      </c>
      <c r="AL150" s="35" t="str">
        <f>IF(ISNUMBER(AVERAGEIFS(Observed!AL$2:AL$1135,Observed!$A$2:$A$1135,$A150,Observed!$C$2:$C$1135,$C150)),AVERAGEIFS(Observed!AL$2:AL$1135,Observed!$A$2:$A$1135,$A150,Observed!$C$2:$C$1135,$C150),"")</f>
        <v/>
      </c>
      <c r="AM150" s="34" t="str">
        <f>IF(ISNUMBER(AVERAGEIFS(Observed!AM$2:AM$1135,Observed!$A$2:$A$1135,$A150,Observed!$C$2:$C$1135,$C150)),AVERAGEIFS(Observed!AM$2:AM$1135,Observed!$A$2:$A$1135,$A150,Observed!$C$2:$C$1135,$C150),"")</f>
        <v/>
      </c>
      <c r="AN150" s="34" t="str">
        <f>IF(ISNUMBER(AVERAGEIFS(Observed!AN$2:AN$1135,Observed!$A$2:$A$1135,$A150,Observed!$C$2:$C$1135,$C150)),AVERAGEIFS(Observed!AN$2:AN$1135,Observed!$A$2:$A$1135,$A150,Observed!$C$2:$C$1135,$C150),"")</f>
        <v/>
      </c>
      <c r="AO150" s="34" t="str">
        <f>IF(ISNUMBER(AVERAGEIFS(Observed!AO$2:AO$1135,Observed!$A$2:$A$1135,$A150,Observed!$C$2:$C$1135,$C150)),AVERAGEIFS(Observed!AO$2:AO$1135,Observed!$A$2:$A$1135,$A150,Observed!$C$2:$C$1135,$C150),"")</f>
        <v/>
      </c>
      <c r="AP150" s="35" t="str">
        <f>IF(ISNUMBER(AVERAGEIFS(Observed!AP$2:AP$1135,Observed!$A$2:$A$1135,$A150,Observed!$C$2:$C$1135,$C150)),AVERAGEIFS(Observed!AP$2:AP$1135,Observed!$A$2:$A$1135,$A150,Observed!$C$2:$C$1135,$C150),"")</f>
        <v/>
      </c>
      <c r="AQ150" s="34" t="str">
        <f>IF(ISNUMBER(AVERAGEIFS(Observed!AQ$2:AQ$1135,Observed!$A$2:$A$1135,$A150,Observed!$C$2:$C$1135,$C150)),AVERAGEIFS(Observed!AQ$2:AQ$1135,Observed!$A$2:$A$1135,$A150,Observed!$C$2:$C$1135,$C150),"")</f>
        <v/>
      </c>
      <c r="AR150" s="34" t="str">
        <f>IF(ISNUMBER(AVERAGEIFS(Observed!AR$2:AR$1135,Observed!$A$2:$A$1135,$A150,Observed!$C$2:$C$1135,$C150)),AVERAGEIFS(Observed!AR$2:AR$1135,Observed!$A$2:$A$1135,$A150,Observed!$C$2:$C$1135,$C150),"")</f>
        <v/>
      </c>
      <c r="AS150" s="2">
        <f>COUNTIFS(Observed!$A$2:$A$1135,$A150,Observed!$C$2:$C$1135,$C150)</f>
        <v>3</v>
      </c>
      <c r="AT150" s="2">
        <f t="shared" si="2"/>
        <v>0</v>
      </c>
    </row>
    <row r="151" spans="1:46" x14ac:dyDescent="0.25">
      <c r="A151" t="s">
        <v>3</v>
      </c>
      <c r="B151" t="s">
        <v>18</v>
      </c>
      <c r="C151" s="6">
        <v>36171</v>
      </c>
      <c r="D151" t="s">
        <v>56</v>
      </c>
      <c r="E151" t="s">
        <v>42</v>
      </c>
      <c r="J151" t="s">
        <v>102</v>
      </c>
      <c r="K151">
        <v>3</v>
      </c>
      <c r="L151">
        <v>4</v>
      </c>
      <c r="M151" t="s">
        <v>20</v>
      </c>
      <c r="N151" s="33">
        <f>IF(ISNUMBER(AVERAGEIFS(Observed!N$2:N$1135,Observed!$A$2:$A$1135,$A151,Observed!$C$2:$C$1135,$C151)),AVERAGEIFS(Observed!N$2:N$1135,Observed!$A$2:$A$1135,$A151,Observed!$C$2:$C$1135,$C151),"")</f>
        <v>2061.1666666666665</v>
      </c>
      <c r="O151" s="34">
        <f>IF(ISNUMBER(AVERAGEIFS(Observed!O$2:O$1135,Observed!$A$2:$A$1135,$A151,Observed!$C$2:$C$1135,$C151)),AVERAGEIFS(Observed!O$2:O$1135,Observed!$A$2:$A$1135,$A151,Observed!$C$2:$C$1135,$C151),"")</f>
        <v>206.11666666666667</v>
      </c>
      <c r="P151" s="34" t="str">
        <f>IF(ISNUMBER(AVERAGEIFS(Observed!P$2:P$1135,Observed!$A$2:$A$1135,$A151,Observed!$C$2:$C$1135,$C151)),AVERAGEIFS(Observed!P$2:P$1135,Observed!$A$2:$A$1135,$A151,Observed!$C$2:$C$1135,$C151),"")</f>
        <v/>
      </c>
      <c r="Q151" s="34" t="str">
        <f>IF(ISNUMBER(AVERAGEIFS(Observed!Q$2:Q$1135,Observed!$A$2:$A$1135,$A151,Observed!$C$2:$C$1135,$C151)),AVERAGEIFS(Observed!Q$2:Q$1135,Observed!$A$2:$A$1135,$A151,Observed!$C$2:$C$1135,$C151),"")</f>
        <v/>
      </c>
      <c r="R151" s="34" t="str">
        <f>IF(ISNUMBER(AVERAGEIFS(Observed!R$2:R$1135,Observed!$A$2:$A$1135,$A151,Observed!$C$2:$C$1135,$C151)),AVERAGEIFS(Observed!R$2:R$1135,Observed!$A$2:$A$1135,$A151,Observed!$C$2:$C$1135,$C151),"")</f>
        <v/>
      </c>
      <c r="S151" s="35" t="str">
        <f>IF(ISNUMBER(AVERAGEIFS(Observed!S$2:S$1135,Observed!$A$2:$A$1135,$A151,Observed!$C$2:$C$1135,$C151)),AVERAGEIFS(Observed!S$2:S$1135,Observed!$A$2:$A$1135,$A151,Observed!$C$2:$C$1135,$C151),"")</f>
        <v/>
      </c>
      <c r="T151" s="35" t="str">
        <f>IF(ISNUMBER(AVERAGEIFS(Observed!T$2:T$1135,Observed!$A$2:$A$1135,$A151,Observed!$C$2:$C$1135,$C151)),AVERAGEIFS(Observed!T$2:T$1135,Observed!$A$2:$A$1135,$A151,Observed!$C$2:$C$1135,$C151),"")</f>
        <v/>
      </c>
      <c r="U151" s="35" t="str">
        <f>IF(ISNUMBER(AVERAGEIFS(Observed!U$2:U$1135,Observed!$A$2:$A$1135,$A151,Observed!$C$2:$C$1135,$C151)),AVERAGEIFS(Observed!U$2:U$1135,Observed!$A$2:$A$1135,$A151,Observed!$C$2:$C$1135,$C151),"")</f>
        <v/>
      </c>
      <c r="V151" s="34" t="str">
        <f>IF(ISNUMBER(AVERAGEIFS(Observed!V$2:V$1135,Observed!$A$2:$A$1135,$A151,Observed!$C$2:$C$1135,$C151)),AVERAGEIFS(Observed!V$2:V$1135,Observed!$A$2:$A$1135,$A151,Observed!$C$2:$C$1135,$C151),"")</f>
        <v/>
      </c>
      <c r="W151" s="7" t="str">
        <f>IF(ISNUMBER(AVERAGEIFS(Observed!W$2:W$1135,Observed!$A$2:$A$1135,$A151,Observed!$C$2:$C$1135,$C151)),AVERAGEIFS(Observed!W$2:W$1135,Observed!$A$2:$A$1135,$A151,Observed!$C$2:$C$1135,$C151),"")</f>
        <v/>
      </c>
      <c r="X151" s="7">
        <f>IF(ISNUMBER(AVERAGEIFS(Observed!X$2:X$1135,Observed!$A$2:$A$1135,$A151,Observed!$C$2:$C$1135,$C151)),AVERAGEIFS(Observed!X$2:X$1135,Observed!$A$2:$A$1135,$A151,Observed!$C$2:$C$1135,$C151),"")</f>
        <v>0.15</v>
      </c>
      <c r="Y151" s="34" t="str">
        <f>IF(ISNUMBER(AVERAGEIFS(Observed!Y$2:Y$1135,Observed!$A$2:$A$1135,$A151,Observed!$C$2:$C$1135,$C151)),AVERAGEIFS(Observed!Y$2:Y$1135,Observed!$A$2:$A$1135,$A151,Observed!$C$2:$C$1135,$C151),"")</f>
        <v/>
      </c>
      <c r="Z151" s="34" t="str">
        <f>IF(ISNUMBER(AVERAGEIFS(Observed!Z$2:Z$1135,Observed!$A$2:$A$1135,$A151,Observed!$C$2:$C$1135,$C151)),AVERAGEIFS(Observed!Z$2:Z$1135,Observed!$A$2:$A$1135,$A151,Observed!$C$2:$C$1135,$C151),"")</f>
        <v/>
      </c>
      <c r="AA151" s="34" t="str">
        <f>IF(ISNUMBER(AVERAGEIFS(Observed!AA$2:AA$1135,Observed!$A$2:$A$1135,$A151,Observed!$C$2:$C$1135,$C151)),AVERAGEIFS(Observed!AA$2:AA$1135,Observed!$A$2:$A$1135,$A151,Observed!$C$2:$C$1135,$C151),"")</f>
        <v/>
      </c>
      <c r="AB151" s="34" t="str">
        <f>IF(ISNUMBER(AVERAGEIFS(Observed!AB$2:AB$1135,Observed!$A$2:$A$1135,$A151,Observed!$C$2:$C$1135,$C151)),AVERAGEIFS(Observed!AB$2:AB$1135,Observed!$A$2:$A$1135,$A151,Observed!$C$2:$C$1135,$C151),"")</f>
        <v/>
      </c>
      <c r="AC151" s="34" t="str">
        <f>IF(ISNUMBER(AVERAGEIFS(Observed!AC$2:AC$1135,Observed!$A$2:$A$1135,$A151,Observed!$C$2:$C$1135,$C151)),AVERAGEIFS(Observed!AC$2:AC$1135,Observed!$A$2:$A$1135,$A151,Observed!$C$2:$C$1135,$C151),"")</f>
        <v/>
      </c>
      <c r="AD151" s="34" t="str">
        <f>IF(ISNUMBER(AVERAGEIFS(Observed!AD$2:AD$1135,Observed!$A$2:$A$1135,$A151,Observed!$C$2:$C$1135,$C151)),AVERAGEIFS(Observed!AD$2:AD$1135,Observed!$A$2:$A$1135,$A151,Observed!$C$2:$C$1135,$C151),"")</f>
        <v/>
      </c>
      <c r="AE151" s="34" t="str">
        <f>IF(ISNUMBER(AVERAGEIFS(Observed!AE$2:AE$1135,Observed!$A$2:$A$1135,$A151,Observed!$C$2:$C$1135,$C151)),AVERAGEIFS(Observed!AE$2:AE$1135,Observed!$A$2:$A$1135,$A151,Observed!$C$2:$C$1135,$C151),"")</f>
        <v/>
      </c>
      <c r="AF151" s="34" t="str">
        <f>IF(ISNUMBER(AVERAGEIFS(Observed!AF$2:AF$1135,Observed!$A$2:$A$1135,$A151,Observed!$C$2:$C$1135,$C151)),AVERAGEIFS(Observed!AF$2:AF$1135,Observed!$A$2:$A$1135,$A151,Observed!$C$2:$C$1135,$C151),"")</f>
        <v/>
      </c>
      <c r="AG151" s="34" t="str">
        <f>IF(ISNUMBER(AVERAGEIFS(Observed!AG$2:AG$1135,Observed!$A$2:$A$1135,$A151,Observed!$C$2:$C$1135,$C151)),AVERAGEIFS(Observed!AG$2:AG$1135,Observed!$A$2:$A$1135,$A151,Observed!$C$2:$C$1135,$C151),"")</f>
        <v/>
      </c>
      <c r="AH151" s="35" t="str">
        <f>IF(ISNUMBER(AVERAGEIFS(Observed!AH$2:AH$1135,Observed!$A$2:$A$1135,$A151,Observed!$C$2:$C$1135,$C151)),AVERAGEIFS(Observed!AH$2:AH$1135,Observed!$A$2:$A$1135,$A151,Observed!$C$2:$C$1135,$C151),"")</f>
        <v/>
      </c>
      <c r="AI151" s="35" t="str">
        <f>IF(ISNUMBER(AVERAGEIFS(Observed!AI$2:AI$1135,Observed!$A$2:$A$1135,$A151,Observed!$C$2:$C$1135,$C151)),AVERAGEIFS(Observed!AI$2:AI$1135,Observed!$A$2:$A$1135,$A151,Observed!$C$2:$C$1135,$C151),"")</f>
        <v/>
      </c>
      <c r="AJ151" s="35" t="str">
        <f>IF(ISNUMBER(AVERAGEIFS(Observed!AJ$2:AJ$1135,Observed!$A$2:$A$1135,$A151,Observed!$C$2:$C$1135,$C151)),AVERAGEIFS(Observed!AJ$2:AJ$1135,Observed!$A$2:$A$1135,$A151,Observed!$C$2:$C$1135,$C151),"")</f>
        <v/>
      </c>
      <c r="AK151" s="34" t="str">
        <f>IF(ISNUMBER(AVERAGEIFS(Observed!AK$2:AK$1135,Observed!$A$2:$A$1135,$A151,Observed!$C$2:$C$1135,$C151)),AVERAGEIFS(Observed!AK$2:AK$1135,Observed!$A$2:$A$1135,$A151,Observed!$C$2:$C$1135,$C151),"")</f>
        <v/>
      </c>
      <c r="AL151" s="35" t="str">
        <f>IF(ISNUMBER(AVERAGEIFS(Observed!AL$2:AL$1135,Observed!$A$2:$A$1135,$A151,Observed!$C$2:$C$1135,$C151)),AVERAGEIFS(Observed!AL$2:AL$1135,Observed!$A$2:$A$1135,$A151,Observed!$C$2:$C$1135,$C151),"")</f>
        <v/>
      </c>
      <c r="AM151" s="34" t="str">
        <f>IF(ISNUMBER(AVERAGEIFS(Observed!AM$2:AM$1135,Observed!$A$2:$A$1135,$A151,Observed!$C$2:$C$1135,$C151)),AVERAGEIFS(Observed!AM$2:AM$1135,Observed!$A$2:$A$1135,$A151,Observed!$C$2:$C$1135,$C151),"")</f>
        <v/>
      </c>
      <c r="AN151" s="34">
        <f>IF(ISNUMBER(AVERAGEIFS(Observed!AN$2:AN$1135,Observed!$A$2:$A$1135,$A151,Observed!$C$2:$C$1135,$C151)),AVERAGEIFS(Observed!AN$2:AN$1135,Observed!$A$2:$A$1135,$A151,Observed!$C$2:$C$1135,$C151),"")</f>
        <v>1</v>
      </c>
      <c r="AO151" s="34" t="str">
        <f>IF(ISNUMBER(AVERAGEIFS(Observed!AO$2:AO$1135,Observed!$A$2:$A$1135,$A151,Observed!$C$2:$C$1135,$C151)),AVERAGEIFS(Observed!AO$2:AO$1135,Observed!$A$2:$A$1135,$A151,Observed!$C$2:$C$1135,$C151),"")</f>
        <v/>
      </c>
      <c r="AP151" s="35" t="str">
        <f>IF(ISNUMBER(AVERAGEIFS(Observed!AP$2:AP$1135,Observed!$A$2:$A$1135,$A151,Observed!$C$2:$C$1135,$C151)),AVERAGEIFS(Observed!AP$2:AP$1135,Observed!$A$2:$A$1135,$A151,Observed!$C$2:$C$1135,$C151),"")</f>
        <v/>
      </c>
      <c r="AQ151" s="34" t="str">
        <f>IF(ISNUMBER(AVERAGEIFS(Observed!AQ$2:AQ$1135,Observed!$A$2:$A$1135,$A151,Observed!$C$2:$C$1135,$C151)),AVERAGEIFS(Observed!AQ$2:AQ$1135,Observed!$A$2:$A$1135,$A151,Observed!$C$2:$C$1135,$C151),"")</f>
        <v/>
      </c>
      <c r="AR151" s="34" t="str">
        <f>IF(ISNUMBER(AVERAGEIFS(Observed!AR$2:AR$1135,Observed!$A$2:$A$1135,$A151,Observed!$C$2:$C$1135,$C151)),AVERAGEIFS(Observed!AR$2:AR$1135,Observed!$A$2:$A$1135,$A151,Observed!$C$2:$C$1135,$C151),"")</f>
        <v/>
      </c>
      <c r="AS151" s="2">
        <f>COUNTIFS(Observed!$A$2:$A$1135,$A151,Observed!$C$2:$C$1135,$C151)</f>
        <v>3</v>
      </c>
      <c r="AT151" s="2">
        <f t="shared" si="2"/>
        <v>3</v>
      </c>
    </row>
    <row r="152" spans="1:46" x14ac:dyDescent="0.25">
      <c r="A152" t="s">
        <v>3</v>
      </c>
      <c r="B152" t="s">
        <v>18</v>
      </c>
      <c r="C152" s="6">
        <v>36179</v>
      </c>
      <c r="D152" t="s">
        <v>56</v>
      </c>
      <c r="E152" t="s">
        <v>42</v>
      </c>
      <c r="J152" t="s">
        <v>102</v>
      </c>
      <c r="K152">
        <v>3</v>
      </c>
      <c r="L152">
        <v>4</v>
      </c>
      <c r="M152" t="s">
        <v>21</v>
      </c>
      <c r="N152" s="33" t="str">
        <f>IF(ISNUMBER(AVERAGEIFS(Observed!N$2:N$1135,Observed!$A$2:$A$1135,$A152,Observed!$C$2:$C$1135,$C152)),AVERAGEIFS(Observed!N$2:N$1135,Observed!$A$2:$A$1135,$A152,Observed!$C$2:$C$1135,$C152),"")</f>
        <v/>
      </c>
      <c r="O152" s="34" t="str">
        <f>IF(ISNUMBER(AVERAGEIFS(Observed!O$2:O$1135,Observed!$A$2:$A$1135,$A152,Observed!$C$2:$C$1135,$C152)),AVERAGEIFS(Observed!O$2:O$1135,Observed!$A$2:$A$1135,$A152,Observed!$C$2:$C$1135,$C152),"")</f>
        <v/>
      </c>
      <c r="P152" s="34" t="str">
        <f>IF(ISNUMBER(AVERAGEIFS(Observed!P$2:P$1135,Observed!$A$2:$A$1135,$A152,Observed!$C$2:$C$1135,$C152)),AVERAGEIFS(Observed!P$2:P$1135,Observed!$A$2:$A$1135,$A152,Observed!$C$2:$C$1135,$C152),"")</f>
        <v/>
      </c>
      <c r="Q152" s="34">
        <f>IF(ISNUMBER(AVERAGEIFS(Observed!Q$2:Q$1135,Observed!$A$2:$A$1135,$A152,Observed!$C$2:$C$1135,$C152)),AVERAGEIFS(Observed!Q$2:Q$1135,Observed!$A$2:$A$1135,$A152,Observed!$C$2:$C$1135,$C152),"")</f>
        <v>376.53999999999996</v>
      </c>
      <c r="R152" s="34">
        <f>IF(ISNUMBER(AVERAGEIFS(Observed!R$2:R$1135,Observed!$A$2:$A$1135,$A152,Observed!$C$2:$C$1135,$C152)),AVERAGEIFS(Observed!R$2:R$1135,Observed!$A$2:$A$1135,$A152,Observed!$C$2:$C$1135,$C152),"")</f>
        <v>1305.5866666666668</v>
      </c>
      <c r="S152" s="35">
        <f>IF(ISNUMBER(AVERAGEIFS(Observed!S$2:S$1135,Observed!$A$2:$A$1135,$A152,Observed!$C$2:$C$1135,$C152)),AVERAGEIFS(Observed!S$2:S$1135,Observed!$A$2:$A$1135,$A152,Observed!$C$2:$C$1135,$C152),"")</f>
        <v>3.7999999999999999E-2</v>
      </c>
      <c r="T152" s="35">
        <f>IF(ISNUMBER(AVERAGEIFS(Observed!T$2:T$1135,Observed!$A$2:$A$1135,$A152,Observed!$C$2:$C$1135,$C152)),AVERAGEIFS(Observed!T$2:T$1135,Observed!$A$2:$A$1135,$A152,Observed!$C$2:$C$1135,$C152),"")</f>
        <v>2.9000000000000001E-2</v>
      </c>
      <c r="U152" s="35" t="str">
        <f>IF(ISNUMBER(AVERAGEIFS(Observed!U$2:U$1135,Observed!$A$2:$A$1135,$A152,Observed!$C$2:$C$1135,$C152)),AVERAGEIFS(Observed!U$2:U$1135,Observed!$A$2:$A$1135,$A152,Observed!$C$2:$C$1135,$C152),"")</f>
        <v/>
      </c>
      <c r="V152" s="34" t="str">
        <f>IF(ISNUMBER(AVERAGEIFS(Observed!V$2:V$1135,Observed!$A$2:$A$1135,$A152,Observed!$C$2:$C$1135,$C152)),AVERAGEIFS(Observed!V$2:V$1135,Observed!$A$2:$A$1135,$A152,Observed!$C$2:$C$1135,$C152),"")</f>
        <v/>
      </c>
      <c r="W152" s="7" t="str">
        <f>IF(ISNUMBER(AVERAGEIFS(Observed!W$2:W$1135,Observed!$A$2:$A$1135,$A152,Observed!$C$2:$C$1135,$C152)),AVERAGEIFS(Observed!W$2:W$1135,Observed!$A$2:$A$1135,$A152,Observed!$C$2:$C$1135,$C152),"")</f>
        <v/>
      </c>
      <c r="X152" s="7" t="str">
        <f>IF(ISNUMBER(AVERAGEIFS(Observed!X$2:X$1135,Observed!$A$2:$A$1135,$A152,Observed!$C$2:$C$1135,$C152)),AVERAGEIFS(Observed!X$2:X$1135,Observed!$A$2:$A$1135,$A152,Observed!$C$2:$C$1135,$C152),"")</f>
        <v/>
      </c>
      <c r="Y152" s="34" t="str">
        <f>IF(ISNUMBER(AVERAGEIFS(Observed!Y$2:Y$1135,Observed!$A$2:$A$1135,$A152,Observed!$C$2:$C$1135,$C152)),AVERAGEIFS(Observed!Y$2:Y$1135,Observed!$A$2:$A$1135,$A152,Observed!$C$2:$C$1135,$C152),"")</f>
        <v/>
      </c>
      <c r="Z152" s="34" t="str">
        <f>IF(ISNUMBER(AVERAGEIFS(Observed!Z$2:Z$1135,Observed!$A$2:$A$1135,$A152,Observed!$C$2:$C$1135,$C152)),AVERAGEIFS(Observed!Z$2:Z$1135,Observed!$A$2:$A$1135,$A152,Observed!$C$2:$C$1135,$C152),"")</f>
        <v/>
      </c>
      <c r="AA152" s="34" t="str">
        <f>IF(ISNUMBER(AVERAGEIFS(Observed!AA$2:AA$1135,Observed!$A$2:$A$1135,$A152,Observed!$C$2:$C$1135,$C152)),AVERAGEIFS(Observed!AA$2:AA$1135,Observed!$A$2:$A$1135,$A152,Observed!$C$2:$C$1135,$C152),"")</f>
        <v/>
      </c>
      <c r="AB152" s="34" t="str">
        <f>IF(ISNUMBER(AVERAGEIFS(Observed!AB$2:AB$1135,Observed!$A$2:$A$1135,$A152,Observed!$C$2:$C$1135,$C152)),AVERAGEIFS(Observed!AB$2:AB$1135,Observed!$A$2:$A$1135,$A152,Observed!$C$2:$C$1135,$C152),"")</f>
        <v/>
      </c>
      <c r="AC152" s="34" t="str">
        <f>IF(ISNUMBER(AVERAGEIFS(Observed!AC$2:AC$1135,Observed!$A$2:$A$1135,$A152,Observed!$C$2:$C$1135,$C152)),AVERAGEIFS(Observed!AC$2:AC$1135,Observed!$A$2:$A$1135,$A152,Observed!$C$2:$C$1135,$C152),"")</f>
        <v/>
      </c>
      <c r="AD152" s="34" t="str">
        <f>IF(ISNUMBER(AVERAGEIFS(Observed!AD$2:AD$1135,Observed!$A$2:$A$1135,$A152,Observed!$C$2:$C$1135,$C152)),AVERAGEIFS(Observed!AD$2:AD$1135,Observed!$A$2:$A$1135,$A152,Observed!$C$2:$C$1135,$C152),"")</f>
        <v/>
      </c>
      <c r="AE152" s="34" t="str">
        <f>IF(ISNUMBER(AVERAGEIFS(Observed!AE$2:AE$1135,Observed!$A$2:$A$1135,$A152,Observed!$C$2:$C$1135,$C152)),AVERAGEIFS(Observed!AE$2:AE$1135,Observed!$A$2:$A$1135,$A152,Observed!$C$2:$C$1135,$C152),"")</f>
        <v/>
      </c>
      <c r="AF152" s="34" t="str">
        <f>IF(ISNUMBER(AVERAGEIFS(Observed!AF$2:AF$1135,Observed!$A$2:$A$1135,$A152,Observed!$C$2:$C$1135,$C152)),AVERAGEIFS(Observed!AF$2:AF$1135,Observed!$A$2:$A$1135,$A152,Observed!$C$2:$C$1135,$C152),"")</f>
        <v/>
      </c>
      <c r="AG152" s="34" t="str">
        <f>IF(ISNUMBER(AVERAGEIFS(Observed!AG$2:AG$1135,Observed!$A$2:$A$1135,$A152,Observed!$C$2:$C$1135,$C152)),AVERAGEIFS(Observed!AG$2:AG$1135,Observed!$A$2:$A$1135,$A152,Observed!$C$2:$C$1135,$C152),"")</f>
        <v/>
      </c>
      <c r="AH152" s="35" t="str">
        <f>IF(ISNUMBER(AVERAGEIFS(Observed!AH$2:AH$1135,Observed!$A$2:$A$1135,$A152,Observed!$C$2:$C$1135,$C152)),AVERAGEIFS(Observed!AH$2:AH$1135,Observed!$A$2:$A$1135,$A152,Observed!$C$2:$C$1135,$C152),"")</f>
        <v/>
      </c>
      <c r="AI152" s="35" t="str">
        <f>IF(ISNUMBER(AVERAGEIFS(Observed!AI$2:AI$1135,Observed!$A$2:$A$1135,$A152,Observed!$C$2:$C$1135,$C152)),AVERAGEIFS(Observed!AI$2:AI$1135,Observed!$A$2:$A$1135,$A152,Observed!$C$2:$C$1135,$C152),"")</f>
        <v/>
      </c>
      <c r="AJ152" s="35">
        <f>IF(ISNUMBER(AVERAGEIFS(Observed!AJ$2:AJ$1135,Observed!$A$2:$A$1135,$A152,Observed!$C$2:$C$1135,$C152)),AVERAGEIFS(Observed!AJ$2:AJ$1135,Observed!$A$2:$A$1135,$A152,Observed!$C$2:$C$1135,$C152),"")</f>
        <v>3.6618158817594199E-2</v>
      </c>
      <c r="AK152" s="34" t="str">
        <f>IF(ISNUMBER(AVERAGEIFS(Observed!AK$2:AK$1135,Observed!$A$2:$A$1135,$A152,Observed!$C$2:$C$1135,$C152)),AVERAGEIFS(Observed!AK$2:AK$1135,Observed!$A$2:$A$1135,$A152,Observed!$C$2:$C$1135,$C152),"")</f>
        <v/>
      </c>
      <c r="AL152" s="35" t="str">
        <f>IF(ISNUMBER(AVERAGEIFS(Observed!AL$2:AL$1135,Observed!$A$2:$A$1135,$A152,Observed!$C$2:$C$1135,$C152)),AVERAGEIFS(Observed!AL$2:AL$1135,Observed!$A$2:$A$1135,$A152,Observed!$C$2:$C$1135,$C152),"")</f>
        <v/>
      </c>
      <c r="AM152" s="34" t="str">
        <f>IF(ISNUMBER(AVERAGEIFS(Observed!AM$2:AM$1135,Observed!$A$2:$A$1135,$A152,Observed!$C$2:$C$1135,$C152)),AVERAGEIFS(Observed!AM$2:AM$1135,Observed!$A$2:$A$1135,$A152,Observed!$C$2:$C$1135,$C152),"")</f>
        <v/>
      </c>
      <c r="AN152" s="34">
        <f>IF(ISNUMBER(AVERAGEIFS(Observed!AN$2:AN$1135,Observed!$A$2:$A$1135,$A152,Observed!$C$2:$C$1135,$C152)),AVERAGEIFS(Observed!AN$2:AN$1135,Observed!$A$2:$A$1135,$A152,Observed!$C$2:$C$1135,$C152),"")</f>
        <v>1</v>
      </c>
      <c r="AO152" s="34" t="str">
        <f>IF(ISNUMBER(AVERAGEIFS(Observed!AO$2:AO$1135,Observed!$A$2:$A$1135,$A152,Observed!$C$2:$C$1135,$C152)),AVERAGEIFS(Observed!AO$2:AO$1135,Observed!$A$2:$A$1135,$A152,Observed!$C$2:$C$1135,$C152),"")</f>
        <v/>
      </c>
      <c r="AP152" s="35" t="str">
        <f>IF(ISNUMBER(AVERAGEIFS(Observed!AP$2:AP$1135,Observed!$A$2:$A$1135,$A152,Observed!$C$2:$C$1135,$C152)),AVERAGEIFS(Observed!AP$2:AP$1135,Observed!$A$2:$A$1135,$A152,Observed!$C$2:$C$1135,$C152),"")</f>
        <v/>
      </c>
      <c r="AQ152" s="34">
        <f>IF(ISNUMBER(AVERAGEIFS(Observed!AQ$2:AQ$1135,Observed!$A$2:$A$1135,$A152,Observed!$C$2:$C$1135,$C152)),AVERAGEIFS(Observed!AQ$2:AQ$1135,Observed!$A$2:$A$1135,$A152,Observed!$C$2:$C$1135,$C152),"")</f>
        <v>13.788333333333334</v>
      </c>
      <c r="AR152" s="34">
        <f>IF(ISNUMBER(AVERAGEIFS(Observed!AR$2:AR$1135,Observed!$A$2:$A$1135,$A152,Observed!$C$2:$C$1135,$C152)),AVERAGEIFS(Observed!AR$2:AR$1135,Observed!$A$2:$A$1135,$A152,Observed!$C$2:$C$1135,$C152),"")</f>
        <v>50.149333333333338</v>
      </c>
      <c r="AS152" s="2">
        <f>COUNTIFS(Observed!$A$2:$A$1135,$A152,Observed!$C$2:$C$1135,$C152)</f>
        <v>3</v>
      </c>
      <c r="AT152" s="2">
        <f t="shared" si="2"/>
        <v>8</v>
      </c>
    </row>
    <row r="153" spans="1:46" x14ac:dyDescent="0.25">
      <c r="A153" t="s">
        <v>3</v>
      </c>
      <c r="B153" t="s">
        <v>18</v>
      </c>
      <c r="C153" s="6">
        <v>36187</v>
      </c>
      <c r="D153" t="s">
        <v>56</v>
      </c>
      <c r="E153" t="s">
        <v>42</v>
      </c>
      <c r="J153" t="s">
        <v>102</v>
      </c>
      <c r="K153">
        <v>3</v>
      </c>
      <c r="L153">
        <v>5</v>
      </c>
      <c r="M153" t="s">
        <v>19</v>
      </c>
      <c r="N153" s="33">
        <f>IF(ISNUMBER(AVERAGEIFS(Observed!N$2:N$1135,Observed!$A$2:$A$1135,$A153,Observed!$C$2:$C$1135,$C153)),AVERAGEIFS(Observed!N$2:N$1135,Observed!$A$2:$A$1135,$A153,Observed!$C$2:$C$1135,$C153),"")</f>
        <v>500</v>
      </c>
      <c r="O153" s="34">
        <f>IF(ISNUMBER(AVERAGEIFS(Observed!O$2:O$1135,Observed!$A$2:$A$1135,$A153,Observed!$C$2:$C$1135,$C153)),AVERAGEIFS(Observed!O$2:O$1135,Observed!$A$2:$A$1135,$A153,Observed!$C$2:$C$1135,$C153),"")</f>
        <v>50</v>
      </c>
      <c r="P153" s="34" t="str">
        <f>IF(ISNUMBER(AVERAGEIFS(Observed!P$2:P$1135,Observed!$A$2:$A$1135,$A153,Observed!$C$2:$C$1135,$C153)),AVERAGEIFS(Observed!P$2:P$1135,Observed!$A$2:$A$1135,$A153,Observed!$C$2:$C$1135,$C153),"")</f>
        <v/>
      </c>
      <c r="Q153" s="34" t="str">
        <f>IF(ISNUMBER(AVERAGEIFS(Observed!Q$2:Q$1135,Observed!$A$2:$A$1135,$A153,Observed!$C$2:$C$1135,$C153)),AVERAGEIFS(Observed!Q$2:Q$1135,Observed!$A$2:$A$1135,$A153,Observed!$C$2:$C$1135,$C153),"")</f>
        <v/>
      </c>
      <c r="R153" s="34" t="str">
        <f>IF(ISNUMBER(AVERAGEIFS(Observed!R$2:R$1135,Observed!$A$2:$A$1135,$A153,Observed!$C$2:$C$1135,$C153)),AVERAGEIFS(Observed!R$2:R$1135,Observed!$A$2:$A$1135,$A153,Observed!$C$2:$C$1135,$C153),"")</f>
        <v/>
      </c>
      <c r="S153" s="35">
        <f>IF(ISNUMBER(AVERAGEIFS(Observed!S$2:S$1135,Observed!$A$2:$A$1135,$A153,Observed!$C$2:$C$1135,$C153)),AVERAGEIFS(Observed!S$2:S$1135,Observed!$A$2:$A$1135,$A153,Observed!$C$2:$C$1135,$C153),"")</f>
        <v>3.6999999999999998E-2</v>
      </c>
      <c r="T153" s="35">
        <f>IF(ISNUMBER(AVERAGEIFS(Observed!T$2:T$1135,Observed!$A$2:$A$1135,$A153,Observed!$C$2:$C$1135,$C153)),AVERAGEIFS(Observed!T$2:T$1135,Observed!$A$2:$A$1135,$A153,Observed!$C$2:$C$1135,$C153),"")</f>
        <v>2.8000000000000001E-2</v>
      </c>
      <c r="U153" s="35" t="str">
        <f>IF(ISNUMBER(AVERAGEIFS(Observed!U$2:U$1135,Observed!$A$2:$A$1135,$A153,Observed!$C$2:$C$1135,$C153)),AVERAGEIFS(Observed!U$2:U$1135,Observed!$A$2:$A$1135,$A153,Observed!$C$2:$C$1135,$C153),"")</f>
        <v/>
      </c>
      <c r="V153" s="34" t="str">
        <f>IF(ISNUMBER(AVERAGEIFS(Observed!V$2:V$1135,Observed!$A$2:$A$1135,$A153,Observed!$C$2:$C$1135,$C153)),AVERAGEIFS(Observed!V$2:V$1135,Observed!$A$2:$A$1135,$A153,Observed!$C$2:$C$1135,$C153),"")</f>
        <v/>
      </c>
      <c r="W153" s="7" t="str">
        <f>IF(ISNUMBER(AVERAGEIFS(Observed!W$2:W$1135,Observed!$A$2:$A$1135,$A153,Observed!$C$2:$C$1135,$C153)),AVERAGEIFS(Observed!W$2:W$1135,Observed!$A$2:$A$1135,$A153,Observed!$C$2:$C$1135,$C153),"")</f>
        <v/>
      </c>
      <c r="X153" s="7">
        <f>IF(ISNUMBER(AVERAGEIFS(Observed!X$2:X$1135,Observed!$A$2:$A$1135,$A153,Observed!$C$2:$C$1135,$C153)),AVERAGEIFS(Observed!X$2:X$1135,Observed!$A$2:$A$1135,$A153,Observed!$C$2:$C$1135,$C153),"")</f>
        <v>0.14000000000000001</v>
      </c>
      <c r="Y153" s="34" t="str">
        <f>IF(ISNUMBER(AVERAGEIFS(Observed!Y$2:Y$1135,Observed!$A$2:$A$1135,$A153,Observed!$C$2:$C$1135,$C153)),AVERAGEIFS(Observed!Y$2:Y$1135,Observed!$A$2:$A$1135,$A153,Observed!$C$2:$C$1135,$C153),"")</f>
        <v/>
      </c>
      <c r="Z153" s="34" t="str">
        <f>IF(ISNUMBER(AVERAGEIFS(Observed!Z$2:Z$1135,Observed!$A$2:$A$1135,$A153,Observed!$C$2:$C$1135,$C153)),AVERAGEIFS(Observed!Z$2:Z$1135,Observed!$A$2:$A$1135,$A153,Observed!$C$2:$C$1135,$C153),"")</f>
        <v/>
      </c>
      <c r="AA153" s="34" t="str">
        <f>IF(ISNUMBER(AVERAGEIFS(Observed!AA$2:AA$1135,Observed!$A$2:$A$1135,$A153,Observed!$C$2:$C$1135,$C153)),AVERAGEIFS(Observed!AA$2:AA$1135,Observed!$A$2:$A$1135,$A153,Observed!$C$2:$C$1135,$C153),"")</f>
        <v/>
      </c>
      <c r="AB153" s="34" t="str">
        <f>IF(ISNUMBER(AVERAGEIFS(Observed!AB$2:AB$1135,Observed!$A$2:$A$1135,$A153,Observed!$C$2:$C$1135,$C153)),AVERAGEIFS(Observed!AB$2:AB$1135,Observed!$A$2:$A$1135,$A153,Observed!$C$2:$C$1135,$C153),"")</f>
        <v/>
      </c>
      <c r="AC153" s="34" t="str">
        <f>IF(ISNUMBER(AVERAGEIFS(Observed!AC$2:AC$1135,Observed!$A$2:$A$1135,$A153,Observed!$C$2:$C$1135,$C153)),AVERAGEIFS(Observed!AC$2:AC$1135,Observed!$A$2:$A$1135,$A153,Observed!$C$2:$C$1135,$C153),"")</f>
        <v/>
      </c>
      <c r="AD153" s="34" t="str">
        <f>IF(ISNUMBER(AVERAGEIFS(Observed!AD$2:AD$1135,Observed!$A$2:$A$1135,$A153,Observed!$C$2:$C$1135,$C153)),AVERAGEIFS(Observed!AD$2:AD$1135,Observed!$A$2:$A$1135,$A153,Observed!$C$2:$C$1135,$C153),"")</f>
        <v/>
      </c>
      <c r="AE153" s="34" t="str">
        <f>IF(ISNUMBER(AVERAGEIFS(Observed!AE$2:AE$1135,Observed!$A$2:$A$1135,$A153,Observed!$C$2:$C$1135,$C153)),AVERAGEIFS(Observed!AE$2:AE$1135,Observed!$A$2:$A$1135,$A153,Observed!$C$2:$C$1135,$C153),"")</f>
        <v/>
      </c>
      <c r="AF153" s="34" t="str">
        <f>IF(ISNUMBER(AVERAGEIFS(Observed!AF$2:AF$1135,Observed!$A$2:$A$1135,$A153,Observed!$C$2:$C$1135,$C153)),AVERAGEIFS(Observed!AF$2:AF$1135,Observed!$A$2:$A$1135,$A153,Observed!$C$2:$C$1135,$C153),"")</f>
        <v/>
      </c>
      <c r="AG153" s="34" t="str">
        <f>IF(ISNUMBER(AVERAGEIFS(Observed!AG$2:AG$1135,Observed!$A$2:$A$1135,$A153,Observed!$C$2:$C$1135,$C153)),AVERAGEIFS(Observed!AG$2:AG$1135,Observed!$A$2:$A$1135,$A153,Observed!$C$2:$C$1135,$C153),"")</f>
        <v/>
      </c>
      <c r="AH153" s="35" t="str">
        <f>IF(ISNUMBER(AVERAGEIFS(Observed!AH$2:AH$1135,Observed!$A$2:$A$1135,$A153,Observed!$C$2:$C$1135,$C153)),AVERAGEIFS(Observed!AH$2:AH$1135,Observed!$A$2:$A$1135,$A153,Observed!$C$2:$C$1135,$C153),"")</f>
        <v/>
      </c>
      <c r="AI153" s="35" t="str">
        <f>IF(ISNUMBER(AVERAGEIFS(Observed!AI$2:AI$1135,Observed!$A$2:$A$1135,$A153,Observed!$C$2:$C$1135,$C153)),AVERAGEIFS(Observed!AI$2:AI$1135,Observed!$A$2:$A$1135,$A153,Observed!$C$2:$C$1135,$C153),"")</f>
        <v/>
      </c>
      <c r="AJ153" s="35">
        <f>IF(ISNUMBER(AVERAGEIFS(Observed!AJ$2:AJ$1135,Observed!$A$2:$A$1135,$A153,Observed!$C$2:$C$1135,$C153)),AVERAGEIFS(Observed!AJ$2:AJ$1135,Observed!$A$2:$A$1135,$A153,Observed!$C$2:$C$1135,$C153),"")</f>
        <v>3.5702199999999996E-2</v>
      </c>
      <c r="AK153" s="34" t="str">
        <f>IF(ISNUMBER(AVERAGEIFS(Observed!AK$2:AK$1135,Observed!$A$2:$A$1135,$A153,Observed!$C$2:$C$1135,$C153)),AVERAGEIFS(Observed!AK$2:AK$1135,Observed!$A$2:$A$1135,$A153,Observed!$C$2:$C$1135,$C153),"")</f>
        <v/>
      </c>
      <c r="AL153" s="35" t="str">
        <f>IF(ISNUMBER(AVERAGEIFS(Observed!AL$2:AL$1135,Observed!$A$2:$A$1135,$A153,Observed!$C$2:$C$1135,$C153)),AVERAGEIFS(Observed!AL$2:AL$1135,Observed!$A$2:$A$1135,$A153,Observed!$C$2:$C$1135,$C153),"")</f>
        <v/>
      </c>
      <c r="AM153" s="34" t="str">
        <f>IF(ISNUMBER(AVERAGEIFS(Observed!AM$2:AM$1135,Observed!$A$2:$A$1135,$A153,Observed!$C$2:$C$1135,$C153)),AVERAGEIFS(Observed!AM$2:AM$1135,Observed!$A$2:$A$1135,$A153,Observed!$C$2:$C$1135,$C153),"")</f>
        <v/>
      </c>
      <c r="AN153" s="34">
        <f>IF(ISNUMBER(AVERAGEIFS(Observed!AN$2:AN$1135,Observed!$A$2:$A$1135,$A153,Observed!$C$2:$C$1135,$C153)),AVERAGEIFS(Observed!AN$2:AN$1135,Observed!$A$2:$A$1135,$A153,Observed!$C$2:$C$1135,$C153),"")</f>
        <v>1</v>
      </c>
      <c r="AO153" s="34" t="str">
        <f>IF(ISNUMBER(AVERAGEIFS(Observed!AO$2:AO$1135,Observed!$A$2:$A$1135,$A153,Observed!$C$2:$C$1135,$C153)),AVERAGEIFS(Observed!AO$2:AO$1135,Observed!$A$2:$A$1135,$A153,Observed!$C$2:$C$1135,$C153),"")</f>
        <v/>
      </c>
      <c r="AP153" s="35" t="str">
        <f>IF(ISNUMBER(AVERAGEIFS(Observed!AP$2:AP$1135,Observed!$A$2:$A$1135,$A153,Observed!$C$2:$C$1135,$C153)),AVERAGEIFS(Observed!AP$2:AP$1135,Observed!$A$2:$A$1135,$A153,Observed!$C$2:$C$1135,$C153),"")</f>
        <v/>
      </c>
      <c r="AQ153" s="34" t="str">
        <f>IF(ISNUMBER(AVERAGEIFS(Observed!AQ$2:AQ$1135,Observed!$A$2:$A$1135,$A153,Observed!$C$2:$C$1135,$C153)),AVERAGEIFS(Observed!AQ$2:AQ$1135,Observed!$A$2:$A$1135,$A153,Observed!$C$2:$C$1135,$C153),"")</f>
        <v/>
      </c>
      <c r="AR153" s="34" t="str">
        <f>IF(ISNUMBER(AVERAGEIFS(Observed!AR$2:AR$1135,Observed!$A$2:$A$1135,$A153,Observed!$C$2:$C$1135,$C153)),AVERAGEIFS(Observed!AR$2:AR$1135,Observed!$A$2:$A$1135,$A153,Observed!$C$2:$C$1135,$C153),"")</f>
        <v/>
      </c>
      <c r="AS153" s="2">
        <f>COUNTIFS(Observed!$A$2:$A$1135,$A153,Observed!$C$2:$C$1135,$C153)</f>
        <v>3</v>
      </c>
      <c r="AT153" s="2">
        <f t="shared" si="2"/>
        <v>6</v>
      </c>
    </row>
    <row r="154" spans="1:46" x14ac:dyDescent="0.25">
      <c r="A154" t="s">
        <v>3</v>
      </c>
      <c r="B154" t="s">
        <v>18</v>
      </c>
      <c r="C154" s="6">
        <v>36193</v>
      </c>
      <c r="D154" t="s">
        <v>56</v>
      </c>
      <c r="E154" t="s">
        <v>42</v>
      </c>
      <c r="J154" t="s">
        <v>102</v>
      </c>
      <c r="K154">
        <v>3</v>
      </c>
      <c r="L154">
        <v>5</v>
      </c>
      <c r="M154" t="s">
        <v>19</v>
      </c>
      <c r="N154" s="33">
        <f>IF(ISNUMBER(AVERAGEIFS(Observed!N$2:N$1135,Observed!$A$2:$A$1135,$A154,Observed!$C$2:$C$1135,$C154)),AVERAGEIFS(Observed!N$2:N$1135,Observed!$A$2:$A$1135,$A154,Observed!$C$2:$C$1135,$C154),"")</f>
        <v>533.33333333333337</v>
      </c>
      <c r="O154" s="34">
        <f>IF(ISNUMBER(AVERAGEIFS(Observed!O$2:O$1135,Observed!$A$2:$A$1135,$A154,Observed!$C$2:$C$1135,$C154)),AVERAGEIFS(Observed!O$2:O$1135,Observed!$A$2:$A$1135,$A154,Observed!$C$2:$C$1135,$C154),"")</f>
        <v>53.333333333333336</v>
      </c>
      <c r="P154" s="34" t="str">
        <f>IF(ISNUMBER(AVERAGEIFS(Observed!P$2:P$1135,Observed!$A$2:$A$1135,$A154,Observed!$C$2:$C$1135,$C154)),AVERAGEIFS(Observed!P$2:P$1135,Observed!$A$2:$A$1135,$A154,Observed!$C$2:$C$1135,$C154),"")</f>
        <v/>
      </c>
      <c r="Q154" s="34" t="str">
        <f>IF(ISNUMBER(AVERAGEIFS(Observed!Q$2:Q$1135,Observed!$A$2:$A$1135,$A154,Observed!$C$2:$C$1135,$C154)),AVERAGEIFS(Observed!Q$2:Q$1135,Observed!$A$2:$A$1135,$A154,Observed!$C$2:$C$1135,$C154),"")</f>
        <v/>
      </c>
      <c r="R154" s="34" t="str">
        <f>IF(ISNUMBER(AVERAGEIFS(Observed!R$2:R$1135,Observed!$A$2:$A$1135,$A154,Observed!$C$2:$C$1135,$C154)),AVERAGEIFS(Observed!R$2:R$1135,Observed!$A$2:$A$1135,$A154,Observed!$C$2:$C$1135,$C154),"")</f>
        <v/>
      </c>
      <c r="S154" s="35">
        <f>IF(ISNUMBER(AVERAGEIFS(Observed!S$2:S$1135,Observed!$A$2:$A$1135,$A154,Observed!$C$2:$C$1135,$C154)),AVERAGEIFS(Observed!S$2:S$1135,Observed!$A$2:$A$1135,$A154,Observed!$C$2:$C$1135,$C154),"")</f>
        <v>3.6999999999999998E-2</v>
      </c>
      <c r="T154" s="35">
        <f>IF(ISNUMBER(AVERAGEIFS(Observed!T$2:T$1135,Observed!$A$2:$A$1135,$A154,Observed!$C$2:$C$1135,$C154)),AVERAGEIFS(Observed!T$2:T$1135,Observed!$A$2:$A$1135,$A154,Observed!$C$2:$C$1135,$C154),"")</f>
        <v>2.8000000000000001E-2</v>
      </c>
      <c r="U154" s="35" t="str">
        <f>IF(ISNUMBER(AVERAGEIFS(Observed!U$2:U$1135,Observed!$A$2:$A$1135,$A154,Observed!$C$2:$C$1135,$C154)),AVERAGEIFS(Observed!U$2:U$1135,Observed!$A$2:$A$1135,$A154,Observed!$C$2:$C$1135,$C154),"")</f>
        <v/>
      </c>
      <c r="V154" s="34" t="str">
        <f>IF(ISNUMBER(AVERAGEIFS(Observed!V$2:V$1135,Observed!$A$2:$A$1135,$A154,Observed!$C$2:$C$1135,$C154)),AVERAGEIFS(Observed!V$2:V$1135,Observed!$A$2:$A$1135,$A154,Observed!$C$2:$C$1135,$C154),"")</f>
        <v/>
      </c>
      <c r="W154" s="7" t="str">
        <f>IF(ISNUMBER(AVERAGEIFS(Observed!W$2:W$1135,Observed!$A$2:$A$1135,$A154,Observed!$C$2:$C$1135,$C154)),AVERAGEIFS(Observed!W$2:W$1135,Observed!$A$2:$A$1135,$A154,Observed!$C$2:$C$1135,$C154),"")</f>
        <v/>
      </c>
      <c r="X154" s="7">
        <f>IF(ISNUMBER(AVERAGEIFS(Observed!X$2:X$1135,Observed!$A$2:$A$1135,$A154,Observed!$C$2:$C$1135,$C154)),AVERAGEIFS(Observed!X$2:X$1135,Observed!$A$2:$A$1135,$A154,Observed!$C$2:$C$1135,$C154),"")</f>
        <v>0.14000000000000001</v>
      </c>
      <c r="Y154" s="34" t="str">
        <f>IF(ISNUMBER(AVERAGEIFS(Observed!Y$2:Y$1135,Observed!$A$2:$A$1135,$A154,Observed!$C$2:$C$1135,$C154)),AVERAGEIFS(Observed!Y$2:Y$1135,Observed!$A$2:$A$1135,$A154,Observed!$C$2:$C$1135,$C154),"")</f>
        <v/>
      </c>
      <c r="Z154" s="34" t="str">
        <f>IF(ISNUMBER(AVERAGEIFS(Observed!Z$2:Z$1135,Observed!$A$2:$A$1135,$A154,Observed!$C$2:$C$1135,$C154)),AVERAGEIFS(Observed!Z$2:Z$1135,Observed!$A$2:$A$1135,$A154,Observed!$C$2:$C$1135,$C154),"")</f>
        <v/>
      </c>
      <c r="AA154" s="34" t="str">
        <f>IF(ISNUMBER(AVERAGEIFS(Observed!AA$2:AA$1135,Observed!$A$2:$A$1135,$A154,Observed!$C$2:$C$1135,$C154)),AVERAGEIFS(Observed!AA$2:AA$1135,Observed!$A$2:$A$1135,$A154,Observed!$C$2:$C$1135,$C154),"")</f>
        <v/>
      </c>
      <c r="AB154" s="34" t="str">
        <f>IF(ISNUMBER(AVERAGEIFS(Observed!AB$2:AB$1135,Observed!$A$2:$A$1135,$A154,Observed!$C$2:$C$1135,$C154)),AVERAGEIFS(Observed!AB$2:AB$1135,Observed!$A$2:$A$1135,$A154,Observed!$C$2:$C$1135,$C154),"")</f>
        <v/>
      </c>
      <c r="AC154" s="34" t="str">
        <f>IF(ISNUMBER(AVERAGEIFS(Observed!AC$2:AC$1135,Observed!$A$2:$A$1135,$A154,Observed!$C$2:$C$1135,$C154)),AVERAGEIFS(Observed!AC$2:AC$1135,Observed!$A$2:$A$1135,$A154,Observed!$C$2:$C$1135,$C154),"")</f>
        <v/>
      </c>
      <c r="AD154" s="34" t="str">
        <f>IF(ISNUMBER(AVERAGEIFS(Observed!AD$2:AD$1135,Observed!$A$2:$A$1135,$A154,Observed!$C$2:$C$1135,$C154)),AVERAGEIFS(Observed!AD$2:AD$1135,Observed!$A$2:$A$1135,$A154,Observed!$C$2:$C$1135,$C154),"")</f>
        <v/>
      </c>
      <c r="AE154" s="34" t="str">
        <f>IF(ISNUMBER(AVERAGEIFS(Observed!AE$2:AE$1135,Observed!$A$2:$A$1135,$A154,Observed!$C$2:$C$1135,$C154)),AVERAGEIFS(Observed!AE$2:AE$1135,Observed!$A$2:$A$1135,$A154,Observed!$C$2:$C$1135,$C154),"")</f>
        <v/>
      </c>
      <c r="AF154" s="34" t="str">
        <f>IF(ISNUMBER(AVERAGEIFS(Observed!AF$2:AF$1135,Observed!$A$2:$A$1135,$A154,Observed!$C$2:$C$1135,$C154)),AVERAGEIFS(Observed!AF$2:AF$1135,Observed!$A$2:$A$1135,$A154,Observed!$C$2:$C$1135,$C154),"")</f>
        <v/>
      </c>
      <c r="AG154" s="34" t="str">
        <f>IF(ISNUMBER(AVERAGEIFS(Observed!AG$2:AG$1135,Observed!$A$2:$A$1135,$A154,Observed!$C$2:$C$1135,$C154)),AVERAGEIFS(Observed!AG$2:AG$1135,Observed!$A$2:$A$1135,$A154,Observed!$C$2:$C$1135,$C154),"")</f>
        <v/>
      </c>
      <c r="AH154" s="35" t="str">
        <f>IF(ISNUMBER(AVERAGEIFS(Observed!AH$2:AH$1135,Observed!$A$2:$A$1135,$A154,Observed!$C$2:$C$1135,$C154)),AVERAGEIFS(Observed!AH$2:AH$1135,Observed!$A$2:$A$1135,$A154,Observed!$C$2:$C$1135,$C154),"")</f>
        <v/>
      </c>
      <c r="AI154" s="35" t="str">
        <f>IF(ISNUMBER(AVERAGEIFS(Observed!AI$2:AI$1135,Observed!$A$2:$A$1135,$A154,Observed!$C$2:$C$1135,$C154)),AVERAGEIFS(Observed!AI$2:AI$1135,Observed!$A$2:$A$1135,$A154,Observed!$C$2:$C$1135,$C154),"")</f>
        <v/>
      </c>
      <c r="AJ154" s="35">
        <f>IF(ISNUMBER(AVERAGEIFS(Observed!AJ$2:AJ$1135,Observed!$A$2:$A$1135,$A154,Observed!$C$2:$C$1135,$C154)),AVERAGEIFS(Observed!AJ$2:AJ$1135,Observed!$A$2:$A$1135,$A154,Observed!$C$2:$C$1135,$C154),"")</f>
        <v>3.5740863636363633E-2</v>
      </c>
      <c r="AK154" s="34" t="str">
        <f>IF(ISNUMBER(AVERAGEIFS(Observed!AK$2:AK$1135,Observed!$A$2:$A$1135,$A154,Observed!$C$2:$C$1135,$C154)),AVERAGEIFS(Observed!AK$2:AK$1135,Observed!$A$2:$A$1135,$A154,Observed!$C$2:$C$1135,$C154),"")</f>
        <v/>
      </c>
      <c r="AL154" s="35" t="str">
        <f>IF(ISNUMBER(AVERAGEIFS(Observed!AL$2:AL$1135,Observed!$A$2:$A$1135,$A154,Observed!$C$2:$C$1135,$C154)),AVERAGEIFS(Observed!AL$2:AL$1135,Observed!$A$2:$A$1135,$A154,Observed!$C$2:$C$1135,$C154),"")</f>
        <v/>
      </c>
      <c r="AM154" s="34" t="str">
        <f>IF(ISNUMBER(AVERAGEIFS(Observed!AM$2:AM$1135,Observed!$A$2:$A$1135,$A154,Observed!$C$2:$C$1135,$C154)),AVERAGEIFS(Observed!AM$2:AM$1135,Observed!$A$2:$A$1135,$A154,Observed!$C$2:$C$1135,$C154),"")</f>
        <v/>
      </c>
      <c r="AN154" s="34">
        <f>IF(ISNUMBER(AVERAGEIFS(Observed!AN$2:AN$1135,Observed!$A$2:$A$1135,$A154,Observed!$C$2:$C$1135,$C154)),AVERAGEIFS(Observed!AN$2:AN$1135,Observed!$A$2:$A$1135,$A154,Observed!$C$2:$C$1135,$C154),"")</f>
        <v>1</v>
      </c>
      <c r="AO154" s="34" t="str">
        <f>IF(ISNUMBER(AVERAGEIFS(Observed!AO$2:AO$1135,Observed!$A$2:$A$1135,$A154,Observed!$C$2:$C$1135,$C154)),AVERAGEIFS(Observed!AO$2:AO$1135,Observed!$A$2:$A$1135,$A154,Observed!$C$2:$C$1135,$C154),"")</f>
        <v/>
      </c>
      <c r="AP154" s="35" t="str">
        <f>IF(ISNUMBER(AVERAGEIFS(Observed!AP$2:AP$1135,Observed!$A$2:$A$1135,$A154,Observed!$C$2:$C$1135,$C154)),AVERAGEIFS(Observed!AP$2:AP$1135,Observed!$A$2:$A$1135,$A154,Observed!$C$2:$C$1135,$C154),"")</f>
        <v/>
      </c>
      <c r="AQ154" s="34" t="str">
        <f>IF(ISNUMBER(AVERAGEIFS(Observed!AQ$2:AQ$1135,Observed!$A$2:$A$1135,$A154,Observed!$C$2:$C$1135,$C154)),AVERAGEIFS(Observed!AQ$2:AQ$1135,Observed!$A$2:$A$1135,$A154,Observed!$C$2:$C$1135,$C154),"")</f>
        <v/>
      </c>
      <c r="AR154" s="34" t="str">
        <f>IF(ISNUMBER(AVERAGEIFS(Observed!AR$2:AR$1135,Observed!$A$2:$A$1135,$A154,Observed!$C$2:$C$1135,$C154)),AVERAGEIFS(Observed!AR$2:AR$1135,Observed!$A$2:$A$1135,$A154,Observed!$C$2:$C$1135,$C154),"")</f>
        <v/>
      </c>
      <c r="AS154" s="2">
        <f>COUNTIFS(Observed!$A$2:$A$1135,$A154,Observed!$C$2:$C$1135,$C154)</f>
        <v>3</v>
      </c>
      <c r="AT154" s="2">
        <f t="shared" si="2"/>
        <v>6</v>
      </c>
    </row>
    <row r="155" spans="1:46" x14ac:dyDescent="0.25">
      <c r="A155" t="s">
        <v>3</v>
      </c>
      <c r="B155" t="s">
        <v>18</v>
      </c>
      <c r="C155" s="6">
        <v>36203</v>
      </c>
      <c r="D155" t="s">
        <v>56</v>
      </c>
      <c r="E155" t="s">
        <v>42</v>
      </c>
      <c r="J155" t="s">
        <v>102</v>
      </c>
      <c r="K155">
        <v>3</v>
      </c>
      <c r="L155">
        <v>5</v>
      </c>
      <c r="M155" t="s">
        <v>19</v>
      </c>
      <c r="N155" s="33">
        <f>IF(ISNUMBER(AVERAGEIFS(Observed!N$2:N$1135,Observed!$A$2:$A$1135,$A155,Observed!$C$2:$C$1135,$C155)),AVERAGEIFS(Observed!N$2:N$1135,Observed!$A$2:$A$1135,$A155,Observed!$C$2:$C$1135,$C155),"")</f>
        <v>1625</v>
      </c>
      <c r="O155" s="34">
        <f>IF(ISNUMBER(AVERAGEIFS(Observed!O$2:O$1135,Observed!$A$2:$A$1135,$A155,Observed!$C$2:$C$1135,$C155)),AVERAGEIFS(Observed!O$2:O$1135,Observed!$A$2:$A$1135,$A155,Observed!$C$2:$C$1135,$C155),"")</f>
        <v>162.5</v>
      </c>
      <c r="P155" s="34" t="str">
        <f>IF(ISNUMBER(AVERAGEIFS(Observed!P$2:P$1135,Observed!$A$2:$A$1135,$A155,Observed!$C$2:$C$1135,$C155)),AVERAGEIFS(Observed!P$2:P$1135,Observed!$A$2:$A$1135,$A155,Observed!$C$2:$C$1135,$C155),"")</f>
        <v/>
      </c>
      <c r="Q155" s="34" t="str">
        <f>IF(ISNUMBER(AVERAGEIFS(Observed!Q$2:Q$1135,Observed!$A$2:$A$1135,$A155,Observed!$C$2:$C$1135,$C155)),AVERAGEIFS(Observed!Q$2:Q$1135,Observed!$A$2:$A$1135,$A155,Observed!$C$2:$C$1135,$C155),"")</f>
        <v/>
      </c>
      <c r="R155" s="34" t="str">
        <f>IF(ISNUMBER(AVERAGEIFS(Observed!R$2:R$1135,Observed!$A$2:$A$1135,$A155,Observed!$C$2:$C$1135,$C155)),AVERAGEIFS(Observed!R$2:R$1135,Observed!$A$2:$A$1135,$A155,Observed!$C$2:$C$1135,$C155),"")</f>
        <v/>
      </c>
      <c r="S155" s="35">
        <f>IF(ISNUMBER(AVERAGEIFS(Observed!S$2:S$1135,Observed!$A$2:$A$1135,$A155,Observed!$C$2:$C$1135,$C155)),AVERAGEIFS(Observed!S$2:S$1135,Observed!$A$2:$A$1135,$A155,Observed!$C$2:$C$1135,$C155),"")</f>
        <v>3.6999999999999998E-2</v>
      </c>
      <c r="T155" s="35">
        <f>IF(ISNUMBER(AVERAGEIFS(Observed!T$2:T$1135,Observed!$A$2:$A$1135,$A155,Observed!$C$2:$C$1135,$C155)),AVERAGEIFS(Observed!T$2:T$1135,Observed!$A$2:$A$1135,$A155,Observed!$C$2:$C$1135,$C155),"")</f>
        <v>2.8000000000000001E-2</v>
      </c>
      <c r="U155" s="35" t="str">
        <f>IF(ISNUMBER(AVERAGEIFS(Observed!U$2:U$1135,Observed!$A$2:$A$1135,$A155,Observed!$C$2:$C$1135,$C155)),AVERAGEIFS(Observed!U$2:U$1135,Observed!$A$2:$A$1135,$A155,Observed!$C$2:$C$1135,$C155),"")</f>
        <v/>
      </c>
      <c r="V155" s="34" t="str">
        <f>IF(ISNUMBER(AVERAGEIFS(Observed!V$2:V$1135,Observed!$A$2:$A$1135,$A155,Observed!$C$2:$C$1135,$C155)),AVERAGEIFS(Observed!V$2:V$1135,Observed!$A$2:$A$1135,$A155,Observed!$C$2:$C$1135,$C155),"")</f>
        <v/>
      </c>
      <c r="W155" s="7" t="str">
        <f>IF(ISNUMBER(AVERAGEIFS(Observed!W$2:W$1135,Observed!$A$2:$A$1135,$A155,Observed!$C$2:$C$1135,$C155)),AVERAGEIFS(Observed!W$2:W$1135,Observed!$A$2:$A$1135,$A155,Observed!$C$2:$C$1135,$C155),"")</f>
        <v/>
      </c>
      <c r="X155" s="7">
        <f>IF(ISNUMBER(AVERAGEIFS(Observed!X$2:X$1135,Observed!$A$2:$A$1135,$A155,Observed!$C$2:$C$1135,$C155)),AVERAGEIFS(Observed!X$2:X$1135,Observed!$A$2:$A$1135,$A155,Observed!$C$2:$C$1135,$C155),"")</f>
        <v>0.13</v>
      </c>
      <c r="Y155" s="34" t="str">
        <f>IF(ISNUMBER(AVERAGEIFS(Observed!Y$2:Y$1135,Observed!$A$2:$A$1135,$A155,Observed!$C$2:$C$1135,$C155)),AVERAGEIFS(Observed!Y$2:Y$1135,Observed!$A$2:$A$1135,$A155,Observed!$C$2:$C$1135,$C155),"")</f>
        <v/>
      </c>
      <c r="Z155" s="34" t="str">
        <f>IF(ISNUMBER(AVERAGEIFS(Observed!Z$2:Z$1135,Observed!$A$2:$A$1135,$A155,Observed!$C$2:$C$1135,$C155)),AVERAGEIFS(Observed!Z$2:Z$1135,Observed!$A$2:$A$1135,$A155,Observed!$C$2:$C$1135,$C155),"")</f>
        <v/>
      </c>
      <c r="AA155" s="34" t="str">
        <f>IF(ISNUMBER(AVERAGEIFS(Observed!AA$2:AA$1135,Observed!$A$2:$A$1135,$A155,Observed!$C$2:$C$1135,$C155)),AVERAGEIFS(Observed!AA$2:AA$1135,Observed!$A$2:$A$1135,$A155,Observed!$C$2:$C$1135,$C155),"")</f>
        <v/>
      </c>
      <c r="AB155" s="34" t="str">
        <f>IF(ISNUMBER(AVERAGEIFS(Observed!AB$2:AB$1135,Observed!$A$2:$A$1135,$A155,Observed!$C$2:$C$1135,$C155)),AVERAGEIFS(Observed!AB$2:AB$1135,Observed!$A$2:$A$1135,$A155,Observed!$C$2:$C$1135,$C155),"")</f>
        <v/>
      </c>
      <c r="AC155" s="34" t="str">
        <f>IF(ISNUMBER(AVERAGEIFS(Observed!AC$2:AC$1135,Observed!$A$2:$A$1135,$A155,Observed!$C$2:$C$1135,$C155)),AVERAGEIFS(Observed!AC$2:AC$1135,Observed!$A$2:$A$1135,$A155,Observed!$C$2:$C$1135,$C155),"")</f>
        <v/>
      </c>
      <c r="AD155" s="34" t="str">
        <f>IF(ISNUMBER(AVERAGEIFS(Observed!AD$2:AD$1135,Observed!$A$2:$A$1135,$A155,Observed!$C$2:$C$1135,$C155)),AVERAGEIFS(Observed!AD$2:AD$1135,Observed!$A$2:$A$1135,$A155,Observed!$C$2:$C$1135,$C155),"")</f>
        <v/>
      </c>
      <c r="AE155" s="34" t="str">
        <f>IF(ISNUMBER(AVERAGEIFS(Observed!AE$2:AE$1135,Observed!$A$2:$A$1135,$A155,Observed!$C$2:$C$1135,$C155)),AVERAGEIFS(Observed!AE$2:AE$1135,Observed!$A$2:$A$1135,$A155,Observed!$C$2:$C$1135,$C155),"")</f>
        <v/>
      </c>
      <c r="AF155" s="34" t="str">
        <f>IF(ISNUMBER(AVERAGEIFS(Observed!AF$2:AF$1135,Observed!$A$2:$A$1135,$A155,Observed!$C$2:$C$1135,$C155)),AVERAGEIFS(Observed!AF$2:AF$1135,Observed!$A$2:$A$1135,$A155,Observed!$C$2:$C$1135,$C155),"")</f>
        <v/>
      </c>
      <c r="AG155" s="34" t="str">
        <f>IF(ISNUMBER(AVERAGEIFS(Observed!AG$2:AG$1135,Observed!$A$2:$A$1135,$A155,Observed!$C$2:$C$1135,$C155)),AVERAGEIFS(Observed!AG$2:AG$1135,Observed!$A$2:$A$1135,$A155,Observed!$C$2:$C$1135,$C155),"")</f>
        <v/>
      </c>
      <c r="AH155" s="35" t="str">
        <f>IF(ISNUMBER(AVERAGEIFS(Observed!AH$2:AH$1135,Observed!$A$2:$A$1135,$A155,Observed!$C$2:$C$1135,$C155)),AVERAGEIFS(Observed!AH$2:AH$1135,Observed!$A$2:$A$1135,$A155,Observed!$C$2:$C$1135,$C155),"")</f>
        <v/>
      </c>
      <c r="AI155" s="35" t="str">
        <f>IF(ISNUMBER(AVERAGEIFS(Observed!AI$2:AI$1135,Observed!$A$2:$A$1135,$A155,Observed!$C$2:$C$1135,$C155)),AVERAGEIFS(Observed!AI$2:AI$1135,Observed!$A$2:$A$1135,$A155,Observed!$C$2:$C$1135,$C155),"")</f>
        <v/>
      </c>
      <c r="AJ155" s="35">
        <f>IF(ISNUMBER(AVERAGEIFS(Observed!AJ$2:AJ$1135,Observed!$A$2:$A$1135,$A155,Observed!$C$2:$C$1135,$C155)),AVERAGEIFS(Observed!AJ$2:AJ$1135,Observed!$A$2:$A$1135,$A155,Observed!$C$2:$C$1135,$C155),"")</f>
        <v>3.5813661800699302E-2</v>
      </c>
      <c r="AK155" s="34" t="str">
        <f>IF(ISNUMBER(AVERAGEIFS(Observed!AK$2:AK$1135,Observed!$A$2:$A$1135,$A155,Observed!$C$2:$C$1135,$C155)),AVERAGEIFS(Observed!AK$2:AK$1135,Observed!$A$2:$A$1135,$A155,Observed!$C$2:$C$1135,$C155),"")</f>
        <v/>
      </c>
      <c r="AL155" s="35" t="str">
        <f>IF(ISNUMBER(AVERAGEIFS(Observed!AL$2:AL$1135,Observed!$A$2:$A$1135,$A155,Observed!$C$2:$C$1135,$C155)),AVERAGEIFS(Observed!AL$2:AL$1135,Observed!$A$2:$A$1135,$A155,Observed!$C$2:$C$1135,$C155),"")</f>
        <v/>
      </c>
      <c r="AM155" s="34" t="str">
        <f>IF(ISNUMBER(AVERAGEIFS(Observed!AM$2:AM$1135,Observed!$A$2:$A$1135,$A155,Observed!$C$2:$C$1135,$C155)),AVERAGEIFS(Observed!AM$2:AM$1135,Observed!$A$2:$A$1135,$A155,Observed!$C$2:$C$1135,$C155),"")</f>
        <v/>
      </c>
      <c r="AN155" s="34">
        <f>IF(ISNUMBER(AVERAGEIFS(Observed!AN$2:AN$1135,Observed!$A$2:$A$1135,$A155,Observed!$C$2:$C$1135,$C155)),AVERAGEIFS(Observed!AN$2:AN$1135,Observed!$A$2:$A$1135,$A155,Observed!$C$2:$C$1135,$C155),"")</f>
        <v>1</v>
      </c>
      <c r="AO155" s="34" t="str">
        <f>IF(ISNUMBER(AVERAGEIFS(Observed!AO$2:AO$1135,Observed!$A$2:$A$1135,$A155,Observed!$C$2:$C$1135,$C155)),AVERAGEIFS(Observed!AO$2:AO$1135,Observed!$A$2:$A$1135,$A155,Observed!$C$2:$C$1135,$C155),"")</f>
        <v/>
      </c>
      <c r="AP155" s="35" t="str">
        <f>IF(ISNUMBER(AVERAGEIFS(Observed!AP$2:AP$1135,Observed!$A$2:$A$1135,$A155,Observed!$C$2:$C$1135,$C155)),AVERAGEIFS(Observed!AP$2:AP$1135,Observed!$A$2:$A$1135,$A155,Observed!$C$2:$C$1135,$C155),"")</f>
        <v/>
      </c>
      <c r="AQ155" s="34" t="str">
        <f>IF(ISNUMBER(AVERAGEIFS(Observed!AQ$2:AQ$1135,Observed!$A$2:$A$1135,$A155,Observed!$C$2:$C$1135,$C155)),AVERAGEIFS(Observed!AQ$2:AQ$1135,Observed!$A$2:$A$1135,$A155,Observed!$C$2:$C$1135,$C155),"")</f>
        <v/>
      </c>
      <c r="AR155" s="34" t="str">
        <f>IF(ISNUMBER(AVERAGEIFS(Observed!AR$2:AR$1135,Observed!$A$2:$A$1135,$A155,Observed!$C$2:$C$1135,$C155)),AVERAGEIFS(Observed!AR$2:AR$1135,Observed!$A$2:$A$1135,$A155,Observed!$C$2:$C$1135,$C155),"")</f>
        <v/>
      </c>
      <c r="AS155" s="2">
        <f>COUNTIFS(Observed!$A$2:$A$1135,$A155,Observed!$C$2:$C$1135,$C155)</f>
        <v>3</v>
      </c>
      <c r="AT155" s="2">
        <f t="shared" si="2"/>
        <v>6</v>
      </c>
    </row>
    <row r="156" spans="1:46" x14ac:dyDescent="0.25">
      <c r="A156" t="s">
        <v>3</v>
      </c>
      <c r="B156" t="s">
        <v>18</v>
      </c>
      <c r="C156" s="6">
        <v>36208</v>
      </c>
      <c r="D156" t="s">
        <v>56</v>
      </c>
      <c r="E156" t="s">
        <v>42</v>
      </c>
      <c r="J156" t="s">
        <v>102</v>
      </c>
      <c r="K156">
        <v>3</v>
      </c>
      <c r="L156">
        <v>5</v>
      </c>
      <c r="M156" t="s">
        <v>20</v>
      </c>
      <c r="N156" s="33">
        <f>IF(ISNUMBER(AVERAGEIFS(Observed!N$2:N$1135,Observed!$A$2:$A$1135,$A156,Observed!$C$2:$C$1135,$C156)),AVERAGEIFS(Observed!N$2:N$1135,Observed!$A$2:$A$1135,$A156,Observed!$C$2:$C$1135,$C156),"")</f>
        <v>1205.3333333333333</v>
      </c>
      <c r="O156" s="34">
        <f>IF(ISNUMBER(AVERAGEIFS(Observed!O$2:O$1135,Observed!$A$2:$A$1135,$A156,Observed!$C$2:$C$1135,$C156)),AVERAGEIFS(Observed!O$2:O$1135,Observed!$A$2:$A$1135,$A156,Observed!$C$2:$C$1135,$C156),"")</f>
        <v>120.53333333333335</v>
      </c>
      <c r="P156" s="34" t="str">
        <f>IF(ISNUMBER(AVERAGEIFS(Observed!P$2:P$1135,Observed!$A$2:$A$1135,$A156,Observed!$C$2:$C$1135,$C156)),AVERAGEIFS(Observed!P$2:P$1135,Observed!$A$2:$A$1135,$A156,Observed!$C$2:$C$1135,$C156),"")</f>
        <v/>
      </c>
      <c r="Q156" s="34" t="str">
        <f>IF(ISNUMBER(AVERAGEIFS(Observed!Q$2:Q$1135,Observed!$A$2:$A$1135,$A156,Observed!$C$2:$C$1135,$C156)),AVERAGEIFS(Observed!Q$2:Q$1135,Observed!$A$2:$A$1135,$A156,Observed!$C$2:$C$1135,$C156),"")</f>
        <v/>
      </c>
      <c r="R156" s="34" t="str">
        <f>IF(ISNUMBER(AVERAGEIFS(Observed!R$2:R$1135,Observed!$A$2:$A$1135,$A156,Observed!$C$2:$C$1135,$C156)),AVERAGEIFS(Observed!R$2:R$1135,Observed!$A$2:$A$1135,$A156,Observed!$C$2:$C$1135,$C156),"")</f>
        <v/>
      </c>
      <c r="S156" s="35" t="str">
        <f>IF(ISNUMBER(AVERAGEIFS(Observed!S$2:S$1135,Observed!$A$2:$A$1135,$A156,Observed!$C$2:$C$1135,$C156)),AVERAGEIFS(Observed!S$2:S$1135,Observed!$A$2:$A$1135,$A156,Observed!$C$2:$C$1135,$C156),"")</f>
        <v/>
      </c>
      <c r="T156" s="35" t="str">
        <f>IF(ISNUMBER(AVERAGEIFS(Observed!T$2:T$1135,Observed!$A$2:$A$1135,$A156,Observed!$C$2:$C$1135,$C156)),AVERAGEIFS(Observed!T$2:T$1135,Observed!$A$2:$A$1135,$A156,Observed!$C$2:$C$1135,$C156),"")</f>
        <v/>
      </c>
      <c r="U156" s="35" t="str">
        <f>IF(ISNUMBER(AVERAGEIFS(Observed!U$2:U$1135,Observed!$A$2:$A$1135,$A156,Observed!$C$2:$C$1135,$C156)),AVERAGEIFS(Observed!U$2:U$1135,Observed!$A$2:$A$1135,$A156,Observed!$C$2:$C$1135,$C156),"")</f>
        <v/>
      </c>
      <c r="V156" s="34" t="str">
        <f>IF(ISNUMBER(AVERAGEIFS(Observed!V$2:V$1135,Observed!$A$2:$A$1135,$A156,Observed!$C$2:$C$1135,$C156)),AVERAGEIFS(Observed!V$2:V$1135,Observed!$A$2:$A$1135,$A156,Observed!$C$2:$C$1135,$C156),"")</f>
        <v/>
      </c>
      <c r="W156" s="7" t="str">
        <f>IF(ISNUMBER(AVERAGEIFS(Observed!W$2:W$1135,Observed!$A$2:$A$1135,$A156,Observed!$C$2:$C$1135,$C156)),AVERAGEIFS(Observed!W$2:W$1135,Observed!$A$2:$A$1135,$A156,Observed!$C$2:$C$1135,$C156),"")</f>
        <v/>
      </c>
      <c r="X156" s="7">
        <f>IF(ISNUMBER(AVERAGEIFS(Observed!X$2:X$1135,Observed!$A$2:$A$1135,$A156,Observed!$C$2:$C$1135,$C156)),AVERAGEIFS(Observed!X$2:X$1135,Observed!$A$2:$A$1135,$A156,Observed!$C$2:$C$1135,$C156),"")</f>
        <v>0.13</v>
      </c>
      <c r="Y156" s="34" t="str">
        <f>IF(ISNUMBER(AVERAGEIFS(Observed!Y$2:Y$1135,Observed!$A$2:$A$1135,$A156,Observed!$C$2:$C$1135,$C156)),AVERAGEIFS(Observed!Y$2:Y$1135,Observed!$A$2:$A$1135,$A156,Observed!$C$2:$C$1135,$C156),"")</f>
        <v/>
      </c>
      <c r="Z156" s="34" t="str">
        <f>IF(ISNUMBER(AVERAGEIFS(Observed!Z$2:Z$1135,Observed!$A$2:$A$1135,$A156,Observed!$C$2:$C$1135,$C156)),AVERAGEIFS(Observed!Z$2:Z$1135,Observed!$A$2:$A$1135,$A156,Observed!$C$2:$C$1135,$C156),"")</f>
        <v/>
      </c>
      <c r="AA156" s="34" t="str">
        <f>IF(ISNUMBER(AVERAGEIFS(Observed!AA$2:AA$1135,Observed!$A$2:$A$1135,$A156,Observed!$C$2:$C$1135,$C156)),AVERAGEIFS(Observed!AA$2:AA$1135,Observed!$A$2:$A$1135,$A156,Observed!$C$2:$C$1135,$C156),"")</f>
        <v/>
      </c>
      <c r="AB156" s="34" t="str">
        <f>IF(ISNUMBER(AVERAGEIFS(Observed!AB$2:AB$1135,Observed!$A$2:$A$1135,$A156,Observed!$C$2:$C$1135,$C156)),AVERAGEIFS(Observed!AB$2:AB$1135,Observed!$A$2:$A$1135,$A156,Observed!$C$2:$C$1135,$C156),"")</f>
        <v/>
      </c>
      <c r="AC156" s="34" t="str">
        <f>IF(ISNUMBER(AVERAGEIFS(Observed!AC$2:AC$1135,Observed!$A$2:$A$1135,$A156,Observed!$C$2:$C$1135,$C156)),AVERAGEIFS(Observed!AC$2:AC$1135,Observed!$A$2:$A$1135,$A156,Observed!$C$2:$C$1135,$C156),"")</f>
        <v/>
      </c>
      <c r="AD156" s="34" t="str">
        <f>IF(ISNUMBER(AVERAGEIFS(Observed!AD$2:AD$1135,Observed!$A$2:$A$1135,$A156,Observed!$C$2:$C$1135,$C156)),AVERAGEIFS(Observed!AD$2:AD$1135,Observed!$A$2:$A$1135,$A156,Observed!$C$2:$C$1135,$C156),"")</f>
        <v/>
      </c>
      <c r="AE156" s="34" t="str">
        <f>IF(ISNUMBER(AVERAGEIFS(Observed!AE$2:AE$1135,Observed!$A$2:$A$1135,$A156,Observed!$C$2:$C$1135,$C156)),AVERAGEIFS(Observed!AE$2:AE$1135,Observed!$A$2:$A$1135,$A156,Observed!$C$2:$C$1135,$C156),"")</f>
        <v/>
      </c>
      <c r="AF156" s="34" t="str">
        <f>IF(ISNUMBER(AVERAGEIFS(Observed!AF$2:AF$1135,Observed!$A$2:$A$1135,$A156,Observed!$C$2:$C$1135,$C156)),AVERAGEIFS(Observed!AF$2:AF$1135,Observed!$A$2:$A$1135,$A156,Observed!$C$2:$C$1135,$C156),"")</f>
        <v/>
      </c>
      <c r="AG156" s="34" t="str">
        <f>IF(ISNUMBER(AVERAGEIFS(Observed!AG$2:AG$1135,Observed!$A$2:$A$1135,$A156,Observed!$C$2:$C$1135,$C156)),AVERAGEIFS(Observed!AG$2:AG$1135,Observed!$A$2:$A$1135,$A156,Observed!$C$2:$C$1135,$C156),"")</f>
        <v/>
      </c>
      <c r="AH156" s="35" t="str">
        <f>IF(ISNUMBER(AVERAGEIFS(Observed!AH$2:AH$1135,Observed!$A$2:$A$1135,$A156,Observed!$C$2:$C$1135,$C156)),AVERAGEIFS(Observed!AH$2:AH$1135,Observed!$A$2:$A$1135,$A156,Observed!$C$2:$C$1135,$C156),"")</f>
        <v/>
      </c>
      <c r="AI156" s="35" t="str">
        <f>IF(ISNUMBER(AVERAGEIFS(Observed!AI$2:AI$1135,Observed!$A$2:$A$1135,$A156,Observed!$C$2:$C$1135,$C156)),AVERAGEIFS(Observed!AI$2:AI$1135,Observed!$A$2:$A$1135,$A156,Observed!$C$2:$C$1135,$C156),"")</f>
        <v/>
      </c>
      <c r="AJ156" s="35" t="str">
        <f>IF(ISNUMBER(AVERAGEIFS(Observed!AJ$2:AJ$1135,Observed!$A$2:$A$1135,$A156,Observed!$C$2:$C$1135,$C156)),AVERAGEIFS(Observed!AJ$2:AJ$1135,Observed!$A$2:$A$1135,$A156,Observed!$C$2:$C$1135,$C156),"")</f>
        <v/>
      </c>
      <c r="AK156" s="34" t="str">
        <f>IF(ISNUMBER(AVERAGEIFS(Observed!AK$2:AK$1135,Observed!$A$2:$A$1135,$A156,Observed!$C$2:$C$1135,$C156)),AVERAGEIFS(Observed!AK$2:AK$1135,Observed!$A$2:$A$1135,$A156,Observed!$C$2:$C$1135,$C156),"")</f>
        <v/>
      </c>
      <c r="AL156" s="35" t="str">
        <f>IF(ISNUMBER(AVERAGEIFS(Observed!AL$2:AL$1135,Observed!$A$2:$A$1135,$A156,Observed!$C$2:$C$1135,$C156)),AVERAGEIFS(Observed!AL$2:AL$1135,Observed!$A$2:$A$1135,$A156,Observed!$C$2:$C$1135,$C156),"")</f>
        <v/>
      </c>
      <c r="AM156" s="34" t="str">
        <f>IF(ISNUMBER(AVERAGEIFS(Observed!AM$2:AM$1135,Observed!$A$2:$A$1135,$A156,Observed!$C$2:$C$1135,$C156)),AVERAGEIFS(Observed!AM$2:AM$1135,Observed!$A$2:$A$1135,$A156,Observed!$C$2:$C$1135,$C156),"")</f>
        <v/>
      </c>
      <c r="AN156" s="34">
        <f>IF(ISNUMBER(AVERAGEIFS(Observed!AN$2:AN$1135,Observed!$A$2:$A$1135,$A156,Observed!$C$2:$C$1135,$C156)),AVERAGEIFS(Observed!AN$2:AN$1135,Observed!$A$2:$A$1135,$A156,Observed!$C$2:$C$1135,$C156),"")</f>
        <v>1</v>
      </c>
      <c r="AO156" s="34" t="str">
        <f>IF(ISNUMBER(AVERAGEIFS(Observed!AO$2:AO$1135,Observed!$A$2:$A$1135,$A156,Observed!$C$2:$C$1135,$C156)),AVERAGEIFS(Observed!AO$2:AO$1135,Observed!$A$2:$A$1135,$A156,Observed!$C$2:$C$1135,$C156),"")</f>
        <v/>
      </c>
      <c r="AP156" s="35" t="str">
        <f>IF(ISNUMBER(AVERAGEIFS(Observed!AP$2:AP$1135,Observed!$A$2:$A$1135,$A156,Observed!$C$2:$C$1135,$C156)),AVERAGEIFS(Observed!AP$2:AP$1135,Observed!$A$2:$A$1135,$A156,Observed!$C$2:$C$1135,$C156),"")</f>
        <v/>
      </c>
      <c r="AQ156" s="34" t="str">
        <f>IF(ISNUMBER(AVERAGEIFS(Observed!AQ$2:AQ$1135,Observed!$A$2:$A$1135,$A156,Observed!$C$2:$C$1135,$C156)),AVERAGEIFS(Observed!AQ$2:AQ$1135,Observed!$A$2:$A$1135,$A156,Observed!$C$2:$C$1135,$C156),"")</f>
        <v/>
      </c>
      <c r="AR156" s="34" t="str">
        <f>IF(ISNUMBER(AVERAGEIFS(Observed!AR$2:AR$1135,Observed!$A$2:$A$1135,$A156,Observed!$C$2:$C$1135,$C156)),AVERAGEIFS(Observed!AR$2:AR$1135,Observed!$A$2:$A$1135,$A156,Observed!$C$2:$C$1135,$C156),"")</f>
        <v/>
      </c>
      <c r="AS156" s="2">
        <f>COUNTIFS(Observed!$A$2:$A$1135,$A156,Observed!$C$2:$C$1135,$C156)</f>
        <v>3</v>
      </c>
      <c r="AT156" s="2">
        <f t="shared" si="2"/>
        <v>3</v>
      </c>
    </row>
    <row r="157" spans="1:46" x14ac:dyDescent="0.25">
      <c r="A157" t="s">
        <v>3</v>
      </c>
      <c r="B157" t="s">
        <v>18</v>
      </c>
      <c r="C157" s="6">
        <v>36215</v>
      </c>
      <c r="D157" t="s">
        <v>56</v>
      </c>
      <c r="E157" t="s">
        <v>42</v>
      </c>
      <c r="J157" t="s">
        <v>102</v>
      </c>
      <c r="K157">
        <v>3</v>
      </c>
      <c r="L157">
        <v>5</v>
      </c>
      <c r="M157" t="s">
        <v>21</v>
      </c>
      <c r="N157" s="33" t="str">
        <f>IF(ISNUMBER(AVERAGEIFS(Observed!N$2:N$1135,Observed!$A$2:$A$1135,$A157,Observed!$C$2:$C$1135,$C157)),AVERAGEIFS(Observed!N$2:N$1135,Observed!$A$2:$A$1135,$A157,Observed!$C$2:$C$1135,$C157),"")</f>
        <v/>
      </c>
      <c r="O157" s="34" t="str">
        <f>IF(ISNUMBER(AVERAGEIFS(Observed!O$2:O$1135,Observed!$A$2:$A$1135,$A157,Observed!$C$2:$C$1135,$C157)),AVERAGEIFS(Observed!O$2:O$1135,Observed!$A$2:$A$1135,$A157,Observed!$C$2:$C$1135,$C157),"")</f>
        <v/>
      </c>
      <c r="P157" s="34" t="str">
        <f>IF(ISNUMBER(AVERAGEIFS(Observed!P$2:P$1135,Observed!$A$2:$A$1135,$A157,Observed!$C$2:$C$1135,$C157)),AVERAGEIFS(Observed!P$2:P$1135,Observed!$A$2:$A$1135,$A157,Observed!$C$2:$C$1135,$C157),"")</f>
        <v/>
      </c>
      <c r="Q157" s="34">
        <f>IF(ISNUMBER(AVERAGEIFS(Observed!Q$2:Q$1135,Observed!$A$2:$A$1135,$A157,Observed!$C$2:$C$1135,$C157)),AVERAGEIFS(Observed!Q$2:Q$1135,Observed!$A$2:$A$1135,$A157,Observed!$C$2:$C$1135,$C157),"")</f>
        <v>117.59999999999998</v>
      </c>
      <c r="R157" s="34">
        <f>IF(ISNUMBER(AVERAGEIFS(Observed!R$2:R$1135,Observed!$A$2:$A$1135,$A157,Observed!$C$2:$C$1135,$C157)),AVERAGEIFS(Observed!R$2:R$1135,Observed!$A$2:$A$1135,$A157,Observed!$C$2:$C$1135,$C157),"")</f>
        <v>1423.1866666666665</v>
      </c>
      <c r="S157" s="35">
        <f>IF(ISNUMBER(AVERAGEIFS(Observed!S$2:S$1135,Observed!$A$2:$A$1135,$A157,Observed!$C$2:$C$1135,$C157)),AVERAGEIFS(Observed!S$2:S$1135,Observed!$A$2:$A$1135,$A157,Observed!$C$2:$C$1135,$C157),"")</f>
        <v>0.04</v>
      </c>
      <c r="T157" s="35">
        <f>IF(ISNUMBER(AVERAGEIFS(Observed!T$2:T$1135,Observed!$A$2:$A$1135,$A157,Observed!$C$2:$C$1135,$C157)),AVERAGEIFS(Observed!T$2:T$1135,Observed!$A$2:$A$1135,$A157,Observed!$C$2:$C$1135,$C157),"")</f>
        <v>2.8000000000000001E-2</v>
      </c>
      <c r="U157" s="35" t="str">
        <f>IF(ISNUMBER(AVERAGEIFS(Observed!U$2:U$1135,Observed!$A$2:$A$1135,$A157,Observed!$C$2:$C$1135,$C157)),AVERAGEIFS(Observed!U$2:U$1135,Observed!$A$2:$A$1135,$A157,Observed!$C$2:$C$1135,$C157),"")</f>
        <v/>
      </c>
      <c r="V157" s="34" t="str">
        <f>IF(ISNUMBER(AVERAGEIFS(Observed!V$2:V$1135,Observed!$A$2:$A$1135,$A157,Observed!$C$2:$C$1135,$C157)),AVERAGEIFS(Observed!V$2:V$1135,Observed!$A$2:$A$1135,$A157,Observed!$C$2:$C$1135,$C157),"")</f>
        <v/>
      </c>
      <c r="W157" s="7" t="str">
        <f>IF(ISNUMBER(AVERAGEIFS(Observed!W$2:W$1135,Observed!$A$2:$A$1135,$A157,Observed!$C$2:$C$1135,$C157)),AVERAGEIFS(Observed!W$2:W$1135,Observed!$A$2:$A$1135,$A157,Observed!$C$2:$C$1135,$C157),"")</f>
        <v/>
      </c>
      <c r="X157" s="7" t="str">
        <f>IF(ISNUMBER(AVERAGEIFS(Observed!X$2:X$1135,Observed!$A$2:$A$1135,$A157,Observed!$C$2:$C$1135,$C157)),AVERAGEIFS(Observed!X$2:X$1135,Observed!$A$2:$A$1135,$A157,Observed!$C$2:$C$1135,$C157),"")</f>
        <v/>
      </c>
      <c r="Y157" s="34" t="str">
        <f>IF(ISNUMBER(AVERAGEIFS(Observed!Y$2:Y$1135,Observed!$A$2:$A$1135,$A157,Observed!$C$2:$C$1135,$C157)),AVERAGEIFS(Observed!Y$2:Y$1135,Observed!$A$2:$A$1135,$A157,Observed!$C$2:$C$1135,$C157),"")</f>
        <v/>
      </c>
      <c r="Z157" s="34" t="str">
        <f>IF(ISNUMBER(AVERAGEIFS(Observed!Z$2:Z$1135,Observed!$A$2:$A$1135,$A157,Observed!$C$2:$C$1135,$C157)),AVERAGEIFS(Observed!Z$2:Z$1135,Observed!$A$2:$A$1135,$A157,Observed!$C$2:$C$1135,$C157),"")</f>
        <v/>
      </c>
      <c r="AA157" s="34" t="str">
        <f>IF(ISNUMBER(AVERAGEIFS(Observed!AA$2:AA$1135,Observed!$A$2:$A$1135,$A157,Observed!$C$2:$C$1135,$C157)),AVERAGEIFS(Observed!AA$2:AA$1135,Observed!$A$2:$A$1135,$A157,Observed!$C$2:$C$1135,$C157),"")</f>
        <v/>
      </c>
      <c r="AB157" s="34" t="str">
        <f>IF(ISNUMBER(AVERAGEIFS(Observed!AB$2:AB$1135,Observed!$A$2:$A$1135,$A157,Observed!$C$2:$C$1135,$C157)),AVERAGEIFS(Observed!AB$2:AB$1135,Observed!$A$2:$A$1135,$A157,Observed!$C$2:$C$1135,$C157),"")</f>
        <v/>
      </c>
      <c r="AC157" s="34" t="str">
        <f>IF(ISNUMBER(AVERAGEIFS(Observed!AC$2:AC$1135,Observed!$A$2:$A$1135,$A157,Observed!$C$2:$C$1135,$C157)),AVERAGEIFS(Observed!AC$2:AC$1135,Observed!$A$2:$A$1135,$A157,Observed!$C$2:$C$1135,$C157),"")</f>
        <v/>
      </c>
      <c r="AD157" s="34" t="str">
        <f>IF(ISNUMBER(AVERAGEIFS(Observed!AD$2:AD$1135,Observed!$A$2:$A$1135,$A157,Observed!$C$2:$C$1135,$C157)),AVERAGEIFS(Observed!AD$2:AD$1135,Observed!$A$2:$A$1135,$A157,Observed!$C$2:$C$1135,$C157),"")</f>
        <v/>
      </c>
      <c r="AE157" s="34" t="str">
        <f>IF(ISNUMBER(AVERAGEIFS(Observed!AE$2:AE$1135,Observed!$A$2:$A$1135,$A157,Observed!$C$2:$C$1135,$C157)),AVERAGEIFS(Observed!AE$2:AE$1135,Observed!$A$2:$A$1135,$A157,Observed!$C$2:$C$1135,$C157),"")</f>
        <v/>
      </c>
      <c r="AF157" s="34" t="str">
        <f>IF(ISNUMBER(AVERAGEIFS(Observed!AF$2:AF$1135,Observed!$A$2:$A$1135,$A157,Observed!$C$2:$C$1135,$C157)),AVERAGEIFS(Observed!AF$2:AF$1135,Observed!$A$2:$A$1135,$A157,Observed!$C$2:$C$1135,$C157),"")</f>
        <v/>
      </c>
      <c r="AG157" s="34" t="str">
        <f>IF(ISNUMBER(AVERAGEIFS(Observed!AG$2:AG$1135,Observed!$A$2:$A$1135,$A157,Observed!$C$2:$C$1135,$C157)),AVERAGEIFS(Observed!AG$2:AG$1135,Observed!$A$2:$A$1135,$A157,Observed!$C$2:$C$1135,$C157),"")</f>
        <v/>
      </c>
      <c r="AH157" s="35" t="str">
        <f>IF(ISNUMBER(AVERAGEIFS(Observed!AH$2:AH$1135,Observed!$A$2:$A$1135,$A157,Observed!$C$2:$C$1135,$C157)),AVERAGEIFS(Observed!AH$2:AH$1135,Observed!$A$2:$A$1135,$A157,Observed!$C$2:$C$1135,$C157),"")</f>
        <v/>
      </c>
      <c r="AI157" s="35" t="str">
        <f>IF(ISNUMBER(AVERAGEIFS(Observed!AI$2:AI$1135,Observed!$A$2:$A$1135,$A157,Observed!$C$2:$C$1135,$C157)),AVERAGEIFS(Observed!AI$2:AI$1135,Observed!$A$2:$A$1135,$A157,Observed!$C$2:$C$1135,$C157),"")</f>
        <v/>
      </c>
      <c r="AJ157" s="35">
        <f>IF(ISNUMBER(AVERAGEIFS(Observed!AJ$2:AJ$1135,Observed!$A$2:$A$1135,$A157,Observed!$C$2:$C$1135,$C157)),AVERAGEIFS(Observed!AJ$2:AJ$1135,Observed!$A$2:$A$1135,$A157,Observed!$C$2:$C$1135,$C157),"")</f>
        <v>3.8470132595714794E-2</v>
      </c>
      <c r="AK157" s="34" t="str">
        <f>IF(ISNUMBER(AVERAGEIFS(Observed!AK$2:AK$1135,Observed!$A$2:$A$1135,$A157,Observed!$C$2:$C$1135,$C157)),AVERAGEIFS(Observed!AK$2:AK$1135,Observed!$A$2:$A$1135,$A157,Observed!$C$2:$C$1135,$C157),"")</f>
        <v/>
      </c>
      <c r="AL157" s="35" t="str">
        <f>IF(ISNUMBER(AVERAGEIFS(Observed!AL$2:AL$1135,Observed!$A$2:$A$1135,$A157,Observed!$C$2:$C$1135,$C157)),AVERAGEIFS(Observed!AL$2:AL$1135,Observed!$A$2:$A$1135,$A157,Observed!$C$2:$C$1135,$C157),"")</f>
        <v/>
      </c>
      <c r="AM157" s="34" t="str">
        <f>IF(ISNUMBER(AVERAGEIFS(Observed!AM$2:AM$1135,Observed!$A$2:$A$1135,$A157,Observed!$C$2:$C$1135,$C157)),AVERAGEIFS(Observed!AM$2:AM$1135,Observed!$A$2:$A$1135,$A157,Observed!$C$2:$C$1135,$C157),"")</f>
        <v/>
      </c>
      <c r="AN157" s="34">
        <f>IF(ISNUMBER(AVERAGEIFS(Observed!AN$2:AN$1135,Observed!$A$2:$A$1135,$A157,Observed!$C$2:$C$1135,$C157)),AVERAGEIFS(Observed!AN$2:AN$1135,Observed!$A$2:$A$1135,$A157,Observed!$C$2:$C$1135,$C157),"")</f>
        <v>1</v>
      </c>
      <c r="AO157" s="34" t="str">
        <f>IF(ISNUMBER(AVERAGEIFS(Observed!AO$2:AO$1135,Observed!$A$2:$A$1135,$A157,Observed!$C$2:$C$1135,$C157)),AVERAGEIFS(Observed!AO$2:AO$1135,Observed!$A$2:$A$1135,$A157,Observed!$C$2:$C$1135,$C157),"")</f>
        <v/>
      </c>
      <c r="AP157" s="35" t="str">
        <f>IF(ISNUMBER(AVERAGEIFS(Observed!AP$2:AP$1135,Observed!$A$2:$A$1135,$A157,Observed!$C$2:$C$1135,$C157)),AVERAGEIFS(Observed!AP$2:AP$1135,Observed!$A$2:$A$1135,$A157,Observed!$C$2:$C$1135,$C157),"")</f>
        <v/>
      </c>
      <c r="AQ157" s="34">
        <f>IF(ISNUMBER(AVERAGEIFS(Observed!AQ$2:AQ$1135,Observed!$A$2:$A$1135,$A157,Observed!$C$2:$C$1135,$C157)),AVERAGEIFS(Observed!AQ$2:AQ$1135,Observed!$A$2:$A$1135,$A157,Observed!$C$2:$C$1135,$C157),"")</f>
        <v>4.524</v>
      </c>
      <c r="AR157" s="34">
        <f>IF(ISNUMBER(AVERAGEIFS(Observed!AR$2:AR$1135,Observed!$A$2:$A$1135,$A157,Observed!$C$2:$C$1135,$C157)),AVERAGEIFS(Observed!AR$2:AR$1135,Observed!$A$2:$A$1135,$A157,Observed!$C$2:$C$1135,$C157),"")</f>
        <v>54.673333333333325</v>
      </c>
      <c r="AS157" s="2">
        <f>COUNTIFS(Observed!$A$2:$A$1135,$A157,Observed!$C$2:$C$1135,$C157)</f>
        <v>3</v>
      </c>
      <c r="AT157" s="2">
        <f t="shared" si="2"/>
        <v>8</v>
      </c>
    </row>
    <row r="158" spans="1:46" x14ac:dyDescent="0.25">
      <c r="A158" t="s">
        <v>3</v>
      </c>
      <c r="B158" t="s">
        <v>18</v>
      </c>
      <c r="C158" s="6">
        <v>36230</v>
      </c>
      <c r="D158" t="s">
        <v>56</v>
      </c>
      <c r="E158" t="s">
        <v>42</v>
      </c>
      <c r="J158" t="s">
        <v>102</v>
      </c>
      <c r="K158">
        <v>3</v>
      </c>
      <c r="L158">
        <v>6</v>
      </c>
      <c r="M158" t="s">
        <v>19</v>
      </c>
      <c r="N158" s="33">
        <f>IF(ISNUMBER(AVERAGEIFS(Observed!N$2:N$1135,Observed!$A$2:$A$1135,$A158,Observed!$C$2:$C$1135,$C158)),AVERAGEIFS(Observed!N$2:N$1135,Observed!$A$2:$A$1135,$A158,Observed!$C$2:$C$1135,$C158),"")</f>
        <v>309.16666666666669</v>
      </c>
      <c r="O158" s="34">
        <f>IF(ISNUMBER(AVERAGEIFS(Observed!O$2:O$1135,Observed!$A$2:$A$1135,$A158,Observed!$C$2:$C$1135,$C158)),AVERAGEIFS(Observed!O$2:O$1135,Observed!$A$2:$A$1135,$A158,Observed!$C$2:$C$1135,$C158),"")</f>
        <v>30.916666666666668</v>
      </c>
      <c r="P158" s="34" t="str">
        <f>IF(ISNUMBER(AVERAGEIFS(Observed!P$2:P$1135,Observed!$A$2:$A$1135,$A158,Observed!$C$2:$C$1135,$C158)),AVERAGEIFS(Observed!P$2:P$1135,Observed!$A$2:$A$1135,$A158,Observed!$C$2:$C$1135,$C158),"")</f>
        <v/>
      </c>
      <c r="Q158" s="34" t="str">
        <f>IF(ISNUMBER(AVERAGEIFS(Observed!Q$2:Q$1135,Observed!$A$2:$A$1135,$A158,Observed!$C$2:$C$1135,$C158)),AVERAGEIFS(Observed!Q$2:Q$1135,Observed!$A$2:$A$1135,$A158,Observed!$C$2:$C$1135,$C158),"")</f>
        <v/>
      </c>
      <c r="R158" s="34" t="str">
        <f>IF(ISNUMBER(AVERAGEIFS(Observed!R$2:R$1135,Observed!$A$2:$A$1135,$A158,Observed!$C$2:$C$1135,$C158)),AVERAGEIFS(Observed!R$2:R$1135,Observed!$A$2:$A$1135,$A158,Observed!$C$2:$C$1135,$C158),"")</f>
        <v/>
      </c>
      <c r="S158" s="35">
        <f>IF(ISNUMBER(AVERAGEIFS(Observed!S$2:S$1135,Observed!$A$2:$A$1135,$A158,Observed!$C$2:$C$1135,$C158)),AVERAGEIFS(Observed!S$2:S$1135,Observed!$A$2:$A$1135,$A158,Observed!$C$2:$C$1135,$C158),"")</f>
        <v>3.6999999999999998E-2</v>
      </c>
      <c r="T158" s="35">
        <f>IF(ISNUMBER(AVERAGEIFS(Observed!T$2:T$1135,Observed!$A$2:$A$1135,$A158,Observed!$C$2:$C$1135,$C158)),AVERAGEIFS(Observed!T$2:T$1135,Observed!$A$2:$A$1135,$A158,Observed!$C$2:$C$1135,$C158),"")</f>
        <v>2.9000000000000001E-2</v>
      </c>
      <c r="U158" s="35" t="str">
        <f>IF(ISNUMBER(AVERAGEIFS(Observed!U$2:U$1135,Observed!$A$2:$A$1135,$A158,Observed!$C$2:$C$1135,$C158)),AVERAGEIFS(Observed!U$2:U$1135,Observed!$A$2:$A$1135,$A158,Observed!$C$2:$C$1135,$C158),"")</f>
        <v/>
      </c>
      <c r="V158" s="34" t="str">
        <f>IF(ISNUMBER(AVERAGEIFS(Observed!V$2:V$1135,Observed!$A$2:$A$1135,$A158,Observed!$C$2:$C$1135,$C158)),AVERAGEIFS(Observed!V$2:V$1135,Observed!$A$2:$A$1135,$A158,Observed!$C$2:$C$1135,$C158),"")</f>
        <v/>
      </c>
      <c r="W158" s="7" t="str">
        <f>IF(ISNUMBER(AVERAGEIFS(Observed!W$2:W$1135,Observed!$A$2:$A$1135,$A158,Observed!$C$2:$C$1135,$C158)),AVERAGEIFS(Observed!W$2:W$1135,Observed!$A$2:$A$1135,$A158,Observed!$C$2:$C$1135,$C158),"")</f>
        <v/>
      </c>
      <c r="X158" s="7">
        <f>IF(ISNUMBER(AVERAGEIFS(Observed!X$2:X$1135,Observed!$A$2:$A$1135,$A158,Observed!$C$2:$C$1135,$C158)),AVERAGEIFS(Observed!X$2:X$1135,Observed!$A$2:$A$1135,$A158,Observed!$C$2:$C$1135,$C158),"")</f>
        <v>0.11</v>
      </c>
      <c r="Y158" s="34" t="str">
        <f>IF(ISNUMBER(AVERAGEIFS(Observed!Y$2:Y$1135,Observed!$A$2:$A$1135,$A158,Observed!$C$2:$C$1135,$C158)),AVERAGEIFS(Observed!Y$2:Y$1135,Observed!$A$2:$A$1135,$A158,Observed!$C$2:$C$1135,$C158),"")</f>
        <v/>
      </c>
      <c r="Z158" s="34" t="str">
        <f>IF(ISNUMBER(AVERAGEIFS(Observed!Z$2:Z$1135,Observed!$A$2:$A$1135,$A158,Observed!$C$2:$C$1135,$C158)),AVERAGEIFS(Observed!Z$2:Z$1135,Observed!$A$2:$A$1135,$A158,Observed!$C$2:$C$1135,$C158),"")</f>
        <v/>
      </c>
      <c r="AA158" s="34" t="str">
        <f>IF(ISNUMBER(AVERAGEIFS(Observed!AA$2:AA$1135,Observed!$A$2:$A$1135,$A158,Observed!$C$2:$C$1135,$C158)),AVERAGEIFS(Observed!AA$2:AA$1135,Observed!$A$2:$A$1135,$A158,Observed!$C$2:$C$1135,$C158),"")</f>
        <v/>
      </c>
      <c r="AB158" s="34" t="str">
        <f>IF(ISNUMBER(AVERAGEIFS(Observed!AB$2:AB$1135,Observed!$A$2:$A$1135,$A158,Observed!$C$2:$C$1135,$C158)),AVERAGEIFS(Observed!AB$2:AB$1135,Observed!$A$2:$A$1135,$A158,Observed!$C$2:$C$1135,$C158),"")</f>
        <v/>
      </c>
      <c r="AC158" s="34" t="str">
        <f>IF(ISNUMBER(AVERAGEIFS(Observed!AC$2:AC$1135,Observed!$A$2:$A$1135,$A158,Observed!$C$2:$C$1135,$C158)),AVERAGEIFS(Observed!AC$2:AC$1135,Observed!$A$2:$A$1135,$A158,Observed!$C$2:$C$1135,$C158),"")</f>
        <v/>
      </c>
      <c r="AD158" s="34" t="str">
        <f>IF(ISNUMBER(AVERAGEIFS(Observed!AD$2:AD$1135,Observed!$A$2:$A$1135,$A158,Observed!$C$2:$C$1135,$C158)),AVERAGEIFS(Observed!AD$2:AD$1135,Observed!$A$2:$A$1135,$A158,Observed!$C$2:$C$1135,$C158),"")</f>
        <v/>
      </c>
      <c r="AE158" s="34" t="str">
        <f>IF(ISNUMBER(AVERAGEIFS(Observed!AE$2:AE$1135,Observed!$A$2:$A$1135,$A158,Observed!$C$2:$C$1135,$C158)),AVERAGEIFS(Observed!AE$2:AE$1135,Observed!$A$2:$A$1135,$A158,Observed!$C$2:$C$1135,$C158),"")</f>
        <v/>
      </c>
      <c r="AF158" s="34" t="str">
        <f>IF(ISNUMBER(AVERAGEIFS(Observed!AF$2:AF$1135,Observed!$A$2:$A$1135,$A158,Observed!$C$2:$C$1135,$C158)),AVERAGEIFS(Observed!AF$2:AF$1135,Observed!$A$2:$A$1135,$A158,Observed!$C$2:$C$1135,$C158),"")</f>
        <v/>
      </c>
      <c r="AG158" s="34" t="str">
        <f>IF(ISNUMBER(AVERAGEIFS(Observed!AG$2:AG$1135,Observed!$A$2:$A$1135,$A158,Observed!$C$2:$C$1135,$C158)),AVERAGEIFS(Observed!AG$2:AG$1135,Observed!$A$2:$A$1135,$A158,Observed!$C$2:$C$1135,$C158),"")</f>
        <v/>
      </c>
      <c r="AH158" s="35" t="str">
        <f>IF(ISNUMBER(AVERAGEIFS(Observed!AH$2:AH$1135,Observed!$A$2:$A$1135,$A158,Observed!$C$2:$C$1135,$C158)),AVERAGEIFS(Observed!AH$2:AH$1135,Observed!$A$2:$A$1135,$A158,Observed!$C$2:$C$1135,$C158),"")</f>
        <v/>
      </c>
      <c r="AI158" s="35" t="str">
        <f>IF(ISNUMBER(AVERAGEIFS(Observed!AI$2:AI$1135,Observed!$A$2:$A$1135,$A158,Observed!$C$2:$C$1135,$C158)),AVERAGEIFS(Observed!AI$2:AI$1135,Observed!$A$2:$A$1135,$A158,Observed!$C$2:$C$1135,$C158),"")</f>
        <v/>
      </c>
      <c r="AJ158" s="35">
        <f>IF(ISNUMBER(AVERAGEIFS(Observed!AJ$2:AJ$1135,Observed!$A$2:$A$1135,$A158,Observed!$C$2:$C$1135,$C158)),AVERAGEIFS(Observed!AJ$2:AJ$1135,Observed!$A$2:$A$1135,$A158,Observed!$C$2:$C$1135,$C158),"")</f>
        <v>3.6145302190848688E-2</v>
      </c>
      <c r="AK158" s="34" t="str">
        <f>IF(ISNUMBER(AVERAGEIFS(Observed!AK$2:AK$1135,Observed!$A$2:$A$1135,$A158,Observed!$C$2:$C$1135,$C158)),AVERAGEIFS(Observed!AK$2:AK$1135,Observed!$A$2:$A$1135,$A158,Observed!$C$2:$C$1135,$C158),"")</f>
        <v/>
      </c>
      <c r="AL158" s="35" t="str">
        <f>IF(ISNUMBER(AVERAGEIFS(Observed!AL$2:AL$1135,Observed!$A$2:$A$1135,$A158,Observed!$C$2:$C$1135,$C158)),AVERAGEIFS(Observed!AL$2:AL$1135,Observed!$A$2:$A$1135,$A158,Observed!$C$2:$C$1135,$C158),"")</f>
        <v/>
      </c>
      <c r="AM158" s="34" t="str">
        <f>IF(ISNUMBER(AVERAGEIFS(Observed!AM$2:AM$1135,Observed!$A$2:$A$1135,$A158,Observed!$C$2:$C$1135,$C158)),AVERAGEIFS(Observed!AM$2:AM$1135,Observed!$A$2:$A$1135,$A158,Observed!$C$2:$C$1135,$C158),"")</f>
        <v/>
      </c>
      <c r="AN158" s="34">
        <f>IF(ISNUMBER(AVERAGEIFS(Observed!AN$2:AN$1135,Observed!$A$2:$A$1135,$A158,Observed!$C$2:$C$1135,$C158)),AVERAGEIFS(Observed!AN$2:AN$1135,Observed!$A$2:$A$1135,$A158,Observed!$C$2:$C$1135,$C158),"")</f>
        <v>1</v>
      </c>
      <c r="AO158" s="34" t="str">
        <f>IF(ISNUMBER(AVERAGEIFS(Observed!AO$2:AO$1135,Observed!$A$2:$A$1135,$A158,Observed!$C$2:$C$1135,$C158)),AVERAGEIFS(Observed!AO$2:AO$1135,Observed!$A$2:$A$1135,$A158,Observed!$C$2:$C$1135,$C158),"")</f>
        <v/>
      </c>
      <c r="AP158" s="35" t="str">
        <f>IF(ISNUMBER(AVERAGEIFS(Observed!AP$2:AP$1135,Observed!$A$2:$A$1135,$A158,Observed!$C$2:$C$1135,$C158)),AVERAGEIFS(Observed!AP$2:AP$1135,Observed!$A$2:$A$1135,$A158,Observed!$C$2:$C$1135,$C158),"")</f>
        <v/>
      </c>
      <c r="AQ158" s="34" t="str">
        <f>IF(ISNUMBER(AVERAGEIFS(Observed!AQ$2:AQ$1135,Observed!$A$2:$A$1135,$A158,Observed!$C$2:$C$1135,$C158)),AVERAGEIFS(Observed!AQ$2:AQ$1135,Observed!$A$2:$A$1135,$A158,Observed!$C$2:$C$1135,$C158),"")</f>
        <v/>
      </c>
      <c r="AR158" s="34" t="str">
        <f>IF(ISNUMBER(AVERAGEIFS(Observed!AR$2:AR$1135,Observed!$A$2:$A$1135,$A158,Observed!$C$2:$C$1135,$C158)),AVERAGEIFS(Observed!AR$2:AR$1135,Observed!$A$2:$A$1135,$A158,Observed!$C$2:$C$1135,$C158),"")</f>
        <v/>
      </c>
      <c r="AS158" s="2">
        <f>COUNTIFS(Observed!$A$2:$A$1135,$A158,Observed!$C$2:$C$1135,$C158)</f>
        <v>3</v>
      </c>
      <c r="AT158" s="2">
        <f t="shared" si="2"/>
        <v>6</v>
      </c>
    </row>
    <row r="159" spans="1:46" x14ac:dyDescent="0.25">
      <c r="A159" t="s">
        <v>3</v>
      </c>
      <c r="B159" t="s">
        <v>18</v>
      </c>
      <c r="C159" s="6">
        <v>36238</v>
      </c>
      <c r="D159" t="s">
        <v>56</v>
      </c>
      <c r="E159" t="s">
        <v>42</v>
      </c>
      <c r="J159" t="s">
        <v>102</v>
      </c>
      <c r="K159">
        <v>3</v>
      </c>
      <c r="L159">
        <v>6</v>
      </c>
      <c r="M159" t="s">
        <v>19</v>
      </c>
      <c r="N159" s="33">
        <f>IF(ISNUMBER(AVERAGEIFS(Observed!N$2:N$1135,Observed!$A$2:$A$1135,$A159,Observed!$C$2:$C$1135,$C159)),AVERAGEIFS(Observed!N$2:N$1135,Observed!$A$2:$A$1135,$A159,Observed!$C$2:$C$1135,$C159),"")</f>
        <v>628.75</v>
      </c>
      <c r="O159" s="34">
        <f>IF(ISNUMBER(AVERAGEIFS(Observed!O$2:O$1135,Observed!$A$2:$A$1135,$A159,Observed!$C$2:$C$1135,$C159)),AVERAGEIFS(Observed!O$2:O$1135,Observed!$A$2:$A$1135,$A159,Observed!$C$2:$C$1135,$C159),"")</f>
        <v>62.875</v>
      </c>
      <c r="P159" s="34" t="str">
        <f>IF(ISNUMBER(AVERAGEIFS(Observed!P$2:P$1135,Observed!$A$2:$A$1135,$A159,Observed!$C$2:$C$1135,$C159)),AVERAGEIFS(Observed!P$2:P$1135,Observed!$A$2:$A$1135,$A159,Observed!$C$2:$C$1135,$C159),"")</f>
        <v/>
      </c>
      <c r="Q159" s="34" t="str">
        <f>IF(ISNUMBER(AVERAGEIFS(Observed!Q$2:Q$1135,Observed!$A$2:$A$1135,$A159,Observed!$C$2:$C$1135,$C159)),AVERAGEIFS(Observed!Q$2:Q$1135,Observed!$A$2:$A$1135,$A159,Observed!$C$2:$C$1135,$C159),"")</f>
        <v/>
      </c>
      <c r="R159" s="34" t="str">
        <f>IF(ISNUMBER(AVERAGEIFS(Observed!R$2:R$1135,Observed!$A$2:$A$1135,$A159,Observed!$C$2:$C$1135,$C159)),AVERAGEIFS(Observed!R$2:R$1135,Observed!$A$2:$A$1135,$A159,Observed!$C$2:$C$1135,$C159),"")</f>
        <v/>
      </c>
      <c r="S159" s="35">
        <f>IF(ISNUMBER(AVERAGEIFS(Observed!S$2:S$1135,Observed!$A$2:$A$1135,$A159,Observed!$C$2:$C$1135,$C159)),AVERAGEIFS(Observed!S$2:S$1135,Observed!$A$2:$A$1135,$A159,Observed!$C$2:$C$1135,$C159),"")</f>
        <v>3.7999999999999999E-2</v>
      </c>
      <c r="T159" s="35">
        <f>IF(ISNUMBER(AVERAGEIFS(Observed!T$2:T$1135,Observed!$A$2:$A$1135,$A159,Observed!$C$2:$C$1135,$C159)),AVERAGEIFS(Observed!T$2:T$1135,Observed!$A$2:$A$1135,$A159,Observed!$C$2:$C$1135,$C159),"")</f>
        <v>2.9000000000000001E-2</v>
      </c>
      <c r="U159" s="35" t="str">
        <f>IF(ISNUMBER(AVERAGEIFS(Observed!U$2:U$1135,Observed!$A$2:$A$1135,$A159,Observed!$C$2:$C$1135,$C159)),AVERAGEIFS(Observed!U$2:U$1135,Observed!$A$2:$A$1135,$A159,Observed!$C$2:$C$1135,$C159),"")</f>
        <v/>
      </c>
      <c r="V159" s="34" t="str">
        <f>IF(ISNUMBER(AVERAGEIFS(Observed!V$2:V$1135,Observed!$A$2:$A$1135,$A159,Observed!$C$2:$C$1135,$C159)),AVERAGEIFS(Observed!V$2:V$1135,Observed!$A$2:$A$1135,$A159,Observed!$C$2:$C$1135,$C159),"")</f>
        <v/>
      </c>
      <c r="W159" s="7" t="str">
        <f>IF(ISNUMBER(AVERAGEIFS(Observed!W$2:W$1135,Observed!$A$2:$A$1135,$A159,Observed!$C$2:$C$1135,$C159)),AVERAGEIFS(Observed!W$2:W$1135,Observed!$A$2:$A$1135,$A159,Observed!$C$2:$C$1135,$C159),"")</f>
        <v/>
      </c>
      <c r="X159" s="7">
        <f>IF(ISNUMBER(AVERAGEIFS(Observed!X$2:X$1135,Observed!$A$2:$A$1135,$A159,Observed!$C$2:$C$1135,$C159)),AVERAGEIFS(Observed!X$2:X$1135,Observed!$A$2:$A$1135,$A159,Observed!$C$2:$C$1135,$C159),"")</f>
        <v>0.1</v>
      </c>
      <c r="Y159" s="34" t="str">
        <f>IF(ISNUMBER(AVERAGEIFS(Observed!Y$2:Y$1135,Observed!$A$2:$A$1135,$A159,Observed!$C$2:$C$1135,$C159)),AVERAGEIFS(Observed!Y$2:Y$1135,Observed!$A$2:$A$1135,$A159,Observed!$C$2:$C$1135,$C159),"")</f>
        <v/>
      </c>
      <c r="Z159" s="34" t="str">
        <f>IF(ISNUMBER(AVERAGEIFS(Observed!Z$2:Z$1135,Observed!$A$2:$A$1135,$A159,Observed!$C$2:$C$1135,$C159)),AVERAGEIFS(Observed!Z$2:Z$1135,Observed!$A$2:$A$1135,$A159,Observed!$C$2:$C$1135,$C159),"")</f>
        <v/>
      </c>
      <c r="AA159" s="34" t="str">
        <f>IF(ISNUMBER(AVERAGEIFS(Observed!AA$2:AA$1135,Observed!$A$2:$A$1135,$A159,Observed!$C$2:$C$1135,$C159)),AVERAGEIFS(Observed!AA$2:AA$1135,Observed!$A$2:$A$1135,$A159,Observed!$C$2:$C$1135,$C159),"")</f>
        <v/>
      </c>
      <c r="AB159" s="34" t="str">
        <f>IF(ISNUMBER(AVERAGEIFS(Observed!AB$2:AB$1135,Observed!$A$2:$A$1135,$A159,Observed!$C$2:$C$1135,$C159)),AVERAGEIFS(Observed!AB$2:AB$1135,Observed!$A$2:$A$1135,$A159,Observed!$C$2:$C$1135,$C159),"")</f>
        <v/>
      </c>
      <c r="AC159" s="34" t="str">
        <f>IF(ISNUMBER(AVERAGEIFS(Observed!AC$2:AC$1135,Observed!$A$2:$A$1135,$A159,Observed!$C$2:$C$1135,$C159)),AVERAGEIFS(Observed!AC$2:AC$1135,Observed!$A$2:$A$1135,$A159,Observed!$C$2:$C$1135,$C159),"")</f>
        <v/>
      </c>
      <c r="AD159" s="34" t="str">
        <f>IF(ISNUMBER(AVERAGEIFS(Observed!AD$2:AD$1135,Observed!$A$2:$A$1135,$A159,Observed!$C$2:$C$1135,$C159)),AVERAGEIFS(Observed!AD$2:AD$1135,Observed!$A$2:$A$1135,$A159,Observed!$C$2:$C$1135,$C159),"")</f>
        <v/>
      </c>
      <c r="AE159" s="34" t="str">
        <f>IF(ISNUMBER(AVERAGEIFS(Observed!AE$2:AE$1135,Observed!$A$2:$A$1135,$A159,Observed!$C$2:$C$1135,$C159)),AVERAGEIFS(Observed!AE$2:AE$1135,Observed!$A$2:$A$1135,$A159,Observed!$C$2:$C$1135,$C159),"")</f>
        <v/>
      </c>
      <c r="AF159" s="34" t="str">
        <f>IF(ISNUMBER(AVERAGEIFS(Observed!AF$2:AF$1135,Observed!$A$2:$A$1135,$A159,Observed!$C$2:$C$1135,$C159)),AVERAGEIFS(Observed!AF$2:AF$1135,Observed!$A$2:$A$1135,$A159,Observed!$C$2:$C$1135,$C159),"")</f>
        <v/>
      </c>
      <c r="AG159" s="34" t="str">
        <f>IF(ISNUMBER(AVERAGEIFS(Observed!AG$2:AG$1135,Observed!$A$2:$A$1135,$A159,Observed!$C$2:$C$1135,$C159)),AVERAGEIFS(Observed!AG$2:AG$1135,Observed!$A$2:$A$1135,$A159,Observed!$C$2:$C$1135,$C159),"")</f>
        <v/>
      </c>
      <c r="AH159" s="35" t="str">
        <f>IF(ISNUMBER(AVERAGEIFS(Observed!AH$2:AH$1135,Observed!$A$2:$A$1135,$A159,Observed!$C$2:$C$1135,$C159)),AVERAGEIFS(Observed!AH$2:AH$1135,Observed!$A$2:$A$1135,$A159,Observed!$C$2:$C$1135,$C159),"")</f>
        <v/>
      </c>
      <c r="AI159" s="35" t="str">
        <f>IF(ISNUMBER(AVERAGEIFS(Observed!AI$2:AI$1135,Observed!$A$2:$A$1135,$A159,Observed!$C$2:$C$1135,$C159)),AVERAGEIFS(Observed!AI$2:AI$1135,Observed!$A$2:$A$1135,$A159,Observed!$C$2:$C$1135,$C159),"")</f>
        <v/>
      </c>
      <c r="AJ159" s="35">
        <f>IF(ISNUMBER(AVERAGEIFS(Observed!AJ$2:AJ$1135,Observed!$A$2:$A$1135,$A159,Observed!$C$2:$C$1135,$C159)),AVERAGEIFS(Observed!AJ$2:AJ$1135,Observed!$A$2:$A$1135,$A159,Observed!$C$2:$C$1135,$C159),"")</f>
        <v>3.7107487497791469E-2</v>
      </c>
      <c r="AK159" s="34" t="str">
        <f>IF(ISNUMBER(AVERAGEIFS(Observed!AK$2:AK$1135,Observed!$A$2:$A$1135,$A159,Observed!$C$2:$C$1135,$C159)),AVERAGEIFS(Observed!AK$2:AK$1135,Observed!$A$2:$A$1135,$A159,Observed!$C$2:$C$1135,$C159),"")</f>
        <v/>
      </c>
      <c r="AL159" s="35" t="str">
        <f>IF(ISNUMBER(AVERAGEIFS(Observed!AL$2:AL$1135,Observed!$A$2:$A$1135,$A159,Observed!$C$2:$C$1135,$C159)),AVERAGEIFS(Observed!AL$2:AL$1135,Observed!$A$2:$A$1135,$A159,Observed!$C$2:$C$1135,$C159),"")</f>
        <v/>
      </c>
      <c r="AM159" s="34" t="str">
        <f>IF(ISNUMBER(AVERAGEIFS(Observed!AM$2:AM$1135,Observed!$A$2:$A$1135,$A159,Observed!$C$2:$C$1135,$C159)),AVERAGEIFS(Observed!AM$2:AM$1135,Observed!$A$2:$A$1135,$A159,Observed!$C$2:$C$1135,$C159),"")</f>
        <v/>
      </c>
      <c r="AN159" s="34">
        <f>IF(ISNUMBER(AVERAGEIFS(Observed!AN$2:AN$1135,Observed!$A$2:$A$1135,$A159,Observed!$C$2:$C$1135,$C159)),AVERAGEIFS(Observed!AN$2:AN$1135,Observed!$A$2:$A$1135,$A159,Observed!$C$2:$C$1135,$C159),"")</f>
        <v>1</v>
      </c>
      <c r="AO159" s="34" t="str">
        <f>IF(ISNUMBER(AVERAGEIFS(Observed!AO$2:AO$1135,Observed!$A$2:$A$1135,$A159,Observed!$C$2:$C$1135,$C159)),AVERAGEIFS(Observed!AO$2:AO$1135,Observed!$A$2:$A$1135,$A159,Observed!$C$2:$C$1135,$C159),"")</f>
        <v/>
      </c>
      <c r="AP159" s="35" t="str">
        <f>IF(ISNUMBER(AVERAGEIFS(Observed!AP$2:AP$1135,Observed!$A$2:$A$1135,$A159,Observed!$C$2:$C$1135,$C159)),AVERAGEIFS(Observed!AP$2:AP$1135,Observed!$A$2:$A$1135,$A159,Observed!$C$2:$C$1135,$C159),"")</f>
        <v/>
      </c>
      <c r="AQ159" s="34" t="str">
        <f>IF(ISNUMBER(AVERAGEIFS(Observed!AQ$2:AQ$1135,Observed!$A$2:$A$1135,$A159,Observed!$C$2:$C$1135,$C159)),AVERAGEIFS(Observed!AQ$2:AQ$1135,Observed!$A$2:$A$1135,$A159,Observed!$C$2:$C$1135,$C159),"")</f>
        <v/>
      </c>
      <c r="AR159" s="34" t="str">
        <f>IF(ISNUMBER(AVERAGEIFS(Observed!AR$2:AR$1135,Observed!$A$2:$A$1135,$A159,Observed!$C$2:$C$1135,$C159)),AVERAGEIFS(Observed!AR$2:AR$1135,Observed!$A$2:$A$1135,$A159,Observed!$C$2:$C$1135,$C159),"")</f>
        <v/>
      </c>
      <c r="AS159" s="2">
        <f>COUNTIFS(Observed!$A$2:$A$1135,$A159,Observed!$C$2:$C$1135,$C159)</f>
        <v>3</v>
      </c>
      <c r="AT159" s="2">
        <f t="shared" si="2"/>
        <v>6</v>
      </c>
    </row>
    <row r="160" spans="1:46" x14ac:dyDescent="0.25">
      <c r="A160" t="s">
        <v>3</v>
      </c>
      <c r="B160" t="s">
        <v>18</v>
      </c>
      <c r="C160" s="6">
        <v>36245</v>
      </c>
      <c r="D160" t="s">
        <v>56</v>
      </c>
      <c r="E160" t="s">
        <v>42</v>
      </c>
      <c r="J160" t="s">
        <v>102</v>
      </c>
      <c r="K160">
        <v>3</v>
      </c>
      <c r="L160">
        <v>6</v>
      </c>
      <c r="M160" t="s">
        <v>19</v>
      </c>
      <c r="N160" s="33">
        <f>IF(ISNUMBER(AVERAGEIFS(Observed!N$2:N$1135,Observed!$A$2:$A$1135,$A160,Observed!$C$2:$C$1135,$C160)),AVERAGEIFS(Observed!N$2:N$1135,Observed!$A$2:$A$1135,$A160,Observed!$C$2:$C$1135,$C160),"")</f>
        <v>1048.5</v>
      </c>
      <c r="O160" s="34">
        <f>IF(ISNUMBER(AVERAGEIFS(Observed!O$2:O$1135,Observed!$A$2:$A$1135,$A160,Observed!$C$2:$C$1135,$C160)),AVERAGEIFS(Observed!O$2:O$1135,Observed!$A$2:$A$1135,$A160,Observed!$C$2:$C$1135,$C160),"")</f>
        <v>104.85</v>
      </c>
      <c r="P160" s="34" t="str">
        <f>IF(ISNUMBER(AVERAGEIFS(Observed!P$2:P$1135,Observed!$A$2:$A$1135,$A160,Observed!$C$2:$C$1135,$C160)),AVERAGEIFS(Observed!P$2:P$1135,Observed!$A$2:$A$1135,$A160,Observed!$C$2:$C$1135,$C160),"")</f>
        <v/>
      </c>
      <c r="Q160" s="34" t="str">
        <f>IF(ISNUMBER(AVERAGEIFS(Observed!Q$2:Q$1135,Observed!$A$2:$A$1135,$A160,Observed!$C$2:$C$1135,$C160)),AVERAGEIFS(Observed!Q$2:Q$1135,Observed!$A$2:$A$1135,$A160,Observed!$C$2:$C$1135,$C160),"")</f>
        <v/>
      </c>
      <c r="R160" s="34" t="str">
        <f>IF(ISNUMBER(AVERAGEIFS(Observed!R$2:R$1135,Observed!$A$2:$A$1135,$A160,Observed!$C$2:$C$1135,$C160)),AVERAGEIFS(Observed!R$2:R$1135,Observed!$A$2:$A$1135,$A160,Observed!$C$2:$C$1135,$C160),"")</f>
        <v/>
      </c>
      <c r="S160" s="35">
        <f>IF(ISNUMBER(AVERAGEIFS(Observed!S$2:S$1135,Observed!$A$2:$A$1135,$A160,Observed!$C$2:$C$1135,$C160)),AVERAGEIFS(Observed!S$2:S$1135,Observed!$A$2:$A$1135,$A160,Observed!$C$2:$C$1135,$C160),"")</f>
        <v>3.7999999999999999E-2</v>
      </c>
      <c r="T160" s="35">
        <f>IF(ISNUMBER(AVERAGEIFS(Observed!T$2:T$1135,Observed!$A$2:$A$1135,$A160,Observed!$C$2:$C$1135,$C160)),AVERAGEIFS(Observed!T$2:T$1135,Observed!$A$2:$A$1135,$A160,Observed!$C$2:$C$1135,$C160),"")</f>
        <v>0.03</v>
      </c>
      <c r="U160" s="35" t="str">
        <f>IF(ISNUMBER(AVERAGEIFS(Observed!U$2:U$1135,Observed!$A$2:$A$1135,$A160,Observed!$C$2:$C$1135,$C160)),AVERAGEIFS(Observed!U$2:U$1135,Observed!$A$2:$A$1135,$A160,Observed!$C$2:$C$1135,$C160),"")</f>
        <v/>
      </c>
      <c r="V160" s="34" t="str">
        <f>IF(ISNUMBER(AVERAGEIFS(Observed!V$2:V$1135,Observed!$A$2:$A$1135,$A160,Observed!$C$2:$C$1135,$C160)),AVERAGEIFS(Observed!V$2:V$1135,Observed!$A$2:$A$1135,$A160,Observed!$C$2:$C$1135,$C160),"")</f>
        <v/>
      </c>
      <c r="W160" s="7" t="str">
        <f>IF(ISNUMBER(AVERAGEIFS(Observed!W$2:W$1135,Observed!$A$2:$A$1135,$A160,Observed!$C$2:$C$1135,$C160)),AVERAGEIFS(Observed!W$2:W$1135,Observed!$A$2:$A$1135,$A160,Observed!$C$2:$C$1135,$C160),"")</f>
        <v/>
      </c>
      <c r="X160" s="7">
        <f>IF(ISNUMBER(AVERAGEIFS(Observed!X$2:X$1135,Observed!$A$2:$A$1135,$A160,Observed!$C$2:$C$1135,$C160)),AVERAGEIFS(Observed!X$2:X$1135,Observed!$A$2:$A$1135,$A160,Observed!$C$2:$C$1135,$C160),"")</f>
        <v>0.09</v>
      </c>
      <c r="Y160" s="34" t="str">
        <f>IF(ISNUMBER(AVERAGEIFS(Observed!Y$2:Y$1135,Observed!$A$2:$A$1135,$A160,Observed!$C$2:$C$1135,$C160)),AVERAGEIFS(Observed!Y$2:Y$1135,Observed!$A$2:$A$1135,$A160,Observed!$C$2:$C$1135,$C160),"")</f>
        <v/>
      </c>
      <c r="Z160" s="34" t="str">
        <f>IF(ISNUMBER(AVERAGEIFS(Observed!Z$2:Z$1135,Observed!$A$2:$A$1135,$A160,Observed!$C$2:$C$1135,$C160)),AVERAGEIFS(Observed!Z$2:Z$1135,Observed!$A$2:$A$1135,$A160,Observed!$C$2:$C$1135,$C160),"")</f>
        <v/>
      </c>
      <c r="AA160" s="34" t="str">
        <f>IF(ISNUMBER(AVERAGEIFS(Observed!AA$2:AA$1135,Observed!$A$2:$A$1135,$A160,Observed!$C$2:$C$1135,$C160)),AVERAGEIFS(Observed!AA$2:AA$1135,Observed!$A$2:$A$1135,$A160,Observed!$C$2:$C$1135,$C160),"")</f>
        <v/>
      </c>
      <c r="AB160" s="34" t="str">
        <f>IF(ISNUMBER(AVERAGEIFS(Observed!AB$2:AB$1135,Observed!$A$2:$A$1135,$A160,Observed!$C$2:$C$1135,$C160)),AVERAGEIFS(Observed!AB$2:AB$1135,Observed!$A$2:$A$1135,$A160,Observed!$C$2:$C$1135,$C160),"")</f>
        <v/>
      </c>
      <c r="AC160" s="34" t="str">
        <f>IF(ISNUMBER(AVERAGEIFS(Observed!AC$2:AC$1135,Observed!$A$2:$A$1135,$A160,Observed!$C$2:$C$1135,$C160)),AVERAGEIFS(Observed!AC$2:AC$1135,Observed!$A$2:$A$1135,$A160,Observed!$C$2:$C$1135,$C160),"")</f>
        <v/>
      </c>
      <c r="AD160" s="34" t="str">
        <f>IF(ISNUMBER(AVERAGEIFS(Observed!AD$2:AD$1135,Observed!$A$2:$A$1135,$A160,Observed!$C$2:$C$1135,$C160)),AVERAGEIFS(Observed!AD$2:AD$1135,Observed!$A$2:$A$1135,$A160,Observed!$C$2:$C$1135,$C160),"")</f>
        <v/>
      </c>
      <c r="AE160" s="34" t="str">
        <f>IF(ISNUMBER(AVERAGEIFS(Observed!AE$2:AE$1135,Observed!$A$2:$A$1135,$A160,Observed!$C$2:$C$1135,$C160)),AVERAGEIFS(Observed!AE$2:AE$1135,Observed!$A$2:$A$1135,$A160,Observed!$C$2:$C$1135,$C160),"")</f>
        <v/>
      </c>
      <c r="AF160" s="34" t="str">
        <f>IF(ISNUMBER(AVERAGEIFS(Observed!AF$2:AF$1135,Observed!$A$2:$A$1135,$A160,Observed!$C$2:$C$1135,$C160)),AVERAGEIFS(Observed!AF$2:AF$1135,Observed!$A$2:$A$1135,$A160,Observed!$C$2:$C$1135,$C160),"")</f>
        <v/>
      </c>
      <c r="AG160" s="34" t="str">
        <f>IF(ISNUMBER(AVERAGEIFS(Observed!AG$2:AG$1135,Observed!$A$2:$A$1135,$A160,Observed!$C$2:$C$1135,$C160)),AVERAGEIFS(Observed!AG$2:AG$1135,Observed!$A$2:$A$1135,$A160,Observed!$C$2:$C$1135,$C160),"")</f>
        <v/>
      </c>
      <c r="AH160" s="35" t="str">
        <f>IF(ISNUMBER(AVERAGEIFS(Observed!AH$2:AH$1135,Observed!$A$2:$A$1135,$A160,Observed!$C$2:$C$1135,$C160)),AVERAGEIFS(Observed!AH$2:AH$1135,Observed!$A$2:$A$1135,$A160,Observed!$C$2:$C$1135,$C160),"")</f>
        <v/>
      </c>
      <c r="AI160" s="35" t="str">
        <f>IF(ISNUMBER(AVERAGEIFS(Observed!AI$2:AI$1135,Observed!$A$2:$A$1135,$A160,Observed!$C$2:$C$1135,$C160)),AVERAGEIFS(Observed!AI$2:AI$1135,Observed!$A$2:$A$1135,$A160,Observed!$C$2:$C$1135,$C160),"")</f>
        <v/>
      </c>
      <c r="AJ160" s="35">
        <f>IF(ISNUMBER(AVERAGEIFS(Observed!AJ$2:AJ$1135,Observed!$A$2:$A$1135,$A160,Observed!$C$2:$C$1135,$C160)),AVERAGEIFS(Observed!AJ$2:AJ$1135,Observed!$A$2:$A$1135,$A160,Observed!$C$2:$C$1135,$C160),"")</f>
        <v>3.7259506809797227E-2</v>
      </c>
      <c r="AK160" s="34" t="str">
        <f>IF(ISNUMBER(AVERAGEIFS(Observed!AK$2:AK$1135,Observed!$A$2:$A$1135,$A160,Observed!$C$2:$C$1135,$C160)),AVERAGEIFS(Observed!AK$2:AK$1135,Observed!$A$2:$A$1135,$A160,Observed!$C$2:$C$1135,$C160),"")</f>
        <v/>
      </c>
      <c r="AL160" s="35" t="str">
        <f>IF(ISNUMBER(AVERAGEIFS(Observed!AL$2:AL$1135,Observed!$A$2:$A$1135,$A160,Observed!$C$2:$C$1135,$C160)),AVERAGEIFS(Observed!AL$2:AL$1135,Observed!$A$2:$A$1135,$A160,Observed!$C$2:$C$1135,$C160),"")</f>
        <v/>
      </c>
      <c r="AM160" s="34" t="str">
        <f>IF(ISNUMBER(AVERAGEIFS(Observed!AM$2:AM$1135,Observed!$A$2:$A$1135,$A160,Observed!$C$2:$C$1135,$C160)),AVERAGEIFS(Observed!AM$2:AM$1135,Observed!$A$2:$A$1135,$A160,Observed!$C$2:$C$1135,$C160),"")</f>
        <v/>
      </c>
      <c r="AN160" s="34">
        <f>IF(ISNUMBER(AVERAGEIFS(Observed!AN$2:AN$1135,Observed!$A$2:$A$1135,$A160,Observed!$C$2:$C$1135,$C160)),AVERAGEIFS(Observed!AN$2:AN$1135,Observed!$A$2:$A$1135,$A160,Observed!$C$2:$C$1135,$C160),"")</f>
        <v>1</v>
      </c>
      <c r="AO160" s="34" t="str">
        <f>IF(ISNUMBER(AVERAGEIFS(Observed!AO$2:AO$1135,Observed!$A$2:$A$1135,$A160,Observed!$C$2:$C$1135,$C160)),AVERAGEIFS(Observed!AO$2:AO$1135,Observed!$A$2:$A$1135,$A160,Observed!$C$2:$C$1135,$C160),"")</f>
        <v/>
      </c>
      <c r="AP160" s="35" t="str">
        <f>IF(ISNUMBER(AVERAGEIFS(Observed!AP$2:AP$1135,Observed!$A$2:$A$1135,$A160,Observed!$C$2:$C$1135,$C160)),AVERAGEIFS(Observed!AP$2:AP$1135,Observed!$A$2:$A$1135,$A160,Observed!$C$2:$C$1135,$C160),"")</f>
        <v/>
      </c>
      <c r="AQ160" s="34" t="str">
        <f>IF(ISNUMBER(AVERAGEIFS(Observed!AQ$2:AQ$1135,Observed!$A$2:$A$1135,$A160,Observed!$C$2:$C$1135,$C160)),AVERAGEIFS(Observed!AQ$2:AQ$1135,Observed!$A$2:$A$1135,$A160,Observed!$C$2:$C$1135,$C160),"")</f>
        <v/>
      </c>
      <c r="AR160" s="34" t="str">
        <f>IF(ISNUMBER(AVERAGEIFS(Observed!AR$2:AR$1135,Observed!$A$2:$A$1135,$A160,Observed!$C$2:$C$1135,$C160)),AVERAGEIFS(Observed!AR$2:AR$1135,Observed!$A$2:$A$1135,$A160,Observed!$C$2:$C$1135,$C160),"")</f>
        <v/>
      </c>
      <c r="AS160" s="2">
        <f>COUNTIFS(Observed!$A$2:$A$1135,$A160,Observed!$C$2:$C$1135,$C160)</f>
        <v>3</v>
      </c>
      <c r="AT160" s="2">
        <f t="shared" si="2"/>
        <v>6</v>
      </c>
    </row>
    <row r="161" spans="1:46" x14ac:dyDescent="0.25">
      <c r="A161" t="s">
        <v>3</v>
      </c>
      <c r="B161" t="s">
        <v>18</v>
      </c>
      <c r="C161" s="6">
        <v>36252</v>
      </c>
      <c r="D161" t="s">
        <v>56</v>
      </c>
      <c r="E161" t="s">
        <v>42</v>
      </c>
      <c r="J161" t="s">
        <v>102</v>
      </c>
      <c r="K161">
        <v>3</v>
      </c>
      <c r="L161">
        <v>6</v>
      </c>
      <c r="M161" t="s">
        <v>19</v>
      </c>
      <c r="N161" s="33">
        <f>IF(ISNUMBER(AVERAGEIFS(Observed!N$2:N$1135,Observed!$A$2:$A$1135,$A161,Observed!$C$2:$C$1135,$C161)),AVERAGEIFS(Observed!N$2:N$1135,Observed!$A$2:$A$1135,$A161,Observed!$C$2:$C$1135,$C161),"")</f>
        <v>1696.5</v>
      </c>
      <c r="O161" s="34">
        <f>IF(ISNUMBER(AVERAGEIFS(Observed!O$2:O$1135,Observed!$A$2:$A$1135,$A161,Observed!$C$2:$C$1135,$C161)),AVERAGEIFS(Observed!O$2:O$1135,Observed!$A$2:$A$1135,$A161,Observed!$C$2:$C$1135,$C161),"")</f>
        <v>169.64999999999998</v>
      </c>
      <c r="P161" s="34" t="str">
        <f>IF(ISNUMBER(AVERAGEIFS(Observed!P$2:P$1135,Observed!$A$2:$A$1135,$A161,Observed!$C$2:$C$1135,$C161)),AVERAGEIFS(Observed!P$2:P$1135,Observed!$A$2:$A$1135,$A161,Observed!$C$2:$C$1135,$C161),"")</f>
        <v/>
      </c>
      <c r="Q161" s="34" t="str">
        <f>IF(ISNUMBER(AVERAGEIFS(Observed!Q$2:Q$1135,Observed!$A$2:$A$1135,$A161,Observed!$C$2:$C$1135,$C161)),AVERAGEIFS(Observed!Q$2:Q$1135,Observed!$A$2:$A$1135,$A161,Observed!$C$2:$C$1135,$C161),"")</f>
        <v/>
      </c>
      <c r="R161" s="34" t="str">
        <f>IF(ISNUMBER(AVERAGEIFS(Observed!R$2:R$1135,Observed!$A$2:$A$1135,$A161,Observed!$C$2:$C$1135,$C161)),AVERAGEIFS(Observed!R$2:R$1135,Observed!$A$2:$A$1135,$A161,Observed!$C$2:$C$1135,$C161),"")</f>
        <v/>
      </c>
      <c r="S161" s="35">
        <f>IF(ISNUMBER(AVERAGEIFS(Observed!S$2:S$1135,Observed!$A$2:$A$1135,$A161,Observed!$C$2:$C$1135,$C161)),AVERAGEIFS(Observed!S$2:S$1135,Observed!$A$2:$A$1135,$A161,Observed!$C$2:$C$1135,$C161),"")</f>
        <v>3.9E-2</v>
      </c>
      <c r="T161" s="35">
        <f>IF(ISNUMBER(AVERAGEIFS(Observed!T$2:T$1135,Observed!$A$2:$A$1135,$A161,Observed!$C$2:$C$1135,$C161)),AVERAGEIFS(Observed!T$2:T$1135,Observed!$A$2:$A$1135,$A161,Observed!$C$2:$C$1135,$C161),"")</f>
        <v>0.03</v>
      </c>
      <c r="U161" s="35" t="str">
        <f>IF(ISNUMBER(AVERAGEIFS(Observed!U$2:U$1135,Observed!$A$2:$A$1135,$A161,Observed!$C$2:$C$1135,$C161)),AVERAGEIFS(Observed!U$2:U$1135,Observed!$A$2:$A$1135,$A161,Observed!$C$2:$C$1135,$C161),"")</f>
        <v/>
      </c>
      <c r="V161" s="34" t="str">
        <f>IF(ISNUMBER(AVERAGEIFS(Observed!V$2:V$1135,Observed!$A$2:$A$1135,$A161,Observed!$C$2:$C$1135,$C161)),AVERAGEIFS(Observed!V$2:V$1135,Observed!$A$2:$A$1135,$A161,Observed!$C$2:$C$1135,$C161),"")</f>
        <v/>
      </c>
      <c r="W161" s="7" t="str">
        <f>IF(ISNUMBER(AVERAGEIFS(Observed!W$2:W$1135,Observed!$A$2:$A$1135,$A161,Observed!$C$2:$C$1135,$C161)),AVERAGEIFS(Observed!W$2:W$1135,Observed!$A$2:$A$1135,$A161,Observed!$C$2:$C$1135,$C161),"")</f>
        <v/>
      </c>
      <c r="X161" s="7">
        <f>IF(ISNUMBER(AVERAGEIFS(Observed!X$2:X$1135,Observed!$A$2:$A$1135,$A161,Observed!$C$2:$C$1135,$C161)),AVERAGEIFS(Observed!X$2:X$1135,Observed!$A$2:$A$1135,$A161,Observed!$C$2:$C$1135,$C161),"")</f>
        <v>0.09</v>
      </c>
      <c r="Y161" s="34" t="str">
        <f>IF(ISNUMBER(AVERAGEIFS(Observed!Y$2:Y$1135,Observed!$A$2:$A$1135,$A161,Observed!$C$2:$C$1135,$C161)),AVERAGEIFS(Observed!Y$2:Y$1135,Observed!$A$2:$A$1135,$A161,Observed!$C$2:$C$1135,$C161),"")</f>
        <v/>
      </c>
      <c r="Z161" s="34" t="str">
        <f>IF(ISNUMBER(AVERAGEIFS(Observed!Z$2:Z$1135,Observed!$A$2:$A$1135,$A161,Observed!$C$2:$C$1135,$C161)),AVERAGEIFS(Observed!Z$2:Z$1135,Observed!$A$2:$A$1135,$A161,Observed!$C$2:$C$1135,$C161),"")</f>
        <v/>
      </c>
      <c r="AA161" s="34" t="str">
        <f>IF(ISNUMBER(AVERAGEIFS(Observed!AA$2:AA$1135,Observed!$A$2:$A$1135,$A161,Observed!$C$2:$C$1135,$C161)),AVERAGEIFS(Observed!AA$2:AA$1135,Observed!$A$2:$A$1135,$A161,Observed!$C$2:$C$1135,$C161),"")</f>
        <v/>
      </c>
      <c r="AB161" s="34" t="str">
        <f>IF(ISNUMBER(AVERAGEIFS(Observed!AB$2:AB$1135,Observed!$A$2:$A$1135,$A161,Observed!$C$2:$C$1135,$C161)),AVERAGEIFS(Observed!AB$2:AB$1135,Observed!$A$2:$A$1135,$A161,Observed!$C$2:$C$1135,$C161),"")</f>
        <v/>
      </c>
      <c r="AC161" s="34" t="str">
        <f>IF(ISNUMBER(AVERAGEIFS(Observed!AC$2:AC$1135,Observed!$A$2:$A$1135,$A161,Observed!$C$2:$C$1135,$C161)),AVERAGEIFS(Observed!AC$2:AC$1135,Observed!$A$2:$A$1135,$A161,Observed!$C$2:$C$1135,$C161),"")</f>
        <v/>
      </c>
      <c r="AD161" s="34" t="str">
        <f>IF(ISNUMBER(AVERAGEIFS(Observed!AD$2:AD$1135,Observed!$A$2:$A$1135,$A161,Observed!$C$2:$C$1135,$C161)),AVERAGEIFS(Observed!AD$2:AD$1135,Observed!$A$2:$A$1135,$A161,Observed!$C$2:$C$1135,$C161),"")</f>
        <v/>
      </c>
      <c r="AE161" s="34" t="str">
        <f>IF(ISNUMBER(AVERAGEIFS(Observed!AE$2:AE$1135,Observed!$A$2:$A$1135,$A161,Observed!$C$2:$C$1135,$C161)),AVERAGEIFS(Observed!AE$2:AE$1135,Observed!$A$2:$A$1135,$A161,Observed!$C$2:$C$1135,$C161),"")</f>
        <v/>
      </c>
      <c r="AF161" s="34" t="str">
        <f>IF(ISNUMBER(AVERAGEIFS(Observed!AF$2:AF$1135,Observed!$A$2:$A$1135,$A161,Observed!$C$2:$C$1135,$C161)),AVERAGEIFS(Observed!AF$2:AF$1135,Observed!$A$2:$A$1135,$A161,Observed!$C$2:$C$1135,$C161),"")</f>
        <v/>
      </c>
      <c r="AG161" s="34" t="str">
        <f>IF(ISNUMBER(AVERAGEIFS(Observed!AG$2:AG$1135,Observed!$A$2:$A$1135,$A161,Observed!$C$2:$C$1135,$C161)),AVERAGEIFS(Observed!AG$2:AG$1135,Observed!$A$2:$A$1135,$A161,Observed!$C$2:$C$1135,$C161),"")</f>
        <v/>
      </c>
      <c r="AH161" s="35" t="str">
        <f>IF(ISNUMBER(AVERAGEIFS(Observed!AH$2:AH$1135,Observed!$A$2:$A$1135,$A161,Observed!$C$2:$C$1135,$C161)),AVERAGEIFS(Observed!AH$2:AH$1135,Observed!$A$2:$A$1135,$A161,Observed!$C$2:$C$1135,$C161),"")</f>
        <v/>
      </c>
      <c r="AI161" s="35" t="str">
        <f>IF(ISNUMBER(AVERAGEIFS(Observed!AI$2:AI$1135,Observed!$A$2:$A$1135,$A161,Observed!$C$2:$C$1135,$C161)),AVERAGEIFS(Observed!AI$2:AI$1135,Observed!$A$2:$A$1135,$A161,Observed!$C$2:$C$1135,$C161),"")</f>
        <v/>
      </c>
      <c r="AJ161" s="35">
        <f>IF(ISNUMBER(AVERAGEIFS(Observed!AJ$2:AJ$1135,Observed!$A$2:$A$1135,$A161,Observed!$C$2:$C$1135,$C161)),AVERAGEIFS(Observed!AJ$2:AJ$1135,Observed!$A$2:$A$1135,$A161,Observed!$C$2:$C$1135,$C161),"")</f>
        <v>3.8225732601680176E-2</v>
      </c>
      <c r="AK161" s="34" t="str">
        <f>IF(ISNUMBER(AVERAGEIFS(Observed!AK$2:AK$1135,Observed!$A$2:$A$1135,$A161,Observed!$C$2:$C$1135,$C161)),AVERAGEIFS(Observed!AK$2:AK$1135,Observed!$A$2:$A$1135,$A161,Observed!$C$2:$C$1135,$C161),"")</f>
        <v/>
      </c>
      <c r="AL161" s="35" t="str">
        <f>IF(ISNUMBER(AVERAGEIFS(Observed!AL$2:AL$1135,Observed!$A$2:$A$1135,$A161,Observed!$C$2:$C$1135,$C161)),AVERAGEIFS(Observed!AL$2:AL$1135,Observed!$A$2:$A$1135,$A161,Observed!$C$2:$C$1135,$C161),"")</f>
        <v/>
      </c>
      <c r="AM161" s="34" t="str">
        <f>IF(ISNUMBER(AVERAGEIFS(Observed!AM$2:AM$1135,Observed!$A$2:$A$1135,$A161,Observed!$C$2:$C$1135,$C161)),AVERAGEIFS(Observed!AM$2:AM$1135,Observed!$A$2:$A$1135,$A161,Observed!$C$2:$C$1135,$C161),"")</f>
        <v/>
      </c>
      <c r="AN161" s="34">
        <f>IF(ISNUMBER(AVERAGEIFS(Observed!AN$2:AN$1135,Observed!$A$2:$A$1135,$A161,Observed!$C$2:$C$1135,$C161)),AVERAGEIFS(Observed!AN$2:AN$1135,Observed!$A$2:$A$1135,$A161,Observed!$C$2:$C$1135,$C161),"")</f>
        <v>1</v>
      </c>
      <c r="AO161" s="34" t="str">
        <f>IF(ISNUMBER(AVERAGEIFS(Observed!AO$2:AO$1135,Observed!$A$2:$A$1135,$A161,Observed!$C$2:$C$1135,$C161)),AVERAGEIFS(Observed!AO$2:AO$1135,Observed!$A$2:$A$1135,$A161,Observed!$C$2:$C$1135,$C161),"")</f>
        <v/>
      </c>
      <c r="AP161" s="35" t="str">
        <f>IF(ISNUMBER(AVERAGEIFS(Observed!AP$2:AP$1135,Observed!$A$2:$A$1135,$A161,Observed!$C$2:$C$1135,$C161)),AVERAGEIFS(Observed!AP$2:AP$1135,Observed!$A$2:$A$1135,$A161,Observed!$C$2:$C$1135,$C161),"")</f>
        <v/>
      </c>
      <c r="AQ161" s="34" t="str">
        <f>IF(ISNUMBER(AVERAGEIFS(Observed!AQ$2:AQ$1135,Observed!$A$2:$A$1135,$A161,Observed!$C$2:$C$1135,$C161)),AVERAGEIFS(Observed!AQ$2:AQ$1135,Observed!$A$2:$A$1135,$A161,Observed!$C$2:$C$1135,$C161),"")</f>
        <v/>
      </c>
      <c r="AR161" s="34" t="str">
        <f>IF(ISNUMBER(AVERAGEIFS(Observed!AR$2:AR$1135,Observed!$A$2:$A$1135,$A161,Observed!$C$2:$C$1135,$C161)),AVERAGEIFS(Observed!AR$2:AR$1135,Observed!$A$2:$A$1135,$A161,Observed!$C$2:$C$1135,$C161),"")</f>
        <v/>
      </c>
      <c r="AS161" s="2">
        <f>COUNTIFS(Observed!$A$2:$A$1135,$A161,Observed!$C$2:$C$1135,$C161)</f>
        <v>3</v>
      </c>
      <c r="AT161" s="2">
        <f t="shared" si="2"/>
        <v>6</v>
      </c>
    </row>
    <row r="162" spans="1:46" x14ac:dyDescent="0.25">
      <c r="A162" t="s">
        <v>3</v>
      </c>
      <c r="B162" t="s">
        <v>18</v>
      </c>
      <c r="C162" s="6">
        <v>36259</v>
      </c>
      <c r="D162" t="s">
        <v>56</v>
      </c>
      <c r="E162" t="s">
        <v>42</v>
      </c>
      <c r="J162" t="s">
        <v>102</v>
      </c>
      <c r="K162">
        <v>3</v>
      </c>
      <c r="L162">
        <v>6</v>
      </c>
      <c r="M162" t="s">
        <v>20</v>
      </c>
      <c r="N162" s="33">
        <f>IF(ISNUMBER(AVERAGEIFS(Observed!N$2:N$1135,Observed!$A$2:$A$1135,$A162,Observed!$C$2:$C$1135,$C162)),AVERAGEIFS(Observed!N$2:N$1135,Observed!$A$2:$A$1135,$A162,Observed!$C$2:$C$1135,$C162),"")</f>
        <v>1828.3666666666668</v>
      </c>
      <c r="O162" s="34">
        <f>IF(ISNUMBER(AVERAGEIFS(Observed!O$2:O$1135,Observed!$A$2:$A$1135,$A162,Observed!$C$2:$C$1135,$C162)),AVERAGEIFS(Observed!O$2:O$1135,Observed!$A$2:$A$1135,$A162,Observed!$C$2:$C$1135,$C162),"")</f>
        <v>182.83666666666667</v>
      </c>
      <c r="P162" s="34" t="str">
        <f>IF(ISNUMBER(AVERAGEIFS(Observed!P$2:P$1135,Observed!$A$2:$A$1135,$A162,Observed!$C$2:$C$1135,$C162)),AVERAGEIFS(Observed!P$2:P$1135,Observed!$A$2:$A$1135,$A162,Observed!$C$2:$C$1135,$C162),"")</f>
        <v/>
      </c>
      <c r="Q162" s="34" t="str">
        <f>IF(ISNUMBER(AVERAGEIFS(Observed!Q$2:Q$1135,Observed!$A$2:$A$1135,$A162,Observed!$C$2:$C$1135,$C162)),AVERAGEIFS(Observed!Q$2:Q$1135,Observed!$A$2:$A$1135,$A162,Observed!$C$2:$C$1135,$C162),"")</f>
        <v/>
      </c>
      <c r="R162" s="34" t="str">
        <f>IF(ISNUMBER(AVERAGEIFS(Observed!R$2:R$1135,Observed!$A$2:$A$1135,$A162,Observed!$C$2:$C$1135,$C162)),AVERAGEIFS(Observed!R$2:R$1135,Observed!$A$2:$A$1135,$A162,Observed!$C$2:$C$1135,$C162),"")</f>
        <v/>
      </c>
      <c r="S162" s="35" t="str">
        <f>IF(ISNUMBER(AVERAGEIFS(Observed!S$2:S$1135,Observed!$A$2:$A$1135,$A162,Observed!$C$2:$C$1135,$C162)),AVERAGEIFS(Observed!S$2:S$1135,Observed!$A$2:$A$1135,$A162,Observed!$C$2:$C$1135,$C162),"")</f>
        <v/>
      </c>
      <c r="T162" s="35" t="str">
        <f>IF(ISNUMBER(AVERAGEIFS(Observed!T$2:T$1135,Observed!$A$2:$A$1135,$A162,Observed!$C$2:$C$1135,$C162)),AVERAGEIFS(Observed!T$2:T$1135,Observed!$A$2:$A$1135,$A162,Observed!$C$2:$C$1135,$C162),"")</f>
        <v/>
      </c>
      <c r="U162" s="35" t="str">
        <f>IF(ISNUMBER(AVERAGEIFS(Observed!U$2:U$1135,Observed!$A$2:$A$1135,$A162,Observed!$C$2:$C$1135,$C162)),AVERAGEIFS(Observed!U$2:U$1135,Observed!$A$2:$A$1135,$A162,Observed!$C$2:$C$1135,$C162),"")</f>
        <v/>
      </c>
      <c r="V162" s="34" t="str">
        <f>IF(ISNUMBER(AVERAGEIFS(Observed!V$2:V$1135,Observed!$A$2:$A$1135,$A162,Observed!$C$2:$C$1135,$C162)),AVERAGEIFS(Observed!V$2:V$1135,Observed!$A$2:$A$1135,$A162,Observed!$C$2:$C$1135,$C162),"")</f>
        <v/>
      </c>
      <c r="W162" s="7" t="str">
        <f>IF(ISNUMBER(AVERAGEIFS(Observed!W$2:W$1135,Observed!$A$2:$A$1135,$A162,Observed!$C$2:$C$1135,$C162)),AVERAGEIFS(Observed!W$2:W$1135,Observed!$A$2:$A$1135,$A162,Observed!$C$2:$C$1135,$C162),"")</f>
        <v/>
      </c>
      <c r="X162" s="7">
        <f>IF(ISNUMBER(AVERAGEIFS(Observed!X$2:X$1135,Observed!$A$2:$A$1135,$A162,Observed!$C$2:$C$1135,$C162)),AVERAGEIFS(Observed!X$2:X$1135,Observed!$A$2:$A$1135,$A162,Observed!$C$2:$C$1135,$C162),"")</f>
        <v>0.08</v>
      </c>
      <c r="Y162" s="34" t="str">
        <f>IF(ISNUMBER(AVERAGEIFS(Observed!Y$2:Y$1135,Observed!$A$2:$A$1135,$A162,Observed!$C$2:$C$1135,$C162)),AVERAGEIFS(Observed!Y$2:Y$1135,Observed!$A$2:$A$1135,$A162,Observed!$C$2:$C$1135,$C162),"")</f>
        <v/>
      </c>
      <c r="Z162" s="34" t="str">
        <f>IF(ISNUMBER(AVERAGEIFS(Observed!Z$2:Z$1135,Observed!$A$2:$A$1135,$A162,Observed!$C$2:$C$1135,$C162)),AVERAGEIFS(Observed!Z$2:Z$1135,Observed!$A$2:$A$1135,$A162,Observed!$C$2:$C$1135,$C162),"")</f>
        <v/>
      </c>
      <c r="AA162" s="34" t="str">
        <f>IF(ISNUMBER(AVERAGEIFS(Observed!AA$2:AA$1135,Observed!$A$2:$A$1135,$A162,Observed!$C$2:$C$1135,$C162)),AVERAGEIFS(Observed!AA$2:AA$1135,Observed!$A$2:$A$1135,$A162,Observed!$C$2:$C$1135,$C162),"")</f>
        <v/>
      </c>
      <c r="AB162" s="34" t="str">
        <f>IF(ISNUMBER(AVERAGEIFS(Observed!AB$2:AB$1135,Observed!$A$2:$A$1135,$A162,Observed!$C$2:$C$1135,$C162)),AVERAGEIFS(Observed!AB$2:AB$1135,Observed!$A$2:$A$1135,$A162,Observed!$C$2:$C$1135,$C162),"")</f>
        <v/>
      </c>
      <c r="AC162" s="34" t="str">
        <f>IF(ISNUMBER(AVERAGEIFS(Observed!AC$2:AC$1135,Observed!$A$2:$A$1135,$A162,Observed!$C$2:$C$1135,$C162)),AVERAGEIFS(Observed!AC$2:AC$1135,Observed!$A$2:$A$1135,$A162,Observed!$C$2:$C$1135,$C162),"")</f>
        <v/>
      </c>
      <c r="AD162" s="34" t="str">
        <f>IF(ISNUMBER(AVERAGEIFS(Observed!AD$2:AD$1135,Observed!$A$2:$A$1135,$A162,Observed!$C$2:$C$1135,$C162)),AVERAGEIFS(Observed!AD$2:AD$1135,Observed!$A$2:$A$1135,$A162,Observed!$C$2:$C$1135,$C162),"")</f>
        <v/>
      </c>
      <c r="AE162" s="34" t="str">
        <f>IF(ISNUMBER(AVERAGEIFS(Observed!AE$2:AE$1135,Observed!$A$2:$A$1135,$A162,Observed!$C$2:$C$1135,$C162)),AVERAGEIFS(Observed!AE$2:AE$1135,Observed!$A$2:$A$1135,$A162,Observed!$C$2:$C$1135,$C162),"")</f>
        <v/>
      </c>
      <c r="AF162" s="34" t="str">
        <f>IF(ISNUMBER(AVERAGEIFS(Observed!AF$2:AF$1135,Observed!$A$2:$A$1135,$A162,Observed!$C$2:$C$1135,$C162)),AVERAGEIFS(Observed!AF$2:AF$1135,Observed!$A$2:$A$1135,$A162,Observed!$C$2:$C$1135,$C162),"")</f>
        <v/>
      </c>
      <c r="AG162" s="34" t="str">
        <f>IF(ISNUMBER(AVERAGEIFS(Observed!AG$2:AG$1135,Observed!$A$2:$A$1135,$A162,Observed!$C$2:$C$1135,$C162)),AVERAGEIFS(Observed!AG$2:AG$1135,Observed!$A$2:$A$1135,$A162,Observed!$C$2:$C$1135,$C162),"")</f>
        <v/>
      </c>
      <c r="AH162" s="35" t="str">
        <f>IF(ISNUMBER(AVERAGEIFS(Observed!AH$2:AH$1135,Observed!$A$2:$A$1135,$A162,Observed!$C$2:$C$1135,$C162)),AVERAGEIFS(Observed!AH$2:AH$1135,Observed!$A$2:$A$1135,$A162,Observed!$C$2:$C$1135,$C162),"")</f>
        <v/>
      </c>
      <c r="AI162" s="35" t="str">
        <f>IF(ISNUMBER(AVERAGEIFS(Observed!AI$2:AI$1135,Observed!$A$2:$A$1135,$A162,Observed!$C$2:$C$1135,$C162)),AVERAGEIFS(Observed!AI$2:AI$1135,Observed!$A$2:$A$1135,$A162,Observed!$C$2:$C$1135,$C162),"")</f>
        <v/>
      </c>
      <c r="AJ162" s="35" t="str">
        <f>IF(ISNUMBER(AVERAGEIFS(Observed!AJ$2:AJ$1135,Observed!$A$2:$A$1135,$A162,Observed!$C$2:$C$1135,$C162)),AVERAGEIFS(Observed!AJ$2:AJ$1135,Observed!$A$2:$A$1135,$A162,Observed!$C$2:$C$1135,$C162),"")</f>
        <v/>
      </c>
      <c r="AK162" s="34" t="str">
        <f>IF(ISNUMBER(AVERAGEIFS(Observed!AK$2:AK$1135,Observed!$A$2:$A$1135,$A162,Observed!$C$2:$C$1135,$C162)),AVERAGEIFS(Observed!AK$2:AK$1135,Observed!$A$2:$A$1135,$A162,Observed!$C$2:$C$1135,$C162),"")</f>
        <v/>
      </c>
      <c r="AL162" s="35" t="str">
        <f>IF(ISNUMBER(AVERAGEIFS(Observed!AL$2:AL$1135,Observed!$A$2:$A$1135,$A162,Observed!$C$2:$C$1135,$C162)),AVERAGEIFS(Observed!AL$2:AL$1135,Observed!$A$2:$A$1135,$A162,Observed!$C$2:$C$1135,$C162),"")</f>
        <v/>
      </c>
      <c r="AM162" s="34" t="str">
        <f>IF(ISNUMBER(AVERAGEIFS(Observed!AM$2:AM$1135,Observed!$A$2:$A$1135,$A162,Observed!$C$2:$C$1135,$C162)),AVERAGEIFS(Observed!AM$2:AM$1135,Observed!$A$2:$A$1135,$A162,Observed!$C$2:$C$1135,$C162),"")</f>
        <v/>
      </c>
      <c r="AN162" s="34">
        <f>IF(ISNUMBER(AVERAGEIFS(Observed!AN$2:AN$1135,Observed!$A$2:$A$1135,$A162,Observed!$C$2:$C$1135,$C162)),AVERAGEIFS(Observed!AN$2:AN$1135,Observed!$A$2:$A$1135,$A162,Observed!$C$2:$C$1135,$C162),"")</f>
        <v>1</v>
      </c>
      <c r="AO162" s="34" t="str">
        <f>IF(ISNUMBER(AVERAGEIFS(Observed!AO$2:AO$1135,Observed!$A$2:$A$1135,$A162,Observed!$C$2:$C$1135,$C162)),AVERAGEIFS(Observed!AO$2:AO$1135,Observed!$A$2:$A$1135,$A162,Observed!$C$2:$C$1135,$C162),"")</f>
        <v/>
      </c>
      <c r="AP162" s="35" t="str">
        <f>IF(ISNUMBER(AVERAGEIFS(Observed!AP$2:AP$1135,Observed!$A$2:$A$1135,$A162,Observed!$C$2:$C$1135,$C162)),AVERAGEIFS(Observed!AP$2:AP$1135,Observed!$A$2:$A$1135,$A162,Observed!$C$2:$C$1135,$C162),"")</f>
        <v/>
      </c>
      <c r="AQ162" s="34" t="str">
        <f>IF(ISNUMBER(AVERAGEIFS(Observed!AQ$2:AQ$1135,Observed!$A$2:$A$1135,$A162,Observed!$C$2:$C$1135,$C162)),AVERAGEIFS(Observed!AQ$2:AQ$1135,Observed!$A$2:$A$1135,$A162,Observed!$C$2:$C$1135,$C162),"")</f>
        <v/>
      </c>
      <c r="AR162" s="34" t="str">
        <f>IF(ISNUMBER(AVERAGEIFS(Observed!AR$2:AR$1135,Observed!$A$2:$A$1135,$A162,Observed!$C$2:$C$1135,$C162)),AVERAGEIFS(Observed!AR$2:AR$1135,Observed!$A$2:$A$1135,$A162,Observed!$C$2:$C$1135,$C162),"")</f>
        <v/>
      </c>
      <c r="AS162" s="2">
        <f>COUNTIFS(Observed!$A$2:$A$1135,$A162,Observed!$C$2:$C$1135,$C162)</f>
        <v>3</v>
      </c>
      <c r="AT162" s="2">
        <f t="shared" si="2"/>
        <v>3</v>
      </c>
    </row>
    <row r="163" spans="1:46" x14ac:dyDescent="0.25">
      <c r="A163" t="s">
        <v>3</v>
      </c>
      <c r="B163" t="s">
        <v>18</v>
      </c>
      <c r="C163" s="6">
        <v>36272</v>
      </c>
      <c r="D163" t="s">
        <v>56</v>
      </c>
      <c r="E163" t="s">
        <v>42</v>
      </c>
      <c r="J163" t="s">
        <v>102</v>
      </c>
      <c r="K163">
        <v>3</v>
      </c>
      <c r="L163">
        <v>6</v>
      </c>
      <c r="M163" t="s">
        <v>21</v>
      </c>
      <c r="N163" s="33" t="str">
        <f>IF(ISNUMBER(AVERAGEIFS(Observed!N$2:N$1135,Observed!$A$2:$A$1135,$A163,Observed!$C$2:$C$1135,$C163)),AVERAGEIFS(Observed!N$2:N$1135,Observed!$A$2:$A$1135,$A163,Observed!$C$2:$C$1135,$C163),"")</f>
        <v/>
      </c>
      <c r="O163" s="34" t="str">
        <f>IF(ISNUMBER(AVERAGEIFS(Observed!O$2:O$1135,Observed!$A$2:$A$1135,$A163,Observed!$C$2:$C$1135,$C163)),AVERAGEIFS(Observed!O$2:O$1135,Observed!$A$2:$A$1135,$A163,Observed!$C$2:$C$1135,$C163),"")</f>
        <v/>
      </c>
      <c r="P163" s="34" t="str">
        <f>IF(ISNUMBER(AVERAGEIFS(Observed!P$2:P$1135,Observed!$A$2:$A$1135,$A163,Observed!$C$2:$C$1135,$C163)),AVERAGEIFS(Observed!P$2:P$1135,Observed!$A$2:$A$1135,$A163,Observed!$C$2:$C$1135,$C163),"")</f>
        <v/>
      </c>
      <c r="Q163" s="34">
        <f>IF(ISNUMBER(AVERAGEIFS(Observed!Q$2:Q$1135,Observed!$A$2:$A$1135,$A163,Observed!$C$2:$C$1135,$C163)),AVERAGEIFS(Observed!Q$2:Q$1135,Observed!$A$2:$A$1135,$A163,Observed!$C$2:$C$1135,$C163),"")</f>
        <v>312.34666666666664</v>
      </c>
      <c r="R163" s="34">
        <f>IF(ISNUMBER(AVERAGEIFS(Observed!R$2:R$1135,Observed!$A$2:$A$1135,$A163,Observed!$C$2:$C$1135,$C163)),AVERAGEIFS(Observed!R$2:R$1135,Observed!$A$2:$A$1135,$A163,Observed!$C$2:$C$1135,$C163),"")</f>
        <v>1735.5333333333335</v>
      </c>
      <c r="S163" s="35">
        <f>IF(ISNUMBER(AVERAGEIFS(Observed!S$2:S$1135,Observed!$A$2:$A$1135,$A163,Observed!$C$2:$C$1135,$C163)),AVERAGEIFS(Observed!S$2:S$1135,Observed!$A$2:$A$1135,$A163,Observed!$C$2:$C$1135,$C163),"")</f>
        <v>3.5999999999999997E-2</v>
      </c>
      <c r="T163" s="35">
        <f>IF(ISNUMBER(AVERAGEIFS(Observed!T$2:T$1135,Observed!$A$2:$A$1135,$A163,Observed!$C$2:$C$1135,$C163)),AVERAGEIFS(Observed!T$2:T$1135,Observed!$A$2:$A$1135,$A163,Observed!$C$2:$C$1135,$C163),"")</f>
        <v>3.1E-2</v>
      </c>
      <c r="U163" s="35" t="str">
        <f>IF(ISNUMBER(AVERAGEIFS(Observed!U$2:U$1135,Observed!$A$2:$A$1135,$A163,Observed!$C$2:$C$1135,$C163)),AVERAGEIFS(Observed!U$2:U$1135,Observed!$A$2:$A$1135,$A163,Observed!$C$2:$C$1135,$C163),"")</f>
        <v/>
      </c>
      <c r="V163" s="34" t="str">
        <f>IF(ISNUMBER(AVERAGEIFS(Observed!V$2:V$1135,Observed!$A$2:$A$1135,$A163,Observed!$C$2:$C$1135,$C163)),AVERAGEIFS(Observed!V$2:V$1135,Observed!$A$2:$A$1135,$A163,Observed!$C$2:$C$1135,$C163),"")</f>
        <v/>
      </c>
      <c r="W163" s="7" t="str">
        <f>IF(ISNUMBER(AVERAGEIFS(Observed!W$2:W$1135,Observed!$A$2:$A$1135,$A163,Observed!$C$2:$C$1135,$C163)),AVERAGEIFS(Observed!W$2:W$1135,Observed!$A$2:$A$1135,$A163,Observed!$C$2:$C$1135,$C163),"")</f>
        <v/>
      </c>
      <c r="X163" s="7" t="str">
        <f>IF(ISNUMBER(AVERAGEIFS(Observed!X$2:X$1135,Observed!$A$2:$A$1135,$A163,Observed!$C$2:$C$1135,$C163)),AVERAGEIFS(Observed!X$2:X$1135,Observed!$A$2:$A$1135,$A163,Observed!$C$2:$C$1135,$C163),"")</f>
        <v/>
      </c>
      <c r="Y163" s="34" t="str">
        <f>IF(ISNUMBER(AVERAGEIFS(Observed!Y$2:Y$1135,Observed!$A$2:$A$1135,$A163,Observed!$C$2:$C$1135,$C163)),AVERAGEIFS(Observed!Y$2:Y$1135,Observed!$A$2:$A$1135,$A163,Observed!$C$2:$C$1135,$C163),"")</f>
        <v/>
      </c>
      <c r="Z163" s="34" t="str">
        <f>IF(ISNUMBER(AVERAGEIFS(Observed!Z$2:Z$1135,Observed!$A$2:$A$1135,$A163,Observed!$C$2:$C$1135,$C163)),AVERAGEIFS(Observed!Z$2:Z$1135,Observed!$A$2:$A$1135,$A163,Observed!$C$2:$C$1135,$C163),"")</f>
        <v/>
      </c>
      <c r="AA163" s="34" t="str">
        <f>IF(ISNUMBER(AVERAGEIFS(Observed!AA$2:AA$1135,Observed!$A$2:$A$1135,$A163,Observed!$C$2:$C$1135,$C163)),AVERAGEIFS(Observed!AA$2:AA$1135,Observed!$A$2:$A$1135,$A163,Observed!$C$2:$C$1135,$C163),"")</f>
        <v/>
      </c>
      <c r="AB163" s="34" t="str">
        <f>IF(ISNUMBER(AVERAGEIFS(Observed!AB$2:AB$1135,Observed!$A$2:$A$1135,$A163,Observed!$C$2:$C$1135,$C163)),AVERAGEIFS(Observed!AB$2:AB$1135,Observed!$A$2:$A$1135,$A163,Observed!$C$2:$C$1135,$C163),"")</f>
        <v/>
      </c>
      <c r="AC163" s="34" t="str">
        <f>IF(ISNUMBER(AVERAGEIFS(Observed!AC$2:AC$1135,Observed!$A$2:$A$1135,$A163,Observed!$C$2:$C$1135,$C163)),AVERAGEIFS(Observed!AC$2:AC$1135,Observed!$A$2:$A$1135,$A163,Observed!$C$2:$C$1135,$C163),"")</f>
        <v/>
      </c>
      <c r="AD163" s="34" t="str">
        <f>IF(ISNUMBER(AVERAGEIFS(Observed!AD$2:AD$1135,Observed!$A$2:$A$1135,$A163,Observed!$C$2:$C$1135,$C163)),AVERAGEIFS(Observed!AD$2:AD$1135,Observed!$A$2:$A$1135,$A163,Observed!$C$2:$C$1135,$C163),"")</f>
        <v/>
      </c>
      <c r="AE163" s="34" t="str">
        <f>IF(ISNUMBER(AVERAGEIFS(Observed!AE$2:AE$1135,Observed!$A$2:$A$1135,$A163,Observed!$C$2:$C$1135,$C163)),AVERAGEIFS(Observed!AE$2:AE$1135,Observed!$A$2:$A$1135,$A163,Observed!$C$2:$C$1135,$C163),"")</f>
        <v/>
      </c>
      <c r="AF163" s="34" t="str">
        <f>IF(ISNUMBER(AVERAGEIFS(Observed!AF$2:AF$1135,Observed!$A$2:$A$1135,$A163,Observed!$C$2:$C$1135,$C163)),AVERAGEIFS(Observed!AF$2:AF$1135,Observed!$A$2:$A$1135,$A163,Observed!$C$2:$C$1135,$C163),"")</f>
        <v/>
      </c>
      <c r="AG163" s="34" t="str">
        <f>IF(ISNUMBER(AVERAGEIFS(Observed!AG$2:AG$1135,Observed!$A$2:$A$1135,$A163,Observed!$C$2:$C$1135,$C163)),AVERAGEIFS(Observed!AG$2:AG$1135,Observed!$A$2:$A$1135,$A163,Observed!$C$2:$C$1135,$C163),"")</f>
        <v/>
      </c>
      <c r="AH163" s="35" t="str">
        <f>IF(ISNUMBER(AVERAGEIFS(Observed!AH$2:AH$1135,Observed!$A$2:$A$1135,$A163,Observed!$C$2:$C$1135,$C163)),AVERAGEIFS(Observed!AH$2:AH$1135,Observed!$A$2:$A$1135,$A163,Observed!$C$2:$C$1135,$C163),"")</f>
        <v/>
      </c>
      <c r="AI163" s="35" t="str">
        <f>IF(ISNUMBER(AVERAGEIFS(Observed!AI$2:AI$1135,Observed!$A$2:$A$1135,$A163,Observed!$C$2:$C$1135,$C163)),AVERAGEIFS(Observed!AI$2:AI$1135,Observed!$A$2:$A$1135,$A163,Observed!$C$2:$C$1135,$C163),"")</f>
        <v/>
      </c>
      <c r="AJ163" s="35">
        <f>IF(ISNUMBER(AVERAGEIFS(Observed!AJ$2:AJ$1135,Observed!$A$2:$A$1135,$A163,Observed!$C$2:$C$1135,$C163)),AVERAGEIFS(Observed!AJ$2:AJ$1135,Observed!$A$2:$A$1135,$A163,Observed!$C$2:$C$1135,$C163),"")</f>
        <v>3.5601008370959891E-2</v>
      </c>
      <c r="AK163" s="34" t="str">
        <f>IF(ISNUMBER(AVERAGEIFS(Observed!AK$2:AK$1135,Observed!$A$2:$A$1135,$A163,Observed!$C$2:$C$1135,$C163)),AVERAGEIFS(Observed!AK$2:AK$1135,Observed!$A$2:$A$1135,$A163,Observed!$C$2:$C$1135,$C163),"")</f>
        <v/>
      </c>
      <c r="AL163" s="35" t="str">
        <f>IF(ISNUMBER(AVERAGEIFS(Observed!AL$2:AL$1135,Observed!$A$2:$A$1135,$A163,Observed!$C$2:$C$1135,$C163)),AVERAGEIFS(Observed!AL$2:AL$1135,Observed!$A$2:$A$1135,$A163,Observed!$C$2:$C$1135,$C163),"")</f>
        <v/>
      </c>
      <c r="AM163" s="34" t="str">
        <f>IF(ISNUMBER(AVERAGEIFS(Observed!AM$2:AM$1135,Observed!$A$2:$A$1135,$A163,Observed!$C$2:$C$1135,$C163)),AVERAGEIFS(Observed!AM$2:AM$1135,Observed!$A$2:$A$1135,$A163,Observed!$C$2:$C$1135,$C163),"")</f>
        <v/>
      </c>
      <c r="AN163" s="34">
        <f>IF(ISNUMBER(AVERAGEIFS(Observed!AN$2:AN$1135,Observed!$A$2:$A$1135,$A163,Observed!$C$2:$C$1135,$C163)),AVERAGEIFS(Observed!AN$2:AN$1135,Observed!$A$2:$A$1135,$A163,Observed!$C$2:$C$1135,$C163),"")</f>
        <v>1</v>
      </c>
      <c r="AO163" s="34" t="str">
        <f>IF(ISNUMBER(AVERAGEIFS(Observed!AO$2:AO$1135,Observed!$A$2:$A$1135,$A163,Observed!$C$2:$C$1135,$C163)),AVERAGEIFS(Observed!AO$2:AO$1135,Observed!$A$2:$A$1135,$A163,Observed!$C$2:$C$1135,$C163),"")</f>
        <v/>
      </c>
      <c r="AP163" s="35" t="str">
        <f>IF(ISNUMBER(AVERAGEIFS(Observed!AP$2:AP$1135,Observed!$A$2:$A$1135,$A163,Observed!$C$2:$C$1135,$C163)),AVERAGEIFS(Observed!AP$2:AP$1135,Observed!$A$2:$A$1135,$A163,Observed!$C$2:$C$1135,$C163),"")</f>
        <v/>
      </c>
      <c r="AQ163" s="34">
        <f>IF(ISNUMBER(AVERAGEIFS(Observed!AQ$2:AQ$1135,Observed!$A$2:$A$1135,$A163,Observed!$C$2:$C$1135,$C163)),AVERAGEIFS(Observed!AQ$2:AQ$1135,Observed!$A$2:$A$1135,$A163,Observed!$C$2:$C$1135,$C163),"")</f>
        <v>11.119666666666667</v>
      </c>
      <c r="AR163" s="34">
        <f>IF(ISNUMBER(AVERAGEIFS(Observed!AR$2:AR$1135,Observed!$A$2:$A$1135,$A163,Observed!$C$2:$C$1135,$C163)),AVERAGEIFS(Observed!AR$2:AR$1135,Observed!$A$2:$A$1135,$A163,Observed!$C$2:$C$1135,$C163),"")</f>
        <v>65.792999999999992</v>
      </c>
      <c r="AS163" s="2">
        <f>COUNTIFS(Observed!$A$2:$A$1135,$A163,Observed!$C$2:$C$1135,$C163)</f>
        <v>3</v>
      </c>
      <c r="AT163" s="2">
        <f t="shared" si="2"/>
        <v>8</v>
      </c>
    </row>
    <row r="164" spans="1:46" x14ac:dyDescent="0.25">
      <c r="A164" t="s">
        <v>3</v>
      </c>
      <c r="B164" t="s">
        <v>18</v>
      </c>
      <c r="C164" s="6">
        <v>36287</v>
      </c>
      <c r="D164" t="s">
        <v>56</v>
      </c>
      <c r="E164" t="s">
        <v>42</v>
      </c>
      <c r="J164" t="s">
        <v>102</v>
      </c>
      <c r="K164">
        <v>3</v>
      </c>
      <c r="L164">
        <v>7</v>
      </c>
      <c r="M164" t="s">
        <v>19</v>
      </c>
      <c r="N164" s="33">
        <f>IF(ISNUMBER(AVERAGEIFS(Observed!N$2:N$1135,Observed!$A$2:$A$1135,$A164,Observed!$C$2:$C$1135,$C164)),AVERAGEIFS(Observed!N$2:N$1135,Observed!$A$2:$A$1135,$A164,Observed!$C$2:$C$1135,$C164),"")</f>
        <v>216.25</v>
      </c>
      <c r="O164" s="34">
        <f>IF(ISNUMBER(AVERAGEIFS(Observed!O$2:O$1135,Observed!$A$2:$A$1135,$A164,Observed!$C$2:$C$1135,$C164)),AVERAGEIFS(Observed!O$2:O$1135,Observed!$A$2:$A$1135,$A164,Observed!$C$2:$C$1135,$C164),"")</f>
        <v>21.625</v>
      </c>
      <c r="P164" s="34" t="str">
        <f>IF(ISNUMBER(AVERAGEIFS(Observed!P$2:P$1135,Observed!$A$2:$A$1135,$A164,Observed!$C$2:$C$1135,$C164)),AVERAGEIFS(Observed!P$2:P$1135,Observed!$A$2:$A$1135,$A164,Observed!$C$2:$C$1135,$C164),"")</f>
        <v/>
      </c>
      <c r="Q164" s="34" t="str">
        <f>IF(ISNUMBER(AVERAGEIFS(Observed!Q$2:Q$1135,Observed!$A$2:$A$1135,$A164,Observed!$C$2:$C$1135,$C164)),AVERAGEIFS(Observed!Q$2:Q$1135,Observed!$A$2:$A$1135,$A164,Observed!$C$2:$C$1135,$C164),"")</f>
        <v/>
      </c>
      <c r="R164" s="34" t="str">
        <f>IF(ISNUMBER(AVERAGEIFS(Observed!R$2:R$1135,Observed!$A$2:$A$1135,$A164,Observed!$C$2:$C$1135,$C164)),AVERAGEIFS(Observed!R$2:R$1135,Observed!$A$2:$A$1135,$A164,Observed!$C$2:$C$1135,$C164),"")</f>
        <v/>
      </c>
      <c r="S164" s="35">
        <f>IF(ISNUMBER(AVERAGEIFS(Observed!S$2:S$1135,Observed!$A$2:$A$1135,$A164,Observed!$C$2:$C$1135,$C164)),AVERAGEIFS(Observed!S$2:S$1135,Observed!$A$2:$A$1135,$A164,Observed!$C$2:$C$1135,$C164),"")</f>
        <v>4.2000000000000003E-2</v>
      </c>
      <c r="T164" s="35">
        <f>IF(ISNUMBER(AVERAGEIFS(Observed!T$2:T$1135,Observed!$A$2:$A$1135,$A164,Observed!$C$2:$C$1135,$C164)),AVERAGEIFS(Observed!T$2:T$1135,Observed!$A$2:$A$1135,$A164,Observed!$C$2:$C$1135,$C164),"")</f>
        <v>3.3000000000000002E-2</v>
      </c>
      <c r="U164" s="35" t="str">
        <f>IF(ISNUMBER(AVERAGEIFS(Observed!U$2:U$1135,Observed!$A$2:$A$1135,$A164,Observed!$C$2:$C$1135,$C164)),AVERAGEIFS(Observed!U$2:U$1135,Observed!$A$2:$A$1135,$A164,Observed!$C$2:$C$1135,$C164),"")</f>
        <v/>
      </c>
      <c r="V164" s="34" t="str">
        <f>IF(ISNUMBER(AVERAGEIFS(Observed!V$2:V$1135,Observed!$A$2:$A$1135,$A164,Observed!$C$2:$C$1135,$C164)),AVERAGEIFS(Observed!V$2:V$1135,Observed!$A$2:$A$1135,$A164,Observed!$C$2:$C$1135,$C164),"")</f>
        <v/>
      </c>
      <c r="W164" s="7" t="str">
        <f>IF(ISNUMBER(AVERAGEIFS(Observed!W$2:W$1135,Observed!$A$2:$A$1135,$A164,Observed!$C$2:$C$1135,$C164)),AVERAGEIFS(Observed!W$2:W$1135,Observed!$A$2:$A$1135,$A164,Observed!$C$2:$C$1135,$C164),"")</f>
        <v/>
      </c>
      <c r="X164" s="7">
        <f>IF(ISNUMBER(AVERAGEIFS(Observed!X$2:X$1135,Observed!$A$2:$A$1135,$A164,Observed!$C$2:$C$1135,$C164)),AVERAGEIFS(Observed!X$2:X$1135,Observed!$A$2:$A$1135,$A164,Observed!$C$2:$C$1135,$C164),"")</f>
        <v>0.06</v>
      </c>
      <c r="Y164" s="34" t="str">
        <f>IF(ISNUMBER(AVERAGEIFS(Observed!Y$2:Y$1135,Observed!$A$2:$A$1135,$A164,Observed!$C$2:$C$1135,$C164)),AVERAGEIFS(Observed!Y$2:Y$1135,Observed!$A$2:$A$1135,$A164,Observed!$C$2:$C$1135,$C164),"")</f>
        <v/>
      </c>
      <c r="Z164" s="34" t="str">
        <f>IF(ISNUMBER(AVERAGEIFS(Observed!Z$2:Z$1135,Observed!$A$2:$A$1135,$A164,Observed!$C$2:$C$1135,$C164)),AVERAGEIFS(Observed!Z$2:Z$1135,Observed!$A$2:$A$1135,$A164,Observed!$C$2:$C$1135,$C164),"")</f>
        <v/>
      </c>
      <c r="AA164" s="34" t="str">
        <f>IF(ISNUMBER(AVERAGEIFS(Observed!AA$2:AA$1135,Observed!$A$2:$A$1135,$A164,Observed!$C$2:$C$1135,$C164)),AVERAGEIFS(Observed!AA$2:AA$1135,Observed!$A$2:$A$1135,$A164,Observed!$C$2:$C$1135,$C164),"")</f>
        <v/>
      </c>
      <c r="AB164" s="34" t="str">
        <f>IF(ISNUMBER(AVERAGEIFS(Observed!AB$2:AB$1135,Observed!$A$2:$A$1135,$A164,Observed!$C$2:$C$1135,$C164)),AVERAGEIFS(Observed!AB$2:AB$1135,Observed!$A$2:$A$1135,$A164,Observed!$C$2:$C$1135,$C164),"")</f>
        <v/>
      </c>
      <c r="AC164" s="34" t="str">
        <f>IF(ISNUMBER(AVERAGEIFS(Observed!AC$2:AC$1135,Observed!$A$2:$A$1135,$A164,Observed!$C$2:$C$1135,$C164)),AVERAGEIFS(Observed!AC$2:AC$1135,Observed!$A$2:$A$1135,$A164,Observed!$C$2:$C$1135,$C164),"")</f>
        <v/>
      </c>
      <c r="AD164" s="34" t="str">
        <f>IF(ISNUMBER(AVERAGEIFS(Observed!AD$2:AD$1135,Observed!$A$2:$A$1135,$A164,Observed!$C$2:$C$1135,$C164)),AVERAGEIFS(Observed!AD$2:AD$1135,Observed!$A$2:$A$1135,$A164,Observed!$C$2:$C$1135,$C164),"")</f>
        <v/>
      </c>
      <c r="AE164" s="34" t="str">
        <f>IF(ISNUMBER(AVERAGEIFS(Observed!AE$2:AE$1135,Observed!$A$2:$A$1135,$A164,Observed!$C$2:$C$1135,$C164)),AVERAGEIFS(Observed!AE$2:AE$1135,Observed!$A$2:$A$1135,$A164,Observed!$C$2:$C$1135,$C164),"")</f>
        <v/>
      </c>
      <c r="AF164" s="34" t="str">
        <f>IF(ISNUMBER(AVERAGEIFS(Observed!AF$2:AF$1135,Observed!$A$2:$A$1135,$A164,Observed!$C$2:$C$1135,$C164)),AVERAGEIFS(Observed!AF$2:AF$1135,Observed!$A$2:$A$1135,$A164,Observed!$C$2:$C$1135,$C164),"")</f>
        <v/>
      </c>
      <c r="AG164" s="34" t="str">
        <f>IF(ISNUMBER(AVERAGEIFS(Observed!AG$2:AG$1135,Observed!$A$2:$A$1135,$A164,Observed!$C$2:$C$1135,$C164)),AVERAGEIFS(Observed!AG$2:AG$1135,Observed!$A$2:$A$1135,$A164,Observed!$C$2:$C$1135,$C164),"")</f>
        <v/>
      </c>
      <c r="AH164" s="35" t="str">
        <f>IF(ISNUMBER(AVERAGEIFS(Observed!AH$2:AH$1135,Observed!$A$2:$A$1135,$A164,Observed!$C$2:$C$1135,$C164)),AVERAGEIFS(Observed!AH$2:AH$1135,Observed!$A$2:$A$1135,$A164,Observed!$C$2:$C$1135,$C164),"")</f>
        <v/>
      </c>
      <c r="AI164" s="35" t="str">
        <f>IF(ISNUMBER(AVERAGEIFS(Observed!AI$2:AI$1135,Observed!$A$2:$A$1135,$A164,Observed!$C$2:$C$1135,$C164)),AVERAGEIFS(Observed!AI$2:AI$1135,Observed!$A$2:$A$1135,$A164,Observed!$C$2:$C$1135,$C164),"")</f>
        <v/>
      </c>
      <c r="AJ164" s="35">
        <f>IF(ISNUMBER(AVERAGEIFS(Observed!AJ$2:AJ$1135,Observed!$A$2:$A$1135,$A164,Observed!$C$2:$C$1135,$C164)),AVERAGEIFS(Observed!AJ$2:AJ$1135,Observed!$A$2:$A$1135,$A164,Observed!$C$2:$C$1135,$C164),"")</f>
        <v>4.1467336523298273E-2</v>
      </c>
      <c r="AK164" s="34" t="str">
        <f>IF(ISNUMBER(AVERAGEIFS(Observed!AK$2:AK$1135,Observed!$A$2:$A$1135,$A164,Observed!$C$2:$C$1135,$C164)),AVERAGEIFS(Observed!AK$2:AK$1135,Observed!$A$2:$A$1135,$A164,Observed!$C$2:$C$1135,$C164),"")</f>
        <v/>
      </c>
      <c r="AL164" s="35" t="str">
        <f>IF(ISNUMBER(AVERAGEIFS(Observed!AL$2:AL$1135,Observed!$A$2:$A$1135,$A164,Observed!$C$2:$C$1135,$C164)),AVERAGEIFS(Observed!AL$2:AL$1135,Observed!$A$2:$A$1135,$A164,Observed!$C$2:$C$1135,$C164),"")</f>
        <v/>
      </c>
      <c r="AM164" s="34" t="str">
        <f>IF(ISNUMBER(AVERAGEIFS(Observed!AM$2:AM$1135,Observed!$A$2:$A$1135,$A164,Observed!$C$2:$C$1135,$C164)),AVERAGEIFS(Observed!AM$2:AM$1135,Observed!$A$2:$A$1135,$A164,Observed!$C$2:$C$1135,$C164),"")</f>
        <v/>
      </c>
      <c r="AN164" s="34">
        <f>IF(ISNUMBER(AVERAGEIFS(Observed!AN$2:AN$1135,Observed!$A$2:$A$1135,$A164,Observed!$C$2:$C$1135,$C164)),AVERAGEIFS(Observed!AN$2:AN$1135,Observed!$A$2:$A$1135,$A164,Observed!$C$2:$C$1135,$C164),"")</f>
        <v>1</v>
      </c>
      <c r="AO164" s="34" t="str">
        <f>IF(ISNUMBER(AVERAGEIFS(Observed!AO$2:AO$1135,Observed!$A$2:$A$1135,$A164,Observed!$C$2:$C$1135,$C164)),AVERAGEIFS(Observed!AO$2:AO$1135,Observed!$A$2:$A$1135,$A164,Observed!$C$2:$C$1135,$C164),"")</f>
        <v/>
      </c>
      <c r="AP164" s="35" t="str">
        <f>IF(ISNUMBER(AVERAGEIFS(Observed!AP$2:AP$1135,Observed!$A$2:$A$1135,$A164,Observed!$C$2:$C$1135,$C164)),AVERAGEIFS(Observed!AP$2:AP$1135,Observed!$A$2:$A$1135,$A164,Observed!$C$2:$C$1135,$C164),"")</f>
        <v/>
      </c>
      <c r="AQ164" s="34" t="str">
        <f>IF(ISNUMBER(AVERAGEIFS(Observed!AQ$2:AQ$1135,Observed!$A$2:$A$1135,$A164,Observed!$C$2:$C$1135,$C164)),AVERAGEIFS(Observed!AQ$2:AQ$1135,Observed!$A$2:$A$1135,$A164,Observed!$C$2:$C$1135,$C164),"")</f>
        <v/>
      </c>
      <c r="AR164" s="34" t="str">
        <f>IF(ISNUMBER(AVERAGEIFS(Observed!AR$2:AR$1135,Observed!$A$2:$A$1135,$A164,Observed!$C$2:$C$1135,$C164)),AVERAGEIFS(Observed!AR$2:AR$1135,Observed!$A$2:$A$1135,$A164,Observed!$C$2:$C$1135,$C164),"")</f>
        <v/>
      </c>
      <c r="AS164" s="2">
        <f>COUNTIFS(Observed!$A$2:$A$1135,$A164,Observed!$C$2:$C$1135,$C164)</f>
        <v>3</v>
      </c>
      <c r="AT164" s="2">
        <f t="shared" si="2"/>
        <v>6</v>
      </c>
    </row>
    <row r="165" spans="1:46" x14ac:dyDescent="0.25">
      <c r="A165" t="s">
        <v>3</v>
      </c>
      <c r="B165" t="s">
        <v>18</v>
      </c>
      <c r="C165" s="6">
        <v>36299</v>
      </c>
      <c r="D165" t="s">
        <v>56</v>
      </c>
      <c r="E165" t="s">
        <v>42</v>
      </c>
      <c r="J165" t="s">
        <v>102</v>
      </c>
      <c r="K165">
        <v>3</v>
      </c>
      <c r="L165">
        <v>7</v>
      </c>
      <c r="M165" t="s">
        <v>19</v>
      </c>
      <c r="N165" s="33">
        <f>IF(ISNUMBER(AVERAGEIFS(Observed!N$2:N$1135,Observed!$A$2:$A$1135,$A165,Observed!$C$2:$C$1135,$C165)),AVERAGEIFS(Observed!N$2:N$1135,Observed!$A$2:$A$1135,$A165,Observed!$C$2:$C$1135,$C165),"")</f>
        <v>339.5</v>
      </c>
      <c r="O165" s="34">
        <f>IF(ISNUMBER(AVERAGEIFS(Observed!O$2:O$1135,Observed!$A$2:$A$1135,$A165,Observed!$C$2:$C$1135,$C165)),AVERAGEIFS(Observed!O$2:O$1135,Observed!$A$2:$A$1135,$A165,Observed!$C$2:$C$1135,$C165),"")</f>
        <v>33.950000000000003</v>
      </c>
      <c r="P165" s="34" t="str">
        <f>IF(ISNUMBER(AVERAGEIFS(Observed!P$2:P$1135,Observed!$A$2:$A$1135,$A165,Observed!$C$2:$C$1135,$C165)),AVERAGEIFS(Observed!P$2:P$1135,Observed!$A$2:$A$1135,$A165,Observed!$C$2:$C$1135,$C165),"")</f>
        <v/>
      </c>
      <c r="Q165" s="34" t="str">
        <f>IF(ISNUMBER(AVERAGEIFS(Observed!Q$2:Q$1135,Observed!$A$2:$A$1135,$A165,Observed!$C$2:$C$1135,$C165)),AVERAGEIFS(Observed!Q$2:Q$1135,Observed!$A$2:$A$1135,$A165,Observed!$C$2:$C$1135,$C165),"")</f>
        <v/>
      </c>
      <c r="R165" s="34" t="str">
        <f>IF(ISNUMBER(AVERAGEIFS(Observed!R$2:R$1135,Observed!$A$2:$A$1135,$A165,Observed!$C$2:$C$1135,$C165)),AVERAGEIFS(Observed!R$2:R$1135,Observed!$A$2:$A$1135,$A165,Observed!$C$2:$C$1135,$C165),"")</f>
        <v/>
      </c>
      <c r="S165" s="35">
        <f>IF(ISNUMBER(AVERAGEIFS(Observed!S$2:S$1135,Observed!$A$2:$A$1135,$A165,Observed!$C$2:$C$1135,$C165)),AVERAGEIFS(Observed!S$2:S$1135,Observed!$A$2:$A$1135,$A165,Observed!$C$2:$C$1135,$C165),"")</f>
        <v>4.2999999999999997E-2</v>
      </c>
      <c r="T165" s="35">
        <f>IF(ISNUMBER(AVERAGEIFS(Observed!T$2:T$1135,Observed!$A$2:$A$1135,$A165,Observed!$C$2:$C$1135,$C165)),AVERAGEIFS(Observed!T$2:T$1135,Observed!$A$2:$A$1135,$A165,Observed!$C$2:$C$1135,$C165),"")</f>
        <v>3.5000000000000003E-2</v>
      </c>
      <c r="U165" s="35" t="str">
        <f>IF(ISNUMBER(AVERAGEIFS(Observed!U$2:U$1135,Observed!$A$2:$A$1135,$A165,Observed!$C$2:$C$1135,$C165)),AVERAGEIFS(Observed!U$2:U$1135,Observed!$A$2:$A$1135,$A165,Observed!$C$2:$C$1135,$C165),"")</f>
        <v/>
      </c>
      <c r="V165" s="34" t="str">
        <f>IF(ISNUMBER(AVERAGEIFS(Observed!V$2:V$1135,Observed!$A$2:$A$1135,$A165,Observed!$C$2:$C$1135,$C165)),AVERAGEIFS(Observed!V$2:V$1135,Observed!$A$2:$A$1135,$A165,Observed!$C$2:$C$1135,$C165),"")</f>
        <v/>
      </c>
      <c r="W165" s="7" t="str">
        <f>IF(ISNUMBER(AVERAGEIFS(Observed!W$2:W$1135,Observed!$A$2:$A$1135,$A165,Observed!$C$2:$C$1135,$C165)),AVERAGEIFS(Observed!W$2:W$1135,Observed!$A$2:$A$1135,$A165,Observed!$C$2:$C$1135,$C165),"")</f>
        <v/>
      </c>
      <c r="X165" s="7">
        <f>IF(ISNUMBER(AVERAGEIFS(Observed!X$2:X$1135,Observed!$A$2:$A$1135,$A165,Observed!$C$2:$C$1135,$C165)),AVERAGEIFS(Observed!X$2:X$1135,Observed!$A$2:$A$1135,$A165,Observed!$C$2:$C$1135,$C165),"")</f>
        <v>0.05</v>
      </c>
      <c r="Y165" s="34" t="str">
        <f>IF(ISNUMBER(AVERAGEIFS(Observed!Y$2:Y$1135,Observed!$A$2:$A$1135,$A165,Observed!$C$2:$C$1135,$C165)),AVERAGEIFS(Observed!Y$2:Y$1135,Observed!$A$2:$A$1135,$A165,Observed!$C$2:$C$1135,$C165),"")</f>
        <v/>
      </c>
      <c r="Z165" s="34" t="str">
        <f>IF(ISNUMBER(AVERAGEIFS(Observed!Z$2:Z$1135,Observed!$A$2:$A$1135,$A165,Observed!$C$2:$C$1135,$C165)),AVERAGEIFS(Observed!Z$2:Z$1135,Observed!$A$2:$A$1135,$A165,Observed!$C$2:$C$1135,$C165),"")</f>
        <v/>
      </c>
      <c r="AA165" s="34" t="str">
        <f>IF(ISNUMBER(AVERAGEIFS(Observed!AA$2:AA$1135,Observed!$A$2:$A$1135,$A165,Observed!$C$2:$C$1135,$C165)),AVERAGEIFS(Observed!AA$2:AA$1135,Observed!$A$2:$A$1135,$A165,Observed!$C$2:$C$1135,$C165),"")</f>
        <v/>
      </c>
      <c r="AB165" s="34" t="str">
        <f>IF(ISNUMBER(AVERAGEIFS(Observed!AB$2:AB$1135,Observed!$A$2:$A$1135,$A165,Observed!$C$2:$C$1135,$C165)),AVERAGEIFS(Observed!AB$2:AB$1135,Observed!$A$2:$A$1135,$A165,Observed!$C$2:$C$1135,$C165),"")</f>
        <v/>
      </c>
      <c r="AC165" s="34" t="str">
        <f>IF(ISNUMBER(AVERAGEIFS(Observed!AC$2:AC$1135,Observed!$A$2:$A$1135,$A165,Observed!$C$2:$C$1135,$C165)),AVERAGEIFS(Observed!AC$2:AC$1135,Observed!$A$2:$A$1135,$A165,Observed!$C$2:$C$1135,$C165),"")</f>
        <v/>
      </c>
      <c r="AD165" s="34" t="str">
        <f>IF(ISNUMBER(AVERAGEIFS(Observed!AD$2:AD$1135,Observed!$A$2:$A$1135,$A165,Observed!$C$2:$C$1135,$C165)),AVERAGEIFS(Observed!AD$2:AD$1135,Observed!$A$2:$A$1135,$A165,Observed!$C$2:$C$1135,$C165),"")</f>
        <v/>
      </c>
      <c r="AE165" s="34" t="str">
        <f>IF(ISNUMBER(AVERAGEIFS(Observed!AE$2:AE$1135,Observed!$A$2:$A$1135,$A165,Observed!$C$2:$C$1135,$C165)),AVERAGEIFS(Observed!AE$2:AE$1135,Observed!$A$2:$A$1135,$A165,Observed!$C$2:$C$1135,$C165),"")</f>
        <v/>
      </c>
      <c r="AF165" s="34" t="str">
        <f>IF(ISNUMBER(AVERAGEIFS(Observed!AF$2:AF$1135,Observed!$A$2:$A$1135,$A165,Observed!$C$2:$C$1135,$C165)),AVERAGEIFS(Observed!AF$2:AF$1135,Observed!$A$2:$A$1135,$A165,Observed!$C$2:$C$1135,$C165),"")</f>
        <v/>
      </c>
      <c r="AG165" s="34" t="str">
        <f>IF(ISNUMBER(AVERAGEIFS(Observed!AG$2:AG$1135,Observed!$A$2:$A$1135,$A165,Observed!$C$2:$C$1135,$C165)),AVERAGEIFS(Observed!AG$2:AG$1135,Observed!$A$2:$A$1135,$A165,Observed!$C$2:$C$1135,$C165),"")</f>
        <v/>
      </c>
      <c r="AH165" s="35" t="str">
        <f>IF(ISNUMBER(AVERAGEIFS(Observed!AH$2:AH$1135,Observed!$A$2:$A$1135,$A165,Observed!$C$2:$C$1135,$C165)),AVERAGEIFS(Observed!AH$2:AH$1135,Observed!$A$2:$A$1135,$A165,Observed!$C$2:$C$1135,$C165),"")</f>
        <v/>
      </c>
      <c r="AI165" s="35" t="str">
        <f>IF(ISNUMBER(AVERAGEIFS(Observed!AI$2:AI$1135,Observed!$A$2:$A$1135,$A165,Observed!$C$2:$C$1135,$C165)),AVERAGEIFS(Observed!AI$2:AI$1135,Observed!$A$2:$A$1135,$A165,Observed!$C$2:$C$1135,$C165),"")</f>
        <v/>
      </c>
      <c r="AJ165" s="35">
        <f>IF(ISNUMBER(AVERAGEIFS(Observed!AJ$2:AJ$1135,Observed!$A$2:$A$1135,$A165,Observed!$C$2:$C$1135,$C165)),AVERAGEIFS(Observed!AJ$2:AJ$1135,Observed!$A$2:$A$1135,$A165,Observed!$C$2:$C$1135,$C165),"")</f>
        <v>4.2571125782335212E-2</v>
      </c>
      <c r="AK165" s="34" t="str">
        <f>IF(ISNUMBER(AVERAGEIFS(Observed!AK$2:AK$1135,Observed!$A$2:$A$1135,$A165,Observed!$C$2:$C$1135,$C165)),AVERAGEIFS(Observed!AK$2:AK$1135,Observed!$A$2:$A$1135,$A165,Observed!$C$2:$C$1135,$C165),"")</f>
        <v/>
      </c>
      <c r="AL165" s="35" t="str">
        <f>IF(ISNUMBER(AVERAGEIFS(Observed!AL$2:AL$1135,Observed!$A$2:$A$1135,$A165,Observed!$C$2:$C$1135,$C165)),AVERAGEIFS(Observed!AL$2:AL$1135,Observed!$A$2:$A$1135,$A165,Observed!$C$2:$C$1135,$C165),"")</f>
        <v/>
      </c>
      <c r="AM165" s="34" t="str">
        <f>IF(ISNUMBER(AVERAGEIFS(Observed!AM$2:AM$1135,Observed!$A$2:$A$1135,$A165,Observed!$C$2:$C$1135,$C165)),AVERAGEIFS(Observed!AM$2:AM$1135,Observed!$A$2:$A$1135,$A165,Observed!$C$2:$C$1135,$C165),"")</f>
        <v/>
      </c>
      <c r="AN165" s="34">
        <f>IF(ISNUMBER(AVERAGEIFS(Observed!AN$2:AN$1135,Observed!$A$2:$A$1135,$A165,Observed!$C$2:$C$1135,$C165)),AVERAGEIFS(Observed!AN$2:AN$1135,Observed!$A$2:$A$1135,$A165,Observed!$C$2:$C$1135,$C165),"")</f>
        <v>1</v>
      </c>
      <c r="AO165" s="34" t="str">
        <f>IF(ISNUMBER(AVERAGEIFS(Observed!AO$2:AO$1135,Observed!$A$2:$A$1135,$A165,Observed!$C$2:$C$1135,$C165)),AVERAGEIFS(Observed!AO$2:AO$1135,Observed!$A$2:$A$1135,$A165,Observed!$C$2:$C$1135,$C165),"")</f>
        <v/>
      </c>
      <c r="AP165" s="35" t="str">
        <f>IF(ISNUMBER(AVERAGEIFS(Observed!AP$2:AP$1135,Observed!$A$2:$A$1135,$A165,Observed!$C$2:$C$1135,$C165)),AVERAGEIFS(Observed!AP$2:AP$1135,Observed!$A$2:$A$1135,$A165,Observed!$C$2:$C$1135,$C165),"")</f>
        <v/>
      </c>
      <c r="AQ165" s="34" t="str">
        <f>IF(ISNUMBER(AVERAGEIFS(Observed!AQ$2:AQ$1135,Observed!$A$2:$A$1135,$A165,Observed!$C$2:$C$1135,$C165)),AVERAGEIFS(Observed!AQ$2:AQ$1135,Observed!$A$2:$A$1135,$A165,Observed!$C$2:$C$1135,$C165),"")</f>
        <v/>
      </c>
      <c r="AR165" s="34" t="str">
        <f>IF(ISNUMBER(AVERAGEIFS(Observed!AR$2:AR$1135,Observed!$A$2:$A$1135,$A165,Observed!$C$2:$C$1135,$C165)),AVERAGEIFS(Observed!AR$2:AR$1135,Observed!$A$2:$A$1135,$A165,Observed!$C$2:$C$1135,$C165),"")</f>
        <v/>
      </c>
      <c r="AS165" s="2">
        <f>COUNTIFS(Observed!$A$2:$A$1135,$A165,Observed!$C$2:$C$1135,$C165)</f>
        <v>3</v>
      </c>
      <c r="AT165" s="2">
        <f t="shared" si="2"/>
        <v>6</v>
      </c>
    </row>
    <row r="166" spans="1:46" x14ac:dyDescent="0.25">
      <c r="A166" t="s">
        <v>3</v>
      </c>
      <c r="B166" t="s">
        <v>18</v>
      </c>
      <c r="C166" s="6">
        <v>36314</v>
      </c>
      <c r="D166" t="s">
        <v>56</v>
      </c>
      <c r="E166" t="s">
        <v>42</v>
      </c>
      <c r="J166" t="s">
        <v>102</v>
      </c>
      <c r="K166">
        <v>3</v>
      </c>
      <c r="L166">
        <v>7</v>
      </c>
      <c r="M166" t="s">
        <v>19</v>
      </c>
      <c r="N166" s="33">
        <f>IF(ISNUMBER(AVERAGEIFS(Observed!N$2:N$1135,Observed!$A$2:$A$1135,$A166,Observed!$C$2:$C$1135,$C166)),AVERAGEIFS(Observed!N$2:N$1135,Observed!$A$2:$A$1135,$A166,Observed!$C$2:$C$1135,$C166),"")</f>
        <v>567.5</v>
      </c>
      <c r="O166" s="34">
        <f>IF(ISNUMBER(AVERAGEIFS(Observed!O$2:O$1135,Observed!$A$2:$A$1135,$A166,Observed!$C$2:$C$1135,$C166)),AVERAGEIFS(Observed!O$2:O$1135,Observed!$A$2:$A$1135,$A166,Observed!$C$2:$C$1135,$C166),"")</f>
        <v>56.75</v>
      </c>
      <c r="P166" s="34" t="str">
        <f>IF(ISNUMBER(AVERAGEIFS(Observed!P$2:P$1135,Observed!$A$2:$A$1135,$A166,Observed!$C$2:$C$1135,$C166)),AVERAGEIFS(Observed!P$2:P$1135,Observed!$A$2:$A$1135,$A166,Observed!$C$2:$C$1135,$C166),"")</f>
        <v/>
      </c>
      <c r="Q166" s="34" t="str">
        <f>IF(ISNUMBER(AVERAGEIFS(Observed!Q$2:Q$1135,Observed!$A$2:$A$1135,$A166,Observed!$C$2:$C$1135,$C166)),AVERAGEIFS(Observed!Q$2:Q$1135,Observed!$A$2:$A$1135,$A166,Observed!$C$2:$C$1135,$C166),"")</f>
        <v/>
      </c>
      <c r="R166" s="34" t="str">
        <f>IF(ISNUMBER(AVERAGEIFS(Observed!R$2:R$1135,Observed!$A$2:$A$1135,$A166,Observed!$C$2:$C$1135,$C166)),AVERAGEIFS(Observed!R$2:R$1135,Observed!$A$2:$A$1135,$A166,Observed!$C$2:$C$1135,$C166),"")</f>
        <v/>
      </c>
      <c r="S166" s="35">
        <f>IF(ISNUMBER(AVERAGEIFS(Observed!S$2:S$1135,Observed!$A$2:$A$1135,$A166,Observed!$C$2:$C$1135,$C166)),AVERAGEIFS(Observed!S$2:S$1135,Observed!$A$2:$A$1135,$A166,Observed!$C$2:$C$1135,$C166),"")</f>
        <v>4.4999999999999998E-2</v>
      </c>
      <c r="T166" s="35">
        <f>IF(ISNUMBER(AVERAGEIFS(Observed!T$2:T$1135,Observed!$A$2:$A$1135,$A166,Observed!$C$2:$C$1135,$C166)),AVERAGEIFS(Observed!T$2:T$1135,Observed!$A$2:$A$1135,$A166,Observed!$C$2:$C$1135,$C166),"")</f>
        <v>3.5999999999999997E-2</v>
      </c>
      <c r="U166" s="35" t="str">
        <f>IF(ISNUMBER(AVERAGEIFS(Observed!U$2:U$1135,Observed!$A$2:$A$1135,$A166,Observed!$C$2:$C$1135,$C166)),AVERAGEIFS(Observed!U$2:U$1135,Observed!$A$2:$A$1135,$A166,Observed!$C$2:$C$1135,$C166),"")</f>
        <v/>
      </c>
      <c r="V166" s="34" t="str">
        <f>IF(ISNUMBER(AVERAGEIFS(Observed!V$2:V$1135,Observed!$A$2:$A$1135,$A166,Observed!$C$2:$C$1135,$C166)),AVERAGEIFS(Observed!V$2:V$1135,Observed!$A$2:$A$1135,$A166,Observed!$C$2:$C$1135,$C166),"")</f>
        <v/>
      </c>
      <c r="W166" s="7" t="str">
        <f>IF(ISNUMBER(AVERAGEIFS(Observed!W$2:W$1135,Observed!$A$2:$A$1135,$A166,Observed!$C$2:$C$1135,$C166)),AVERAGEIFS(Observed!W$2:W$1135,Observed!$A$2:$A$1135,$A166,Observed!$C$2:$C$1135,$C166),"")</f>
        <v/>
      </c>
      <c r="X166" s="7">
        <f>IF(ISNUMBER(AVERAGEIFS(Observed!X$2:X$1135,Observed!$A$2:$A$1135,$A166,Observed!$C$2:$C$1135,$C166)),AVERAGEIFS(Observed!X$2:X$1135,Observed!$A$2:$A$1135,$A166,Observed!$C$2:$C$1135,$C166),"")</f>
        <v>0.05</v>
      </c>
      <c r="Y166" s="34" t="str">
        <f>IF(ISNUMBER(AVERAGEIFS(Observed!Y$2:Y$1135,Observed!$A$2:$A$1135,$A166,Observed!$C$2:$C$1135,$C166)),AVERAGEIFS(Observed!Y$2:Y$1135,Observed!$A$2:$A$1135,$A166,Observed!$C$2:$C$1135,$C166),"")</f>
        <v/>
      </c>
      <c r="Z166" s="34" t="str">
        <f>IF(ISNUMBER(AVERAGEIFS(Observed!Z$2:Z$1135,Observed!$A$2:$A$1135,$A166,Observed!$C$2:$C$1135,$C166)),AVERAGEIFS(Observed!Z$2:Z$1135,Observed!$A$2:$A$1135,$A166,Observed!$C$2:$C$1135,$C166),"")</f>
        <v/>
      </c>
      <c r="AA166" s="34" t="str">
        <f>IF(ISNUMBER(AVERAGEIFS(Observed!AA$2:AA$1135,Observed!$A$2:$A$1135,$A166,Observed!$C$2:$C$1135,$C166)),AVERAGEIFS(Observed!AA$2:AA$1135,Observed!$A$2:$A$1135,$A166,Observed!$C$2:$C$1135,$C166),"")</f>
        <v/>
      </c>
      <c r="AB166" s="34" t="str">
        <f>IF(ISNUMBER(AVERAGEIFS(Observed!AB$2:AB$1135,Observed!$A$2:$A$1135,$A166,Observed!$C$2:$C$1135,$C166)),AVERAGEIFS(Observed!AB$2:AB$1135,Observed!$A$2:$A$1135,$A166,Observed!$C$2:$C$1135,$C166),"")</f>
        <v/>
      </c>
      <c r="AC166" s="34" t="str">
        <f>IF(ISNUMBER(AVERAGEIFS(Observed!AC$2:AC$1135,Observed!$A$2:$A$1135,$A166,Observed!$C$2:$C$1135,$C166)),AVERAGEIFS(Observed!AC$2:AC$1135,Observed!$A$2:$A$1135,$A166,Observed!$C$2:$C$1135,$C166),"")</f>
        <v/>
      </c>
      <c r="AD166" s="34" t="str">
        <f>IF(ISNUMBER(AVERAGEIFS(Observed!AD$2:AD$1135,Observed!$A$2:$A$1135,$A166,Observed!$C$2:$C$1135,$C166)),AVERAGEIFS(Observed!AD$2:AD$1135,Observed!$A$2:$A$1135,$A166,Observed!$C$2:$C$1135,$C166),"")</f>
        <v/>
      </c>
      <c r="AE166" s="34" t="str">
        <f>IF(ISNUMBER(AVERAGEIFS(Observed!AE$2:AE$1135,Observed!$A$2:$A$1135,$A166,Observed!$C$2:$C$1135,$C166)),AVERAGEIFS(Observed!AE$2:AE$1135,Observed!$A$2:$A$1135,$A166,Observed!$C$2:$C$1135,$C166),"")</f>
        <v/>
      </c>
      <c r="AF166" s="34" t="str">
        <f>IF(ISNUMBER(AVERAGEIFS(Observed!AF$2:AF$1135,Observed!$A$2:$A$1135,$A166,Observed!$C$2:$C$1135,$C166)),AVERAGEIFS(Observed!AF$2:AF$1135,Observed!$A$2:$A$1135,$A166,Observed!$C$2:$C$1135,$C166),"")</f>
        <v/>
      </c>
      <c r="AG166" s="34" t="str">
        <f>IF(ISNUMBER(AVERAGEIFS(Observed!AG$2:AG$1135,Observed!$A$2:$A$1135,$A166,Observed!$C$2:$C$1135,$C166)),AVERAGEIFS(Observed!AG$2:AG$1135,Observed!$A$2:$A$1135,$A166,Observed!$C$2:$C$1135,$C166),"")</f>
        <v/>
      </c>
      <c r="AH166" s="35" t="str">
        <f>IF(ISNUMBER(AVERAGEIFS(Observed!AH$2:AH$1135,Observed!$A$2:$A$1135,$A166,Observed!$C$2:$C$1135,$C166)),AVERAGEIFS(Observed!AH$2:AH$1135,Observed!$A$2:$A$1135,$A166,Observed!$C$2:$C$1135,$C166),"")</f>
        <v/>
      </c>
      <c r="AI166" s="35" t="str">
        <f>IF(ISNUMBER(AVERAGEIFS(Observed!AI$2:AI$1135,Observed!$A$2:$A$1135,$A166,Observed!$C$2:$C$1135,$C166)),AVERAGEIFS(Observed!AI$2:AI$1135,Observed!$A$2:$A$1135,$A166,Observed!$C$2:$C$1135,$C166),"")</f>
        <v/>
      </c>
      <c r="AJ166" s="35">
        <f>IF(ISNUMBER(AVERAGEIFS(Observed!AJ$2:AJ$1135,Observed!$A$2:$A$1135,$A166,Observed!$C$2:$C$1135,$C166)),AVERAGEIFS(Observed!AJ$2:AJ$1135,Observed!$A$2:$A$1135,$A166,Observed!$C$2:$C$1135,$C166),"")</f>
        <v>4.455613010204082E-2</v>
      </c>
      <c r="AK166" s="34" t="str">
        <f>IF(ISNUMBER(AVERAGEIFS(Observed!AK$2:AK$1135,Observed!$A$2:$A$1135,$A166,Observed!$C$2:$C$1135,$C166)),AVERAGEIFS(Observed!AK$2:AK$1135,Observed!$A$2:$A$1135,$A166,Observed!$C$2:$C$1135,$C166),"")</f>
        <v/>
      </c>
      <c r="AL166" s="35" t="str">
        <f>IF(ISNUMBER(AVERAGEIFS(Observed!AL$2:AL$1135,Observed!$A$2:$A$1135,$A166,Observed!$C$2:$C$1135,$C166)),AVERAGEIFS(Observed!AL$2:AL$1135,Observed!$A$2:$A$1135,$A166,Observed!$C$2:$C$1135,$C166),"")</f>
        <v/>
      </c>
      <c r="AM166" s="34" t="str">
        <f>IF(ISNUMBER(AVERAGEIFS(Observed!AM$2:AM$1135,Observed!$A$2:$A$1135,$A166,Observed!$C$2:$C$1135,$C166)),AVERAGEIFS(Observed!AM$2:AM$1135,Observed!$A$2:$A$1135,$A166,Observed!$C$2:$C$1135,$C166),"")</f>
        <v/>
      </c>
      <c r="AN166" s="34">
        <f>IF(ISNUMBER(AVERAGEIFS(Observed!AN$2:AN$1135,Observed!$A$2:$A$1135,$A166,Observed!$C$2:$C$1135,$C166)),AVERAGEIFS(Observed!AN$2:AN$1135,Observed!$A$2:$A$1135,$A166,Observed!$C$2:$C$1135,$C166),"")</f>
        <v>1</v>
      </c>
      <c r="AO166" s="34" t="str">
        <f>IF(ISNUMBER(AVERAGEIFS(Observed!AO$2:AO$1135,Observed!$A$2:$A$1135,$A166,Observed!$C$2:$C$1135,$C166)),AVERAGEIFS(Observed!AO$2:AO$1135,Observed!$A$2:$A$1135,$A166,Observed!$C$2:$C$1135,$C166),"")</f>
        <v/>
      </c>
      <c r="AP166" s="35" t="str">
        <f>IF(ISNUMBER(AVERAGEIFS(Observed!AP$2:AP$1135,Observed!$A$2:$A$1135,$A166,Observed!$C$2:$C$1135,$C166)),AVERAGEIFS(Observed!AP$2:AP$1135,Observed!$A$2:$A$1135,$A166,Observed!$C$2:$C$1135,$C166),"")</f>
        <v/>
      </c>
      <c r="AQ166" s="34" t="str">
        <f>IF(ISNUMBER(AVERAGEIFS(Observed!AQ$2:AQ$1135,Observed!$A$2:$A$1135,$A166,Observed!$C$2:$C$1135,$C166)),AVERAGEIFS(Observed!AQ$2:AQ$1135,Observed!$A$2:$A$1135,$A166,Observed!$C$2:$C$1135,$C166),"")</f>
        <v/>
      </c>
      <c r="AR166" s="34" t="str">
        <f>IF(ISNUMBER(AVERAGEIFS(Observed!AR$2:AR$1135,Observed!$A$2:$A$1135,$A166,Observed!$C$2:$C$1135,$C166)),AVERAGEIFS(Observed!AR$2:AR$1135,Observed!$A$2:$A$1135,$A166,Observed!$C$2:$C$1135,$C166),"")</f>
        <v/>
      </c>
      <c r="AS166" s="2">
        <f>COUNTIFS(Observed!$A$2:$A$1135,$A166,Observed!$C$2:$C$1135,$C166)</f>
        <v>3</v>
      </c>
      <c r="AT166" s="2">
        <f t="shared" si="2"/>
        <v>6</v>
      </c>
    </row>
    <row r="167" spans="1:46" x14ac:dyDescent="0.25">
      <c r="A167" t="s">
        <v>3</v>
      </c>
      <c r="B167" t="s">
        <v>18</v>
      </c>
      <c r="C167" s="6">
        <v>36335</v>
      </c>
      <c r="D167" t="s">
        <v>56</v>
      </c>
      <c r="E167" t="s">
        <v>42</v>
      </c>
      <c r="J167" t="s">
        <v>102</v>
      </c>
      <c r="K167">
        <v>3</v>
      </c>
      <c r="L167">
        <v>7</v>
      </c>
      <c r="M167" t="s">
        <v>20</v>
      </c>
      <c r="N167" s="33">
        <f>IF(ISNUMBER(AVERAGEIFS(Observed!N$2:N$1135,Observed!$A$2:$A$1135,$A167,Observed!$C$2:$C$1135,$C167)),AVERAGEIFS(Observed!N$2:N$1135,Observed!$A$2:$A$1135,$A167,Observed!$C$2:$C$1135,$C167),"")</f>
        <v>998.83333333333337</v>
      </c>
      <c r="O167" s="34">
        <f>IF(ISNUMBER(AVERAGEIFS(Observed!O$2:O$1135,Observed!$A$2:$A$1135,$A167,Observed!$C$2:$C$1135,$C167)),AVERAGEIFS(Observed!O$2:O$1135,Observed!$A$2:$A$1135,$A167,Observed!$C$2:$C$1135,$C167),"")</f>
        <v>99.883333333333326</v>
      </c>
      <c r="P167" s="34" t="str">
        <f>IF(ISNUMBER(AVERAGEIFS(Observed!P$2:P$1135,Observed!$A$2:$A$1135,$A167,Observed!$C$2:$C$1135,$C167)),AVERAGEIFS(Observed!P$2:P$1135,Observed!$A$2:$A$1135,$A167,Observed!$C$2:$C$1135,$C167),"")</f>
        <v/>
      </c>
      <c r="Q167" s="34" t="str">
        <f>IF(ISNUMBER(AVERAGEIFS(Observed!Q$2:Q$1135,Observed!$A$2:$A$1135,$A167,Observed!$C$2:$C$1135,$C167)),AVERAGEIFS(Observed!Q$2:Q$1135,Observed!$A$2:$A$1135,$A167,Observed!$C$2:$C$1135,$C167),"")</f>
        <v/>
      </c>
      <c r="R167" s="34" t="str">
        <f>IF(ISNUMBER(AVERAGEIFS(Observed!R$2:R$1135,Observed!$A$2:$A$1135,$A167,Observed!$C$2:$C$1135,$C167)),AVERAGEIFS(Observed!R$2:R$1135,Observed!$A$2:$A$1135,$A167,Observed!$C$2:$C$1135,$C167),"")</f>
        <v/>
      </c>
      <c r="S167" s="35" t="str">
        <f>IF(ISNUMBER(AVERAGEIFS(Observed!S$2:S$1135,Observed!$A$2:$A$1135,$A167,Observed!$C$2:$C$1135,$C167)),AVERAGEIFS(Observed!S$2:S$1135,Observed!$A$2:$A$1135,$A167,Observed!$C$2:$C$1135,$C167),"")</f>
        <v/>
      </c>
      <c r="T167" s="35" t="str">
        <f>IF(ISNUMBER(AVERAGEIFS(Observed!T$2:T$1135,Observed!$A$2:$A$1135,$A167,Observed!$C$2:$C$1135,$C167)),AVERAGEIFS(Observed!T$2:T$1135,Observed!$A$2:$A$1135,$A167,Observed!$C$2:$C$1135,$C167),"")</f>
        <v/>
      </c>
      <c r="U167" s="35" t="str">
        <f>IF(ISNUMBER(AVERAGEIFS(Observed!U$2:U$1135,Observed!$A$2:$A$1135,$A167,Observed!$C$2:$C$1135,$C167)),AVERAGEIFS(Observed!U$2:U$1135,Observed!$A$2:$A$1135,$A167,Observed!$C$2:$C$1135,$C167),"")</f>
        <v/>
      </c>
      <c r="V167" s="34" t="str">
        <f>IF(ISNUMBER(AVERAGEIFS(Observed!V$2:V$1135,Observed!$A$2:$A$1135,$A167,Observed!$C$2:$C$1135,$C167)),AVERAGEIFS(Observed!V$2:V$1135,Observed!$A$2:$A$1135,$A167,Observed!$C$2:$C$1135,$C167),"")</f>
        <v/>
      </c>
      <c r="W167" s="7" t="str">
        <f>IF(ISNUMBER(AVERAGEIFS(Observed!W$2:W$1135,Observed!$A$2:$A$1135,$A167,Observed!$C$2:$C$1135,$C167)),AVERAGEIFS(Observed!W$2:W$1135,Observed!$A$2:$A$1135,$A167,Observed!$C$2:$C$1135,$C167),"")</f>
        <v/>
      </c>
      <c r="X167" s="7">
        <f>IF(ISNUMBER(AVERAGEIFS(Observed!X$2:X$1135,Observed!$A$2:$A$1135,$A167,Observed!$C$2:$C$1135,$C167)),AVERAGEIFS(Observed!X$2:X$1135,Observed!$A$2:$A$1135,$A167,Observed!$C$2:$C$1135,$C167),"")</f>
        <v>5.000000000000001E-2</v>
      </c>
      <c r="Y167" s="34" t="str">
        <f>IF(ISNUMBER(AVERAGEIFS(Observed!Y$2:Y$1135,Observed!$A$2:$A$1135,$A167,Observed!$C$2:$C$1135,$C167)),AVERAGEIFS(Observed!Y$2:Y$1135,Observed!$A$2:$A$1135,$A167,Observed!$C$2:$C$1135,$C167),"")</f>
        <v/>
      </c>
      <c r="Z167" s="34" t="str">
        <f>IF(ISNUMBER(AVERAGEIFS(Observed!Z$2:Z$1135,Observed!$A$2:$A$1135,$A167,Observed!$C$2:$C$1135,$C167)),AVERAGEIFS(Observed!Z$2:Z$1135,Observed!$A$2:$A$1135,$A167,Observed!$C$2:$C$1135,$C167),"")</f>
        <v/>
      </c>
      <c r="AA167" s="34" t="str">
        <f>IF(ISNUMBER(AVERAGEIFS(Observed!AA$2:AA$1135,Observed!$A$2:$A$1135,$A167,Observed!$C$2:$C$1135,$C167)),AVERAGEIFS(Observed!AA$2:AA$1135,Observed!$A$2:$A$1135,$A167,Observed!$C$2:$C$1135,$C167),"")</f>
        <v/>
      </c>
      <c r="AB167" s="34" t="str">
        <f>IF(ISNUMBER(AVERAGEIFS(Observed!AB$2:AB$1135,Observed!$A$2:$A$1135,$A167,Observed!$C$2:$C$1135,$C167)),AVERAGEIFS(Observed!AB$2:AB$1135,Observed!$A$2:$A$1135,$A167,Observed!$C$2:$C$1135,$C167),"")</f>
        <v/>
      </c>
      <c r="AC167" s="34" t="str">
        <f>IF(ISNUMBER(AVERAGEIFS(Observed!AC$2:AC$1135,Observed!$A$2:$A$1135,$A167,Observed!$C$2:$C$1135,$C167)),AVERAGEIFS(Observed!AC$2:AC$1135,Observed!$A$2:$A$1135,$A167,Observed!$C$2:$C$1135,$C167),"")</f>
        <v/>
      </c>
      <c r="AD167" s="34" t="str">
        <f>IF(ISNUMBER(AVERAGEIFS(Observed!AD$2:AD$1135,Observed!$A$2:$A$1135,$A167,Observed!$C$2:$C$1135,$C167)),AVERAGEIFS(Observed!AD$2:AD$1135,Observed!$A$2:$A$1135,$A167,Observed!$C$2:$C$1135,$C167),"")</f>
        <v/>
      </c>
      <c r="AE167" s="34" t="str">
        <f>IF(ISNUMBER(AVERAGEIFS(Observed!AE$2:AE$1135,Observed!$A$2:$A$1135,$A167,Observed!$C$2:$C$1135,$C167)),AVERAGEIFS(Observed!AE$2:AE$1135,Observed!$A$2:$A$1135,$A167,Observed!$C$2:$C$1135,$C167),"")</f>
        <v/>
      </c>
      <c r="AF167" s="34" t="str">
        <f>IF(ISNUMBER(AVERAGEIFS(Observed!AF$2:AF$1135,Observed!$A$2:$A$1135,$A167,Observed!$C$2:$C$1135,$C167)),AVERAGEIFS(Observed!AF$2:AF$1135,Observed!$A$2:$A$1135,$A167,Observed!$C$2:$C$1135,$C167),"")</f>
        <v/>
      </c>
      <c r="AG167" s="34" t="str">
        <f>IF(ISNUMBER(AVERAGEIFS(Observed!AG$2:AG$1135,Observed!$A$2:$A$1135,$A167,Observed!$C$2:$C$1135,$C167)),AVERAGEIFS(Observed!AG$2:AG$1135,Observed!$A$2:$A$1135,$A167,Observed!$C$2:$C$1135,$C167),"")</f>
        <v/>
      </c>
      <c r="AH167" s="35" t="str">
        <f>IF(ISNUMBER(AVERAGEIFS(Observed!AH$2:AH$1135,Observed!$A$2:$A$1135,$A167,Observed!$C$2:$C$1135,$C167)),AVERAGEIFS(Observed!AH$2:AH$1135,Observed!$A$2:$A$1135,$A167,Observed!$C$2:$C$1135,$C167),"")</f>
        <v/>
      </c>
      <c r="AI167" s="35" t="str">
        <f>IF(ISNUMBER(AVERAGEIFS(Observed!AI$2:AI$1135,Observed!$A$2:$A$1135,$A167,Observed!$C$2:$C$1135,$C167)),AVERAGEIFS(Observed!AI$2:AI$1135,Observed!$A$2:$A$1135,$A167,Observed!$C$2:$C$1135,$C167),"")</f>
        <v/>
      </c>
      <c r="AJ167" s="35" t="str">
        <f>IF(ISNUMBER(AVERAGEIFS(Observed!AJ$2:AJ$1135,Observed!$A$2:$A$1135,$A167,Observed!$C$2:$C$1135,$C167)),AVERAGEIFS(Observed!AJ$2:AJ$1135,Observed!$A$2:$A$1135,$A167,Observed!$C$2:$C$1135,$C167),"")</f>
        <v/>
      </c>
      <c r="AK167" s="34" t="str">
        <f>IF(ISNUMBER(AVERAGEIFS(Observed!AK$2:AK$1135,Observed!$A$2:$A$1135,$A167,Observed!$C$2:$C$1135,$C167)),AVERAGEIFS(Observed!AK$2:AK$1135,Observed!$A$2:$A$1135,$A167,Observed!$C$2:$C$1135,$C167),"")</f>
        <v/>
      </c>
      <c r="AL167" s="35" t="str">
        <f>IF(ISNUMBER(AVERAGEIFS(Observed!AL$2:AL$1135,Observed!$A$2:$A$1135,$A167,Observed!$C$2:$C$1135,$C167)),AVERAGEIFS(Observed!AL$2:AL$1135,Observed!$A$2:$A$1135,$A167,Observed!$C$2:$C$1135,$C167),"")</f>
        <v/>
      </c>
      <c r="AM167" s="34" t="str">
        <f>IF(ISNUMBER(AVERAGEIFS(Observed!AM$2:AM$1135,Observed!$A$2:$A$1135,$A167,Observed!$C$2:$C$1135,$C167)),AVERAGEIFS(Observed!AM$2:AM$1135,Observed!$A$2:$A$1135,$A167,Observed!$C$2:$C$1135,$C167),"")</f>
        <v/>
      </c>
      <c r="AN167" s="34">
        <f>IF(ISNUMBER(AVERAGEIFS(Observed!AN$2:AN$1135,Observed!$A$2:$A$1135,$A167,Observed!$C$2:$C$1135,$C167)),AVERAGEIFS(Observed!AN$2:AN$1135,Observed!$A$2:$A$1135,$A167,Observed!$C$2:$C$1135,$C167),"")</f>
        <v>1</v>
      </c>
      <c r="AO167" s="34" t="str">
        <f>IF(ISNUMBER(AVERAGEIFS(Observed!AO$2:AO$1135,Observed!$A$2:$A$1135,$A167,Observed!$C$2:$C$1135,$C167)),AVERAGEIFS(Observed!AO$2:AO$1135,Observed!$A$2:$A$1135,$A167,Observed!$C$2:$C$1135,$C167),"")</f>
        <v/>
      </c>
      <c r="AP167" s="35" t="str">
        <f>IF(ISNUMBER(AVERAGEIFS(Observed!AP$2:AP$1135,Observed!$A$2:$A$1135,$A167,Observed!$C$2:$C$1135,$C167)),AVERAGEIFS(Observed!AP$2:AP$1135,Observed!$A$2:$A$1135,$A167,Observed!$C$2:$C$1135,$C167),"")</f>
        <v/>
      </c>
      <c r="AQ167" s="34" t="str">
        <f>IF(ISNUMBER(AVERAGEIFS(Observed!AQ$2:AQ$1135,Observed!$A$2:$A$1135,$A167,Observed!$C$2:$C$1135,$C167)),AVERAGEIFS(Observed!AQ$2:AQ$1135,Observed!$A$2:$A$1135,$A167,Observed!$C$2:$C$1135,$C167),"")</f>
        <v/>
      </c>
      <c r="AR167" s="34" t="str">
        <f>IF(ISNUMBER(AVERAGEIFS(Observed!AR$2:AR$1135,Observed!$A$2:$A$1135,$A167,Observed!$C$2:$C$1135,$C167)),AVERAGEIFS(Observed!AR$2:AR$1135,Observed!$A$2:$A$1135,$A167,Observed!$C$2:$C$1135,$C167),"")</f>
        <v/>
      </c>
      <c r="AS167" s="2">
        <f>COUNTIFS(Observed!$A$2:$A$1135,$A167,Observed!$C$2:$C$1135,$C167)</f>
        <v>3</v>
      </c>
      <c r="AT167" s="2">
        <f t="shared" si="2"/>
        <v>3</v>
      </c>
    </row>
    <row r="168" spans="1:46" x14ac:dyDescent="0.25">
      <c r="A168" t="s">
        <v>3</v>
      </c>
      <c r="B168" t="s">
        <v>18</v>
      </c>
      <c r="C168" s="6">
        <v>36338</v>
      </c>
      <c r="D168" t="s">
        <v>56</v>
      </c>
      <c r="E168" t="s">
        <v>42</v>
      </c>
      <c r="J168" t="s">
        <v>102</v>
      </c>
      <c r="K168">
        <v>3</v>
      </c>
      <c r="L168">
        <v>7</v>
      </c>
      <c r="M168" t="s">
        <v>21</v>
      </c>
      <c r="N168" s="33" t="str">
        <f>IF(ISNUMBER(AVERAGEIFS(Observed!N$2:N$1135,Observed!$A$2:$A$1135,$A168,Observed!$C$2:$C$1135,$C168)),AVERAGEIFS(Observed!N$2:N$1135,Observed!$A$2:$A$1135,$A168,Observed!$C$2:$C$1135,$C168),"")</f>
        <v/>
      </c>
      <c r="O168" s="34" t="str">
        <f>IF(ISNUMBER(AVERAGEIFS(Observed!O$2:O$1135,Observed!$A$2:$A$1135,$A168,Observed!$C$2:$C$1135,$C168)),AVERAGEIFS(Observed!O$2:O$1135,Observed!$A$2:$A$1135,$A168,Observed!$C$2:$C$1135,$C168),"")</f>
        <v/>
      </c>
      <c r="P168" s="34" t="str">
        <f>IF(ISNUMBER(AVERAGEIFS(Observed!P$2:P$1135,Observed!$A$2:$A$1135,$A168,Observed!$C$2:$C$1135,$C168)),AVERAGEIFS(Observed!P$2:P$1135,Observed!$A$2:$A$1135,$A168,Observed!$C$2:$C$1135,$C168),"")</f>
        <v/>
      </c>
      <c r="Q168" s="34">
        <f>IF(ISNUMBER(AVERAGEIFS(Observed!Q$2:Q$1135,Observed!$A$2:$A$1135,$A168,Observed!$C$2:$C$1135,$C168)),AVERAGEIFS(Observed!Q$2:Q$1135,Observed!$A$2:$A$1135,$A168,Observed!$C$2:$C$1135,$C168),"")</f>
        <v>106.15333333333335</v>
      </c>
      <c r="R168" s="34">
        <f>IF(ISNUMBER(AVERAGEIFS(Observed!R$2:R$1135,Observed!$A$2:$A$1135,$A168,Observed!$C$2:$C$1135,$C168)),AVERAGEIFS(Observed!R$2:R$1135,Observed!$A$2:$A$1135,$A168,Observed!$C$2:$C$1135,$C168),"")</f>
        <v>1841.6866666666665</v>
      </c>
      <c r="S168" s="35">
        <f>IF(ISNUMBER(AVERAGEIFS(Observed!S$2:S$1135,Observed!$A$2:$A$1135,$A168,Observed!$C$2:$C$1135,$C168)),AVERAGEIFS(Observed!S$2:S$1135,Observed!$A$2:$A$1135,$A168,Observed!$C$2:$C$1135,$C168),"")</f>
        <v>4.6000000000000006E-2</v>
      </c>
      <c r="T168" s="35">
        <f>IF(ISNUMBER(AVERAGEIFS(Observed!T$2:T$1135,Observed!$A$2:$A$1135,$A168,Observed!$C$2:$C$1135,$C168)),AVERAGEIFS(Observed!T$2:T$1135,Observed!$A$2:$A$1135,$A168,Observed!$C$2:$C$1135,$C168),"")</f>
        <v>3.7999999999999999E-2</v>
      </c>
      <c r="U168" s="35" t="str">
        <f>IF(ISNUMBER(AVERAGEIFS(Observed!U$2:U$1135,Observed!$A$2:$A$1135,$A168,Observed!$C$2:$C$1135,$C168)),AVERAGEIFS(Observed!U$2:U$1135,Observed!$A$2:$A$1135,$A168,Observed!$C$2:$C$1135,$C168),"")</f>
        <v/>
      </c>
      <c r="V168" s="34" t="str">
        <f>IF(ISNUMBER(AVERAGEIFS(Observed!V$2:V$1135,Observed!$A$2:$A$1135,$A168,Observed!$C$2:$C$1135,$C168)),AVERAGEIFS(Observed!V$2:V$1135,Observed!$A$2:$A$1135,$A168,Observed!$C$2:$C$1135,$C168),"")</f>
        <v/>
      </c>
      <c r="W168" s="7" t="str">
        <f>IF(ISNUMBER(AVERAGEIFS(Observed!W$2:W$1135,Observed!$A$2:$A$1135,$A168,Observed!$C$2:$C$1135,$C168)),AVERAGEIFS(Observed!W$2:W$1135,Observed!$A$2:$A$1135,$A168,Observed!$C$2:$C$1135,$C168),"")</f>
        <v/>
      </c>
      <c r="X168" s="7" t="str">
        <f>IF(ISNUMBER(AVERAGEIFS(Observed!X$2:X$1135,Observed!$A$2:$A$1135,$A168,Observed!$C$2:$C$1135,$C168)),AVERAGEIFS(Observed!X$2:X$1135,Observed!$A$2:$A$1135,$A168,Observed!$C$2:$C$1135,$C168),"")</f>
        <v/>
      </c>
      <c r="Y168" s="34" t="str">
        <f>IF(ISNUMBER(AVERAGEIFS(Observed!Y$2:Y$1135,Observed!$A$2:$A$1135,$A168,Observed!$C$2:$C$1135,$C168)),AVERAGEIFS(Observed!Y$2:Y$1135,Observed!$A$2:$A$1135,$A168,Observed!$C$2:$C$1135,$C168),"")</f>
        <v/>
      </c>
      <c r="Z168" s="34" t="str">
        <f>IF(ISNUMBER(AVERAGEIFS(Observed!Z$2:Z$1135,Observed!$A$2:$A$1135,$A168,Observed!$C$2:$C$1135,$C168)),AVERAGEIFS(Observed!Z$2:Z$1135,Observed!$A$2:$A$1135,$A168,Observed!$C$2:$C$1135,$C168),"")</f>
        <v/>
      </c>
      <c r="AA168" s="34" t="str">
        <f>IF(ISNUMBER(AVERAGEIFS(Observed!AA$2:AA$1135,Observed!$A$2:$A$1135,$A168,Observed!$C$2:$C$1135,$C168)),AVERAGEIFS(Observed!AA$2:AA$1135,Observed!$A$2:$A$1135,$A168,Observed!$C$2:$C$1135,$C168),"")</f>
        <v/>
      </c>
      <c r="AB168" s="34" t="str">
        <f>IF(ISNUMBER(AVERAGEIFS(Observed!AB$2:AB$1135,Observed!$A$2:$A$1135,$A168,Observed!$C$2:$C$1135,$C168)),AVERAGEIFS(Observed!AB$2:AB$1135,Observed!$A$2:$A$1135,$A168,Observed!$C$2:$C$1135,$C168),"")</f>
        <v/>
      </c>
      <c r="AC168" s="34" t="str">
        <f>IF(ISNUMBER(AVERAGEIFS(Observed!AC$2:AC$1135,Observed!$A$2:$A$1135,$A168,Observed!$C$2:$C$1135,$C168)),AVERAGEIFS(Observed!AC$2:AC$1135,Observed!$A$2:$A$1135,$A168,Observed!$C$2:$C$1135,$C168),"")</f>
        <v/>
      </c>
      <c r="AD168" s="34" t="str">
        <f>IF(ISNUMBER(AVERAGEIFS(Observed!AD$2:AD$1135,Observed!$A$2:$A$1135,$A168,Observed!$C$2:$C$1135,$C168)),AVERAGEIFS(Observed!AD$2:AD$1135,Observed!$A$2:$A$1135,$A168,Observed!$C$2:$C$1135,$C168),"")</f>
        <v/>
      </c>
      <c r="AE168" s="34" t="str">
        <f>IF(ISNUMBER(AVERAGEIFS(Observed!AE$2:AE$1135,Observed!$A$2:$A$1135,$A168,Observed!$C$2:$C$1135,$C168)),AVERAGEIFS(Observed!AE$2:AE$1135,Observed!$A$2:$A$1135,$A168,Observed!$C$2:$C$1135,$C168),"")</f>
        <v/>
      </c>
      <c r="AF168" s="34" t="str">
        <f>IF(ISNUMBER(AVERAGEIFS(Observed!AF$2:AF$1135,Observed!$A$2:$A$1135,$A168,Observed!$C$2:$C$1135,$C168)),AVERAGEIFS(Observed!AF$2:AF$1135,Observed!$A$2:$A$1135,$A168,Observed!$C$2:$C$1135,$C168),"")</f>
        <v/>
      </c>
      <c r="AG168" s="34" t="str">
        <f>IF(ISNUMBER(AVERAGEIFS(Observed!AG$2:AG$1135,Observed!$A$2:$A$1135,$A168,Observed!$C$2:$C$1135,$C168)),AVERAGEIFS(Observed!AG$2:AG$1135,Observed!$A$2:$A$1135,$A168,Observed!$C$2:$C$1135,$C168),"")</f>
        <v/>
      </c>
      <c r="AH168" s="35" t="str">
        <f>IF(ISNUMBER(AVERAGEIFS(Observed!AH$2:AH$1135,Observed!$A$2:$A$1135,$A168,Observed!$C$2:$C$1135,$C168)),AVERAGEIFS(Observed!AH$2:AH$1135,Observed!$A$2:$A$1135,$A168,Observed!$C$2:$C$1135,$C168),"")</f>
        <v/>
      </c>
      <c r="AI168" s="35" t="str">
        <f>IF(ISNUMBER(AVERAGEIFS(Observed!AI$2:AI$1135,Observed!$A$2:$A$1135,$A168,Observed!$C$2:$C$1135,$C168)),AVERAGEIFS(Observed!AI$2:AI$1135,Observed!$A$2:$A$1135,$A168,Observed!$C$2:$C$1135,$C168),"")</f>
        <v/>
      </c>
      <c r="AJ168" s="35">
        <f>IF(ISNUMBER(AVERAGEIFS(Observed!AJ$2:AJ$1135,Observed!$A$2:$A$1135,$A168,Observed!$C$2:$C$1135,$C168)),AVERAGEIFS(Observed!AJ$2:AJ$1135,Observed!$A$2:$A$1135,$A168,Observed!$C$2:$C$1135,$C168),"")</f>
        <v>4.5602752014492522E-2</v>
      </c>
      <c r="AK168" s="34" t="str">
        <f>IF(ISNUMBER(AVERAGEIFS(Observed!AK$2:AK$1135,Observed!$A$2:$A$1135,$A168,Observed!$C$2:$C$1135,$C168)),AVERAGEIFS(Observed!AK$2:AK$1135,Observed!$A$2:$A$1135,$A168,Observed!$C$2:$C$1135,$C168),"")</f>
        <v/>
      </c>
      <c r="AL168" s="35" t="str">
        <f>IF(ISNUMBER(AVERAGEIFS(Observed!AL$2:AL$1135,Observed!$A$2:$A$1135,$A168,Observed!$C$2:$C$1135,$C168)),AVERAGEIFS(Observed!AL$2:AL$1135,Observed!$A$2:$A$1135,$A168,Observed!$C$2:$C$1135,$C168),"")</f>
        <v/>
      </c>
      <c r="AM168" s="34" t="str">
        <f>IF(ISNUMBER(AVERAGEIFS(Observed!AM$2:AM$1135,Observed!$A$2:$A$1135,$A168,Observed!$C$2:$C$1135,$C168)),AVERAGEIFS(Observed!AM$2:AM$1135,Observed!$A$2:$A$1135,$A168,Observed!$C$2:$C$1135,$C168),"")</f>
        <v/>
      </c>
      <c r="AN168" s="34">
        <f>IF(ISNUMBER(AVERAGEIFS(Observed!AN$2:AN$1135,Observed!$A$2:$A$1135,$A168,Observed!$C$2:$C$1135,$C168)),AVERAGEIFS(Observed!AN$2:AN$1135,Observed!$A$2:$A$1135,$A168,Observed!$C$2:$C$1135,$C168),"")</f>
        <v>1</v>
      </c>
      <c r="AO168" s="34" t="str">
        <f>IF(ISNUMBER(AVERAGEIFS(Observed!AO$2:AO$1135,Observed!$A$2:$A$1135,$A168,Observed!$C$2:$C$1135,$C168)),AVERAGEIFS(Observed!AO$2:AO$1135,Observed!$A$2:$A$1135,$A168,Observed!$C$2:$C$1135,$C168),"")</f>
        <v/>
      </c>
      <c r="AP168" s="35" t="str">
        <f>IF(ISNUMBER(AVERAGEIFS(Observed!AP$2:AP$1135,Observed!$A$2:$A$1135,$A168,Observed!$C$2:$C$1135,$C168)),AVERAGEIFS(Observed!AP$2:AP$1135,Observed!$A$2:$A$1135,$A168,Observed!$C$2:$C$1135,$C168),"")</f>
        <v/>
      </c>
      <c r="AQ168" s="34">
        <f>IF(ISNUMBER(AVERAGEIFS(Observed!AQ$2:AQ$1135,Observed!$A$2:$A$1135,$A168,Observed!$C$2:$C$1135,$C168)),AVERAGEIFS(Observed!AQ$2:AQ$1135,Observed!$A$2:$A$1135,$A168,Observed!$C$2:$C$1135,$C168),"")</f>
        <v>4.8406666666666665</v>
      </c>
      <c r="AR168" s="34">
        <f>IF(ISNUMBER(AVERAGEIFS(Observed!AR$2:AR$1135,Observed!$A$2:$A$1135,$A168,Observed!$C$2:$C$1135,$C168)),AVERAGEIFS(Observed!AR$2:AR$1135,Observed!$A$2:$A$1135,$A168,Observed!$C$2:$C$1135,$C168),"")</f>
        <v>70.63366666666667</v>
      </c>
      <c r="AS168" s="2">
        <f>COUNTIFS(Observed!$A$2:$A$1135,$A168,Observed!$C$2:$C$1135,$C168)</f>
        <v>3</v>
      </c>
      <c r="AT168" s="2">
        <f t="shared" si="2"/>
        <v>8</v>
      </c>
    </row>
    <row r="169" spans="1:46" x14ac:dyDescent="0.25">
      <c r="A169" t="s">
        <v>3</v>
      </c>
      <c r="B169" t="s">
        <v>18</v>
      </c>
      <c r="C169" s="6">
        <v>36381</v>
      </c>
      <c r="D169" t="s">
        <v>56</v>
      </c>
      <c r="E169" t="s">
        <v>42</v>
      </c>
      <c r="J169" t="s">
        <v>103</v>
      </c>
      <c r="K169">
        <v>4</v>
      </c>
      <c r="L169">
        <v>1</v>
      </c>
      <c r="M169" t="s">
        <v>19</v>
      </c>
      <c r="N169" s="33">
        <f>IF(ISNUMBER(AVERAGEIFS(Observed!N$2:N$1135,Observed!$A$2:$A$1135,$A169,Observed!$C$2:$C$1135,$C169)),AVERAGEIFS(Observed!N$2:N$1135,Observed!$A$2:$A$1135,$A169,Observed!$C$2:$C$1135,$C169),"")</f>
        <v>50</v>
      </c>
      <c r="O169" s="34">
        <f>IF(ISNUMBER(AVERAGEIFS(Observed!O$2:O$1135,Observed!$A$2:$A$1135,$A169,Observed!$C$2:$C$1135,$C169)),AVERAGEIFS(Observed!O$2:O$1135,Observed!$A$2:$A$1135,$A169,Observed!$C$2:$C$1135,$C169),"")</f>
        <v>5</v>
      </c>
      <c r="P169" s="34" t="str">
        <f>IF(ISNUMBER(AVERAGEIFS(Observed!P$2:P$1135,Observed!$A$2:$A$1135,$A169,Observed!$C$2:$C$1135,$C169)),AVERAGEIFS(Observed!P$2:P$1135,Observed!$A$2:$A$1135,$A169,Observed!$C$2:$C$1135,$C169),"")</f>
        <v/>
      </c>
      <c r="Q169" s="34" t="str">
        <f>IF(ISNUMBER(AVERAGEIFS(Observed!Q$2:Q$1135,Observed!$A$2:$A$1135,$A169,Observed!$C$2:$C$1135,$C169)),AVERAGEIFS(Observed!Q$2:Q$1135,Observed!$A$2:$A$1135,$A169,Observed!$C$2:$C$1135,$C169),"")</f>
        <v/>
      </c>
      <c r="R169" s="34" t="str">
        <f>IF(ISNUMBER(AVERAGEIFS(Observed!R$2:R$1135,Observed!$A$2:$A$1135,$A169,Observed!$C$2:$C$1135,$C169)),AVERAGEIFS(Observed!R$2:R$1135,Observed!$A$2:$A$1135,$A169,Observed!$C$2:$C$1135,$C169),"")</f>
        <v/>
      </c>
      <c r="S169" s="35">
        <f>IF(ISNUMBER(AVERAGEIFS(Observed!S$2:S$1135,Observed!$A$2:$A$1135,$A169,Observed!$C$2:$C$1135,$C169)),AVERAGEIFS(Observed!S$2:S$1135,Observed!$A$2:$A$1135,$A169,Observed!$C$2:$C$1135,$C169),"")</f>
        <v>4.8000000000000008E-2</v>
      </c>
      <c r="T169" s="35">
        <f>IF(ISNUMBER(AVERAGEIFS(Observed!T$2:T$1135,Observed!$A$2:$A$1135,$A169,Observed!$C$2:$C$1135,$C169)),AVERAGEIFS(Observed!T$2:T$1135,Observed!$A$2:$A$1135,$A169,Observed!$C$2:$C$1135,$C169),"")</f>
        <v>0.04</v>
      </c>
      <c r="U169" s="35" t="str">
        <f>IF(ISNUMBER(AVERAGEIFS(Observed!U$2:U$1135,Observed!$A$2:$A$1135,$A169,Observed!$C$2:$C$1135,$C169)),AVERAGEIFS(Observed!U$2:U$1135,Observed!$A$2:$A$1135,$A169,Observed!$C$2:$C$1135,$C169),"")</f>
        <v/>
      </c>
      <c r="V169" s="34" t="str">
        <f>IF(ISNUMBER(AVERAGEIFS(Observed!V$2:V$1135,Observed!$A$2:$A$1135,$A169,Observed!$C$2:$C$1135,$C169)),AVERAGEIFS(Observed!V$2:V$1135,Observed!$A$2:$A$1135,$A169,Observed!$C$2:$C$1135,$C169),"")</f>
        <v/>
      </c>
      <c r="W169" s="7" t="str">
        <f>IF(ISNUMBER(AVERAGEIFS(Observed!W$2:W$1135,Observed!$A$2:$A$1135,$A169,Observed!$C$2:$C$1135,$C169)),AVERAGEIFS(Observed!W$2:W$1135,Observed!$A$2:$A$1135,$A169,Observed!$C$2:$C$1135,$C169),"")</f>
        <v/>
      </c>
      <c r="X169" s="7">
        <f>IF(ISNUMBER(AVERAGEIFS(Observed!X$2:X$1135,Observed!$A$2:$A$1135,$A169,Observed!$C$2:$C$1135,$C169)),AVERAGEIFS(Observed!X$2:X$1135,Observed!$A$2:$A$1135,$A169,Observed!$C$2:$C$1135,$C169),"")</f>
        <v>7.0000000000000007E-2</v>
      </c>
      <c r="Y169" s="34" t="str">
        <f>IF(ISNUMBER(AVERAGEIFS(Observed!Y$2:Y$1135,Observed!$A$2:$A$1135,$A169,Observed!$C$2:$C$1135,$C169)),AVERAGEIFS(Observed!Y$2:Y$1135,Observed!$A$2:$A$1135,$A169,Observed!$C$2:$C$1135,$C169),"")</f>
        <v/>
      </c>
      <c r="Z169" s="34" t="str">
        <f>IF(ISNUMBER(AVERAGEIFS(Observed!Z$2:Z$1135,Observed!$A$2:$A$1135,$A169,Observed!$C$2:$C$1135,$C169)),AVERAGEIFS(Observed!Z$2:Z$1135,Observed!$A$2:$A$1135,$A169,Observed!$C$2:$C$1135,$C169),"")</f>
        <v/>
      </c>
      <c r="AA169" s="34" t="str">
        <f>IF(ISNUMBER(AVERAGEIFS(Observed!AA$2:AA$1135,Observed!$A$2:$A$1135,$A169,Observed!$C$2:$C$1135,$C169)),AVERAGEIFS(Observed!AA$2:AA$1135,Observed!$A$2:$A$1135,$A169,Observed!$C$2:$C$1135,$C169),"")</f>
        <v/>
      </c>
      <c r="AB169" s="34" t="str">
        <f>IF(ISNUMBER(AVERAGEIFS(Observed!AB$2:AB$1135,Observed!$A$2:$A$1135,$A169,Observed!$C$2:$C$1135,$C169)),AVERAGEIFS(Observed!AB$2:AB$1135,Observed!$A$2:$A$1135,$A169,Observed!$C$2:$C$1135,$C169),"")</f>
        <v/>
      </c>
      <c r="AC169" s="34" t="str">
        <f>IF(ISNUMBER(AVERAGEIFS(Observed!AC$2:AC$1135,Observed!$A$2:$A$1135,$A169,Observed!$C$2:$C$1135,$C169)),AVERAGEIFS(Observed!AC$2:AC$1135,Observed!$A$2:$A$1135,$A169,Observed!$C$2:$C$1135,$C169),"")</f>
        <v/>
      </c>
      <c r="AD169" s="34" t="str">
        <f>IF(ISNUMBER(AVERAGEIFS(Observed!AD$2:AD$1135,Observed!$A$2:$A$1135,$A169,Observed!$C$2:$C$1135,$C169)),AVERAGEIFS(Observed!AD$2:AD$1135,Observed!$A$2:$A$1135,$A169,Observed!$C$2:$C$1135,$C169),"")</f>
        <v/>
      </c>
      <c r="AE169" s="34" t="str">
        <f>IF(ISNUMBER(AVERAGEIFS(Observed!AE$2:AE$1135,Observed!$A$2:$A$1135,$A169,Observed!$C$2:$C$1135,$C169)),AVERAGEIFS(Observed!AE$2:AE$1135,Observed!$A$2:$A$1135,$A169,Observed!$C$2:$C$1135,$C169),"")</f>
        <v/>
      </c>
      <c r="AF169" s="34" t="str">
        <f>IF(ISNUMBER(AVERAGEIFS(Observed!AF$2:AF$1135,Observed!$A$2:$A$1135,$A169,Observed!$C$2:$C$1135,$C169)),AVERAGEIFS(Observed!AF$2:AF$1135,Observed!$A$2:$A$1135,$A169,Observed!$C$2:$C$1135,$C169),"")</f>
        <v/>
      </c>
      <c r="AG169" s="34" t="str">
        <f>IF(ISNUMBER(AVERAGEIFS(Observed!AG$2:AG$1135,Observed!$A$2:$A$1135,$A169,Observed!$C$2:$C$1135,$C169)),AVERAGEIFS(Observed!AG$2:AG$1135,Observed!$A$2:$A$1135,$A169,Observed!$C$2:$C$1135,$C169),"")</f>
        <v/>
      </c>
      <c r="AH169" s="35" t="str">
        <f>IF(ISNUMBER(AVERAGEIFS(Observed!AH$2:AH$1135,Observed!$A$2:$A$1135,$A169,Observed!$C$2:$C$1135,$C169)),AVERAGEIFS(Observed!AH$2:AH$1135,Observed!$A$2:$A$1135,$A169,Observed!$C$2:$C$1135,$C169),"")</f>
        <v/>
      </c>
      <c r="AI169" s="35" t="str">
        <f>IF(ISNUMBER(AVERAGEIFS(Observed!AI$2:AI$1135,Observed!$A$2:$A$1135,$A169,Observed!$C$2:$C$1135,$C169)),AVERAGEIFS(Observed!AI$2:AI$1135,Observed!$A$2:$A$1135,$A169,Observed!$C$2:$C$1135,$C169),"")</f>
        <v/>
      </c>
      <c r="AJ169" s="35">
        <f>IF(ISNUMBER(AVERAGEIFS(Observed!AJ$2:AJ$1135,Observed!$A$2:$A$1135,$A169,Observed!$C$2:$C$1135,$C169)),AVERAGEIFS(Observed!AJ$2:AJ$1135,Observed!$A$2:$A$1135,$A169,Observed!$C$2:$C$1135,$C169),"")</f>
        <v>4.7407999999999999E-2</v>
      </c>
      <c r="AK169" s="34" t="str">
        <f>IF(ISNUMBER(AVERAGEIFS(Observed!AK$2:AK$1135,Observed!$A$2:$A$1135,$A169,Observed!$C$2:$C$1135,$C169)),AVERAGEIFS(Observed!AK$2:AK$1135,Observed!$A$2:$A$1135,$A169,Observed!$C$2:$C$1135,$C169),"")</f>
        <v/>
      </c>
      <c r="AL169" s="35" t="str">
        <f>IF(ISNUMBER(AVERAGEIFS(Observed!AL$2:AL$1135,Observed!$A$2:$A$1135,$A169,Observed!$C$2:$C$1135,$C169)),AVERAGEIFS(Observed!AL$2:AL$1135,Observed!$A$2:$A$1135,$A169,Observed!$C$2:$C$1135,$C169),"")</f>
        <v/>
      </c>
      <c r="AM169" s="34" t="str">
        <f>IF(ISNUMBER(AVERAGEIFS(Observed!AM$2:AM$1135,Observed!$A$2:$A$1135,$A169,Observed!$C$2:$C$1135,$C169)),AVERAGEIFS(Observed!AM$2:AM$1135,Observed!$A$2:$A$1135,$A169,Observed!$C$2:$C$1135,$C169),"")</f>
        <v/>
      </c>
      <c r="AN169" s="34">
        <f>IF(ISNUMBER(AVERAGEIFS(Observed!AN$2:AN$1135,Observed!$A$2:$A$1135,$A169,Observed!$C$2:$C$1135,$C169)),AVERAGEIFS(Observed!AN$2:AN$1135,Observed!$A$2:$A$1135,$A169,Observed!$C$2:$C$1135,$C169),"")</f>
        <v>0.26</v>
      </c>
      <c r="AO169" s="34" t="str">
        <f>IF(ISNUMBER(AVERAGEIFS(Observed!AO$2:AO$1135,Observed!$A$2:$A$1135,$A169,Observed!$C$2:$C$1135,$C169)),AVERAGEIFS(Observed!AO$2:AO$1135,Observed!$A$2:$A$1135,$A169,Observed!$C$2:$C$1135,$C169),"")</f>
        <v/>
      </c>
      <c r="AP169" s="35" t="str">
        <f>IF(ISNUMBER(AVERAGEIFS(Observed!AP$2:AP$1135,Observed!$A$2:$A$1135,$A169,Observed!$C$2:$C$1135,$C169)),AVERAGEIFS(Observed!AP$2:AP$1135,Observed!$A$2:$A$1135,$A169,Observed!$C$2:$C$1135,$C169),"")</f>
        <v/>
      </c>
      <c r="AQ169" s="34" t="str">
        <f>IF(ISNUMBER(AVERAGEIFS(Observed!AQ$2:AQ$1135,Observed!$A$2:$A$1135,$A169,Observed!$C$2:$C$1135,$C169)),AVERAGEIFS(Observed!AQ$2:AQ$1135,Observed!$A$2:$A$1135,$A169,Observed!$C$2:$C$1135,$C169),"")</f>
        <v/>
      </c>
      <c r="AR169" s="34" t="str">
        <f>IF(ISNUMBER(AVERAGEIFS(Observed!AR$2:AR$1135,Observed!$A$2:$A$1135,$A169,Observed!$C$2:$C$1135,$C169)),AVERAGEIFS(Observed!AR$2:AR$1135,Observed!$A$2:$A$1135,$A169,Observed!$C$2:$C$1135,$C169),"")</f>
        <v/>
      </c>
      <c r="AS169" s="2">
        <f>COUNTIFS(Observed!$A$2:$A$1135,$A169,Observed!$C$2:$C$1135,$C169)</f>
        <v>3</v>
      </c>
      <c r="AT169" s="2">
        <f t="shared" si="2"/>
        <v>6</v>
      </c>
    </row>
    <row r="170" spans="1:46" x14ac:dyDescent="0.25">
      <c r="A170" t="s">
        <v>3</v>
      </c>
      <c r="B170" t="s">
        <v>18</v>
      </c>
      <c r="C170" s="6">
        <v>36391</v>
      </c>
      <c r="D170" t="s">
        <v>56</v>
      </c>
      <c r="E170" t="s">
        <v>42</v>
      </c>
      <c r="J170" t="s">
        <v>103</v>
      </c>
      <c r="K170">
        <v>4</v>
      </c>
      <c r="L170">
        <v>1</v>
      </c>
      <c r="M170" t="s">
        <v>19</v>
      </c>
      <c r="N170" s="33">
        <f>IF(ISNUMBER(AVERAGEIFS(Observed!N$2:N$1135,Observed!$A$2:$A$1135,$A170,Observed!$C$2:$C$1135,$C170)),AVERAGEIFS(Observed!N$2:N$1135,Observed!$A$2:$A$1135,$A170,Observed!$C$2:$C$1135,$C170),"")</f>
        <v>144.66666666666666</v>
      </c>
      <c r="O170" s="34">
        <f>IF(ISNUMBER(AVERAGEIFS(Observed!O$2:O$1135,Observed!$A$2:$A$1135,$A170,Observed!$C$2:$C$1135,$C170)),AVERAGEIFS(Observed!O$2:O$1135,Observed!$A$2:$A$1135,$A170,Observed!$C$2:$C$1135,$C170),"")</f>
        <v>14.466666666666667</v>
      </c>
      <c r="P170" s="34" t="str">
        <f>IF(ISNUMBER(AVERAGEIFS(Observed!P$2:P$1135,Observed!$A$2:$A$1135,$A170,Observed!$C$2:$C$1135,$C170)),AVERAGEIFS(Observed!P$2:P$1135,Observed!$A$2:$A$1135,$A170,Observed!$C$2:$C$1135,$C170),"")</f>
        <v/>
      </c>
      <c r="Q170" s="34" t="str">
        <f>IF(ISNUMBER(AVERAGEIFS(Observed!Q$2:Q$1135,Observed!$A$2:$A$1135,$A170,Observed!$C$2:$C$1135,$C170)),AVERAGEIFS(Observed!Q$2:Q$1135,Observed!$A$2:$A$1135,$A170,Observed!$C$2:$C$1135,$C170),"")</f>
        <v/>
      </c>
      <c r="R170" s="34" t="str">
        <f>IF(ISNUMBER(AVERAGEIFS(Observed!R$2:R$1135,Observed!$A$2:$A$1135,$A170,Observed!$C$2:$C$1135,$C170)),AVERAGEIFS(Observed!R$2:R$1135,Observed!$A$2:$A$1135,$A170,Observed!$C$2:$C$1135,$C170),"")</f>
        <v/>
      </c>
      <c r="S170" s="35">
        <f>IF(ISNUMBER(AVERAGEIFS(Observed!S$2:S$1135,Observed!$A$2:$A$1135,$A170,Observed!$C$2:$C$1135,$C170)),AVERAGEIFS(Observed!S$2:S$1135,Observed!$A$2:$A$1135,$A170,Observed!$C$2:$C$1135,$C170),"")</f>
        <v>4.8000000000000008E-2</v>
      </c>
      <c r="T170" s="35">
        <f>IF(ISNUMBER(AVERAGEIFS(Observed!T$2:T$1135,Observed!$A$2:$A$1135,$A170,Observed!$C$2:$C$1135,$C170)),AVERAGEIFS(Observed!T$2:T$1135,Observed!$A$2:$A$1135,$A170,Observed!$C$2:$C$1135,$C170),"")</f>
        <v>0.04</v>
      </c>
      <c r="U170" s="35" t="str">
        <f>IF(ISNUMBER(AVERAGEIFS(Observed!U$2:U$1135,Observed!$A$2:$A$1135,$A170,Observed!$C$2:$C$1135,$C170)),AVERAGEIFS(Observed!U$2:U$1135,Observed!$A$2:$A$1135,$A170,Observed!$C$2:$C$1135,$C170),"")</f>
        <v/>
      </c>
      <c r="V170" s="34" t="str">
        <f>IF(ISNUMBER(AVERAGEIFS(Observed!V$2:V$1135,Observed!$A$2:$A$1135,$A170,Observed!$C$2:$C$1135,$C170)),AVERAGEIFS(Observed!V$2:V$1135,Observed!$A$2:$A$1135,$A170,Observed!$C$2:$C$1135,$C170),"")</f>
        <v/>
      </c>
      <c r="W170" s="7" t="str">
        <f>IF(ISNUMBER(AVERAGEIFS(Observed!W$2:W$1135,Observed!$A$2:$A$1135,$A170,Observed!$C$2:$C$1135,$C170)),AVERAGEIFS(Observed!W$2:W$1135,Observed!$A$2:$A$1135,$A170,Observed!$C$2:$C$1135,$C170),"")</f>
        <v/>
      </c>
      <c r="X170" s="7">
        <f>IF(ISNUMBER(AVERAGEIFS(Observed!X$2:X$1135,Observed!$A$2:$A$1135,$A170,Observed!$C$2:$C$1135,$C170)),AVERAGEIFS(Observed!X$2:X$1135,Observed!$A$2:$A$1135,$A170,Observed!$C$2:$C$1135,$C170),"")</f>
        <v>0.08</v>
      </c>
      <c r="Y170" s="34" t="str">
        <f>IF(ISNUMBER(AVERAGEIFS(Observed!Y$2:Y$1135,Observed!$A$2:$A$1135,$A170,Observed!$C$2:$C$1135,$C170)),AVERAGEIFS(Observed!Y$2:Y$1135,Observed!$A$2:$A$1135,$A170,Observed!$C$2:$C$1135,$C170),"")</f>
        <v/>
      </c>
      <c r="Z170" s="34" t="str">
        <f>IF(ISNUMBER(AVERAGEIFS(Observed!Z$2:Z$1135,Observed!$A$2:$A$1135,$A170,Observed!$C$2:$C$1135,$C170)),AVERAGEIFS(Observed!Z$2:Z$1135,Observed!$A$2:$A$1135,$A170,Observed!$C$2:$C$1135,$C170),"")</f>
        <v/>
      </c>
      <c r="AA170" s="34" t="str">
        <f>IF(ISNUMBER(AVERAGEIFS(Observed!AA$2:AA$1135,Observed!$A$2:$A$1135,$A170,Observed!$C$2:$C$1135,$C170)),AVERAGEIFS(Observed!AA$2:AA$1135,Observed!$A$2:$A$1135,$A170,Observed!$C$2:$C$1135,$C170),"")</f>
        <v/>
      </c>
      <c r="AB170" s="34" t="str">
        <f>IF(ISNUMBER(AVERAGEIFS(Observed!AB$2:AB$1135,Observed!$A$2:$A$1135,$A170,Observed!$C$2:$C$1135,$C170)),AVERAGEIFS(Observed!AB$2:AB$1135,Observed!$A$2:$A$1135,$A170,Observed!$C$2:$C$1135,$C170),"")</f>
        <v/>
      </c>
      <c r="AC170" s="34" t="str">
        <f>IF(ISNUMBER(AVERAGEIFS(Observed!AC$2:AC$1135,Observed!$A$2:$A$1135,$A170,Observed!$C$2:$C$1135,$C170)),AVERAGEIFS(Observed!AC$2:AC$1135,Observed!$A$2:$A$1135,$A170,Observed!$C$2:$C$1135,$C170),"")</f>
        <v/>
      </c>
      <c r="AD170" s="34" t="str">
        <f>IF(ISNUMBER(AVERAGEIFS(Observed!AD$2:AD$1135,Observed!$A$2:$A$1135,$A170,Observed!$C$2:$C$1135,$C170)),AVERAGEIFS(Observed!AD$2:AD$1135,Observed!$A$2:$A$1135,$A170,Observed!$C$2:$C$1135,$C170),"")</f>
        <v/>
      </c>
      <c r="AE170" s="34" t="str">
        <f>IF(ISNUMBER(AVERAGEIFS(Observed!AE$2:AE$1135,Observed!$A$2:$A$1135,$A170,Observed!$C$2:$C$1135,$C170)),AVERAGEIFS(Observed!AE$2:AE$1135,Observed!$A$2:$A$1135,$A170,Observed!$C$2:$C$1135,$C170),"")</f>
        <v/>
      </c>
      <c r="AF170" s="34" t="str">
        <f>IF(ISNUMBER(AVERAGEIFS(Observed!AF$2:AF$1135,Observed!$A$2:$A$1135,$A170,Observed!$C$2:$C$1135,$C170)),AVERAGEIFS(Observed!AF$2:AF$1135,Observed!$A$2:$A$1135,$A170,Observed!$C$2:$C$1135,$C170),"")</f>
        <v/>
      </c>
      <c r="AG170" s="34" t="str">
        <f>IF(ISNUMBER(AVERAGEIFS(Observed!AG$2:AG$1135,Observed!$A$2:$A$1135,$A170,Observed!$C$2:$C$1135,$C170)),AVERAGEIFS(Observed!AG$2:AG$1135,Observed!$A$2:$A$1135,$A170,Observed!$C$2:$C$1135,$C170),"")</f>
        <v/>
      </c>
      <c r="AH170" s="35" t="str">
        <f>IF(ISNUMBER(AVERAGEIFS(Observed!AH$2:AH$1135,Observed!$A$2:$A$1135,$A170,Observed!$C$2:$C$1135,$C170)),AVERAGEIFS(Observed!AH$2:AH$1135,Observed!$A$2:$A$1135,$A170,Observed!$C$2:$C$1135,$C170),"")</f>
        <v/>
      </c>
      <c r="AI170" s="35" t="str">
        <f>IF(ISNUMBER(AVERAGEIFS(Observed!AI$2:AI$1135,Observed!$A$2:$A$1135,$A170,Observed!$C$2:$C$1135,$C170)),AVERAGEIFS(Observed!AI$2:AI$1135,Observed!$A$2:$A$1135,$A170,Observed!$C$2:$C$1135,$C170),"")</f>
        <v/>
      </c>
      <c r="AJ170" s="35">
        <f>IF(ISNUMBER(AVERAGEIFS(Observed!AJ$2:AJ$1135,Observed!$A$2:$A$1135,$A170,Observed!$C$2:$C$1135,$C170)),AVERAGEIFS(Observed!AJ$2:AJ$1135,Observed!$A$2:$A$1135,$A170,Observed!$C$2:$C$1135,$C170),"")</f>
        <v>4.7342382075471701E-2</v>
      </c>
      <c r="AK170" s="34" t="str">
        <f>IF(ISNUMBER(AVERAGEIFS(Observed!AK$2:AK$1135,Observed!$A$2:$A$1135,$A170,Observed!$C$2:$C$1135,$C170)),AVERAGEIFS(Observed!AK$2:AK$1135,Observed!$A$2:$A$1135,$A170,Observed!$C$2:$C$1135,$C170),"")</f>
        <v/>
      </c>
      <c r="AL170" s="35" t="str">
        <f>IF(ISNUMBER(AVERAGEIFS(Observed!AL$2:AL$1135,Observed!$A$2:$A$1135,$A170,Observed!$C$2:$C$1135,$C170)),AVERAGEIFS(Observed!AL$2:AL$1135,Observed!$A$2:$A$1135,$A170,Observed!$C$2:$C$1135,$C170),"")</f>
        <v/>
      </c>
      <c r="AM170" s="34" t="str">
        <f>IF(ISNUMBER(AVERAGEIFS(Observed!AM$2:AM$1135,Observed!$A$2:$A$1135,$A170,Observed!$C$2:$C$1135,$C170)),AVERAGEIFS(Observed!AM$2:AM$1135,Observed!$A$2:$A$1135,$A170,Observed!$C$2:$C$1135,$C170),"")</f>
        <v/>
      </c>
      <c r="AN170" s="34">
        <f>IF(ISNUMBER(AVERAGEIFS(Observed!AN$2:AN$1135,Observed!$A$2:$A$1135,$A170,Observed!$C$2:$C$1135,$C170)),AVERAGEIFS(Observed!AN$2:AN$1135,Observed!$A$2:$A$1135,$A170,Observed!$C$2:$C$1135,$C170),"")</f>
        <v>0.26</v>
      </c>
      <c r="AO170" s="34" t="str">
        <f>IF(ISNUMBER(AVERAGEIFS(Observed!AO$2:AO$1135,Observed!$A$2:$A$1135,$A170,Observed!$C$2:$C$1135,$C170)),AVERAGEIFS(Observed!AO$2:AO$1135,Observed!$A$2:$A$1135,$A170,Observed!$C$2:$C$1135,$C170),"")</f>
        <v/>
      </c>
      <c r="AP170" s="35" t="str">
        <f>IF(ISNUMBER(AVERAGEIFS(Observed!AP$2:AP$1135,Observed!$A$2:$A$1135,$A170,Observed!$C$2:$C$1135,$C170)),AVERAGEIFS(Observed!AP$2:AP$1135,Observed!$A$2:$A$1135,$A170,Observed!$C$2:$C$1135,$C170),"")</f>
        <v/>
      </c>
      <c r="AQ170" s="34" t="str">
        <f>IF(ISNUMBER(AVERAGEIFS(Observed!AQ$2:AQ$1135,Observed!$A$2:$A$1135,$A170,Observed!$C$2:$C$1135,$C170)),AVERAGEIFS(Observed!AQ$2:AQ$1135,Observed!$A$2:$A$1135,$A170,Observed!$C$2:$C$1135,$C170),"")</f>
        <v/>
      </c>
      <c r="AR170" s="34" t="str">
        <f>IF(ISNUMBER(AVERAGEIFS(Observed!AR$2:AR$1135,Observed!$A$2:$A$1135,$A170,Observed!$C$2:$C$1135,$C170)),AVERAGEIFS(Observed!AR$2:AR$1135,Observed!$A$2:$A$1135,$A170,Observed!$C$2:$C$1135,$C170),"")</f>
        <v/>
      </c>
      <c r="AS170" s="2">
        <f>COUNTIFS(Observed!$A$2:$A$1135,$A170,Observed!$C$2:$C$1135,$C170)</f>
        <v>3</v>
      </c>
      <c r="AT170" s="2">
        <f t="shared" si="2"/>
        <v>6</v>
      </c>
    </row>
    <row r="171" spans="1:46" x14ac:dyDescent="0.25">
      <c r="A171" t="s">
        <v>3</v>
      </c>
      <c r="B171" t="s">
        <v>18</v>
      </c>
      <c r="C171" s="6">
        <v>36402</v>
      </c>
      <c r="D171" t="s">
        <v>56</v>
      </c>
      <c r="E171" t="s">
        <v>42</v>
      </c>
      <c r="J171" t="s">
        <v>103</v>
      </c>
      <c r="K171">
        <v>4</v>
      </c>
      <c r="L171">
        <v>1</v>
      </c>
      <c r="M171" t="s">
        <v>19</v>
      </c>
      <c r="N171" s="33">
        <f>IF(ISNUMBER(AVERAGEIFS(Observed!N$2:N$1135,Observed!$A$2:$A$1135,$A171,Observed!$C$2:$C$1135,$C171)),AVERAGEIFS(Observed!N$2:N$1135,Observed!$A$2:$A$1135,$A171,Observed!$C$2:$C$1135,$C171),"")</f>
        <v>231.66666666666666</v>
      </c>
      <c r="O171" s="34">
        <f>IF(ISNUMBER(AVERAGEIFS(Observed!O$2:O$1135,Observed!$A$2:$A$1135,$A171,Observed!$C$2:$C$1135,$C171)),AVERAGEIFS(Observed!O$2:O$1135,Observed!$A$2:$A$1135,$A171,Observed!$C$2:$C$1135,$C171),"")</f>
        <v>23.166666666666668</v>
      </c>
      <c r="P171" s="34" t="str">
        <f>IF(ISNUMBER(AVERAGEIFS(Observed!P$2:P$1135,Observed!$A$2:$A$1135,$A171,Observed!$C$2:$C$1135,$C171)),AVERAGEIFS(Observed!P$2:P$1135,Observed!$A$2:$A$1135,$A171,Observed!$C$2:$C$1135,$C171),"")</f>
        <v/>
      </c>
      <c r="Q171" s="34" t="str">
        <f>IF(ISNUMBER(AVERAGEIFS(Observed!Q$2:Q$1135,Observed!$A$2:$A$1135,$A171,Observed!$C$2:$C$1135,$C171)),AVERAGEIFS(Observed!Q$2:Q$1135,Observed!$A$2:$A$1135,$A171,Observed!$C$2:$C$1135,$C171),"")</f>
        <v/>
      </c>
      <c r="R171" s="34" t="str">
        <f>IF(ISNUMBER(AVERAGEIFS(Observed!R$2:R$1135,Observed!$A$2:$A$1135,$A171,Observed!$C$2:$C$1135,$C171)),AVERAGEIFS(Observed!R$2:R$1135,Observed!$A$2:$A$1135,$A171,Observed!$C$2:$C$1135,$C171),"")</f>
        <v/>
      </c>
      <c r="S171" s="35">
        <f>IF(ISNUMBER(AVERAGEIFS(Observed!S$2:S$1135,Observed!$A$2:$A$1135,$A171,Observed!$C$2:$C$1135,$C171)),AVERAGEIFS(Observed!S$2:S$1135,Observed!$A$2:$A$1135,$A171,Observed!$C$2:$C$1135,$C171),"")</f>
        <v>4.8000000000000008E-2</v>
      </c>
      <c r="T171" s="35">
        <f>IF(ISNUMBER(AVERAGEIFS(Observed!T$2:T$1135,Observed!$A$2:$A$1135,$A171,Observed!$C$2:$C$1135,$C171)),AVERAGEIFS(Observed!T$2:T$1135,Observed!$A$2:$A$1135,$A171,Observed!$C$2:$C$1135,$C171),"")</f>
        <v>0.04</v>
      </c>
      <c r="U171" s="35" t="str">
        <f>IF(ISNUMBER(AVERAGEIFS(Observed!U$2:U$1135,Observed!$A$2:$A$1135,$A171,Observed!$C$2:$C$1135,$C171)),AVERAGEIFS(Observed!U$2:U$1135,Observed!$A$2:$A$1135,$A171,Observed!$C$2:$C$1135,$C171),"")</f>
        <v/>
      </c>
      <c r="V171" s="34" t="str">
        <f>IF(ISNUMBER(AVERAGEIFS(Observed!V$2:V$1135,Observed!$A$2:$A$1135,$A171,Observed!$C$2:$C$1135,$C171)),AVERAGEIFS(Observed!V$2:V$1135,Observed!$A$2:$A$1135,$A171,Observed!$C$2:$C$1135,$C171),"")</f>
        <v/>
      </c>
      <c r="W171" s="7" t="str">
        <f>IF(ISNUMBER(AVERAGEIFS(Observed!W$2:W$1135,Observed!$A$2:$A$1135,$A171,Observed!$C$2:$C$1135,$C171)),AVERAGEIFS(Observed!W$2:W$1135,Observed!$A$2:$A$1135,$A171,Observed!$C$2:$C$1135,$C171),"")</f>
        <v/>
      </c>
      <c r="X171" s="7">
        <f>IF(ISNUMBER(AVERAGEIFS(Observed!X$2:X$1135,Observed!$A$2:$A$1135,$A171,Observed!$C$2:$C$1135,$C171)),AVERAGEIFS(Observed!X$2:X$1135,Observed!$A$2:$A$1135,$A171,Observed!$C$2:$C$1135,$C171),"")</f>
        <v>9.0000000000000011E-2</v>
      </c>
      <c r="Y171" s="34" t="str">
        <f>IF(ISNUMBER(AVERAGEIFS(Observed!Y$2:Y$1135,Observed!$A$2:$A$1135,$A171,Observed!$C$2:$C$1135,$C171)),AVERAGEIFS(Observed!Y$2:Y$1135,Observed!$A$2:$A$1135,$A171,Observed!$C$2:$C$1135,$C171),"")</f>
        <v/>
      </c>
      <c r="Z171" s="34" t="str">
        <f>IF(ISNUMBER(AVERAGEIFS(Observed!Z$2:Z$1135,Observed!$A$2:$A$1135,$A171,Observed!$C$2:$C$1135,$C171)),AVERAGEIFS(Observed!Z$2:Z$1135,Observed!$A$2:$A$1135,$A171,Observed!$C$2:$C$1135,$C171),"")</f>
        <v/>
      </c>
      <c r="AA171" s="34" t="str">
        <f>IF(ISNUMBER(AVERAGEIFS(Observed!AA$2:AA$1135,Observed!$A$2:$A$1135,$A171,Observed!$C$2:$C$1135,$C171)),AVERAGEIFS(Observed!AA$2:AA$1135,Observed!$A$2:$A$1135,$A171,Observed!$C$2:$C$1135,$C171),"")</f>
        <v/>
      </c>
      <c r="AB171" s="34" t="str">
        <f>IF(ISNUMBER(AVERAGEIFS(Observed!AB$2:AB$1135,Observed!$A$2:$A$1135,$A171,Observed!$C$2:$C$1135,$C171)),AVERAGEIFS(Observed!AB$2:AB$1135,Observed!$A$2:$A$1135,$A171,Observed!$C$2:$C$1135,$C171),"")</f>
        <v/>
      </c>
      <c r="AC171" s="34" t="str">
        <f>IF(ISNUMBER(AVERAGEIFS(Observed!AC$2:AC$1135,Observed!$A$2:$A$1135,$A171,Observed!$C$2:$C$1135,$C171)),AVERAGEIFS(Observed!AC$2:AC$1135,Observed!$A$2:$A$1135,$A171,Observed!$C$2:$C$1135,$C171),"")</f>
        <v/>
      </c>
      <c r="AD171" s="34" t="str">
        <f>IF(ISNUMBER(AVERAGEIFS(Observed!AD$2:AD$1135,Observed!$A$2:$A$1135,$A171,Observed!$C$2:$C$1135,$C171)),AVERAGEIFS(Observed!AD$2:AD$1135,Observed!$A$2:$A$1135,$A171,Observed!$C$2:$C$1135,$C171),"")</f>
        <v/>
      </c>
      <c r="AE171" s="34" t="str">
        <f>IF(ISNUMBER(AVERAGEIFS(Observed!AE$2:AE$1135,Observed!$A$2:$A$1135,$A171,Observed!$C$2:$C$1135,$C171)),AVERAGEIFS(Observed!AE$2:AE$1135,Observed!$A$2:$A$1135,$A171,Observed!$C$2:$C$1135,$C171),"")</f>
        <v/>
      </c>
      <c r="AF171" s="34" t="str">
        <f>IF(ISNUMBER(AVERAGEIFS(Observed!AF$2:AF$1135,Observed!$A$2:$A$1135,$A171,Observed!$C$2:$C$1135,$C171)),AVERAGEIFS(Observed!AF$2:AF$1135,Observed!$A$2:$A$1135,$A171,Observed!$C$2:$C$1135,$C171),"")</f>
        <v/>
      </c>
      <c r="AG171" s="34" t="str">
        <f>IF(ISNUMBER(AVERAGEIFS(Observed!AG$2:AG$1135,Observed!$A$2:$A$1135,$A171,Observed!$C$2:$C$1135,$C171)),AVERAGEIFS(Observed!AG$2:AG$1135,Observed!$A$2:$A$1135,$A171,Observed!$C$2:$C$1135,$C171),"")</f>
        <v/>
      </c>
      <c r="AH171" s="35" t="str">
        <f>IF(ISNUMBER(AVERAGEIFS(Observed!AH$2:AH$1135,Observed!$A$2:$A$1135,$A171,Observed!$C$2:$C$1135,$C171)),AVERAGEIFS(Observed!AH$2:AH$1135,Observed!$A$2:$A$1135,$A171,Observed!$C$2:$C$1135,$C171),"")</f>
        <v/>
      </c>
      <c r="AI171" s="35" t="str">
        <f>IF(ISNUMBER(AVERAGEIFS(Observed!AI$2:AI$1135,Observed!$A$2:$A$1135,$A171,Observed!$C$2:$C$1135,$C171)),AVERAGEIFS(Observed!AI$2:AI$1135,Observed!$A$2:$A$1135,$A171,Observed!$C$2:$C$1135,$C171),"")</f>
        <v/>
      </c>
      <c r="AJ171" s="35">
        <f>IF(ISNUMBER(AVERAGEIFS(Observed!AJ$2:AJ$1135,Observed!$A$2:$A$1135,$A171,Observed!$C$2:$C$1135,$C171)),AVERAGEIFS(Observed!AJ$2:AJ$1135,Observed!$A$2:$A$1135,$A171,Observed!$C$2:$C$1135,$C171),"")</f>
        <v>4.7259045933932771E-2</v>
      </c>
      <c r="AK171" s="34" t="str">
        <f>IF(ISNUMBER(AVERAGEIFS(Observed!AK$2:AK$1135,Observed!$A$2:$A$1135,$A171,Observed!$C$2:$C$1135,$C171)),AVERAGEIFS(Observed!AK$2:AK$1135,Observed!$A$2:$A$1135,$A171,Observed!$C$2:$C$1135,$C171),"")</f>
        <v/>
      </c>
      <c r="AL171" s="35" t="str">
        <f>IF(ISNUMBER(AVERAGEIFS(Observed!AL$2:AL$1135,Observed!$A$2:$A$1135,$A171,Observed!$C$2:$C$1135,$C171)),AVERAGEIFS(Observed!AL$2:AL$1135,Observed!$A$2:$A$1135,$A171,Observed!$C$2:$C$1135,$C171),"")</f>
        <v/>
      </c>
      <c r="AM171" s="34" t="str">
        <f>IF(ISNUMBER(AVERAGEIFS(Observed!AM$2:AM$1135,Observed!$A$2:$A$1135,$A171,Observed!$C$2:$C$1135,$C171)),AVERAGEIFS(Observed!AM$2:AM$1135,Observed!$A$2:$A$1135,$A171,Observed!$C$2:$C$1135,$C171),"")</f>
        <v/>
      </c>
      <c r="AN171" s="34">
        <f>IF(ISNUMBER(AVERAGEIFS(Observed!AN$2:AN$1135,Observed!$A$2:$A$1135,$A171,Observed!$C$2:$C$1135,$C171)),AVERAGEIFS(Observed!AN$2:AN$1135,Observed!$A$2:$A$1135,$A171,Observed!$C$2:$C$1135,$C171),"")</f>
        <v>0.26</v>
      </c>
      <c r="AO171" s="34" t="str">
        <f>IF(ISNUMBER(AVERAGEIFS(Observed!AO$2:AO$1135,Observed!$A$2:$A$1135,$A171,Observed!$C$2:$C$1135,$C171)),AVERAGEIFS(Observed!AO$2:AO$1135,Observed!$A$2:$A$1135,$A171,Observed!$C$2:$C$1135,$C171),"")</f>
        <v/>
      </c>
      <c r="AP171" s="35" t="str">
        <f>IF(ISNUMBER(AVERAGEIFS(Observed!AP$2:AP$1135,Observed!$A$2:$A$1135,$A171,Observed!$C$2:$C$1135,$C171)),AVERAGEIFS(Observed!AP$2:AP$1135,Observed!$A$2:$A$1135,$A171,Observed!$C$2:$C$1135,$C171),"")</f>
        <v/>
      </c>
      <c r="AQ171" s="34" t="str">
        <f>IF(ISNUMBER(AVERAGEIFS(Observed!AQ$2:AQ$1135,Observed!$A$2:$A$1135,$A171,Observed!$C$2:$C$1135,$C171)),AVERAGEIFS(Observed!AQ$2:AQ$1135,Observed!$A$2:$A$1135,$A171,Observed!$C$2:$C$1135,$C171),"")</f>
        <v/>
      </c>
      <c r="AR171" s="34" t="str">
        <f>IF(ISNUMBER(AVERAGEIFS(Observed!AR$2:AR$1135,Observed!$A$2:$A$1135,$A171,Observed!$C$2:$C$1135,$C171)),AVERAGEIFS(Observed!AR$2:AR$1135,Observed!$A$2:$A$1135,$A171,Observed!$C$2:$C$1135,$C171),"")</f>
        <v/>
      </c>
      <c r="AS171" s="2">
        <f>COUNTIFS(Observed!$A$2:$A$1135,$A171,Observed!$C$2:$C$1135,$C171)</f>
        <v>3</v>
      </c>
      <c r="AT171" s="2">
        <f t="shared" si="2"/>
        <v>6</v>
      </c>
    </row>
    <row r="172" spans="1:46" x14ac:dyDescent="0.25">
      <c r="A172" t="s">
        <v>3</v>
      </c>
      <c r="B172" t="s">
        <v>18</v>
      </c>
      <c r="C172" s="6">
        <v>36410</v>
      </c>
      <c r="D172" t="s">
        <v>56</v>
      </c>
      <c r="E172" t="s">
        <v>42</v>
      </c>
      <c r="J172" t="s">
        <v>103</v>
      </c>
      <c r="K172">
        <v>4</v>
      </c>
      <c r="L172">
        <v>1</v>
      </c>
      <c r="M172" t="s">
        <v>19</v>
      </c>
      <c r="N172" s="33">
        <f>IF(ISNUMBER(AVERAGEIFS(Observed!N$2:N$1135,Observed!$A$2:$A$1135,$A172,Observed!$C$2:$C$1135,$C172)),AVERAGEIFS(Observed!N$2:N$1135,Observed!$A$2:$A$1135,$A172,Observed!$C$2:$C$1135,$C172),"")</f>
        <v>270</v>
      </c>
      <c r="O172" s="34">
        <f>IF(ISNUMBER(AVERAGEIFS(Observed!O$2:O$1135,Observed!$A$2:$A$1135,$A172,Observed!$C$2:$C$1135,$C172)),AVERAGEIFS(Observed!O$2:O$1135,Observed!$A$2:$A$1135,$A172,Observed!$C$2:$C$1135,$C172),"")</f>
        <v>27</v>
      </c>
      <c r="P172" s="34" t="str">
        <f>IF(ISNUMBER(AVERAGEIFS(Observed!P$2:P$1135,Observed!$A$2:$A$1135,$A172,Observed!$C$2:$C$1135,$C172)),AVERAGEIFS(Observed!P$2:P$1135,Observed!$A$2:$A$1135,$A172,Observed!$C$2:$C$1135,$C172),"")</f>
        <v/>
      </c>
      <c r="Q172" s="34" t="str">
        <f>IF(ISNUMBER(AVERAGEIFS(Observed!Q$2:Q$1135,Observed!$A$2:$A$1135,$A172,Observed!$C$2:$C$1135,$C172)),AVERAGEIFS(Observed!Q$2:Q$1135,Observed!$A$2:$A$1135,$A172,Observed!$C$2:$C$1135,$C172),"")</f>
        <v/>
      </c>
      <c r="R172" s="34" t="str">
        <f>IF(ISNUMBER(AVERAGEIFS(Observed!R$2:R$1135,Observed!$A$2:$A$1135,$A172,Observed!$C$2:$C$1135,$C172)),AVERAGEIFS(Observed!R$2:R$1135,Observed!$A$2:$A$1135,$A172,Observed!$C$2:$C$1135,$C172),"")</f>
        <v/>
      </c>
      <c r="S172" s="35">
        <f>IF(ISNUMBER(AVERAGEIFS(Observed!S$2:S$1135,Observed!$A$2:$A$1135,$A172,Observed!$C$2:$C$1135,$C172)),AVERAGEIFS(Observed!S$2:S$1135,Observed!$A$2:$A$1135,$A172,Observed!$C$2:$C$1135,$C172),"")</f>
        <v>4.8000000000000008E-2</v>
      </c>
      <c r="T172" s="35">
        <f>IF(ISNUMBER(AVERAGEIFS(Observed!T$2:T$1135,Observed!$A$2:$A$1135,$A172,Observed!$C$2:$C$1135,$C172)),AVERAGEIFS(Observed!T$2:T$1135,Observed!$A$2:$A$1135,$A172,Observed!$C$2:$C$1135,$C172),"")</f>
        <v>0.04</v>
      </c>
      <c r="U172" s="35" t="str">
        <f>IF(ISNUMBER(AVERAGEIFS(Observed!U$2:U$1135,Observed!$A$2:$A$1135,$A172,Observed!$C$2:$C$1135,$C172)),AVERAGEIFS(Observed!U$2:U$1135,Observed!$A$2:$A$1135,$A172,Observed!$C$2:$C$1135,$C172),"")</f>
        <v/>
      </c>
      <c r="V172" s="34" t="str">
        <f>IF(ISNUMBER(AVERAGEIFS(Observed!V$2:V$1135,Observed!$A$2:$A$1135,$A172,Observed!$C$2:$C$1135,$C172)),AVERAGEIFS(Observed!V$2:V$1135,Observed!$A$2:$A$1135,$A172,Observed!$C$2:$C$1135,$C172),"")</f>
        <v/>
      </c>
      <c r="W172" s="7" t="str">
        <f>IF(ISNUMBER(AVERAGEIFS(Observed!W$2:W$1135,Observed!$A$2:$A$1135,$A172,Observed!$C$2:$C$1135,$C172)),AVERAGEIFS(Observed!W$2:W$1135,Observed!$A$2:$A$1135,$A172,Observed!$C$2:$C$1135,$C172),"")</f>
        <v/>
      </c>
      <c r="X172" s="7">
        <f>IF(ISNUMBER(AVERAGEIFS(Observed!X$2:X$1135,Observed!$A$2:$A$1135,$A172,Observed!$C$2:$C$1135,$C172)),AVERAGEIFS(Observed!X$2:X$1135,Observed!$A$2:$A$1135,$A172,Observed!$C$2:$C$1135,$C172),"")</f>
        <v>0.10000000000000002</v>
      </c>
      <c r="Y172" s="34" t="str">
        <f>IF(ISNUMBER(AVERAGEIFS(Observed!Y$2:Y$1135,Observed!$A$2:$A$1135,$A172,Observed!$C$2:$C$1135,$C172)),AVERAGEIFS(Observed!Y$2:Y$1135,Observed!$A$2:$A$1135,$A172,Observed!$C$2:$C$1135,$C172),"")</f>
        <v/>
      </c>
      <c r="Z172" s="34" t="str">
        <f>IF(ISNUMBER(AVERAGEIFS(Observed!Z$2:Z$1135,Observed!$A$2:$A$1135,$A172,Observed!$C$2:$C$1135,$C172)),AVERAGEIFS(Observed!Z$2:Z$1135,Observed!$A$2:$A$1135,$A172,Observed!$C$2:$C$1135,$C172),"")</f>
        <v/>
      </c>
      <c r="AA172" s="34" t="str">
        <f>IF(ISNUMBER(AVERAGEIFS(Observed!AA$2:AA$1135,Observed!$A$2:$A$1135,$A172,Observed!$C$2:$C$1135,$C172)),AVERAGEIFS(Observed!AA$2:AA$1135,Observed!$A$2:$A$1135,$A172,Observed!$C$2:$C$1135,$C172),"")</f>
        <v/>
      </c>
      <c r="AB172" s="34" t="str">
        <f>IF(ISNUMBER(AVERAGEIFS(Observed!AB$2:AB$1135,Observed!$A$2:$A$1135,$A172,Observed!$C$2:$C$1135,$C172)),AVERAGEIFS(Observed!AB$2:AB$1135,Observed!$A$2:$A$1135,$A172,Observed!$C$2:$C$1135,$C172),"")</f>
        <v/>
      </c>
      <c r="AC172" s="34" t="str">
        <f>IF(ISNUMBER(AVERAGEIFS(Observed!AC$2:AC$1135,Observed!$A$2:$A$1135,$A172,Observed!$C$2:$C$1135,$C172)),AVERAGEIFS(Observed!AC$2:AC$1135,Observed!$A$2:$A$1135,$A172,Observed!$C$2:$C$1135,$C172),"")</f>
        <v/>
      </c>
      <c r="AD172" s="34" t="str">
        <f>IF(ISNUMBER(AVERAGEIFS(Observed!AD$2:AD$1135,Observed!$A$2:$A$1135,$A172,Observed!$C$2:$C$1135,$C172)),AVERAGEIFS(Observed!AD$2:AD$1135,Observed!$A$2:$A$1135,$A172,Observed!$C$2:$C$1135,$C172),"")</f>
        <v/>
      </c>
      <c r="AE172" s="34" t="str">
        <f>IF(ISNUMBER(AVERAGEIFS(Observed!AE$2:AE$1135,Observed!$A$2:$A$1135,$A172,Observed!$C$2:$C$1135,$C172)),AVERAGEIFS(Observed!AE$2:AE$1135,Observed!$A$2:$A$1135,$A172,Observed!$C$2:$C$1135,$C172),"")</f>
        <v/>
      </c>
      <c r="AF172" s="34" t="str">
        <f>IF(ISNUMBER(AVERAGEIFS(Observed!AF$2:AF$1135,Observed!$A$2:$A$1135,$A172,Observed!$C$2:$C$1135,$C172)),AVERAGEIFS(Observed!AF$2:AF$1135,Observed!$A$2:$A$1135,$A172,Observed!$C$2:$C$1135,$C172),"")</f>
        <v/>
      </c>
      <c r="AG172" s="34" t="str">
        <f>IF(ISNUMBER(AVERAGEIFS(Observed!AG$2:AG$1135,Observed!$A$2:$A$1135,$A172,Observed!$C$2:$C$1135,$C172)),AVERAGEIFS(Observed!AG$2:AG$1135,Observed!$A$2:$A$1135,$A172,Observed!$C$2:$C$1135,$C172),"")</f>
        <v/>
      </c>
      <c r="AH172" s="35" t="str">
        <f>IF(ISNUMBER(AVERAGEIFS(Observed!AH$2:AH$1135,Observed!$A$2:$A$1135,$A172,Observed!$C$2:$C$1135,$C172)),AVERAGEIFS(Observed!AH$2:AH$1135,Observed!$A$2:$A$1135,$A172,Observed!$C$2:$C$1135,$C172),"")</f>
        <v/>
      </c>
      <c r="AI172" s="35" t="str">
        <f>IF(ISNUMBER(AVERAGEIFS(Observed!AI$2:AI$1135,Observed!$A$2:$A$1135,$A172,Observed!$C$2:$C$1135,$C172)),AVERAGEIFS(Observed!AI$2:AI$1135,Observed!$A$2:$A$1135,$A172,Observed!$C$2:$C$1135,$C172),"")</f>
        <v/>
      </c>
      <c r="AJ172" s="35">
        <f>IF(ISNUMBER(AVERAGEIFS(Observed!AJ$2:AJ$1135,Observed!$A$2:$A$1135,$A172,Observed!$C$2:$C$1135,$C172)),AVERAGEIFS(Observed!AJ$2:AJ$1135,Observed!$A$2:$A$1135,$A172,Observed!$C$2:$C$1135,$C172),"")</f>
        <v>4.7199999999999999E-2</v>
      </c>
      <c r="AK172" s="34" t="str">
        <f>IF(ISNUMBER(AVERAGEIFS(Observed!AK$2:AK$1135,Observed!$A$2:$A$1135,$A172,Observed!$C$2:$C$1135,$C172)),AVERAGEIFS(Observed!AK$2:AK$1135,Observed!$A$2:$A$1135,$A172,Observed!$C$2:$C$1135,$C172),"")</f>
        <v/>
      </c>
      <c r="AL172" s="35" t="str">
        <f>IF(ISNUMBER(AVERAGEIFS(Observed!AL$2:AL$1135,Observed!$A$2:$A$1135,$A172,Observed!$C$2:$C$1135,$C172)),AVERAGEIFS(Observed!AL$2:AL$1135,Observed!$A$2:$A$1135,$A172,Observed!$C$2:$C$1135,$C172),"")</f>
        <v/>
      </c>
      <c r="AM172" s="34" t="str">
        <f>IF(ISNUMBER(AVERAGEIFS(Observed!AM$2:AM$1135,Observed!$A$2:$A$1135,$A172,Observed!$C$2:$C$1135,$C172)),AVERAGEIFS(Observed!AM$2:AM$1135,Observed!$A$2:$A$1135,$A172,Observed!$C$2:$C$1135,$C172),"")</f>
        <v/>
      </c>
      <c r="AN172" s="34">
        <f>IF(ISNUMBER(AVERAGEIFS(Observed!AN$2:AN$1135,Observed!$A$2:$A$1135,$A172,Observed!$C$2:$C$1135,$C172)),AVERAGEIFS(Observed!AN$2:AN$1135,Observed!$A$2:$A$1135,$A172,Observed!$C$2:$C$1135,$C172),"")</f>
        <v>0.26</v>
      </c>
      <c r="AO172" s="34" t="str">
        <f>IF(ISNUMBER(AVERAGEIFS(Observed!AO$2:AO$1135,Observed!$A$2:$A$1135,$A172,Observed!$C$2:$C$1135,$C172)),AVERAGEIFS(Observed!AO$2:AO$1135,Observed!$A$2:$A$1135,$A172,Observed!$C$2:$C$1135,$C172),"")</f>
        <v/>
      </c>
      <c r="AP172" s="35" t="str">
        <f>IF(ISNUMBER(AVERAGEIFS(Observed!AP$2:AP$1135,Observed!$A$2:$A$1135,$A172,Observed!$C$2:$C$1135,$C172)),AVERAGEIFS(Observed!AP$2:AP$1135,Observed!$A$2:$A$1135,$A172,Observed!$C$2:$C$1135,$C172),"")</f>
        <v/>
      </c>
      <c r="AQ172" s="34" t="str">
        <f>IF(ISNUMBER(AVERAGEIFS(Observed!AQ$2:AQ$1135,Observed!$A$2:$A$1135,$A172,Observed!$C$2:$C$1135,$C172)),AVERAGEIFS(Observed!AQ$2:AQ$1135,Observed!$A$2:$A$1135,$A172,Observed!$C$2:$C$1135,$C172),"")</f>
        <v/>
      </c>
      <c r="AR172" s="34" t="str">
        <f>IF(ISNUMBER(AVERAGEIFS(Observed!AR$2:AR$1135,Observed!$A$2:$A$1135,$A172,Observed!$C$2:$C$1135,$C172)),AVERAGEIFS(Observed!AR$2:AR$1135,Observed!$A$2:$A$1135,$A172,Observed!$C$2:$C$1135,$C172),"")</f>
        <v/>
      </c>
      <c r="AS172" s="2">
        <f>COUNTIFS(Observed!$A$2:$A$1135,$A172,Observed!$C$2:$C$1135,$C172)</f>
        <v>3</v>
      </c>
      <c r="AT172" s="2">
        <f t="shared" si="2"/>
        <v>6</v>
      </c>
    </row>
    <row r="173" spans="1:46" x14ac:dyDescent="0.25">
      <c r="A173" t="s">
        <v>3</v>
      </c>
      <c r="B173" t="s">
        <v>18</v>
      </c>
      <c r="C173" s="6">
        <v>36418</v>
      </c>
      <c r="D173" t="s">
        <v>56</v>
      </c>
      <c r="E173" t="s">
        <v>42</v>
      </c>
      <c r="J173" t="s">
        <v>103</v>
      </c>
      <c r="K173">
        <v>4</v>
      </c>
      <c r="L173">
        <v>1</v>
      </c>
      <c r="M173" t="s">
        <v>19</v>
      </c>
      <c r="N173" s="33">
        <f>IF(ISNUMBER(AVERAGEIFS(Observed!N$2:N$1135,Observed!$A$2:$A$1135,$A173,Observed!$C$2:$C$1135,$C173)),AVERAGEIFS(Observed!N$2:N$1135,Observed!$A$2:$A$1135,$A173,Observed!$C$2:$C$1135,$C173),"")</f>
        <v>591.66666666666663</v>
      </c>
      <c r="O173" s="34">
        <f>IF(ISNUMBER(AVERAGEIFS(Observed!O$2:O$1135,Observed!$A$2:$A$1135,$A173,Observed!$C$2:$C$1135,$C173)),AVERAGEIFS(Observed!O$2:O$1135,Observed!$A$2:$A$1135,$A173,Observed!$C$2:$C$1135,$C173),"")</f>
        <v>59.166666666666664</v>
      </c>
      <c r="P173" s="34" t="str">
        <f>IF(ISNUMBER(AVERAGEIFS(Observed!P$2:P$1135,Observed!$A$2:$A$1135,$A173,Observed!$C$2:$C$1135,$C173)),AVERAGEIFS(Observed!P$2:P$1135,Observed!$A$2:$A$1135,$A173,Observed!$C$2:$C$1135,$C173),"")</f>
        <v/>
      </c>
      <c r="Q173" s="34" t="str">
        <f>IF(ISNUMBER(AVERAGEIFS(Observed!Q$2:Q$1135,Observed!$A$2:$A$1135,$A173,Observed!$C$2:$C$1135,$C173)),AVERAGEIFS(Observed!Q$2:Q$1135,Observed!$A$2:$A$1135,$A173,Observed!$C$2:$C$1135,$C173),"")</f>
        <v/>
      </c>
      <c r="R173" s="34" t="str">
        <f>IF(ISNUMBER(AVERAGEIFS(Observed!R$2:R$1135,Observed!$A$2:$A$1135,$A173,Observed!$C$2:$C$1135,$C173)),AVERAGEIFS(Observed!R$2:R$1135,Observed!$A$2:$A$1135,$A173,Observed!$C$2:$C$1135,$C173),"")</f>
        <v/>
      </c>
      <c r="S173" s="35">
        <f>IF(ISNUMBER(AVERAGEIFS(Observed!S$2:S$1135,Observed!$A$2:$A$1135,$A173,Observed!$C$2:$C$1135,$C173)),AVERAGEIFS(Observed!S$2:S$1135,Observed!$A$2:$A$1135,$A173,Observed!$C$2:$C$1135,$C173),"")</f>
        <v>4.7000000000000007E-2</v>
      </c>
      <c r="T173" s="35">
        <f>IF(ISNUMBER(AVERAGEIFS(Observed!T$2:T$1135,Observed!$A$2:$A$1135,$A173,Observed!$C$2:$C$1135,$C173)),AVERAGEIFS(Observed!T$2:T$1135,Observed!$A$2:$A$1135,$A173,Observed!$C$2:$C$1135,$C173),"")</f>
        <v>0.04</v>
      </c>
      <c r="U173" s="35" t="str">
        <f>IF(ISNUMBER(AVERAGEIFS(Observed!U$2:U$1135,Observed!$A$2:$A$1135,$A173,Observed!$C$2:$C$1135,$C173)),AVERAGEIFS(Observed!U$2:U$1135,Observed!$A$2:$A$1135,$A173,Observed!$C$2:$C$1135,$C173),"")</f>
        <v/>
      </c>
      <c r="V173" s="34" t="str">
        <f>IF(ISNUMBER(AVERAGEIFS(Observed!V$2:V$1135,Observed!$A$2:$A$1135,$A173,Observed!$C$2:$C$1135,$C173)),AVERAGEIFS(Observed!V$2:V$1135,Observed!$A$2:$A$1135,$A173,Observed!$C$2:$C$1135,$C173),"")</f>
        <v/>
      </c>
      <c r="W173" s="7" t="str">
        <f>IF(ISNUMBER(AVERAGEIFS(Observed!W$2:W$1135,Observed!$A$2:$A$1135,$A173,Observed!$C$2:$C$1135,$C173)),AVERAGEIFS(Observed!W$2:W$1135,Observed!$A$2:$A$1135,$A173,Observed!$C$2:$C$1135,$C173),"")</f>
        <v/>
      </c>
      <c r="X173" s="7">
        <f>IF(ISNUMBER(AVERAGEIFS(Observed!X$2:X$1135,Observed!$A$2:$A$1135,$A173,Observed!$C$2:$C$1135,$C173)),AVERAGEIFS(Observed!X$2:X$1135,Observed!$A$2:$A$1135,$A173,Observed!$C$2:$C$1135,$C173),"")</f>
        <v>0.11</v>
      </c>
      <c r="Y173" s="34" t="str">
        <f>IF(ISNUMBER(AVERAGEIFS(Observed!Y$2:Y$1135,Observed!$A$2:$A$1135,$A173,Observed!$C$2:$C$1135,$C173)),AVERAGEIFS(Observed!Y$2:Y$1135,Observed!$A$2:$A$1135,$A173,Observed!$C$2:$C$1135,$C173),"")</f>
        <v/>
      </c>
      <c r="Z173" s="34" t="str">
        <f>IF(ISNUMBER(AVERAGEIFS(Observed!Z$2:Z$1135,Observed!$A$2:$A$1135,$A173,Observed!$C$2:$C$1135,$C173)),AVERAGEIFS(Observed!Z$2:Z$1135,Observed!$A$2:$A$1135,$A173,Observed!$C$2:$C$1135,$C173),"")</f>
        <v/>
      </c>
      <c r="AA173" s="34" t="str">
        <f>IF(ISNUMBER(AVERAGEIFS(Observed!AA$2:AA$1135,Observed!$A$2:$A$1135,$A173,Observed!$C$2:$C$1135,$C173)),AVERAGEIFS(Observed!AA$2:AA$1135,Observed!$A$2:$A$1135,$A173,Observed!$C$2:$C$1135,$C173),"")</f>
        <v/>
      </c>
      <c r="AB173" s="34" t="str">
        <f>IF(ISNUMBER(AVERAGEIFS(Observed!AB$2:AB$1135,Observed!$A$2:$A$1135,$A173,Observed!$C$2:$C$1135,$C173)),AVERAGEIFS(Observed!AB$2:AB$1135,Observed!$A$2:$A$1135,$A173,Observed!$C$2:$C$1135,$C173),"")</f>
        <v/>
      </c>
      <c r="AC173" s="34" t="str">
        <f>IF(ISNUMBER(AVERAGEIFS(Observed!AC$2:AC$1135,Observed!$A$2:$A$1135,$A173,Observed!$C$2:$C$1135,$C173)),AVERAGEIFS(Observed!AC$2:AC$1135,Observed!$A$2:$A$1135,$A173,Observed!$C$2:$C$1135,$C173),"")</f>
        <v/>
      </c>
      <c r="AD173" s="34" t="str">
        <f>IF(ISNUMBER(AVERAGEIFS(Observed!AD$2:AD$1135,Observed!$A$2:$A$1135,$A173,Observed!$C$2:$C$1135,$C173)),AVERAGEIFS(Observed!AD$2:AD$1135,Observed!$A$2:$A$1135,$A173,Observed!$C$2:$C$1135,$C173),"")</f>
        <v/>
      </c>
      <c r="AE173" s="34" t="str">
        <f>IF(ISNUMBER(AVERAGEIFS(Observed!AE$2:AE$1135,Observed!$A$2:$A$1135,$A173,Observed!$C$2:$C$1135,$C173)),AVERAGEIFS(Observed!AE$2:AE$1135,Observed!$A$2:$A$1135,$A173,Observed!$C$2:$C$1135,$C173),"")</f>
        <v/>
      </c>
      <c r="AF173" s="34" t="str">
        <f>IF(ISNUMBER(AVERAGEIFS(Observed!AF$2:AF$1135,Observed!$A$2:$A$1135,$A173,Observed!$C$2:$C$1135,$C173)),AVERAGEIFS(Observed!AF$2:AF$1135,Observed!$A$2:$A$1135,$A173,Observed!$C$2:$C$1135,$C173),"")</f>
        <v/>
      </c>
      <c r="AG173" s="34" t="str">
        <f>IF(ISNUMBER(AVERAGEIFS(Observed!AG$2:AG$1135,Observed!$A$2:$A$1135,$A173,Observed!$C$2:$C$1135,$C173)),AVERAGEIFS(Observed!AG$2:AG$1135,Observed!$A$2:$A$1135,$A173,Observed!$C$2:$C$1135,$C173),"")</f>
        <v/>
      </c>
      <c r="AH173" s="35" t="str">
        <f>IF(ISNUMBER(AVERAGEIFS(Observed!AH$2:AH$1135,Observed!$A$2:$A$1135,$A173,Observed!$C$2:$C$1135,$C173)),AVERAGEIFS(Observed!AH$2:AH$1135,Observed!$A$2:$A$1135,$A173,Observed!$C$2:$C$1135,$C173),"")</f>
        <v/>
      </c>
      <c r="AI173" s="35" t="str">
        <f>IF(ISNUMBER(AVERAGEIFS(Observed!AI$2:AI$1135,Observed!$A$2:$A$1135,$A173,Observed!$C$2:$C$1135,$C173)),AVERAGEIFS(Observed!AI$2:AI$1135,Observed!$A$2:$A$1135,$A173,Observed!$C$2:$C$1135,$C173),"")</f>
        <v/>
      </c>
      <c r="AJ173" s="35">
        <f>IF(ISNUMBER(AVERAGEIFS(Observed!AJ$2:AJ$1135,Observed!$A$2:$A$1135,$A173,Observed!$C$2:$C$1135,$C173)),AVERAGEIFS(Observed!AJ$2:AJ$1135,Observed!$A$2:$A$1135,$A173,Observed!$C$2:$C$1135,$C173),"")</f>
        <v>4.6245579628015114E-2</v>
      </c>
      <c r="AK173" s="34" t="str">
        <f>IF(ISNUMBER(AVERAGEIFS(Observed!AK$2:AK$1135,Observed!$A$2:$A$1135,$A173,Observed!$C$2:$C$1135,$C173)),AVERAGEIFS(Observed!AK$2:AK$1135,Observed!$A$2:$A$1135,$A173,Observed!$C$2:$C$1135,$C173),"")</f>
        <v/>
      </c>
      <c r="AL173" s="35" t="str">
        <f>IF(ISNUMBER(AVERAGEIFS(Observed!AL$2:AL$1135,Observed!$A$2:$A$1135,$A173,Observed!$C$2:$C$1135,$C173)),AVERAGEIFS(Observed!AL$2:AL$1135,Observed!$A$2:$A$1135,$A173,Observed!$C$2:$C$1135,$C173),"")</f>
        <v/>
      </c>
      <c r="AM173" s="34" t="str">
        <f>IF(ISNUMBER(AVERAGEIFS(Observed!AM$2:AM$1135,Observed!$A$2:$A$1135,$A173,Observed!$C$2:$C$1135,$C173)),AVERAGEIFS(Observed!AM$2:AM$1135,Observed!$A$2:$A$1135,$A173,Observed!$C$2:$C$1135,$C173),"")</f>
        <v/>
      </c>
      <c r="AN173" s="34">
        <f>IF(ISNUMBER(AVERAGEIFS(Observed!AN$2:AN$1135,Observed!$A$2:$A$1135,$A173,Observed!$C$2:$C$1135,$C173)),AVERAGEIFS(Observed!AN$2:AN$1135,Observed!$A$2:$A$1135,$A173,Observed!$C$2:$C$1135,$C173),"")</f>
        <v>0.26</v>
      </c>
      <c r="AO173" s="34" t="str">
        <f>IF(ISNUMBER(AVERAGEIFS(Observed!AO$2:AO$1135,Observed!$A$2:$A$1135,$A173,Observed!$C$2:$C$1135,$C173)),AVERAGEIFS(Observed!AO$2:AO$1135,Observed!$A$2:$A$1135,$A173,Observed!$C$2:$C$1135,$C173),"")</f>
        <v/>
      </c>
      <c r="AP173" s="35" t="str">
        <f>IF(ISNUMBER(AVERAGEIFS(Observed!AP$2:AP$1135,Observed!$A$2:$A$1135,$A173,Observed!$C$2:$C$1135,$C173)),AVERAGEIFS(Observed!AP$2:AP$1135,Observed!$A$2:$A$1135,$A173,Observed!$C$2:$C$1135,$C173),"")</f>
        <v/>
      </c>
      <c r="AQ173" s="34" t="str">
        <f>IF(ISNUMBER(AVERAGEIFS(Observed!AQ$2:AQ$1135,Observed!$A$2:$A$1135,$A173,Observed!$C$2:$C$1135,$C173)),AVERAGEIFS(Observed!AQ$2:AQ$1135,Observed!$A$2:$A$1135,$A173,Observed!$C$2:$C$1135,$C173),"")</f>
        <v/>
      </c>
      <c r="AR173" s="34" t="str">
        <f>IF(ISNUMBER(AVERAGEIFS(Observed!AR$2:AR$1135,Observed!$A$2:$A$1135,$A173,Observed!$C$2:$C$1135,$C173)),AVERAGEIFS(Observed!AR$2:AR$1135,Observed!$A$2:$A$1135,$A173,Observed!$C$2:$C$1135,$C173),"")</f>
        <v/>
      </c>
      <c r="AS173" s="2">
        <f>COUNTIFS(Observed!$A$2:$A$1135,$A173,Observed!$C$2:$C$1135,$C173)</f>
        <v>3</v>
      </c>
      <c r="AT173" s="2">
        <f t="shared" si="2"/>
        <v>6</v>
      </c>
    </row>
    <row r="174" spans="1:46" x14ac:dyDescent="0.25">
      <c r="A174" t="s">
        <v>3</v>
      </c>
      <c r="B174" t="s">
        <v>18</v>
      </c>
      <c r="C174" s="6">
        <v>36425</v>
      </c>
      <c r="D174" t="s">
        <v>56</v>
      </c>
      <c r="E174" t="s">
        <v>42</v>
      </c>
      <c r="J174" t="s">
        <v>103</v>
      </c>
      <c r="K174">
        <v>4</v>
      </c>
      <c r="L174">
        <v>1</v>
      </c>
      <c r="M174" t="s">
        <v>19</v>
      </c>
      <c r="N174" s="33">
        <f>IF(ISNUMBER(AVERAGEIFS(Observed!N$2:N$1135,Observed!$A$2:$A$1135,$A174,Observed!$C$2:$C$1135,$C174)),AVERAGEIFS(Observed!N$2:N$1135,Observed!$A$2:$A$1135,$A174,Observed!$C$2:$C$1135,$C174),"")</f>
        <v>441.66666666666669</v>
      </c>
      <c r="O174" s="34">
        <f>IF(ISNUMBER(AVERAGEIFS(Observed!O$2:O$1135,Observed!$A$2:$A$1135,$A174,Observed!$C$2:$C$1135,$C174)),AVERAGEIFS(Observed!O$2:O$1135,Observed!$A$2:$A$1135,$A174,Observed!$C$2:$C$1135,$C174),"")</f>
        <v>44.166666666666664</v>
      </c>
      <c r="P174" s="34" t="str">
        <f>IF(ISNUMBER(AVERAGEIFS(Observed!P$2:P$1135,Observed!$A$2:$A$1135,$A174,Observed!$C$2:$C$1135,$C174)),AVERAGEIFS(Observed!P$2:P$1135,Observed!$A$2:$A$1135,$A174,Observed!$C$2:$C$1135,$C174),"")</f>
        <v/>
      </c>
      <c r="Q174" s="34" t="str">
        <f>IF(ISNUMBER(AVERAGEIFS(Observed!Q$2:Q$1135,Observed!$A$2:$A$1135,$A174,Observed!$C$2:$C$1135,$C174)),AVERAGEIFS(Observed!Q$2:Q$1135,Observed!$A$2:$A$1135,$A174,Observed!$C$2:$C$1135,$C174),"")</f>
        <v/>
      </c>
      <c r="R174" s="34" t="str">
        <f>IF(ISNUMBER(AVERAGEIFS(Observed!R$2:R$1135,Observed!$A$2:$A$1135,$A174,Observed!$C$2:$C$1135,$C174)),AVERAGEIFS(Observed!R$2:R$1135,Observed!$A$2:$A$1135,$A174,Observed!$C$2:$C$1135,$C174),"")</f>
        <v/>
      </c>
      <c r="S174" s="35">
        <f>IF(ISNUMBER(AVERAGEIFS(Observed!S$2:S$1135,Observed!$A$2:$A$1135,$A174,Observed!$C$2:$C$1135,$C174)),AVERAGEIFS(Observed!S$2:S$1135,Observed!$A$2:$A$1135,$A174,Observed!$C$2:$C$1135,$C174),"")</f>
        <v>4.7000000000000007E-2</v>
      </c>
      <c r="T174" s="35">
        <f>IF(ISNUMBER(AVERAGEIFS(Observed!T$2:T$1135,Observed!$A$2:$A$1135,$A174,Observed!$C$2:$C$1135,$C174)),AVERAGEIFS(Observed!T$2:T$1135,Observed!$A$2:$A$1135,$A174,Observed!$C$2:$C$1135,$C174),"")</f>
        <v>3.9E-2</v>
      </c>
      <c r="U174" s="35" t="str">
        <f>IF(ISNUMBER(AVERAGEIFS(Observed!U$2:U$1135,Observed!$A$2:$A$1135,$A174,Observed!$C$2:$C$1135,$C174)),AVERAGEIFS(Observed!U$2:U$1135,Observed!$A$2:$A$1135,$A174,Observed!$C$2:$C$1135,$C174),"")</f>
        <v/>
      </c>
      <c r="V174" s="34" t="str">
        <f>IF(ISNUMBER(AVERAGEIFS(Observed!V$2:V$1135,Observed!$A$2:$A$1135,$A174,Observed!$C$2:$C$1135,$C174)),AVERAGEIFS(Observed!V$2:V$1135,Observed!$A$2:$A$1135,$A174,Observed!$C$2:$C$1135,$C174),"")</f>
        <v/>
      </c>
      <c r="W174" s="7" t="str">
        <f>IF(ISNUMBER(AVERAGEIFS(Observed!W$2:W$1135,Observed!$A$2:$A$1135,$A174,Observed!$C$2:$C$1135,$C174)),AVERAGEIFS(Observed!W$2:W$1135,Observed!$A$2:$A$1135,$A174,Observed!$C$2:$C$1135,$C174),"")</f>
        <v/>
      </c>
      <c r="X174" s="7">
        <f>IF(ISNUMBER(AVERAGEIFS(Observed!X$2:X$1135,Observed!$A$2:$A$1135,$A174,Observed!$C$2:$C$1135,$C174)),AVERAGEIFS(Observed!X$2:X$1135,Observed!$A$2:$A$1135,$A174,Observed!$C$2:$C$1135,$C174),"")</f>
        <v>0.11</v>
      </c>
      <c r="Y174" s="34" t="str">
        <f>IF(ISNUMBER(AVERAGEIFS(Observed!Y$2:Y$1135,Observed!$A$2:$A$1135,$A174,Observed!$C$2:$C$1135,$C174)),AVERAGEIFS(Observed!Y$2:Y$1135,Observed!$A$2:$A$1135,$A174,Observed!$C$2:$C$1135,$C174),"")</f>
        <v/>
      </c>
      <c r="Z174" s="34" t="str">
        <f>IF(ISNUMBER(AVERAGEIFS(Observed!Z$2:Z$1135,Observed!$A$2:$A$1135,$A174,Observed!$C$2:$C$1135,$C174)),AVERAGEIFS(Observed!Z$2:Z$1135,Observed!$A$2:$A$1135,$A174,Observed!$C$2:$C$1135,$C174),"")</f>
        <v/>
      </c>
      <c r="AA174" s="34" t="str">
        <f>IF(ISNUMBER(AVERAGEIFS(Observed!AA$2:AA$1135,Observed!$A$2:$A$1135,$A174,Observed!$C$2:$C$1135,$C174)),AVERAGEIFS(Observed!AA$2:AA$1135,Observed!$A$2:$A$1135,$A174,Observed!$C$2:$C$1135,$C174),"")</f>
        <v/>
      </c>
      <c r="AB174" s="34" t="str">
        <f>IF(ISNUMBER(AVERAGEIFS(Observed!AB$2:AB$1135,Observed!$A$2:$A$1135,$A174,Observed!$C$2:$C$1135,$C174)),AVERAGEIFS(Observed!AB$2:AB$1135,Observed!$A$2:$A$1135,$A174,Observed!$C$2:$C$1135,$C174),"")</f>
        <v/>
      </c>
      <c r="AC174" s="34" t="str">
        <f>IF(ISNUMBER(AVERAGEIFS(Observed!AC$2:AC$1135,Observed!$A$2:$A$1135,$A174,Observed!$C$2:$C$1135,$C174)),AVERAGEIFS(Observed!AC$2:AC$1135,Observed!$A$2:$A$1135,$A174,Observed!$C$2:$C$1135,$C174),"")</f>
        <v/>
      </c>
      <c r="AD174" s="34" t="str">
        <f>IF(ISNUMBER(AVERAGEIFS(Observed!AD$2:AD$1135,Observed!$A$2:$A$1135,$A174,Observed!$C$2:$C$1135,$C174)),AVERAGEIFS(Observed!AD$2:AD$1135,Observed!$A$2:$A$1135,$A174,Observed!$C$2:$C$1135,$C174),"")</f>
        <v/>
      </c>
      <c r="AE174" s="34" t="str">
        <f>IF(ISNUMBER(AVERAGEIFS(Observed!AE$2:AE$1135,Observed!$A$2:$A$1135,$A174,Observed!$C$2:$C$1135,$C174)),AVERAGEIFS(Observed!AE$2:AE$1135,Observed!$A$2:$A$1135,$A174,Observed!$C$2:$C$1135,$C174),"")</f>
        <v/>
      </c>
      <c r="AF174" s="34" t="str">
        <f>IF(ISNUMBER(AVERAGEIFS(Observed!AF$2:AF$1135,Observed!$A$2:$A$1135,$A174,Observed!$C$2:$C$1135,$C174)),AVERAGEIFS(Observed!AF$2:AF$1135,Observed!$A$2:$A$1135,$A174,Observed!$C$2:$C$1135,$C174),"")</f>
        <v/>
      </c>
      <c r="AG174" s="34" t="str">
        <f>IF(ISNUMBER(AVERAGEIFS(Observed!AG$2:AG$1135,Observed!$A$2:$A$1135,$A174,Observed!$C$2:$C$1135,$C174)),AVERAGEIFS(Observed!AG$2:AG$1135,Observed!$A$2:$A$1135,$A174,Observed!$C$2:$C$1135,$C174),"")</f>
        <v/>
      </c>
      <c r="AH174" s="35" t="str">
        <f>IF(ISNUMBER(AVERAGEIFS(Observed!AH$2:AH$1135,Observed!$A$2:$A$1135,$A174,Observed!$C$2:$C$1135,$C174)),AVERAGEIFS(Observed!AH$2:AH$1135,Observed!$A$2:$A$1135,$A174,Observed!$C$2:$C$1135,$C174),"")</f>
        <v/>
      </c>
      <c r="AI174" s="35" t="str">
        <f>IF(ISNUMBER(AVERAGEIFS(Observed!AI$2:AI$1135,Observed!$A$2:$A$1135,$A174,Observed!$C$2:$C$1135,$C174)),AVERAGEIFS(Observed!AI$2:AI$1135,Observed!$A$2:$A$1135,$A174,Observed!$C$2:$C$1135,$C174),"")</f>
        <v/>
      </c>
      <c r="AJ174" s="35">
        <f>IF(ISNUMBER(AVERAGEIFS(Observed!AJ$2:AJ$1135,Observed!$A$2:$A$1135,$A174,Observed!$C$2:$C$1135,$C174)),AVERAGEIFS(Observed!AJ$2:AJ$1135,Observed!$A$2:$A$1135,$A174,Observed!$C$2:$C$1135,$C174),"")</f>
        <v>4.6082519310754605E-2</v>
      </c>
      <c r="AK174" s="34" t="str">
        <f>IF(ISNUMBER(AVERAGEIFS(Observed!AK$2:AK$1135,Observed!$A$2:$A$1135,$A174,Observed!$C$2:$C$1135,$C174)),AVERAGEIFS(Observed!AK$2:AK$1135,Observed!$A$2:$A$1135,$A174,Observed!$C$2:$C$1135,$C174),"")</f>
        <v/>
      </c>
      <c r="AL174" s="35" t="str">
        <f>IF(ISNUMBER(AVERAGEIFS(Observed!AL$2:AL$1135,Observed!$A$2:$A$1135,$A174,Observed!$C$2:$C$1135,$C174)),AVERAGEIFS(Observed!AL$2:AL$1135,Observed!$A$2:$A$1135,$A174,Observed!$C$2:$C$1135,$C174),"")</f>
        <v/>
      </c>
      <c r="AM174" s="34" t="str">
        <f>IF(ISNUMBER(AVERAGEIFS(Observed!AM$2:AM$1135,Observed!$A$2:$A$1135,$A174,Observed!$C$2:$C$1135,$C174)),AVERAGEIFS(Observed!AM$2:AM$1135,Observed!$A$2:$A$1135,$A174,Observed!$C$2:$C$1135,$C174),"")</f>
        <v/>
      </c>
      <c r="AN174" s="34">
        <f>IF(ISNUMBER(AVERAGEIFS(Observed!AN$2:AN$1135,Observed!$A$2:$A$1135,$A174,Observed!$C$2:$C$1135,$C174)),AVERAGEIFS(Observed!AN$2:AN$1135,Observed!$A$2:$A$1135,$A174,Observed!$C$2:$C$1135,$C174),"")</f>
        <v>0.26</v>
      </c>
      <c r="AO174" s="34" t="str">
        <f>IF(ISNUMBER(AVERAGEIFS(Observed!AO$2:AO$1135,Observed!$A$2:$A$1135,$A174,Observed!$C$2:$C$1135,$C174)),AVERAGEIFS(Observed!AO$2:AO$1135,Observed!$A$2:$A$1135,$A174,Observed!$C$2:$C$1135,$C174),"")</f>
        <v/>
      </c>
      <c r="AP174" s="35" t="str">
        <f>IF(ISNUMBER(AVERAGEIFS(Observed!AP$2:AP$1135,Observed!$A$2:$A$1135,$A174,Observed!$C$2:$C$1135,$C174)),AVERAGEIFS(Observed!AP$2:AP$1135,Observed!$A$2:$A$1135,$A174,Observed!$C$2:$C$1135,$C174),"")</f>
        <v/>
      </c>
      <c r="AQ174" s="34" t="str">
        <f>IF(ISNUMBER(AVERAGEIFS(Observed!AQ$2:AQ$1135,Observed!$A$2:$A$1135,$A174,Observed!$C$2:$C$1135,$C174)),AVERAGEIFS(Observed!AQ$2:AQ$1135,Observed!$A$2:$A$1135,$A174,Observed!$C$2:$C$1135,$C174),"")</f>
        <v/>
      </c>
      <c r="AR174" s="34" t="str">
        <f>IF(ISNUMBER(AVERAGEIFS(Observed!AR$2:AR$1135,Observed!$A$2:$A$1135,$A174,Observed!$C$2:$C$1135,$C174)),AVERAGEIFS(Observed!AR$2:AR$1135,Observed!$A$2:$A$1135,$A174,Observed!$C$2:$C$1135,$C174),"")</f>
        <v/>
      </c>
      <c r="AS174" s="2">
        <f>COUNTIFS(Observed!$A$2:$A$1135,$A174,Observed!$C$2:$C$1135,$C174)</f>
        <v>3</v>
      </c>
      <c r="AT174" s="2">
        <f t="shared" si="2"/>
        <v>6</v>
      </c>
    </row>
    <row r="175" spans="1:46" x14ac:dyDescent="0.25">
      <c r="A175" t="s">
        <v>3</v>
      </c>
      <c r="B175" t="s">
        <v>18</v>
      </c>
      <c r="C175" s="6">
        <v>36432</v>
      </c>
      <c r="D175" t="s">
        <v>56</v>
      </c>
      <c r="E175" t="s">
        <v>42</v>
      </c>
      <c r="J175" t="s">
        <v>103</v>
      </c>
      <c r="K175">
        <v>4</v>
      </c>
      <c r="L175">
        <v>1</v>
      </c>
      <c r="M175" t="s">
        <v>20</v>
      </c>
      <c r="N175" s="33">
        <f>IF(ISNUMBER(AVERAGEIFS(Observed!N$2:N$1135,Observed!$A$2:$A$1135,$A175,Observed!$C$2:$C$1135,$C175)),AVERAGEIFS(Observed!N$2:N$1135,Observed!$A$2:$A$1135,$A175,Observed!$C$2:$C$1135,$C175),"")</f>
        <v>595.99999999999989</v>
      </c>
      <c r="O175" s="34">
        <f>IF(ISNUMBER(AVERAGEIFS(Observed!O$2:O$1135,Observed!$A$2:$A$1135,$A175,Observed!$C$2:$C$1135,$C175)),AVERAGEIFS(Observed!O$2:O$1135,Observed!$A$2:$A$1135,$A175,Observed!$C$2:$C$1135,$C175),"")</f>
        <v>59.599999999999994</v>
      </c>
      <c r="P175" s="34" t="str">
        <f>IF(ISNUMBER(AVERAGEIFS(Observed!P$2:P$1135,Observed!$A$2:$A$1135,$A175,Observed!$C$2:$C$1135,$C175)),AVERAGEIFS(Observed!P$2:P$1135,Observed!$A$2:$A$1135,$A175,Observed!$C$2:$C$1135,$C175),"")</f>
        <v/>
      </c>
      <c r="Q175" s="34" t="str">
        <f>IF(ISNUMBER(AVERAGEIFS(Observed!Q$2:Q$1135,Observed!$A$2:$A$1135,$A175,Observed!$C$2:$C$1135,$C175)),AVERAGEIFS(Observed!Q$2:Q$1135,Observed!$A$2:$A$1135,$A175,Observed!$C$2:$C$1135,$C175),"")</f>
        <v/>
      </c>
      <c r="R175" s="34" t="str">
        <f>IF(ISNUMBER(AVERAGEIFS(Observed!R$2:R$1135,Observed!$A$2:$A$1135,$A175,Observed!$C$2:$C$1135,$C175)),AVERAGEIFS(Observed!R$2:R$1135,Observed!$A$2:$A$1135,$A175,Observed!$C$2:$C$1135,$C175),"")</f>
        <v/>
      </c>
      <c r="S175" s="35" t="str">
        <f>IF(ISNUMBER(AVERAGEIFS(Observed!S$2:S$1135,Observed!$A$2:$A$1135,$A175,Observed!$C$2:$C$1135,$C175)),AVERAGEIFS(Observed!S$2:S$1135,Observed!$A$2:$A$1135,$A175,Observed!$C$2:$C$1135,$C175),"")</f>
        <v/>
      </c>
      <c r="T175" s="35" t="str">
        <f>IF(ISNUMBER(AVERAGEIFS(Observed!T$2:T$1135,Observed!$A$2:$A$1135,$A175,Observed!$C$2:$C$1135,$C175)),AVERAGEIFS(Observed!T$2:T$1135,Observed!$A$2:$A$1135,$A175,Observed!$C$2:$C$1135,$C175),"")</f>
        <v/>
      </c>
      <c r="U175" s="35" t="str">
        <f>IF(ISNUMBER(AVERAGEIFS(Observed!U$2:U$1135,Observed!$A$2:$A$1135,$A175,Observed!$C$2:$C$1135,$C175)),AVERAGEIFS(Observed!U$2:U$1135,Observed!$A$2:$A$1135,$A175,Observed!$C$2:$C$1135,$C175),"")</f>
        <v/>
      </c>
      <c r="V175" s="34" t="str">
        <f>IF(ISNUMBER(AVERAGEIFS(Observed!V$2:V$1135,Observed!$A$2:$A$1135,$A175,Observed!$C$2:$C$1135,$C175)),AVERAGEIFS(Observed!V$2:V$1135,Observed!$A$2:$A$1135,$A175,Observed!$C$2:$C$1135,$C175),"")</f>
        <v/>
      </c>
      <c r="W175" s="7" t="str">
        <f>IF(ISNUMBER(AVERAGEIFS(Observed!W$2:W$1135,Observed!$A$2:$A$1135,$A175,Observed!$C$2:$C$1135,$C175)),AVERAGEIFS(Observed!W$2:W$1135,Observed!$A$2:$A$1135,$A175,Observed!$C$2:$C$1135,$C175),"")</f>
        <v/>
      </c>
      <c r="X175" s="7">
        <f>IF(ISNUMBER(AVERAGEIFS(Observed!X$2:X$1135,Observed!$A$2:$A$1135,$A175,Observed!$C$2:$C$1135,$C175)),AVERAGEIFS(Observed!X$2:X$1135,Observed!$A$2:$A$1135,$A175,Observed!$C$2:$C$1135,$C175),"")</f>
        <v>0.12</v>
      </c>
      <c r="Y175" s="34" t="str">
        <f>IF(ISNUMBER(AVERAGEIFS(Observed!Y$2:Y$1135,Observed!$A$2:$A$1135,$A175,Observed!$C$2:$C$1135,$C175)),AVERAGEIFS(Observed!Y$2:Y$1135,Observed!$A$2:$A$1135,$A175,Observed!$C$2:$C$1135,$C175),"")</f>
        <v/>
      </c>
      <c r="Z175" s="34" t="str">
        <f>IF(ISNUMBER(AVERAGEIFS(Observed!Z$2:Z$1135,Observed!$A$2:$A$1135,$A175,Observed!$C$2:$C$1135,$C175)),AVERAGEIFS(Observed!Z$2:Z$1135,Observed!$A$2:$A$1135,$A175,Observed!$C$2:$C$1135,$C175),"")</f>
        <v/>
      </c>
      <c r="AA175" s="34" t="str">
        <f>IF(ISNUMBER(AVERAGEIFS(Observed!AA$2:AA$1135,Observed!$A$2:$A$1135,$A175,Observed!$C$2:$C$1135,$C175)),AVERAGEIFS(Observed!AA$2:AA$1135,Observed!$A$2:$A$1135,$A175,Observed!$C$2:$C$1135,$C175),"")</f>
        <v/>
      </c>
      <c r="AB175" s="34" t="str">
        <f>IF(ISNUMBER(AVERAGEIFS(Observed!AB$2:AB$1135,Observed!$A$2:$A$1135,$A175,Observed!$C$2:$C$1135,$C175)),AVERAGEIFS(Observed!AB$2:AB$1135,Observed!$A$2:$A$1135,$A175,Observed!$C$2:$C$1135,$C175),"")</f>
        <v/>
      </c>
      <c r="AC175" s="34" t="str">
        <f>IF(ISNUMBER(AVERAGEIFS(Observed!AC$2:AC$1135,Observed!$A$2:$A$1135,$A175,Observed!$C$2:$C$1135,$C175)),AVERAGEIFS(Observed!AC$2:AC$1135,Observed!$A$2:$A$1135,$A175,Observed!$C$2:$C$1135,$C175),"")</f>
        <v/>
      </c>
      <c r="AD175" s="34" t="str">
        <f>IF(ISNUMBER(AVERAGEIFS(Observed!AD$2:AD$1135,Observed!$A$2:$A$1135,$A175,Observed!$C$2:$C$1135,$C175)),AVERAGEIFS(Observed!AD$2:AD$1135,Observed!$A$2:$A$1135,$A175,Observed!$C$2:$C$1135,$C175),"")</f>
        <v/>
      </c>
      <c r="AE175" s="34" t="str">
        <f>IF(ISNUMBER(AVERAGEIFS(Observed!AE$2:AE$1135,Observed!$A$2:$A$1135,$A175,Observed!$C$2:$C$1135,$C175)),AVERAGEIFS(Observed!AE$2:AE$1135,Observed!$A$2:$A$1135,$A175,Observed!$C$2:$C$1135,$C175),"")</f>
        <v/>
      </c>
      <c r="AF175" s="34" t="str">
        <f>IF(ISNUMBER(AVERAGEIFS(Observed!AF$2:AF$1135,Observed!$A$2:$A$1135,$A175,Observed!$C$2:$C$1135,$C175)),AVERAGEIFS(Observed!AF$2:AF$1135,Observed!$A$2:$A$1135,$A175,Observed!$C$2:$C$1135,$C175),"")</f>
        <v/>
      </c>
      <c r="AG175" s="34" t="str">
        <f>IF(ISNUMBER(AVERAGEIFS(Observed!AG$2:AG$1135,Observed!$A$2:$A$1135,$A175,Observed!$C$2:$C$1135,$C175)),AVERAGEIFS(Observed!AG$2:AG$1135,Observed!$A$2:$A$1135,$A175,Observed!$C$2:$C$1135,$C175),"")</f>
        <v/>
      </c>
      <c r="AH175" s="35" t="str">
        <f>IF(ISNUMBER(AVERAGEIFS(Observed!AH$2:AH$1135,Observed!$A$2:$A$1135,$A175,Observed!$C$2:$C$1135,$C175)),AVERAGEIFS(Observed!AH$2:AH$1135,Observed!$A$2:$A$1135,$A175,Observed!$C$2:$C$1135,$C175),"")</f>
        <v/>
      </c>
      <c r="AI175" s="35" t="str">
        <f>IF(ISNUMBER(AVERAGEIFS(Observed!AI$2:AI$1135,Observed!$A$2:$A$1135,$A175,Observed!$C$2:$C$1135,$C175)),AVERAGEIFS(Observed!AI$2:AI$1135,Observed!$A$2:$A$1135,$A175,Observed!$C$2:$C$1135,$C175),"")</f>
        <v/>
      </c>
      <c r="AJ175" s="35" t="str">
        <f>IF(ISNUMBER(AVERAGEIFS(Observed!AJ$2:AJ$1135,Observed!$A$2:$A$1135,$A175,Observed!$C$2:$C$1135,$C175)),AVERAGEIFS(Observed!AJ$2:AJ$1135,Observed!$A$2:$A$1135,$A175,Observed!$C$2:$C$1135,$C175),"")</f>
        <v/>
      </c>
      <c r="AK175" s="34" t="str">
        <f>IF(ISNUMBER(AVERAGEIFS(Observed!AK$2:AK$1135,Observed!$A$2:$A$1135,$A175,Observed!$C$2:$C$1135,$C175)),AVERAGEIFS(Observed!AK$2:AK$1135,Observed!$A$2:$A$1135,$A175,Observed!$C$2:$C$1135,$C175),"")</f>
        <v/>
      </c>
      <c r="AL175" s="35" t="str">
        <f>IF(ISNUMBER(AVERAGEIFS(Observed!AL$2:AL$1135,Observed!$A$2:$A$1135,$A175,Observed!$C$2:$C$1135,$C175)),AVERAGEIFS(Observed!AL$2:AL$1135,Observed!$A$2:$A$1135,$A175,Observed!$C$2:$C$1135,$C175),"")</f>
        <v/>
      </c>
      <c r="AM175" s="34" t="str">
        <f>IF(ISNUMBER(AVERAGEIFS(Observed!AM$2:AM$1135,Observed!$A$2:$A$1135,$A175,Observed!$C$2:$C$1135,$C175)),AVERAGEIFS(Observed!AM$2:AM$1135,Observed!$A$2:$A$1135,$A175,Observed!$C$2:$C$1135,$C175),"")</f>
        <v/>
      </c>
      <c r="AN175" s="34">
        <f>IF(ISNUMBER(AVERAGEIFS(Observed!AN$2:AN$1135,Observed!$A$2:$A$1135,$A175,Observed!$C$2:$C$1135,$C175)),AVERAGEIFS(Observed!AN$2:AN$1135,Observed!$A$2:$A$1135,$A175,Observed!$C$2:$C$1135,$C175),"")</f>
        <v>0.26</v>
      </c>
      <c r="AO175" s="34" t="str">
        <f>IF(ISNUMBER(AVERAGEIFS(Observed!AO$2:AO$1135,Observed!$A$2:$A$1135,$A175,Observed!$C$2:$C$1135,$C175)),AVERAGEIFS(Observed!AO$2:AO$1135,Observed!$A$2:$A$1135,$A175,Observed!$C$2:$C$1135,$C175),"")</f>
        <v/>
      </c>
      <c r="AP175" s="35" t="str">
        <f>IF(ISNUMBER(AVERAGEIFS(Observed!AP$2:AP$1135,Observed!$A$2:$A$1135,$A175,Observed!$C$2:$C$1135,$C175)),AVERAGEIFS(Observed!AP$2:AP$1135,Observed!$A$2:$A$1135,$A175,Observed!$C$2:$C$1135,$C175),"")</f>
        <v/>
      </c>
      <c r="AQ175" s="34" t="str">
        <f>IF(ISNUMBER(AVERAGEIFS(Observed!AQ$2:AQ$1135,Observed!$A$2:$A$1135,$A175,Observed!$C$2:$C$1135,$C175)),AVERAGEIFS(Observed!AQ$2:AQ$1135,Observed!$A$2:$A$1135,$A175,Observed!$C$2:$C$1135,$C175),"")</f>
        <v/>
      </c>
      <c r="AR175" s="34" t="str">
        <f>IF(ISNUMBER(AVERAGEIFS(Observed!AR$2:AR$1135,Observed!$A$2:$A$1135,$A175,Observed!$C$2:$C$1135,$C175)),AVERAGEIFS(Observed!AR$2:AR$1135,Observed!$A$2:$A$1135,$A175,Observed!$C$2:$C$1135,$C175),"")</f>
        <v/>
      </c>
      <c r="AS175" s="2">
        <f>COUNTIFS(Observed!$A$2:$A$1135,$A175,Observed!$C$2:$C$1135,$C175)</f>
        <v>3</v>
      </c>
      <c r="AT175" s="2">
        <f t="shared" si="2"/>
        <v>3</v>
      </c>
    </row>
    <row r="176" spans="1:46" x14ac:dyDescent="0.25">
      <c r="A176" t="s">
        <v>3</v>
      </c>
      <c r="B176" t="s">
        <v>18</v>
      </c>
      <c r="C176" s="6">
        <v>36439</v>
      </c>
      <c r="D176" t="s">
        <v>56</v>
      </c>
      <c r="E176" t="s">
        <v>42</v>
      </c>
      <c r="J176" t="s">
        <v>103</v>
      </c>
      <c r="K176">
        <v>4</v>
      </c>
      <c r="L176">
        <v>1</v>
      </c>
      <c r="M176" t="s">
        <v>21</v>
      </c>
      <c r="N176" s="33" t="str">
        <f>IF(ISNUMBER(AVERAGEIFS(Observed!N$2:N$1135,Observed!$A$2:$A$1135,$A176,Observed!$C$2:$C$1135,$C176)),AVERAGEIFS(Observed!N$2:N$1135,Observed!$A$2:$A$1135,$A176,Observed!$C$2:$C$1135,$C176),"")</f>
        <v/>
      </c>
      <c r="O176" s="34" t="str">
        <f>IF(ISNUMBER(AVERAGEIFS(Observed!O$2:O$1135,Observed!$A$2:$A$1135,$A176,Observed!$C$2:$C$1135,$C176)),AVERAGEIFS(Observed!O$2:O$1135,Observed!$A$2:$A$1135,$A176,Observed!$C$2:$C$1135,$C176),"")</f>
        <v/>
      </c>
      <c r="P176" s="34" t="str">
        <f>IF(ISNUMBER(AVERAGEIFS(Observed!P$2:P$1135,Observed!$A$2:$A$1135,$A176,Observed!$C$2:$C$1135,$C176)),AVERAGEIFS(Observed!P$2:P$1135,Observed!$A$2:$A$1135,$A176,Observed!$C$2:$C$1135,$C176),"")</f>
        <v/>
      </c>
      <c r="Q176" s="34">
        <f>IF(ISNUMBER(AVERAGEIFS(Observed!Q$2:Q$1135,Observed!$A$2:$A$1135,$A176,Observed!$C$2:$C$1135,$C176)),AVERAGEIFS(Observed!Q$2:Q$1135,Observed!$A$2:$A$1135,$A176,Observed!$C$2:$C$1135,$C176),"")</f>
        <v>15.996666666666668</v>
      </c>
      <c r="R176" s="34">
        <f>IF(ISNUMBER(AVERAGEIFS(Observed!R$2:R$1135,Observed!$A$2:$A$1135,$A176,Observed!$C$2:$C$1135,$C176)),AVERAGEIFS(Observed!R$2:R$1135,Observed!$A$2:$A$1135,$A176,Observed!$C$2:$C$1135,$C176),"")</f>
        <v>15.996666666666668</v>
      </c>
      <c r="S176" s="35">
        <f>IF(ISNUMBER(AVERAGEIFS(Observed!S$2:S$1135,Observed!$A$2:$A$1135,$A176,Observed!$C$2:$C$1135,$C176)),AVERAGEIFS(Observed!S$2:S$1135,Observed!$A$2:$A$1135,$A176,Observed!$C$2:$C$1135,$C176),"")</f>
        <v>4.6000000000000006E-2</v>
      </c>
      <c r="T176" s="35">
        <f>IF(ISNUMBER(AVERAGEIFS(Observed!T$2:T$1135,Observed!$A$2:$A$1135,$A176,Observed!$C$2:$C$1135,$C176)),AVERAGEIFS(Observed!T$2:T$1135,Observed!$A$2:$A$1135,$A176,Observed!$C$2:$C$1135,$C176),"")</f>
        <v>3.9E-2</v>
      </c>
      <c r="U176" s="35" t="str">
        <f>IF(ISNUMBER(AVERAGEIFS(Observed!U$2:U$1135,Observed!$A$2:$A$1135,$A176,Observed!$C$2:$C$1135,$C176)),AVERAGEIFS(Observed!U$2:U$1135,Observed!$A$2:$A$1135,$A176,Observed!$C$2:$C$1135,$C176),"")</f>
        <v/>
      </c>
      <c r="V176" s="34" t="str">
        <f>IF(ISNUMBER(AVERAGEIFS(Observed!V$2:V$1135,Observed!$A$2:$A$1135,$A176,Observed!$C$2:$C$1135,$C176)),AVERAGEIFS(Observed!V$2:V$1135,Observed!$A$2:$A$1135,$A176,Observed!$C$2:$C$1135,$C176),"")</f>
        <v/>
      </c>
      <c r="W176" s="7" t="str">
        <f>IF(ISNUMBER(AVERAGEIFS(Observed!W$2:W$1135,Observed!$A$2:$A$1135,$A176,Observed!$C$2:$C$1135,$C176)),AVERAGEIFS(Observed!W$2:W$1135,Observed!$A$2:$A$1135,$A176,Observed!$C$2:$C$1135,$C176),"")</f>
        <v/>
      </c>
      <c r="X176" s="7" t="str">
        <f>IF(ISNUMBER(AVERAGEIFS(Observed!X$2:X$1135,Observed!$A$2:$A$1135,$A176,Observed!$C$2:$C$1135,$C176)),AVERAGEIFS(Observed!X$2:X$1135,Observed!$A$2:$A$1135,$A176,Observed!$C$2:$C$1135,$C176),"")</f>
        <v/>
      </c>
      <c r="Y176" s="34" t="str">
        <f>IF(ISNUMBER(AVERAGEIFS(Observed!Y$2:Y$1135,Observed!$A$2:$A$1135,$A176,Observed!$C$2:$C$1135,$C176)),AVERAGEIFS(Observed!Y$2:Y$1135,Observed!$A$2:$A$1135,$A176,Observed!$C$2:$C$1135,$C176),"")</f>
        <v/>
      </c>
      <c r="Z176" s="34" t="str">
        <f>IF(ISNUMBER(AVERAGEIFS(Observed!Z$2:Z$1135,Observed!$A$2:$A$1135,$A176,Observed!$C$2:$C$1135,$C176)),AVERAGEIFS(Observed!Z$2:Z$1135,Observed!$A$2:$A$1135,$A176,Observed!$C$2:$C$1135,$C176),"")</f>
        <v/>
      </c>
      <c r="AA176" s="34" t="str">
        <f>IF(ISNUMBER(AVERAGEIFS(Observed!AA$2:AA$1135,Observed!$A$2:$A$1135,$A176,Observed!$C$2:$C$1135,$C176)),AVERAGEIFS(Observed!AA$2:AA$1135,Observed!$A$2:$A$1135,$A176,Observed!$C$2:$C$1135,$C176),"")</f>
        <v/>
      </c>
      <c r="AB176" s="34" t="str">
        <f>IF(ISNUMBER(AVERAGEIFS(Observed!AB$2:AB$1135,Observed!$A$2:$A$1135,$A176,Observed!$C$2:$C$1135,$C176)),AVERAGEIFS(Observed!AB$2:AB$1135,Observed!$A$2:$A$1135,$A176,Observed!$C$2:$C$1135,$C176),"")</f>
        <v/>
      </c>
      <c r="AC176" s="34" t="str">
        <f>IF(ISNUMBER(AVERAGEIFS(Observed!AC$2:AC$1135,Observed!$A$2:$A$1135,$A176,Observed!$C$2:$C$1135,$C176)),AVERAGEIFS(Observed!AC$2:AC$1135,Observed!$A$2:$A$1135,$A176,Observed!$C$2:$C$1135,$C176),"")</f>
        <v/>
      </c>
      <c r="AD176" s="34" t="str">
        <f>IF(ISNUMBER(AVERAGEIFS(Observed!AD$2:AD$1135,Observed!$A$2:$A$1135,$A176,Observed!$C$2:$C$1135,$C176)),AVERAGEIFS(Observed!AD$2:AD$1135,Observed!$A$2:$A$1135,$A176,Observed!$C$2:$C$1135,$C176),"")</f>
        <v/>
      </c>
      <c r="AE176" s="34" t="str">
        <f>IF(ISNUMBER(AVERAGEIFS(Observed!AE$2:AE$1135,Observed!$A$2:$A$1135,$A176,Observed!$C$2:$C$1135,$C176)),AVERAGEIFS(Observed!AE$2:AE$1135,Observed!$A$2:$A$1135,$A176,Observed!$C$2:$C$1135,$C176),"")</f>
        <v/>
      </c>
      <c r="AF176" s="34" t="str">
        <f>IF(ISNUMBER(AVERAGEIFS(Observed!AF$2:AF$1135,Observed!$A$2:$A$1135,$A176,Observed!$C$2:$C$1135,$C176)),AVERAGEIFS(Observed!AF$2:AF$1135,Observed!$A$2:$A$1135,$A176,Observed!$C$2:$C$1135,$C176),"")</f>
        <v/>
      </c>
      <c r="AG176" s="34" t="str">
        <f>IF(ISNUMBER(AVERAGEIFS(Observed!AG$2:AG$1135,Observed!$A$2:$A$1135,$A176,Observed!$C$2:$C$1135,$C176)),AVERAGEIFS(Observed!AG$2:AG$1135,Observed!$A$2:$A$1135,$A176,Observed!$C$2:$C$1135,$C176),"")</f>
        <v/>
      </c>
      <c r="AH176" s="35" t="str">
        <f>IF(ISNUMBER(AVERAGEIFS(Observed!AH$2:AH$1135,Observed!$A$2:$A$1135,$A176,Observed!$C$2:$C$1135,$C176)),AVERAGEIFS(Observed!AH$2:AH$1135,Observed!$A$2:$A$1135,$A176,Observed!$C$2:$C$1135,$C176),"")</f>
        <v/>
      </c>
      <c r="AI176" s="35" t="str">
        <f>IF(ISNUMBER(AVERAGEIFS(Observed!AI$2:AI$1135,Observed!$A$2:$A$1135,$A176,Observed!$C$2:$C$1135,$C176)),AVERAGEIFS(Observed!AI$2:AI$1135,Observed!$A$2:$A$1135,$A176,Observed!$C$2:$C$1135,$C176),"")</f>
        <v/>
      </c>
      <c r="AJ176" s="35">
        <f>IF(ISNUMBER(AVERAGEIFS(Observed!AJ$2:AJ$1135,Observed!$A$2:$A$1135,$A176,Observed!$C$2:$C$1135,$C176)),AVERAGEIFS(Observed!AJ$2:AJ$1135,Observed!$A$2:$A$1135,$A176,Observed!$C$2:$C$1135,$C176),"")</f>
        <v>4.5152659089091052E-2</v>
      </c>
      <c r="AK176" s="34" t="str">
        <f>IF(ISNUMBER(AVERAGEIFS(Observed!AK$2:AK$1135,Observed!$A$2:$A$1135,$A176,Observed!$C$2:$C$1135,$C176)),AVERAGEIFS(Observed!AK$2:AK$1135,Observed!$A$2:$A$1135,$A176,Observed!$C$2:$C$1135,$C176),"")</f>
        <v/>
      </c>
      <c r="AL176" s="35" t="str">
        <f>IF(ISNUMBER(AVERAGEIFS(Observed!AL$2:AL$1135,Observed!$A$2:$A$1135,$A176,Observed!$C$2:$C$1135,$C176)),AVERAGEIFS(Observed!AL$2:AL$1135,Observed!$A$2:$A$1135,$A176,Observed!$C$2:$C$1135,$C176),"")</f>
        <v/>
      </c>
      <c r="AM176" s="34" t="str">
        <f>IF(ISNUMBER(AVERAGEIFS(Observed!AM$2:AM$1135,Observed!$A$2:$A$1135,$A176,Observed!$C$2:$C$1135,$C176)),AVERAGEIFS(Observed!AM$2:AM$1135,Observed!$A$2:$A$1135,$A176,Observed!$C$2:$C$1135,$C176),"")</f>
        <v/>
      </c>
      <c r="AN176" s="34" t="str">
        <f>IF(ISNUMBER(AVERAGEIFS(Observed!AN$2:AN$1135,Observed!$A$2:$A$1135,$A176,Observed!$C$2:$C$1135,$C176)),AVERAGEIFS(Observed!AN$2:AN$1135,Observed!$A$2:$A$1135,$A176,Observed!$C$2:$C$1135,$C176),"")</f>
        <v/>
      </c>
      <c r="AO176" s="34" t="str">
        <f>IF(ISNUMBER(AVERAGEIFS(Observed!AO$2:AO$1135,Observed!$A$2:$A$1135,$A176,Observed!$C$2:$C$1135,$C176)),AVERAGEIFS(Observed!AO$2:AO$1135,Observed!$A$2:$A$1135,$A176,Observed!$C$2:$C$1135,$C176),"")</f>
        <v/>
      </c>
      <c r="AP176" s="35" t="str">
        <f>IF(ISNUMBER(AVERAGEIFS(Observed!AP$2:AP$1135,Observed!$A$2:$A$1135,$A176,Observed!$C$2:$C$1135,$C176)),AVERAGEIFS(Observed!AP$2:AP$1135,Observed!$A$2:$A$1135,$A176,Observed!$C$2:$C$1135,$C176),"")</f>
        <v/>
      </c>
      <c r="AQ176" s="34">
        <f>IF(ISNUMBER(AVERAGEIFS(Observed!AQ$2:AQ$1135,Observed!$A$2:$A$1135,$A176,Observed!$C$2:$C$1135,$C176)),AVERAGEIFS(Observed!AQ$2:AQ$1135,Observed!$A$2:$A$1135,$A176,Observed!$C$2:$C$1135,$C176),"")</f>
        <v>0.72233333333333327</v>
      </c>
      <c r="AR176" s="34">
        <f>IF(ISNUMBER(AVERAGEIFS(Observed!AR$2:AR$1135,Observed!$A$2:$A$1135,$A176,Observed!$C$2:$C$1135,$C176)),AVERAGEIFS(Observed!AR$2:AR$1135,Observed!$A$2:$A$1135,$A176,Observed!$C$2:$C$1135,$C176),"")</f>
        <v>0.72233333333333327</v>
      </c>
      <c r="AS176" s="2">
        <f>COUNTIFS(Observed!$A$2:$A$1135,$A176,Observed!$C$2:$C$1135,$C176)</f>
        <v>3</v>
      </c>
      <c r="AT176" s="2">
        <f t="shared" si="2"/>
        <v>7</v>
      </c>
    </row>
    <row r="177" spans="1:46" x14ac:dyDescent="0.25">
      <c r="A177" t="s">
        <v>3</v>
      </c>
      <c r="B177" t="s">
        <v>18</v>
      </c>
      <c r="C177" s="6">
        <v>36459</v>
      </c>
      <c r="D177" t="s">
        <v>56</v>
      </c>
      <c r="E177" t="s">
        <v>42</v>
      </c>
      <c r="J177" t="s">
        <v>103</v>
      </c>
      <c r="K177">
        <v>4</v>
      </c>
      <c r="L177">
        <v>2</v>
      </c>
      <c r="M177" t="s">
        <v>19</v>
      </c>
      <c r="N177" s="33">
        <f>IF(ISNUMBER(AVERAGEIFS(Observed!N$2:N$1135,Observed!$A$2:$A$1135,$A177,Observed!$C$2:$C$1135,$C177)),AVERAGEIFS(Observed!N$2:N$1135,Observed!$A$2:$A$1135,$A177,Observed!$C$2:$C$1135,$C177),"")</f>
        <v>1235.6666666666667</v>
      </c>
      <c r="O177" s="34">
        <f>IF(ISNUMBER(AVERAGEIFS(Observed!O$2:O$1135,Observed!$A$2:$A$1135,$A177,Observed!$C$2:$C$1135,$C177)),AVERAGEIFS(Observed!O$2:O$1135,Observed!$A$2:$A$1135,$A177,Observed!$C$2:$C$1135,$C177),"")</f>
        <v>123.56666666666666</v>
      </c>
      <c r="P177" s="34" t="str">
        <f>IF(ISNUMBER(AVERAGEIFS(Observed!P$2:P$1135,Observed!$A$2:$A$1135,$A177,Observed!$C$2:$C$1135,$C177)),AVERAGEIFS(Observed!P$2:P$1135,Observed!$A$2:$A$1135,$A177,Observed!$C$2:$C$1135,$C177),"")</f>
        <v/>
      </c>
      <c r="Q177" s="34" t="str">
        <f>IF(ISNUMBER(AVERAGEIFS(Observed!Q$2:Q$1135,Observed!$A$2:$A$1135,$A177,Observed!$C$2:$C$1135,$C177)),AVERAGEIFS(Observed!Q$2:Q$1135,Observed!$A$2:$A$1135,$A177,Observed!$C$2:$C$1135,$C177),"")</f>
        <v/>
      </c>
      <c r="R177" s="34" t="str">
        <f>IF(ISNUMBER(AVERAGEIFS(Observed!R$2:R$1135,Observed!$A$2:$A$1135,$A177,Observed!$C$2:$C$1135,$C177)),AVERAGEIFS(Observed!R$2:R$1135,Observed!$A$2:$A$1135,$A177,Observed!$C$2:$C$1135,$C177),"")</f>
        <v/>
      </c>
      <c r="S177" s="35">
        <f>IF(ISNUMBER(AVERAGEIFS(Observed!S$2:S$1135,Observed!$A$2:$A$1135,$A177,Observed!$C$2:$C$1135,$C177)),AVERAGEIFS(Observed!S$2:S$1135,Observed!$A$2:$A$1135,$A177,Observed!$C$2:$C$1135,$C177),"")</f>
        <v>4.4000000000000004E-2</v>
      </c>
      <c r="T177" s="35">
        <f>IF(ISNUMBER(AVERAGEIFS(Observed!T$2:T$1135,Observed!$A$2:$A$1135,$A177,Observed!$C$2:$C$1135,$C177)),AVERAGEIFS(Observed!T$2:T$1135,Observed!$A$2:$A$1135,$A177,Observed!$C$2:$C$1135,$C177),"")</f>
        <v>3.5999999999999997E-2</v>
      </c>
      <c r="U177" s="35" t="str">
        <f>IF(ISNUMBER(AVERAGEIFS(Observed!U$2:U$1135,Observed!$A$2:$A$1135,$A177,Observed!$C$2:$C$1135,$C177)),AVERAGEIFS(Observed!U$2:U$1135,Observed!$A$2:$A$1135,$A177,Observed!$C$2:$C$1135,$C177),"")</f>
        <v/>
      </c>
      <c r="V177" s="34" t="str">
        <f>IF(ISNUMBER(AVERAGEIFS(Observed!V$2:V$1135,Observed!$A$2:$A$1135,$A177,Observed!$C$2:$C$1135,$C177)),AVERAGEIFS(Observed!V$2:V$1135,Observed!$A$2:$A$1135,$A177,Observed!$C$2:$C$1135,$C177),"")</f>
        <v/>
      </c>
      <c r="W177" s="7" t="str">
        <f>IF(ISNUMBER(AVERAGEIFS(Observed!W$2:W$1135,Observed!$A$2:$A$1135,$A177,Observed!$C$2:$C$1135,$C177)),AVERAGEIFS(Observed!W$2:W$1135,Observed!$A$2:$A$1135,$A177,Observed!$C$2:$C$1135,$C177),"")</f>
        <v/>
      </c>
      <c r="X177" s="7">
        <f>IF(ISNUMBER(AVERAGEIFS(Observed!X$2:X$1135,Observed!$A$2:$A$1135,$A177,Observed!$C$2:$C$1135,$C177)),AVERAGEIFS(Observed!X$2:X$1135,Observed!$A$2:$A$1135,$A177,Observed!$C$2:$C$1135,$C177),"")</f>
        <v>0.14000000000000001</v>
      </c>
      <c r="Y177" s="34" t="str">
        <f>IF(ISNUMBER(AVERAGEIFS(Observed!Y$2:Y$1135,Observed!$A$2:$A$1135,$A177,Observed!$C$2:$C$1135,$C177)),AVERAGEIFS(Observed!Y$2:Y$1135,Observed!$A$2:$A$1135,$A177,Observed!$C$2:$C$1135,$C177),"")</f>
        <v/>
      </c>
      <c r="Z177" s="34" t="str">
        <f>IF(ISNUMBER(AVERAGEIFS(Observed!Z$2:Z$1135,Observed!$A$2:$A$1135,$A177,Observed!$C$2:$C$1135,$C177)),AVERAGEIFS(Observed!Z$2:Z$1135,Observed!$A$2:$A$1135,$A177,Observed!$C$2:$C$1135,$C177),"")</f>
        <v/>
      </c>
      <c r="AA177" s="34" t="str">
        <f>IF(ISNUMBER(AVERAGEIFS(Observed!AA$2:AA$1135,Observed!$A$2:$A$1135,$A177,Observed!$C$2:$C$1135,$C177)),AVERAGEIFS(Observed!AA$2:AA$1135,Observed!$A$2:$A$1135,$A177,Observed!$C$2:$C$1135,$C177),"")</f>
        <v/>
      </c>
      <c r="AB177" s="34" t="str">
        <f>IF(ISNUMBER(AVERAGEIFS(Observed!AB$2:AB$1135,Observed!$A$2:$A$1135,$A177,Observed!$C$2:$C$1135,$C177)),AVERAGEIFS(Observed!AB$2:AB$1135,Observed!$A$2:$A$1135,$A177,Observed!$C$2:$C$1135,$C177),"")</f>
        <v/>
      </c>
      <c r="AC177" s="34" t="str">
        <f>IF(ISNUMBER(AVERAGEIFS(Observed!AC$2:AC$1135,Observed!$A$2:$A$1135,$A177,Observed!$C$2:$C$1135,$C177)),AVERAGEIFS(Observed!AC$2:AC$1135,Observed!$A$2:$A$1135,$A177,Observed!$C$2:$C$1135,$C177),"")</f>
        <v/>
      </c>
      <c r="AD177" s="34" t="str">
        <f>IF(ISNUMBER(AVERAGEIFS(Observed!AD$2:AD$1135,Observed!$A$2:$A$1135,$A177,Observed!$C$2:$C$1135,$C177)),AVERAGEIFS(Observed!AD$2:AD$1135,Observed!$A$2:$A$1135,$A177,Observed!$C$2:$C$1135,$C177),"")</f>
        <v/>
      </c>
      <c r="AE177" s="34" t="str">
        <f>IF(ISNUMBER(AVERAGEIFS(Observed!AE$2:AE$1135,Observed!$A$2:$A$1135,$A177,Observed!$C$2:$C$1135,$C177)),AVERAGEIFS(Observed!AE$2:AE$1135,Observed!$A$2:$A$1135,$A177,Observed!$C$2:$C$1135,$C177),"")</f>
        <v/>
      </c>
      <c r="AF177" s="34" t="str">
        <f>IF(ISNUMBER(AVERAGEIFS(Observed!AF$2:AF$1135,Observed!$A$2:$A$1135,$A177,Observed!$C$2:$C$1135,$C177)),AVERAGEIFS(Observed!AF$2:AF$1135,Observed!$A$2:$A$1135,$A177,Observed!$C$2:$C$1135,$C177),"")</f>
        <v/>
      </c>
      <c r="AG177" s="34" t="str">
        <f>IF(ISNUMBER(AVERAGEIFS(Observed!AG$2:AG$1135,Observed!$A$2:$A$1135,$A177,Observed!$C$2:$C$1135,$C177)),AVERAGEIFS(Observed!AG$2:AG$1135,Observed!$A$2:$A$1135,$A177,Observed!$C$2:$C$1135,$C177),"")</f>
        <v/>
      </c>
      <c r="AH177" s="35" t="str">
        <f>IF(ISNUMBER(AVERAGEIFS(Observed!AH$2:AH$1135,Observed!$A$2:$A$1135,$A177,Observed!$C$2:$C$1135,$C177)),AVERAGEIFS(Observed!AH$2:AH$1135,Observed!$A$2:$A$1135,$A177,Observed!$C$2:$C$1135,$C177),"")</f>
        <v/>
      </c>
      <c r="AI177" s="35" t="str">
        <f>IF(ISNUMBER(AVERAGEIFS(Observed!AI$2:AI$1135,Observed!$A$2:$A$1135,$A177,Observed!$C$2:$C$1135,$C177)),AVERAGEIFS(Observed!AI$2:AI$1135,Observed!$A$2:$A$1135,$A177,Observed!$C$2:$C$1135,$C177),"")</f>
        <v/>
      </c>
      <c r="AJ177" s="35">
        <f>IF(ISNUMBER(AVERAGEIFS(Observed!AJ$2:AJ$1135,Observed!$A$2:$A$1135,$A177,Observed!$C$2:$C$1135,$C177)),AVERAGEIFS(Observed!AJ$2:AJ$1135,Observed!$A$2:$A$1135,$A177,Observed!$C$2:$C$1135,$C177),"")</f>
        <v>4.2852761094352564E-2</v>
      </c>
      <c r="AK177" s="34" t="str">
        <f>IF(ISNUMBER(AVERAGEIFS(Observed!AK$2:AK$1135,Observed!$A$2:$A$1135,$A177,Observed!$C$2:$C$1135,$C177)),AVERAGEIFS(Observed!AK$2:AK$1135,Observed!$A$2:$A$1135,$A177,Observed!$C$2:$C$1135,$C177),"")</f>
        <v/>
      </c>
      <c r="AL177" s="35" t="str">
        <f>IF(ISNUMBER(AVERAGEIFS(Observed!AL$2:AL$1135,Observed!$A$2:$A$1135,$A177,Observed!$C$2:$C$1135,$C177)),AVERAGEIFS(Observed!AL$2:AL$1135,Observed!$A$2:$A$1135,$A177,Observed!$C$2:$C$1135,$C177),"")</f>
        <v/>
      </c>
      <c r="AM177" s="34" t="str">
        <f>IF(ISNUMBER(AVERAGEIFS(Observed!AM$2:AM$1135,Observed!$A$2:$A$1135,$A177,Observed!$C$2:$C$1135,$C177)),AVERAGEIFS(Observed!AM$2:AM$1135,Observed!$A$2:$A$1135,$A177,Observed!$C$2:$C$1135,$C177),"")</f>
        <v/>
      </c>
      <c r="AN177" s="34">
        <f>IF(ISNUMBER(AVERAGEIFS(Observed!AN$2:AN$1135,Observed!$A$2:$A$1135,$A177,Observed!$C$2:$C$1135,$C177)),AVERAGEIFS(Observed!AN$2:AN$1135,Observed!$A$2:$A$1135,$A177,Observed!$C$2:$C$1135,$C177),"")</f>
        <v>0.39000000000000007</v>
      </c>
      <c r="AO177" s="34" t="str">
        <f>IF(ISNUMBER(AVERAGEIFS(Observed!AO$2:AO$1135,Observed!$A$2:$A$1135,$A177,Observed!$C$2:$C$1135,$C177)),AVERAGEIFS(Observed!AO$2:AO$1135,Observed!$A$2:$A$1135,$A177,Observed!$C$2:$C$1135,$C177),"")</f>
        <v/>
      </c>
      <c r="AP177" s="35" t="str">
        <f>IF(ISNUMBER(AVERAGEIFS(Observed!AP$2:AP$1135,Observed!$A$2:$A$1135,$A177,Observed!$C$2:$C$1135,$C177)),AVERAGEIFS(Observed!AP$2:AP$1135,Observed!$A$2:$A$1135,$A177,Observed!$C$2:$C$1135,$C177),"")</f>
        <v/>
      </c>
      <c r="AQ177" s="34" t="str">
        <f>IF(ISNUMBER(AVERAGEIFS(Observed!AQ$2:AQ$1135,Observed!$A$2:$A$1135,$A177,Observed!$C$2:$C$1135,$C177)),AVERAGEIFS(Observed!AQ$2:AQ$1135,Observed!$A$2:$A$1135,$A177,Observed!$C$2:$C$1135,$C177),"")</f>
        <v/>
      </c>
      <c r="AR177" s="34" t="str">
        <f>IF(ISNUMBER(AVERAGEIFS(Observed!AR$2:AR$1135,Observed!$A$2:$A$1135,$A177,Observed!$C$2:$C$1135,$C177)),AVERAGEIFS(Observed!AR$2:AR$1135,Observed!$A$2:$A$1135,$A177,Observed!$C$2:$C$1135,$C177),"")</f>
        <v/>
      </c>
      <c r="AS177" s="2">
        <f>COUNTIFS(Observed!$A$2:$A$1135,$A177,Observed!$C$2:$C$1135,$C177)</f>
        <v>3</v>
      </c>
      <c r="AT177" s="2">
        <f t="shared" si="2"/>
        <v>6</v>
      </c>
    </row>
    <row r="178" spans="1:46" x14ac:dyDescent="0.25">
      <c r="A178" t="s">
        <v>3</v>
      </c>
      <c r="B178" t="s">
        <v>18</v>
      </c>
      <c r="C178" s="6">
        <v>36467</v>
      </c>
      <c r="D178" t="s">
        <v>56</v>
      </c>
      <c r="E178" t="s">
        <v>42</v>
      </c>
      <c r="J178" t="s">
        <v>103</v>
      </c>
      <c r="K178">
        <v>4</v>
      </c>
      <c r="L178">
        <v>2</v>
      </c>
      <c r="M178" t="s">
        <v>19</v>
      </c>
      <c r="N178" s="33">
        <f>IF(ISNUMBER(AVERAGEIFS(Observed!N$2:N$1135,Observed!$A$2:$A$1135,$A178,Observed!$C$2:$C$1135,$C178)),AVERAGEIFS(Observed!N$2:N$1135,Observed!$A$2:$A$1135,$A178,Observed!$C$2:$C$1135,$C178),"")</f>
        <v>1826.1666666666667</v>
      </c>
      <c r="O178" s="34">
        <f>IF(ISNUMBER(AVERAGEIFS(Observed!O$2:O$1135,Observed!$A$2:$A$1135,$A178,Observed!$C$2:$C$1135,$C178)),AVERAGEIFS(Observed!O$2:O$1135,Observed!$A$2:$A$1135,$A178,Observed!$C$2:$C$1135,$C178),"")</f>
        <v>182.61666666666667</v>
      </c>
      <c r="P178" s="34" t="str">
        <f>IF(ISNUMBER(AVERAGEIFS(Observed!P$2:P$1135,Observed!$A$2:$A$1135,$A178,Observed!$C$2:$C$1135,$C178)),AVERAGEIFS(Observed!P$2:P$1135,Observed!$A$2:$A$1135,$A178,Observed!$C$2:$C$1135,$C178),"")</f>
        <v/>
      </c>
      <c r="Q178" s="34" t="str">
        <f>IF(ISNUMBER(AVERAGEIFS(Observed!Q$2:Q$1135,Observed!$A$2:$A$1135,$A178,Observed!$C$2:$C$1135,$C178)),AVERAGEIFS(Observed!Q$2:Q$1135,Observed!$A$2:$A$1135,$A178,Observed!$C$2:$C$1135,$C178),"")</f>
        <v/>
      </c>
      <c r="R178" s="34" t="str">
        <f>IF(ISNUMBER(AVERAGEIFS(Observed!R$2:R$1135,Observed!$A$2:$A$1135,$A178,Observed!$C$2:$C$1135,$C178)),AVERAGEIFS(Observed!R$2:R$1135,Observed!$A$2:$A$1135,$A178,Observed!$C$2:$C$1135,$C178),"")</f>
        <v/>
      </c>
      <c r="S178" s="35">
        <f>IF(ISNUMBER(AVERAGEIFS(Observed!S$2:S$1135,Observed!$A$2:$A$1135,$A178,Observed!$C$2:$C$1135,$C178)),AVERAGEIFS(Observed!S$2:S$1135,Observed!$A$2:$A$1135,$A178,Observed!$C$2:$C$1135,$C178),"")</f>
        <v>4.3000000000000003E-2</v>
      </c>
      <c r="T178" s="35">
        <f>IF(ISNUMBER(AVERAGEIFS(Observed!T$2:T$1135,Observed!$A$2:$A$1135,$A178,Observed!$C$2:$C$1135,$C178)),AVERAGEIFS(Observed!T$2:T$1135,Observed!$A$2:$A$1135,$A178,Observed!$C$2:$C$1135,$C178),"")</f>
        <v>3.5000000000000003E-2</v>
      </c>
      <c r="U178" s="35" t="str">
        <f>IF(ISNUMBER(AVERAGEIFS(Observed!U$2:U$1135,Observed!$A$2:$A$1135,$A178,Observed!$C$2:$C$1135,$C178)),AVERAGEIFS(Observed!U$2:U$1135,Observed!$A$2:$A$1135,$A178,Observed!$C$2:$C$1135,$C178),"")</f>
        <v/>
      </c>
      <c r="V178" s="34" t="str">
        <f>IF(ISNUMBER(AVERAGEIFS(Observed!V$2:V$1135,Observed!$A$2:$A$1135,$A178,Observed!$C$2:$C$1135,$C178)),AVERAGEIFS(Observed!V$2:V$1135,Observed!$A$2:$A$1135,$A178,Observed!$C$2:$C$1135,$C178),"")</f>
        <v/>
      </c>
      <c r="W178" s="7" t="str">
        <f>IF(ISNUMBER(AVERAGEIFS(Observed!W$2:W$1135,Observed!$A$2:$A$1135,$A178,Observed!$C$2:$C$1135,$C178)),AVERAGEIFS(Observed!W$2:W$1135,Observed!$A$2:$A$1135,$A178,Observed!$C$2:$C$1135,$C178),"")</f>
        <v/>
      </c>
      <c r="X178" s="7">
        <f>IF(ISNUMBER(AVERAGEIFS(Observed!X$2:X$1135,Observed!$A$2:$A$1135,$A178,Observed!$C$2:$C$1135,$C178)),AVERAGEIFS(Observed!X$2:X$1135,Observed!$A$2:$A$1135,$A178,Observed!$C$2:$C$1135,$C178),"")</f>
        <v>0.15</v>
      </c>
      <c r="Y178" s="34" t="str">
        <f>IF(ISNUMBER(AVERAGEIFS(Observed!Y$2:Y$1135,Observed!$A$2:$A$1135,$A178,Observed!$C$2:$C$1135,$C178)),AVERAGEIFS(Observed!Y$2:Y$1135,Observed!$A$2:$A$1135,$A178,Observed!$C$2:$C$1135,$C178),"")</f>
        <v/>
      </c>
      <c r="Z178" s="34" t="str">
        <f>IF(ISNUMBER(AVERAGEIFS(Observed!Z$2:Z$1135,Observed!$A$2:$A$1135,$A178,Observed!$C$2:$C$1135,$C178)),AVERAGEIFS(Observed!Z$2:Z$1135,Observed!$A$2:$A$1135,$A178,Observed!$C$2:$C$1135,$C178),"")</f>
        <v/>
      </c>
      <c r="AA178" s="34" t="str">
        <f>IF(ISNUMBER(AVERAGEIFS(Observed!AA$2:AA$1135,Observed!$A$2:$A$1135,$A178,Observed!$C$2:$C$1135,$C178)),AVERAGEIFS(Observed!AA$2:AA$1135,Observed!$A$2:$A$1135,$A178,Observed!$C$2:$C$1135,$C178),"")</f>
        <v/>
      </c>
      <c r="AB178" s="34" t="str">
        <f>IF(ISNUMBER(AVERAGEIFS(Observed!AB$2:AB$1135,Observed!$A$2:$A$1135,$A178,Observed!$C$2:$C$1135,$C178)),AVERAGEIFS(Observed!AB$2:AB$1135,Observed!$A$2:$A$1135,$A178,Observed!$C$2:$C$1135,$C178),"")</f>
        <v/>
      </c>
      <c r="AC178" s="34" t="str">
        <f>IF(ISNUMBER(AVERAGEIFS(Observed!AC$2:AC$1135,Observed!$A$2:$A$1135,$A178,Observed!$C$2:$C$1135,$C178)),AVERAGEIFS(Observed!AC$2:AC$1135,Observed!$A$2:$A$1135,$A178,Observed!$C$2:$C$1135,$C178),"")</f>
        <v/>
      </c>
      <c r="AD178" s="34" t="str">
        <f>IF(ISNUMBER(AVERAGEIFS(Observed!AD$2:AD$1135,Observed!$A$2:$A$1135,$A178,Observed!$C$2:$C$1135,$C178)),AVERAGEIFS(Observed!AD$2:AD$1135,Observed!$A$2:$A$1135,$A178,Observed!$C$2:$C$1135,$C178),"")</f>
        <v/>
      </c>
      <c r="AE178" s="34" t="str">
        <f>IF(ISNUMBER(AVERAGEIFS(Observed!AE$2:AE$1135,Observed!$A$2:$A$1135,$A178,Observed!$C$2:$C$1135,$C178)),AVERAGEIFS(Observed!AE$2:AE$1135,Observed!$A$2:$A$1135,$A178,Observed!$C$2:$C$1135,$C178),"")</f>
        <v/>
      </c>
      <c r="AF178" s="34" t="str">
        <f>IF(ISNUMBER(AVERAGEIFS(Observed!AF$2:AF$1135,Observed!$A$2:$A$1135,$A178,Observed!$C$2:$C$1135,$C178)),AVERAGEIFS(Observed!AF$2:AF$1135,Observed!$A$2:$A$1135,$A178,Observed!$C$2:$C$1135,$C178),"")</f>
        <v/>
      </c>
      <c r="AG178" s="34" t="str">
        <f>IF(ISNUMBER(AVERAGEIFS(Observed!AG$2:AG$1135,Observed!$A$2:$A$1135,$A178,Observed!$C$2:$C$1135,$C178)),AVERAGEIFS(Observed!AG$2:AG$1135,Observed!$A$2:$A$1135,$A178,Observed!$C$2:$C$1135,$C178),"")</f>
        <v/>
      </c>
      <c r="AH178" s="35" t="str">
        <f>IF(ISNUMBER(AVERAGEIFS(Observed!AH$2:AH$1135,Observed!$A$2:$A$1135,$A178,Observed!$C$2:$C$1135,$C178)),AVERAGEIFS(Observed!AH$2:AH$1135,Observed!$A$2:$A$1135,$A178,Observed!$C$2:$C$1135,$C178),"")</f>
        <v/>
      </c>
      <c r="AI178" s="35" t="str">
        <f>IF(ISNUMBER(AVERAGEIFS(Observed!AI$2:AI$1135,Observed!$A$2:$A$1135,$A178,Observed!$C$2:$C$1135,$C178)),AVERAGEIFS(Observed!AI$2:AI$1135,Observed!$A$2:$A$1135,$A178,Observed!$C$2:$C$1135,$C178),"")</f>
        <v/>
      </c>
      <c r="AJ178" s="35">
        <f>IF(ISNUMBER(AVERAGEIFS(Observed!AJ$2:AJ$1135,Observed!$A$2:$A$1135,$A178,Observed!$C$2:$C$1135,$C178)),AVERAGEIFS(Observed!AJ$2:AJ$1135,Observed!$A$2:$A$1135,$A178,Observed!$C$2:$C$1135,$C178),"")</f>
        <v>4.1810930488984245E-2</v>
      </c>
      <c r="AK178" s="34" t="str">
        <f>IF(ISNUMBER(AVERAGEIFS(Observed!AK$2:AK$1135,Observed!$A$2:$A$1135,$A178,Observed!$C$2:$C$1135,$C178)),AVERAGEIFS(Observed!AK$2:AK$1135,Observed!$A$2:$A$1135,$A178,Observed!$C$2:$C$1135,$C178),"")</f>
        <v/>
      </c>
      <c r="AL178" s="35" t="str">
        <f>IF(ISNUMBER(AVERAGEIFS(Observed!AL$2:AL$1135,Observed!$A$2:$A$1135,$A178,Observed!$C$2:$C$1135,$C178)),AVERAGEIFS(Observed!AL$2:AL$1135,Observed!$A$2:$A$1135,$A178,Observed!$C$2:$C$1135,$C178),"")</f>
        <v/>
      </c>
      <c r="AM178" s="34" t="str">
        <f>IF(ISNUMBER(AVERAGEIFS(Observed!AM$2:AM$1135,Observed!$A$2:$A$1135,$A178,Observed!$C$2:$C$1135,$C178)),AVERAGEIFS(Observed!AM$2:AM$1135,Observed!$A$2:$A$1135,$A178,Observed!$C$2:$C$1135,$C178),"")</f>
        <v/>
      </c>
      <c r="AN178" s="34">
        <f>IF(ISNUMBER(AVERAGEIFS(Observed!AN$2:AN$1135,Observed!$A$2:$A$1135,$A178,Observed!$C$2:$C$1135,$C178)),AVERAGEIFS(Observed!AN$2:AN$1135,Observed!$A$2:$A$1135,$A178,Observed!$C$2:$C$1135,$C178),"")</f>
        <v>0.33</v>
      </c>
      <c r="AO178" s="34" t="str">
        <f>IF(ISNUMBER(AVERAGEIFS(Observed!AO$2:AO$1135,Observed!$A$2:$A$1135,$A178,Observed!$C$2:$C$1135,$C178)),AVERAGEIFS(Observed!AO$2:AO$1135,Observed!$A$2:$A$1135,$A178,Observed!$C$2:$C$1135,$C178),"")</f>
        <v/>
      </c>
      <c r="AP178" s="35" t="str">
        <f>IF(ISNUMBER(AVERAGEIFS(Observed!AP$2:AP$1135,Observed!$A$2:$A$1135,$A178,Observed!$C$2:$C$1135,$C178)),AVERAGEIFS(Observed!AP$2:AP$1135,Observed!$A$2:$A$1135,$A178,Observed!$C$2:$C$1135,$C178),"")</f>
        <v/>
      </c>
      <c r="AQ178" s="34" t="str">
        <f>IF(ISNUMBER(AVERAGEIFS(Observed!AQ$2:AQ$1135,Observed!$A$2:$A$1135,$A178,Observed!$C$2:$C$1135,$C178)),AVERAGEIFS(Observed!AQ$2:AQ$1135,Observed!$A$2:$A$1135,$A178,Observed!$C$2:$C$1135,$C178),"")</f>
        <v/>
      </c>
      <c r="AR178" s="34" t="str">
        <f>IF(ISNUMBER(AVERAGEIFS(Observed!AR$2:AR$1135,Observed!$A$2:$A$1135,$A178,Observed!$C$2:$C$1135,$C178)),AVERAGEIFS(Observed!AR$2:AR$1135,Observed!$A$2:$A$1135,$A178,Observed!$C$2:$C$1135,$C178),"")</f>
        <v/>
      </c>
      <c r="AS178" s="2">
        <f>COUNTIFS(Observed!$A$2:$A$1135,$A178,Observed!$C$2:$C$1135,$C178)</f>
        <v>3</v>
      </c>
      <c r="AT178" s="2">
        <f t="shared" si="2"/>
        <v>6</v>
      </c>
    </row>
    <row r="179" spans="1:46" x14ac:dyDescent="0.25">
      <c r="A179" t="s">
        <v>3</v>
      </c>
      <c r="B179" t="s">
        <v>18</v>
      </c>
      <c r="C179" s="6">
        <v>36473</v>
      </c>
      <c r="D179" t="s">
        <v>56</v>
      </c>
      <c r="E179" t="s">
        <v>42</v>
      </c>
      <c r="J179" t="s">
        <v>103</v>
      </c>
      <c r="K179">
        <v>4</v>
      </c>
      <c r="L179">
        <v>2</v>
      </c>
      <c r="M179" t="s">
        <v>20</v>
      </c>
      <c r="N179" s="33">
        <f>IF(ISNUMBER(AVERAGEIFS(Observed!N$2:N$1135,Observed!$A$2:$A$1135,$A179,Observed!$C$2:$C$1135,$C179)),AVERAGEIFS(Observed!N$2:N$1135,Observed!$A$2:$A$1135,$A179,Observed!$C$2:$C$1135,$C179),"")</f>
        <v>2561.6666666666665</v>
      </c>
      <c r="O179" s="34">
        <f>IF(ISNUMBER(AVERAGEIFS(Observed!O$2:O$1135,Observed!$A$2:$A$1135,$A179,Observed!$C$2:$C$1135,$C179)),AVERAGEIFS(Observed!O$2:O$1135,Observed!$A$2:$A$1135,$A179,Observed!$C$2:$C$1135,$C179),"")</f>
        <v>256.16666666666669</v>
      </c>
      <c r="P179" s="34" t="str">
        <f>IF(ISNUMBER(AVERAGEIFS(Observed!P$2:P$1135,Observed!$A$2:$A$1135,$A179,Observed!$C$2:$C$1135,$C179)),AVERAGEIFS(Observed!P$2:P$1135,Observed!$A$2:$A$1135,$A179,Observed!$C$2:$C$1135,$C179),"")</f>
        <v/>
      </c>
      <c r="Q179" s="34" t="str">
        <f>IF(ISNUMBER(AVERAGEIFS(Observed!Q$2:Q$1135,Observed!$A$2:$A$1135,$A179,Observed!$C$2:$C$1135,$C179)),AVERAGEIFS(Observed!Q$2:Q$1135,Observed!$A$2:$A$1135,$A179,Observed!$C$2:$C$1135,$C179),"")</f>
        <v/>
      </c>
      <c r="R179" s="34" t="str">
        <f>IF(ISNUMBER(AVERAGEIFS(Observed!R$2:R$1135,Observed!$A$2:$A$1135,$A179,Observed!$C$2:$C$1135,$C179)),AVERAGEIFS(Observed!R$2:R$1135,Observed!$A$2:$A$1135,$A179,Observed!$C$2:$C$1135,$C179),"")</f>
        <v/>
      </c>
      <c r="S179" s="35" t="str">
        <f>IF(ISNUMBER(AVERAGEIFS(Observed!S$2:S$1135,Observed!$A$2:$A$1135,$A179,Observed!$C$2:$C$1135,$C179)),AVERAGEIFS(Observed!S$2:S$1135,Observed!$A$2:$A$1135,$A179,Observed!$C$2:$C$1135,$C179),"")</f>
        <v/>
      </c>
      <c r="T179" s="35" t="str">
        <f>IF(ISNUMBER(AVERAGEIFS(Observed!T$2:T$1135,Observed!$A$2:$A$1135,$A179,Observed!$C$2:$C$1135,$C179)),AVERAGEIFS(Observed!T$2:T$1135,Observed!$A$2:$A$1135,$A179,Observed!$C$2:$C$1135,$C179),"")</f>
        <v/>
      </c>
      <c r="U179" s="35" t="str">
        <f>IF(ISNUMBER(AVERAGEIFS(Observed!U$2:U$1135,Observed!$A$2:$A$1135,$A179,Observed!$C$2:$C$1135,$C179)),AVERAGEIFS(Observed!U$2:U$1135,Observed!$A$2:$A$1135,$A179,Observed!$C$2:$C$1135,$C179),"")</f>
        <v/>
      </c>
      <c r="V179" s="34" t="str">
        <f>IF(ISNUMBER(AVERAGEIFS(Observed!V$2:V$1135,Observed!$A$2:$A$1135,$A179,Observed!$C$2:$C$1135,$C179)),AVERAGEIFS(Observed!V$2:V$1135,Observed!$A$2:$A$1135,$A179,Observed!$C$2:$C$1135,$C179),"")</f>
        <v/>
      </c>
      <c r="W179" s="7" t="str">
        <f>IF(ISNUMBER(AVERAGEIFS(Observed!W$2:W$1135,Observed!$A$2:$A$1135,$A179,Observed!$C$2:$C$1135,$C179)),AVERAGEIFS(Observed!W$2:W$1135,Observed!$A$2:$A$1135,$A179,Observed!$C$2:$C$1135,$C179),"")</f>
        <v/>
      </c>
      <c r="X179" s="7">
        <f>IF(ISNUMBER(AVERAGEIFS(Observed!X$2:X$1135,Observed!$A$2:$A$1135,$A179,Observed!$C$2:$C$1135,$C179)),AVERAGEIFS(Observed!X$2:X$1135,Observed!$A$2:$A$1135,$A179,Observed!$C$2:$C$1135,$C179),"")</f>
        <v>0.15</v>
      </c>
      <c r="Y179" s="34" t="str">
        <f>IF(ISNUMBER(AVERAGEIFS(Observed!Y$2:Y$1135,Observed!$A$2:$A$1135,$A179,Observed!$C$2:$C$1135,$C179)),AVERAGEIFS(Observed!Y$2:Y$1135,Observed!$A$2:$A$1135,$A179,Observed!$C$2:$C$1135,$C179),"")</f>
        <v/>
      </c>
      <c r="Z179" s="34" t="str">
        <f>IF(ISNUMBER(AVERAGEIFS(Observed!Z$2:Z$1135,Observed!$A$2:$A$1135,$A179,Observed!$C$2:$C$1135,$C179)),AVERAGEIFS(Observed!Z$2:Z$1135,Observed!$A$2:$A$1135,$A179,Observed!$C$2:$C$1135,$C179),"")</f>
        <v/>
      </c>
      <c r="AA179" s="34" t="str">
        <f>IF(ISNUMBER(AVERAGEIFS(Observed!AA$2:AA$1135,Observed!$A$2:$A$1135,$A179,Observed!$C$2:$C$1135,$C179)),AVERAGEIFS(Observed!AA$2:AA$1135,Observed!$A$2:$A$1135,$A179,Observed!$C$2:$C$1135,$C179),"")</f>
        <v/>
      </c>
      <c r="AB179" s="34" t="str">
        <f>IF(ISNUMBER(AVERAGEIFS(Observed!AB$2:AB$1135,Observed!$A$2:$A$1135,$A179,Observed!$C$2:$C$1135,$C179)),AVERAGEIFS(Observed!AB$2:AB$1135,Observed!$A$2:$A$1135,$A179,Observed!$C$2:$C$1135,$C179),"")</f>
        <v/>
      </c>
      <c r="AC179" s="34" t="str">
        <f>IF(ISNUMBER(AVERAGEIFS(Observed!AC$2:AC$1135,Observed!$A$2:$A$1135,$A179,Observed!$C$2:$C$1135,$C179)),AVERAGEIFS(Observed!AC$2:AC$1135,Observed!$A$2:$A$1135,$A179,Observed!$C$2:$C$1135,$C179),"")</f>
        <v/>
      </c>
      <c r="AD179" s="34" t="str">
        <f>IF(ISNUMBER(AVERAGEIFS(Observed!AD$2:AD$1135,Observed!$A$2:$A$1135,$A179,Observed!$C$2:$C$1135,$C179)),AVERAGEIFS(Observed!AD$2:AD$1135,Observed!$A$2:$A$1135,$A179,Observed!$C$2:$C$1135,$C179),"")</f>
        <v/>
      </c>
      <c r="AE179" s="34" t="str">
        <f>IF(ISNUMBER(AVERAGEIFS(Observed!AE$2:AE$1135,Observed!$A$2:$A$1135,$A179,Observed!$C$2:$C$1135,$C179)),AVERAGEIFS(Observed!AE$2:AE$1135,Observed!$A$2:$A$1135,$A179,Observed!$C$2:$C$1135,$C179),"")</f>
        <v/>
      </c>
      <c r="AF179" s="34" t="str">
        <f>IF(ISNUMBER(AVERAGEIFS(Observed!AF$2:AF$1135,Observed!$A$2:$A$1135,$A179,Observed!$C$2:$C$1135,$C179)),AVERAGEIFS(Observed!AF$2:AF$1135,Observed!$A$2:$A$1135,$A179,Observed!$C$2:$C$1135,$C179),"")</f>
        <v/>
      </c>
      <c r="AG179" s="34" t="str">
        <f>IF(ISNUMBER(AVERAGEIFS(Observed!AG$2:AG$1135,Observed!$A$2:$A$1135,$A179,Observed!$C$2:$C$1135,$C179)),AVERAGEIFS(Observed!AG$2:AG$1135,Observed!$A$2:$A$1135,$A179,Observed!$C$2:$C$1135,$C179),"")</f>
        <v/>
      </c>
      <c r="AH179" s="35" t="str">
        <f>IF(ISNUMBER(AVERAGEIFS(Observed!AH$2:AH$1135,Observed!$A$2:$A$1135,$A179,Observed!$C$2:$C$1135,$C179)),AVERAGEIFS(Observed!AH$2:AH$1135,Observed!$A$2:$A$1135,$A179,Observed!$C$2:$C$1135,$C179),"")</f>
        <v/>
      </c>
      <c r="AI179" s="35" t="str">
        <f>IF(ISNUMBER(AVERAGEIFS(Observed!AI$2:AI$1135,Observed!$A$2:$A$1135,$A179,Observed!$C$2:$C$1135,$C179)),AVERAGEIFS(Observed!AI$2:AI$1135,Observed!$A$2:$A$1135,$A179,Observed!$C$2:$C$1135,$C179),"")</f>
        <v/>
      </c>
      <c r="AJ179" s="35" t="str">
        <f>IF(ISNUMBER(AVERAGEIFS(Observed!AJ$2:AJ$1135,Observed!$A$2:$A$1135,$A179,Observed!$C$2:$C$1135,$C179)),AVERAGEIFS(Observed!AJ$2:AJ$1135,Observed!$A$2:$A$1135,$A179,Observed!$C$2:$C$1135,$C179),"")</f>
        <v/>
      </c>
      <c r="AK179" s="34" t="str">
        <f>IF(ISNUMBER(AVERAGEIFS(Observed!AK$2:AK$1135,Observed!$A$2:$A$1135,$A179,Observed!$C$2:$C$1135,$C179)),AVERAGEIFS(Observed!AK$2:AK$1135,Observed!$A$2:$A$1135,$A179,Observed!$C$2:$C$1135,$C179),"")</f>
        <v/>
      </c>
      <c r="AL179" s="35" t="str">
        <f>IF(ISNUMBER(AVERAGEIFS(Observed!AL$2:AL$1135,Observed!$A$2:$A$1135,$A179,Observed!$C$2:$C$1135,$C179)),AVERAGEIFS(Observed!AL$2:AL$1135,Observed!$A$2:$A$1135,$A179,Observed!$C$2:$C$1135,$C179),"")</f>
        <v/>
      </c>
      <c r="AM179" s="34" t="str">
        <f>IF(ISNUMBER(AVERAGEIFS(Observed!AM$2:AM$1135,Observed!$A$2:$A$1135,$A179,Observed!$C$2:$C$1135,$C179)),AVERAGEIFS(Observed!AM$2:AM$1135,Observed!$A$2:$A$1135,$A179,Observed!$C$2:$C$1135,$C179),"")</f>
        <v/>
      </c>
      <c r="AN179" s="34">
        <f>IF(ISNUMBER(AVERAGEIFS(Observed!AN$2:AN$1135,Observed!$A$2:$A$1135,$A179,Observed!$C$2:$C$1135,$C179)),AVERAGEIFS(Observed!AN$2:AN$1135,Observed!$A$2:$A$1135,$A179,Observed!$C$2:$C$1135,$C179),"")</f>
        <v>0.26</v>
      </c>
      <c r="AO179" s="34" t="str">
        <f>IF(ISNUMBER(AVERAGEIFS(Observed!AO$2:AO$1135,Observed!$A$2:$A$1135,$A179,Observed!$C$2:$C$1135,$C179)),AVERAGEIFS(Observed!AO$2:AO$1135,Observed!$A$2:$A$1135,$A179,Observed!$C$2:$C$1135,$C179),"")</f>
        <v/>
      </c>
      <c r="AP179" s="35" t="str">
        <f>IF(ISNUMBER(AVERAGEIFS(Observed!AP$2:AP$1135,Observed!$A$2:$A$1135,$A179,Observed!$C$2:$C$1135,$C179)),AVERAGEIFS(Observed!AP$2:AP$1135,Observed!$A$2:$A$1135,$A179,Observed!$C$2:$C$1135,$C179),"")</f>
        <v/>
      </c>
      <c r="AQ179" s="34" t="str">
        <f>IF(ISNUMBER(AVERAGEIFS(Observed!AQ$2:AQ$1135,Observed!$A$2:$A$1135,$A179,Observed!$C$2:$C$1135,$C179)),AVERAGEIFS(Observed!AQ$2:AQ$1135,Observed!$A$2:$A$1135,$A179,Observed!$C$2:$C$1135,$C179),"")</f>
        <v/>
      </c>
      <c r="AR179" s="34" t="str">
        <f>IF(ISNUMBER(AVERAGEIFS(Observed!AR$2:AR$1135,Observed!$A$2:$A$1135,$A179,Observed!$C$2:$C$1135,$C179)),AVERAGEIFS(Observed!AR$2:AR$1135,Observed!$A$2:$A$1135,$A179,Observed!$C$2:$C$1135,$C179),"")</f>
        <v/>
      </c>
      <c r="AS179" s="2">
        <f>COUNTIFS(Observed!$A$2:$A$1135,$A179,Observed!$C$2:$C$1135,$C179)</f>
        <v>3</v>
      </c>
      <c r="AT179" s="2">
        <f t="shared" si="2"/>
        <v>3</v>
      </c>
    </row>
    <row r="180" spans="1:46" x14ac:dyDescent="0.25">
      <c r="A180" t="s">
        <v>3</v>
      </c>
      <c r="B180" t="s">
        <v>18</v>
      </c>
      <c r="C180" s="6">
        <v>36481</v>
      </c>
      <c r="D180" t="s">
        <v>56</v>
      </c>
      <c r="E180" t="s">
        <v>42</v>
      </c>
      <c r="J180" t="s">
        <v>103</v>
      </c>
      <c r="K180">
        <v>4</v>
      </c>
      <c r="L180">
        <v>2</v>
      </c>
      <c r="M180" t="s">
        <v>21</v>
      </c>
      <c r="N180" s="33">
        <f>IF(ISNUMBER(AVERAGEIFS(Observed!N$2:N$1135,Observed!$A$2:$A$1135,$A180,Observed!$C$2:$C$1135,$C180)),AVERAGEIFS(Observed!N$2:N$1135,Observed!$A$2:$A$1135,$A180,Observed!$C$2:$C$1135,$C180),"")</f>
        <v>786.66666666666663</v>
      </c>
      <c r="O180" s="34">
        <f>IF(ISNUMBER(AVERAGEIFS(Observed!O$2:O$1135,Observed!$A$2:$A$1135,$A180,Observed!$C$2:$C$1135,$C180)),AVERAGEIFS(Observed!O$2:O$1135,Observed!$A$2:$A$1135,$A180,Observed!$C$2:$C$1135,$C180),"")</f>
        <v>78.666666666666671</v>
      </c>
      <c r="P180" s="34" t="str">
        <f>IF(ISNUMBER(AVERAGEIFS(Observed!P$2:P$1135,Observed!$A$2:$A$1135,$A180,Observed!$C$2:$C$1135,$C180)),AVERAGEIFS(Observed!P$2:P$1135,Observed!$A$2:$A$1135,$A180,Observed!$C$2:$C$1135,$C180),"")</f>
        <v/>
      </c>
      <c r="Q180" s="34">
        <f>IF(ISNUMBER(AVERAGEIFS(Observed!Q$2:Q$1135,Observed!$A$2:$A$1135,$A180,Observed!$C$2:$C$1135,$C180)),AVERAGEIFS(Observed!Q$2:Q$1135,Observed!$A$2:$A$1135,$A180,Observed!$C$2:$C$1135,$C180),"")</f>
        <v>69.72</v>
      </c>
      <c r="R180" s="34">
        <f>IF(ISNUMBER(AVERAGEIFS(Observed!R$2:R$1135,Observed!$A$2:$A$1135,$A180,Observed!$C$2:$C$1135,$C180)),AVERAGEIFS(Observed!R$2:R$1135,Observed!$A$2:$A$1135,$A180,Observed!$C$2:$C$1135,$C180),"")</f>
        <v>85.716666666666654</v>
      </c>
      <c r="S180" s="35">
        <f>IF(ISNUMBER(AVERAGEIFS(Observed!S$2:S$1135,Observed!$A$2:$A$1135,$A180,Observed!$C$2:$C$1135,$C180)),AVERAGEIFS(Observed!S$2:S$1135,Observed!$A$2:$A$1135,$A180,Observed!$C$2:$C$1135,$C180),"")</f>
        <v>4.3000000000000003E-2</v>
      </c>
      <c r="T180" s="35">
        <f>IF(ISNUMBER(AVERAGEIFS(Observed!T$2:T$1135,Observed!$A$2:$A$1135,$A180,Observed!$C$2:$C$1135,$C180)),AVERAGEIFS(Observed!T$2:T$1135,Observed!$A$2:$A$1135,$A180,Observed!$C$2:$C$1135,$C180),"")</f>
        <v>3.5000000000000003E-2</v>
      </c>
      <c r="U180" s="35" t="str">
        <f>IF(ISNUMBER(AVERAGEIFS(Observed!U$2:U$1135,Observed!$A$2:$A$1135,$A180,Observed!$C$2:$C$1135,$C180)),AVERAGEIFS(Observed!U$2:U$1135,Observed!$A$2:$A$1135,$A180,Observed!$C$2:$C$1135,$C180),"")</f>
        <v/>
      </c>
      <c r="V180" s="34" t="str">
        <f>IF(ISNUMBER(AVERAGEIFS(Observed!V$2:V$1135,Observed!$A$2:$A$1135,$A180,Observed!$C$2:$C$1135,$C180)),AVERAGEIFS(Observed!V$2:V$1135,Observed!$A$2:$A$1135,$A180,Observed!$C$2:$C$1135,$C180),"")</f>
        <v/>
      </c>
      <c r="W180" s="7" t="str">
        <f>IF(ISNUMBER(AVERAGEIFS(Observed!W$2:W$1135,Observed!$A$2:$A$1135,$A180,Observed!$C$2:$C$1135,$C180)),AVERAGEIFS(Observed!W$2:W$1135,Observed!$A$2:$A$1135,$A180,Observed!$C$2:$C$1135,$C180),"")</f>
        <v/>
      </c>
      <c r="X180" s="7">
        <f>IF(ISNUMBER(AVERAGEIFS(Observed!X$2:X$1135,Observed!$A$2:$A$1135,$A180,Observed!$C$2:$C$1135,$C180)),AVERAGEIFS(Observed!X$2:X$1135,Observed!$A$2:$A$1135,$A180,Observed!$C$2:$C$1135,$C180),"")</f>
        <v>0.16</v>
      </c>
      <c r="Y180" s="34" t="str">
        <f>IF(ISNUMBER(AVERAGEIFS(Observed!Y$2:Y$1135,Observed!$A$2:$A$1135,$A180,Observed!$C$2:$C$1135,$C180)),AVERAGEIFS(Observed!Y$2:Y$1135,Observed!$A$2:$A$1135,$A180,Observed!$C$2:$C$1135,$C180),"")</f>
        <v/>
      </c>
      <c r="Z180" s="34" t="str">
        <f>IF(ISNUMBER(AVERAGEIFS(Observed!Z$2:Z$1135,Observed!$A$2:$A$1135,$A180,Observed!$C$2:$C$1135,$C180)),AVERAGEIFS(Observed!Z$2:Z$1135,Observed!$A$2:$A$1135,$A180,Observed!$C$2:$C$1135,$C180),"")</f>
        <v/>
      </c>
      <c r="AA180" s="34" t="str">
        <f>IF(ISNUMBER(AVERAGEIFS(Observed!AA$2:AA$1135,Observed!$A$2:$A$1135,$A180,Observed!$C$2:$C$1135,$C180)),AVERAGEIFS(Observed!AA$2:AA$1135,Observed!$A$2:$A$1135,$A180,Observed!$C$2:$C$1135,$C180),"")</f>
        <v/>
      </c>
      <c r="AB180" s="34" t="str">
        <f>IF(ISNUMBER(AVERAGEIFS(Observed!AB$2:AB$1135,Observed!$A$2:$A$1135,$A180,Observed!$C$2:$C$1135,$C180)),AVERAGEIFS(Observed!AB$2:AB$1135,Observed!$A$2:$A$1135,$A180,Observed!$C$2:$C$1135,$C180),"")</f>
        <v/>
      </c>
      <c r="AC180" s="34" t="str">
        <f>IF(ISNUMBER(AVERAGEIFS(Observed!AC$2:AC$1135,Observed!$A$2:$A$1135,$A180,Observed!$C$2:$C$1135,$C180)),AVERAGEIFS(Observed!AC$2:AC$1135,Observed!$A$2:$A$1135,$A180,Observed!$C$2:$C$1135,$C180),"")</f>
        <v/>
      </c>
      <c r="AD180" s="34" t="str">
        <f>IF(ISNUMBER(AVERAGEIFS(Observed!AD$2:AD$1135,Observed!$A$2:$A$1135,$A180,Observed!$C$2:$C$1135,$C180)),AVERAGEIFS(Observed!AD$2:AD$1135,Observed!$A$2:$A$1135,$A180,Observed!$C$2:$C$1135,$C180),"")</f>
        <v/>
      </c>
      <c r="AE180" s="34" t="str">
        <f>IF(ISNUMBER(AVERAGEIFS(Observed!AE$2:AE$1135,Observed!$A$2:$A$1135,$A180,Observed!$C$2:$C$1135,$C180)),AVERAGEIFS(Observed!AE$2:AE$1135,Observed!$A$2:$A$1135,$A180,Observed!$C$2:$C$1135,$C180),"")</f>
        <v/>
      </c>
      <c r="AF180" s="34" t="str">
        <f>IF(ISNUMBER(AVERAGEIFS(Observed!AF$2:AF$1135,Observed!$A$2:$A$1135,$A180,Observed!$C$2:$C$1135,$C180)),AVERAGEIFS(Observed!AF$2:AF$1135,Observed!$A$2:$A$1135,$A180,Observed!$C$2:$C$1135,$C180),"")</f>
        <v/>
      </c>
      <c r="AG180" s="34" t="str">
        <f>IF(ISNUMBER(AVERAGEIFS(Observed!AG$2:AG$1135,Observed!$A$2:$A$1135,$A180,Observed!$C$2:$C$1135,$C180)),AVERAGEIFS(Observed!AG$2:AG$1135,Observed!$A$2:$A$1135,$A180,Observed!$C$2:$C$1135,$C180),"")</f>
        <v/>
      </c>
      <c r="AH180" s="35" t="str">
        <f>IF(ISNUMBER(AVERAGEIFS(Observed!AH$2:AH$1135,Observed!$A$2:$A$1135,$A180,Observed!$C$2:$C$1135,$C180)),AVERAGEIFS(Observed!AH$2:AH$1135,Observed!$A$2:$A$1135,$A180,Observed!$C$2:$C$1135,$C180),"")</f>
        <v/>
      </c>
      <c r="AI180" s="35" t="str">
        <f>IF(ISNUMBER(AVERAGEIFS(Observed!AI$2:AI$1135,Observed!$A$2:$A$1135,$A180,Observed!$C$2:$C$1135,$C180)),AVERAGEIFS(Observed!AI$2:AI$1135,Observed!$A$2:$A$1135,$A180,Observed!$C$2:$C$1135,$C180),"")</f>
        <v/>
      </c>
      <c r="AJ180" s="35">
        <f>IF(ISNUMBER(AVERAGEIFS(Observed!AJ$2:AJ$1135,Observed!$A$2:$A$1135,$A180,Observed!$C$2:$C$1135,$C180)),AVERAGEIFS(Observed!AJ$2:AJ$1135,Observed!$A$2:$A$1135,$A180,Observed!$C$2:$C$1135,$C180),"")</f>
        <v>4.1784006997993138E-2</v>
      </c>
      <c r="AK180" s="34" t="str">
        <f>IF(ISNUMBER(AVERAGEIFS(Observed!AK$2:AK$1135,Observed!$A$2:$A$1135,$A180,Observed!$C$2:$C$1135,$C180)),AVERAGEIFS(Observed!AK$2:AK$1135,Observed!$A$2:$A$1135,$A180,Observed!$C$2:$C$1135,$C180),"")</f>
        <v/>
      </c>
      <c r="AL180" s="35" t="str">
        <f>IF(ISNUMBER(AVERAGEIFS(Observed!AL$2:AL$1135,Observed!$A$2:$A$1135,$A180,Observed!$C$2:$C$1135,$C180)),AVERAGEIFS(Observed!AL$2:AL$1135,Observed!$A$2:$A$1135,$A180,Observed!$C$2:$C$1135,$C180),"")</f>
        <v/>
      </c>
      <c r="AM180" s="34" t="str">
        <f>IF(ISNUMBER(AVERAGEIFS(Observed!AM$2:AM$1135,Observed!$A$2:$A$1135,$A180,Observed!$C$2:$C$1135,$C180)),AVERAGEIFS(Observed!AM$2:AM$1135,Observed!$A$2:$A$1135,$A180,Observed!$C$2:$C$1135,$C180),"")</f>
        <v/>
      </c>
      <c r="AN180" s="34">
        <f>IF(ISNUMBER(AVERAGEIFS(Observed!AN$2:AN$1135,Observed!$A$2:$A$1135,$A180,Observed!$C$2:$C$1135,$C180)),AVERAGEIFS(Observed!AN$2:AN$1135,Observed!$A$2:$A$1135,$A180,Observed!$C$2:$C$1135,$C180),"")</f>
        <v>0.26</v>
      </c>
      <c r="AO180" s="34" t="str">
        <f>IF(ISNUMBER(AVERAGEIFS(Observed!AO$2:AO$1135,Observed!$A$2:$A$1135,$A180,Observed!$C$2:$C$1135,$C180)),AVERAGEIFS(Observed!AO$2:AO$1135,Observed!$A$2:$A$1135,$A180,Observed!$C$2:$C$1135,$C180),"")</f>
        <v/>
      </c>
      <c r="AP180" s="35" t="str">
        <f>IF(ISNUMBER(AVERAGEIFS(Observed!AP$2:AP$1135,Observed!$A$2:$A$1135,$A180,Observed!$C$2:$C$1135,$C180)),AVERAGEIFS(Observed!AP$2:AP$1135,Observed!$A$2:$A$1135,$A180,Observed!$C$2:$C$1135,$C180),"")</f>
        <v/>
      </c>
      <c r="AQ180" s="34">
        <f>IF(ISNUMBER(AVERAGEIFS(Observed!AQ$2:AQ$1135,Observed!$A$2:$A$1135,$A180,Observed!$C$2:$C$1135,$C180)),AVERAGEIFS(Observed!AQ$2:AQ$1135,Observed!$A$2:$A$1135,$A180,Observed!$C$2:$C$1135,$C180),"")</f>
        <v>2.9133333333333336</v>
      </c>
      <c r="AR180" s="34">
        <f>IF(ISNUMBER(AVERAGEIFS(Observed!AR$2:AR$1135,Observed!$A$2:$A$1135,$A180,Observed!$C$2:$C$1135,$C180)),AVERAGEIFS(Observed!AR$2:AR$1135,Observed!$A$2:$A$1135,$A180,Observed!$C$2:$C$1135,$C180),"")</f>
        <v>3.6356666666666668</v>
      </c>
      <c r="AS180" s="2">
        <f>COUNTIFS(Observed!$A$2:$A$1135,$A180,Observed!$C$2:$C$1135,$C180)</f>
        <v>3</v>
      </c>
      <c r="AT180" s="2">
        <f t="shared" si="2"/>
        <v>10</v>
      </c>
    </row>
    <row r="181" spans="1:46" x14ac:dyDescent="0.25">
      <c r="A181" t="s">
        <v>3</v>
      </c>
      <c r="B181" t="s">
        <v>18</v>
      </c>
      <c r="C181" s="6">
        <v>36496</v>
      </c>
      <c r="D181" t="s">
        <v>56</v>
      </c>
      <c r="E181" t="s">
        <v>42</v>
      </c>
      <c r="J181" t="s">
        <v>103</v>
      </c>
      <c r="K181">
        <v>4</v>
      </c>
      <c r="L181">
        <v>3</v>
      </c>
      <c r="M181" t="s">
        <v>19</v>
      </c>
      <c r="N181" s="33">
        <f>IF(ISNUMBER(AVERAGEIFS(Observed!N$2:N$1135,Observed!$A$2:$A$1135,$A181,Observed!$C$2:$C$1135,$C181)),AVERAGEIFS(Observed!N$2:N$1135,Observed!$A$2:$A$1135,$A181,Observed!$C$2:$C$1135,$C181),"")</f>
        <v>756.66666666666663</v>
      </c>
      <c r="O181" s="34">
        <f>IF(ISNUMBER(AVERAGEIFS(Observed!O$2:O$1135,Observed!$A$2:$A$1135,$A181,Observed!$C$2:$C$1135,$C181)),AVERAGEIFS(Observed!O$2:O$1135,Observed!$A$2:$A$1135,$A181,Observed!$C$2:$C$1135,$C181),"")</f>
        <v>75.666666666666671</v>
      </c>
      <c r="P181" s="34" t="str">
        <f>IF(ISNUMBER(AVERAGEIFS(Observed!P$2:P$1135,Observed!$A$2:$A$1135,$A181,Observed!$C$2:$C$1135,$C181)),AVERAGEIFS(Observed!P$2:P$1135,Observed!$A$2:$A$1135,$A181,Observed!$C$2:$C$1135,$C181),"")</f>
        <v/>
      </c>
      <c r="Q181" s="34" t="str">
        <f>IF(ISNUMBER(AVERAGEIFS(Observed!Q$2:Q$1135,Observed!$A$2:$A$1135,$A181,Observed!$C$2:$C$1135,$C181)),AVERAGEIFS(Observed!Q$2:Q$1135,Observed!$A$2:$A$1135,$A181,Observed!$C$2:$C$1135,$C181),"")</f>
        <v/>
      </c>
      <c r="R181" s="34" t="str">
        <f>IF(ISNUMBER(AVERAGEIFS(Observed!R$2:R$1135,Observed!$A$2:$A$1135,$A181,Observed!$C$2:$C$1135,$C181)),AVERAGEIFS(Observed!R$2:R$1135,Observed!$A$2:$A$1135,$A181,Observed!$C$2:$C$1135,$C181),"")</f>
        <v/>
      </c>
      <c r="S181" s="35">
        <f>IF(ISNUMBER(AVERAGEIFS(Observed!S$2:S$1135,Observed!$A$2:$A$1135,$A181,Observed!$C$2:$C$1135,$C181)),AVERAGEIFS(Observed!S$2:S$1135,Observed!$A$2:$A$1135,$A181,Observed!$C$2:$C$1135,$C181),"")</f>
        <v>4.1000000000000002E-2</v>
      </c>
      <c r="T181" s="35">
        <f>IF(ISNUMBER(AVERAGEIFS(Observed!T$2:T$1135,Observed!$A$2:$A$1135,$A181,Observed!$C$2:$C$1135,$C181)),AVERAGEIFS(Observed!T$2:T$1135,Observed!$A$2:$A$1135,$A181,Observed!$C$2:$C$1135,$C181),"")</f>
        <v>3.2000000000000001E-2</v>
      </c>
      <c r="U181" s="35" t="str">
        <f>IF(ISNUMBER(AVERAGEIFS(Observed!U$2:U$1135,Observed!$A$2:$A$1135,$A181,Observed!$C$2:$C$1135,$C181)),AVERAGEIFS(Observed!U$2:U$1135,Observed!$A$2:$A$1135,$A181,Observed!$C$2:$C$1135,$C181),"")</f>
        <v/>
      </c>
      <c r="V181" s="34" t="str">
        <f>IF(ISNUMBER(AVERAGEIFS(Observed!V$2:V$1135,Observed!$A$2:$A$1135,$A181,Observed!$C$2:$C$1135,$C181)),AVERAGEIFS(Observed!V$2:V$1135,Observed!$A$2:$A$1135,$A181,Observed!$C$2:$C$1135,$C181),"")</f>
        <v/>
      </c>
      <c r="W181" s="7" t="str">
        <f>IF(ISNUMBER(AVERAGEIFS(Observed!W$2:W$1135,Observed!$A$2:$A$1135,$A181,Observed!$C$2:$C$1135,$C181)),AVERAGEIFS(Observed!W$2:W$1135,Observed!$A$2:$A$1135,$A181,Observed!$C$2:$C$1135,$C181),"")</f>
        <v/>
      </c>
      <c r="X181" s="7">
        <f>IF(ISNUMBER(AVERAGEIFS(Observed!X$2:X$1135,Observed!$A$2:$A$1135,$A181,Observed!$C$2:$C$1135,$C181)),AVERAGEIFS(Observed!X$2:X$1135,Observed!$A$2:$A$1135,$A181,Observed!$C$2:$C$1135,$C181),"")</f>
        <v>0.16</v>
      </c>
      <c r="Y181" s="34" t="str">
        <f>IF(ISNUMBER(AVERAGEIFS(Observed!Y$2:Y$1135,Observed!$A$2:$A$1135,$A181,Observed!$C$2:$C$1135,$C181)),AVERAGEIFS(Observed!Y$2:Y$1135,Observed!$A$2:$A$1135,$A181,Observed!$C$2:$C$1135,$C181),"")</f>
        <v/>
      </c>
      <c r="Z181" s="34" t="str">
        <f>IF(ISNUMBER(AVERAGEIFS(Observed!Z$2:Z$1135,Observed!$A$2:$A$1135,$A181,Observed!$C$2:$C$1135,$C181)),AVERAGEIFS(Observed!Z$2:Z$1135,Observed!$A$2:$A$1135,$A181,Observed!$C$2:$C$1135,$C181),"")</f>
        <v/>
      </c>
      <c r="AA181" s="34" t="str">
        <f>IF(ISNUMBER(AVERAGEIFS(Observed!AA$2:AA$1135,Observed!$A$2:$A$1135,$A181,Observed!$C$2:$C$1135,$C181)),AVERAGEIFS(Observed!AA$2:AA$1135,Observed!$A$2:$A$1135,$A181,Observed!$C$2:$C$1135,$C181),"")</f>
        <v/>
      </c>
      <c r="AB181" s="34" t="str">
        <f>IF(ISNUMBER(AVERAGEIFS(Observed!AB$2:AB$1135,Observed!$A$2:$A$1135,$A181,Observed!$C$2:$C$1135,$C181)),AVERAGEIFS(Observed!AB$2:AB$1135,Observed!$A$2:$A$1135,$A181,Observed!$C$2:$C$1135,$C181),"")</f>
        <v/>
      </c>
      <c r="AC181" s="34" t="str">
        <f>IF(ISNUMBER(AVERAGEIFS(Observed!AC$2:AC$1135,Observed!$A$2:$A$1135,$A181,Observed!$C$2:$C$1135,$C181)),AVERAGEIFS(Observed!AC$2:AC$1135,Observed!$A$2:$A$1135,$A181,Observed!$C$2:$C$1135,$C181),"")</f>
        <v/>
      </c>
      <c r="AD181" s="34" t="str">
        <f>IF(ISNUMBER(AVERAGEIFS(Observed!AD$2:AD$1135,Observed!$A$2:$A$1135,$A181,Observed!$C$2:$C$1135,$C181)),AVERAGEIFS(Observed!AD$2:AD$1135,Observed!$A$2:$A$1135,$A181,Observed!$C$2:$C$1135,$C181),"")</f>
        <v/>
      </c>
      <c r="AE181" s="34" t="str">
        <f>IF(ISNUMBER(AVERAGEIFS(Observed!AE$2:AE$1135,Observed!$A$2:$A$1135,$A181,Observed!$C$2:$C$1135,$C181)),AVERAGEIFS(Observed!AE$2:AE$1135,Observed!$A$2:$A$1135,$A181,Observed!$C$2:$C$1135,$C181),"")</f>
        <v/>
      </c>
      <c r="AF181" s="34" t="str">
        <f>IF(ISNUMBER(AVERAGEIFS(Observed!AF$2:AF$1135,Observed!$A$2:$A$1135,$A181,Observed!$C$2:$C$1135,$C181)),AVERAGEIFS(Observed!AF$2:AF$1135,Observed!$A$2:$A$1135,$A181,Observed!$C$2:$C$1135,$C181),"")</f>
        <v/>
      </c>
      <c r="AG181" s="34" t="str">
        <f>IF(ISNUMBER(AVERAGEIFS(Observed!AG$2:AG$1135,Observed!$A$2:$A$1135,$A181,Observed!$C$2:$C$1135,$C181)),AVERAGEIFS(Observed!AG$2:AG$1135,Observed!$A$2:$A$1135,$A181,Observed!$C$2:$C$1135,$C181),"")</f>
        <v/>
      </c>
      <c r="AH181" s="35" t="str">
        <f>IF(ISNUMBER(AVERAGEIFS(Observed!AH$2:AH$1135,Observed!$A$2:$A$1135,$A181,Observed!$C$2:$C$1135,$C181)),AVERAGEIFS(Observed!AH$2:AH$1135,Observed!$A$2:$A$1135,$A181,Observed!$C$2:$C$1135,$C181),"")</f>
        <v/>
      </c>
      <c r="AI181" s="35" t="str">
        <f>IF(ISNUMBER(AVERAGEIFS(Observed!AI$2:AI$1135,Observed!$A$2:$A$1135,$A181,Observed!$C$2:$C$1135,$C181)),AVERAGEIFS(Observed!AI$2:AI$1135,Observed!$A$2:$A$1135,$A181,Observed!$C$2:$C$1135,$C181),"")</f>
        <v/>
      </c>
      <c r="AJ181" s="35">
        <f>IF(ISNUMBER(AVERAGEIFS(Observed!AJ$2:AJ$1135,Observed!$A$2:$A$1135,$A181,Observed!$C$2:$C$1135,$C181)),AVERAGEIFS(Observed!AJ$2:AJ$1135,Observed!$A$2:$A$1135,$A181,Observed!$C$2:$C$1135,$C181),"")</f>
        <v>3.9560000000000005E-2</v>
      </c>
      <c r="AK181" s="34" t="str">
        <f>IF(ISNUMBER(AVERAGEIFS(Observed!AK$2:AK$1135,Observed!$A$2:$A$1135,$A181,Observed!$C$2:$C$1135,$C181)),AVERAGEIFS(Observed!AK$2:AK$1135,Observed!$A$2:$A$1135,$A181,Observed!$C$2:$C$1135,$C181),"")</f>
        <v/>
      </c>
      <c r="AL181" s="35" t="str">
        <f>IF(ISNUMBER(AVERAGEIFS(Observed!AL$2:AL$1135,Observed!$A$2:$A$1135,$A181,Observed!$C$2:$C$1135,$C181)),AVERAGEIFS(Observed!AL$2:AL$1135,Observed!$A$2:$A$1135,$A181,Observed!$C$2:$C$1135,$C181),"")</f>
        <v/>
      </c>
      <c r="AM181" s="34" t="str">
        <f>IF(ISNUMBER(AVERAGEIFS(Observed!AM$2:AM$1135,Observed!$A$2:$A$1135,$A181,Observed!$C$2:$C$1135,$C181)),AVERAGEIFS(Observed!AM$2:AM$1135,Observed!$A$2:$A$1135,$A181,Observed!$C$2:$C$1135,$C181),"")</f>
        <v/>
      </c>
      <c r="AN181" s="34">
        <f>IF(ISNUMBER(AVERAGEIFS(Observed!AN$2:AN$1135,Observed!$A$2:$A$1135,$A181,Observed!$C$2:$C$1135,$C181)),AVERAGEIFS(Observed!AN$2:AN$1135,Observed!$A$2:$A$1135,$A181,Observed!$C$2:$C$1135,$C181),"")</f>
        <v>0.33666666666666667</v>
      </c>
      <c r="AO181" s="34" t="str">
        <f>IF(ISNUMBER(AVERAGEIFS(Observed!AO$2:AO$1135,Observed!$A$2:$A$1135,$A181,Observed!$C$2:$C$1135,$C181)),AVERAGEIFS(Observed!AO$2:AO$1135,Observed!$A$2:$A$1135,$A181,Observed!$C$2:$C$1135,$C181),"")</f>
        <v/>
      </c>
      <c r="AP181" s="35" t="str">
        <f>IF(ISNUMBER(AVERAGEIFS(Observed!AP$2:AP$1135,Observed!$A$2:$A$1135,$A181,Observed!$C$2:$C$1135,$C181)),AVERAGEIFS(Observed!AP$2:AP$1135,Observed!$A$2:$A$1135,$A181,Observed!$C$2:$C$1135,$C181),"")</f>
        <v/>
      </c>
      <c r="AQ181" s="34" t="str">
        <f>IF(ISNUMBER(AVERAGEIFS(Observed!AQ$2:AQ$1135,Observed!$A$2:$A$1135,$A181,Observed!$C$2:$C$1135,$C181)),AVERAGEIFS(Observed!AQ$2:AQ$1135,Observed!$A$2:$A$1135,$A181,Observed!$C$2:$C$1135,$C181),"")</f>
        <v/>
      </c>
      <c r="AR181" s="34" t="str">
        <f>IF(ISNUMBER(AVERAGEIFS(Observed!AR$2:AR$1135,Observed!$A$2:$A$1135,$A181,Observed!$C$2:$C$1135,$C181)),AVERAGEIFS(Observed!AR$2:AR$1135,Observed!$A$2:$A$1135,$A181,Observed!$C$2:$C$1135,$C181),"")</f>
        <v/>
      </c>
      <c r="AS181" s="2">
        <f>COUNTIFS(Observed!$A$2:$A$1135,$A181,Observed!$C$2:$C$1135,$C181)</f>
        <v>3</v>
      </c>
      <c r="AT181" s="2">
        <f t="shared" si="2"/>
        <v>6</v>
      </c>
    </row>
    <row r="182" spans="1:46" x14ac:dyDescent="0.25">
      <c r="A182" t="s">
        <v>3</v>
      </c>
      <c r="B182" t="s">
        <v>18</v>
      </c>
      <c r="C182" s="6">
        <v>36507</v>
      </c>
      <c r="D182" t="s">
        <v>56</v>
      </c>
      <c r="E182" t="s">
        <v>42</v>
      </c>
      <c r="J182" t="s">
        <v>103</v>
      </c>
      <c r="K182">
        <v>4</v>
      </c>
      <c r="L182">
        <v>3</v>
      </c>
      <c r="M182" t="s">
        <v>19</v>
      </c>
      <c r="N182" s="33">
        <f>IF(ISNUMBER(AVERAGEIFS(Observed!N$2:N$1135,Observed!$A$2:$A$1135,$A182,Observed!$C$2:$C$1135,$C182)),AVERAGEIFS(Observed!N$2:N$1135,Observed!$A$2:$A$1135,$A182,Observed!$C$2:$C$1135,$C182),"")</f>
        <v>1423.3333333333333</v>
      </c>
      <c r="O182" s="34">
        <f>IF(ISNUMBER(AVERAGEIFS(Observed!O$2:O$1135,Observed!$A$2:$A$1135,$A182,Observed!$C$2:$C$1135,$C182)),AVERAGEIFS(Observed!O$2:O$1135,Observed!$A$2:$A$1135,$A182,Observed!$C$2:$C$1135,$C182),"")</f>
        <v>142.33333333333334</v>
      </c>
      <c r="P182" s="34" t="str">
        <f>IF(ISNUMBER(AVERAGEIFS(Observed!P$2:P$1135,Observed!$A$2:$A$1135,$A182,Observed!$C$2:$C$1135,$C182)),AVERAGEIFS(Observed!P$2:P$1135,Observed!$A$2:$A$1135,$A182,Observed!$C$2:$C$1135,$C182),"")</f>
        <v/>
      </c>
      <c r="Q182" s="34" t="str">
        <f>IF(ISNUMBER(AVERAGEIFS(Observed!Q$2:Q$1135,Observed!$A$2:$A$1135,$A182,Observed!$C$2:$C$1135,$C182)),AVERAGEIFS(Observed!Q$2:Q$1135,Observed!$A$2:$A$1135,$A182,Observed!$C$2:$C$1135,$C182),"")</f>
        <v/>
      </c>
      <c r="R182" s="34" t="str">
        <f>IF(ISNUMBER(AVERAGEIFS(Observed!R$2:R$1135,Observed!$A$2:$A$1135,$A182,Observed!$C$2:$C$1135,$C182)),AVERAGEIFS(Observed!R$2:R$1135,Observed!$A$2:$A$1135,$A182,Observed!$C$2:$C$1135,$C182),"")</f>
        <v/>
      </c>
      <c r="S182" s="35">
        <f>IF(ISNUMBER(AVERAGEIFS(Observed!S$2:S$1135,Observed!$A$2:$A$1135,$A182,Observed!$C$2:$C$1135,$C182)),AVERAGEIFS(Observed!S$2:S$1135,Observed!$A$2:$A$1135,$A182,Observed!$C$2:$C$1135,$C182),"")</f>
        <v>0.04</v>
      </c>
      <c r="T182" s="35">
        <f>IF(ISNUMBER(AVERAGEIFS(Observed!T$2:T$1135,Observed!$A$2:$A$1135,$A182,Observed!$C$2:$C$1135,$C182)),AVERAGEIFS(Observed!T$2:T$1135,Observed!$A$2:$A$1135,$A182,Observed!$C$2:$C$1135,$C182),"")</f>
        <v>3.1E-2</v>
      </c>
      <c r="U182" s="35" t="str">
        <f>IF(ISNUMBER(AVERAGEIFS(Observed!U$2:U$1135,Observed!$A$2:$A$1135,$A182,Observed!$C$2:$C$1135,$C182)),AVERAGEIFS(Observed!U$2:U$1135,Observed!$A$2:$A$1135,$A182,Observed!$C$2:$C$1135,$C182),"")</f>
        <v/>
      </c>
      <c r="V182" s="34" t="str">
        <f>IF(ISNUMBER(AVERAGEIFS(Observed!V$2:V$1135,Observed!$A$2:$A$1135,$A182,Observed!$C$2:$C$1135,$C182)),AVERAGEIFS(Observed!V$2:V$1135,Observed!$A$2:$A$1135,$A182,Observed!$C$2:$C$1135,$C182),"")</f>
        <v/>
      </c>
      <c r="W182" s="7" t="str">
        <f>IF(ISNUMBER(AVERAGEIFS(Observed!W$2:W$1135,Observed!$A$2:$A$1135,$A182,Observed!$C$2:$C$1135,$C182)),AVERAGEIFS(Observed!W$2:W$1135,Observed!$A$2:$A$1135,$A182,Observed!$C$2:$C$1135,$C182),"")</f>
        <v/>
      </c>
      <c r="X182" s="7">
        <f>IF(ISNUMBER(AVERAGEIFS(Observed!X$2:X$1135,Observed!$A$2:$A$1135,$A182,Observed!$C$2:$C$1135,$C182)),AVERAGEIFS(Observed!X$2:X$1135,Observed!$A$2:$A$1135,$A182,Observed!$C$2:$C$1135,$C182),"")</f>
        <v>0.16</v>
      </c>
      <c r="Y182" s="34" t="str">
        <f>IF(ISNUMBER(AVERAGEIFS(Observed!Y$2:Y$1135,Observed!$A$2:$A$1135,$A182,Observed!$C$2:$C$1135,$C182)),AVERAGEIFS(Observed!Y$2:Y$1135,Observed!$A$2:$A$1135,$A182,Observed!$C$2:$C$1135,$C182),"")</f>
        <v/>
      </c>
      <c r="Z182" s="34" t="str">
        <f>IF(ISNUMBER(AVERAGEIFS(Observed!Z$2:Z$1135,Observed!$A$2:$A$1135,$A182,Observed!$C$2:$C$1135,$C182)),AVERAGEIFS(Observed!Z$2:Z$1135,Observed!$A$2:$A$1135,$A182,Observed!$C$2:$C$1135,$C182),"")</f>
        <v/>
      </c>
      <c r="AA182" s="34" t="str">
        <f>IF(ISNUMBER(AVERAGEIFS(Observed!AA$2:AA$1135,Observed!$A$2:$A$1135,$A182,Observed!$C$2:$C$1135,$C182)),AVERAGEIFS(Observed!AA$2:AA$1135,Observed!$A$2:$A$1135,$A182,Observed!$C$2:$C$1135,$C182),"")</f>
        <v/>
      </c>
      <c r="AB182" s="34" t="str">
        <f>IF(ISNUMBER(AVERAGEIFS(Observed!AB$2:AB$1135,Observed!$A$2:$A$1135,$A182,Observed!$C$2:$C$1135,$C182)),AVERAGEIFS(Observed!AB$2:AB$1135,Observed!$A$2:$A$1135,$A182,Observed!$C$2:$C$1135,$C182),"")</f>
        <v/>
      </c>
      <c r="AC182" s="34" t="str">
        <f>IF(ISNUMBER(AVERAGEIFS(Observed!AC$2:AC$1135,Observed!$A$2:$A$1135,$A182,Observed!$C$2:$C$1135,$C182)),AVERAGEIFS(Observed!AC$2:AC$1135,Observed!$A$2:$A$1135,$A182,Observed!$C$2:$C$1135,$C182),"")</f>
        <v/>
      </c>
      <c r="AD182" s="34" t="str">
        <f>IF(ISNUMBER(AVERAGEIFS(Observed!AD$2:AD$1135,Observed!$A$2:$A$1135,$A182,Observed!$C$2:$C$1135,$C182)),AVERAGEIFS(Observed!AD$2:AD$1135,Observed!$A$2:$A$1135,$A182,Observed!$C$2:$C$1135,$C182),"")</f>
        <v/>
      </c>
      <c r="AE182" s="34" t="str">
        <f>IF(ISNUMBER(AVERAGEIFS(Observed!AE$2:AE$1135,Observed!$A$2:$A$1135,$A182,Observed!$C$2:$C$1135,$C182)),AVERAGEIFS(Observed!AE$2:AE$1135,Observed!$A$2:$A$1135,$A182,Observed!$C$2:$C$1135,$C182),"")</f>
        <v/>
      </c>
      <c r="AF182" s="34" t="str">
        <f>IF(ISNUMBER(AVERAGEIFS(Observed!AF$2:AF$1135,Observed!$A$2:$A$1135,$A182,Observed!$C$2:$C$1135,$C182)),AVERAGEIFS(Observed!AF$2:AF$1135,Observed!$A$2:$A$1135,$A182,Observed!$C$2:$C$1135,$C182),"")</f>
        <v/>
      </c>
      <c r="AG182" s="34" t="str">
        <f>IF(ISNUMBER(AVERAGEIFS(Observed!AG$2:AG$1135,Observed!$A$2:$A$1135,$A182,Observed!$C$2:$C$1135,$C182)),AVERAGEIFS(Observed!AG$2:AG$1135,Observed!$A$2:$A$1135,$A182,Observed!$C$2:$C$1135,$C182),"")</f>
        <v/>
      </c>
      <c r="AH182" s="35" t="str">
        <f>IF(ISNUMBER(AVERAGEIFS(Observed!AH$2:AH$1135,Observed!$A$2:$A$1135,$A182,Observed!$C$2:$C$1135,$C182)),AVERAGEIFS(Observed!AH$2:AH$1135,Observed!$A$2:$A$1135,$A182,Observed!$C$2:$C$1135,$C182),"")</f>
        <v/>
      </c>
      <c r="AI182" s="35" t="str">
        <f>IF(ISNUMBER(AVERAGEIFS(Observed!AI$2:AI$1135,Observed!$A$2:$A$1135,$A182,Observed!$C$2:$C$1135,$C182)),AVERAGEIFS(Observed!AI$2:AI$1135,Observed!$A$2:$A$1135,$A182,Observed!$C$2:$C$1135,$C182),"")</f>
        <v/>
      </c>
      <c r="AJ182" s="35">
        <f>IF(ISNUMBER(AVERAGEIFS(Observed!AJ$2:AJ$1135,Observed!$A$2:$A$1135,$A182,Observed!$C$2:$C$1135,$C182)),AVERAGEIFS(Observed!AJ$2:AJ$1135,Observed!$A$2:$A$1135,$A182,Observed!$C$2:$C$1135,$C182),"")</f>
        <v>3.8552616865289206E-2</v>
      </c>
      <c r="AK182" s="34" t="str">
        <f>IF(ISNUMBER(AVERAGEIFS(Observed!AK$2:AK$1135,Observed!$A$2:$A$1135,$A182,Observed!$C$2:$C$1135,$C182)),AVERAGEIFS(Observed!AK$2:AK$1135,Observed!$A$2:$A$1135,$A182,Observed!$C$2:$C$1135,$C182),"")</f>
        <v/>
      </c>
      <c r="AL182" s="35" t="str">
        <f>IF(ISNUMBER(AVERAGEIFS(Observed!AL$2:AL$1135,Observed!$A$2:$A$1135,$A182,Observed!$C$2:$C$1135,$C182)),AVERAGEIFS(Observed!AL$2:AL$1135,Observed!$A$2:$A$1135,$A182,Observed!$C$2:$C$1135,$C182),"")</f>
        <v/>
      </c>
      <c r="AM182" s="34" t="str">
        <f>IF(ISNUMBER(AVERAGEIFS(Observed!AM$2:AM$1135,Observed!$A$2:$A$1135,$A182,Observed!$C$2:$C$1135,$C182)),AVERAGEIFS(Observed!AM$2:AM$1135,Observed!$A$2:$A$1135,$A182,Observed!$C$2:$C$1135,$C182),"")</f>
        <v/>
      </c>
      <c r="AN182" s="34">
        <f>IF(ISNUMBER(AVERAGEIFS(Observed!AN$2:AN$1135,Observed!$A$2:$A$1135,$A182,Observed!$C$2:$C$1135,$C182)),AVERAGEIFS(Observed!AN$2:AN$1135,Observed!$A$2:$A$1135,$A182,Observed!$C$2:$C$1135,$C182),"")</f>
        <v>0.33666666666666667</v>
      </c>
      <c r="AO182" s="34" t="str">
        <f>IF(ISNUMBER(AVERAGEIFS(Observed!AO$2:AO$1135,Observed!$A$2:$A$1135,$A182,Observed!$C$2:$C$1135,$C182)),AVERAGEIFS(Observed!AO$2:AO$1135,Observed!$A$2:$A$1135,$A182,Observed!$C$2:$C$1135,$C182),"")</f>
        <v/>
      </c>
      <c r="AP182" s="35" t="str">
        <f>IF(ISNUMBER(AVERAGEIFS(Observed!AP$2:AP$1135,Observed!$A$2:$A$1135,$A182,Observed!$C$2:$C$1135,$C182)),AVERAGEIFS(Observed!AP$2:AP$1135,Observed!$A$2:$A$1135,$A182,Observed!$C$2:$C$1135,$C182),"")</f>
        <v/>
      </c>
      <c r="AQ182" s="34" t="str">
        <f>IF(ISNUMBER(AVERAGEIFS(Observed!AQ$2:AQ$1135,Observed!$A$2:$A$1135,$A182,Observed!$C$2:$C$1135,$C182)),AVERAGEIFS(Observed!AQ$2:AQ$1135,Observed!$A$2:$A$1135,$A182,Observed!$C$2:$C$1135,$C182),"")</f>
        <v/>
      </c>
      <c r="AR182" s="34" t="str">
        <f>IF(ISNUMBER(AVERAGEIFS(Observed!AR$2:AR$1135,Observed!$A$2:$A$1135,$A182,Observed!$C$2:$C$1135,$C182)),AVERAGEIFS(Observed!AR$2:AR$1135,Observed!$A$2:$A$1135,$A182,Observed!$C$2:$C$1135,$C182),"")</f>
        <v/>
      </c>
      <c r="AS182" s="2">
        <f>COUNTIFS(Observed!$A$2:$A$1135,$A182,Observed!$C$2:$C$1135,$C182)</f>
        <v>3</v>
      </c>
      <c r="AT182" s="2">
        <f t="shared" si="2"/>
        <v>6</v>
      </c>
    </row>
    <row r="183" spans="1:46" x14ac:dyDescent="0.25">
      <c r="A183" t="s">
        <v>3</v>
      </c>
      <c r="B183" t="s">
        <v>18</v>
      </c>
      <c r="C183" s="6">
        <v>36514</v>
      </c>
      <c r="D183" t="s">
        <v>56</v>
      </c>
      <c r="E183" t="s">
        <v>42</v>
      </c>
      <c r="J183" t="s">
        <v>103</v>
      </c>
      <c r="K183">
        <v>4</v>
      </c>
      <c r="L183">
        <v>3</v>
      </c>
      <c r="M183" t="s">
        <v>20</v>
      </c>
      <c r="N183" s="33">
        <f>IF(ISNUMBER(AVERAGEIFS(Observed!N$2:N$1135,Observed!$A$2:$A$1135,$A183,Observed!$C$2:$C$1135,$C183)),AVERAGEIFS(Observed!N$2:N$1135,Observed!$A$2:$A$1135,$A183,Observed!$C$2:$C$1135,$C183),"")</f>
        <v>2790</v>
      </c>
      <c r="O183" s="34">
        <f>IF(ISNUMBER(AVERAGEIFS(Observed!O$2:O$1135,Observed!$A$2:$A$1135,$A183,Observed!$C$2:$C$1135,$C183)),AVERAGEIFS(Observed!O$2:O$1135,Observed!$A$2:$A$1135,$A183,Observed!$C$2:$C$1135,$C183),"")</f>
        <v>279</v>
      </c>
      <c r="P183" s="34" t="str">
        <f>IF(ISNUMBER(AVERAGEIFS(Observed!P$2:P$1135,Observed!$A$2:$A$1135,$A183,Observed!$C$2:$C$1135,$C183)),AVERAGEIFS(Observed!P$2:P$1135,Observed!$A$2:$A$1135,$A183,Observed!$C$2:$C$1135,$C183),"")</f>
        <v/>
      </c>
      <c r="Q183" s="34" t="str">
        <f>IF(ISNUMBER(AVERAGEIFS(Observed!Q$2:Q$1135,Observed!$A$2:$A$1135,$A183,Observed!$C$2:$C$1135,$C183)),AVERAGEIFS(Observed!Q$2:Q$1135,Observed!$A$2:$A$1135,$A183,Observed!$C$2:$C$1135,$C183),"")</f>
        <v/>
      </c>
      <c r="R183" s="34" t="str">
        <f>IF(ISNUMBER(AVERAGEIFS(Observed!R$2:R$1135,Observed!$A$2:$A$1135,$A183,Observed!$C$2:$C$1135,$C183)),AVERAGEIFS(Observed!R$2:R$1135,Observed!$A$2:$A$1135,$A183,Observed!$C$2:$C$1135,$C183),"")</f>
        <v/>
      </c>
      <c r="S183" s="35" t="str">
        <f>IF(ISNUMBER(AVERAGEIFS(Observed!S$2:S$1135,Observed!$A$2:$A$1135,$A183,Observed!$C$2:$C$1135,$C183)),AVERAGEIFS(Observed!S$2:S$1135,Observed!$A$2:$A$1135,$A183,Observed!$C$2:$C$1135,$C183),"")</f>
        <v/>
      </c>
      <c r="T183" s="35" t="str">
        <f>IF(ISNUMBER(AVERAGEIFS(Observed!T$2:T$1135,Observed!$A$2:$A$1135,$A183,Observed!$C$2:$C$1135,$C183)),AVERAGEIFS(Observed!T$2:T$1135,Observed!$A$2:$A$1135,$A183,Observed!$C$2:$C$1135,$C183),"")</f>
        <v/>
      </c>
      <c r="U183" s="35" t="str">
        <f>IF(ISNUMBER(AVERAGEIFS(Observed!U$2:U$1135,Observed!$A$2:$A$1135,$A183,Observed!$C$2:$C$1135,$C183)),AVERAGEIFS(Observed!U$2:U$1135,Observed!$A$2:$A$1135,$A183,Observed!$C$2:$C$1135,$C183),"")</f>
        <v/>
      </c>
      <c r="V183" s="34" t="str">
        <f>IF(ISNUMBER(AVERAGEIFS(Observed!V$2:V$1135,Observed!$A$2:$A$1135,$A183,Observed!$C$2:$C$1135,$C183)),AVERAGEIFS(Observed!V$2:V$1135,Observed!$A$2:$A$1135,$A183,Observed!$C$2:$C$1135,$C183),"")</f>
        <v/>
      </c>
      <c r="W183" s="7" t="str">
        <f>IF(ISNUMBER(AVERAGEIFS(Observed!W$2:W$1135,Observed!$A$2:$A$1135,$A183,Observed!$C$2:$C$1135,$C183)),AVERAGEIFS(Observed!W$2:W$1135,Observed!$A$2:$A$1135,$A183,Observed!$C$2:$C$1135,$C183),"")</f>
        <v/>
      </c>
      <c r="X183" s="7">
        <f>IF(ISNUMBER(AVERAGEIFS(Observed!X$2:X$1135,Observed!$A$2:$A$1135,$A183,Observed!$C$2:$C$1135,$C183)),AVERAGEIFS(Observed!X$2:X$1135,Observed!$A$2:$A$1135,$A183,Observed!$C$2:$C$1135,$C183),"")</f>
        <v>0.16</v>
      </c>
      <c r="Y183" s="34" t="str">
        <f>IF(ISNUMBER(AVERAGEIFS(Observed!Y$2:Y$1135,Observed!$A$2:$A$1135,$A183,Observed!$C$2:$C$1135,$C183)),AVERAGEIFS(Observed!Y$2:Y$1135,Observed!$A$2:$A$1135,$A183,Observed!$C$2:$C$1135,$C183),"")</f>
        <v/>
      </c>
      <c r="Z183" s="34" t="str">
        <f>IF(ISNUMBER(AVERAGEIFS(Observed!Z$2:Z$1135,Observed!$A$2:$A$1135,$A183,Observed!$C$2:$C$1135,$C183)),AVERAGEIFS(Observed!Z$2:Z$1135,Observed!$A$2:$A$1135,$A183,Observed!$C$2:$C$1135,$C183),"")</f>
        <v/>
      </c>
      <c r="AA183" s="34" t="str">
        <f>IF(ISNUMBER(AVERAGEIFS(Observed!AA$2:AA$1135,Observed!$A$2:$A$1135,$A183,Observed!$C$2:$C$1135,$C183)),AVERAGEIFS(Observed!AA$2:AA$1135,Observed!$A$2:$A$1135,$A183,Observed!$C$2:$C$1135,$C183),"")</f>
        <v/>
      </c>
      <c r="AB183" s="34" t="str">
        <f>IF(ISNUMBER(AVERAGEIFS(Observed!AB$2:AB$1135,Observed!$A$2:$A$1135,$A183,Observed!$C$2:$C$1135,$C183)),AVERAGEIFS(Observed!AB$2:AB$1135,Observed!$A$2:$A$1135,$A183,Observed!$C$2:$C$1135,$C183),"")</f>
        <v/>
      </c>
      <c r="AC183" s="34" t="str">
        <f>IF(ISNUMBER(AVERAGEIFS(Observed!AC$2:AC$1135,Observed!$A$2:$A$1135,$A183,Observed!$C$2:$C$1135,$C183)),AVERAGEIFS(Observed!AC$2:AC$1135,Observed!$A$2:$A$1135,$A183,Observed!$C$2:$C$1135,$C183),"")</f>
        <v/>
      </c>
      <c r="AD183" s="34" t="str">
        <f>IF(ISNUMBER(AVERAGEIFS(Observed!AD$2:AD$1135,Observed!$A$2:$A$1135,$A183,Observed!$C$2:$C$1135,$C183)),AVERAGEIFS(Observed!AD$2:AD$1135,Observed!$A$2:$A$1135,$A183,Observed!$C$2:$C$1135,$C183),"")</f>
        <v/>
      </c>
      <c r="AE183" s="34" t="str">
        <f>IF(ISNUMBER(AVERAGEIFS(Observed!AE$2:AE$1135,Observed!$A$2:$A$1135,$A183,Observed!$C$2:$C$1135,$C183)),AVERAGEIFS(Observed!AE$2:AE$1135,Observed!$A$2:$A$1135,$A183,Observed!$C$2:$C$1135,$C183),"")</f>
        <v/>
      </c>
      <c r="AF183" s="34" t="str">
        <f>IF(ISNUMBER(AVERAGEIFS(Observed!AF$2:AF$1135,Observed!$A$2:$A$1135,$A183,Observed!$C$2:$C$1135,$C183)),AVERAGEIFS(Observed!AF$2:AF$1135,Observed!$A$2:$A$1135,$A183,Observed!$C$2:$C$1135,$C183),"")</f>
        <v/>
      </c>
      <c r="AG183" s="34" t="str">
        <f>IF(ISNUMBER(AVERAGEIFS(Observed!AG$2:AG$1135,Observed!$A$2:$A$1135,$A183,Observed!$C$2:$C$1135,$C183)),AVERAGEIFS(Observed!AG$2:AG$1135,Observed!$A$2:$A$1135,$A183,Observed!$C$2:$C$1135,$C183),"")</f>
        <v/>
      </c>
      <c r="AH183" s="35" t="str">
        <f>IF(ISNUMBER(AVERAGEIFS(Observed!AH$2:AH$1135,Observed!$A$2:$A$1135,$A183,Observed!$C$2:$C$1135,$C183)),AVERAGEIFS(Observed!AH$2:AH$1135,Observed!$A$2:$A$1135,$A183,Observed!$C$2:$C$1135,$C183),"")</f>
        <v/>
      </c>
      <c r="AI183" s="35" t="str">
        <f>IF(ISNUMBER(AVERAGEIFS(Observed!AI$2:AI$1135,Observed!$A$2:$A$1135,$A183,Observed!$C$2:$C$1135,$C183)),AVERAGEIFS(Observed!AI$2:AI$1135,Observed!$A$2:$A$1135,$A183,Observed!$C$2:$C$1135,$C183),"")</f>
        <v/>
      </c>
      <c r="AJ183" s="35" t="str">
        <f>IF(ISNUMBER(AVERAGEIFS(Observed!AJ$2:AJ$1135,Observed!$A$2:$A$1135,$A183,Observed!$C$2:$C$1135,$C183)),AVERAGEIFS(Observed!AJ$2:AJ$1135,Observed!$A$2:$A$1135,$A183,Observed!$C$2:$C$1135,$C183),"")</f>
        <v/>
      </c>
      <c r="AK183" s="34" t="str">
        <f>IF(ISNUMBER(AVERAGEIFS(Observed!AK$2:AK$1135,Observed!$A$2:$A$1135,$A183,Observed!$C$2:$C$1135,$C183)),AVERAGEIFS(Observed!AK$2:AK$1135,Observed!$A$2:$A$1135,$A183,Observed!$C$2:$C$1135,$C183),"")</f>
        <v/>
      </c>
      <c r="AL183" s="35" t="str">
        <f>IF(ISNUMBER(AVERAGEIFS(Observed!AL$2:AL$1135,Observed!$A$2:$A$1135,$A183,Observed!$C$2:$C$1135,$C183)),AVERAGEIFS(Observed!AL$2:AL$1135,Observed!$A$2:$A$1135,$A183,Observed!$C$2:$C$1135,$C183),"")</f>
        <v/>
      </c>
      <c r="AM183" s="34" t="str">
        <f>IF(ISNUMBER(AVERAGEIFS(Observed!AM$2:AM$1135,Observed!$A$2:$A$1135,$A183,Observed!$C$2:$C$1135,$C183)),AVERAGEIFS(Observed!AM$2:AM$1135,Observed!$A$2:$A$1135,$A183,Observed!$C$2:$C$1135,$C183),"")</f>
        <v/>
      </c>
      <c r="AN183" s="34">
        <f>IF(ISNUMBER(AVERAGEIFS(Observed!AN$2:AN$1135,Observed!$A$2:$A$1135,$A183,Observed!$C$2:$C$1135,$C183)),AVERAGEIFS(Observed!AN$2:AN$1135,Observed!$A$2:$A$1135,$A183,Observed!$C$2:$C$1135,$C183),"")</f>
        <v>0.33333333333333331</v>
      </c>
      <c r="AO183" s="34" t="str">
        <f>IF(ISNUMBER(AVERAGEIFS(Observed!AO$2:AO$1135,Observed!$A$2:$A$1135,$A183,Observed!$C$2:$C$1135,$C183)),AVERAGEIFS(Observed!AO$2:AO$1135,Observed!$A$2:$A$1135,$A183,Observed!$C$2:$C$1135,$C183),"")</f>
        <v/>
      </c>
      <c r="AP183" s="35" t="str">
        <f>IF(ISNUMBER(AVERAGEIFS(Observed!AP$2:AP$1135,Observed!$A$2:$A$1135,$A183,Observed!$C$2:$C$1135,$C183)),AVERAGEIFS(Observed!AP$2:AP$1135,Observed!$A$2:$A$1135,$A183,Observed!$C$2:$C$1135,$C183),"")</f>
        <v/>
      </c>
      <c r="AQ183" s="34" t="str">
        <f>IF(ISNUMBER(AVERAGEIFS(Observed!AQ$2:AQ$1135,Observed!$A$2:$A$1135,$A183,Observed!$C$2:$C$1135,$C183)),AVERAGEIFS(Observed!AQ$2:AQ$1135,Observed!$A$2:$A$1135,$A183,Observed!$C$2:$C$1135,$C183),"")</f>
        <v/>
      </c>
      <c r="AR183" s="34" t="str">
        <f>IF(ISNUMBER(AVERAGEIFS(Observed!AR$2:AR$1135,Observed!$A$2:$A$1135,$A183,Observed!$C$2:$C$1135,$C183)),AVERAGEIFS(Observed!AR$2:AR$1135,Observed!$A$2:$A$1135,$A183,Observed!$C$2:$C$1135,$C183),"")</f>
        <v/>
      </c>
      <c r="AS183" s="2">
        <f>COUNTIFS(Observed!$A$2:$A$1135,$A183,Observed!$C$2:$C$1135,$C183)</f>
        <v>3</v>
      </c>
      <c r="AT183" s="2">
        <f t="shared" si="2"/>
        <v>3</v>
      </c>
    </row>
    <row r="184" spans="1:46" x14ac:dyDescent="0.25">
      <c r="A184" t="s">
        <v>3</v>
      </c>
      <c r="B184" t="s">
        <v>18</v>
      </c>
      <c r="C184" s="6">
        <v>36520</v>
      </c>
      <c r="D184" t="s">
        <v>56</v>
      </c>
      <c r="E184" t="s">
        <v>42</v>
      </c>
      <c r="J184" t="s">
        <v>103</v>
      </c>
      <c r="K184">
        <v>4</v>
      </c>
      <c r="L184">
        <v>3</v>
      </c>
      <c r="M184" t="s">
        <v>21</v>
      </c>
      <c r="N184" s="33" t="str">
        <f>IF(ISNUMBER(AVERAGEIFS(Observed!N$2:N$1135,Observed!$A$2:$A$1135,$A184,Observed!$C$2:$C$1135,$C184)),AVERAGEIFS(Observed!N$2:N$1135,Observed!$A$2:$A$1135,$A184,Observed!$C$2:$C$1135,$C184),"")</f>
        <v/>
      </c>
      <c r="O184" s="34" t="str">
        <f>IF(ISNUMBER(AVERAGEIFS(Observed!O$2:O$1135,Observed!$A$2:$A$1135,$A184,Observed!$C$2:$C$1135,$C184)),AVERAGEIFS(Observed!O$2:O$1135,Observed!$A$2:$A$1135,$A184,Observed!$C$2:$C$1135,$C184),"")</f>
        <v/>
      </c>
      <c r="P184" s="34" t="str">
        <f>IF(ISNUMBER(AVERAGEIFS(Observed!P$2:P$1135,Observed!$A$2:$A$1135,$A184,Observed!$C$2:$C$1135,$C184)),AVERAGEIFS(Observed!P$2:P$1135,Observed!$A$2:$A$1135,$A184,Observed!$C$2:$C$1135,$C184),"")</f>
        <v/>
      </c>
      <c r="Q184" s="34">
        <f>IF(ISNUMBER(AVERAGEIFS(Observed!Q$2:Q$1135,Observed!$A$2:$A$1135,$A184,Observed!$C$2:$C$1135,$C184)),AVERAGEIFS(Observed!Q$2:Q$1135,Observed!$A$2:$A$1135,$A184,Observed!$C$2:$C$1135,$C184),"")</f>
        <v>116.13333333333333</v>
      </c>
      <c r="R184" s="34">
        <f>IF(ISNUMBER(AVERAGEIFS(Observed!R$2:R$1135,Observed!$A$2:$A$1135,$A184,Observed!$C$2:$C$1135,$C184)),AVERAGEIFS(Observed!R$2:R$1135,Observed!$A$2:$A$1135,$A184,Observed!$C$2:$C$1135,$C184),"")</f>
        <v>201.85</v>
      </c>
      <c r="S184" s="35">
        <f>IF(ISNUMBER(AVERAGEIFS(Observed!S$2:S$1135,Observed!$A$2:$A$1135,$A184,Observed!$C$2:$C$1135,$C184)),AVERAGEIFS(Observed!S$2:S$1135,Observed!$A$2:$A$1135,$A184,Observed!$C$2:$C$1135,$C184),"")</f>
        <v>3.9E-2</v>
      </c>
      <c r="T184" s="35">
        <f>IF(ISNUMBER(AVERAGEIFS(Observed!T$2:T$1135,Observed!$A$2:$A$1135,$A184,Observed!$C$2:$C$1135,$C184)),AVERAGEIFS(Observed!T$2:T$1135,Observed!$A$2:$A$1135,$A184,Observed!$C$2:$C$1135,$C184),"")</f>
        <v>0.03</v>
      </c>
      <c r="U184" s="35" t="str">
        <f>IF(ISNUMBER(AVERAGEIFS(Observed!U$2:U$1135,Observed!$A$2:$A$1135,$A184,Observed!$C$2:$C$1135,$C184)),AVERAGEIFS(Observed!U$2:U$1135,Observed!$A$2:$A$1135,$A184,Observed!$C$2:$C$1135,$C184),"")</f>
        <v/>
      </c>
      <c r="V184" s="34" t="str">
        <f>IF(ISNUMBER(AVERAGEIFS(Observed!V$2:V$1135,Observed!$A$2:$A$1135,$A184,Observed!$C$2:$C$1135,$C184)),AVERAGEIFS(Observed!V$2:V$1135,Observed!$A$2:$A$1135,$A184,Observed!$C$2:$C$1135,$C184),"")</f>
        <v/>
      </c>
      <c r="W184" s="7" t="str">
        <f>IF(ISNUMBER(AVERAGEIFS(Observed!W$2:W$1135,Observed!$A$2:$A$1135,$A184,Observed!$C$2:$C$1135,$C184)),AVERAGEIFS(Observed!W$2:W$1135,Observed!$A$2:$A$1135,$A184,Observed!$C$2:$C$1135,$C184),"")</f>
        <v/>
      </c>
      <c r="X184" s="7" t="str">
        <f>IF(ISNUMBER(AVERAGEIFS(Observed!X$2:X$1135,Observed!$A$2:$A$1135,$A184,Observed!$C$2:$C$1135,$C184)),AVERAGEIFS(Observed!X$2:X$1135,Observed!$A$2:$A$1135,$A184,Observed!$C$2:$C$1135,$C184),"")</f>
        <v/>
      </c>
      <c r="Y184" s="34" t="str">
        <f>IF(ISNUMBER(AVERAGEIFS(Observed!Y$2:Y$1135,Observed!$A$2:$A$1135,$A184,Observed!$C$2:$C$1135,$C184)),AVERAGEIFS(Observed!Y$2:Y$1135,Observed!$A$2:$A$1135,$A184,Observed!$C$2:$C$1135,$C184),"")</f>
        <v/>
      </c>
      <c r="Z184" s="34" t="str">
        <f>IF(ISNUMBER(AVERAGEIFS(Observed!Z$2:Z$1135,Observed!$A$2:$A$1135,$A184,Observed!$C$2:$C$1135,$C184)),AVERAGEIFS(Observed!Z$2:Z$1135,Observed!$A$2:$A$1135,$A184,Observed!$C$2:$C$1135,$C184),"")</f>
        <v/>
      </c>
      <c r="AA184" s="34" t="str">
        <f>IF(ISNUMBER(AVERAGEIFS(Observed!AA$2:AA$1135,Observed!$A$2:$A$1135,$A184,Observed!$C$2:$C$1135,$C184)),AVERAGEIFS(Observed!AA$2:AA$1135,Observed!$A$2:$A$1135,$A184,Observed!$C$2:$C$1135,$C184),"")</f>
        <v/>
      </c>
      <c r="AB184" s="34" t="str">
        <f>IF(ISNUMBER(AVERAGEIFS(Observed!AB$2:AB$1135,Observed!$A$2:$A$1135,$A184,Observed!$C$2:$C$1135,$C184)),AVERAGEIFS(Observed!AB$2:AB$1135,Observed!$A$2:$A$1135,$A184,Observed!$C$2:$C$1135,$C184),"")</f>
        <v/>
      </c>
      <c r="AC184" s="34" t="str">
        <f>IF(ISNUMBER(AVERAGEIFS(Observed!AC$2:AC$1135,Observed!$A$2:$A$1135,$A184,Observed!$C$2:$C$1135,$C184)),AVERAGEIFS(Observed!AC$2:AC$1135,Observed!$A$2:$A$1135,$A184,Observed!$C$2:$C$1135,$C184),"")</f>
        <v/>
      </c>
      <c r="AD184" s="34" t="str">
        <f>IF(ISNUMBER(AVERAGEIFS(Observed!AD$2:AD$1135,Observed!$A$2:$A$1135,$A184,Observed!$C$2:$C$1135,$C184)),AVERAGEIFS(Observed!AD$2:AD$1135,Observed!$A$2:$A$1135,$A184,Observed!$C$2:$C$1135,$C184),"")</f>
        <v/>
      </c>
      <c r="AE184" s="34" t="str">
        <f>IF(ISNUMBER(AVERAGEIFS(Observed!AE$2:AE$1135,Observed!$A$2:$A$1135,$A184,Observed!$C$2:$C$1135,$C184)),AVERAGEIFS(Observed!AE$2:AE$1135,Observed!$A$2:$A$1135,$A184,Observed!$C$2:$C$1135,$C184),"")</f>
        <v/>
      </c>
      <c r="AF184" s="34" t="str">
        <f>IF(ISNUMBER(AVERAGEIFS(Observed!AF$2:AF$1135,Observed!$A$2:$A$1135,$A184,Observed!$C$2:$C$1135,$C184)),AVERAGEIFS(Observed!AF$2:AF$1135,Observed!$A$2:$A$1135,$A184,Observed!$C$2:$C$1135,$C184),"")</f>
        <v/>
      </c>
      <c r="AG184" s="34" t="str">
        <f>IF(ISNUMBER(AVERAGEIFS(Observed!AG$2:AG$1135,Observed!$A$2:$A$1135,$A184,Observed!$C$2:$C$1135,$C184)),AVERAGEIFS(Observed!AG$2:AG$1135,Observed!$A$2:$A$1135,$A184,Observed!$C$2:$C$1135,$C184),"")</f>
        <v/>
      </c>
      <c r="AH184" s="35" t="str">
        <f>IF(ISNUMBER(AVERAGEIFS(Observed!AH$2:AH$1135,Observed!$A$2:$A$1135,$A184,Observed!$C$2:$C$1135,$C184)),AVERAGEIFS(Observed!AH$2:AH$1135,Observed!$A$2:$A$1135,$A184,Observed!$C$2:$C$1135,$C184),"")</f>
        <v/>
      </c>
      <c r="AI184" s="35" t="str">
        <f>IF(ISNUMBER(AVERAGEIFS(Observed!AI$2:AI$1135,Observed!$A$2:$A$1135,$A184,Observed!$C$2:$C$1135,$C184)),AVERAGEIFS(Observed!AI$2:AI$1135,Observed!$A$2:$A$1135,$A184,Observed!$C$2:$C$1135,$C184),"")</f>
        <v/>
      </c>
      <c r="AJ184" s="35">
        <f>IF(ISNUMBER(AVERAGEIFS(Observed!AJ$2:AJ$1135,Observed!$A$2:$A$1135,$A184,Observed!$C$2:$C$1135,$C184)),AVERAGEIFS(Observed!AJ$2:AJ$1135,Observed!$A$2:$A$1135,$A184,Observed!$C$2:$C$1135,$C184),"")</f>
        <v>3.7557190336920364E-2</v>
      </c>
      <c r="AK184" s="34" t="str">
        <f>IF(ISNUMBER(AVERAGEIFS(Observed!AK$2:AK$1135,Observed!$A$2:$A$1135,$A184,Observed!$C$2:$C$1135,$C184)),AVERAGEIFS(Observed!AK$2:AK$1135,Observed!$A$2:$A$1135,$A184,Observed!$C$2:$C$1135,$C184),"")</f>
        <v/>
      </c>
      <c r="AL184" s="35" t="str">
        <f>IF(ISNUMBER(AVERAGEIFS(Observed!AL$2:AL$1135,Observed!$A$2:$A$1135,$A184,Observed!$C$2:$C$1135,$C184)),AVERAGEIFS(Observed!AL$2:AL$1135,Observed!$A$2:$A$1135,$A184,Observed!$C$2:$C$1135,$C184),"")</f>
        <v/>
      </c>
      <c r="AM184" s="34" t="str">
        <f>IF(ISNUMBER(AVERAGEIFS(Observed!AM$2:AM$1135,Observed!$A$2:$A$1135,$A184,Observed!$C$2:$C$1135,$C184)),AVERAGEIFS(Observed!AM$2:AM$1135,Observed!$A$2:$A$1135,$A184,Observed!$C$2:$C$1135,$C184),"")</f>
        <v/>
      </c>
      <c r="AN184" s="34" t="str">
        <f>IF(ISNUMBER(AVERAGEIFS(Observed!AN$2:AN$1135,Observed!$A$2:$A$1135,$A184,Observed!$C$2:$C$1135,$C184)),AVERAGEIFS(Observed!AN$2:AN$1135,Observed!$A$2:$A$1135,$A184,Observed!$C$2:$C$1135,$C184),"")</f>
        <v/>
      </c>
      <c r="AO184" s="34" t="str">
        <f>IF(ISNUMBER(AVERAGEIFS(Observed!AO$2:AO$1135,Observed!$A$2:$A$1135,$A184,Observed!$C$2:$C$1135,$C184)),AVERAGEIFS(Observed!AO$2:AO$1135,Observed!$A$2:$A$1135,$A184,Observed!$C$2:$C$1135,$C184),"")</f>
        <v/>
      </c>
      <c r="AP184" s="35" t="str">
        <f>IF(ISNUMBER(AVERAGEIFS(Observed!AP$2:AP$1135,Observed!$A$2:$A$1135,$A184,Observed!$C$2:$C$1135,$C184)),AVERAGEIFS(Observed!AP$2:AP$1135,Observed!$A$2:$A$1135,$A184,Observed!$C$2:$C$1135,$C184),"")</f>
        <v/>
      </c>
      <c r="AQ184" s="34">
        <f>IF(ISNUMBER(AVERAGEIFS(Observed!AQ$2:AQ$1135,Observed!$A$2:$A$1135,$A184,Observed!$C$2:$C$1135,$C184)),AVERAGEIFS(Observed!AQ$2:AQ$1135,Observed!$A$2:$A$1135,$A184,Observed!$C$2:$C$1135,$C184),"")</f>
        <v>4.3613333333333335</v>
      </c>
      <c r="AR184" s="34">
        <f>IF(ISNUMBER(AVERAGEIFS(Observed!AR$2:AR$1135,Observed!$A$2:$A$1135,$A184,Observed!$C$2:$C$1135,$C184)),AVERAGEIFS(Observed!AR$2:AR$1135,Observed!$A$2:$A$1135,$A184,Observed!$C$2:$C$1135,$C184),"")</f>
        <v>7.9969999999999999</v>
      </c>
      <c r="AS184" s="2">
        <f>COUNTIFS(Observed!$A$2:$A$1135,$A184,Observed!$C$2:$C$1135,$C184)</f>
        <v>3</v>
      </c>
      <c r="AT184" s="2">
        <f t="shared" si="2"/>
        <v>7</v>
      </c>
    </row>
    <row r="185" spans="1:46" x14ac:dyDescent="0.25">
      <c r="A185" t="s">
        <v>3</v>
      </c>
      <c r="B185" t="s">
        <v>18</v>
      </c>
      <c r="C185" s="6">
        <v>36537</v>
      </c>
      <c r="D185" t="s">
        <v>56</v>
      </c>
      <c r="E185" t="s">
        <v>42</v>
      </c>
      <c r="J185" t="s">
        <v>103</v>
      </c>
      <c r="K185">
        <v>4</v>
      </c>
      <c r="L185">
        <v>4</v>
      </c>
      <c r="M185" t="s">
        <v>19</v>
      </c>
      <c r="N185" s="33">
        <f>IF(ISNUMBER(AVERAGEIFS(Observed!N$2:N$1135,Observed!$A$2:$A$1135,$A185,Observed!$C$2:$C$1135,$C185)),AVERAGEIFS(Observed!N$2:N$1135,Observed!$A$2:$A$1135,$A185,Observed!$C$2:$C$1135,$C185),"")</f>
        <v>743.33333333333337</v>
      </c>
      <c r="O185" s="34">
        <f>IF(ISNUMBER(AVERAGEIFS(Observed!O$2:O$1135,Observed!$A$2:$A$1135,$A185,Observed!$C$2:$C$1135,$C185)),AVERAGEIFS(Observed!O$2:O$1135,Observed!$A$2:$A$1135,$A185,Observed!$C$2:$C$1135,$C185),"")</f>
        <v>74.333333333333329</v>
      </c>
      <c r="P185" s="34" t="str">
        <f>IF(ISNUMBER(AVERAGEIFS(Observed!P$2:P$1135,Observed!$A$2:$A$1135,$A185,Observed!$C$2:$C$1135,$C185)),AVERAGEIFS(Observed!P$2:P$1135,Observed!$A$2:$A$1135,$A185,Observed!$C$2:$C$1135,$C185),"")</f>
        <v/>
      </c>
      <c r="Q185" s="34" t="str">
        <f>IF(ISNUMBER(AVERAGEIFS(Observed!Q$2:Q$1135,Observed!$A$2:$A$1135,$A185,Observed!$C$2:$C$1135,$C185)),AVERAGEIFS(Observed!Q$2:Q$1135,Observed!$A$2:$A$1135,$A185,Observed!$C$2:$C$1135,$C185),"")</f>
        <v/>
      </c>
      <c r="R185" s="34" t="str">
        <f>IF(ISNUMBER(AVERAGEIFS(Observed!R$2:R$1135,Observed!$A$2:$A$1135,$A185,Observed!$C$2:$C$1135,$C185)),AVERAGEIFS(Observed!R$2:R$1135,Observed!$A$2:$A$1135,$A185,Observed!$C$2:$C$1135,$C185),"")</f>
        <v/>
      </c>
      <c r="S185" s="35">
        <f>IF(ISNUMBER(AVERAGEIFS(Observed!S$2:S$1135,Observed!$A$2:$A$1135,$A185,Observed!$C$2:$C$1135,$C185)),AVERAGEIFS(Observed!S$2:S$1135,Observed!$A$2:$A$1135,$A185,Observed!$C$2:$C$1135,$C185),"")</f>
        <v>3.7999999999999999E-2</v>
      </c>
      <c r="T185" s="35">
        <f>IF(ISNUMBER(AVERAGEIFS(Observed!T$2:T$1135,Observed!$A$2:$A$1135,$A185,Observed!$C$2:$C$1135,$C185)),AVERAGEIFS(Observed!T$2:T$1135,Observed!$A$2:$A$1135,$A185,Observed!$C$2:$C$1135,$C185),"")</f>
        <v>2.9000000000000001E-2</v>
      </c>
      <c r="U185" s="35" t="str">
        <f>IF(ISNUMBER(AVERAGEIFS(Observed!U$2:U$1135,Observed!$A$2:$A$1135,$A185,Observed!$C$2:$C$1135,$C185)),AVERAGEIFS(Observed!U$2:U$1135,Observed!$A$2:$A$1135,$A185,Observed!$C$2:$C$1135,$C185),"")</f>
        <v/>
      </c>
      <c r="V185" s="34" t="str">
        <f>IF(ISNUMBER(AVERAGEIFS(Observed!V$2:V$1135,Observed!$A$2:$A$1135,$A185,Observed!$C$2:$C$1135,$C185)),AVERAGEIFS(Observed!V$2:V$1135,Observed!$A$2:$A$1135,$A185,Observed!$C$2:$C$1135,$C185),"")</f>
        <v/>
      </c>
      <c r="W185" s="7" t="str">
        <f>IF(ISNUMBER(AVERAGEIFS(Observed!W$2:W$1135,Observed!$A$2:$A$1135,$A185,Observed!$C$2:$C$1135,$C185)),AVERAGEIFS(Observed!W$2:W$1135,Observed!$A$2:$A$1135,$A185,Observed!$C$2:$C$1135,$C185),"")</f>
        <v/>
      </c>
      <c r="X185" s="7">
        <f>IF(ISNUMBER(AVERAGEIFS(Observed!X$2:X$1135,Observed!$A$2:$A$1135,$A185,Observed!$C$2:$C$1135,$C185)),AVERAGEIFS(Observed!X$2:X$1135,Observed!$A$2:$A$1135,$A185,Observed!$C$2:$C$1135,$C185),"")</f>
        <v>0.15</v>
      </c>
      <c r="Y185" s="34" t="str">
        <f>IF(ISNUMBER(AVERAGEIFS(Observed!Y$2:Y$1135,Observed!$A$2:$A$1135,$A185,Observed!$C$2:$C$1135,$C185)),AVERAGEIFS(Observed!Y$2:Y$1135,Observed!$A$2:$A$1135,$A185,Observed!$C$2:$C$1135,$C185),"")</f>
        <v/>
      </c>
      <c r="Z185" s="34" t="str">
        <f>IF(ISNUMBER(AVERAGEIFS(Observed!Z$2:Z$1135,Observed!$A$2:$A$1135,$A185,Observed!$C$2:$C$1135,$C185)),AVERAGEIFS(Observed!Z$2:Z$1135,Observed!$A$2:$A$1135,$A185,Observed!$C$2:$C$1135,$C185),"")</f>
        <v/>
      </c>
      <c r="AA185" s="34" t="str">
        <f>IF(ISNUMBER(AVERAGEIFS(Observed!AA$2:AA$1135,Observed!$A$2:$A$1135,$A185,Observed!$C$2:$C$1135,$C185)),AVERAGEIFS(Observed!AA$2:AA$1135,Observed!$A$2:$A$1135,$A185,Observed!$C$2:$C$1135,$C185),"")</f>
        <v/>
      </c>
      <c r="AB185" s="34" t="str">
        <f>IF(ISNUMBER(AVERAGEIFS(Observed!AB$2:AB$1135,Observed!$A$2:$A$1135,$A185,Observed!$C$2:$C$1135,$C185)),AVERAGEIFS(Observed!AB$2:AB$1135,Observed!$A$2:$A$1135,$A185,Observed!$C$2:$C$1135,$C185),"")</f>
        <v/>
      </c>
      <c r="AC185" s="34" t="str">
        <f>IF(ISNUMBER(AVERAGEIFS(Observed!AC$2:AC$1135,Observed!$A$2:$A$1135,$A185,Observed!$C$2:$C$1135,$C185)),AVERAGEIFS(Observed!AC$2:AC$1135,Observed!$A$2:$A$1135,$A185,Observed!$C$2:$C$1135,$C185),"")</f>
        <v/>
      </c>
      <c r="AD185" s="34" t="str">
        <f>IF(ISNUMBER(AVERAGEIFS(Observed!AD$2:AD$1135,Observed!$A$2:$A$1135,$A185,Observed!$C$2:$C$1135,$C185)),AVERAGEIFS(Observed!AD$2:AD$1135,Observed!$A$2:$A$1135,$A185,Observed!$C$2:$C$1135,$C185),"")</f>
        <v/>
      </c>
      <c r="AE185" s="34" t="str">
        <f>IF(ISNUMBER(AVERAGEIFS(Observed!AE$2:AE$1135,Observed!$A$2:$A$1135,$A185,Observed!$C$2:$C$1135,$C185)),AVERAGEIFS(Observed!AE$2:AE$1135,Observed!$A$2:$A$1135,$A185,Observed!$C$2:$C$1135,$C185),"")</f>
        <v/>
      </c>
      <c r="AF185" s="34" t="str">
        <f>IF(ISNUMBER(AVERAGEIFS(Observed!AF$2:AF$1135,Observed!$A$2:$A$1135,$A185,Observed!$C$2:$C$1135,$C185)),AVERAGEIFS(Observed!AF$2:AF$1135,Observed!$A$2:$A$1135,$A185,Observed!$C$2:$C$1135,$C185),"")</f>
        <v/>
      </c>
      <c r="AG185" s="34" t="str">
        <f>IF(ISNUMBER(AVERAGEIFS(Observed!AG$2:AG$1135,Observed!$A$2:$A$1135,$A185,Observed!$C$2:$C$1135,$C185)),AVERAGEIFS(Observed!AG$2:AG$1135,Observed!$A$2:$A$1135,$A185,Observed!$C$2:$C$1135,$C185),"")</f>
        <v/>
      </c>
      <c r="AH185" s="35" t="str">
        <f>IF(ISNUMBER(AVERAGEIFS(Observed!AH$2:AH$1135,Observed!$A$2:$A$1135,$A185,Observed!$C$2:$C$1135,$C185)),AVERAGEIFS(Observed!AH$2:AH$1135,Observed!$A$2:$A$1135,$A185,Observed!$C$2:$C$1135,$C185),"")</f>
        <v/>
      </c>
      <c r="AI185" s="35" t="str">
        <f>IF(ISNUMBER(AVERAGEIFS(Observed!AI$2:AI$1135,Observed!$A$2:$A$1135,$A185,Observed!$C$2:$C$1135,$C185)),AVERAGEIFS(Observed!AI$2:AI$1135,Observed!$A$2:$A$1135,$A185,Observed!$C$2:$C$1135,$C185),"")</f>
        <v/>
      </c>
      <c r="AJ185" s="35">
        <f>IF(ISNUMBER(AVERAGEIFS(Observed!AJ$2:AJ$1135,Observed!$A$2:$A$1135,$A185,Observed!$C$2:$C$1135,$C185)),AVERAGEIFS(Observed!AJ$2:AJ$1135,Observed!$A$2:$A$1135,$A185,Observed!$C$2:$C$1135,$C185),"")</f>
        <v>3.6622196881968432E-2</v>
      </c>
      <c r="AK185" s="34" t="str">
        <f>IF(ISNUMBER(AVERAGEIFS(Observed!AK$2:AK$1135,Observed!$A$2:$A$1135,$A185,Observed!$C$2:$C$1135,$C185)),AVERAGEIFS(Observed!AK$2:AK$1135,Observed!$A$2:$A$1135,$A185,Observed!$C$2:$C$1135,$C185),"")</f>
        <v/>
      </c>
      <c r="AL185" s="35" t="str">
        <f>IF(ISNUMBER(AVERAGEIFS(Observed!AL$2:AL$1135,Observed!$A$2:$A$1135,$A185,Observed!$C$2:$C$1135,$C185)),AVERAGEIFS(Observed!AL$2:AL$1135,Observed!$A$2:$A$1135,$A185,Observed!$C$2:$C$1135,$C185),"")</f>
        <v/>
      </c>
      <c r="AM185" s="34" t="str">
        <f>IF(ISNUMBER(AVERAGEIFS(Observed!AM$2:AM$1135,Observed!$A$2:$A$1135,$A185,Observed!$C$2:$C$1135,$C185)),AVERAGEIFS(Observed!AM$2:AM$1135,Observed!$A$2:$A$1135,$A185,Observed!$C$2:$C$1135,$C185),"")</f>
        <v/>
      </c>
      <c r="AN185" s="34">
        <f>IF(ISNUMBER(AVERAGEIFS(Observed!AN$2:AN$1135,Observed!$A$2:$A$1135,$A185,Observed!$C$2:$C$1135,$C185)),AVERAGEIFS(Observed!AN$2:AN$1135,Observed!$A$2:$A$1135,$A185,Observed!$C$2:$C$1135,$C185),"")</f>
        <v>0.4366666666666667</v>
      </c>
      <c r="AO185" s="34" t="str">
        <f>IF(ISNUMBER(AVERAGEIFS(Observed!AO$2:AO$1135,Observed!$A$2:$A$1135,$A185,Observed!$C$2:$C$1135,$C185)),AVERAGEIFS(Observed!AO$2:AO$1135,Observed!$A$2:$A$1135,$A185,Observed!$C$2:$C$1135,$C185),"")</f>
        <v/>
      </c>
      <c r="AP185" s="35" t="str">
        <f>IF(ISNUMBER(AVERAGEIFS(Observed!AP$2:AP$1135,Observed!$A$2:$A$1135,$A185,Observed!$C$2:$C$1135,$C185)),AVERAGEIFS(Observed!AP$2:AP$1135,Observed!$A$2:$A$1135,$A185,Observed!$C$2:$C$1135,$C185),"")</f>
        <v/>
      </c>
      <c r="AQ185" s="34" t="str">
        <f>IF(ISNUMBER(AVERAGEIFS(Observed!AQ$2:AQ$1135,Observed!$A$2:$A$1135,$A185,Observed!$C$2:$C$1135,$C185)),AVERAGEIFS(Observed!AQ$2:AQ$1135,Observed!$A$2:$A$1135,$A185,Observed!$C$2:$C$1135,$C185),"")</f>
        <v/>
      </c>
      <c r="AR185" s="34" t="str">
        <f>IF(ISNUMBER(AVERAGEIFS(Observed!AR$2:AR$1135,Observed!$A$2:$A$1135,$A185,Observed!$C$2:$C$1135,$C185)),AVERAGEIFS(Observed!AR$2:AR$1135,Observed!$A$2:$A$1135,$A185,Observed!$C$2:$C$1135,$C185),"")</f>
        <v/>
      </c>
      <c r="AS185" s="2">
        <f>COUNTIFS(Observed!$A$2:$A$1135,$A185,Observed!$C$2:$C$1135,$C185)</f>
        <v>3</v>
      </c>
      <c r="AT185" s="2">
        <f t="shared" si="2"/>
        <v>6</v>
      </c>
    </row>
    <row r="186" spans="1:46" x14ac:dyDescent="0.25">
      <c r="A186" t="s">
        <v>3</v>
      </c>
      <c r="B186" t="s">
        <v>18</v>
      </c>
      <c r="C186" s="6">
        <v>36546</v>
      </c>
      <c r="D186" t="s">
        <v>56</v>
      </c>
      <c r="E186" t="s">
        <v>42</v>
      </c>
      <c r="J186" t="s">
        <v>103</v>
      </c>
      <c r="K186">
        <v>4</v>
      </c>
      <c r="L186">
        <v>4</v>
      </c>
      <c r="M186" t="s">
        <v>20</v>
      </c>
      <c r="N186" s="33">
        <f>IF(ISNUMBER(AVERAGEIFS(Observed!N$2:N$1135,Observed!$A$2:$A$1135,$A186,Observed!$C$2:$C$1135,$C186)),AVERAGEIFS(Observed!N$2:N$1135,Observed!$A$2:$A$1135,$A186,Observed!$C$2:$C$1135,$C186),"")</f>
        <v>1756.5</v>
      </c>
      <c r="O186" s="34">
        <f>IF(ISNUMBER(AVERAGEIFS(Observed!O$2:O$1135,Observed!$A$2:$A$1135,$A186,Observed!$C$2:$C$1135,$C186)),AVERAGEIFS(Observed!O$2:O$1135,Observed!$A$2:$A$1135,$A186,Observed!$C$2:$C$1135,$C186),"")</f>
        <v>175.65</v>
      </c>
      <c r="P186" s="34" t="str">
        <f>IF(ISNUMBER(AVERAGEIFS(Observed!P$2:P$1135,Observed!$A$2:$A$1135,$A186,Observed!$C$2:$C$1135,$C186)),AVERAGEIFS(Observed!P$2:P$1135,Observed!$A$2:$A$1135,$A186,Observed!$C$2:$C$1135,$C186),"")</f>
        <v/>
      </c>
      <c r="Q186" s="34" t="str">
        <f>IF(ISNUMBER(AVERAGEIFS(Observed!Q$2:Q$1135,Observed!$A$2:$A$1135,$A186,Observed!$C$2:$C$1135,$C186)),AVERAGEIFS(Observed!Q$2:Q$1135,Observed!$A$2:$A$1135,$A186,Observed!$C$2:$C$1135,$C186),"")</f>
        <v/>
      </c>
      <c r="R186" s="34" t="str">
        <f>IF(ISNUMBER(AVERAGEIFS(Observed!R$2:R$1135,Observed!$A$2:$A$1135,$A186,Observed!$C$2:$C$1135,$C186)),AVERAGEIFS(Observed!R$2:R$1135,Observed!$A$2:$A$1135,$A186,Observed!$C$2:$C$1135,$C186),"")</f>
        <v/>
      </c>
      <c r="S186" s="35" t="str">
        <f>IF(ISNUMBER(AVERAGEIFS(Observed!S$2:S$1135,Observed!$A$2:$A$1135,$A186,Observed!$C$2:$C$1135,$C186)),AVERAGEIFS(Observed!S$2:S$1135,Observed!$A$2:$A$1135,$A186,Observed!$C$2:$C$1135,$C186),"")</f>
        <v/>
      </c>
      <c r="T186" s="35" t="str">
        <f>IF(ISNUMBER(AVERAGEIFS(Observed!T$2:T$1135,Observed!$A$2:$A$1135,$A186,Observed!$C$2:$C$1135,$C186)),AVERAGEIFS(Observed!T$2:T$1135,Observed!$A$2:$A$1135,$A186,Observed!$C$2:$C$1135,$C186),"")</f>
        <v/>
      </c>
      <c r="U186" s="35" t="str">
        <f>IF(ISNUMBER(AVERAGEIFS(Observed!U$2:U$1135,Observed!$A$2:$A$1135,$A186,Observed!$C$2:$C$1135,$C186)),AVERAGEIFS(Observed!U$2:U$1135,Observed!$A$2:$A$1135,$A186,Observed!$C$2:$C$1135,$C186),"")</f>
        <v/>
      </c>
      <c r="V186" s="34" t="str">
        <f>IF(ISNUMBER(AVERAGEIFS(Observed!V$2:V$1135,Observed!$A$2:$A$1135,$A186,Observed!$C$2:$C$1135,$C186)),AVERAGEIFS(Observed!V$2:V$1135,Observed!$A$2:$A$1135,$A186,Observed!$C$2:$C$1135,$C186),"")</f>
        <v/>
      </c>
      <c r="W186" s="7" t="str">
        <f>IF(ISNUMBER(AVERAGEIFS(Observed!W$2:W$1135,Observed!$A$2:$A$1135,$A186,Observed!$C$2:$C$1135,$C186)),AVERAGEIFS(Observed!W$2:W$1135,Observed!$A$2:$A$1135,$A186,Observed!$C$2:$C$1135,$C186),"")</f>
        <v/>
      </c>
      <c r="X186" s="7">
        <f>IF(ISNUMBER(AVERAGEIFS(Observed!X$2:X$1135,Observed!$A$2:$A$1135,$A186,Observed!$C$2:$C$1135,$C186)),AVERAGEIFS(Observed!X$2:X$1135,Observed!$A$2:$A$1135,$A186,Observed!$C$2:$C$1135,$C186),"")</f>
        <v>0.15</v>
      </c>
      <c r="Y186" s="34" t="str">
        <f>IF(ISNUMBER(AVERAGEIFS(Observed!Y$2:Y$1135,Observed!$A$2:$A$1135,$A186,Observed!$C$2:$C$1135,$C186)),AVERAGEIFS(Observed!Y$2:Y$1135,Observed!$A$2:$A$1135,$A186,Observed!$C$2:$C$1135,$C186),"")</f>
        <v/>
      </c>
      <c r="Z186" s="34" t="str">
        <f>IF(ISNUMBER(AVERAGEIFS(Observed!Z$2:Z$1135,Observed!$A$2:$A$1135,$A186,Observed!$C$2:$C$1135,$C186)),AVERAGEIFS(Observed!Z$2:Z$1135,Observed!$A$2:$A$1135,$A186,Observed!$C$2:$C$1135,$C186),"")</f>
        <v/>
      </c>
      <c r="AA186" s="34" t="str">
        <f>IF(ISNUMBER(AVERAGEIFS(Observed!AA$2:AA$1135,Observed!$A$2:$A$1135,$A186,Observed!$C$2:$C$1135,$C186)),AVERAGEIFS(Observed!AA$2:AA$1135,Observed!$A$2:$A$1135,$A186,Observed!$C$2:$C$1135,$C186),"")</f>
        <v/>
      </c>
      <c r="AB186" s="34" t="str">
        <f>IF(ISNUMBER(AVERAGEIFS(Observed!AB$2:AB$1135,Observed!$A$2:$A$1135,$A186,Observed!$C$2:$C$1135,$C186)),AVERAGEIFS(Observed!AB$2:AB$1135,Observed!$A$2:$A$1135,$A186,Observed!$C$2:$C$1135,$C186),"")</f>
        <v/>
      </c>
      <c r="AC186" s="34" t="str">
        <f>IF(ISNUMBER(AVERAGEIFS(Observed!AC$2:AC$1135,Observed!$A$2:$A$1135,$A186,Observed!$C$2:$C$1135,$C186)),AVERAGEIFS(Observed!AC$2:AC$1135,Observed!$A$2:$A$1135,$A186,Observed!$C$2:$C$1135,$C186),"")</f>
        <v/>
      </c>
      <c r="AD186" s="34" t="str">
        <f>IF(ISNUMBER(AVERAGEIFS(Observed!AD$2:AD$1135,Observed!$A$2:$A$1135,$A186,Observed!$C$2:$C$1135,$C186)),AVERAGEIFS(Observed!AD$2:AD$1135,Observed!$A$2:$A$1135,$A186,Observed!$C$2:$C$1135,$C186),"")</f>
        <v/>
      </c>
      <c r="AE186" s="34" t="str">
        <f>IF(ISNUMBER(AVERAGEIFS(Observed!AE$2:AE$1135,Observed!$A$2:$A$1135,$A186,Observed!$C$2:$C$1135,$C186)),AVERAGEIFS(Observed!AE$2:AE$1135,Observed!$A$2:$A$1135,$A186,Observed!$C$2:$C$1135,$C186),"")</f>
        <v/>
      </c>
      <c r="AF186" s="34" t="str">
        <f>IF(ISNUMBER(AVERAGEIFS(Observed!AF$2:AF$1135,Observed!$A$2:$A$1135,$A186,Observed!$C$2:$C$1135,$C186)),AVERAGEIFS(Observed!AF$2:AF$1135,Observed!$A$2:$A$1135,$A186,Observed!$C$2:$C$1135,$C186),"")</f>
        <v/>
      </c>
      <c r="AG186" s="34" t="str">
        <f>IF(ISNUMBER(AVERAGEIFS(Observed!AG$2:AG$1135,Observed!$A$2:$A$1135,$A186,Observed!$C$2:$C$1135,$C186)),AVERAGEIFS(Observed!AG$2:AG$1135,Observed!$A$2:$A$1135,$A186,Observed!$C$2:$C$1135,$C186),"")</f>
        <v/>
      </c>
      <c r="AH186" s="35" t="str">
        <f>IF(ISNUMBER(AVERAGEIFS(Observed!AH$2:AH$1135,Observed!$A$2:$A$1135,$A186,Observed!$C$2:$C$1135,$C186)),AVERAGEIFS(Observed!AH$2:AH$1135,Observed!$A$2:$A$1135,$A186,Observed!$C$2:$C$1135,$C186),"")</f>
        <v/>
      </c>
      <c r="AI186" s="35" t="str">
        <f>IF(ISNUMBER(AVERAGEIFS(Observed!AI$2:AI$1135,Observed!$A$2:$A$1135,$A186,Observed!$C$2:$C$1135,$C186)),AVERAGEIFS(Observed!AI$2:AI$1135,Observed!$A$2:$A$1135,$A186,Observed!$C$2:$C$1135,$C186),"")</f>
        <v/>
      </c>
      <c r="AJ186" s="35" t="str">
        <f>IF(ISNUMBER(AVERAGEIFS(Observed!AJ$2:AJ$1135,Observed!$A$2:$A$1135,$A186,Observed!$C$2:$C$1135,$C186)),AVERAGEIFS(Observed!AJ$2:AJ$1135,Observed!$A$2:$A$1135,$A186,Observed!$C$2:$C$1135,$C186),"")</f>
        <v/>
      </c>
      <c r="AK186" s="34" t="str">
        <f>IF(ISNUMBER(AVERAGEIFS(Observed!AK$2:AK$1135,Observed!$A$2:$A$1135,$A186,Observed!$C$2:$C$1135,$C186)),AVERAGEIFS(Observed!AK$2:AK$1135,Observed!$A$2:$A$1135,$A186,Observed!$C$2:$C$1135,$C186),"")</f>
        <v/>
      </c>
      <c r="AL186" s="35" t="str">
        <f>IF(ISNUMBER(AVERAGEIFS(Observed!AL$2:AL$1135,Observed!$A$2:$A$1135,$A186,Observed!$C$2:$C$1135,$C186)),AVERAGEIFS(Observed!AL$2:AL$1135,Observed!$A$2:$A$1135,$A186,Observed!$C$2:$C$1135,$C186),"")</f>
        <v/>
      </c>
      <c r="AM186" s="34" t="str">
        <f>IF(ISNUMBER(AVERAGEIFS(Observed!AM$2:AM$1135,Observed!$A$2:$A$1135,$A186,Observed!$C$2:$C$1135,$C186)),AVERAGEIFS(Observed!AM$2:AM$1135,Observed!$A$2:$A$1135,$A186,Observed!$C$2:$C$1135,$C186),"")</f>
        <v/>
      </c>
      <c r="AN186" s="34">
        <f>IF(ISNUMBER(AVERAGEIFS(Observed!AN$2:AN$1135,Observed!$A$2:$A$1135,$A186,Observed!$C$2:$C$1135,$C186)),AVERAGEIFS(Observed!AN$2:AN$1135,Observed!$A$2:$A$1135,$A186,Observed!$C$2:$C$1135,$C186),"")</f>
        <v>0.4366666666666667</v>
      </c>
      <c r="AO186" s="34" t="str">
        <f>IF(ISNUMBER(AVERAGEIFS(Observed!AO$2:AO$1135,Observed!$A$2:$A$1135,$A186,Observed!$C$2:$C$1135,$C186)),AVERAGEIFS(Observed!AO$2:AO$1135,Observed!$A$2:$A$1135,$A186,Observed!$C$2:$C$1135,$C186),"")</f>
        <v/>
      </c>
      <c r="AP186" s="35" t="str">
        <f>IF(ISNUMBER(AVERAGEIFS(Observed!AP$2:AP$1135,Observed!$A$2:$A$1135,$A186,Observed!$C$2:$C$1135,$C186)),AVERAGEIFS(Observed!AP$2:AP$1135,Observed!$A$2:$A$1135,$A186,Observed!$C$2:$C$1135,$C186),"")</f>
        <v/>
      </c>
      <c r="AQ186" s="34" t="str">
        <f>IF(ISNUMBER(AVERAGEIFS(Observed!AQ$2:AQ$1135,Observed!$A$2:$A$1135,$A186,Observed!$C$2:$C$1135,$C186)),AVERAGEIFS(Observed!AQ$2:AQ$1135,Observed!$A$2:$A$1135,$A186,Observed!$C$2:$C$1135,$C186),"")</f>
        <v/>
      </c>
      <c r="AR186" s="34" t="str">
        <f>IF(ISNUMBER(AVERAGEIFS(Observed!AR$2:AR$1135,Observed!$A$2:$A$1135,$A186,Observed!$C$2:$C$1135,$C186)),AVERAGEIFS(Observed!AR$2:AR$1135,Observed!$A$2:$A$1135,$A186,Observed!$C$2:$C$1135,$C186),"")</f>
        <v/>
      </c>
      <c r="AS186" s="2">
        <f>COUNTIFS(Observed!$A$2:$A$1135,$A186,Observed!$C$2:$C$1135,$C186)</f>
        <v>3</v>
      </c>
      <c r="AT186" s="2">
        <f t="shared" si="2"/>
        <v>3</v>
      </c>
    </row>
    <row r="187" spans="1:46" x14ac:dyDescent="0.25">
      <c r="A187" t="s">
        <v>3</v>
      </c>
      <c r="B187" t="s">
        <v>18</v>
      </c>
      <c r="C187" s="6">
        <v>36551</v>
      </c>
      <c r="D187" t="s">
        <v>56</v>
      </c>
      <c r="E187" t="s">
        <v>42</v>
      </c>
      <c r="J187" t="s">
        <v>103</v>
      </c>
      <c r="K187">
        <v>4</v>
      </c>
      <c r="L187">
        <v>4</v>
      </c>
      <c r="M187" t="s">
        <v>21</v>
      </c>
      <c r="N187" s="33">
        <f>IF(ISNUMBER(AVERAGEIFS(Observed!N$2:N$1135,Observed!$A$2:$A$1135,$A187,Observed!$C$2:$C$1135,$C187)),AVERAGEIFS(Observed!N$2:N$1135,Observed!$A$2:$A$1135,$A187,Observed!$C$2:$C$1135,$C187),"")</f>
        <v>257</v>
      </c>
      <c r="O187" s="34">
        <f>IF(ISNUMBER(AVERAGEIFS(Observed!O$2:O$1135,Observed!$A$2:$A$1135,$A187,Observed!$C$2:$C$1135,$C187)),AVERAGEIFS(Observed!O$2:O$1135,Observed!$A$2:$A$1135,$A187,Observed!$C$2:$C$1135,$C187),"")</f>
        <v>25.7</v>
      </c>
      <c r="P187" s="34" t="str">
        <f>IF(ISNUMBER(AVERAGEIFS(Observed!P$2:P$1135,Observed!$A$2:$A$1135,$A187,Observed!$C$2:$C$1135,$C187)),AVERAGEIFS(Observed!P$2:P$1135,Observed!$A$2:$A$1135,$A187,Observed!$C$2:$C$1135,$C187),"")</f>
        <v/>
      </c>
      <c r="Q187" s="34">
        <f>IF(ISNUMBER(AVERAGEIFS(Observed!Q$2:Q$1135,Observed!$A$2:$A$1135,$A187,Observed!$C$2:$C$1135,$C187)),AVERAGEIFS(Observed!Q$2:Q$1135,Observed!$A$2:$A$1135,$A187,Observed!$C$2:$C$1135,$C187),"")</f>
        <v>92.449999999999989</v>
      </c>
      <c r="R187" s="34">
        <f>IF(ISNUMBER(AVERAGEIFS(Observed!R$2:R$1135,Observed!$A$2:$A$1135,$A187,Observed!$C$2:$C$1135,$C187)),AVERAGEIFS(Observed!R$2:R$1135,Observed!$A$2:$A$1135,$A187,Observed!$C$2:$C$1135,$C187),"")</f>
        <v>294.3</v>
      </c>
      <c r="S187" s="35">
        <f>IF(ISNUMBER(AVERAGEIFS(Observed!S$2:S$1135,Observed!$A$2:$A$1135,$A187,Observed!$C$2:$C$1135,$C187)),AVERAGEIFS(Observed!S$2:S$1135,Observed!$A$2:$A$1135,$A187,Observed!$C$2:$C$1135,$C187),"")</f>
        <v>3.6999999999999998E-2</v>
      </c>
      <c r="T187" s="35">
        <f>IF(ISNUMBER(AVERAGEIFS(Observed!T$2:T$1135,Observed!$A$2:$A$1135,$A187,Observed!$C$2:$C$1135,$C187)),AVERAGEIFS(Observed!T$2:T$1135,Observed!$A$2:$A$1135,$A187,Observed!$C$2:$C$1135,$C187),"")</f>
        <v>2.8000000000000001E-2</v>
      </c>
      <c r="U187" s="35" t="str">
        <f>IF(ISNUMBER(AVERAGEIFS(Observed!U$2:U$1135,Observed!$A$2:$A$1135,$A187,Observed!$C$2:$C$1135,$C187)),AVERAGEIFS(Observed!U$2:U$1135,Observed!$A$2:$A$1135,$A187,Observed!$C$2:$C$1135,$C187),"")</f>
        <v/>
      </c>
      <c r="V187" s="34" t="str">
        <f>IF(ISNUMBER(AVERAGEIFS(Observed!V$2:V$1135,Observed!$A$2:$A$1135,$A187,Observed!$C$2:$C$1135,$C187)),AVERAGEIFS(Observed!V$2:V$1135,Observed!$A$2:$A$1135,$A187,Observed!$C$2:$C$1135,$C187),"")</f>
        <v/>
      </c>
      <c r="W187" s="7" t="str">
        <f>IF(ISNUMBER(AVERAGEIFS(Observed!W$2:W$1135,Observed!$A$2:$A$1135,$A187,Observed!$C$2:$C$1135,$C187)),AVERAGEIFS(Observed!W$2:W$1135,Observed!$A$2:$A$1135,$A187,Observed!$C$2:$C$1135,$C187),"")</f>
        <v/>
      </c>
      <c r="X187" s="7">
        <f>IF(ISNUMBER(AVERAGEIFS(Observed!X$2:X$1135,Observed!$A$2:$A$1135,$A187,Observed!$C$2:$C$1135,$C187)),AVERAGEIFS(Observed!X$2:X$1135,Observed!$A$2:$A$1135,$A187,Observed!$C$2:$C$1135,$C187),"")</f>
        <v>0.14000000000000001</v>
      </c>
      <c r="Y187" s="34" t="str">
        <f>IF(ISNUMBER(AVERAGEIFS(Observed!Y$2:Y$1135,Observed!$A$2:$A$1135,$A187,Observed!$C$2:$C$1135,$C187)),AVERAGEIFS(Observed!Y$2:Y$1135,Observed!$A$2:$A$1135,$A187,Observed!$C$2:$C$1135,$C187),"")</f>
        <v/>
      </c>
      <c r="Z187" s="34" t="str">
        <f>IF(ISNUMBER(AVERAGEIFS(Observed!Z$2:Z$1135,Observed!$A$2:$A$1135,$A187,Observed!$C$2:$C$1135,$C187)),AVERAGEIFS(Observed!Z$2:Z$1135,Observed!$A$2:$A$1135,$A187,Observed!$C$2:$C$1135,$C187),"")</f>
        <v/>
      </c>
      <c r="AA187" s="34" t="str">
        <f>IF(ISNUMBER(AVERAGEIFS(Observed!AA$2:AA$1135,Observed!$A$2:$A$1135,$A187,Observed!$C$2:$C$1135,$C187)),AVERAGEIFS(Observed!AA$2:AA$1135,Observed!$A$2:$A$1135,$A187,Observed!$C$2:$C$1135,$C187),"")</f>
        <v/>
      </c>
      <c r="AB187" s="34" t="str">
        <f>IF(ISNUMBER(AVERAGEIFS(Observed!AB$2:AB$1135,Observed!$A$2:$A$1135,$A187,Observed!$C$2:$C$1135,$C187)),AVERAGEIFS(Observed!AB$2:AB$1135,Observed!$A$2:$A$1135,$A187,Observed!$C$2:$C$1135,$C187),"")</f>
        <v/>
      </c>
      <c r="AC187" s="34" t="str">
        <f>IF(ISNUMBER(AVERAGEIFS(Observed!AC$2:AC$1135,Observed!$A$2:$A$1135,$A187,Observed!$C$2:$C$1135,$C187)),AVERAGEIFS(Observed!AC$2:AC$1135,Observed!$A$2:$A$1135,$A187,Observed!$C$2:$C$1135,$C187),"")</f>
        <v/>
      </c>
      <c r="AD187" s="34" t="str">
        <f>IF(ISNUMBER(AVERAGEIFS(Observed!AD$2:AD$1135,Observed!$A$2:$A$1135,$A187,Observed!$C$2:$C$1135,$C187)),AVERAGEIFS(Observed!AD$2:AD$1135,Observed!$A$2:$A$1135,$A187,Observed!$C$2:$C$1135,$C187),"")</f>
        <v/>
      </c>
      <c r="AE187" s="34" t="str">
        <f>IF(ISNUMBER(AVERAGEIFS(Observed!AE$2:AE$1135,Observed!$A$2:$A$1135,$A187,Observed!$C$2:$C$1135,$C187)),AVERAGEIFS(Observed!AE$2:AE$1135,Observed!$A$2:$A$1135,$A187,Observed!$C$2:$C$1135,$C187),"")</f>
        <v/>
      </c>
      <c r="AF187" s="34" t="str">
        <f>IF(ISNUMBER(AVERAGEIFS(Observed!AF$2:AF$1135,Observed!$A$2:$A$1135,$A187,Observed!$C$2:$C$1135,$C187)),AVERAGEIFS(Observed!AF$2:AF$1135,Observed!$A$2:$A$1135,$A187,Observed!$C$2:$C$1135,$C187),"")</f>
        <v/>
      </c>
      <c r="AG187" s="34" t="str">
        <f>IF(ISNUMBER(AVERAGEIFS(Observed!AG$2:AG$1135,Observed!$A$2:$A$1135,$A187,Observed!$C$2:$C$1135,$C187)),AVERAGEIFS(Observed!AG$2:AG$1135,Observed!$A$2:$A$1135,$A187,Observed!$C$2:$C$1135,$C187),"")</f>
        <v/>
      </c>
      <c r="AH187" s="35" t="str">
        <f>IF(ISNUMBER(AVERAGEIFS(Observed!AH$2:AH$1135,Observed!$A$2:$A$1135,$A187,Observed!$C$2:$C$1135,$C187)),AVERAGEIFS(Observed!AH$2:AH$1135,Observed!$A$2:$A$1135,$A187,Observed!$C$2:$C$1135,$C187),"")</f>
        <v/>
      </c>
      <c r="AI187" s="35" t="str">
        <f>IF(ISNUMBER(AVERAGEIFS(Observed!AI$2:AI$1135,Observed!$A$2:$A$1135,$A187,Observed!$C$2:$C$1135,$C187)),AVERAGEIFS(Observed!AI$2:AI$1135,Observed!$A$2:$A$1135,$A187,Observed!$C$2:$C$1135,$C187),"")</f>
        <v/>
      </c>
      <c r="AJ187" s="35">
        <f>IF(ISNUMBER(AVERAGEIFS(Observed!AJ$2:AJ$1135,Observed!$A$2:$A$1135,$A187,Observed!$C$2:$C$1135,$C187)),AVERAGEIFS(Observed!AJ$2:AJ$1135,Observed!$A$2:$A$1135,$A187,Observed!$C$2:$C$1135,$C187),"")</f>
        <v>3.5667270202868299E-2</v>
      </c>
      <c r="AK187" s="34" t="str">
        <f>IF(ISNUMBER(AVERAGEIFS(Observed!AK$2:AK$1135,Observed!$A$2:$A$1135,$A187,Observed!$C$2:$C$1135,$C187)),AVERAGEIFS(Observed!AK$2:AK$1135,Observed!$A$2:$A$1135,$A187,Observed!$C$2:$C$1135,$C187),"")</f>
        <v/>
      </c>
      <c r="AL187" s="35" t="str">
        <f>IF(ISNUMBER(AVERAGEIFS(Observed!AL$2:AL$1135,Observed!$A$2:$A$1135,$A187,Observed!$C$2:$C$1135,$C187)),AVERAGEIFS(Observed!AL$2:AL$1135,Observed!$A$2:$A$1135,$A187,Observed!$C$2:$C$1135,$C187),"")</f>
        <v/>
      </c>
      <c r="AM187" s="34" t="str">
        <f>IF(ISNUMBER(AVERAGEIFS(Observed!AM$2:AM$1135,Observed!$A$2:$A$1135,$A187,Observed!$C$2:$C$1135,$C187)),AVERAGEIFS(Observed!AM$2:AM$1135,Observed!$A$2:$A$1135,$A187,Observed!$C$2:$C$1135,$C187),"")</f>
        <v/>
      </c>
      <c r="AN187" s="34">
        <f>IF(ISNUMBER(AVERAGEIFS(Observed!AN$2:AN$1135,Observed!$A$2:$A$1135,$A187,Observed!$C$2:$C$1135,$C187)),AVERAGEIFS(Observed!AN$2:AN$1135,Observed!$A$2:$A$1135,$A187,Observed!$C$2:$C$1135,$C187),"")</f>
        <v>0.4366666666666667</v>
      </c>
      <c r="AO187" s="34" t="str">
        <f>IF(ISNUMBER(AVERAGEIFS(Observed!AO$2:AO$1135,Observed!$A$2:$A$1135,$A187,Observed!$C$2:$C$1135,$C187)),AVERAGEIFS(Observed!AO$2:AO$1135,Observed!$A$2:$A$1135,$A187,Observed!$C$2:$C$1135,$C187),"")</f>
        <v/>
      </c>
      <c r="AP187" s="35" t="str">
        <f>IF(ISNUMBER(AVERAGEIFS(Observed!AP$2:AP$1135,Observed!$A$2:$A$1135,$A187,Observed!$C$2:$C$1135,$C187)),AVERAGEIFS(Observed!AP$2:AP$1135,Observed!$A$2:$A$1135,$A187,Observed!$C$2:$C$1135,$C187),"")</f>
        <v/>
      </c>
      <c r="AQ187" s="34">
        <f>IF(ISNUMBER(AVERAGEIFS(Observed!AQ$2:AQ$1135,Observed!$A$2:$A$1135,$A187,Observed!$C$2:$C$1135,$C187)),AVERAGEIFS(Observed!AQ$2:AQ$1135,Observed!$A$2:$A$1135,$A187,Observed!$C$2:$C$1135,$C187),"")</f>
        <v>3.297333333333333</v>
      </c>
      <c r="AR187" s="34">
        <f>IF(ISNUMBER(AVERAGEIFS(Observed!AR$2:AR$1135,Observed!$A$2:$A$1135,$A187,Observed!$C$2:$C$1135,$C187)),AVERAGEIFS(Observed!AR$2:AR$1135,Observed!$A$2:$A$1135,$A187,Observed!$C$2:$C$1135,$C187),"")</f>
        <v>11.294333333333332</v>
      </c>
      <c r="AS187" s="2">
        <f>COUNTIFS(Observed!$A$2:$A$1135,$A187,Observed!$C$2:$C$1135,$C187)</f>
        <v>3</v>
      </c>
      <c r="AT187" s="2">
        <f t="shared" si="2"/>
        <v>10</v>
      </c>
    </row>
    <row r="188" spans="1:46" x14ac:dyDescent="0.25">
      <c r="A188" t="s">
        <v>3</v>
      </c>
      <c r="B188" t="s">
        <v>18</v>
      </c>
      <c r="C188" s="6">
        <v>36584</v>
      </c>
      <c r="D188" t="s">
        <v>56</v>
      </c>
      <c r="E188" t="s">
        <v>42</v>
      </c>
      <c r="J188" t="s">
        <v>103</v>
      </c>
      <c r="K188">
        <v>4</v>
      </c>
      <c r="L188">
        <v>5</v>
      </c>
      <c r="M188" t="s">
        <v>19</v>
      </c>
      <c r="N188" s="33">
        <f>IF(ISNUMBER(AVERAGEIFS(Observed!N$2:N$1135,Observed!$A$2:$A$1135,$A188,Observed!$C$2:$C$1135,$C188)),AVERAGEIFS(Observed!N$2:N$1135,Observed!$A$2:$A$1135,$A188,Observed!$C$2:$C$1135,$C188),"")</f>
        <v>1935</v>
      </c>
      <c r="O188" s="34">
        <f>IF(ISNUMBER(AVERAGEIFS(Observed!O$2:O$1135,Observed!$A$2:$A$1135,$A188,Observed!$C$2:$C$1135,$C188)),AVERAGEIFS(Observed!O$2:O$1135,Observed!$A$2:$A$1135,$A188,Observed!$C$2:$C$1135,$C188),"")</f>
        <v>193.5</v>
      </c>
      <c r="P188" s="34" t="str">
        <f>IF(ISNUMBER(AVERAGEIFS(Observed!P$2:P$1135,Observed!$A$2:$A$1135,$A188,Observed!$C$2:$C$1135,$C188)),AVERAGEIFS(Observed!P$2:P$1135,Observed!$A$2:$A$1135,$A188,Observed!$C$2:$C$1135,$C188),"")</f>
        <v/>
      </c>
      <c r="Q188" s="34" t="str">
        <f>IF(ISNUMBER(AVERAGEIFS(Observed!Q$2:Q$1135,Observed!$A$2:$A$1135,$A188,Observed!$C$2:$C$1135,$C188)),AVERAGEIFS(Observed!Q$2:Q$1135,Observed!$A$2:$A$1135,$A188,Observed!$C$2:$C$1135,$C188),"")</f>
        <v/>
      </c>
      <c r="R188" s="34" t="str">
        <f>IF(ISNUMBER(AVERAGEIFS(Observed!R$2:R$1135,Observed!$A$2:$A$1135,$A188,Observed!$C$2:$C$1135,$C188)),AVERAGEIFS(Observed!R$2:R$1135,Observed!$A$2:$A$1135,$A188,Observed!$C$2:$C$1135,$C188),"")</f>
        <v/>
      </c>
      <c r="S188" s="35">
        <f>IF(ISNUMBER(AVERAGEIFS(Observed!S$2:S$1135,Observed!$A$2:$A$1135,$A188,Observed!$C$2:$C$1135,$C188)),AVERAGEIFS(Observed!S$2:S$1135,Observed!$A$2:$A$1135,$A188,Observed!$C$2:$C$1135,$C188),"")</f>
        <v>3.6999999999999998E-2</v>
      </c>
      <c r="T188" s="35">
        <f>IF(ISNUMBER(AVERAGEIFS(Observed!T$2:T$1135,Observed!$A$2:$A$1135,$A188,Observed!$C$2:$C$1135,$C188)),AVERAGEIFS(Observed!T$2:T$1135,Observed!$A$2:$A$1135,$A188,Observed!$C$2:$C$1135,$C188),"")</f>
        <v>2.8000000000000001E-2</v>
      </c>
      <c r="U188" s="35" t="str">
        <f>IF(ISNUMBER(AVERAGEIFS(Observed!U$2:U$1135,Observed!$A$2:$A$1135,$A188,Observed!$C$2:$C$1135,$C188)),AVERAGEIFS(Observed!U$2:U$1135,Observed!$A$2:$A$1135,$A188,Observed!$C$2:$C$1135,$C188),"")</f>
        <v/>
      </c>
      <c r="V188" s="34" t="str">
        <f>IF(ISNUMBER(AVERAGEIFS(Observed!V$2:V$1135,Observed!$A$2:$A$1135,$A188,Observed!$C$2:$C$1135,$C188)),AVERAGEIFS(Observed!V$2:V$1135,Observed!$A$2:$A$1135,$A188,Observed!$C$2:$C$1135,$C188),"")</f>
        <v/>
      </c>
      <c r="W188" s="7" t="str">
        <f>IF(ISNUMBER(AVERAGEIFS(Observed!W$2:W$1135,Observed!$A$2:$A$1135,$A188,Observed!$C$2:$C$1135,$C188)),AVERAGEIFS(Observed!W$2:W$1135,Observed!$A$2:$A$1135,$A188,Observed!$C$2:$C$1135,$C188),"")</f>
        <v/>
      </c>
      <c r="X188" s="7">
        <f>IF(ISNUMBER(AVERAGEIFS(Observed!X$2:X$1135,Observed!$A$2:$A$1135,$A188,Observed!$C$2:$C$1135,$C188)),AVERAGEIFS(Observed!X$2:X$1135,Observed!$A$2:$A$1135,$A188,Observed!$C$2:$C$1135,$C188),"")</f>
        <v>0.12</v>
      </c>
      <c r="Y188" s="34" t="str">
        <f>IF(ISNUMBER(AVERAGEIFS(Observed!Y$2:Y$1135,Observed!$A$2:$A$1135,$A188,Observed!$C$2:$C$1135,$C188)),AVERAGEIFS(Observed!Y$2:Y$1135,Observed!$A$2:$A$1135,$A188,Observed!$C$2:$C$1135,$C188),"")</f>
        <v/>
      </c>
      <c r="Z188" s="34" t="str">
        <f>IF(ISNUMBER(AVERAGEIFS(Observed!Z$2:Z$1135,Observed!$A$2:$A$1135,$A188,Observed!$C$2:$C$1135,$C188)),AVERAGEIFS(Observed!Z$2:Z$1135,Observed!$A$2:$A$1135,$A188,Observed!$C$2:$C$1135,$C188),"")</f>
        <v/>
      </c>
      <c r="AA188" s="34" t="str">
        <f>IF(ISNUMBER(AVERAGEIFS(Observed!AA$2:AA$1135,Observed!$A$2:$A$1135,$A188,Observed!$C$2:$C$1135,$C188)),AVERAGEIFS(Observed!AA$2:AA$1135,Observed!$A$2:$A$1135,$A188,Observed!$C$2:$C$1135,$C188),"")</f>
        <v/>
      </c>
      <c r="AB188" s="34" t="str">
        <f>IF(ISNUMBER(AVERAGEIFS(Observed!AB$2:AB$1135,Observed!$A$2:$A$1135,$A188,Observed!$C$2:$C$1135,$C188)),AVERAGEIFS(Observed!AB$2:AB$1135,Observed!$A$2:$A$1135,$A188,Observed!$C$2:$C$1135,$C188),"")</f>
        <v/>
      </c>
      <c r="AC188" s="34" t="str">
        <f>IF(ISNUMBER(AVERAGEIFS(Observed!AC$2:AC$1135,Observed!$A$2:$A$1135,$A188,Observed!$C$2:$C$1135,$C188)),AVERAGEIFS(Observed!AC$2:AC$1135,Observed!$A$2:$A$1135,$A188,Observed!$C$2:$C$1135,$C188),"")</f>
        <v/>
      </c>
      <c r="AD188" s="34" t="str">
        <f>IF(ISNUMBER(AVERAGEIFS(Observed!AD$2:AD$1135,Observed!$A$2:$A$1135,$A188,Observed!$C$2:$C$1135,$C188)),AVERAGEIFS(Observed!AD$2:AD$1135,Observed!$A$2:$A$1135,$A188,Observed!$C$2:$C$1135,$C188),"")</f>
        <v/>
      </c>
      <c r="AE188" s="34" t="str">
        <f>IF(ISNUMBER(AVERAGEIFS(Observed!AE$2:AE$1135,Observed!$A$2:$A$1135,$A188,Observed!$C$2:$C$1135,$C188)),AVERAGEIFS(Observed!AE$2:AE$1135,Observed!$A$2:$A$1135,$A188,Observed!$C$2:$C$1135,$C188),"")</f>
        <v/>
      </c>
      <c r="AF188" s="34" t="str">
        <f>IF(ISNUMBER(AVERAGEIFS(Observed!AF$2:AF$1135,Observed!$A$2:$A$1135,$A188,Observed!$C$2:$C$1135,$C188)),AVERAGEIFS(Observed!AF$2:AF$1135,Observed!$A$2:$A$1135,$A188,Observed!$C$2:$C$1135,$C188),"")</f>
        <v/>
      </c>
      <c r="AG188" s="34" t="str">
        <f>IF(ISNUMBER(AVERAGEIFS(Observed!AG$2:AG$1135,Observed!$A$2:$A$1135,$A188,Observed!$C$2:$C$1135,$C188)),AVERAGEIFS(Observed!AG$2:AG$1135,Observed!$A$2:$A$1135,$A188,Observed!$C$2:$C$1135,$C188),"")</f>
        <v/>
      </c>
      <c r="AH188" s="35" t="str">
        <f>IF(ISNUMBER(AVERAGEIFS(Observed!AH$2:AH$1135,Observed!$A$2:$A$1135,$A188,Observed!$C$2:$C$1135,$C188)),AVERAGEIFS(Observed!AH$2:AH$1135,Observed!$A$2:$A$1135,$A188,Observed!$C$2:$C$1135,$C188),"")</f>
        <v/>
      </c>
      <c r="AI188" s="35" t="str">
        <f>IF(ISNUMBER(AVERAGEIFS(Observed!AI$2:AI$1135,Observed!$A$2:$A$1135,$A188,Observed!$C$2:$C$1135,$C188)),AVERAGEIFS(Observed!AI$2:AI$1135,Observed!$A$2:$A$1135,$A188,Observed!$C$2:$C$1135,$C188),"")</f>
        <v/>
      </c>
      <c r="AJ188" s="35">
        <f>IF(ISNUMBER(AVERAGEIFS(Observed!AJ$2:AJ$1135,Observed!$A$2:$A$1135,$A188,Observed!$C$2:$C$1135,$C188)),AVERAGEIFS(Observed!AJ$2:AJ$1135,Observed!$A$2:$A$1135,$A188,Observed!$C$2:$C$1135,$C188),"")</f>
        <v>3.5943079528588037E-2</v>
      </c>
      <c r="AK188" s="34" t="str">
        <f>IF(ISNUMBER(AVERAGEIFS(Observed!AK$2:AK$1135,Observed!$A$2:$A$1135,$A188,Observed!$C$2:$C$1135,$C188)),AVERAGEIFS(Observed!AK$2:AK$1135,Observed!$A$2:$A$1135,$A188,Observed!$C$2:$C$1135,$C188),"")</f>
        <v/>
      </c>
      <c r="AL188" s="35" t="str">
        <f>IF(ISNUMBER(AVERAGEIFS(Observed!AL$2:AL$1135,Observed!$A$2:$A$1135,$A188,Observed!$C$2:$C$1135,$C188)),AVERAGEIFS(Observed!AL$2:AL$1135,Observed!$A$2:$A$1135,$A188,Observed!$C$2:$C$1135,$C188),"")</f>
        <v/>
      </c>
      <c r="AM188" s="34" t="str">
        <f>IF(ISNUMBER(AVERAGEIFS(Observed!AM$2:AM$1135,Observed!$A$2:$A$1135,$A188,Observed!$C$2:$C$1135,$C188)),AVERAGEIFS(Observed!AM$2:AM$1135,Observed!$A$2:$A$1135,$A188,Observed!$C$2:$C$1135,$C188),"")</f>
        <v/>
      </c>
      <c r="AN188" s="34">
        <f>IF(ISNUMBER(AVERAGEIFS(Observed!AN$2:AN$1135,Observed!$A$2:$A$1135,$A188,Observed!$C$2:$C$1135,$C188)),AVERAGEIFS(Observed!AN$2:AN$1135,Observed!$A$2:$A$1135,$A188,Observed!$C$2:$C$1135,$C188),"")</f>
        <v>0.21333333333333329</v>
      </c>
      <c r="AO188" s="34" t="str">
        <f>IF(ISNUMBER(AVERAGEIFS(Observed!AO$2:AO$1135,Observed!$A$2:$A$1135,$A188,Observed!$C$2:$C$1135,$C188)),AVERAGEIFS(Observed!AO$2:AO$1135,Observed!$A$2:$A$1135,$A188,Observed!$C$2:$C$1135,$C188),"")</f>
        <v/>
      </c>
      <c r="AP188" s="35" t="str">
        <f>IF(ISNUMBER(AVERAGEIFS(Observed!AP$2:AP$1135,Observed!$A$2:$A$1135,$A188,Observed!$C$2:$C$1135,$C188)),AVERAGEIFS(Observed!AP$2:AP$1135,Observed!$A$2:$A$1135,$A188,Observed!$C$2:$C$1135,$C188),"")</f>
        <v/>
      </c>
      <c r="AQ188" s="34" t="str">
        <f>IF(ISNUMBER(AVERAGEIFS(Observed!AQ$2:AQ$1135,Observed!$A$2:$A$1135,$A188,Observed!$C$2:$C$1135,$C188)),AVERAGEIFS(Observed!AQ$2:AQ$1135,Observed!$A$2:$A$1135,$A188,Observed!$C$2:$C$1135,$C188),"")</f>
        <v/>
      </c>
      <c r="AR188" s="34" t="str">
        <f>IF(ISNUMBER(AVERAGEIFS(Observed!AR$2:AR$1135,Observed!$A$2:$A$1135,$A188,Observed!$C$2:$C$1135,$C188)),AVERAGEIFS(Observed!AR$2:AR$1135,Observed!$A$2:$A$1135,$A188,Observed!$C$2:$C$1135,$C188),"")</f>
        <v/>
      </c>
      <c r="AS188" s="2">
        <f>COUNTIFS(Observed!$A$2:$A$1135,$A188,Observed!$C$2:$C$1135,$C188)</f>
        <v>3</v>
      </c>
      <c r="AT188" s="2">
        <f t="shared" si="2"/>
        <v>6</v>
      </c>
    </row>
    <row r="189" spans="1:46" x14ac:dyDescent="0.25">
      <c r="A189" t="s">
        <v>3</v>
      </c>
      <c r="B189" t="s">
        <v>18</v>
      </c>
      <c r="C189" s="6">
        <v>36598</v>
      </c>
      <c r="D189" t="s">
        <v>56</v>
      </c>
      <c r="E189" t="s">
        <v>42</v>
      </c>
      <c r="J189" t="s">
        <v>103</v>
      </c>
      <c r="K189">
        <v>4</v>
      </c>
      <c r="L189">
        <v>5</v>
      </c>
      <c r="M189" t="s">
        <v>20</v>
      </c>
      <c r="N189" s="33">
        <f>IF(ISNUMBER(AVERAGEIFS(Observed!N$2:N$1135,Observed!$A$2:$A$1135,$A189,Observed!$C$2:$C$1135,$C189)),AVERAGEIFS(Observed!N$2:N$1135,Observed!$A$2:$A$1135,$A189,Observed!$C$2:$C$1135,$C189),"")</f>
        <v>2323.3333333333335</v>
      </c>
      <c r="O189" s="34">
        <f>IF(ISNUMBER(AVERAGEIFS(Observed!O$2:O$1135,Observed!$A$2:$A$1135,$A189,Observed!$C$2:$C$1135,$C189)),AVERAGEIFS(Observed!O$2:O$1135,Observed!$A$2:$A$1135,$A189,Observed!$C$2:$C$1135,$C189),"")</f>
        <v>232.33333333333334</v>
      </c>
      <c r="P189" s="34" t="str">
        <f>IF(ISNUMBER(AVERAGEIFS(Observed!P$2:P$1135,Observed!$A$2:$A$1135,$A189,Observed!$C$2:$C$1135,$C189)),AVERAGEIFS(Observed!P$2:P$1135,Observed!$A$2:$A$1135,$A189,Observed!$C$2:$C$1135,$C189),"")</f>
        <v/>
      </c>
      <c r="Q189" s="34" t="str">
        <f>IF(ISNUMBER(AVERAGEIFS(Observed!Q$2:Q$1135,Observed!$A$2:$A$1135,$A189,Observed!$C$2:$C$1135,$C189)),AVERAGEIFS(Observed!Q$2:Q$1135,Observed!$A$2:$A$1135,$A189,Observed!$C$2:$C$1135,$C189),"")</f>
        <v/>
      </c>
      <c r="R189" s="34" t="str">
        <f>IF(ISNUMBER(AVERAGEIFS(Observed!R$2:R$1135,Observed!$A$2:$A$1135,$A189,Observed!$C$2:$C$1135,$C189)),AVERAGEIFS(Observed!R$2:R$1135,Observed!$A$2:$A$1135,$A189,Observed!$C$2:$C$1135,$C189),"")</f>
        <v/>
      </c>
      <c r="S189" s="35" t="str">
        <f>IF(ISNUMBER(AVERAGEIFS(Observed!S$2:S$1135,Observed!$A$2:$A$1135,$A189,Observed!$C$2:$C$1135,$C189)),AVERAGEIFS(Observed!S$2:S$1135,Observed!$A$2:$A$1135,$A189,Observed!$C$2:$C$1135,$C189),"")</f>
        <v/>
      </c>
      <c r="T189" s="35" t="str">
        <f>IF(ISNUMBER(AVERAGEIFS(Observed!T$2:T$1135,Observed!$A$2:$A$1135,$A189,Observed!$C$2:$C$1135,$C189)),AVERAGEIFS(Observed!T$2:T$1135,Observed!$A$2:$A$1135,$A189,Observed!$C$2:$C$1135,$C189),"")</f>
        <v/>
      </c>
      <c r="U189" s="35" t="str">
        <f>IF(ISNUMBER(AVERAGEIFS(Observed!U$2:U$1135,Observed!$A$2:$A$1135,$A189,Observed!$C$2:$C$1135,$C189)),AVERAGEIFS(Observed!U$2:U$1135,Observed!$A$2:$A$1135,$A189,Observed!$C$2:$C$1135,$C189),"")</f>
        <v/>
      </c>
      <c r="V189" s="34" t="str">
        <f>IF(ISNUMBER(AVERAGEIFS(Observed!V$2:V$1135,Observed!$A$2:$A$1135,$A189,Observed!$C$2:$C$1135,$C189)),AVERAGEIFS(Observed!V$2:V$1135,Observed!$A$2:$A$1135,$A189,Observed!$C$2:$C$1135,$C189),"")</f>
        <v/>
      </c>
      <c r="W189" s="7" t="str">
        <f>IF(ISNUMBER(AVERAGEIFS(Observed!W$2:W$1135,Observed!$A$2:$A$1135,$A189,Observed!$C$2:$C$1135,$C189)),AVERAGEIFS(Observed!W$2:W$1135,Observed!$A$2:$A$1135,$A189,Observed!$C$2:$C$1135,$C189),"")</f>
        <v/>
      </c>
      <c r="X189" s="7">
        <f>IF(ISNUMBER(AVERAGEIFS(Observed!X$2:X$1135,Observed!$A$2:$A$1135,$A189,Observed!$C$2:$C$1135,$C189)),AVERAGEIFS(Observed!X$2:X$1135,Observed!$A$2:$A$1135,$A189,Observed!$C$2:$C$1135,$C189),"")</f>
        <v>0.10000000000000002</v>
      </c>
      <c r="Y189" s="34" t="str">
        <f>IF(ISNUMBER(AVERAGEIFS(Observed!Y$2:Y$1135,Observed!$A$2:$A$1135,$A189,Observed!$C$2:$C$1135,$C189)),AVERAGEIFS(Observed!Y$2:Y$1135,Observed!$A$2:$A$1135,$A189,Observed!$C$2:$C$1135,$C189),"")</f>
        <v/>
      </c>
      <c r="Z189" s="34" t="str">
        <f>IF(ISNUMBER(AVERAGEIFS(Observed!Z$2:Z$1135,Observed!$A$2:$A$1135,$A189,Observed!$C$2:$C$1135,$C189)),AVERAGEIFS(Observed!Z$2:Z$1135,Observed!$A$2:$A$1135,$A189,Observed!$C$2:$C$1135,$C189),"")</f>
        <v/>
      </c>
      <c r="AA189" s="34" t="str">
        <f>IF(ISNUMBER(AVERAGEIFS(Observed!AA$2:AA$1135,Observed!$A$2:$A$1135,$A189,Observed!$C$2:$C$1135,$C189)),AVERAGEIFS(Observed!AA$2:AA$1135,Observed!$A$2:$A$1135,$A189,Observed!$C$2:$C$1135,$C189),"")</f>
        <v/>
      </c>
      <c r="AB189" s="34" t="str">
        <f>IF(ISNUMBER(AVERAGEIFS(Observed!AB$2:AB$1135,Observed!$A$2:$A$1135,$A189,Observed!$C$2:$C$1135,$C189)),AVERAGEIFS(Observed!AB$2:AB$1135,Observed!$A$2:$A$1135,$A189,Observed!$C$2:$C$1135,$C189),"")</f>
        <v/>
      </c>
      <c r="AC189" s="34" t="str">
        <f>IF(ISNUMBER(AVERAGEIFS(Observed!AC$2:AC$1135,Observed!$A$2:$A$1135,$A189,Observed!$C$2:$C$1135,$C189)),AVERAGEIFS(Observed!AC$2:AC$1135,Observed!$A$2:$A$1135,$A189,Observed!$C$2:$C$1135,$C189),"")</f>
        <v/>
      </c>
      <c r="AD189" s="34" t="str">
        <f>IF(ISNUMBER(AVERAGEIFS(Observed!AD$2:AD$1135,Observed!$A$2:$A$1135,$A189,Observed!$C$2:$C$1135,$C189)),AVERAGEIFS(Observed!AD$2:AD$1135,Observed!$A$2:$A$1135,$A189,Observed!$C$2:$C$1135,$C189),"")</f>
        <v/>
      </c>
      <c r="AE189" s="34" t="str">
        <f>IF(ISNUMBER(AVERAGEIFS(Observed!AE$2:AE$1135,Observed!$A$2:$A$1135,$A189,Observed!$C$2:$C$1135,$C189)),AVERAGEIFS(Observed!AE$2:AE$1135,Observed!$A$2:$A$1135,$A189,Observed!$C$2:$C$1135,$C189),"")</f>
        <v/>
      </c>
      <c r="AF189" s="34" t="str">
        <f>IF(ISNUMBER(AVERAGEIFS(Observed!AF$2:AF$1135,Observed!$A$2:$A$1135,$A189,Observed!$C$2:$C$1135,$C189)),AVERAGEIFS(Observed!AF$2:AF$1135,Observed!$A$2:$A$1135,$A189,Observed!$C$2:$C$1135,$C189),"")</f>
        <v/>
      </c>
      <c r="AG189" s="34" t="str">
        <f>IF(ISNUMBER(AVERAGEIFS(Observed!AG$2:AG$1135,Observed!$A$2:$A$1135,$A189,Observed!$C$2:$C$1135,$C189)),AVERAGEIFS(Observed!AG$2:AG$1135,Observed!$A$2:$A$1135,$A189,Observed!$C$2:$C$1135,$C189),"")</f>
        <v/>
      </c>
      <c r="AH189" s="35" t="str">
        <f>IF(ISNUMBER(AVERAGEIFS(Observed!AH$2:AH$1135,Observed!$A$2:$A$1135,$A189,Observed!$C$2:$C$1135,$C189)),AVERAGEIFS(Observed!AH$2:AH$1135,Observed!$A$2:$A$1135,$A189,Observed!$C$2:$C$1135,$C189),"")</f>
        <v/>
      </c>
      <c r="AI189" s="35" t="str">
        <f>IF(ISNUMBER(AVERAGEIFS(Observed!AI$2:AI$1135,Observed!$A$2:$A$1135,$A189,Observed!$C$2:$C$1135,$C189)),AVERAGEIFS(Observed!AI$2:AI$1135,Observed!$A$2:$A$1135,$A189,Observed!$C$2:$C$1135,$C189),"")</f>
        <v/>
      </c>
      <c r="AJ189" s="35" t="str">
        <f>IF(ISNUMBER(AVERAGEIFS(Observed!AJ$2:AJ$1135,Observed!$A$2:$A$1135,$A189,Observed!$C$2:$C$1135,$C189)),AVERAGEIFS(Observed!AJ$2:AJ$1135,Observed!$A$2:$A$1135,$A189,Observed!$C$2:$C$1135,$C189),"")</f>
        <v/>
      </c>
      <c r="AK189" s="34" t="str">
        <f>IF(ISNUMBER(AVERAGEIFS(Observed!AK$2:AK$1135,Observed!$A$2:$A$1135,$A189,Observed!$C$2:$C$1135,$C189)),AVERAGEIFS(Observed!AK$2:AK$1135,Observed!$A$2:$A$1135,$A189,Observed!$C$2:$C$1135,$C189),"")</f>
        <v/>
      </c>
      <c r="AL189" s="35" t="str">
        <f>IF(ISNUMBER(AVERAGEIFS(Observed!AL$2:AL$1135,Observed!$A$2:$A$1135,$A189,Observed!$C$2:$C$1135,$C189)),AVERAGEIFS(Observed!AL$2:AL$1135,Observed!$A$2:$A$1135,$A189,Observed!$C$2:$C$1135,$C189),"")</f>
        <v/>
      </c>
      <c r="AM189" s="34" t="str">
        <f>IF(ISNUMBER(AVERAGEIFS(Observed!AM$2:AM$1135,Observed!$A$2:$A$1135,$A189,Observed!$C$2:$C$1135,$C189)),AVERAGEIFS(Observed!AM$2:AM$1135,Observed!$A$2:$A$1135,$A189,Observed!$C$2:$C$1135,$C189),"")</f>
        <v/>
      </c>
      <c r="AN189" s="34">
        <f>IF(ISNUMBER(AVERAGEIFS(Observed!AN$2:AN$1135,Observed!$A$2:$A$1135,$A189,Observed!$C$2:$C$1135,$C189)),AVERAGEIFS(Observed!AN$2:AN$1135,Observed!$A$2:$A$1135,$A189,Observed!$C$2:$C$1135,$C189),"")</f>
        <v>0.21333333333333329</v>
      </c>
      <c r="AO189" s="34" t="str">
        <f>IF(ISNUMBER(AVERAGEIFS(Observed!AO$2:AO$1135,Observed!$A$2:$A$1135,$A189,Observed!$C$2:$C$1135,$C189)),AVERAGEIFS(Observed!AO$2:AO$1135,Observed!$A$2:$A$1135,$A189,Observed!$C$2:$C$1135,$C189),"")</f>
        <v/>
      </c>
      <c r="AP189" s="35" t="str">
        <f>IF(ISNUMBER(AVERAGEIFS(Observed!AP$2:AP$1135,Observed!$A$2:$A$1135,$A189,Observed!$C$2:$C$1135,$C189)),AVERAGEIFS(Observed!AP$2:AP$1135,Observed!$A$2:$A$1135,$A189,Observed!$C$2:$C$1135,$C189),"")</f>
        <v/>
      </c>
      <c r="AQ189" s="34" t="str">
        <f>IF(ISNUMBER(AVERAGEIFS(Observed!AQ$2:AQ$1135,Observed!$A$2:$A$1135,$A189,Observed!$C$2:$C$1135,$C189)),AVERAGEIFS(Observed!AQ$2:AQ$1135,Observed!$A$2:$A$1135,$A189,Observed!$C$2:$C$1135,$C189),"")</f>
        <v/>
      </c>
      <c r="AR189" s="34" t="str">
        <f>IF(ISNUMBER(AVERAGEIFS(Observed!AR$2:AR$1135,Observed!$A$2:$A$1135,$A189,Observed!$C$2:$C$1135,$C189)),AVERAGEIFS(Observed!AR$2:AR$1135,Observed!$A$2:$A$1135,$A189,Observed!$C$2:$C$1135,$C189),"")</f>
        <v/>
      </c>
      <c r="AS189" s="2">
        <f>COUNTIFS(Observed!$A$2:$A$1135,$A189,Observed!$C$2:$C$1135,$C189)</f>
        <v>3</v>
      </c>
      <c r="AT189" s="2">
        <f t="shared" si="2"/>
        <v>3</v>
      </c>
    </row>
    <row r="190" spans="1:46" x14ac:dyDescent="0.25">
      <c r="A190" t="s">
        <v>3</v>
      </c>
      <c r="B190" t="s">
        <v>18</v>
      </c>
      <c r="C190" s="6">
        <v>36603</v>
      </c>
      <c r="D190" t="s">
        <v>56</v>
      </c>
      <c r="E190" t="s">
        <v>42</v>
      </c>
      <c r="J190" t="s">
        <v>103</v>
      </c>
      <c r="K190">
        <v>4</v>
      </c>
      <c r="L190">
        <v>5</v>
      </c>
      <c r="M190" t="s">
        <v>21</v>
      </c>
      <c r="N190" s="33" t="str">
        <f>IF(ISNUMBER(AVERAGEIFS(Observed!N$2:N$1135,Observed!$A$2:$A$1135,$A190,Observed!$C$2:$C$1135,$C190)),AVERAGEIFS(Observed!N$2:N$1135,Observed!$A$2:$A$1135,$A190,Observed!$C$2:$C$1135,$C190),"")</f>
        <v/>
      </c>
      <c r="O190" s="34" t="str">
        <f>IF(ISNUMBER(AVERAGEIFS(Observed!O$2:O$1135,Observed!$A$2:$A$1135,$A190,Observed!$C$2:$C$1135,$C190)),AVERAGEIFS(Observed!O$2:O$1135,Observed!$A$2:$A$1135,$A190,Observed!$C$2:$C$1135,$C190),"")</f>
        <v/>
      </c>
      <c r="P190" s="34" t="str">
        <f>IF(ISNUMBER(AVERAGEIFS(Observed!P$2:P$1135,Observed!$A$2:$A$1135,$A190,Observed!$C$2:$C$1135,$C190)),AVERAGEIFS(Observed!P$2:P$1135,Observed!$A$2:$A$1135,$A190,Observed!$C$2:$C$1135,$C190),"")</f>
        <v/>
      </c>
      <c r="Q190" s="34">
        <f>IF(ISNUMBER(AVERAGEIFS(Observed!Q$2:Q$1135,Observed!$A$2:$A$1135,$A190,Observed!$C$2:$C$1135,$C190)),AVERAGEIFS(Observed!Q$2:Q$1135,Observed!$A$2:$A$1135,$A190,Observed!$C$2:$C$1135,$C190),"")</f>
        <v>50.813333333333333</v>
      </c>
      <c r="R190" s="34">
        <f>IF(ISNUMBER(AVERAGEIFS(Observed!R$2:R$1135,Observed!$A$2:$A$1135,$A190,Observed!$C$2:$C$1135,$C190)),AVERAGEIFS(Observed!R$2:R$1135,Observed!$A$2:$A$1135,$A190,Observed!$C$2:$C$1135,$C190),"")</f>
        <v>345.1133333333334</v>
      </c>
      <c r="S190" s="35">
        <f>IF(ISNUMBER(AVERAGEIFS(Observed!S$2:S$1135,Observed!$A$2:$A$1135,$A190,Observed!$C$2:$C$1135,$C190)),AVERAGEIFS(Observed!S$2:S$1135,Observed!$A$2:$A$1135,$A190,Observed!$C$2:$C$1135,$C190),"")</f>
        <v>3.7999999999999999E-2</v>
      </c>
      <c r="T190" s="35">
        <f>IF(ISNUMBER(AVERAGEIFS(Observed!T$2:T$1135,Observed!$A$2:$A$1135,$A190,Observed!$C$2:$C$1135,$C190)),AVERAGEIFS(Observed!T$2:T$1135,Observed!$A$2:$A$1135,$A190,Observed!$C$2:$C$1135,$C190),"")</f>
        <v>2.9000000000000001E-2</v>
      </c>
      <c r="U190" s="35" t="str">
        <f>IF(ISNUMBER(AVERAGEIFS(Observed!U$2:U$1135,Observed!$A$2:$A$1135,$A190,Observed!$C$2:$C$1135,$C190)),AVERAGEIFS(Observed!U$2:U$1135,Observed!$A$2:$A$1135,$A190,Observed!$C$2:$C$1135,$C190),"")</f>
        <v/>
      </c>
      <c r="V190" s="34" t="str">
        <f>IF(ISNUMBER(AVERAGEIFS(Observed!V$2:V$1135,Observed!$A$2:$A$1135,$A190,Observed!$C$2:$C$1135,$C190)),AVERAGEIFS(Observed!V$2:V$1135,Observed!$A$2:$A$1135,$A190,Observed!$C$2:$C$1135,$C190),"")</f>
        <v/>
      </c>
      <c r="W190" s="7" t="str">
        <f>IF(ISNUMBER(AVERAGEIFS(Observed!W$2:W$1135,Observed!$A$2:$A$1135,$A190,Observed!$C$2:$C$1135,$C190)),AVERAGEIFS(Observed!W$2:W$1135,Observed!$A$2:$A$1135,$A190,Observed!$C$2:$C$1135,$C190),"")</f>
        <v/>
      </c>
      <c r="X190" s="7" t="str">
        <f>IF(ISNUMBER(AVERAGEIFS(Observed!X$2:X$1135,Observed!$A$2:$A$1135,$A190,Observed!$C$2:$C$1135,$C190)),AVERAGEIFS(Observed!X$2:X$1135,Observed!$A$2:$A$1135,$A190,Observed!$C$2:$C$1135,$C190),"")</f>
        <v/>
      </c>
      <c r="Y190" s="34" t="str">
        <f>IF(ISNUMBER(AVERAGEIFS(Observed!Y$2:Y$1135,Observed!$A$2:$A$1135,$A190,Observed!$C$2:$C$1135,$C190)),AVERAGEIFS(Observed!Y$2:Y$1135,Observed!$A$2:$A$1135,$A190,Observed!$C$2:$C$1135,$C190),"")</f>
        <v/>
      </c>
      <c r="Z190" s="34" t="str">
        <f>IF(ISNUMBER(AVERAGEIFS(Observed!Z$2:Z$1135,Observed!$A$2:$A$1135,$A190,Observed!$C$2:$C$1135,$C190)),AVERAGEIFS(Observed!Z$2:Z$1135,Observed!$A$2:$A$1135,$A190,Observed!$C$2:$C$1135,$C190),"")</f>
        <v/>
      </c>
      <c r="AA190" s="34" t="str">
        <f>IF(ISNUMBER(AVERAGEIFS(Observed!AA$2:AA$1135,Observed!$A$2:$A$1135,$A190,Observed!$C$2:$C$1135,$C190)),AVERAGEIFS(Observed!AA$2:AA$1135,Observed!$A$2:$A$1135,$A190,Observed!$C$2:$C$1135,$C190),"")</f>
        <v/>
      </c>
      <c r="AB190" s="34" t="str">
        <f>IF(ISNUMBER(AVERAGEIFS(Observed!AB$2:AB$1135,Observed!$A$2:$A$1135,$A190,Observed!$C$2:$C$1135,$C190)),AVERAGEIFS(Observed!AB$2:AB$1135,Observed!$A$2:$A$1135,$A190,Observed!$C$2:$C$1135,$C190),"")</f>
        <v/>
      </c>
      <c r="AC190" s="34" t="str">
        <f>IF(ISNUMBER(AVERAGEIFS(Observed!AC$2:AC$1135,Observed!$A$2:$A$1135,$A190,Observed!$C$2:$C$1135,$C190)),AVERAGEIFS(Observed!AC$2:AC$1135,Observed!$A$2:$A$1135,$A190,Observed!$C$2:$C$1135,$C190),"")</f>
        <v/>
      </c>
      <c r="AD190" s="34" t="str">
        <f>IF(ISNUMBER(AVERAGEIFS(Observed!AD$2:AD$1135,Observed!$A$2:$A$1135,$A190,Observed!$C$2:$C$1135,$C190)),AVERAGEIFS(Observed!AD$2:AD$1135,Observed!$A$2:$A$1135,$A190,Observed!$C$2:$C$1135,$C190),"")</f>
        <v/>
      </c>
      <c r="AE190" s="34" t="str">
        <f>IF(ISNUMBER(AVERAGEIFS(Observed!AE$2:AE$1135,Observed!$A$2:$A$1135,$A190,Observed!$C$2:$C$1135,$C190)),AVERAGEIFS(Observed!AE$2:AE$1135,Observed!$A$2:$A$1135,$A190,Observed!$C$2:$C$1135,$C190),"")</f>
        <v/>
      </c>
      <c r="AF190" s="34" t="str">
        <f>IF(ISNUMBER(AVERAGEIFS(Observed!AF$2:AF$1135,Observed!$A$2:$A$1135,$A190,Observed!$C$2:$C$1135,$C190)),AVERAGEIFS(Observed!AF$2:AF$1135,Observed!$A$2:$A$1135,$A190,Observed!$C$2:$C$1135,$C190),"")</f>
        <v/>
      </c>
      <c r="AG190" s="34" t="str">
        <f>IF(ISNUMBER(AVERAGEIFS(Observed!AG$2:AG$1135,Observed!$A$2:$A$1135,$A190,Observed!$C$2:$C$1135,$C190)),AVERAGEIFS(Observed!AG$2:AG$1135,Observed!$A$2:$A$1135,$A190,Observed!$C$2:$C$1135,$C190),"")</f>
        <v/>
      </c>
      <c r="AH190" s="35" t="str">
        <f>IF(ISNUMBER(AVERAGEIFS(Observed!AH$2:AH$1135,Observed!$A$2:$A$1135,$A190,Observed!$C$2:$C$1135,$C190)),AVERAGEIFS(Observed!AH$2:AH$1135,Observed!$A$2:$A$1135,$A190,Observed!$C$2:$C$1135,$C190),"")</f>
        <v/>
      </c>
      <c r="AI190" s="35" t="str">
        <f>IF(ISNUMBER(AVERAGEIFS(Observed!AI$2:AI$1135,Observed!$A$2:$A$1135,$A190,Observed!$C$2:$C$1135,$C190)),AVERAGEIFS(Observed!AI$2:AI$1135,Observed!$A$2:$A$1135,$A190,Observed!$C$2:$C$1135,$C190),"")</f>
        <v/>
      </c>
      <c r="AJ190" s="35">
        <f>IF(ISNUMBER(AVERAGEIFS(Observed!AJ$2:AJ$1135,Observed!$A$2:$A$1135,$A190,Observed!$C$2:$C$1135,$C190)),AVERAGEIFS(Observed!AJ$2:AJ$1135,Observed!$A$2:$A$1135,$A190,Observed!$C$2:$C$1135,$C190),"")</f>
        <v>3.7063838597186601E-2</v>
      </c>
      <c r="AK190" s="34" t="str">
        <f>IF(ISNUMBER(AVERAGEIFS(Observed!AK$2:AK$1135,Observed!$A$2:$A$1135,$A190,Observed!$C$2:$C$1135,$C190)),AVERAGEIFS(Observed!AK$2:AK$1135,Observed!$A$2:$A$1135,$A190,Observed!$C$2:$C$1135,$C190),"")</f>
        <v/>
      </c>
      <c r="AL190" s="35" t="str">
        <f>IF(ISNUMBER(AVERAGEIFS(Observed!AL$2:AL$1135,Observed!$A$2:$A$1135,$A190,Observed!$C$2:$C$1135,$C190)),AVERAGEIFS(Observed!AL$2:AL$1135,Observed!$A$2:$A$1135,$A190,Observed!$C$2:$C$1135,$C190),"")</f>
        <v/>
      </c>
      <c r="AM190" s="34" t="str">
        <f>IF(ISNUMBER(AVERAGEIFS(Observed!AM$2:AM$1135,Observed!$A$2:$A$1135,$A190,Observed!$C$2:$C$1135,$C190)),AVERAGEIFS(Observed!AM$2:AM$1135,Observed!$A$2:$A$1135,$A190,Observed!$C$2:$C$1135,$C190),"")</f>
        <v/>
      </c>
      <c r="AN190" s="34">
        <f>IF(ISNUMBER(AVERAGEIFS(Observed!AN$2:AN$1135,Observed!$A$2:$A$1135,$A190,Observed!$C$2:$C$1135,$C190)),AVERAGEIFS(Observed!AN$2:AN$1135,Observed!$A$2:$A$1135,$A190,Observed!$C$2:$C$1135,$C190),"")</f>
        <v>0.21333333333333329</v>
      </c>
      <c r="AO190" s="34" t="str">
        <f>IF(ISNUMBER(AVERAGEIFS(Observed!AO$2:AO$1135,Observed!$A$2:$A$1135,$A190,Observed!$C$2:$C$1135,$C190)),AVERAGEIFS(Observed!AO$2:AO$1135,Observed!$A$2:$A$1135,$A190,Observed!$C$2:$C$1135,$C190),"")</f>
        <v/>
      </c>
      <c r="AP190" s="35" t="str">
        <f>IF(ISNUMBER(AVERAGEIFS(Observed!AP$2:AP$1135,Observed!$A$2:$A$1135,$A190,Observed!$C$2:$C$1135,$C190)),AVERAGEIFS(Observed!AP$2:AP$1135,Observed!$A$2:$A$1135,$A190,Observed!$C$2:$C$1135,$C190),"")</f>
        <v/>
      </c>
      <c r="AQ190" s="34">
        <f>IF(ISNUMBER(AVERAGEIFS(Observed!AQ$2:AQ$1135,Observed!$A$2:$A$1135,$A190,Observed!$C$2:$C$1135,$C190)),AVERAGEIFS(Observed!AQ$2:AQ$1135,Observed!$A$2:$A$1135,$A190,Observed!$C$2:$C$1135,$C190),"")</f>
        <v>1.8833333333333331</v>
      </c>
      <c r="AR190" s="34">
        <f>IF(ISNUMBER(AVERAGEIFS(Observed!AR$2:AR$1135,Observed!$A$2:$A$1135,$A190,Observed!$C$2:$C$1135,$C190)),AVERAGEIFS(Observed!AR$2:AR$1135,Observed!$A$2:$A$1135,$A190,Observed!$C$2:$C$1135,$C190),"")</f>
        <v>13.177666666666665</v>
      </c>
      <c r="AS190" s="2">
        <f>COUNTIFS(Observed!$A$2:$A$1135,$A190,Observed!$C$2:$C$1135,$C190)</f>
        <v>3</v>
      </c>
      <c r="AT190" s="2">
        <f t="shared" si="2"/>
        <v>8</v>
      </c>
    </row>
    <row r="191" spans="1:46" x14ac:dyDescent="0.25">
      <c r="A191" t="s">
        <v>3</v>
      </c>
      <c r="B191" t="s">
        <v>18</v>
      </c>
      <c r="C191" s="6">
        <v>36621</v>
      </c>
      <c r="D191" t="s">
        <v>56</v>
      </c>
      <c r="E191" t="s">
        <v>42</v>
      </c>
      <c r="J191" t="s">
        <v>103</v>
      </c>
      <c r="K191">
        <v>4</v>
      </c>
      <c r="L191">
        <v>6</v>
      </c>
      <c r="M191" t="s">
        <v>19</v>
      </c>
      <c r="N191" s="33">
        <f>IF(ISNUMBER(AVERAGEIFS(Observed!N$2:N$1135,Observed!$A$2:$A$1135,$A191,Observed!$C$2:$C$1135,$C191)),AVERAGEIFS(Observed!N$2:N$1135,Observed!$A$2:$A$1135,$A191,Observed!$C$2:$C$1135,$C191),"")</f>
        <v>18</v>
      </c>
      <c r="O191" s="34">
        <f>IF(ISNUMBER(AVERAGEIFS(Observed!O$2:O$1135,Observed!$A$2:$A$1135,$A191,Observed!$C$2:$C$1135,$C191)),AVERAGEIFS(Observed!O$2:O$1135,Observed!$A$2:$A$1135,$A191,Observed!$C$2:$C$1135,$C191),"")</f>
        <v>1.8</v>
      </c>
      <c r="P191" s="34" t="str">
        <f>IF(ISNUMBER(AVERAGEIFS(Observed!P$2:P$1135,Observed!$A$2:$A$1135,$A191,Observed!$C$2:$C$1135,$C191)),AVERAGEIFS(Observed!P$2:P$1135,Observed!$A$2:$A$1135,$A191,Observed!$C$2:$C$1135,$C191),"")</f>
        <v/>
      </c>
      <c r="Q191" s="34" t="str">
        <f>IF(ISNUMBER(AVERAGEIFS(Observed!Q$2:Q$1135,Observed!$A$2:$A$1135,$A191,Observed!$C$2:$C$1135,$C191)),AVERAGEIFS(Observed!Q$2:Q$1135,Observed!$A$2:$A$1135,$A191,Observed!$C$2:$C$1135,$C191),"")</f>
        <v/>
      </c>
      <c r="R191" s="34" t="str">
        <f>IF(ISNUMBER(AVERAGEIFS(Observed!R$2:R$1135,Observed!$A$2:$A$1135,$A191,Observed!$C$2:$C$1135,$C191)),AVERAGEIFS(Observed!R$2:R$1135,Observed!$A$2:$A$1135,$A191,Observed!$C$2:$C$1135,$C191),"")</f>
        <v/>
      </c>
      <c r="S191" s="35">
        <f>IF(ISNUMBER(AVERAGEIFS(Observed!S$2:S$1135,Observed!$A$2:$A$1135,$A191,Observed!$C$2:$C$1135,$C191)),AVERAGEIFS(Observed!S$2:S$1135,Observed!$A$2:$A$1135,$A191,Observed!$C$2:$C$1135,$C191),"")</f>
        <v>3.9E-2</v>
      </c>
      <c r="T191" s="35">
        <f>IF(ISNUMBER(AVERAGEIFS(Observed!T$2:T$1135,Observed!$A$2:$A$1135,$A191,Observed!$C$2:$C$1135,$C191)),AVERAGEIFS(Observed!T$2:T$1135,Observed!$A$2:$A$1135,$A191,Observed!$C$2:$C$1135,$C191),"")</f>
        <v>0.03</v>
      </c>
      <c r="U191" s="35" t="str">
        <f>IF(ISNUMBER(AVERAGEIFS(Observed!U$2:U$1135,Observed!$A$2:$A$1135,$A191,Observed!$C$2:$C$1135,$C191)),AVERAGEIFS(Observed!U$2:U$1135,Observed!$A$2:$A$1135,$A191,Observed!$C$2:$C$1135,$C191),"")</f>
        <v/>
      </c>
      <c r="V191" s="34" t="str">
        <f>IF(ISNUMBER(AVERAGEIFS(Observed!V$2:V$1135,Observed!$A$2:$A$1135,$A191,Observed!$C$2:$C$1135,$C191)),AVERAGEIFS(Observed!V$2:V$1135,Observed!$A$2:$A$1135,$A191,Observed!$C$2:$C$1135,$C191),"")</f>
        <v/>
      </c>
      <c r="W191" s="7" t="str">
        <f>IF(ISNUMBER(AVERAGEIFS(Observed!W$2:W$1135,Observed!$A$2:$A$1135,$A191,Observed!$C$2:$C$1135,$C191)),AVERAGEIFS(Observed!W$2:W$1135,Observed!$A$2:$A$1135,$A191,Observed!$C$2:$C$1135,$C191),"")</f>
        <v/>
      </c>
      <c r="X191" s="7">
        <f>IF(ISNUMBER(AVERAGEIFS(Observed!X$2:X$1135,Observed!$A$2:$A$1135,$A191,Observed!$C$2:$C$1135,$C191)),AVERAGEIFS(Observed!X$2:X$1135,Observed!$A$2:$A$1135,$A191,Observed!$C$2:$C$1135,$C191),"")</f>
        <v>0.08</v>
      </c>
      <c r="Y191" s="34" t="str">
        <f>IF(ISNUMBER(AVERAGEIFS(Observed!Y$2:Y$1135,Observed!$A$2:$A$1135,$A191,Observed!$C$2:$C$1135,$C191)),AVERAGEIFS(Observed!Y$2:Y$1135,Observed!$A$2:$A$1135,$A191,Observed!$C$2:$C$1135,$C191),"")</f>
        <v/>
      </c>
      <c r="Z191" s="34" t="str">
        <f>IF(ISNUMBER(AVERAGEIFS(Observed!Z$2:Z$1135,Observed!$A$2:$A$1135,$A191,Observed!$C$2:$C$1135,$C191)),AVERAGEIFS(Observed!Z$2:Z$1135,Observed!$A$2:$A$1135,$A191,Observed!$C$2:$C$1135,$C191),"")</f>
        <v/>
      </c>
      <c r="AA191" s="34" t="str">
        <f>IF(ISNUMBER(AVERAGEIFS(Observed!AA$2:AA$1135,Observed!$A$2:$A$1135,$A191,Observed!$C$2:$C$1135,$C191)),AVERAGEIFS(Observed!AA$2:AA$1135,Observed!$A$2:$A$1135,$A191,Observed!$C$2:$C$1135,$C191),"")</f>
        <v/>
      </c>
      <c r="AB191" s="34" t="str">
        <f>IF(ISNUMBER(AVERAGEIFS(Observed!AB$2:AB$1135,Observed!$A$2:$A$1135,$A191,Observed!$C$2:$C$1135,$C191)),AVERAGEIFS(Observed!AB$2:AB$1135,Observed!$A$2:$A$1135,$A191,Observed!$C$2:$C$1135,$C191),"")</f>
        <v/>
      </c>
      <c r="AC191" s="34" t="str">
        <f>IF(ISNUMBER(AVERAGEIFS(Observed!AC$2:AC$1135,Observed!$A$2:$A$1135,$A191,Observed!$C$2:$C$1135,$C191)),AVERAGEIFS(Observed!AC$2:AC$1135,Observed!$A$2:$A$1135,$A191,Observed!$C$2:$C$1135,$C191),"")</f>
        <v/>
      </c>
      <c r="AD191" s="34" t="str">
        <f>IF(ISNUMBER(AVERAGEIFS(Observed!AD$2:AD$1135,Observed!$A$2:$A$1135,$A191,Observed!$C$2:$C$1135,$C191)),AVERAGEIFS(Observed!AD$2:AD$1135,Observed!$A$2:$A$1135,$A191,Observed!$C$2:$C$1135,$C191),"")</f>
        <v/>
      </c>
      <c r="AE191" s="34" t="str">
        <f>IF(ISNUMBER(AVERAGEIFS(Observed!AE$2:AE$1135,Observed!$A$2:$A$1135,$A191,Observed!$C$2:$C$1135,$C191)),AVERAGEIFS(Observed!AE$2:AE$1135,Observed!$A$2:$A$1135,$A191,Observed!$C$2:$C$1135,$C191),"")</f>
        <v/>
      </c>
      <c r="AF191" s="34" t="str">
        <f>IF(ISNUMBER(AVERAGEIFS(Observed!AF$2:AF$1135,Observed!$A$2:$A$1135,$A191,Observed!$C$2:$C$1135,$C191)),AVERAGEIFS(Observed!AF$2:AF$1135,Observed!$A$2:$A$1135,$A191,Observed!$C$2:$C$1135,$C191),"")</f>
        <v/>
      </c>
      <c r="AG191" s="34" t="str">
        <f>IF(ISNUMBER(AVERAGEIFS(Observed!AG$2:AG$1135,Observed!$A$2:$A$1135,$A191,Observed!$C$2:$C$1135,$C191)),AVERAGEIFS(Observed!AG$2:AG$1135,Observed!$A$2:$A$1135,$A191,Observed!$C$2:$C$1135,$C191),"")</f>
        <v/>
      </c>
      <c r="AH191" s="35" t="str">
        <f>IF(ISNUMBER(AVERAGEIFS(Observed!AH$2:AH$1135,Observed!$A$2:$A$1135,$A191,Observed!$C$2:$C$1135,$C191)),AVERAGEIFS(Observed!AH$2:AH$1135,Observed!$A$2:$A$1135,$A191,Observed!$C$2:$C$1135,$C191),"")</f>
        <v/>
      </c>
      <c r="AI191" s="35" t="str">
        <f>IF(ISNUMBER(AVERAGEIFS(Observed!AI$2:AI$1135,Observed!$A$2:$A$1135,$A191,Observed!$C$2:$C$1135,$C191)),AVERAGEIFS(Observed!AI$2:AI$1135,Observed!$A$2:$A$1135,$A191,Observed!$C$2:$C$1135,$C191),"")</f>
        <v/>
      </c>
      <c r="AJ191" s="35">
        <f>IF(ISNUMBER(AVERAGEIFS(Observed!AJ$2:AJ$1135,Observed!$A$2:$A$1135,$A191,Observed!$C$2:$C$1135,$C191)),AVERAGEIFS(Observed!AJ$2:AJ$1135,Observed!$A$2:$A$1135,$A191,Observed!$C$2:$C$1135,$C191),"")</f>
        <v>3.8276648351648353E-2</v>
      </c>
      <c r="AK191" s="34" t="str">
        <f>IF(ISNUMBER(AVERAGEIFS(Observed!AK$2:AK$1135,Observed!$A$2:$A$1135,$A191,Observed!$C$2:$C$1135,$C191)),AVERAGEIFS(Observed!AK$2:AK$1135,Observed!$A$2:$A$1135,$A191,Observed!$C$2:$C$1135,$C191),"")</f>
        <v/>
      </c>
      <c r="AL191" s="35" t="str">
        <f>IF(ISNUMBER(AVERAGEIFS(Observed!AL$2:AL$1135,Observed!$A$2:$A$1135,$A191,Observed!$C$2:$C$1135,$C191)),AVERAGEIFS(Observed!AL$2:AL$1135,Observed!$A$2:$A$1135,$A191,Observed!$C$2:$C$1135,$C191),"")</f>
        <v/>
      </c>
      <c r="AM191" s="34" t="str">
        <f>IF(ISNUMBER(AVERAGEIFS(Observed!AM$2:AM$1135,Observed!$A$2:$A$1135,$A191,Observed!$C$2:$C$1135,$C191)),AVERAGEIFS(Observed!AM$2:AM$1135,Observed!$A$2:$A$1135,$A191,Observed!$C$2:$C$1135,$C191),"")</f>
        <v/>
      </c>
      <c r="AN191" s="34">
        <f>IF(ISNUMBER(AVERAGEIFS(Observed!AN$2:AN$1135,Observed!$A$2:$A$1135,$A191,Observed!$C$2:$C$1135,$C191)),AVERAGEIFS(Observed!AN$2:AN$1135,Observed!$A$2:$A$1135,$A191,Observed!$C$2:$C$1135,$C191),"")</f>
        <v>0.21333333333333329</v>
      </c>
      <c r="AO191" s="34" t="str">
        <f>IF(ISNUMBER(AVERAGEIFS(Observed!AO$2:AO$1135,Observed!$A$2:$A$1135,$A191,Observed!$C$2:$C$1135,$C191)),AVERAGEIFS(Observed!AO$2:AO$1135,Observed!$A$2:$A$1135,$A191,Observed!$C$2:$C$1135,$C191),"")</f>
        <v/>
      </c>
      <c r="AP191" s="35" t="str">
        <f>IF(ISNUMBER(AVERAGEIFS(Observed!AP$2:AP$1135,Observed!$A$2:$A$1135,$A191,Observed!$C$2:$C$1135,$C191)),AVERAGEIFS(Observed!AP$2:AP$1135,Observed!$A$2:$A$1135,$A191,Observed!$C$2:$C$1135,$C191),"")</f>
        <v/>
      </c>
      <c r="AQ191" s="34" t="str">
        <f>IF(ISNUMBER(AVERAGEIFS(Observed!AQ$2:AQ$1135,Observed!$A$2:$A$1135,$A191,Observed!$C$2:$C$1135,$C191)),AVERAGEIFS(Observed!AQ$2:AQ$1135,Observed!$A$2:$A$1135,$A191,Observed!$C$2:$C$1135,$C191),"")</f>
        <v/>
      </c>
      <c r="AR191" s="34" t="str">
        <f>IF(ISNUMBER(AVERAGEIFS(Observed!AR$2:AR$1135,Observed!$A$2:$A$1135,$A191,Observed!$C$2:$C$1135,$C191)),AVERAGEIFS(Observed!AR$2:AR$1135,Observed!$A$2:$A$1135,$A191,Observed!$C$2:$C$1135,$C191),"")</f>
        <v/>
      </c>
      <c r="AS191" s="2">
        <f>COUNTIFS(Observed!$A$2:$A$1135,$A191,Observed!$C$2:$C$1135,$C191)</f>
        <v>3</v>
      </c>
      <c r="AT191" s="2">
        <f t="shared" si="2"/>
        <v>6</v>
      </c>
    </row>
    <row r="192" spans="1:46" x14ac:dyDescent="0.25">
      <c r="A192" t="s">
        <v>3</v>
      </c>
      <c r="B192" t="s">
        <v>18</v>
      </c>
      <c r="C192" s="6">
        <v>36628</v>
      </c>
      <c r="D192" t="s">
        <v>56</v>
      </c>
      <c r="E192" t="s">
        <v>42</v>
      </c>
      <c r="J192" t="s">
        <v>103</v>
      </c>
      <c r="K192">
        <v>4</v>
      </c>
      <c r="L192">
        <v>6</v>
      </c>
      <c r="M192" t="s">
        <v>19</v>
      </c>
      <c r="N192" s="33" t="str">
        <f>IF(ISNUMBER(AVERAGEIFS(Observed!N$2:N$1135,Observed!$A$2:$A$1135,$A192,Observed!$C$2:$C$1135,$C192)),AVERAGEIFS(Observed!N$2:N$1135,Observed!$A$2:$A$1135,$A192,Observed!$C$2:$C$1135,$C192),"")</f>
        <v/>
      </c>
      <c r="O192" s="34" t="str">
        <f>IF(ISNUMBER(AVERAGEIFS(Observed!O$2:O$1135,Observed!$A$2:$A$1135,$A192,Observed!$C$2:$C$1135,$C192)),AVERAGEIFS(Observed!O$2:O$1135,Observed!$A$2:$A$1135,$A192,Observed!$C$2:$C$1135,$C192),"")</f>
        <v/>
      </c>
      <c r="P192" s="34" t="str">
        <f>IF(ISNUMBER(AVERAGEIFS(Observed!P$2:P$1135,Observed!$A$2:$A$1135,$A192,Observed!$C$2:$C$1135,$C192)),AVERAGEIFS(Observed!P$2:P$1135,Observed!$A$2:$A$1135,$A192,Observed!$C$2:$C$1135,$C192),"")</f>
        <v/>
      </c>
      <c r="Q192" s="34" t="str">
        <f>IF(ISNUMBER(AVERAGEIFS(Observed!Q$2:Q$1135,Observed!$A$2:$A$1135,$A192,Observed!$C$2:$C$1135,$C192)),AVERAGEIFS(Observed!Q$2:Q$1135,Observed!$A$2:$A$1135,$A192,Observed!$C$2:$C$1135,$C192),"")</f>
        <v/>
      </c>
      <c r="R192" s="34" t="str">
        <f>IF(ISNUMBER(AVERAGEIFS(Observed!R$2:R$1135,Observed!$A$2:$A$1135,$A192,Observed!$C$2:$C$1135,$C192)),AVERAGEIFS(Observed!R$2:R$1135,Observed!$A$2:$A$1135,$A192,Observed!$C$2:$C$1135,$C192),"")</f>
        <v/>
      </c>
      <c r="S192" s="35" t="str">
        <f>IF(ISNUMBER(AVERAGEIFS(Observed!S$2:S$1135,Observed!$A$2:$A$1135,$A192,Observed!$C$2:$C$1135,$C192)),AVERAGEIFS(Observed!S$2:S$1135,Observed!$A$2:$A$1135,$A192,Observed!$C$2:$C$1135,$C192),"")</f>
        <v/>
      </c>
      <c r="T192" s="35" t="str">
        <f>IF(ISNUMBER(AVERAGEIFS(Observed!T$2:T$1135,Observed!$A$2:$A$1135,$A192,Observed!$C$2:$C$1135,$C192)),AVERAGEIFS(Observed!T$2:T$1135,Observed!$A$2:$A$1135,$A192,Observed!$C$2:$C$1135,$C192),"")</f>
        <v/>
      </c>
      <c r="U192" s="35" t="str">
        <f>IF(ISNUMBER(AVERAGEIFS(Observed!U$2:U$1135,Observed!$A$2:$A$1135,$A192,Observed!$C$2:$C$1135,$C192)),AVERAGEIFS(Observed!U$2:U$1135,Observed!$A$2:$A$1135,$A192,Observed!$C$2:$C$1135,$C192),"")</f>
        <v/>
      </c>
      <c r="V192" s="34" t="str">
        <f>IF(ISNUMBER(AVERAGEIFS(Observed!V$2:V$1135,Observed!$A$2:$A$1135,$A192,Observed!$C$2:$C$1135,$C192)),AVERAGEIFS(Observed!V$2:V$1135,Observed!$A$2:$A$1135,$A192,Observed!$C$2:$C$1135,$C192),"")</f>
        <v/>
      </c>
      <c r="W192" s="7" t="str">
        <f>IF(ISNUMBER(AVERAGEIFS(Observed!W$2:W$1135,Observed!$A$2:$A$1135,$A192,Observed!$C$2:$C$1135,$C192)),AVERAGEIFS(Observed!W$2:W$1135,Observed!$A$2:$A$1135,$A192,Observed!$C$2:$C$1135,$C192),"")</f>
        <v/>
      </c>
      <c r="X192" s="7" t="str">
        <f>IF(ISNUMBER(AVERAGEIFS(Observed!X$2:X$1135,Observed!$A$2:$A$1135,$A192,Observed!$C$2:$C$1135,$C192)),AVERAGEIFS(Observed!X$2:X$1135,Observed!$A$2:$A$1135,$A192,Observed!$C$2:$C$1135,$C192),"")</f>
        <v/>
      </c>
      <c r="Y192" s="34" t="str">
        <f>IF(ISNUMBER(AVERAGEIFS(Observed!Y$2:Y$1135,Observed!$A$2:$A$1135,$A192,Observed!$C$2:$C$1135,$C192)),AVERAGEIFS(Observed!Y$2:Y$1135,Observed!$A$2:$A$1135,$A192,Observed!$C$2:$C$1135,$C192),"")</f>
        <v/>
      </c>
      <c r="Z192" s="34" t="str">
        <f>IF(ISNUMBER(AVERAGEIFS(Observed!Z$2:Z$1135,Observed!$A$2:$A$1135,$A192,Observed!$C$2:$C$1135,$C192)),AVERAGEIFS(Observed!Z$2:Z$1135,Observed!$A$2:$A$1135,$A192,Observed!$C$2:$C$1135,$C192),"")</f>
        <v/>
      </c>
      <c r="AA192" s="34" t="str">
        <f>IF(ISNUMBER(AVERAGEIFS(Observed!AA$2:AA$1135,Observed!$A$2:$A$1135,$A192,Observed!$C$2:$C$1135,$C192)),AVERAGEIFS(Observed!AA$2:AA$1135,Observed!$A$2:$A$1135,$A192,Observed!$C$2:$C$1135,$C192),"")</f>
        <v/>
      </c>
      <c r="AB192" s="34" t="str">
        <f>IF(ISNUMBER(AVERAGEIFS(Observed!AB$2:AB$1135,Observed!$A$2:$A$1135,$A192,Observed!$C$2:$C$1135,$C192)),AVERAGEIFS(Observed!AB$2:AB$1135,Observed!$A$2:$A$1135,$A192,Observed!$C$2:$C$1135,$C192),"")</f>
        <v/>
      </c>
      <c r="AC192" s="34" t="str">
        <f>IF(ISNUMBER(AVERAGEIFS(Observed!AC$2:AC$1135,Observed!$A$2:$A$1135,$A192,Observed!$C$2:$C$1135,$C192)),AVERAGEIFS(Observed!AC$2:AC$1135,Observed!$A$2:$A$1135,$A192,Observed!$C$2:$C$1135,$C192),"")</f>
        <v/>
      </c>
      <c r="AD192" s="34" t="str">
        <f>IF(ISNUMBER(AVERAGEIFS(Observed!AD$2:AD$1135,Observed!$A$2:$A$1135,$A192,Observed!$C$2:$C$1135,$C192)),AVERAGEIFS(Observed!AD$2:AD$1135,Observed!$A$2:$A$1135,$A192,Observed!$C$2:$C$1135,$C192),"")</f>
        <v/>
      </c>
      <c r="AE192" s="34" t="str">
        <f>IF(ISNUMBER(AVERAGEIFS(Observed!AE$2:AE$1135,Observed!$A$2:$A$1135,$A192,Observed!$C$2:$C$1135,$C192)),AVERAGEIFS(Observed!AE$2:AE$1135,Observed!$A$2:$A$1135,$A192,Observed!$C$2:$C$1135,$C192),"")</f>
        <v/>
      </c>
      <c r="AF192" s="34" t="str">
        <f>IF(ISNUMBER(AVERAGEIFS(Observed!AF$2:AF$1135,Observed!$A$2:$A$1135,$A192,Observed!$C$2:$C$1135,$C192)),AVERAGEIFS(Observed!AF$2:AF$1135,Observed!$A$2:$A$1135,$A192,Observed!$C$2:$C$1135,$C192),"")</f>
        <v/>
      </c>
      <c r="AG192" s="34" t="str">
        <f>IF(ISNUMBER(AVERAGEIFS(Observed!AG$2:AG$1135,Observed!$A$2:$A$1135,$A192,Observed!$C$2:$C$1135,$C192)),AVERAGEIFS(Observed!AG$2:AG$1135,Observed!$A$2:$A$1135,$A192,Observed!$C$2:$C$1135,$C192),"")</f>
        <v/>
      </c>
      <c r="AH192" s="35" t="str">
        <f>IF(ISNUMBER(AVERAGEIFS(Observed!AH$2:AH$1135,Observed!$A$2:$A$1135,$A192,Observed!$C$2:$C$1135,$C192)),AVERAGEIFS(Observed!AH$2:AH$1135,Observed!$A$2:$A$1135,$A192,Observed!$C$2:$C$1135,$C192),"")</f>
        <v/>
      </c>
      <c r="AI192" s="35" t="str">
        <f>IF(ISNUMBER(AVERAGEIFS(Observed!AI$2:AI$1135,Observed!$A$2:$A$1135,$A192,Observed!$C$2:$C$1135,$C192)),AVERAGEIFS(Observed!AI$2:AI$1135,Observed!$A$2:$A$1135,$A192,Observed!$C$2:$C$1135,$C192),"")</f>
        <v/>
      </c>
      <c r="AJ192" s="35" t="str">
        <f>IF(ISNUMBER(AVERAGEIFS(Observed!AJ$2:AJ$1135,Observed!$A$2:$A$1135,$A192,Observed!$C$2:$C$1135,$C192)),AVERAGEIFS(Observed!AJ$2:AJ$1135,Observed!$A$2:$A$1135,$A192,Observed!$C$2:$C$1135,$C192),"")</f>
        <v/>
      </c>
      <c r="AK192" s="34" t="str">
        <f>IF(ISNUMBER(AVERAGEIFS(Observed!AK$2:AK$1135,Observed!$A$2:$A$1135,$A192,Observed!$C$2:$C$1135,$C192)),AVERAGEIFS(Observed!AK$2:AK$1135,Observed!$A$2:$A$1135,$A192,Observed!$C$2:$C$1135,$C192),"")</f>
        <v/>
      </c>
      <c r="AL192" s="35" t="str">
        <f>IF(ISNUMBER(AVERAGEIFS(Observed!AL$2:AL$1135,Observed!$A$2:$A$1135,$A192,Observed!$C$2:$C$1135,$C192)),AVERAGEIFS(Observed!AL$2:AL$1135,Observed!$A$2:$A$1135,$A192,Observed!$C$2:$C$1135,$C192),"")</f>
        <v/>
      </c>
      <c r="AM192" s="34" t="str">
        <f>IF(ISNUMBER(AVERAGEIFS(Observed!AM$2:AM$1135,Observed!$A$2:$A$1135,$A192,Observed!$C$2:$C$1135,$C192)),AVERAGEIFS(Observed!AM$2:AM$1135,Observed!$A$2:$A$1135,$A192,Observed!$C$2:$C$1135,$C192),"")</f>
        <v/>
      </c>
      <c r="AN192" s="34" t="str">
        <f>IF(ISNUMBER(AVERAGEIFS(Observed!AN$2:AN$1135,Observed!$A$2:$A$1135,$A192,Observed!$C$2:$C$1135,$C192)),AVERAGEIFS(Observed!AN$2:AN$1135,Observed!$A$2:$A$1135,$A192,Observed!$C$2:$C$1135,$C192),"")</f>
        <v/>
      </c>
      <c r="AO192" s="34" t="str">
        <f>IF(ISNUMBER(AVERAGEIFS(Observed!AO$2:AO$1135,Observed!$A$2:$A$1135,$A192,Observed!$C$2:$C$1135,$C192)),AVERAGEIFS(Observed!AO$2:AO$1135,Observed!$A$2:$A$1135,$A192,Observed!$C$2:$C$1135,$C192),"")</f>
        <v/>
      </c>
      <c r="AP192" s="35" t="str">
        <f>IF(ISNUMBER(AVERAGEIFS(Observed!AP$2:AP$1135,Observed!$A$2:$A$1135,$A192,Observed!$C$2:$C$1135,$C192)),AVERAGEIFS(Observed!AP$2:AP$1135,Observed!$A$2:$A$1135,$A192,Observed!$C$2:$C$1135,$C192),"")</f>
        <v/>
      </c>
      <c r="AQ192" s="34" t="str">
        <f>IF(ISNUMBER(AVERAGEIFS(Observed!AQ$2:AQ$1135,Observed!$A$2:$A$1135,$A192,Observed!$C$2:$C$1135,$C192)),AVERAGEIFS(Observed!AQ$2:AQ$1135,Observed!$A$2:$A$1135,$A192,Observed!$C$2:$C$1135,$C192),"")</f>
        <v/>
      </c>
      <c r="AR192" s="34" t="str">
        <f>IF(ISNUMBER(AVERAGEIFS(Observed!AR$2:AR$1135,Observed!$A$2:$A$1135,$A192,Observed!$C$2:$C$1135,$C192)),AVERAGEIFS(Observed!AR$2:AR$1135,Observed!$A$2:$A$1135,$A192,Observed!$C$2:$C$1135,$C192),"")</f>
        <v/>
      </c>
      <c r="AS192" s="2">
        <f>COUNTIFS(Observed!$A$2:$A$1135,$A192,Observed!$C$2:$C$1135,$C192)</f>
        <v>3</v>
      </c>
      <c r="AT192" s="2">
        <f t="shared" si="2"/>
        <v>0</v>
      </c>
    </row>
    <row r="193" spans="1:46" x14ac:dyDescent="0.25">
      <c r="A193" t="s">
        <v>3</v>
      </c>
      <c r="B193" t="s">
        <v>18</v>
      </c>
      <c r="C193" s="6">
        <v>36637</v>
      </c>
      <c r="D193" t="s">
        <v>56</v>
      </c>
      <c r="E193" t="s">
        <v>42</v>
      </c>
      <c r="J193" t="s">
        <v>103</v>
      </c>
      <c r="K193">
        <v>4</v>
      </c>
      <c r="L193">
        <v>6</v>
      </c>
      <c r="M193" t="s">
        <v>19</v>
      </c>
      <c r="N193" s="33" t="str">
        <f>IF(ISNUMBER(AVERAGEIFS(Observed!N$2:N$1135,Observed!$A$2:$A$1135,$A193,Observed!$C$2:$C$1135,$C193)),AVERAGEIFS(Observed!N$2:N$1135,Observed!$A$2:$A$1135,$A193,Observed!$C$2:$C$1135,$C193),"")</f>
        <v/>
      </c>
      <c r="O193" s="34" t="str">
        <f>IF(ISNUMBER(AVERAGEIFS(Observed!O$2:O$1135,Observed!$A$2:$A$1135,$A193,Observed!$C$2:$C$1135,$C193)),AVERAGEIFS(Observed!O$2:O$1135,Observed!$A$2:$A$1135,$A193,Observed!$C$2:$C$1135,$C193),"")</f>
        <v/>
      </c>
      <c r="P193" s="34" t="str">
        <f>IF(ISNUMBER(AVERAGEIFS(Observed!P$2:P$1135,Observed!$A$2:$A$1135,$A193,Observed!$C$2:$C$1135,$C193)),AVERAGEIFS(Observed!P$2:P$1135,Observed!$A$2:$A$1135,$A193,Observed!$C$2:$C$1135,$C193),"")</f>
        <v/>
      </c>
      <c r="Q193" s="34" t="str">
        <f>IF(ISNUMBER(AVERAGEIFS(Observed!Q$2:Q$1135,Observed!$A$2:$A$1135,$A193,Observed!$C$2:$C$1135,$C193)),AVERAGEIFS(Observed!Q$2:Q$1135,Observed!$A$2:$A$1135,$A193,Observed!$C$2:$C$1135,$C193),"")</f>
        <v/>
      </c>
      <c r="R193" s="34" t="str">
        <f>IF(ISNUMBER(AVERAGEIFS(Observed!R$2:R$1135,Observed!$A$2:$A$1135,$A193,Observed!$C$2:$C$1135,$C193)),AVERAGEIFS(Observed!R$2:R$1135,Observed!$A$2:$A$1135,$A193,Observed!$C$2:$C$1135,$C193),"")</f>
        <v/>
      </c>
      <c r="S193" s="35" t="str">
        <f>IF(ISNUMBER(AVERAGEIFS(Observed!S$2:S$1135,Observed!$A$2:$A$1135,$A193,Observed!$C$2:$C$1135,$C193)),AVERAGEIFS(Observed!S$2:S$1135,Observed!$A$2:$A$1135,$A193,Observed!$C$2:$C$1135,$C193),"")</f>
        <v/>
      </c>
      <c r="T193" s="35" t="str">
        <f>IF(ISNUMBER(AVERAGEIFS(Observed!T$2:T$1135,Observed!$A$2:$A$1135,$A193,Observed!$C$2:$C$1135,$C193)),AVERAGEIFS(Observed!T$2:T$1135,Observed!$A$2:$A$1135,$A193,Observed!$C$2:$C$1135,$C193),"")</f>
        <v/>
      </c>
      <c r="U193" s="35" t="str">
        <f>IF(ISNUMBER(AVERAGEIFS(Observed!U$2:U$1135,Observed!$A$2:$A$1135,$A193,Observed!$C$2:$C$1135,$C193)),AVERAGEIFS(Observed!U$2:U$1135,Observed!$A$2:$A$1135,$A193,Observed!$C$2:$C$1135,$C193),"")</f>
        <v/>
      </c>
      <c r="V193" s="34" t="str">
        <f>IF(ISNUMBER(AVERAGEIFS(Observed!V$2:V$1135,Observed!$A$2:$A$1135,$A193,Observed!$C$2:$C$1135,$C193)),AVERAGEIFS(Observed!V$2:V$1135,Observed!$A$2:$A$1135,$A193,Observed!$C$2:$C$1135,$C193),"")</f>
        <v/>
      </c>
      <c r="W193" s="7" t="str">
        <f>IF(ISNUMBER(AVERAGEIFS(Observed!W$2:W$1135,Observed!$A$2:$A$1135,$A193,Observed!$C$2:$C$1135,$C193)),AVERAGEIFS(Observed!W$2:W$1135,Observed!$A$2:$A$1135,$A193,Observed!$C$2:$C$1135,$C193),"")</f>
        <v/>
      </c>
      <c r="X193" s="7" t="str">
        <f>IF(ISNUMBER(AVERAGEIFS(Observed!X$2:X$1135,Observed!$A$2:$A$1135,$A193,Observed!$C$2:$C$1135,$C193)),AVERAGEIFS(Observed!X$2:X$1135,Observed!$A$2:$A$1135,$A193,Observed!$C$2:$C$1135,$C193),"")</f>
        <v/>
      </c>
      <c r="Y193" s="34" t="str">
        <f>IF(ISNUMBER(AVERAGEIFS(Observed!Y$2:Y$1135,Observed!$A$2:$A$1135,$A193,Observed!$C$2:$C$1135,$C193)),AVERAGEIFS(Observed!Y$2:Y$1135,Observed!$A$2:$A$1135,$A193,Observed!$C$2:$C$1135,$C193),"")</f>
        <v/>
      </c>
      <c r="Z193" s="34" t="str">
        <f>IF(ISNUMBER(AVERAGEIFS(Observed!Z$2:Z$1135,Observed!$A$2:$A$1135,$A193,Observed!$C$2:$C$1135,$C193)),AVERAGEIFS(Observed!Z$2:Z$1135,Observed!$A$2:$A$1135,$A193,Observed!$C$2:$C$1135,$C193),"")</f>
        <v/>
      </c>
      <c r="AA193" s="34" t="str">
        <f>IF(ISNUMBER(AVERAGEIFS(Observed!AA$2:AA$1135,Observed!$A$2:$A$1135,$A193,Observed!$C$2:$C$1135,$C193)),AVERAGEIFS(Observed!AA$2:AA$1135,Observed!$A$2:$A$1135,$A193,Observed!$C$2:$C$1135,$C193),"")</f>
        <v/>
      </c>
      <c r="AB193" s="34" t="str">
        <f>IF(ISNUMBER(AVERAGEIFS(Observed!AB$2:AB$1135,Observed!$A$2:$A$1135,$A193,Observed!$C$2:$C$1135,$C193)),AVERAGEIFS(Observed!AB$2:AB$1135,Observed!$A$2:$A$1135,$A193,Observed!$C$2:$C$1135,$C193),"")</f>
        <v/>
      </c>
      <c r="AC193" s="34" t="str">
        <f>IF(ISNUMBER(AVERAGEIFS(Observed!AC$2:AC$1135,Observed!$A$2:$A$1135,$A193,Observed!$C$2:$C$1135,$C193)),AVERAGEIFS(Observed!AC$2:AC$1135,Observed!$A$2:$A$1135,$A193,Observed!$C$2:$C$1135,$C193),"")</f>
        <v/>
      </c>
      <c r="AD193" s="34" t="str">
        <f>IF(ISNUMBER(AVERAGEIFS(Observed!AD$2:AD$1135,Observed!$A$2:$A$1135,$A193,Observed!$C$2:$C$1135,$C193)),AVERAGEIFS(Observed!AD$2:AD$1135,Observed!$A$2:$A$1135,$A193,Observed!$C$2:$C$1135,$C193),"")</f>
        <v/>
      </c>
      <c r="AE193" s="34" t="str">
        <f>IF(ISNUMBER(AVERAGEIFS(Observed!AE$2:AE$1135,Observed!$A$2:$A$1135,$A193,Observed!$C$2:$C$1135,$C193)),AVERAGEIFS(Observed!AE$2:AE$1135,Observed!$A$2:$A$1135,$A193,Observed!$C$2:$C$1135,$C193),"")</f>
        <v/>
      </c>
      <c r="AF193" s="34" t="str">
        <f>IF(ISNUMBER(AVERAGEIFS(Observed!AF$2:AF$1135,Observed!$A$2:$A$1135,$A193,Observed!$C$2:$C$1135,$C193)),AVERAGEIFS(Observed!AF$2:AF$1135,Observed!$A$2:$A$1135,$A193,Observed!$C$2:$C$1135,$C193),"")</f>
        <v/>
      </c>
      <c r="AG193" s="34" t="str">
        <f>IF(ISNUMBER(AVERAGEIFS(Observed!AG$2:AG$1135,Observed!$A$2:$A$1135,$A193,Observed!$C$2:$C$1135,$C193)),AVERAGEIFS(Observed!AG$2:AG$1135,Observed!$A$2:$A$1135,$A193,Observed!$C$2:$C$1135,$C193),"")</f>
        <v/>
      </c>
      <c r="AH193" s="35" t="str">
        <f>IF(ISNUMBER(AVERAGEIFS(Observed!AH$2:AH$1135,Observed!$A$2:$A$1135,$A193,Observed!$C$2:$C$1135,$C193)),AVERAGEIFS(Observed!AH$2:AH$1135,Observed!$A$2:$A$1135,$A193,Observed!$C$2:$C$1135,$C193),"")</f>
        <v/>
      </c>
      <c r="AI193" s="35" t="str">
        <f>IF(ISNUMBER(AVERAGEIFS(Observed!AI$2:AI$1135,Observed!$A$2:$A$1135,$A193,Observed!$C$2:$C$1135,$C193)),AVERAGEIFS(Observed!AI$2:AI$1135,Observed!$A$2:$A$1135,$A193,Observed!$C$2:$C$1135,$C193),"")</f>
        <v/>
      </c>
      <c r="AJ193" s="35" t="str">
        <f>IF(ISNUMBER(AVERAGEIFS(Observed!AJ$2:AJ$1135,Observed!$A$2:$A$1135,$A193,Observed!$C$2:$C$1135,$C193)),AVERAGEIFS(Observed!AJ$2:AJ$1135,Observed!$A$2:$A$1135,$A193,Observed!$C$2:$C$1135,$C193),"")</f>
        <v/>
      </c>
      <c r="AK193" s="34" t="str">
        <f>IF(ISNUMBER(AVERAGEIFS(Observed!AK$2:AK$1135,Observed!$A$2:$A$1135,$A193,Observed!$C$2:$C$1135,$C193)),AVERAGEIFS(Observed!AK$2:AK$1135,Observed!$A$2:$A$1135,$A193,Observed!$C$2:$C$1135,$C193),"")</f>
        <v/>
      </c>
      <c r="AL193" s="35" t="str">
        <f>IF(ISNUMBER(AVERAGEIFS(Observed!AL$2:AL$1135,Observed!$A$2:$A$1135,$A193,Observed!$C$2:$C$1135,$C193)),AVERAGEIFS(Observed!AL$2:AL$1135,Observed!$A$2:$A$1135,$A193,Observed!$C$2:$C$1135,$C193),"")</f>
        <v/>
      </c>
      <c r="AM193" s="34" t="str">
        <f>IF(ISNUMBER(AVERAGEIFS(Observed!AM$2:AM$1135,Observed!$A$2:$A$1135,$A193,Observed!$C$2:$C$1135,$C193)),AVERAGEIFS(Observed!AM$2:AM$1135,Observed!$A$2:$A$1135,$A193,Observed!$C$2:$C$1135,$C193),"")</f>
        <v/>
      </c>
      <c r="AN193" s="34" t="str">
        <f>IF(ISNUMBER(AVERAGEIFS(Observed!AN$2:AN$1135,Observed!$A$2:$A$1135,$A193,Observed!$C$2:$C$1135,$C193)),AVERAGEIFS(Observed!AN$2:AN$1135,Observed!$A$2:$A$1135,$A193,Observed!$C$2:$C$1135,$C193),"")</f>
        <v/>
      </c>
      <c r="AO193" s="34" t="str">
        <f>IF(ISNUMBER(AVERAGEIFS(Observed!AO$2:AO$1135,Observed!$A$2:$A$1135,$A193,Observed!$C$2:$C$1135,$C193)),AVERAGEIFS(Observed!AO$2:AO$1135,Observed!$A$2:$A$1135,$A193,Observed!$C$2:$C$1135,$C193),"")</f>
        <v/>
      </c>
      <c r="AP193" s="35" t="str">
        <f>IF(ISNUMBER(AVERAGEIFS(Observed!AP$2:AP$1135,Observed!$A$2:$A$1135,$A193,Observed!$C$2:$C$1135,$C193)),AVERAGEIFS(Observed!AP$2:AP$1135,Observed!$A$2:$A$1135,$A193,Observed!$C$2:$C$1135,$C193),"")</f>
        <v/>
      </c>
      <c r="AQ193" s="34" t="str">
        <f>IF(ISNUMBER(AVERAGEIFS(Observed!AQ$2:AQ$1135,Observed!$A$2:$A$1135,$A193,Observed!$C$2:$C$1135,$C193)),AVERAGEIFS(Observed!AQ$2:AQ$1135,Observed!$A$2:$A$1135,$A193,Observed!$C$2:$C$1135,$C193),"")</f>
        <v/>
      </c>
      <c r="AR193" s="34" t="str">
        <f>IF(ISNUMBER(AVERAGEIFS(Observed!AR$2:AR$1135,Observed!$A$2:$A$1135,$A193,Observed!$C$2:$C$1135,$C193)),AVERAGEIFS(Observed!AR$2:AR$1135,Observed!$A$2:$A$1135,$A193,Observed!$C$2:$C$1135,$C193),"")</f>
        <v/>
      </c>
      <c r="AS193" s="2">
        <f>COUNTIFS(Observed!$A$2:$A$1135,$A193,Observed!$C$2:$C$1135,$C193)</f>
        <v>3</v>
      </c>
      <c r="AT193" s="2">
        <f t="shared" si="2"/>
        <v>0</v>
      </c>
    </row>
    <row r="194" spans="1:46" x14ac:dyDescent="0.25">
      <c r="A194" t="s">
        <v>3</v>
      </c>
      <c r="B194" t="s">
        <v>18</v>
      </c>
      <c r="C194" s="6">
        <v>36647</v>
      </c>
      <c r="D194" t="s">
        <v>56</v>
      </c>
      <c r="E194" t="s">
        <v>42</v>
      </c>
      <c r="J194" t="s">
        <v>103</v>
      </c>
      <c r="K194">
        <v>4</v>
      </c>
      <c r="L194">
        <v>6</v>
      </c>
      <c r="M194" t="s">
        <v>19</v>
      </c>
      <c r="N194" s="33" t="str">
        <f>IF(ISNUMBER(AVERAGEIFS(Observed!N$2:N$1135,Observed!$A$2:$A$1135,$A194,Observed!$C$2:$C$1135,$C194)),AVERAGEIFS(Observed!N$2:N$1135,Observed!$A$2:$A$1135,$A194,Observed!$C$2:$C$1135,$C194),"")</f>
        <v/>
      </c>
      <c r="O194" s="34" t="str">
        <f>IF(ISNUMBER(AVERAGEIFS(Observed!O$2:O$1135,Observed!$A$2:$A$1135,$A194,Observed!$C$2:$C$1135,$C194)),AVERAGEIFS(Observed!O$2:O$1135,Observed!$A$2:$A$1135,$A194,Observed!$C$2:$C$1135,$C194),"")</f>
        <v/>
      </c>
      <c r="P194" s="34" t="str">
        <f>IF(ISNUMBER(AVERAGEIFS(Observed!P$2:P$1135,Observed!$A$2:$A$1135,$A194,Observed!$C$2:$C$1135,$C194)),AVERAGEIFS(Observed!P$2:P$1135,Observed!$A$2:$A$1135,$A194,Observed!$C$2:$C$1135,$C194),"")</f>
        <v/>
      </c>
      <c r="Q194" s="34" t="str">
        <f>IF(ISNUMBER(AVERAGEIFS(Observed!Q$2:Q$1135,Observed!$A$2:$A$1135,$A194,Observed!$C$2:$C$1135,$C194)),AVERAGEIFS(Observed!Q$2:Q$1135,Observed!$A$2:$A$1135,$A194,Observed!$C$2:$C$1135,$C194),"")</f>
        <v/>
      </c>
      <c r="R194" s="34" t="str">
        <f>IF(ISNUMBER(AVERAGEIFS(Observed!R$2:R$1135,Observed!$A$2:$A$1135,$A194,Observed!$C$2:$C$1135,$C194)),AVERAGEIFS(Observed!R$2:R$1135,Observed!$A$2:$A$1135,$A194,Observed!$C$2:$C$1135,$C194),"")</f>
        <v/>
      </c>
      <c r="S194" s="35" t="str">
        <f>IF(ISNUMBER(AVERAGEIFS(Observed!S$2:S$1135,Observed!$A$2:$A$1135,$A194,Observed!$C$2:$C$1135,$C194)),AVERAGEIFS(Observed!S$2:S$1135,Observed!$A$2:$A$1135,$A194,Observed!$C$2:$C$1135,$C194),"")</f>
        <v/>
      </c>
      <c r="T194" s="35" t="str">
        <f>IF(ISNUMBER(AVERAGEIFS(Observed!T$2:T$1135,Observed!$A$2:$A$1135,$A194,Observed!$C$2:$C$1135,$C194)),AVERAGEIFS(Observed!T$2:T$1135,Observed!$A$2:$A$1135,$A194,Observed!$C$2:$C$1135,$C194),"")</f>
        <v/>
      </c>
      <c r="U194" s="35" t="str">
        <f>IF(ISNUMBER(AVERAGEIFS(Observed!U$2:U$1135,Observed!$A$2:$A$1135,$A194,Observed!$C$2:$C$1135,$C194)),AVERAGEIFS(Observed!U$2:U$1135,Observed!$A$2:$A$1135,$A194,Observed!$C$2:$C$1135,$C194),"")</f>
        <v/>
      </c>
      <c r="V194" s="34" t="str">
        <f>IF(ISNUMBER(AVERAGEIFS(Observed!V$2:V$1135,Observed!$A$2:$A$1135,$A194,Observed!$C$2:$C$1135,$C194)),AVERAGEIFS(Observed!V$2:V$1135,Observed!$A$2:$A$1135,$A194,Observed!$C$2:$C$1135,$C194),"")</f>
        <v/>
      </c>
      <c r="W194" s="7" t="str">
        <f>IF(ISNUMBER(AVERAGEIFS(Observed!W$2:W$1135,Observed!$A$2:$A$1135,$A194,Observed!$C$2:$C$1135,$C194)),AVERAGEIFS(Observed!W$2:W$1135,Observed!$A$2:$A$1135,$A194,Observed!$C$2:$C$1135,$C194),"")</f>
        <v/>
      </c>
      <c r="X194" s="7" t="str">
        <f>IF(ISNUMBER(AVERAGEIFS(Observed!X$2:X$1135,Observed!$A$2:$A$1135,$A194,Observed!$C$2:$C$1135,$C194)),AVERAGEIFS(Observed!X$2:X$1135,Observed!$A$2:$A$1135,$A194,Observed!$C$2:$C$1135,$C194),"")</f>
        <v/>
      </c>
      <c r="Y194" s="34" t="str">
        <f>IF(ISNUMBER(AVERAGEIFS(Observed!Y$2:Y$1135,Observed!$A$2:$A$1135,$A194,Observed!$C$2:$C$1135,$C194)),AVERAGEIFS(Observed!Y$2:Y$1135,Observed!$A$2:$A$1135,$A194,Observed!$C$2:$C$1135,$C194),"")</f>
        <v/>
      </c>
      <c r="Z194" s="34" t="str">
        <f>IF(ISNUMBER(AVERAGEIFS(Observed!Z$2:Z$1135,Observed!$A$2:$A$1135,$A194,Observed!$C$2:$C$1135,$C194)),AVERAGEIFS(Observed!Z$2:Z$1135,Observed!$A$2:$A$1135,$A194,Observed!$C$2:$C$1135,$C194),"")</f>
        <v/>
      </c>
      <c r="AA194" s="34" t="str">
        <f>IF(ISNUMBER(AVERAGEIFS(Observed!AA$2:AA$1135,Observed!$A$2:$A$1135,$A194,Observed!$C$2:$C$1135,$C194)),AVERAGEIFS(Observed!AA$2:AA$1135,Observed!$A$2:$A$1135,$A194,Observed!$C$2:$C$1135,$C194),"")</f>
        <v/>
      </c>
      <c r="AB194" s="34" t="str">
        <f>IF(ISNUMBER(AVERAGEIFS(Observed!AB$2:AB$1135,Observed!$A$2:$A$1135,$A194,Observed!$C$2:$C$1135,$C194)),AVERAGEIFS(Observed!AB$2:AB$1135,Observed!$A$2:$A$1135,$A194,Observed!$C$2:$C$1135,$C194),"")</f>
        <v/>
      </c>
      <c r="AC194" s="34" t="str">
        <f>IF(ISNUMBER(AVERAGEIFS(Observed!AC$2:AC$1135,Observed!$A$2:$A$1135,$A194,Observed!$C$2:$C$1135,$C194)),AVERAGEIFS(Observed!AC$2:AC$1135,Observed!$A$2:$A$1135,$A194,Observed!$C$2:$C$1135,$C194),"")</f>
        <v/>
      </c>
      <c r="AD194" s="34" t="str">
        <f>IF(ISNUMBER(AVERAGEIFS(Observed!AD$2:AD$1135,Observed!$A$2:$A$1135,$A194,Observed!$C$2:$C$1135,$C194)),AVERAGEIFS(Observed!AD$2:AD$1135,Observed!$A$2:$A$1135,$A194,Observed!$C$2:$C$1135,$C194),"")</f>
        <v/>
      </c>
      <c r="AE194" s="34" t="str">
        <f>IF(ISNUMBER(AVERAGEIFS(Observed!AE$2:AE$1135,Observed!$A$2:$A$1135,$A194,Observed!$C$2:$C$1135,$C194)),AVERAGEIFS(Observed!AE$2:AE$1135,Observed!$A$2:$A$1135,$A194,Observed!$C$2:$C$1135,$C194),"")</f>
        <v/>
      </c>
      <c r="AF194" s="34" t="str">
        <f>IF(ISNUMBER(AVERAGEIFS(Observed!AF$2:AF$1135,Observed!$A$2:$A$1135,$A194,Observed!$C$2:$C$1135,$C194)),AVERAGEIFS(Observed!AF$2:AF$1135,Observed!$A$2:$A$1135,$A194,Observed!$C$2:$C$1135,$C194),"")</f>
        <v/>
      </c>
      <c r="AG194" s="34" t="str">
        <f>IF(ISNUMBER(AVERAGEIFS(Observed!AG$2:AG$1135,Observed!$A$2:$A$1135,$A194,Observed!$C$2:$C$1135,$C194)),AVERAGEIFS(Observed!AG$2:AG$1135,Observed!$A$2:$A$1135,$A194,Observed!$C$2:$C$1135,$C194),"")</f>
        <v/>
      </c>
      <c r="AH194" s="35" t="str">
        <f>IF(ISNUMBER(AVERAGEIFS(Observed!AH$2:AH$1135,Observed!$A$2:$A$1135,$A194,Observed!$C$2:$C$1135,$C194)),AVERAGEIFS(Observed!AH$2:AH$1135,Observed!$A$2:$A$1135,$A194,Observed!$C$2:$C$1135,$C194),"")</f>
        <v/>
      </c>
      <c r="AI194" s="35" t="str">
        <f>IF(ISNUMBER(AVERAGEIFS(Observed!AI$2:AI$1135,Observed!$A$2:$A$1135,$A194,Observed!$C$2:$C$1135,$C194)),AVERAGEIFS(Observed!AI$2:AI$1135,Observed!$A$2:$A$1135,$A194,Observed!$C$2:$C$1135,$C194),"")</f>
        <v/>
      </c>
      <c r="AJ194" s="35" t="str">
        <f>IF(ISNUMBER(AVERAGEIFS(Observed!AJ$2:AJ$1135,Observed!$A$2:$A$1135,$A194,Observed!$C$2:$C$1135,$C194)),AVERAGEIFS(Observed!AJ$2:AJ$1135,Observed!$A$2:$A$1135,$A194,Observed!$C$2:$C$1135,$C194),"")</f>
        <v/>
      </c>
      <c r="AK194" s="34" t="str">
        <f>IF(ISNUMBER(AVERAGEIFS(Observed!AK$2:AK$1135,Observed!$A$2:$A$1135,$A194,Observed!$C$2:$C$1135,$C194)),AVERAGEIFS(Observed!AK$2:AK$1135,Observed!$A$2:$A$1135,$A194,Observed!$C$2:$C$1135,$C194),"")</f>
        <v/>
      </c>
      <c r="AL194" s="35" t="str">
        <f>IF(ISNUMBER(AVERAGEIFS(Observed!AL$2:AL$1135,Observed!$A$2:$A$1135,$A194,Observed!$C$2:$C$1135,$C194)),AVERAGEIFS(Observed!AL$2:AL$1135,Observed!$A$2:$A$1135,$A194,Observed!$C$2:$C$1135,$C194),"")</f>
        <v/>
      </c>
      <c r="AM194" s="34" t="str">
        <f>IF(ISNUMBER(AVERAGEIFS(Observed!AM$2:AM$1135,Observed!$A$2:$A$1135,$A194,Observed!$C$2:$C$1135,$C194)),AVERAGEIFS(Observed!AM$2:AM$1135,Observed!$A$2:$A$1135,$A194,Observed!$C$2:$C$1135,$C194),"")</f>
        <v/>
      </c>
      <c r="AN194" s="34" t="str">
        <f>IF(ISNUMBER(AVERAGEIFS(Observed!AN$2:AN$1135,Observed!$A$2:$A$1135,$A194,Observed!$C$2:$C$1135,$C194)),AVERAGEIFS(Observed!AN$2:AN$1135,Observed!$A$2:$A$1135,$A194,Observed!$C$2:$C$1135,$C194),"")</f>
        <v/>
      </c>
      <c r="AO194" s="34" t="str">
        <f>IF(ISNUMBER(AVERAGEIFS(Observed!AO$2:AO$1135,Observed!$A$2:$A$1135,$A194,Observed!$C$2:$C$1135,$C194)),AVERAGEIFS(Observed!AO$2:AO$1135,Observed!$A$2:$A$1135,$A194,Observed!$C$2:$C$1135,$C194),"")</f>
        <v/>
      </c>
      <c r="AP194" s="35" t="str">
        <f>IF(ISNUMBER(AVERAGEIFS(Observed!AP$2:AP$1135,Observed!$A$2:$A$1135,$A194,Observed!$C$2:$C$1135,$C194)),AVERAGEIFS(Observed!AP$2:AP$1135,Observed!$A$2:$A$1135,$A194,Observed!$C$2:$C$1135,$C194),"")</f>
        <v/>
      </c>
      <c r="AQ194" s="34" t="str">
        <f>IF(ISNUMBER(AVERAGEIFS(Observed!AQ$2:AQ$1135,Observed!$A$2:$A$1135,$A194,Observed!$C$2:$C$1135,$C194)),AVERAGEIFS(Observed!AQ$2:AQ$1135,Observed!$A$2:$A$1135,$A194,Observed!$C$2:$C$1135,$C194),"")</f>
        <v/>
      </c>
      <c r="AR194" s="34" t="str">
        <f>IF(ISNUMBER(AVERAGEIFS(Observed!AR$2:AR$1135,Observed!$A$2:$A$1135,$A194,Observed!$C$2:$C$1135,$C194)),AVERAGEIFS(Observed!AR$2:AR$1135,Observed!$A$2:$A$1135,$A194,Observed!$C$2:$C$1135,$C194),"")</f>
        <v/>
      </c>
      <c r="AS194" s="2">
        <f>COUNTIFS(Observed!$A$2:$A$1135,$A194,Observed!$C$2:$C$1135,$C194)</f>
        <v>3</v>
      </c>
      <c r="AT194" s="2">
        <f t="shared" si="2"/>
        <v>0</v>
      </c>
    </row>
    <row r="195" spans="1:46" x14ac:dyDescent="0.25">
      <c r="A195" t="s">
        <v>3</v>
      </c>
      <c r="B195" t="s">
        <v>18</v>
      </c>
      <c r="C195" s="6">
        <v>36656</v>
      </c>
      <c r="D195" t="s">
        <v>56</v>
      </c>
      <c r="E195" t="s">
        <v>42</v>
      </c>
      <c r="J195" t="s">
        <v>103</v>
      </c>
      <c r="K195">
        <v>4</v>
      </c>
      <c r="L195">
        <v>6</v>
      </c>
      <c r="M195" t="s">
        <v>19</v>
      </c>
      <c r="N195" s="33" t="str">
        <f>IF(ISNUMBER(AVERAGEIFS(Observed!N$2:N$1135,Observed!$A$2:$A$1135,$A195,Observed!$C$2:$C$1135,$C195)),AVERAGEIFS(Observed!N$2:N$1135,Observed!$A$2:$A$1135,$A195,Observed!$C$2:$C$1135,$C195),"")</f>
        <v/>
      </c>
      <c r="O195" s="34" t="str">
        <f>IF(ISNUMBER(AVERAGEIFS(Observed!O$2:O$1135,Observed!$A$2:$A$1135,$A195,Observed!$C$2:$C$1135,$C195)),AVERAGEIFS(Observed!O$2:O$1135,Observed!$A$2:$A$1135,$A195,Observed!$C$2:$C$1135,$C195),"")</f>
        <v/>
      </c>
      <c r="P195" s="34" t="str">
        <f>IF(ISNUMBER(AVERAGEIFS(Observed!P$2:P$1135,Observed!$A$2:$A$1135,$A195,Observed!$C$2:$C$1135,$C195)),AVERAGEIFS(Observed!P$2:P$1135,Observed!$A$2:$A$1135,$A195,Observed!$C$2:$C$1135,$C195),"")</f>
        <v/>
      </c>
      <c r="Q195" s="34" t="str">
        <f>IF(ISNUMBER(AVERAGEIFS(Observed!Q$2:Q$1135,Observed!$A$2:$A$1135,$A195,Observed!$C$2:$C$1135,$C195)),AVERAGEIFS(Observed!Q$2:Q$1135,Observed!$A$2:$A$1135,$A195,Observed!$C$2:$C$1135,$C195),"")</f>
        <v/>
      </c>
      <c r="R195" s="34" t="str">
        <f>IF(ISNUMBER(AVERAGEIFS(Observed!R$2:R$1135,Observed!$A$2:$A$1135,$A195,Observed!$C$2:$C$1135,$C195)),AVERAGEIFS(Observed!R$2:R$1135,Observed!$A$2:$A$1135,$A195,Observed!$C$2:$C$1135,$C195),"")</f>
        <v/>
      </c>
      <c r="S195" s="35" t="str">
        <f>IF(ISNUMBER(AVERAGEIFS(Observed!S$2:S$1135,Observed!$A$2:$A$1135,$A195,Observed!$C$2:$C$1135,$C195)),AVERAGEIFS(Observed!S$2:S$1135,Observed!$A$2:$A$1135,$A195,Observed!$C$2:$C$1135,$C195),"")</f>
        <v/>
      </c>
      <c r="T195" s="35" t="str">
        <f>IF(ISNUMBER(AVERAGEIFS(Observed!T$2:T$1135,Observed!$A$2:$A$1135,$A195,Observed!$C$2:$C$1135,$C195)),AVERAGEIFS(Observed!T$2:T$1135,Observed!$A$2:$A$1135,$A195,Observed!$C$2:$C$1135,$C195),"")</f>
        <v/>
      </c>
      <c r="U195" s="35" t="str">
        <f>IF(ISNUMBER(AVERAGEIFS(Observed!U$2:U$1135,Observed!$A$2:$A$1135,$A195,Observed!$C$2:$C$1135,$C195)),AVERAGEIFS(Observed!U$2:U$1135,Observed!$A$2:$A$1135,$A195,Observed!$C$2:$C$1135,$C195),"")</f>
        <v/>
      </c>
      <c r="V195" s="34" t="str">
        <f>IF(ISNUMBER(AVERAGEIFS(Observed!V$2:V$1135,Observed!$A$2:$A$1135,$A195,Observed!$C$2:$C$1135,$C195)),AVERAGEIFS(Observed!V$2:V$1135,Observed!$A$2:$A$1135,$A195,Observed!$C$2:$C$1135,$C195),"")</f>
        <v/>
      </c>
      <c r="W195" s="7" t="str">
        <f>IF(ISNUMBER(AVERAGEIFS(Observed!W$2:W$1135,Observed!$A$2:$A$1135,$A195,Observed!$C$2:$C$1135,$C195)),AVERAGEIFS(Observed!W$2:W$1135,Observed!$A$2:$A$1135,$A195,Observed!$C$2:$C$1135,$C195),"")</f>
        <v/>
      </c>
      <c r="X195" s="7" t="str">
        <f>IF(ISNUMBER(AVERAGEIFS(Observed!X$2:X$1135,Observed!$A$2:$A$1135,$A195,Observed!$C$2:$C$1135,$C195)),AVERAGEIFS(Observed!X$2:X$1135,Observed!$A$2:$A$1135,$A195,Observed!$C$2:$C$1135,$C195),"")</f>
        <v/>
      </c>
      <c r="Y195" s="34" t="str">
        <f>IF(ISNUMBER(AVERAGEIFS(Observed!Y$2:Y$1135,Observed!$A$2:$A$1135,$A195,Observed!$C$2:$C$1135,$C195)),AVERAGEIFS(Observed!Y$2:Y$1135,Observed!$A$2:$A$1135,$A195,Observed!$C$2:$C$1135,$C195),"")</f>
        <v/>
      </c>
      <c r="Z195" s="34" t="str">
        <f>IF(ISNUMBER(AVERAGEIFS(Observed!Z$2:Z$1135,Observed!$A$2:$A$1135,$A195,Observed!$C$2:$C$1135,$C195)),AVERAGEIFS(Observed!Z$2:Z$1135,Observed!$A$2:$A$1135,$A195,Observed!$C$2:$C$1135,$C195),"")</f>
        <v/>
      </c>
      <c r="AA195" s="34" t="str">
        <f>IF(ISNUMBER(AVERAGEIFS(Observed!AA$2:AA$1135,Observed!$A$2:$A$1135,$A195,Observed!$C$2:$C$1135,$C195)),AVERAGEIFS(Observed!AA$2:AA$1135,Observed!$A$2:$A$1135,$A195,Observed!$C$2:$C$1135,$C195),"")</f>
        <v/>
      </c>
      <c r="AB195" s="34" t="str">
        <f>IF(ISNUMBER(AVERAGEIFS(Observed!AB$2:AB$1135,Observed!$A$2:$A$1135,$A195,Observed!$C$2:$C$1135,$C195)),AVERAGEIFS(Observed!AB$2:AB$1135,Observed!$A$2:$A$1135,$A195,Observed!$C$2:$C$1135,$C195),"")</f>
        <v/>
      </c>
      <c r="AC195" s="34" t="str">
        <f>IF(ISNUMBER(AVERAGEIFS(Observed!AC$2:AC$1135,Observed!$A$2:$A$1135,$A195,Observed!$C$2:$C$1135,$C195)),AVERAGEIFS(Observed!AC$2:AC$1135,Observed!$A$2:$A$1135,$A195,Observed!$C$2:$C$1135,$C195),"")</f>
        <v/>
      </c>
      <c r="AD195" s="34" t="str">
        <f>IF(ISNUMBER(AVERAGEIFS(Observed!AD$2:AD$1135,Observed!$A$2:$A$1135,$A195,Observed!$C$2:$C$1135,$C195)),AVERAGEIFS(Observed!AD$2:AD$1135,Observed!$A$2:$A$1135,$A195,Observed!$C$2:$C$1135,$C195),"")</f>
        <v/>
      </c>
      <c r="AE195" s="34" t="str">
        <f>IF(ISNUMBER(AVERAGEIFS(Observed!AE$2:AE$1135,Observed!$A$2:$A$1135,$A195,Observed!$C$2:$C$1135,$C195)),AVERAGEIFS(Observed!AE$2:AE$1135,Observed!$A$2:$A$1135,$A195,Observed!$C$2:$C$1135,$C195),"")</f>
        <v/>
      </c>
      <c r="AF195" s="34" t="str">
        <f>IF(ISNUMBER(AVERAGEIFS(Observed!AF$2:AF$1135,Observed!$A$2:$A$1135,$A195,Observed!$C$2:$C$1135,$C195)),AVERAGEIFS(Observed!AF$2:AF$1135,Observed!$A$2:$A$1135,$A195,Observed!$C$2:$C$1135,$C195),"")</f>
        <v/>
      </c>
      <c r="AG195" s="34" t="str">
        <f>IF(ISNUMBER(AVERAGEIFS(Observed!AG$2:AG$1135,Observed!$A$2:$A$1135,$A195,Observed!$C$2:$C$1135,$C195)),AVERAGEIFS(Observed!AG$2:AG$1135,Observed!$A$2:$A$1135,$A195,Observed!$C$2:$C$1135,$C195),"")</f>
        <v/>
      </c>
      <c r="AH195" s="35" t="str">
        <f>IF(ISNUMBER(AVERAGEIFS(Observed!AH$2:AH$1135,Observed!$A$2:$A$1135,$A195,Observed!$C$2:$C$1135,$C195)),AVERAGEIFS(Observed!AH$2:AH$1135,Observed!$A$2:$A$1135,$A195,Observed!$C$2:$C$1135,$C195),"")</f>
        <v/>
      </c>
      <c r="AI195" s="35" t="str">
        <f>IF(ISNUMBER(AVERAGEIFS(Observed!AI$2:AI$1135,Observed!$A$2:$A$1135,$A195,Observed!$C$2:$C$1135,$C195)),AVERAGEIFS(Observed!AI$2:AI$1135,Observed!$A$2:$A$1135,$A195,Observed!$C$2:$C$1135,$C195),"")</f>
        <v/>
      </c>
      <c r="AJ195" s="35" t="str">
        <f>IF(ISNUMBER(AVERAGEIFS(Observed!AJ$2:AJ$1135,Observed!$A$2:$A$1135,$A195,Observed!$C$2:$C$1135,$C195)),AVERAGEIFS(Observed!AJ$2:AJ$1135,Observed!$A$2:$A$1135,$A195,Observed!$C$2:$C$1135,$C195),"")</f>
        <v/>
      </c>
      <c r="AK195" s="34" t="str">
        <f>IF(ISNUMBER(AVERAGEIFS(Observed!AK$2:AK$1135,Observed!$A$2:$A$1135,$A195,Observed!$C$2:$C$1135,$C195)),AVERAGEIFS(Observed!AK$2:AK$1135,Observed!$A$2:$A$1135,$A195,Observed!$C$2:$C$1135,$C195),"")</f>
        <v/>
      </c>
      <c r="AL195" s="35" t="str">
        <f>IF(ISNUMBER(AVERAGEIFS(Observed!AL$2:AL$1135,Observed!$A$2:$A$1135,$A195,Observed!$C$2:$C$1135,$C195)),AVERAGEIFS(Observed!AL$2:AL$1135,Observed!$A$2:$A$1135,$A195,Observed!$C$2:$C$1135,$C195),"")</f>
        <v/>
      </c>
      <c r="AM195" s="34" t="str">
        <f>IF(ISNUMBER(AVERAGEIFS(Observed!AM$2:AM$1135,Observed!$A$2:$A$1135,$A195,Observed!$C$2:$C$1135,$C195)),AVERAGEIFS(Observed!AM$2:AM$1135,Observed!$A$2:$A$1135,$A195,Observed!$C$2:$C$1135,$C195),"")</f>
        <v/>
      </c>
      <c r="AN195" s="34" t="str">
        <f>IF(ISNUMBER(AVERAGEIFS(Observed!AN$2:AN$1135,Observed!$A$2:$A$1135,$A195,Observed!$C$2:$C$1135,$C195)),AVERAGEIFS(Observed!AN$2:AN$1135,Observed!$A$2:$A$1135,$A195,Observed!$C$2:$C$1135,$C195),"")</f>
        <v/>
      </c>
      <c r="AO195" s="34" t="str">
        <f>IF(ISNUMBER(AVERAGEIFS(Observed!AO$2:AO$1135,Observed!$A$2:$A$1135,$A195,Observed!$C$2:$C$1135,$C195)),AVERAGEIFS(Observed!AO$2:AO$1135,Observed!$A$2:$A$1135,$A195,Observed!$C$2:$C$1135,$C195),"")</f>
        <v/>
      </c>
      <c r="AP195" s="35" t="str">
        <f>IF(ISNUMBER(AVERAGEIFS(Observed!AP$2:AP$1135,Observed!$A$2:$A$1135,$A195,Observed!$C$2:$C$1135,$C195)),AVERAGEIFS(Observed!AP$2:AP$1135,Observed!$A$2:$A$1135,$A195,Observed!$C$2:$C$1135,$C195),"")</f>
        <v/>
      </c>
      <c r="AQ195" s="34" t="str">
        <f>IF(ISNUMBER(AVERAGEIFS(Observed!AQ$2:AQ$1135,Observed!$A$2:$A$1135,$A195,Observed!$C$2:$C$1135,$C195)),AVERAGEIFS(Observed!AQ$2:AQ$1135,Observed!$A$2:$A$1135,$A195,Observed!$C$2:$C$1135,$C195),"")</f>
        <v/>
      </c>
      <c r="AR195" s="34" t="str">
        <f>IF(ISNUMBER(AVERAGEIFS(Observed!AR$2:AR$1135,Observed!$A$2:$A$1135,$A195,Observed!$C$2:$C$1135,$C195)),AVERAGEIFS(Observed!AR$2:AR$1135,Observed!$A$2:$A$1135,$A195,Observed!$C$2:$C$1135,$C195),"")</f>
        <v/>
      </c>
      <c r="AS195" s="2">
        <f>COUNTIFS(Observed!$A$2:$A$1135,$A195,Observed!$C$2:$C$1135,$C195)</f>
        <v>3</v>
      </c>
      <c r="AT195" s="2">
        <f t="shared" ref="AT195:AT258" si="3">COUNT(O195:AR195)</f>
        <v>0</v>
      </c>
    </row>
    <row r="196" spans="1:46" x14ac:dyDescent="0.25">
      <c r="A196" t="s">
        <v>3</v>
      </c>
      <c r="B196" t="s">
        <v>18</v>
      </c>
      <c r="C196" s="6">
        <v>36671</v>
      </c>
      <c r="D196" t="s">
        <v>56</v>
      </c>
      <c r="E196" t="s">
        <v>42</v>
      </c>
      <c r="J196" t="s">
        <v>103</v>
      </c>
      <c r="K196">
        <v>4</v>
      </c>
      <c r="L196">
        <v>6</v>
      </c>
      <c r="M196" t="s">
        <v>20</v>
      </c>
      <c r="N196" s="33">
        <f>IF(ISNUMBER(AVERAGEIFS(Observed!N$2:N$1135,Observed!$A$2:$A$1135,$A196,Observed!$C$2:$C$1135,$C196)),AVERAGEIFS(Observed!N$2:N$1135,Observed!$A$2:$A$1135,$A196,Observed!$C$2:$C$1135,$C196),"")</f>
        <v>1327</v>
      </c>
      <c r="O196" s="34">
        <f>IF(ISNUMBER(AVERAGEIFS(Observed!O$2:O$1135,Observed!$A$2:$A$1135,$A196,Observed!$C$2:$C$1135,$C196)),AVERAGEIFS(Observed!O$2:O$1135,Observed!$A$2:$A$1135,$A196,Observed!$C$2:$C$1135,$C196),"")</f>
        <v>132.70000000000002</v>
      </c>
      <c r="P196" s="34" t="str">
        <f>IF(ISNUMBER(AVERAGEIFS(Observed!P$2:P$1135,Observed!$A$2:$A$1135,$A196,Observed!$C$2:$C$1135,$C196)),AVERAGEIFS(Observed!P$2:P$1135,Observed!$A$2:$A$1135,$A196,Observed!$C$2:$C$1135,$C196),"")</f>
        <v/>
      </c>
      <c r="Q196" s="34" t="str">
        <f>IF(ISNUMBER(AVERAGEIFS(Observed!Q$2:Q$1135,Observed!$A$2:$A$1135,$A196,Observed!$C$2:$C$1135,$C196)),AVERAGEIFS(Observed!Q$2:Q$1135,Observed!$A$2:$A$1135,$A196,Observed!$C$2:$C$1135,$C196),"")</f>
        <v/>
      </c>
      <c r="R196" s="34" t="str">
        <f>IF(ISNUMBER(AVERAGEIFS(Observed!R$2:R$1135,Observed!$A$2:$A$1135,$A196,Observed!$C$2:$C$1135,$C196)),AVERAGEIFS(Observed!R$2:R$1135,Observed!$A$2:$A$1135,$A196,Observed!$C$2:$C$1135,$C196),"")</f>
        <v/>
      </c>
      <c r="S196" s="35" t="str">
        <f>IF(ISNUMBER(AVERAGEIFS(Observed!S$2:S$1135,Observed!$A$2:$A$1135,$A196,Observed!$C$2:$C$1135,$C196)),AVERAGEIFS(Observed!S$2:S$1135,Observed!$A$2:$A$1135,$A196,Observed!$C$2:$C$1135,$C196),"")</f>
        <v/>
      </c>
      <c r="T196" s="35" t="str">
        <f>IF(ISNUMBER(AVERAGEIFS(Observed!T$2:T$1135,Observed!$A$2:$A$1135,$A196,Observed!$C$2:$C$1135,$C196)),AVERAGEIFS(Observed!T$2:T$1135,Observed!$A$2:$A$1135,$A196,Observed!$C$2:$C$1135,$C196),"")</f>
        <v/>
      </c>
      <c r="U196" s="35" t="str">
        <f>IF(ISNUMBER(AVERAGEIFS(Observed!U$2:U$1135,Observed!$A$2:$A$1135,$A196,Observed!$C$2:$C$1135,$C196)),AVERAGEIFS(Observed!U$2:U$1135,Observed!$A$2:$A$1135,$A196,Observed!$C$2:$C$1135,$C196),"")</f>
        <v/>
      </c>
      <c r="V196" s="34" t="str">
        <f>IF(ISNUMBER(AVERAGEIFS(Observed!V$2:V$1135,Observed!$A$2:$A$1135,$A196,Observed!$C$2:$C$1135,$C196)),AVERAGEIFS(Observed!V$2:V$1135,Observed!$A$2:$A$1135,$A196,Observed!$C$2:$C$1135,$C196),"")</f>
        <v/>
      </c>
      <c r="W196" s="7" t="str">
        <f>IF(ISNUMBER(AVERAGEIFS(Observed!W$2:W$1135,Observed!$A$2:$A$1135,$A196,Observed!$C$2:$C$1135,$C196)),AVERAGEIFS(Observed!W$2:W$1135,Observed!$A$2:$A$1135,$A196,Observed!$C$2:$C$1135,$C196),"")</f>
        <v/>
      </c>
      <c r="X196" s="7">
        <f>IF(ISNUMBER(AVERAGEIFS(Observed!X$2:X$1135,Observed!$A$2:$A$1135,$A196,Observed!$C$2:$C$1135,$C196)),AVERAGEIFS(Observed!X$2:X$1135,Observed!$A$2:$A$1135,$A196,Observed!$C$2:$C$1135,$C196),"")</f>
        <v>5.000000000000001E-2</v>
      </c>
      <c r="Y196" s="34" t="str">
        <f>IF(ISNUMBER(AVERAGEIFS(Observed!Y$2:Y$1135,Observed!$A$2:$A$1135,$A196,Observed!$C$2:$C$1135,$C196)),AVERAGEIFS(Observed!Y$2:Y$1135,Observed!$A$2:$A$1135,$A196,Observed!$C$2:$C$1135,$C196),"")</f>
        <v/>
      </c>
      <c r="Z196" s="34" t="str">
        <f>IF(ISNUMBER(AVERAGEIFS(Observed!Z$2:Z$1135,Observed!$A$2:$A$1135,$A196,Observed!$C$2:$C$1135,$C196)),AVERAGEIFS(Observed!Z$2:Z$1135,Observed!$A$2:$A$1135,$A196,Observed!$C$2:$C$1135,$C196),"")</f>
        <v/>
      </c>
      <c r="AA196" s="34" t="str">
        <f>IF(ISNUMBER(AVERAGEIFS(Observed!AA$2:AA$1135,Observed!$A$2:$A$1135,$A196,Observed!$C$2:$C$1135,$C196)),AVERAGEIFS(Observed!AA$2:AA$1135,Observed!$A$2:$A$1135,$A196,Observed!$C$2:$C$1135,$C196),"")</f>
        <v/>
      </c>
      <c r="AB196" s="34" t="str">
        <f>IF(ISNUMBER(AVERAGEIFS(Observed!AB$2:AB$1135,Observed!$A$2:$A$1135,$A196,Observed!$C$2:$C$1135,$C196)),AVERAGEIFS(Observed!AB$2:AB$1135,Observed!$A$2:$A$1135,$A196,Observed!$C$2:$C$1135,$C196),"")</f>
        <v/>
      </c>
      <c r="AC196" s="34" t="str">
        <f>IF(ISNUMBER(AVERAGEIFS(Observed!AC$2:AC$1135,Observed!$A$2:$A$1135,$A196,Observed!$C$2:$C$1135,$C196)),AVERAGEIFS(Observed!AC$2:AC$1135,Observed!$A$2:$A$1135,$A196,Observed!$C$2:$C$1135,$C196),"")</f>
        <v/>
      </c>
      <c r="AD196" s="34" t="str">
        <f>IF(ISNUMBER(AVERAGEIFS(Observed!AD$2:AD$1135,Observed!$A$2:$A$1135,$A196,Observed!$C$2:$C$1135,$C196)),AVERAGEIFS(Observed!AD$2:AD$1135,Observed!$A$2:$A$1135,$A196,Observed!$C$2:$C$1135,$C196),"")</f>
        <v/>
      </c>
      <c r="AE196" s="34" t="str">
        <f>IF(ISNUMBER(AVERAGEIFS(Observed!AE$2:AE$1135,Observed!$A$2:$A$1135,$A196,Observed!$C$2:$C$1135,$C196)),AVERAGEIFS(Observed!AE$2:AE$1135,Observed!$A$2:$A$1135,$A196,Observed!$C$2:$C$1135,$C196),"")</f>
        <v/>
      </c>
      <c r="AF196" s="34" t="str">
        <f>IF(ISNUMBER(AVERAGEIFS(Observed!AF$2:AF$1135,Observed!$A$2:$A$1135,$A196,Observed!$C$2:$C$1135,$C196)),AVERAGEIFS(Observed!AF$2:AF$1135,Observed!$A$2:$A$1135,$A196,Observed!$C$2:$C$1135,$C196),"")</f>
        <v/>
      </c>
      <c r="AG196" s="34" t="str">
        <f>IF(ISNUMBER(AVERAGEIFS(Observed!AG$2:AG$1135,Observed!$A$2:$A$1135,$A196,Observed!$C$2:$C$1135,$C196)),AVERAGEIFS(Observed!AG$2:AG$1135,Observed!$A$2:$A$1135,$A196,Observed!$C$2:$C$1135,$C196),"")</f>
        <v/>
      </c>
      <c r="AH196" s="35" t="str">
        <f>IF(ISNUMBER(AVERAGEIFS(Observed!AH$2:AH$1135,Observed!$A$2:$A$1135,$A196,Observed!$C$2:$C$1135,$C196)),AVERAGEIFS(Observed!AH$2:AH$1135,Observed!$A$2:$A$1135,$A196,Observed!$C$2:$C$1135,$C196),"")</f>
        <v/>
      </c>
      <c r="AI196" s="35" t="str">
        <f>IF(ISNUMBER(AVERAGEIFS(Observed!AI$2:AI$1135,Observed!$A$2:$A$1135,$A196,Observed!$C$2:$C$1135,$C196)),AVERAGEIFS(Observed!AI$2:AI$1135,Observed!$A$2:$A$1135,$A196,Observed!$C$2:$C$1135,$C196),"")</f>
        <v/>
      </c>
      <c r="AJ196" s="35" t="str">
        <f>IF(ISNUMBER(AVERAGEIFS(Observed!AJ$2:AJ$1135,Observed!$A$2:$A$1135,$A196,Observed!$C$2:$C$1135,$C196)),AVERAGEIFS(Observed!AJ$2:AJ$1135,Observed!$A$2:$A$1135,$A196,Observed!$C$2:$C$1135,$C196),"")</f>
        <v/>
      </c>
      <c r="AK196" s="34" t="str">
        <f>IF(ISNUMBER(AVERAGEIFS(Observed!AK$2:AK$1135,Observed!$A$2:$A$1135,$A196,Observed!$C$2:$C$1135,$C196)),AVERAGEIFS(Observed!AK$2:AK$1135,Observed!$A$2:$A$1135,$A196,Observed!$C$2:$C$1135,$C196),"")</f>
        <v/>
      </c>
      <c r="AL196" s="35" t="str">
        <f>IF(ISNUMBER(AVERAGEIFS(Observed!AL$2:AL$1135,Observed!$A$2:$A$1135,$A196,Observed!$C$2:$C$1135,$C196)),AVERAGEIFS(Observed!AL$2:AL$1135,Observed!$A$2:$A$1135,$A196,Observed!$C$2:$C$1135,$C196),"")</f>
        <v/>
      </c>
      <c r="AM196" s="34" t="str">
        <f>IF(ISNUMBER(AVERAGEIFS(Observed!AM$2:AM$1135,Observed!$A$2:$A$1135,$A196,Observed!$C$2:$C$1135,$C196)),AVERAGEIFS(Observed!AM$2:AM$1135,Observed!$A$2:$A$1135,$A196,Observed!$C$2:$C$1135,$C196),"")</f>
        <v/>
      </c>
      <c r="AN196" s="34">
        <f>IF(ISNUMBER(AVERAGEIFS(Observed!AN$2:AN$1135,Observed!$A$2:$A$1135,$A196,Observed!$C$2:$C$1135,$C196)),AVERAGEIFS(Observed!AN$2:AN$1135,Observed!$A$2:$A$1135,$A196,Observed!$C$2:$C$1135,$C196),"")</f>
        <v>9.3333333333333338E-2</v>
      </c>
      <c r="AO196" s="34" t="str">
        <f>IF(ISNUMBER(AVERAGEIFS(Observed!AO$2:AO$1135,Observed!$A$2:$A$1135,$A196,Observed!$C$2:$C$1135,$C196)),AVERAGEIFS(Observed!AO$2:AO$1135,Observed!$A$2:$A$1135,$A196,Observed!$C$2:$C$1135,$C196),"")</f>
        <v/>
      </c>
      <c r="AP196" s="35" t="str">
        <f>IF(ISNUMBER(AVERAGEIFS(Observed!AP$2:AP$1135,Observed!$A$2:$A$1135,$A196,Observed!$C$2:$C$1135,$C196)),AVERAGEIFS(Observed!AP$2:AP$1135,Observed!$A$2:$A$1135,$A196,Observed!$C$2:$C$1135,$C196),"")</f>
        <v/>
      </c>
      <c r="AQ196" s="34" t="str">
        <f>IF(ISNUMBER(AVERAGEIFS(Observed!AQ$2:AQ$1135,Observed!$A$2:$A$1135,$A196,Observed!$C$2:$C$1135,$C196)),AVERAGEIFS(Observed!AQ$2:AQ$1135,Observed!$A$2:$A$1135,$A196,Observed!$C$2:$C$1135,$C196),"")</f>
        <v/>
      </c>
      <c r="AR196" s="34" t="str">
        <f>IF(ISNUMBER(AVERAGEIFS(Observed!AR$2:AR$1135,Observed!$A$2:$A$1135,$A196,Observed!$C$2:$C$1135,$C196)),AVERAGEIFS(Observed!AR$2:AR$1135,Observed!$A$2:$A$1135,$A196,Observed!$C$2:$C$1135,$C196),"")</f>
        <v/>
      </c>
      <c r="AS196" s="2">
        <f>COUNTIFS(Observed!$A$2:$A$1135,$A196,Observed!$C$2:$C$1135,$C196)</f>
        <v>3</v>
      </c>
      <c r="AT196" s="2">
        <f t="shared" si="3"/>
        <v>3</v>
      </c>
    </row>
    <row r="197" spans="1:46" x14ac:dyDescent="0.25">
      <c r="A197" t="s">
        <v>3</v>
      </c>
      <c r="B197" t="s">
        <v>18</v>
      </c>
      <c r="C197" s="6">
        <v>36675</v>
      </c>
      <c r="D197" t="s">
        <v>56</v>
      </c>
      <c r="E197" t="s">
        <v>42</v>
      </c>
      <c r="J197" t="s">
        <v>103</v>
      </c>
      <c r="K197">
        <v>4</v>
      </c>
      <c r="L197">
        <v>6</v>
      </c>
      <c r="M197" t="s">
        <v>21</v>
      </c>
      <c r="N197" s="33" t="str">
        <f>IF(ISNUMBER(AVERAGEIFS(Observed!N$2:N$1135,Observed!$A$2:$A$1135,$A197,Observed!$C$2:$C$1135,$C197)),AVERAGEIFS(Observed!N$2:N$1135,Observed!$A$2:$A$1135,$A197,Observed!$C$2:$C$1135,$C197),"")</f>
        <v/>
      </c>
      <c r="O197" s="34" t="str">
        <f>IF(ISNUMBER(AVERAGEIFS(Observed!O$2:O$1135,Observed!$A$2:$A$1135,$A197,Observed!$C$2:$C$1135,$C197)),AVERAGEIFS(Observed!O$2:O$1135,Observed!$A$2:$A$1135,$A197,Observed!$C$2:$C$1135,$C197),"")</f>
        <v/>
      </c>
      <c r="P197" s="34" t="str">
        <f>IF(ISNUMBER(AVERAGEIFS(Observed!P$2:P$1135,Observed!$A$2:$A$1135,$A197,Observed!$C$2:$C$1135,$C197)),AVERAGEIFS(Observed!P$2:P$1135,Observed!$A$2:$A$1135,$A197,Observed!$C$2:$C$1135,$C197),"")</f>
        <v/>
      </c>
      <c r="Q197" s="34">
        <f>IF(ISNUMBER(AVERAGEIFS(Observed!Q$2:Q$1135,Observed!$A$2:$A$1135,$A197,Observed!$C$2:$C$1135,$C197)),AVERAGEIFS(Observed!Q$2:Q$1135,Observed!$A$2:$A$1135,$A197,Observed!$C$2:$C$1135,$C197),"")</f>
        <v>25.400000000000002</v>
      </c>
      <c r="R197" s="34">
        <f>IF(ISNUMBER(AVERAGEIFS(Observed!R$2:R$1135,Observed!$A$2:$A$1135,$A197,Observed!$C$2:$C$1135,$C197)),AVERAGEIFS(Observed!R$2:R$1135,Observed!$A$2:$A$1135,$A197,Observed!$C$2:$C$1135,$C197),"")</f>
        <v>370.51333333333332</v>
      </c>
      <c r="S197" s="35">
        <f>IF(ISNUMBER(AVERAGEIFS(Observed!S$2:S$1135,Observed!$A$2:$A$1135,$A197,Observed!$C$2:$C$1135,$C197)),AVERAGEIFS(Observed!S$2:S$1135,Observed!$A$2:$A$1135,$A197,Observed!$C$2:$C$1135,$C197),"")</f>
        <v>4.4000000000000004E-2</v>
      </c>
      <c r="T197" s="35">
        <f>IF(ISNUMBER(AVERAGEIFS(Observed!T$2:T$1135,Observed!$A$2:$A$1135,$A197,Observed!$C$2:$C$1135,$C197)),AVERAGEIFS(Observed!T$2:T$1135,Observed!$A$2:$A$1135,$A197,Observed!$C$2:$C$1135,$C197),"")</f>
        <v>3.5999999999999997E-2</v>
      </c>
      <c r="U197" s="35" t="str">
        <f>IF(ISNUMBER(AVERAGEIFS(Observed!U$2:U$1135,Observed!$A$2:$A$1135,$A197,Observed!$C$2:$C$1135,$C197)),AVERAGEIFS(Observed!U$2:U$1135,Observed!$A$2:$A$1135,$A197,Observed!$C$2:$C$1135,$C197),"")</f>
        <v/>
      </c>
      <c r="V197" s="34" t="str">
        <f>IF(ISNUMBER(AVERAGEIFS(Observed!V$2:V$1135,Observed!$A$2:$A$1135,$A197,Observed!$C$2:$C$1135,$C197)),AVERAGEIFS(Observed!V$2:V$1135,Observed!$A$2:$A$1135,$A197,Observed!$C$2:$C$1135,$C197),"")</f>
        <v/>
      </c>
      <c r="W197" s="7" t="str">
        <f>IF(ISNUMBER(AVERAGEIFS(Observed!W$2:W$1135,Observed!$A$2:$A$1135,$A197,Observed!$C$2:$C$1135,$C197)),AVERAGEIFS(Observed!W$2:W$1135,Observed!$A$2:$A$1135,$A197,Observed!$C$2:$C$1135,$C197),"")</f>
        <v/>
      </c>
      <c r="X197" s="7" t="str">
        <f>IF(ISNUMBER(AVERAGEIFS(Observed!X$2:X$1135,Observed!$A$2:$A$1135,$A197,Observed!$C$2:$C$1135,$C197)),AVERAGEIFS(Observed!X$2:X$1135,Observed!$A$2:$A$1135,$A197,Observed!$C$2:$C$1135,$C197),"")</f>
        <v/>
      </c>
      <c r="Y197" s="34" t="str">
        <f>IF(ISNUMBER(AVERAGEIFS(Observed!Y$2:Y$1135,Observed!$A$2:$A$1135,$A197,Observed!$C$2:$C$1135,$C197)),AVERAGEIFS(Observed!Y$2:Y$1135,Observed!$A$2:$A$1135,$A197,Observed!$C$2:$C$1135,$C197),"")</f>
        <v/>
      </c>
      <c r="Z197" s="34" t="str">
        <f>IF(ISNUMBER(AVERAGEIFS(Observed!Z$2:Z$1135,Observed!$A$2:$A$1135,$A197,Observed!$C$2:$C$1135,$C197)),AVERAGEIFS(Observed!Z$2:Z$1135,Observed!$A$2:$A$1135,$A197,Observed!$C$2:$C$1135,$C197),"")</f>
        <v/>
      </c>
      <c r="AA197" s="34" t="str">
        <f>IF(ISNUMBER(AVERAGEIFS(Observed!AA$2:AA$1135,Observed!$A$2:$A$1135,$A197,Observed!$C$2:$C$1135,$C197)),AVERAGEIFS(Observed!AA$2:AA$1135,Observed!$A$2:$A$1135,$A197,Observed!$C$2:$C$1135,$C197),"")</f>
        <v/>
      </c>
      <c r="AB197" s="34" t="str">
        <f>IF(ISNUMBER(AVERAGEIFS(Observed!AB$2:AB$1135,Observed!$A$2:$A$1135,$A197,Observed!$C$2:$C$1135,$C197)),AVERAGEIFS(Observed!AB$2:AB$1135,Observed!$A$2:$A$1135,$A197,Observed!$C$2:$C$1135,$C197),"")</f>
        <v/>
      </c>
      <c r="AC197" s="34" t="str">
        <f>IF(ISNUMBER(AVERAGEIFS(Observed!AC$2:AC$1135,Observed!$A$2:$A$1135,$A197,Observed!$C$2:$C$1135,$C197)),AVERAGEIFS(Observed!AC$2:AC$1135,Observed!$A$2:$A$1135,$A197,Observed!$C$2:$C$1135,$C197),"")</f>
        <v/>
      </c>
      <c r="AD197" s="34" t="str">
        <f>IF(ISNUMBER(AVERAGEIFS(Observed!AD$2:AD$1135,Observed!$A$2:$A$1135,$A197,Observed!$C$2:$C$1135,$C197)),AVERAGEIFS(Observed!AD$2:AD$1135,Observed!$A$2:$A$1135,$A197,Observed!$C$2:$C$1135,$C197),"")</f>
        <v/>
      </c>
      <c r="AE197" s="34" t="str">
        <f>IF(ISNUMBER(AVERAGEIFS(Observed!AE$2:AE$1135,Observed!$A$2:$A$1135,$A197,Observed!$C$2:$C$1135,$C197)),AVERAGEIFS(Observed!AE$2:AE$1135,Observed!$A$2:$A$1135,$A197,Observed!$C$2:$C$1135,$C197),"")</f>
        <v/>
      </c>
      <c r="AF197" s="34" t="str">
        <f>IF(ISNUMBER(AVERAGEIFS(Observed!AF$2:AF$1135,Observed!$A$2:$A$1135,$A197,Observed!$C$2:$C$1135,$C197)),AVERAGEIFS(Observed!AF$2:AF$1135,Observed!$A$2:$A$1135,$A197,Observed!$C$2:$C$1135,$C197),"")</f>
        <v/>
      </c>
      <c r="AG197" s="34" t="str">
        <f>IF(ISNUMBER(AVERAGEIFS(Observed!AG$2:AG$1135,Observed!$A$2:$A$1135,$A197,Observed!$C$2:$C$1135,$C197)),AVERAGEIFS(Observed!AG$2:AG$1135,Observed!$A$2:$A$1135,$A197,Observed!$C$2:$C$1135,$C197),"")</f>
        <v/>
      </c>
      <c r="AH197" s="35" t="str">
        <f>IF(ISNUMBER(AVERAGEIFS(Observed!AH$2:AH$1135,Observed!$A$2:$A$1135,$A197,Observed!$C$2:$C$1135,$C197)),AVERAGEIFS(Observed!AH$2:AH$1135,Observed!$A$2:$A$1135,$A197,Observed!$C$2:$C$1135,$C197),"")</f>
        <v/>
      </c>
      <c r="AI197" s="35" t="str">
        <f>IF(ISNUMBER(AVERAGEIFS(Observed!AI$2:AI$1135,Observed!$A$2:$A$1135,$A197,Observed!$C$2:$C$1135,$C197)),AVERAGEIFS(Observed!AI$2:AI$1135,Observed!$A$2:$A$1135,$A197,Observed!$C$2:$C$1135,$C197),"")</f>
        <v/>
      </c>
      <c r="AJ197" s="35">
        <f>IF(ISNUMBER(AVERAGEIFS(Observed!AJ$2:AJ$1135,Observed!$A$2:$A$1135,$A197,Observed!$C$2:$C$1135,$C197)),AVERAGEIFS(Observed!AJ$2:AJ$1135,Observed!$A$2:$A$1135,$A197,Observed!$C$2:$C$1135,$C197),"")</f>
        <v>4.3590844995933832E-2</v>
      </c>
      <c r="AK197" s="34" t="str">
        <f>IF(ISNUMBER(AVERAGEIFS(Observed!AK$2:AK$1135,Observed!$A$2:$A$1135,$A197,Observed!$C$2:$C$1135,$C197)),AVERAGEIFS(Observed!AK$2:AK$1135,Observed!$A$2:$A$1135,$A197,Observed!$C$2:$C$1135,$C197),"")</f>
        <v/>
      </c>
      <c r="AL197" s="35" t="str">
        <f>IF(ISNUMBER(AVERAGEIFS(Observed!AL$2:AL$1135,Observed!$A$2:$A$1135,$A197,Observed!$C$2:$C$1135,$C197)),AVERAGEIFS(Observed!AL$2:AL$1135,Observed!$A$2:$A$1135,$A197,Observed!$C$2:$C$1135,$C197),"")</f>
        <v/>
      </c>
      <c r="AM197" s="34" t="str">
        <f>IF(ISNUMBER(AVERAGEIFS(Observed!AM$2:AM$1135,Observed!$A$2:$A$1135,$A197,Observed!$C$2:$C$1135,$C197)),AVERAGEIFS(Observed!AM$2:AM$1135,Observed!$A$2:$A$1135,$A197,Observed!$C$2:$C$1135,$C197),"")</f>
        <v/>
      </c>
      <c r="AN197" s="34" t="str">
        <f>IF(ISNUMBER(AVERAGEIFS(Observed!AN$2:AN$1135,Observed!$A$2:$A$1135,$A197,Observed!$C$2:$C$1135,$C197)),AVERAGEIFS(Observed!AN$2:AN$1135,Observed!$A$2:$A$1135,$A197,Observed!$C$2:$C$1135,$C197),"")</f>
        <v/>
      </c>
      <c r="AO197" s="34" t="str">
        <f>IF(ISNUMBER(AVERAGEIFS(Observed!AO$2:AO$1135,Observed!$A$2:$A$1135,$A197,Observed!$C$2:$C$1135,$C197)),AVERAGEIFS(Observed!AO$2:AO$1135,Observed!$A$2:$A$1135,$A197,Observed!$C$2:$C$1135,$C197),"")</f>
        <v/>
      </c>
      <c r="AP197" s="35" t="str">
        <f>IF(ISNUMBER(AVERAGEIFS(Observed!AP$2:AP$1135,Observed!$A$2:$A$1135,$A197,Observed!$C$2:$C$1135,$C197)),AVERAGEIFS(Observed!AP$2:AP$1135,Observed!$A$2:$A$1135,$A197,Observed!$C$2:$C$1135,$C197),"")</f>
        <v/>
      </c>
      <c r="AQ197" s="34">
        <f>IF(ISNUMBER(AVERAGEIFS(Observed!AQ$2:AQ$1135,Observed!$A$2:$A$1135,$A197,Observed!$C$2:$C$1135,$C197)),AVERAGEIFS(Observed!AQ$2:AQ$1135,Observed!$A$2:$A$1135,$A197,Observed!$C$2:$C$1135,$C197),"")</f>
        <v>1.1073333333333333</v>
      </c>
      <c r="AR197" s="34">
        <f>IF(ISNUMBER(AVERAGEIFS(Observed!AR$2:AR$1135,Observed!$A$2:$A$1135,$A197,Observed!$C$2:$C$1135,$C197)),AVERAGEIFS(Observed!AR$2:AR$1135,Observed!$A$2:$A$1135,$A197,Observed!$C$2:$C$1135,$C197),"")</f>
        <v>14.284999999999998</v>
      </c>
      <c r="AS197" s="2">
        <f>COUNTIFS(Observed!$A$2:$A$1135,$A197,Observed!$C$2:$C$1135,$C197)</f>
        <v>3</v>
      </c>
      <c r="AT197" s="2">
        <f t="shared" si="3"/>
        <v>7</v>
      </c>
    </row>
    <row r="198" spans="1:46" x14ac:dyDescent="0.25">
      <c r="A198" t="s">
        <v>33</v>
      </c>
      <c r="B198" t="s">
        <v>31</v>
      </c>
      <c r="C198" s="6">
        <v>41935</v>
      </c>
      <c r="D198" t="s">
        <v>56</v>
      </c>
      <c r="F198">
        <v>0</v>
      </c>
      <c r="J198" t="s">
        <v>104</v>
      </c>
      <c r="K198" t="s">
        <v>37</v>
      </c>
      <c r="L198">
        <v>1</v>
      </c>
      <c r="M198" t="s">
        <v>105</v>
      </c>
      <c r="N198" s="33" t="str">
        <f>IF(ISNUMBER(AVERAGEIFS(Observed!N$2:N$1135,Observed!$A$2:$A$1135,$A198,Observed!$C$2:$C$1135,$C198)),AVERAGEIFS(Observed!N$2:N$1135,Observed!$A$2:$A$1135,$A198,Observed!$C$2:$C$1135,$C198),"")</f>
        <v/>
      </c>
      <c r="O198" s="34" t="str">
        <f>IF(ISNUMBER(AVERAGEIFS(Observed!O$2:O$1135,Observed!$A$2:$A$1135,$A198,Observed!$C$2:$C$1135,$C198)),AVERAGEIFS(Observed!O$2:O$1135,Observed!$A$2:$A$1135,$A198,Observed!$C$2:$C$1135,$C198),"")</f>
        <v/>
      </c>
      <c r="P198" s="34">
        <f>IF(ISNUMBER(AVERAGEIFS(Observed!P$2:P$1135,Observed!$A$2:$A$1135,$A198,Observed!$C$2:$C$1135,$C198)),AVERAGEIFS(Observed!P$2:P$1135,Observed!$A$2:$A$1135,$A198,Observed!$C$2:$C$1135,$C198),"")</f>
        <v>224.71420524440518</v>
      </c>
      <c r="Q198" s="34">
        <f>IF(ISNUMBER(AVERAGEIFS(Observed!Q$2:Q$1135,Observed!$A$2:$A$1135,$A198,Observed!$C$2:$C$1135,$C198)),AVERAGEIFS(Observed!Q$2:Q$1135,Observed!$A$2:$A$1135,$A198,Observed!$C$2:$C$1135,$C198),"")</f>
        <v>224.71420524440518</v>
      </c>
      <c r="R198" s="34">
        <f>IF(ISNUMBER(AVERAGEIFS(Observed!R$2:R$1135,Observed!$A$2:$A$1135,$A198,Observed!$C$2:$C$1135,$C198)),AVERAGEIFS(Observed!R$2:R$1135,Observed!$A$2:$A$1135,$A198,Observed!$C$2:$C$1135,$C198),"")</f>
        <v>224.71420524440518</v>
      </c>
      <c r="S198" s="35" t="str">
        <f>IF(ISNUMBER(AVERAGEIFS(Observed!S$2:S$1135,Observed!$A$2:$A$1135,$A198,Observed!$C$2:$C$1135,$C198)),AVERAGEIFS(Observed!S$2:S$1135,Observed!$A$2:$A$1135,$A198,Observed!$C$2:$C$1135,$C198),"")</f>
        <v/>
      </c>
      <c r="T198" s="35" t="str">
        <f>IF(ISNUMBER(AVERAGEIFS(Observed!T$2:T$1135,Observed!$A$2:$A$1135,$A198,Observed!$C$2:$C$1135,$C198)),AVERAGEIFS(Observed!T$2:T$1135,Observed!$A$2:$A$1135,$A198,Observed!$C$2:$C$1135,$C198),"")</f>
        <v/>
      </c>
      <c r="U198" s="35" t="str">
        <f>IF(ISNUMBER(AVERAGEIFS(Observed!U$2:U$1135,Observed!$A$2:$A$1135,$A198,Observed!$C$2:$C$1135,$C198)),AVERAGEIFS(Observed!U$2:U$1135,Observed!$A$2:$A$1135,$A198,Observed!$C$2:$C$1135,$C198),"")</f>
        <v/>
      </c>
      <c r="V198" s="34" t="str">
        <f>IF(ISNUMBER(AVERAGEIFS(Observed!V$2:V$1135,Observed!$A$2:$A$1135,$A198,Observed!$C$2:$C$1135,$C198)),AVERAGEIFS(Observed!V$2:V$1135,Observed!$A$2:$A$1135,$A198,Observed!$C$2:$C$1135,$C198),"")</f>
        <v/>
      </c>
      <c r="W198" s="7" t="str">
        <f>IF(ISNUMBER(AVERAGEIFS(Observed!W$2:W$1135,Observed!$A$2:$A$1135,$A198,Observed!$C$2:$C$1135,$C198)),AVERAGEIFS(Observed!W$2:W$1135,Observed!$A$2:$A$1135,$A198,Observed!$C$2:$C$1135,$C198),"")</f>
        <v/>
      </c>
      <c r="X198" s="7" t="str">
        <f>IF(ISNUMBER(AVERAGEIFS(Observed!X$2:X$1135,Observed!$A$2:$A$1135,$A198,Observed!$C$2:$C$1135,$C198)),AVERAGEIFS(Observed!X$2:X$1135,Observed!$A$2:$A$1135,$A198,Observed!$C$2:$C$1135,$C198),"")</f>
        <v/>
      </c>
      <c r="Y198" s="34" t="str">
        <f>IF(ISNUMBER(AVERAGEIFS(Observed!Y$2:Y$1135,Observed!$A$2:$A$1135,$A198,Observed!$C$2:$C$1135,$C198)),AVERAGEIFS(Observed!Y$2:Y$1135,Observed!$A$2:$A$1135,$A198,Observed!$C$2:$C$1135,$C198),"")</f>
        <v/>
      </c>
      <c r="Z198" s="34" t="str">
        <f>IF(ISNUMBER(AVERAGEIFS(Observed!Z$2:Z$1135,Observed!$A$2:$A$1135,$A198,Observed!$C$2:$C$1135,$C198)),AVERAGEIFS(Observed!Z$2:Z$1135,Observed!$A$2:$A$1135,$A198,Observed!$C$2:$C$1135,$C198),"")</f>
        <v/>
      </c>
      <c r="AA198" s="34" t="str">
        <f>IF(ISNUMBER(AVERAGEIFS(Observed!AA$2:AA$1135,Observed!$A$2:$A$1135,$A198,Observed!$C$2:$C$1135,$C198)),AVERAGEIFS(Observed!AA$2:AA$1135,Observed!$A$2:$A$1135,$A198,Observed!$C$2:$C$1135,$C198),"")</f>
        <v/>
      </c>
      <c r="AB198" s="34">
        <f>IF(ISNUMBER(AVERAGEIFS(Observed!AB$2:AB$1135,Observed!$A$2:$A$1135,$A198,Observed!$C$2:$C$1135,$C198)),AVERAGEIFS(Observed!AB$2:AB$1135,Observed!$A$2:$A$1135,$A198,Observed!$C$2:$C$1135,$C198),"")</f>
        <v>20.404951572418213</v>
      </c>
      <c r="AC198" s="34">
        <f>IF(ISNUMBER(AVERAGEIFS(Observed!AC$2:AC$1135,Observed!$A$2:$A$1135,$A198,Observed!$C$2:$C$1135,$C198)),AVERAGEIFS(Observed!AC$2:AC$1135,Observed!$A$2:$A$1135,$A198,Observed!$C$2:$C$1135,$C198),"")</f>
        <v>13.232909083366394</v>
      </c>
      <c r="AD198" s="34">
        <f>IF(ISNUMBER(AVERAGEIFS(Observed!AD$2:AD$1135,Observed!$A$2:$A$1135,$A198,Observed!$C$2:$C$1135,$C198)),AVERAGEIFS(Observed!AD$2:AD$1135,Observed!$A$2:$A$1135,$A198,Observed!$C$2:$C$1135,$C198),"")</f>
        <v>71.033519744873047</v>
      </c>
      <c r="AE198" s="34">
        <f>IF(ISNUMBER(AVERAGEIFS(Observed!AE$2:AE$1135,Observed!$A$2:$A$1135,$A198,Observed!$C$2:$C$1135,$C198)),AVERAGEIFS(Observed!AE$2:AE$1135,Observed!$A$2:$A$1135,$A198,Observed!$C$2:$C$1135,$C198),"")</f>
        <v>24.093199968338013</v>
      </c>
      <c r="AF198" s="34">
        <f>IF(ISNUMBER(AVERAGEIFS(Observed!AF$2:AF$1135,Observed!$A$2:$A$1135,$A198,Observed!$C$2:$C$1135,$C198)),AVERAGEIFS(Observed!AF$2:AF$1135,Observed!$A$2:$A$1135,$A198,Observed!$C$2:$C$1135,$C198),"")</f>
        <v>88.387416839599609</v>
      </c>
      <c r="AG198" s="34">
        <f>IF(ISNUMBER(AVERAGEIFS(Observed!AG$2:AG$1135,Observed!$A$2:$A$1135,$A198,Observed!$C$2:$C$1135,$C198)),AVERAGEIFS(Observed!AG$2:AG$1135,Observed!$A$2:$A$1135,$A198,Observed!$C$2:$C$1135,$C198),"")</f>
        <v>23.180145978927612</v>
      </c>
      <c r="AH198" s="35">
        <f>IF(ISNUMBER(AVERAGEIFS(Observed!AH$2:AH$1135,Observed!$A$2:$A$1135,$A198,Observed!$C$2:$C$1135,$C198)),AVERAGEIFS(Observed!AH$2:AH$1135,Observed!$A$2:$A$1135,$A198,Observed!$C$2:$C$1135,$C198),"")</f>
        <v>3.7088233566284184E-2</v>
      </c>
      <c r="AI198" s="35">
        <f>IF(ISNUMBER(AVERAGEIFS(Observed!AI$2:AI$1135,Observed!$A$2:$A$1135,$A198,Observed!$C$2:$C$1135,$C198)),AVERAGEIFS(Observed!AI$2:AI$1135,Observed!$A$2:$A$1135,$A198,Observed!$C$2:$C$1135,$C198),"")</f>
        <v>3.7088233566284184E-2</v>
      </c>
      <c r="AJ198" s="35" t="str">
        <f>IF(ISNUMBER(AVERAGEIFS(Observed!AJ$2:AJ$1135,Observed!$A$2:$A$1135,$A198,Observed!$C$2:$C$1135,$C198)),AVERAGEIFS(Observed!AJ$2:AJ$1135,Observed!$A$2:$A$1135,$A198,Observed!$C$2:$C$1135,$C198),"")</f>
        <v/>
      </c>
      <c r="AK198" s="34">
        <f>IF(ISNUMBER(AVERAGEIFS(Observed!AK$2:AK$1135,Observed!$A$2:$A$1135,$A198,Observed!$C$2:$C$1135,$C198)),AVERAGEIFS(Observed!AK$2:AK$1135,Observed!$A$2:$A$1135,$A198,Observed!$C$2:$C$1135,$C198),"")</f>
        <v>11.365363159179687</v>
      </c>
      <c r="AL198" s="35" t="str">
        <f>IF(ISNUMBER(AVERAGEIFS(Observed!AL$2:AL$1135,Observed!$A$2:$A$1135,$A198,Observed!$C$2:$C$1135,$C198)),AVERAGEIFS(Observed!AL$2:AL$1135,Observed!$A$2:$A$1135,$A198,Observed!$C$2:$C$1135,$C198),"")</f>
        <v/>
      </c>
      <c r="AM198" s="34" t="str">
        <f>IF(ISNUMBER(AVERAGEIFS(Observed!AM$2:AM$1135,Observed!$A$2:$A$1135,$A198,Observed!$C$2:$C$1135,$C198)),AVERAGEIFS(Observed!AM$2:AM$1135,Observed!$A$2:$A$1135,$A198,Observed!$C$2:$C$1135,$C198),"")</f>
        <v/>
      </c>
      <c r="AN198" s="34" t="str">
        <f>IF(ISNUMBER(AVERAGEIFS(Observed!AN$2:AN$1135,Observed!$A$2:$A$1135,$A198,Observed!$C$2:$C$1135,$C198)),AVERAGEIFS(Observed!AN$2:AN$1135,Observed!$A$2:$A$1135,$A198,Observed!$C$2:$C$1135,$C198),"")</f>
        <v/>
      </c>
      <c r="AO198" s="34" t="str">
        <f>IF(ISNUMBER(AVERAGEIFS(Observed!AO$2:AO$1135,Observed!$A$2:$A$1135,$A198,Observed!$C$2:$C$1135,$C198)),AVERAGEIFS(Observed!AO$2:AO$1135,Observed!$A$2:$A$1135,$A198,Observed!$C$2:$C$1135,$C198),"")</f>
        <v/>
      </c>
      <c r="AP198" s="35" t="str">
        <f>IF(ISNUMBER(AVERAGEIFS(Observed!AP$2:AP$1135,Observed!$A$2:$A$1135,$A198,Observed!$C$2:$C$1135,$C198)),AVERAGEIFS(Observed!AP$2:AP$1135,Observed!$A$2:$A$1135,$A198,Observed!$C$2:$C$1135,$C198),"")</f>
        <v/>
      </c>
      <c r="AQ198" s="34">
        <f>IF(ISNUMBER(AVERAGEIFS(Observed!AQ$2:AQ$1135,Observed!$A$2:$A$1135,$A198,Observed!$C$2:$C$1135,$C198)),AVERAGEIFS(Observed!AQ$2:AQ$1135,Observed!$A$2:$A$1135,$A198,Observed!$C$2:$C$1135,$C198),"")</f>
        <v>8.386000000000001</v>
      </c>
      <c r="AR198" s="34">
        <f>IF(ISNUMBER(AVERAGEIFS(Observed!AR$2:AR$1135,Observed!$A$2:$A$1135,$A198,Observed!$C$2:$C$1135,$C198)),AVERAGEIFS(Observed!AR$2:AR$1135,Observed!$A$2:$A$1135,$A198,Observed!$C$2:$C$1135,$C198),"")</f>
        <v>8.386000000000001</v>
      </c>
      <c r="AS198" s="2">
        <f>COUNTIFS(Observed!$A$2:$A$1135,$A198,Observed!$C$2:$C$1135,$C198)</f>
        <v>4</v>
      </c>
      <c r="AT198" s="2">
        <f t="shared" si="3"/>
        <v>14</v>
      </c>
    </row>
    <row r="199" spans="1:46" x14ac:dyDescent="0.25">
      <c r="A199" t="s">
        <v>33</v>
      </c>
      <c r="B199" t="s">
        <v>31</v>
      </c>
      <c r="C199" s="6">
        <v>41968</v>
      </c>
      <c r="D199" t="s">
        <v>56</v>
      </c>
      <c r="F199">
        <v>0</v>
      </c>
      <c r="J199" t="s">
        <v>104</v>
      </c>
      <c r="K199" t="s">
        <v>37</v>
      </c>
      <c r="L199">
        <v>1</v>
      </c>
      <c r="M199" t="s">
        <v>105</v>
      </c>
      <c r="N199" s="33" t="str">
        <f>IF(ISNUMBER(AVERAGEIFS(Observed!N$2:N$1135,Observed!$A$2:$A$1135,$A199,Observed!$C$2:$C$1135,$C199)),AVERAGEIFS(Observed!N$2:N$1135,Observed!$A$2:$A$1135,$A199,Observed!$C$2:$C$1135,$C199),"")</f>
        <v/>
      </c>
      <c r="O199" s="34" t="str">
        <f>IF(ISNUMBER(AVERAGEIFS(Observed!O$2:O$1135,Observed!$A$2:$A$1135,$A199,Observed!$C$2:$C$1135,$C199)),AVERAGEIFS(Observed!O$2:O$1135,Observed!$A$2:$A$1135,$A199,Observed!$C$2:$C$1135,$C199),"")</f>
        <v/>
      </c>
      <c r="P199" s="34">
        <f>IF(ISNUMBER(AVERAGEIFS(Observed!P$2:P$1135,Observed!$A$2:$A$1135,$A199,Observed!$C$2:$C$1135,$C199)),AVERAGEIFS(Observed!P$2:P$1135,Observed!$A$2:$A$1135,$A199,Observed!$C$2:$C$1135,$C199),"")</f>
        <v>144.51337922819951</v>
      </c>
      <c r="Q199" s="34">
        <f>IF(ISNUMBER(AVERAGEIFS(Observed!Q$2:Q$1135,Observed!$A$2:$A$1135,$A199,Observed!$C$2:$C$1135,$C199)),AVERAGEIFS(Observed!Q$2:Q$1135,Observed!$A$2:$A$1135,$A199,Observed!$C$2:$C$1135,$C199),"")</f>
        <v>144.51337922819951</v>
      </c>
      <c r="R199" s="34">
        <f>IF(ISNUMBER(AVERAGEIFS(Observed!R$2:R$1135,Observed!$A$2:$A$1135,$A199,Observed!$C$2:$C$1135,$C199)),AVERAGEIFS(Observed!R$2:R$1135,Observed!$A$2:$A$1135,$A199,Observed!$C$2:$C$1135,$C199),"")</f>
        <v>369.22758447260469</v>
      </c>
      <c r="S199" s="35" t="str">
        <f>IF(ISNUMBER(AVERAGEIFS(Observed!S$2:S$1135,Observed!$A$2:$A$1135,$A199,Observed!$C$2:$C$1135,$C199)),AVERAGEIFS(Observed!S$2:S$1135,Observed!$A$2:$A$1135,$A199,Observed!$C$2:$C$1135,$C199),"")</f>
        <v/>
      </c>
      <c r="T199" s="35" t="str">
        <f>IF(ISNUMBER(AVERAGEIFS(Observed!T$2:T$1135,Observed!$A$2:$A$1135,$A199,Observed!$C$2:$C$1135,$C199)),AVERAGEIFS(Observed!T$2:T$1135,Observed!$A$2:$A$1135,$A199,Observed!$C$2:$C$1135,$C199),"")</f>
        <v/>
      </c>
      <c r="U199" s="35" t="str">
        <f>IF(ISNUMBER(AVERAGEIFS(Observed!U$2:U$1135,Observed!$A$2:$A$1135,$A199,Observed!$C$2:$C$1135,$C199)),AVERAGEIFS(Observed!U$2:U$1135,Observed!$A$2:$A$1135,$A199,Observed!$C$2:$C$1135,$C199),"")</f>
        <v/>
      </c>
      <c r="V199" s="34" t="str">
        <f>IF(ISNUMBER(AVERAGEIFS(Observed!V$2:V$1135,Observed!$A$2:$A$1135,$A199,Observed!$C$2:$C$1135,$C199)),AVERAGEIFS(Observed!V$2:V$1135,Observed!$A$2:$A$1135,$A199,Observed!$C$2:$C$1135,$C199),"")</f>
        <v/>
      </c>
      <c r="W199" s="7" t="str">
        <f>IF(ISNUMBER(AVERAGEIFS(Observed!W$2:W$1135,Observed!$A$2:$A$1135,$A199,Observed!$C$2:$C$1135,$C199)),AVERAGEIFS(Observed!W$2:W$1135,Observed!$A$2:$A$1135,$A199,Observed!$C$2:$C$1135,$C199),"")</f>
        <v/>
      </c>
      <c r="X199" s="7" t="str">
        <f>IF(ISNUMBER(AVERAGEIFS(Observed!X$2:X$1135,Observed!$A$2:$A$1135,$A199,Observed!$C$2:$C$1135,$C199)),AVERAGEIFS(Observed!X$2:X$1135,Observed!$A$2:$A$1135,$A199,Observed!$C$2:$C$1135,$C199),"")</f>
        <v/>
      </c>
      <c r="Y199" s="34" t="str">
        <f>IF(ISNUMBER(AVERAGEIFS(Observed!Y$2:Y$1135,Observed!$A$2:$A$1135,$A199,Observed!$C$2:$C$1135,$C199)),AVERAGEIFS(Observed!Y$2:Y$1135,Observed!$A$2:$A$1135,$A199,Observed!$C$2:$C$1135,$C199),"")</f>
        <v/>
      </c>
      <c r="Z199" s="34" t="str">
        <f>IF(ISNUMBER(AVERAGEIFS(Observed!Z$2:Z$1135,Observed!$A$2:$A$1135,$A199,Observed!$C$2:$C$1135,$C199)),AVERAGEIFS(Observed!Z$2:Z$1135,Observed!$A$2:$A$1135,$A199,Observed!$C$2:$C$1135,$C199),"")</f>
        <v/>
      </c>
      <c r="AA199" s="34" t="str">
        <f>IF(ISNUMBER(AVERAGEIFS(Observed!AA$2:AA$1135,Observed!$A$2:$A$1135,$A199,Observed!$C$2:$C$1135,$C199)),AVERAGEIFS(Observed!AA$2:AA$1135,Observed!$A$2:$A$1135,$A199,Observed!$C$2:$C$1135,$C199),"")</f>
        <v/>
      </c>
      <c r="AB199" s="34">
        <f>IF(ISNUMBER(AVERAGEIFS(Observed!AB$2:AB$1135,Observed!$A$2:$A$1135,$A199,Observed!$C$2:$C$1135,$C199)),AVERAGEIFS(Observed!AB$2:AB$1135,Observed!$A$2:$A$1135,$A199,Observed!$C$2:$C$1135,$C199),"")</f>
        <v>20.681617736816406</v>
      </c>
      <c r="AC199" s="34">
        <f>IF(ISNUMBER(AVERAGEIFS(Observed!AC$2:AC$1135,Observed!$A$2:$A$1135,$A199,Observed!$C$2:$C$1135,$C199)),AVERAGEIFS(Observed!AC$2:AC$1135,Observed!$A$2:$A$1135,$A199,Observed!$C$2:$C$1135,$C199),"")</f>
        <v>8.7652551531791687</v>
      </c>
      <c r="AD199" s="34">
        <f>IF(ISNUMBER(AVERAGEIFS(Observed!AD$2:AD$1135,Observed!$A$2:$A$1135,$A199,Observed!$C$2:$C$1135,$C199)),AVERAGEIFS(Observed!AD$2:AD$1135,Observed!$A$2:$A$1135,$A199,Observed!$C$2:$C$1135,$C199),"")</f>
        <v>70.212186813354492</v>
      </c>
      <c r="AE199" s="34">
        <f>IF(ISNUMBER(AVERAGEIFS(Observed!AE$2:AE$1135,Observed!$A$2:$A$1135,$A199,Observed!$C$2:$C$1135,$C199)),AVERAGEIFS(Observed!AE$2:AE$1135,Observed!$A$2:$A$1135,$A199,Observed!$C$2:$C$1135,$C199),"")</f>
        <v>24.122779846191406</v>
      </c>
      <c r="AF199" s="34">
        <f>IF(ISNUMBER(AVERAGEIFS(Observed!AF$2:AF$1135,Observed!$A$2:$A$1135,$A199,Observed!$C$2:$C$1135,$C199)),AVERAGEIFS(Observed!AF$2:AF$1135,Observed!$A$2:$A$1135,$A199,Observed!$C$2:$C$1135,$C199),"")</f>
        <v>89.246750831604004</v>
      </c>
      <c r="AG199" s="34">
        <f>IF(ISNUMBER(AVERAGEIFS(Observed!AG$2:AG$1135,Observed!$A$2:$A$1135,$A199,Observed!$C$2:$C$1135,$C199)),AVERAGEIFS(Observed!AG$2:AG$1135,Observed!$A$2:$A$1135,$A199,Observed!$C$2:$C$1135,$C199),"")</f>
        <v>26.456679821014404</v>
      </c>
      <c r="AH199" s="35">
        <f>IF(ISNUMBER(AVERAGEIFS(Observed!AH$2:AH$1135,Observed!$A$2:$A$1135,$A199,Observed!$C$2:$C$1135,$C199)),AVERAGEIFS(Observed!AH$2:AH$1135,Observed!$A$2:$A$1135,$A199,Observed!$C$2:$C$1135,$C199),"")</f>
        <v>4.2330687713623041E-2</v>
      </c>
      <c r="AI199" s="35">
        <f>IF(ISNUMBER(AVERAGEIFS(Observed!AI$2:AI$1135,Observed!$A$2:$A$1135,$A199,Observed!$C$2:$C$1135,$C199)),AVERAGEIFS(Observed!AI$2:AI$1135,Observed!$A$2:$A$1135,$A199,Observed!$C$2:$C$1135,$C199),"")</f>
        <v>4.2330687713623041E-2</v>
      </c>
      <c r="AJ199" s="35" t="str">
        <f>IF(ISNUMBER(AVERAGEIFS(Observed!AJ$2:AJ$1135,Observed!$A$2:$A$1135,$A199,Observed!$C$2:$C$1135,$C199)),AVERAGEIFS(Observed!AJ$2:AJ$1135,Observed!$A$2:$A$1135,$A199,Observed!$C$2:$C$1135,$C199),"")</f>
        <v/>
      </c>
      <c r="AK199" s="34">
        <f>IF(ISNUMBER(AVERAGEIFS(Observed!AK$2:AK$1135,Observed!$A$2:$A$1135,$A199,Observed!$C$2:$C$1135,$C199)),AVERAGEIFS(Observed!AK$2:AK$1135,Observed!$A$2:$A$1135,$A199,Observed!$C$2:$C$1135,$C199),"")</f>
        <v>11.233949890136721</v>
      </c>
      <c r="AL199" s="35" t="str">
        <f>IF(ISNUMBER(AVERAGEIFS(Observed!AL$2:AL$1135,Observed!$A$2:$A$1135,$A199,Observed!$C$2:$C$1135,$C199)),AVERAGEIFS(Observed!AL$2:AL$1135,Observed!$A$2:$A$1135,$A199,Observed!$C$2:$C$1135,$C199),"")</f>
        <v/>
      </c>
      <c r="AM199" s="34" t="str">
        <f>IF(ISNUMBER(AVERAGEIFS(Observed!AM$2:AM$1135,Observed!$A$2:$A$1135,$A199,Observed!$C$2:$C$1135,$C199)),AVERAGEIFS(Observed!AM$2:AM$1135,Observed!$A$2:$A$1135,$A199,Observed!$C$2:$C$1135,$C199),"")</f>
        <v/>
      </c>
      <c r="AN199" s="34" t="str">
        <f>IF(ISNUMBER(AVERAGEIFS(Observed!AN$2:AN$1135,Observed!$A$2:$A$1135,$A199,Observed!$C$2:$C$1135,$C199)),AVERAGEIFS(Observed!AN$2:AN$1135,Observed!$A$2:$A$1135,$A199,Observed!$C$2:$C$1135,$C199),"")</f>
        <v/>
      </c>
      <c r="AO199" s="34" t="str">
        <f>IF(ISNUMBER(AVERAGEIFS(Observed!AO$2:AO$1135,Observed!$A$2:$A$1135,$A199,Observed!$C$2:$C$1135,$C199)),AVERAGEIFS(Observed!AO$2:AO$1135,Observed!$A$2:$A$1135,$A199,Observed!$C$2:$C$1135,$C199),"")</f>
        <v/>
      </c>
      <c r="AP199" s="35" t="str">
        <f>IF(ISNUMBER(AVERAGEIFS(Observed!AP$2:AP$1135,Observed!$A$2:$A$1135,$A199,Observed!$C$2:$C$1135,$C199)),AVERAGEIFS(Observed!AP$2:AP$1135,Observed!$A$2:$A$1135,$A199,Observed!$C$2:$C$1135,$C199),"")</f>
        <v/>
      </c>
      <c r="AQ199" s="34">
        <f>IF(ISNUMBER(AVERAGEIFS(Observed!AQ$2:AQ$1135,Observed!$A$2:$A$1135,$A199,Observed!$C$2:$C$1135,$C199)),AVERAGEIFS(Observed!AQ$2:AQ$1135,Observed!$A$2:$A$1135,$A199,Observed!$C$2:$C$1135,$C199),"")</f>
        <v>6.1072500000000005</v>
      </c>
      <c r="AR199" s="34">
        <f>IF(ISNUMBER(AVERAGEIFS(Observed!AR$2:AR$1135,Observed!$A$2:$A$1135,$A199,Observed!$C$2:$C$1135,$C199)),AVERAGEIFS(Observed!AR$2:AR$1135,Observed!$A$2:$A$1135,$A199,Observed!$C$2:$C$1135,$C199),"")</f>
        <v>14.493250000000002</v>
      </c>
      <c r="AS199" s="2">
        <f>COUNTIFS(Observed!$A$2:$A$1135,$A199,Observed!$C$2:$C$1135,$C199)</f>
        <v>4</v>
      </c>
      <c r="AT199" s="2">
        <f t="shared" si="3"/>
        <v>14</v>
      </c>
    </row>
    <row r="200" spans="1:46" x14ac:dyDescent="0.25">
      <c r="A200" t="s">
        <v>33</v>
      </c>
      <c r="B200" t="s">
        <v>31</v>
      </c>
      <c r="C200" s="6">
        <v>42003</v>
      </c>
      <c r="D200" t="s">
        <v>56</v>
      </c>
      <c r="F200">
        <v>0</v>
      </c>
      <c r="J200" t="s">
        <v>104</v>
      </c>
      <c r="K200" t="s">
        <v>28</v>
      </c>
      <c r="L200">
        <v>1</v>
      </c>
      <c r="M200" t="s">
        <v>27</v>
      </c>
      <c r="N200" s="33" t="str">
        <f>IF(ISNUMBER(AVERAGEIFS(Observed!N$2:N$1135,Observed!$A$2:$A$1135,$A200,Observed!$C$2:$C$1135,$C200)),AVERAGEIFS(Observed!N$2:N$1135,Observed!$A$2:$A$1135,$A200,Observed!$C$2:$C$1135,$C200),"")</f>
        <v/>
      </c>
      <c r="O200" s="34" t="str">
        <f>IF(ISNUMBER(AVERAGEIFS(Observed!O$2:O$1135,Observed!$A$2:$A$1135,$A200,Observed!$C$2:$C$1135,$C200)),AVERAGEIFS(Observed!O$2:O$1135,Observed!$A$2:$A$1135,$A200,Observed!$C$2:$C$1135,$C200),"")</f>
        <v/>
      </c>
      <c r="P200" s="34">
        <f>IF(ISNUMBER(AVERAGEIFS(Observed!P$2:P$1135,Observed!$A$2:$A$1135,$A200,Observed!$C$2:$C$1135,$C200)),AVERAGEIFS(Observed!P$2:P$1135,Observed!$A$2:$A$1135,$A200,Observed!$C$2:$C$1135,$C200),"")</f>
        <v>368.36828013055998</v>
      </c>
      <c r="Q200" s="34">
        <f>IF(ISNUMBER(AVERAGEIFS(Observed!Q$2:Q$1135,Observed!$A$2:$A$1135,$A200,Observed!$C$2:$C$1135,$C200)),AVERAGEIFS(Observed!Q$2:Q$1135,Observed!$A$2:$A$1135,$A200,Observed!$C$2:$C$1135,$C200),"")</f>
        <v>368.36828013055998</v>
      </c>
      <c r="R200" s="34">
        <f>IF(ISNUMBER(AVERAGEIFS(Observed!R$2:R$1135,Observed!$A$2:$A$1135,$A200,Observed!$C$2:$C$1135,$C200)),AVERAGEIFS(Observed!R$2:R$1135,Observed!$A$2:$A$1135,$A200,Observed!$C$2:$C$1135,$C200),"")</f>
        <v>737.59586460316473</v>
      </c>
      <c r="S200" s="35" t="str">
        <f>IF(ISNUMBER(AVERAGEIFS(Observed!S$2:S$1135,Observed!$A$2:$A$1135,$A200,Observed!$C$2:$C$1135,$C200)),AVERAGEIFS(Observed!S$2:S$1135,Observed!$A$2:$A$1135,$A200,Observed!$C$2:$C$1135,$C200),"")</f>
        <v/>
      </c>
      <c r="T200" s="35" t="str">
        <f>IF(ISNUMBER(AVERAGEIFS(Observed!T$2:T$1135,Observed!$A$2:$A$1135,$A200,Observed!$C$2:$C$1135,$C200)),AVERAGEIFS(Observed!T$2:T$1135,Observed!$A$2:$A$1135,$A200,Observed!$C$2:$C$1135,$C200),"")</f>
        <v/>
      </c>
      <c r="U200" s="35" t="str">
        <f>IF(ISNUMBER(AVERAGEIFS(Observed!U$2:U$1135,Observed!$A$2:$A$1135,$A200,Observed!$C$2:$C$1135,$C200)),AVERAGEIFS(Observed!U$2:U$1135,Observed!$A$2:$A$1135,$A200,Observed!$C$2:$C$1135,$C200),"")</f>
        <v/>
      </c>
      <c r="V200" s="34" t="str">
        <f>IF(ISNUMBER(AVERAGEIFS(Observed!V$2:V$1135,Observed!$A$2:$A$1135,$A200,Observed!$C$2:$C$1135,$C200)),AVERAGEIFS(Observed!V$2:V$1135,Observed!$A$2:$A$1135,$A200,Observed!$C$2:$C$1135,$C200),"")</f>
        <v/>
      </c>
      <c r="W200" s="7" t="str">
        <f>IF(ISNUMBER(AVERAGEIFS(Observed!W$2:W$1135,Observed!$A$2:$A$1135,$A200,Observed!$C$2:$C$1135,$C200)),AVERAGEIFS(Observed!W$2:W$1135,Observed!$A$2:$A$1135,$A200,Observed!$C$2:$C$1135,$C200),"")</f>
        <v/>
      </c>
      <c r="X200" s="7" t="str">
        <f>IF(ISNUMBER(AVERAGEIFS(Observed!X$2:X$1135,Observed!$A$2:$A$1135,$A200,Observed!$C$2:$C$1135,$C200)),AVERAGEIFS(Observed!X$2:X$1135,Observed!$A$2:$A$1135,$A200,Observed!$C$2:$C$1135,$C200),"")</f>
        <v/>
      </c>
      <c r="Y200" s="34" t="str">
        <f>IF(ISNUMBER(AVERAGEIFS(Observed!Y$2:Y$1135,Observed!$A$2:$A$1135,$A200,Observed!$C$2:$C$1135,$C200)),AVERAGEIFS(Observed!Y$2:Y$1135,Observed!$A$2:$A$1135,$A200,Observed!$C$2:$C$1135,$C200),"")</f>
        <v/>
      </c>
      <c r="Z200" s="34" t="str">
        <f>IF(ISNUMBER(AVERAGEIFS(Observed!Z$2:Z$1135,Observed!$A$2:$A$1135,$A200,Observed!$C$2:$C$1135,$C200)),AVERAGEIFS(Observed!Z$2:Z$1135,Observed!$A$2:$A$1135,$A200,Observed!$C$2:$C$1135,$C200),"")</f>
        <v/>
      </c>
      <c r="AA200" s="34" t="str">
        <f>IF(ISNUMBER(AVERAGEIFS(Observed!AA$2:AA$1135,Observed!$A$2:$A$1135,$A200,Observed!$C$2:$C$1135,$C200)),AVERAGEIFS(Observed!AA$2:AA$1135,Observed!$A$2:$A$1135,$A200,Observed!$C$2:$C$1135,$C200),"")</f>
        <v/>
      </c>
      <c r="AB200" s="34">
        <f>IF(ISNUMBER(AVERAGEIFS(Observed!AB$2:AB$1135,Observed!$A$2:$A$1135,$A200,Observed!$C$2:$C$1135,$C200)),AVERAGEIFS(Observed!AB$2:AB$1135,Observed!$A$2:$A$1135,$A200,Observed!$C$2:$C$1135,$C200),"")</f>
        <v>27.482266187667847</v>
      </c>
      <c r="AC200" s="34">
        <f>IF(ISNUMBER(AVERAGEIFS(Observed!AC$2:AC$1135,Observed!$A$2:$A$1135,$A200,Observed!$C$2:$C$1135,$C200)),AVERAGEIFS(Observed!AC$2:AC$1135,Observed!$A$2:$A$1135,$A200,Observed!$C$2:$C$1135,$C200),"")</f>
        <v>13.951448321342468</v>
      </c>
      <c r="AD200" s="34">
        <f>IF(ISNUMBER(AVERAGEIFS(Observed!AD$2:AD$1135,Observed!$A$2:$A$1135,$A200,Observed!$C$2:$C$1135,$C200)),AVERAGEIFS(Observed!AD$2:AD$1135,Observed!$A$2:$A$1135,$A200,Observed!$C$2:$C$1135,$C200),"")</f>
        <v>64.343480110168457</v>
      </c>
      <c r="AE200" s="34">
        <f>IF(ISNUMBER(AVERAGEIFS(Observed!AE$2:AE$1135,Observed!$A$2:$A$1135,$A200,Observed!$C$2:$C$1135,$C200)),AVERAGEIFS(Observed!AE$2:AE$1135,Observed!$A$2:$A$1135,$A200,Observed!$C$2:$C$1135,$C200),"")</f>
        <v>33.677672386169434</v>
      </c>
      <c r="AF200" s="34">
        <f>IF(ISNUMBER(AVERAGEIFS(Observed!AF$2:AF$1135,Observed!$A$2:$A$1135,$A200,Observed!$C$2:$C$1135,$C200)),AVERAGEIFS(Observed!AF$2:AF$1135,Observed!$A$2:$A$1135,$A200,Observed!$C$2:$C$1135,$C200),"")</f>
        <v>89.767738342285156</v>
      </c>
      <c r="AG200" s="34">
        <f>IF(ISNUMBER(AVERAGEIFS(Observed!AG$2:AG$1135,Observed!$A$2:$A$1135,$A200,Observed!$C$2:$C$1135,$C200)),AVERAGEIFS(Observed!AG$2:AG$1135,Observed!$A$2:$A$1135,$A200,Observed!$C$2:$C$1135,$C200),"")</f>
        <v>20.492664575576782</v>
      </c>
      <c r="AH200" s="35">
        <f>IF(ISNUMBER(AVERAGEIFS(Observed!AH$2:AH$1135,Observed!$A$2:$A$1135,$A200,Observed!$C$2:$C$1135,$C200)),AVERAGEIFS(Observed!AH$2:AH$1135,Observed!$A$2:$A$1135,$A200,Observed!$C$2:$C$1135,$C200),"")</f>
        <v>3.2788263320922856E-2</v>
      </c>
      <c r="AI200" s="35">
        <f>IF(ISNUMBER(AVERAGEIFS(Observed!AI$2:AI$1135,Observed!$A$2:$A$1135,$A200,Observed!$C$2:$C$1135,$C200)),AVERAGEIFS(Observed!AI$2:AI$1135,Observed!$A$2:$A$1135,$A200,Observed!$C$2:$C$1135,$C200),"")</f>
        <v>3.2788263320922856E-2</v>
      </c>
      <c r="AJ200" s="35" t="str">
        <f>IF(ISNUMBER(AVERAGEIFS(Observed!AJ$2:AJ$1135,Observed!$A$2:$A$1135,$A200,Observed!$C$2:$C$1135,$C200)),AVERAGEIFS(Observed!AJ$2:AJ$1135,Observed!$A$2:$A$1135,$A200,Observed!$C$2:$C$1135,$C200),"")</f>
        <v/>
      </c>
      <c r="AK200" s="34">
        <f>IF(ISNUMBER(AVERAGEIFS(Observed!AK$2:AK$1135,Observed!$A$2:$A$1135,$A200,Observed!$C$2:$C$1135,$C200)),AVERAGEIFS(Observed!AK$2:AK$1135,Observed!$A$2:$A$1135,$A200,Observed!$C$2:$C$1135,$C200),"")</f>
        <v>10.294956817626954</v>
      </c>
      <c r="AL200" s="35" t="str">
        <f>IF(ISNUMBER(AVERAGEIFS(Observed!AL$2:AL$1135,Observed!$A$2:$A$1135,$A200,Observed!$C$2:$C$1135,$C200)),AVERAGEIFS(Observed!AL$2:AL$1135,Observed!$A$2:$A$1135,$A200,Observed!$C$2:$C$1135,$C200),"")</f>
        <v/>
      </c>
      <c r="AM200" s="34" t="str">
        <f>IF(ISNUMBER(AVERAGEIFS(Observed!AM$2:AM$1135,Observed!$A$2:$A$1135,$A200,Observed!$C$2:$C$1135,$C200)),AVERAGEIFS(Observed!AM$2:AM$1135,Observed!$A$2:$A$1135,$A200,Observed!$C$2:$C$1135,$C200),"")</f>
        <v/>
      </c>
      <c r="AN200" s="34" t="str">
        <f>IF(ISNUMBER(AVERAGEIFS(Observed!AN$2:AN$1135,Observed!$A$2:$A$1135,$A200,Observed!$C$2:$C$1135,$C200)),AVERAGEIFS(Observed!AN$2:AN$1135,Observed!$A$2:$A$1135,$A200,Observed!$C$2:$C$1135,$C200),"")</f>
        <v/>
      </c>
      <c r="AO200" s="34" t="str">
        <f>IF(ISNUMBER(AVERAGEIFS(Observed!AO$2:AO$1135,Observed!$A$2:$A$1135,$A200,Observed!$C$2:$C$1135,$C200)),AVERAGEIFS(Observed!AO$2:AO$1135,Observed!$A$2:$A$1135,$A200,Observed!$C$2:$C$1135,$C200),"")</f>
        <v/>
      </c>
      <c r="AP200" s="35" t="str">
        <f>IF(ISNUMBER(AVERAGEIFS(Observed!AP$2:AP$1135,Observed!$A$2:$A$1135,$A200,Observed!$C$2:$C$1135,$C200)),AVERAGEIFS(Observed!AP$2:AP$1135,Observed!$A$2:$A$1135,$A200,Observed!$C$2:$C$1135,$C200),"")</f>
        <v/>
      </c>
      <c r="AQ200" s="34">
        <f>IF(ISNUMBER(AVERAGEIFS(Observed!AQ$2:AQ$1135,Observed!$A$2:$A$1135,$A200,Observed!$C$2:$C$1135,$C200)),AVERAGEIFS(Observed!AQ$2:AQ$1135,Observed!$A$2:$A$1135,$A200,Observed!$C$2:$C$1135,$C200),"")</f>
        <v>12.0825</v>
      </c>
      <c r="AR200" s="34">
        <f>IF(ISNUMBER(AVERAGEIFS(Observed!AR$2:AR$1135,Observed!$A$2:$A$1135,$A200,Observed!$C$2:$C$1135,$C200)),AVERAGEIFS(Observed!AR$2:AR$1135,Observed!$A$2:$A$1135,$A200,Observed!$C$2:$C$1135,$C200),"")</f>
        <v>26.575749999999999</v>
      </c>
      <c r="AS200" s="2">
        <f>COUNTIFS(Observed!$A$2:$A$1135,$A200,Observed!$C$2:$C$1135,$C200)</f>
        <v>4</v>
      </c>
      <c r="AT200" s="2">
        <f t="shared" si="3"/>
        <v>14</v>
      </c>
    </row>
    <row r="201" spans="1:46" x14ac:dyDescent="0.25">
      <c r="A201" t="s">
        <v>33</v>
      </c>
      <c r="B201" t="s">
        <v>31</v>
      </c>
      <c r="C201" s="6">
        <v>42039</v>
      </c>
      <c r="D201" t="s">
        <v>56</v>
      </c>
      <c r="F201">
        <v>0</v>
      </c>
      <c r="J201" t="s">
        <v>104</v>
      </c>
      <c r="K201" t="s">
        <v>28</v>
      </c>
      <c r="L201">
        <v>1</v>
      </c>
      <c r="M201" t="s">
        <v>27</v>
      </c>
      <c r="N201" s="33" t="str">
        <f>IF(ISNUMBER(AVERAGEIFS(Observed!N$2:N$1135,Observed!$A$2:$A$1135,$A201,Observed!$C$2:$C$1135,$C201)),AVERAGEIFS(Observed!N$2:N$1135,Observed!$A$2:$A$1135,$A201,Observed!$C$2:$C$1135,$C201),"")</f>
        <v/>
      </c>
      <c r="O201" s="34" t="str">
        <f>IF(ISNUMBER(AVERAGEIFS(Observed!O$2:O$1135,Observed!$A$2:$A$1135,$A201,Observed!$C$2:$C$1135,$C201)),AVERAGEIFS(Observed!O$2:O$1135,Observed!$A$2:$A$1135,$A201,Observed!$C$2:$C$1135,$C201),"")</f>
        <v/>
      </c>
      <c r="P201" s="34">
        <f>IF(ISNUMBER(AVERAGEIFS(Observed!P$2:P$1135,Observed!$A$2:$A$1135,$A201,Observed!$C$2:$C$1135,$C201)),AVERAGEIFS(Observed!P$2:P$1135,Observed!$A$2:$A$1135,$A201,Observed!$C$2:$C$1135,$C201),"")</f>
        <v>246.74850328758242</v>
      </c>
      <c r="Q201" s="34">
        <f>IF(ISNUMBER(AVERAGEIFS(Observed!Q$2:Q$1135,Observed!$A$2:$A$1135,$A201,Observed!$C$2:$C$1135,$C201)),AVERAGEIFS(Observed!Q$2:Q$1135,Observed!$A$2:$A$1135,$A201,Observed!$C$2:$C$1135,$C201),"")</f>
        <v>246.74850328758242</v>
      </c>
      <c r="R201" s="34">
        <f>IF(ISNUMBER(AVERAGEIFS(Observed!R$2:R$1135,Observed!$A$2:$A$1135,$A201,Observed!$C$2:$C$1135,$C201)),AVERAGEIFS(Observed!R$2:R$1135,Observed!$A$2:$A$1135,$A201,Observed!$C$2:$C$1135,$C201),"")</f>
        <v>984.34436789074721</v>
      </c>
      <c r="S201" s="35" t="str">
        <f>IF(ISNUMBER(AVERAGEIFS(Observed!S$2:S$1135,Observed!$A$2:$A$1135,$A201,Observed!$C$2:$C$1135,$C201)),AVERAGEIFS(Observed!S$2:S$1135,Observed!$A$2:$A$1135,$A201,Observed!$C$2:$C$1135,$C201),"")</f>
        <v/>
      </c>
      <c r="T201" s="35" t="str">
        <f>IF(ISNUMBER(AVERAGEIFS(Observed!T$2:T$1135,Observed!$A$2:$A$1135,$A201,Observed!$C$2:$C$1135,$C201)),AVERAGEIFS(Observed!T$2:T$1135,Observed!$A$2:$A$1135,$A201,Observed!$C$2:$C$1135,$C201),"")</f>
        <v/>
      </c>
      <c r="U201" s="35" t="str">
        <f>IF(ISNUMBER(AVERAGEIFS(Observed!U$2:U$1135,Observed!$A$2:$A$1135,$A201,Observed!$C$2:$C$1135,$C201)),AVERAGEIFS(Observed!U$2:U$1135,Observed!$A$2:$A$1135,$A201,Observed!$C$2:$C$1135,$C201),"")</f>
        <v/>
      </c>
      <c r="V201" s="34" t="str">
        <f>IF(ISNUMBER(AVERAGEIFS(Observed!V$2:V$1135,Observed!$A$2:$A$1135,$A201,Observed!$C$2:$C$1135,$C201)),AVERAGEIFS(Observed!V$2:V$1135,Observed!$A$2:$A$1135,$A201,Observed!$C$2:$C$1135,$C201),"")</f>
        <v/>
      </c>
      <c r="W201" s="7" t="str">
        <f>IF(ISNUMBER(AVERAGEIFS(Observed!W$2:W$1135,Observed!$A$2:$A$1135,$A201,Observed!$C$2:$C$1135,$C201)),AVERAGEIFS(Observed!W$2:W$1135,Observed!$A$2:$A$1135,$A201,Observed!$C$2:$C$1135,$C201),"")</f>
        <v/>
      </c>
      <c r="X201" s="7" t="str">
        <f>IF(ISNUMBER(AVERAGEIFS(Observed!X$2:X$1135,Observed!$A$2:$A$1135,$A201,Observed!$C$2:$C$1135,$C201)),AVERAGEIFS(Observed!X$2:X$1135,Observed!$A$2:$A$1135,$A201,Observed!$C$2:$C$1135,$C201),"")</f>
        <v/>
      </c>
      <c r="Y201" s="34" t="str">
        <f>IF(ISNUMBER(AVERAGEIFS(Observed!Y$2:Y$1135,Observed!$A$2:$A$1135,$A201,Observed!$C$2:$C$1135,$C201)),AVERAGEIFS(Observed!Y$2:Y$1135,Observed!$A$2:$A$1135,$A201,Observed!$C$2:$C$1135,$C201),"")</f>
        <v/>
      </c>
      <c r="Z201" s="34" t="str">
        <f>IF(ISNUMBER(AVERAGEIFS(Observed!Z$2:Z$1135,Observed!$A$2:$A$1135,$A201,Observed!$C$2:$C$1135,$C201)),AVERAGEIFS(Observed!Z$2:Z$1135,Observed!$A$2:$A$1135,$A201,Observed!$C$2:$C$1135,$C201),"")</f>
        <v/>
      </c>
      <c r="AA201" s="34" t="str">
        <f>IF(ISNUMBER(AVERAGEIFS(Observed!AA$2:AA$1135,Observed!$A$2:$A$1135,$A201,Observed!$C$2:$C$1135,$C201)),AVERAGEIFS(Observed!AA$2:AA$1135,Observed!$A$2:$A$1135,$A201,Observed!$C$2:$C$1135,$C201),"")</f>
        <v/>
      </c>
      <c r="AB201" s="34">
        <f>IF(ISNUMBER(AVERAGEIFS(Observed!AB$2:AB$1135,Observed!$A$2:$A$1135,$A201,Observed!$C$2:$C$1135,$C201)),AVERAGEIFS(Observed!AB$2:AB$1135,Observed!$A$2:$A$1135,$A201,Observed!$C$2:$C$1135,$C201),"")</f>
        <v>25.231981039047241</v>
      </c>
      <c r="AC201" s="34">
        <f>IF(ISNUMBER(AVERAGEIFS(Observed!AC$2:AC$1135,Observed!$A$2:$A$1135,$A201,Observed!$C$2:$C$1135,$C201)),AVERAGEIFS(Observed!AC$2:AC$1135,Observed!$A$2:$A$1135,$A201,Observed!$C$2:$C$1135,$C201),"")</f>
        <v>13.343009829521179</v>
      </c>
      <c r="AD201" s="34">
        <f>IF(ISNUMBER(AVERAGEIFS(Observed!AD$2:AD$1135,Observed!$A$2:$A$1135,$A201,Observed!$C$2:$C$1135,$C201)),AVERAGEIFS(Observed!AD$2:AD$1135,Observed!$A$2:$A$1135,$A201,Observed!$C$2:$C$1135,$C201),"")</f>
        <v>66.798335075378418</v>
      </c>
      <c r="AE201" s="34">
        <f>IF(ISNUMBER(AVERAGEIFS(Observed!AE$2:AE$1135,Observed!$A$2:$A$1135,$A201,Observed!$C$2:$C$1135,$C201)),AVERAGEIFS(Observed!AE$2:AE$1135,Observed!$A$2:$A$1135,$A201,Observed!$C$2:$C$1135,$C201),"")</f>
        <v>30.808773994445801</v>
      </c>
      <c r="AF201" s="34">
        <f>IF(ISNUMBER(AVERAGEIFS(Observed!AF$2:AF$1135,Observed!$A$2:$A$1135,$A201,Observed!$C$2:$C$1135,$C201)),AVERAGEIFS(Observed!AF$2:AF$1135,Observed!$A$2:$A$1135,$A201,Observed!$C$2:$C$1135,$C201),"")</f>
        <v>90.300497055053711</v>
      </c>
      <c r="AG201" s="34">
        <f>IF(ISNUMBER(AVERAGEIFS(Observed!AG$2:AG$1135,Observed!$A$2:$A$1135,$A201,Observed!$C$2:$C$1135,$C201)),AVERAGEIFS(Observed!AG$2:AG$1135,Observed!$A$2:$A$1135,$A201,Observed!$C$2:$C$1135,$C201),"")</f>
        <v>22.162434816360474</v>
      </c>
      <c r="AH201" s="35">
        <f>IF(ISNUMBER(AVERAGEIFS(Observed!AH$2:AH$1135,Observed!$A$2:$A$1135,$A201,Observed!$C$2:$C$1135,$C201)),AVERAGEIFS(Observed!AH$2:AH$1135,Observed!$A$2:$A$1135,$A201,Observed!$C$2:$C$1135,$C201),"")</f>
        <v>3.5459895706176761E-2</v>
      </c>
      <c r="AI201" s="35">
        <f>IF(ISNUMBER(AVERAGEIFS(Observed!AI$2:AI$1135,Observed!$A$2:$A$1135,$A201,Observed!$C$2:$C$1135,$C201)),AVERAGEIFS(Observed!AI$2:AI$1135,Observed!$A$2:$A$1135,$A201,Observed!$C$2:$C$1135,$C201),"")</f>
        <v>3.5459895706176761E-2</v>
      </c>
      <c r="AJ201" s="35" t="str">
        <f>IF(ISNUMBER(AVERAGEIFS(Observed!AJ$2:AJ$1135,Observed!$A$2:$A$1135,$A201,Observed!$C$2:$C$1135,$C201)),AVERAGEIFS(Observed!AJ$2:AJ$1135,Observed!$A$2:$A$1135,$A201,Observed!$C$2:$C$1135,$C201),"")</f>
        <v/>
      </c>
      <c r="AK201" s="34">
        <f>IF(ISNUMBER(AVERAGEIFS(Observed!AK$2:AK$1135,Observed!$A$2:$A$1135,$A201,Observed!$C$2:$C$1135,$C201)),AVERAGEIFS(Observed!AK$2:AK$1135,Observed!$A$2:$A$1135,$A201,Observed!$C$2:$C$1135,$C201),"")</f>
        <v>10.687733612060548</v>
      </c>
      <c r="AL201" s="35" t="str">
        <f>IF(ISNUMBER(AVERAGEIFS(Observed!AL$2:AL$1135,Observed!$A$2:$A$1135,$A201,Observed!$C$2:$C$1135,$C201)),AVERAGEIFS(Observed!AL$2:AL$1135,Observed!$A$2:$A$1135,$A201,Observed!$C$2:$C$1135,$C201),"")</f>
        <v/>
      </c>
      <c r="AM201" s="34" t="str">
        <f>IF(ISNUMBER(AVERAGEIFS(Observed!AM$2:AM$1135,Observed!$A$2:$A$1135,$A201,Observed!$C$2:$C$1135,$C201)),AVERAGEIFS(Observed!AM$2:AM$1135,Observed!$A$2:$A$1135,$A201,Observed!$C$2:$C$1135,$C201),"")</f>
        <v/>
      </c>
      <c r="AN201" s="34" t="str">
        <f>IF(ISNUMBER(AVERAGEIFS(Observed!AN$2:AN$1135,Observed!$A$2:$A$1135,$A201,Observed!$C$2:$C$1135,$C201)),AVERAGEIFS(Observed!AN$2:AN$1135,Observed!$A$2:$A$1135,$A201,Observed!$C$2:$C$1135,$C201),"")</f>
        <v/>
      </c>
      <c r="AO201" s="34" t="str">
        <f>IF(ISNUMBER(AVERAGEIFS(Observed!AO$2:AO$1135,Observed!$A$2:$A$1135,$A201,Observed!$C$2:$C$1135,$C201)),AVERAGEIFS(Observed!AO$2:AO$1135,Observed!$A$2:$A$1135,$A201,Observed!$C$2:$C$1135,$C201),"")</f>
        <v/>
      </c>
      <c r="AP201" s="35" t="str">
        <f>IF(ISNUMBER(AVERAGEIFS(Observed!AP$2:AP$1135,Observed!$A$2:$A$1135,$A201,Observed!$C$2:$C$1135,$C201)),AVERAGEIFS(Observed!AP$2:AP$1135,Observed!$A$2:$A$1135,$A201,Observed!$C$2:$C$1135,$C201),"")</f>
        <v/>
      </c>
      <c r="AQ201" s="34">
        <f>IF(ISNUMBER(AVERAGEIFS(Observed!AQ$2:AQ$1135,Observed!$A$2:$A$1135,$A201,Observed!$C$2:$C$1135,$C201)),AVERAGEIFS(Observed!AQ$2:AQ$1135,Observed!$A$2:$A$1135,$A201,Observed!$C$2:$C$1135,$C201),"")</f>
        <v>8.7152500000000011</v>
      </c>
      <c r="AR201" s="34">
        <f>IF(ISNUMBER(AVERAGEIFS(Observed!AR$2:AR$1135,Observed!$A$2:$A$1135,$A201,Observed!$C$2:$C$1135,$C201)),AVERAGEIFS(Observed!AR$2:AR$1135,Observed!$A$2:$A$1135,$A201,Observed!$C$2:$C$1135,$C201),"")</f>
        <v>35.290999999999997</v>
      </c>
      <c r="AS201" s="2">
        <f>COUNTIFS(Observed!$A$2:$A$1135,$A201,Observed!$C$2:$C$1135,$C201)</f>
        <v>4</v>
      </c>
      <c r="AT201" s="2">
        <f t="shared" si="3"/>
        <v>14</v>
      </c>
    </row>
    <row r="202" spans="1:46" x14ac:dyDescent="0.25">
      <c r="A202" t="s">
        <v>33</v>
      </c>
      <c r="B202" t="s">
        <v>31</v>
      </c>
      <c r="C202" s="6">
        <v>42073</v>
      </c>
      <c r="D202" t="s">
        <v>56</v>
      </c>
      <c r="F202">
        <v>0</v>
      </c>
      <c r="J202" t="s">
        <v>104</v>
      </c>
      <c r="K202" t="s">
        <v>29</v>
      </c>
      <c r="L202">
        <v>1</v>
      </c>
      <c r="M202" t="s">
        <v>27</v>
      </c>
      <c r="N202" s="33" t="str">
        <f>IF(ISNUMBER(AVERAGEIFS(Observed!N$2:N$1135,Observed!$A$2:$A$1135,$A202,Observed!$C$2:$C$1135,$C202)),AVERAGEIFS(Observed!N$2:N$1135,Observed!$A$2:$A$1135,$A202,Observed!$C$2:$C$1135,$C202),"")</f>
        <v/>
      </c>
      <c r="O202" s="34" t="str">
        <f>IF(ISNUMBER(AVERAGEIFS(Observed!O$2:O$1135,Observed!$A$2:$A$1135,$A202,Observed!$C$2:$C$1135,$C202)),AVERAGEIFS(Observed!O$2:O$1135,Observed!$A$2:$A$1135,$A202,Observed!$C$2:$C$1135,$C202),"")</f>
        <v/>
      </c>
      <c r="P202" s="34">
        <f>IF(ISNUMBER(AVERAGEIFS(Observed!P$2:P$1135,Observed!$A$2:$A$1135,$A202,Observed!$C$2:$C$1135,$C202)),AVERAGEIFS(Observed!P$2:P$1135,Observed!$A$2:$A$1135,$A202,Observed!$C$2:$C$1135,$C202),"")</f>
        <v>116.22977836147122</v>
      </c>
      <c r="Q202" s="34">
        <f>IF(ISNUMBER(AVERAGEIFS(Observed!Q$2:Q$1135,Observed!$A$2:$A$1135,$A202,Observed!$C$2:$C$1135,$C202)),AVERAGEIFS(Observed!Q$2:Q$1135,Observed!$A$2:$A$1135,$A202,Observed!$C$2:$C$1135,$C202),"")</f>
        <v>116.22977836147122</v>
      </c>
      <c r="R202" s="34">
        <f>IF(ISNUMBER(AVERAGEIFS(Observed!R$2:R$1135,Observed!$A$2:$A$1135,$A202,Observed!$C$2:$C$1135,$C202)),AVERAGEIFS(Observed!R$2:R$1135,Observed!$A$2:$A$1135,$A202,Observed!$C$2:$C$1135,$C202),"")</f>
        <v>1100.5741462522183</v>
      </c>
      <c r="S202" s="35" t="str">
        <f>IF(ISNUMBER(AVERAGEIFS(Observed!S$2:S$1135,Observed!$A$2:$A$1135,$A202,Observed!$C$2:$C$1135,$C202)),AVERAGEIFS(Observed!S$2:S$1135,Observed!$A$2:$A$1135,$A202,Observed!$C$2:$C$1135,$C202),"")</f>
        <v/>
      </c>
      <c r="T202" s="35" t="str">
        <f>IF(ISNUMBER(AVERAGEIFS(Observed!T$2:T$1135,Observed!$A$2:$A$1135,$A202,Observed!$C$2:$C$1135,$C202)),AVERAGEIFS(Observed!T$2:T$1135,Observed!$A$2:$A$1135,$A202,Observed!$C$2:$C$1135,$C202),"")</f>
        <v/>
      </c>
      <c r="U202" s="35" t="str">
        <f>IF(ISNUMBER(AVERAGEIFS(Observed!U$2:U$1135,Observed!$A$2:$A$1135,$A202,Observed!$C$2:$C$1135,$C202)),AVERAGEIFS(Observed!U$2:U$1135,Observed!$A$2:$A$1135,$A202,Observed!$C$2:$C$1135,$C202),"")</f>
        <v/>
      </c>
      <c r="V202" s="34" t="str">
        <f>IF(ISNUMBER(AVERAGEIFS(Observed!V$2:V$1135,Observed!$A$2:$A$1135,$A202,Observed!$C$2:$C$1135,$C202)),AVERAGEIFS(Observed!V$2:V$1135,Observed!$A$2:$A$1135,$A202,Observed!$C$2:$C$1135,$C202),"")</f>
        <v/>
      </c>
      <c r="W202" s="7" t="str">
        <f>IF(ISNUMBER(AVERAGEIFS(Observed!W$2:W$1135,Observed!$A$2:$A$1135,$A202,Observed!$C$2:$C$1135,$C202)),AVERAGEIFS(Observed!W$2:W$1135,Observed!$A$2:$A$1135,$A202,Observed!$C$2:$C$1135,$C202),"")</f>
        <v/>
      </c>
      <c r="X202" s="7" t="str">
        <f>IF(ISNUMBER(AVERAGEIFS(Observed!X$2:X$1135,Observed!$A$2:$A$1135,$A202,Observed!$C$2:$C$1135,$C202)),AVERAGEIFS(Observed!X$2:X$1135,Observed!$A$2:$A$1135,$A202,Observed!$C$2:$C$1135,$C202),"")</f>
        <v/>
      </c>
      <c r="Y202" s="34" t="str">
        <f>IF(ISNUMBER(AVERAGEIFS(Observed!Y$2:Y$1135,Observed!$A$2:$A$1135,$A202,Observed!$C$2:$C$1135,$C202)),AVERAGEIFS(Observed!Y$2:Y$1135,Observed!$A$2:$A$1135,$A202,Observed!$C$2:$C$1135,$C202),"")</f>
        <v/>
      </c>
      <c r="Z202" s="34" t="str">
        <f>IF(ISNUMBER(AVERAGEIFS(Observed!Z$2:Z$1135,Observed!$A$2:$A$1135,$A202,Observed!$C$2:$C$1135,$C202)),AVERAGEIFS(Observed!Z$2:Z$1135,Observed!$A$2:$A$1135,$A202,Observed!$C$2:$C$1135,$C202),"")</f>
        <v/>
      </c>
      <c r="AA202" s="34" t="str">
        <f>IF(ISNUMBER(AVERAGEIFS(Observed!AA$2:AA$1135,Observed!$A$2:$A$1135,$A202,Observed!$C$2:$C$1135,$C202)),AVERAGEIFS(Observed!AA$2:AA$1135,Observed!$A$2:$A$1135,$A202,Observed!$C$2:$C$1135,$C202),"")</f>
        <v/>
      </c>
      <c r="AB202" s="34">
        <f>IF(ISNUMBER(AVERAGEIFS(Observed!AB$2:AB$1135,Observed!$A$2:$A$1135,$A202,Observed!$C$2:$C$1135,$C202)),AVERAGEIFS(Observed!AB$2:AB$1135,Observed!$A$2:$A$1135,$A202,Observed!$C$2:$C$1135,$C202),"")</f>
        <v>23.435225248336792</v>
      </c>
      <c r="AC202" s="34">
        <f>IF(ISNUMBER(AVERAGEIFS(Observed!AC$2:AC$1135,Observed!$A$2:$A$1135,$A202,Observed!$C$2:$C$1135,$C202)),AVERAGEIFS(Observed!AC$2:AC$1135,Observed!$A$2:$A$1135,$A202,Observed!$C$2:$C$1135,$C202),"")</f>
        <v>8.6101296544075012</v>
      </c>
      <c r="AD202" s="34">
        <f>IF(ISNUMBER(AVERAGEIFS(Observed!AD$2:AD$1135,Observed!$A$2:$A$1135,$A202,Observed!$C$2:$C$1135,$C202)),AVERAGEIFS(Observed!AD$2:AD$1135,Observed!$A$2:$A$1135,$A202,Observed!$C$2:$C$1135,$C202),"")</f>
        <v>68.097729682922363</v>
      </c>
      <c r="AE202" s="34">
        <f>IF(ISNUMBER(AVERAGEIFS(Observed!AE$2:AE$1135,Observed!$A$2:$A$1135,$A202,Observed!$C$2:$C$1135,$C202)),AVERAGEIFS(Observed!AE$2:AE$1135,Observed!$A$2:$A$1135,$A202,Observed!$C$2:$C$1135,$C202),"")</f>
        <v>28.235483646392822</v>
      </c>
      <c r="AF202" s="34">
        <f>IF(ISNUMBER(AVERAGEIFS(Observed!AF$2:AF$1135,Observed!$A$2:$A$1135,$A202,Observed!$C$2:$C$1135,$C202)),AVERAGEIFS(Observed!AF$2:AF$1135,Observed!$A$2:$A$1135,$A202,Observed!$C$2:$C$1135,$C202),"")</f>
        <v>90.883456230163574</v>
      </c>
      <c r="AG202" s="34">
        <f>IF(ISNUMBER(AVERAGEIFS(Observed!AG$2:AG$1135,Observed!$A$2:$A$1135,$A202,Observed!$C$2:$C$1135,$C202)),AVERAGEIFS(Observed!AG$2:AG$1135,Observed!$A$2:$A$1135,$A202,Observed!$C$2:$C$1135,$C202),"")</f>
        <v>25.933804512023926</v>
      </c>
      <c r="AH202" s="35">
        <f>IF(ISNUMBER(AVERAGEIFS(Observed!AH$2:AH$1135,Observed!$A$2:$A$1135,$A202,Observed!$C$2:$C$1135,$C202)),AVERAGEIFS(Observed!AH$2:AH$1135,Observed!$A$2:$A$1135,$A202,Observed!$C$2:$C$1135,$C202),"")</f>
        <v>4.1494087219238279E-2</v>
      </c>
      <c r="AI202" s="35">
        <f>IF(ISNUMBER(AVERAGEIFS(Observed!AI$2:AI$1135,Observed!$A$2:$A$1135,$A202,Observed!$C$2:$C$1135,$C202)),AVERAGEIFS(Observed!AI$2:AI$1135,Observed!$A$2:$A$1135,$A202,Observed!$C$2:$C$1135,$C202),"")</f>
        <v>4.1494087219238279E-2</v>
      </c>
      <c r="AJ202" s="35" t="str">
        <f>IF(ISNUMBER(AVERAGEIFS(Observed!AJ$2:AJ$1135,Observed!$A$2:$A$1135,$A202,Observed!$C$2:$C$1135,$C202)),AVERAGEIFS(Observed!AJ$2:AJ$1135,Observed!$A$2:$A$1135,$A202,Observed!$C$2:$C$1135,$C202),"")</f>
        <v/>
      </c>
      <c r="AK202" s="34">
        <f>IF(ISNUMBER(AVERAGEIFS(Observed!AK$2:AK$1135,Observed!$A$2:$A$1135,$A202,Observed!$C$2:$C$1135,$C202)),AVERAGEIFS(Observed!AK$2:AK$1135,Observed!$A$2:$A$1135,$A202,Observed!$C$2:$C$1135,$C202),"")</f>
        <v>10.895636749267579</v>
      </c>
      <c r="AL202" s="35" t="str">
        <f>IF(ISNUMBER(AVERAGEIFS(Observed!AL$2:AL$1135,Observed!$A$2:$A$1135,$A202,Observed!$C$2:$C$1135,$C202)),AVERAGEIFS(Observed!AL$2:AL$1135,Observed!$A$2:$A$1135,$A202,Observed!$C$2:$C$1135,$C202),"")</f>
        <v/>
      </c>
      <c r="AM202" s="34" t="str">
        <f>IF(ISNUMBER(AVERAGEIFS(Observed!AM$2:AM$1135,Observed!$A$2:$A$1135,$A202,Observed!$C$2:$C$1135,$C202)),AVERAGEIFS(Observed!AM$2:AM$1135,Observed!$A$2:$A$1135,$A202,Observed!$C$2:$C$1135,$C202),"")</f>
        <v/>
      </c>
      <c r="AN202" s="34" t="str">
        <f>IF(ISNUMBER(AVERAGEIFS(Observed!AN$2:AN$1135,Observed!$A$2:$A$1135,$A202,Observed!$C$2:$C$1135,$C202)),AVERAGEIFS(Observed!AN$2:AN$1135,Observed!$A$2:$A$1135,$A202,Observed!$C$2:$C$1135,$C202),"")</f>
        <v/>
      </c>
      <c r="AO202" s="34" t="str">
        <f>IF(ISNUMBER(AVERAGEIFS(Observed!AO$2:AO$1135,Observed!$A$2:$A$1135,$A202,Observed!$C$2:$C$1135,$C202)),AVERAGEIFS(Observed!AO$2:AO$1135,Observed!$A$2:$A$1135,$A202,Observed!$C$2:$C$1135,$C202),"")</f>
        <v/>
      </c>
      <c r="AP202" s="35" t="str">
        <f>IF(ISNUMBER(AVERAGEIFS(Observed!AP$2:AP$1135,Observed!$A$2:$A$1135,$A202,Observed!$C$2:$C$1135,$C202)),AVERAGEIFS(Observed!AP$2:AP$1135,Observed!$A$2:$A$1135,$A202,Observed!$C$2:$C$1135,$C202),"")</f>
        <v/>
      </c>
      <c r="AQ202" s="34">
        <f>IF(ISNUMBER(AVERAGEIFS(Observed!AQ$2:AQ$1135,Observed!$A$2:$A$1135,$A202,Observed!$C$2:$C$1135,$C202)),AVERAGEIFS(Observed!AQ$2:AQ$1135,Observed!$A$2:$A$1135,$A202,Observed!$C$2:$C$1135,$C202),"")</f>
        <v>4.7974999999999994</v>
      </c>
      <c r="AR202" s="34">
        <f>IF(ISNUMBER(AVERAGEIFS(Observed!AR$2:AR$1135,Observed!$A$2:$A$1135,$A202,Observed!$C$2:$C$1135,$C202)),AVERAGEIFS(Observed!AR$2:AR$1135,Observed!$A$2:$A$1135,$A202,Observed!$C$2:$C$1135,$C202),"")</f>
        <v>40.088500000000003</v>
      </c>
      <c r="AS202" s="2">
        <f>COUNTIFS(Observed!$A$2:$A$1135,$A202,Observed!$C$2:$C$1135,$C202)</f>
        <v>4</v>
      </c>
      <c r="AT202" s="2">
        <f t="shared" si="3"/>
        <v>14</v>
      </c>
    </row>
    <row r="203" spans="1:46" x14ac:dyDescent="0.25">
      <c r="A203" t="s">
        <v>33</v>
      </c>
      <c r="B203" t="s">
        <v>31</v>
      </c>
      <c r="C203" s="6">
        <v>42080</v>
      </c>
      <c r="D203" t="s">
        <v>56</v>
      </c>
      <c r="F203">
        <v>0</v>
      </c>
      <c r="J203" t="s">
        <v>104</v>
      </c>
      <c r="K203" t="s">
        <v>29</v>
      </c>
      <c r="L203">
        <v>1</v>
      </c>
      <c r="M203" t="s">
        <v>106</v>
      </c>
      <c r="N203" s="33">
        <f>IF(ISNUMBER(AVERAGEIFS(Observed!N$2:N$1135,Observed!$A$2:$A$1135,$A203,Observed!$C$2:$C$1135,$C203)),AVERAGEIFS(Observed!N$2:N$1135,Observed!$A$2:$A$1135,$A203,Observed!$C$2:$C$1135,$C203),"")</f>
        <v>131.5</v>
      </c>
      <c r="O203" s="34">
        <f>IF(ISNUMBER(AVERAGEIFS(Observed!O$2:O$1135,Observed!$A$2:$A$1135,$A203,Observed!$C$2:$C$1135,$C203)),AVERAGEIFS(Observed!O$2:O$1135,Observed!$A$2:$A$1135,$A203,Observed!$C$2:$C$1135,$C203),"")</f>
        <v>13.15</v>
      </c>
      <c r="P203" s="34" t="str">
        <f>IF(ISNUMBER(AVERAGEIFS(Observed!P$2:P$1135,Observed!$A$2:$A$1135,$A203,Observed!$C$2:$C$1135,$C203)),AVERAGEIFS(Observed!P$2:P$1135,Observed!$A$2:$A$1135,$A203,Observed!$C$2:$C$1135,$C203),"")</f>
        <v/>
      </c>
      <c r="Q203" s="34" t="str">
        <f>IF(ISNUMBER(AVERAGEIFS(Observed!Q$2:Q$1135,Observed!$A$2:$A$1135,$A203,Observed!$C$2:$C$1135,$C203)),AVERAGEIFS(Observed!Q$2:Q$1135,Observed!$A$2:$A$1135,$A203,Observed!$C$2:$C$1135,$C203),"")</f>
        <v/>
      </c>
      <c r="R203" s="34" t="str">
        <f>IF(ISNUMBER(AVERAGEIFS(Observed!R$2:R$1135,Observed!$A$2:$A$1135,$A203,Observed!$C$2:$C$1135,$C203)),AVERAGEIFS(Observed!R$2:R$1135,Observed!$A$2:$A$1135,$A203,Observed!$C$2:$C$1135,$C203),"")</f>
        <v/>
      </c>
      <c r="S203" s="35" t="str">
        <f>IF(ISNUMBER(AVERAGEIFS(Observed!S$2:S$1135,Observed!$A$2:$A$1135,$A203,Observed!$C$2:$C$1135,$C203)),AVERAGEIFS(Observed!S$2:S$1135,Observed!$A$2:$A$1135,$A203,Observed!$C$2:$C$1135,$C203),"")</f>
        <v/>
      </c>
      <c r="T203" s="35" t="str">
        <f>IF(ISNUMBER(AVERAGEIFS(Observed!T$2:T$1135,Observed!$A$2:$A$1135,$A203,Observed!$C$2:$C$1135,$C203)),AVERAGEIFS(Observed!T$2:T$1135,Observed!$A$2:$A$1135,$A203,Observed!$C$2:$C$1135,$C203),"")</f>
        <v/>
      </c>
      <c r="U203" s="35" t="str">
        <f>IF(ISNUMBER(AVERAGEIFS(Observed!U$2:U$1135,Observed!$A$2:$A$1135,$A203,Observed!$C$2:$C$1135,$C203)),AVERAGEIFS(Observed!U$2:U$1135,Observed!$A$2:$A$1135,$A203,Observed!$C$2:$C$1135,$C203),"")</f>
        <v/>
      </c>
      <c r="V203" s="34" t="str">
        <f>IF(ISNUMBER(AVERAGEIFS(Observed!V$2:V$1135,Observed!$A$2:$A$1135,$A203,Observed!$C$2:$C$1135,$C203)),AVERAGEIFS(Observed!V$2:V$1135,Observed!$A$2:$A$1135,$A203,Observed!$C$2:$C$1135,$C203),"")</f>
        <v/>
      </c>
      <c r="W203" s="7" t="str">
        <f>IF(ISNUMBER(AVERAGEIFS(Observed!W$2:W$1135,Observed!$A$2:$A$1135,$A203,Observed!$C$2:$C$1135,$C203)),AVERAGEIFS(Observed!W$2:W$1135,Observed!$A$2:$A$1135,$A203,Observed!$C$2:$C$1135,$C203),"")</f>
        <v/>
      </c>
      <c r="X203" s="7" t="str">
        <f>IF(ISNUMBER(AVERAGEIFS(Observed!X$2:X$1135,Observed!$A$2:$A$1135,$A203,Observed!$C$2:$C$1135,$C203)),AVERAGEIFS(Observed!X$2:X$1135,Observed!$A$2:$A$1135,$A203,Observed!$C$2:$C$1135,$C203),"")</f>
        <v/>
      </c>
      <c r="Y203" s="34" t="str">
        <f>IF(ISNUMBER(AVERAGEIFS(Observed!Y$2:Y$1135,Observed!$A$2:$A$1135,$A203,Observed!$C$2:$C$1135,$C203)),AVERAGEIFS(Observed!Y$2:Y$1135,Observed!$A$2:$A$1135,$A203,Observed!$C$2:$C$1135,$C203),"")</f>
        <v/>
      </c>
      <c r="Z203" s="34" t="str">
        <f>IF(ISNUMBER(AVERAGEIFS(Observed!Z$2:Z$1135,Observed!$A$2:$A$1135,$A203,Observed!$C$2:$C$1135,$C203)),AVERAGEIFS(Observed!Z$2:Z$1135,Observed!$A$2:$A$1135,$A203,Observed!$C$2:$C$1135,$C203),"")</f>
        <v/>
      </c>
      <c r="AA203" s="34" t="str">
        <f>IF(ISNUMBER(AVERAGEIFS(Observed!AA$2:AA$1135,Observed!$A$2:$A$1135,$A203,Observed!$C$2:$C$1135,$C203)),AVERAGEIFS(Observed!AA$2:AA$1135,Observed!$A$2:$A$1135,$A203,Observed!$C$2:$C$1135,$C203),"")</f>
        <v/>
      </c>
      <c r="AB203" s="34">
        <f>IF(ISNUMBER(AVERAGEIFS(Observed!AB$2:AB$1135,Observed!$A$2:$A$1135,$A203,Observed!$C$2:$C$1135,$C203)),AVERAGEIFS(Observed!AB$2:AB$1135,Observed!$A$2:$A$1135,$A203,Observed!$C$2:$C$1135,$C203),"")</f>
        <v>20.417207717895508</v>
      </c>
      <c r="AC203" s="34">
        <f>IF(ISNUMBER(AVERAGEIFS(Observed!AC$2:AC$1135,Observed!$A$2:$A$1135,$A203,Observed!$C$2:$C$1135,$C203)),AVERAGEIFS(Observed!AC$2:AC$1135,Observed!$A$2:$A$1135,$A203,Observed!$C$2:$C$1135,$C203),"")</f>
        <v>7.1159846782684326</v>
      </c>
      <c r="AD203" s="34">
        <f>IF(ISNUMBER(AVERAGEIFS(Observed!AD$2:AD$1135,Observed!$A$2:$A$1135,$A203,Observed!$C$2:$C$1135,$C203)),AVERAGEIFS(Observed!AD$2:AD$1135,Observed!$A$2:$A$1135,$A203,Observed!$C$2:$C$1135,$C203),"")</f>
        <v>69.896402994791671</v>
      </c>
      <c r="AE203" s="34">
        <f>IF(ISNUMBER(AVERAGEIFS(Observed!AE$2:AE$1135,Observed!$A$2:$A$1135,$A203,Observed!$C$2:$C$1135,$C203)),AVERAGEIFS(Observed!AE$2:AE$1135,Observed!$A$2:$A$1135,$A203,Observed!$C$2:$C$1135,$C203),"")</f>
        <v>24.450781504313152</v>
      </c>
      <c r="AF203" s="34">
        <f>IF(ISNUMBER(AVERAGEIFS(Observed!AF$2:AF$1135,Observed!$A$2:$A$1135,$A203,Observed!$C$2:$C$1135,$C203)),AVERAGEIFS(Observed!AF$2:AF$1135,Observed!$A$2:$A$1135,$A203,Observed!$C$2:$C$1135,$C203),"")</f>
        <v>89.163159688313797</v>
      </c>
      <c r="AG203" s="34">
        <f>IF(ISNUMBER(AVERAGEIFS(Observed!AG$2:AG$1135,Observed!$A$2:$A$1135,$A203,Observed!$C$2:$C$1135,$C203)),AVERAGEIFS(Observed!AG$2:AG$1135,Observed!$A$2:$A$1135,$A203,Observed!$C$2:$C$1135,$C203),"")</f>
        <v>29.465277671813965</v>
      </c>
      <c r="AH203" s="35">
        <f>IF(ISNUMBER(AVERAGEIFS(Observed!AH$2:AH$1135,Observed!$A$2:$A$1135,$A203,Observed!$C$2:$C$1135,$C203)),AVERAGEIFS(Observed!AH$2:AH$1135,Observed!$A$2:$A$1135,$A203,Observed!$C$2:$C$1135,$C203),"")</f>
        <v>4.7144444274902352E-2</v>
      </c>
      <c r="AI203" s="35">
        <f>IF(ISNUMBER(AVERAGEIFS(Observed!AI$2:AI$1135,Observed!$A$2:$A$1135,$A203,Observed!$C$2:$C$1135,$C203)),AVERAGEIFS(Observed!AI$2:AI$1135,Observed!$A$2:$A$1135,$A203,Observed!$C$2:$C$1135,$C203),"")</f>
        <v>4.7144444274902352E-2</v>
      </c>
      <c r="AJ203" s="35" t="str">
        <f>IF(ISNUMBER(AVERAGEIFS(Observed!AJ$2:AJ$1135,Observed!$A$2:$A$1135,$A203,Observed!$C$2:$C$1135,$C203)),AVERAGEIFS(Observed!AJ$2:AJ$1135,Observed!$A$2:$A$1135,$A203,Observed!$C$2:$C$1135,$C203),"")</f>
        <v/>
      </c>
      <c r="AK203" s="34">
        <f>IF(ISNUMBER(AVERAGEIFS(Observed!AK$2:AK$1135,Observed!$A$2:$A$1135,$A203,Observed!$C$2:$C$1135,$C203)),AVERAGEIFS(Observed!AK$2:AK$1135,Observed!$A$2:$A$1135,$A203,Observed!$C$2:$C$1135,$C203),"")</f>
        <v>11.183424479166666</v>
      </c>
      <c r="AL203" s="35" t="str">
        <f>IF(ISNUMBER(AVERAGEIFS(Observed!AL$2:AL$1135,Observed!$A$2:$A$1135,$A203,Observed!$C$2:$C$1135,$C203)),AVERAGEIFS(Observed!AL$2:AL$1135,Observed!$A$2:$A$1135,$A203,Observed!$C$2:$C$1135,$C203),"")</f>
        <v/>
      </c>
      <c r="AM203" s="34" t="str">
        <f>IF(ISNUMBER(AVERAGEIFS(Observed!AM$2:AM$1135,Observed!$A$2:$A$1135,$A203,Observed!$C$2:$C$1135,$C203)),AVERAGEIFS(Observed!AM$2:AM$1135,Observed!$A$2:$A$1135,$A203,Observed!$C$2:$C$1135,$C203),"")</f>
        <v/>
      </c>
      <c r="AN203" s="34" t="str">
        <f>IF(ISNUMBER(AVERAGEIFS(Observed!AN$2:AN$1135,Observed!$A$2:$A$1135,$A203,Observed!$C$2:$C$1135,$C203)),AVERAGEIFS(Observed!AN$2:AN$1135,Observed!$A$2:$A$1135,$A203,Observed!$C$2:$C$1135,$C203),"")</f>
        <v/>
      </c>
      <c r="AO203" s="34" t="str">
        <f>IF(ISNUMBER(AVERAGEIFS(Observed!AO$2:AO$1135,Observed!$A$2:$A$1135,$A203,Observed!$C$2:$C$1135,$C203)),AVERAGEIFS(Observed!AO$2:AO$1135,Observed!$A$2:$A$1135,$A203,Observed!$C$2:$C$1135,$C203),"")</f>
        <v/>
      </c>
      <c r="AP203" s="35" t="str">
        <f>IF(ISNUMBER(AVERAGEIFS(Observed!AP$2:AP$1135,Observed!$A$2:$A$1135,$A203,Observed!$C$2:$C$1135,$C203)),AVERAGEIFS(Observed!AP$2:AP$1135,Observed!$A$2:$A$1135,$A203,Observed!$C$2:$C$1135,$C203),"")</f>
        <v/>
      </c>
      <c r="AQ203" s="34" t="str">
        <f>IF(ISNUMBER(AVERAGEIFS(Observed!AQ$2:AQ$1135,Observed!$A$2:$A$1135,$A203,Observed!$C$2:$C$1135,$C203)),AVERAGEIFS(Observed!AQ$2:AQ$1135,Observed!$A$2:$A$1135,$A203,Observed!$C$2:$C$1135,$C203),"")</f>
        <v/>
      </c>
      <c r="AR203" s="34" t="str">
        <f>IF(ISNUMBER(AVERAGEIFS(Observed!AR$2:AR$1135,Observed!$A$2:$A$1135,$A203,Observed!$C$2:$C$1135,$C203)),AVERAGEIFS(Observed!AR$2:AR$1135,Observed!$A$2:$A$1135,$A203,Observed!$C$2:$C$1135,$C203),"")</f>
        <v/>
      </c>
      <c r="AS203" s="2">
        <f>COUNTIFS(Observed!$A$2:$A$1135,$A203,Observed!$C$2:$C$1135,$C203)</f>
        <v>3</v>
      </c>
      <c r="AT203" s="2">
        <f t="shared" si="3"/>
        <v>10</v>
      </c>
    </row>
    <row r="204" spans="1:46" x14ac:dyDescent="0.25">
      <c r="A204" t="s">
        <v>33</v>
      </c>
      <c r="B204" t="s">
        <v>31</v>
      </c>
      <c r="C204" s="6">
        <v>42087</v>
      </c>
      <c r="D204" t="s">
        <v>56</v>
      </c>
      <c r="F204">
        <v>0</v>
      </c>
      <c r="J204" t="s">
        <v>104</v>
      </c>
      <c r="K204" t="s">
        <v>29</v>
      </c>
      <c r="L204">
        <v>1</v>
      </c>
      <c r="M204" t="s">
        <v>106</v>
      </c>
      <c r="N204" s="33">
        <f>IF(ISNUMBER(AVERAGEIFS(Observed!N$2:N$1135,Observed!$A$2:$A$1135,$A204,Observed!$C$2:$C$1135,$C204)),AVERAGEIFS(Observed!N$2:N$1135,Observed!$A$2:$A$1135,$A204,Observed!$C$2:$C$1135,$C204),"")</f>
        <v>198.75</v>
      </c>
      <c r="O204" s="34">
        <f>IF(ISNUMBER(AVERAGEIFS(Observed!O$2:O$1135,Observed!$A$2:$A$1135,$A204,Observed!$C$2:$C$1135,$C204)),AVERAGEIFS(Observed!O$2:O$1135,Observed!$A$2:$A$1135,$A204,Observed!$C$2:$C$1135,$C204),"")</f>
        <v>19.875</v>
      </c>
      <c r="P204" s="34" t="str">
        <f>IF(ISNUMBER(AVERAGEIFS(Observed!P$2:P$1135,Observed!$A$2:$A$1135,$A204,Observed!$C$2:$C$1135,$C204)),AVERAGEIFS(Observed!P$2:P$1135,Observed!$A$2:$A$1135,$A204,Observed!$C$2:$C$1135,$C204),"")</f>
        <v/>
      </c>
      <c r="Q204" s="34" t="str">
        <f>IF(ISNUMBER(AVERAGEIFS(Observed!Q$2:Q$1135,Observed!$A$2:$A$1135,$A204,Observed!$C$2:$C$1135,$C204)),AVERAGEIFS(Observed!Q$2:Q$1135,Observed!$A$2:$A$1135,$A204,Observed!$C$2:$C$1135,$C204),"")</f>
        <v/>
      </c>
      <c r="R204" s="34" t="str">
        <f>IF(ISNUMBER(AVERAGEIFS(Observed!R$2:R$1135,Observed!$A$2:$A$1135,$A204,Observed!$C$2:$C$1135,$C204)),AVERAGEIFS(Observed!R$2:R$1135,Observed!$A$2:$A$1135,$A204,Observed!$C$2:$C$1135,$C204),"")</f>
        <v/>
      </c>
      <c r="S204" s="35" t="str">
        <f>IF(ISNUMBER(AVERAGEIFS(Observed!S$2:S$1135,Observed!$A$2:$A$1135,$A204,Observed!$C$2:$C$1135,$C204)),AVERAGEIFS(Observed!S$2:S$1135,Observed!$A$2:$A$1135,$A204,Observed!$C$2:$C$1135,$C204),"")</f>
        <v/>
      </c>
      <c r="T204" s="35" t="str">
        <f>IF(ISNUMBER(AVERAGEIFS(Observed!T$2:T$1135,Observed!$A$2:$A$1135,$A204,Observed!$C$2:$C$1135,$C204)),AVERAGEIFS(Observed!T$2:T$1135,Observed!$A$2:$A$1135,$A204,Observed!$C$2:$C$1135,$C204),"")</f>
        <v/>
      </c>
      <c r="U204" s="35" t="str">
        <f>IF(ISNUMBER(AVERAGEIFS(Observed!U$2:U$1135,Observed!$A$2:$A$1135,$A204,Observed!$C$2:$C$1135,$C204)),AVERAGEIFS(Observed!U$2:U$1135,Observed!$A$2:$A$1135,$A204,Observed!$C$2:$C$1135,$C204),"")</f>
        <v/>
      </c>
      <c r="V204" s="34" t="str">
        <f>IF(ISNUMBER(AVERAGEIFS(Observed!V$2:V$1135,Observed!$A$2:$A$1135,$A204,Observed!$C$2:$C$1135,$C204)),AVERAGEIFS(Observed!V$2:V$1135,Observed!$A$2:$A$1135,$A204,Observed!$C$2:$C$1135,$C204),"")</f>
        <v/>
      </c>
      <c r="W204" s="7" t="str">
        <f>IF(ISNUMBER(AVERAGEIFS(Observed!W$2:W$1135,Observed!$A$2:$A$1135,$A204,Observed!$C$2:$C$1135,$C204)),AVERAGEIFS(Observed!W$2:W$1135,Observed!$A$2:$A$1135,$A204,Observed!$C$2:$C$1135,$C204),"")</f>
        <v/>
      </c>
      <c r="X204" s="7" t="str">
        <f>IF(ISNUMBER(AVERAGEIFS(Observed!X$2:X$1135,Observed!$A$2:$A$1135,$A204,Observed!$C$2:$C$1135,$C204)),AVERAGEIFS(Observed!X$2:X$1135,Observed!$A$2:$A$1135,$A204,Observed!$C$2:$C$1135,$C204),"")</f>
        <v/>
      </c>
      <c r="Y204" s="34" t="str">
        <f>IF(ISNUMBER(AVERAGEIFS(Observed!Y$2:Y$1135,Observed!$A$2:$A$1135,$A204,Observed!$C$2:$C$1135,$C204)),AVERAGEIFS(Observed!Y$2:Y$1135,Observed!$A$2:$A$1135,$A204,Observed!$C$2:$C$1135,$C204),"")</f>
        <v/>
      </c>
      <c r="Z204" s="34" t="str">
        <f>IF(ISNUMBER(AVERAGEIFS(Observed!Z$2:Z$1135,Observed!$A$2:$A$1135,$A204,Observed!$C$2:$C$1135,$C204)),AVERAGEIFS(Observed!Z$2:Z$1135,Observed!$A$2:$A$1135,$A204,Observed!$C$2:$C$1135,$C204),"")</f>
        <v/>
      </c>
      <c r="AA204" s="34" t="str">
        <f>IF(ISNUMBER(AVERAGEIFS(Observed!AA$2:AA$1135,Observed!$A$2:$A$1135,$A204,Observed!$C$2:$C$1135,$C204)),AVERAGEIFS(Observed!AA$2:AA$1135,Observed!$A$2:$A$1135,$A204,Observed!$C$2:$C$1135,$C204),"")</f>
        <v/>
      </c>
      <c r="AB204" s="34">
        <f>IF(ISNUMBER(AVERAGEIFS(Observed!AB$2:AB$1135,Observed!$A$2:$A$1135,$A204,Observed!$C$2:$C$1135,$C204)),AVERAGEIFS(Observed!AB$2:AB$1135,Observed!$A$2:$A$1135,$A204,Observed!$C$2:$C$1135,$C204),"")</f>
        <v>20.510525385538738</v>
      </c>
      <c r="AC204" s="34">
        <f>IF(ISNUMBER(AVERAGEIFS(Observed!AC$2:AC$1135,Observed!$A$2:$A$1135,$A204,Observed!$C$2:$C$1135,$C204)),AVERAGEIFS(Observed!AC$2:AC$1135,Observed!$A$2:$A$1135,$A204,Observed!$C$2:$C$1135,$C204),"")</f>
        <v>7.5453924338022871</v>
      </c>
      <c r="AD204" s="34">
        <f>IF(ISNUMBER(AVERAGEIFS(Observed!AD$2:AD$1135,Observed!$A$2:$A$1135,$A204,Observed!$C$2:$C$1135,$C204)),AVERAGEIFS(Observed!AD$2:AD$1135,Observed!$A$2:$A$1135,$A204,Observed!$C$2:$C$1135,$C204),"")</f>
        <v>69.828650792439774</v>
      </c>
      <c r="AE204" s="34">
        <f>IF(ISNUMBER(AVERAGEIFS(Observed!AE$2:AE$1135,Observed!$A$2:$A$1135,$A204,Observed!$C$2:$C$1135,$C204)),AVERAGEIFS(Observed!AE$2:AE$1135,Observed!$A$2:$A$1135,$A204,Observed!$C$2:$C$1135,$C204),"")</f>
        <v>25.332468032836914</v>
      </c>
      <c r="AF204" s="34">
        <f>IF(ISNUMBER(AVERAGEIFS(Observed!AF$2:AF$1135,Observed!$A$2:$A$1135,$A204,Observed!$C$2:$C$1135,$C204)),AVERAGEIFS(Observed!AF$2:AF$1135,Observed!$A$2:$A$1135,$A204,Observed!$C$2:$C$1135,$C204),"")</f>
        <v>90.043952941894531</v>
      </c>
      <c r="AG204" s="34">
        <f>IF(ISNUMBER(AVERAGEIFS(Observed!AG$2:AG$1135,Observed!$A$2:$A$1135,$A204,Observed!$C$2:$C$1135,$C204)),AVERAGEIFS(Observed!AG$2:AG$1135,Observed!$A$2:$A$1135,$A204,Observed!$C$2:$C$1135,$C204),"")</f>
        <v>30.332397143046062</v>
      </c>
      <c r="AH204" s="35">
        <f>IF(ISNUMBER(AVERAGEIFS(Observed!AH$2:AH$1135,Observed!$A$2:$A$1135,$A204,Observed!$C$2:$C$1135,$C204)),AVERAGEIFS(Observed!AH$2:AH$1135,Observed!$A$2:$A$1135,$A204,Observed!$C$2:$C$1135,$C204),"")</f>
        <v>4.8531835428873703E-2</v>
      </c>
      <c r="AI204" s="35">
        <f>IF(ISNUMBER(AVERAGEIFS(Observed!AI$2:AI$1135,Observed!$A$2:$A$1135,$A204,Observed!$C$2:$C$1135,$C204)),AVERAGEIFS(Observed!AI$2:AI$1135,Observed!$A$2:$A$1135,$A204,Observed!$C$2:$C$1135,$C204),"")</f>
        <v>4.8531835428873703E-2</v>
      </c>
      <c r="AJ204" s="35" t="str">
        <f>IF(ISNUMBER(AVERAGEIFS(Observed!AJ$2:AJ$1135,Observed!$A$2:$A$1135,$A204,Observed!$C$2:$C$1135,$C204)),AVERAGEIFS(Observed!AJ$2:AJ$1135,Observed!$A$2:$A$1135,$A204,Observed!$C$2:$C$1135,$C204),"")</f>
        <v/>
      </c>
      <c r="AK204" s="34">
        <f>IF(ISNUMBER(AVERAGEIFS(Observed!AK$2:AK$1135,Observed!$A$2:$A$1135,$A204,Observed!$C$2:$C$1135,$C204)),AVERAGEIFS(Observed!AK$2:AK$1135,Observed!$A$2:$A$1135,$A204,Observed!$C$2:$C$1135,$C204),"")</f>
        <v>11.172584126790364</v>
      </c>
      <c r="AL204" s="35" t="str">
        <f>IF(ISNUMBER(AVERAGEIFS(Observed!AL$2:AL$1135,Observed!$A$2:$A$1135,$A204,Observed!$C$2:$C$1135,$C204)),AVERAGEIFS(Observed!AL$2:AL$1135,Observed!$A$2:$A$1135,$A204,Observed!$C$2:$C$1135,$C204),"")</f>
        <v/>
      </c>
      <c r="AM204" s="34" t="str">
        <f>IF(ISNUMBER(AVERAGEIFS(Observed!AM$2:AM$1135,Observed!$A$2:$A$1135,$A204,Observed!$C$2:$C$1135,$C204)),AVERAGEIFS(Observed!AM$2:AM$1135,Observed!$A$2:$A$1135,$A204,Observed!$C$2:$C$1135,$C204),"")</f>
        <v/>
      </c>
      <c r="AN204" s="34" t="str">
        <f>IF(ISNUMBER(AVERAGEIFS(Observed!AN$2:AN$1135,Observed!$A$2:$A$1135,$A204,Observed!$C$2:$C$1135,$C204)),AVERAGEIFS(Observed!AN$2:AN$1135,Observed!$A$2:$A$1135,$A204,Observed!$C$2:$C$1135,$C204),"")</f>
        <v/>
      </c>
      <c r="AO204" s="34" t="str">
        <f>IF(ISNUMBER(AVERAGEIFS(Observed!AO$2:AO$1135,Observed!$A$2:$A$1135,$A204,Observed!$C$2:$C$1135,$C204)),AVERAGEIFS(Observed!AO$2:AO$1135,Observed!$A$2:$A$1135,$A204,Observed!$C$2:$C$1135,$C204),"")</f>
        <v/>
      </c>
      <c r="AP204" s="35" t="str">
        <f>IF(ISNUMBER(AVERAGEIFS(Observed!AP$2:AP$1135,Observed!$A$2:$A$1135,$A204,Observed!$C$2:$C$1135,$C204)),AVERAGEIFS(Observed!AP$2:AP$1135,Observed!$A$2:$A$1135,$A204,Observed!$C$2:$C$1135,$C204),"")</f>
        <v/>
      </c>
      <c r="AQ204" s="34" t="str">
        <f>IF(ISNUMBER(AVERAGEIFS(Observed!AQ$2:AQ$1135,Observed!$A$2:$A$1135,$A204,Observed!$C$2:$C$1135,$C204)),AVERAGEIFS(Observed!AQ$2:AQ$1135,Observed!$A$2:$A$1135,$A204,Observed!$C$2:$C$1135,$C204),"")</f>
        <v/>
      </c>
      <c r="AR204" s="34" t="str">
        <f>IF(ISNUMBER(AVERAGEIFS(Observed!AR$2:AR$1135,Observed!$A$2:$A$1135,$A204,Observed!$C$2:$C$1135,$C204)),AVERAGEIFS(Observed!AR$2:AR$1135,Observed!$A$2:$A$1135,$A204,Observed!$C$2:$C$1135,$C204),"")</f>
        <v/>
      </c>
      <c r="AS204" s="2">
        <f>COUNTIFS(Observed!$A$2:$A$1135,$A204,Observed!$C$2:$C$1135,$C204)</f>
        <v>3</v>
      </c>
      <c r="AT204" s="2">
        <f t="shared" si="3"/>
        <v>10</v>
      </c>
    </row>
    <row r="205" spans="1:46" x14ac:dyDescent="0.25">
      <c r="A205" t="s">
        <v>33</v>
      </c>
      <c r="B205" t="s">
        <v>31</v>
      </c>
      <c r="C205" s="6">
        <v>42101</v>
      </c>
      <c r="D205" t="s">
        <v>56</v>
      </c>
      <c r="F205">
        <v>0</v>
      </c>
      <c r="J205" t="s">
        <v>104</v>
      </c>
      <c r="K205" t="s">
        <v>29</v>
      </c>
      <c r="L205">
        <v>1</v>
      </c>
      <c r="M205" t="s">
        <v>106</v>
      </c>
      <c r="N205" s="33">
        <f>IF(ISNUMBER(AVERAGEIFS(Observed!N$2:N$1135,Observed!$A$2:$A$1135,$A205,Observed!$C$2:$C$1135,$C205)),AVERAGEIFS(Observed!N$2:N$1135,Observed!$A$2:$A$1135,$A205,Observed!$C$2:$C$1135,$C205),"")</f>
        <v>850.08333333333337</v>
      </c>
      <c r="O205" s="34">
        <f>IF(ISNUMBER(AVERAGEIFS(Observed!O$2:O$1135,Observed!$A$2:$A$1135,$A205,Observed!$C$2:$C$1135,$C205)),AVERAGEIFS(Observed!O$2:O$1135,Observed!$A$2:$A$1135,$A205,Observed!$C$2:$C$1135,$C205),"")</f>
        <v>85.00833333333334</v>
      </c>
      <c r="P205" s="34" t="str">
        <f>IF(ISNUMBER(AVERAGEIFS(Observed!P$2:P$1135,Observed!$A$2:$A$1135,$A205,Observed!$C$2:$C$1135,$C205)),AVERAGEIFS(Observed!P$2:P$1135,Observed!$A$2:$A$1135,$A205,Observed!$C$2:$C$1135,$C205),"")</f>
        <v/>
      </c>
      <c r="Q205" s="34" t="str">
        <f>IF(ISNUMBER(AVERAGEIFS(Observed!Q$2:Q$1135,Observed!$A$2:$A$1135,$A205,Observed!$C$2:$C$1135,$C205)),AVERAGEIFS(Observed!Q$2:Q$1135,Observed!$A$2:$A$1135,$A205,Observed!$C$2:$C$1135,$C205),"")</f>
        <v/>
      </c>
      <c r="R205" s="34" t="str">
        <f>IF(ISNUMBER(AVERAGEIFS(Observed!R$2:R$1135,Observed!$A$2:$A$1135,$A205,Observed!$C$2:$C$1135,$C205)),AVERAGEIFS(Observed!R$2:R$1135,Observed!$A$2:$A$1135,$A205,Observed!$C$2:$C$1135,$C205),"")</f>
        <v/>
      </c>
      <c r="S205" s="35" t="str">
        <f>IF(ISNUMBER(AVERAGEIFS(Observed!S$2:S$1135,Observed!$A$2:$A$1135,$A205,Observed!$C$2:$C$1135,$C205)),AVERAGEIFS(Observed!S$2:S$1135,Observed!$A$2:$A$1135,$A205,Observed!$C$2:$C$1135,$C205),"")</f>
        <v/>
      </c>
      <c r="T205" s="35" t="str">
        <f>IF(ISNUMBER(AVERAGEIFS(Observed!T$2:T$1135,Observed!$A$2:$A$1135,$A205,Observed!$C$2:$C$1135,$C205)),AVERAGEIFS(Observed!T$2:T$1135,Observed!$A$2:$A$1135,$A205,Observed!$C$2:$C$1135,$C205),"")</f>
        <v/>
      </c>
      <c r="U205" s="35" t="str">
        <f>IF(ISNUMBER(AVERAGEIFS(Observed!U$2:U$1135,Observed!$A$2:$A$1135,$A205,Observed!$C$2:$C$1135,$C205)),AVERAGEIFS(Observed!U$2:U$1135,Observed!$A$2:$A$1135,$A205,Observed!$C$2:$C$1135,$C205),"")</f>
        <v/>
      </c>
      <c r="V205" s="34" t="str">
        <f>IF(ISNUMBER(AVERAGEIFS(Observed!V$2:V$1135,Observed!$A$2:$A$1135,$A205,Observed!$C$2:$C$1135,$C205)),AVERAGEIFS(Observed!V$2:V$1135,Observed!$A$2:$A$1135,$A205,Observed!$C$2:$C$1135,$C205),"")</f>
        <v/>
      </c>
      <c r="W205" s="7" t="str">
        <f>IF(ISNUMBER(AVERAGEIFS(Observed!W$2:W$1135,Observed!$A$2:$A$1135,$A205,Observed!$C$2:$C$1135,$C205)),AVERAGEIFS(Observed!W$2:W$1135,Observed!$A$2:$A$1135,$A205,Observed!$C$2:$C$1135,$C205),"")</f>
        <v/>
      </c>
      <c r="X205" s="7" t="str">
        <f>IF(ISNUMBER(AVERAGEIFS(Observed!X$2:X$1135,Observed!$A$2:$A$1135,$A205,Observed!$C$2:$C$1135,$C205)),AVERAGEIFS(Observed!X$2:X$1135,Observed!$A$2:$A$1135,$A205,Observed!$C$2:$C$1135,$C205),"")</f>
        <v/>
      </c>
      <c r="Y205" s="34" t="str">
        <f>IF(ISNUMBER(AVERAGEIFS(Observed!Y$2:Y$1135,Observed!$A$2:$A$1135,$A205,Observed!$C$2:$C$1135,$C205)),AVERAGEIFS(Observed!Y$2:Y$1135,Observed!$A$2:$A$1135,$A205,Observed!$C$2:$C$1135,$C205),"")</f>
        <v/>
      </c>
      <c r="Z205" s="34" t="str">
        <f>IF(ISNUMBER(AVERAGEIFS(Observed!Z$2:Z$1135,Observed!$A$2:$A$1135,$A205,Observed!$C$2:$C$1135,$C205)),AVERAGEIFS(Observed!Z$2:Z$1135,Observed!$A$2:$A$1135,$A205,Observed!$C$2:$C$1135,$C205),"")</f>
        <v/>
      </c>
      <c r="AA205" s="34" t="str">
        <f>IF(ISNUMBER(AVERAGEIFS(Observed!AA$2:AA$1135,Observed!$A$2:$A$1135,$A205,Observed!$C$2:$C$1135,$C205)),AVERAGEIFS(Observed!AA$2:AA$1135,Observed!$A$2:$A$1135,$A205,Observed!$C$2:$C$1135,$C205),"")</f>
        <v/>
      </c>
      <c r="AB205" s="34">
        <f>IF(ISNUMBER(AVERAGEIFS(Observed!AB$2:AB$1135,Observed!$A$2:$A$1135,$A205,Observed!$C$2:$C$1135,$C205)),AVERAGEIFS(Observed!AB$2:AB$1135,Observed!$A$2:$A$1135,$A205,Observed!$C$2:$C$1135,$C205),"")</f>
        <v>20.007570266723633</v>
      </c>
      <c r="AC205" s="34">
        <f>IF(ISNUMBER(AVERAGEIFS(Observed!AC$2:AC$1135,Observed!$A$2:$A$1135,$A205,Observed!$C$2:$C$1135,$C205)),AVERAGEIFS(Observed!AC$2:AC$1135,Observed!$A$2:$A$1135,$A205,Observed!$C$2:$C$1135,$C205),"")</f>
        <v>10.321077187856039</v>
      </c>
      <c r="AD205" s="34">
        <f>IF(ISNUMBER(AVERAGEIFS(Observed!AD$2:AD$1135,Observed!$A$2:$A$1135,$A205,Observed!$C$2:$C$1135,$C205)),AVERAGEIFS(Observed!AD$2:AD$1135,Observed!$A$2:$A$1135,$A205,Observed!$C$2:$C$1135,$C205),"")</f>
        <v>73.01620229085286</v>
      </c>
      <c r="AE205" s="34">
        <f>IF(ISNUMBER(AVERAGEIFS(Observed!AE$2:AE$1135,Observed!$A$2:$A$1135,$A205,Observed!$C$2:$C$1135,$C205)),AVERAGEIFS(Observed!AE$2:AE$1135,Observed!$A$2:$A$1135,$A205,Observed!$C$2:$C$1135,$C205),"")</f>
        <v>24.897682825724285</v>
      </c>
      <c r="AF205" s="34">
        <f>IF(ISNUMBER(AVERAGEIFS(Observed!AF$2:AF$1135,Observed!$A$2:$A$1135,$A205,Observed!$C$2:$C$1135,$C205)),AVERAGEIFS(Observed!AF$2:AF$1135,Observed!$A$2:$A$1135,$A205,Observed!$C$2:$C$1135,$C205),"")</f>
        <v>90.672398885091141</v>
      </c>
      <c r="AG205" s="34">
        <f>IF(ISNUMBER(AVERAGEIFS(Observed!AG$2:AG$1135,Observed!$A$2:$A$1135,$A205,Observed!$C$2:$C$1135,$C205)),AVERAGEIFS(Observed!AG$2:AG$1135,Observed!$A$2:$A$1135,$A205,Observed!$C$2:$C$1135,$C205),"")</f>
        <v>29.791266759236652</v>
      </c>
      <c r="AH205" s="35">
        <f>IF(ISNUMBER(AVERAGEIFS(Observed!AH$2:AH$1135,Observed!$A$2:$A$1135,$A205,Observed!$C$2:$C$1135,$C205)),AVERAGEIFS(Observed!AH$2:AH$1135,Observed!$A$2:$A$1135,$A205,Observed!$C$2:$C$1135,$C205),"")</f>
        <v>4.7666026814778641E-2</v>
      </c>
      <c r="AI205" s="35">
        <f>IF(ISNUMBER(AVERAGEIFS(Observed!AI$2:AI$1135,Observed!$A$2:$A$1135,$A205,Observed!$C$2:$C$1135,$C205)),AVERAGEIFS(Observed!AI$2:AI$1135,Observed!$A$2:$A$1135,$A205,Observed!$C$2:$C$1135,$C205),"")</f>
        <v>4.7666026814778641E-2</v>
      </c>
      <c r="AJ205" s="35" t="str">
        <f>IF(ISNUMBER(AVERAGEIFS(Observed!AJ$2:AJ$1135,Observed!$A$2:$A$1135,$A205,Observed!$C$2:$C$1135,$C205)),AVERAGEIFS(Observed!AJ$2:AJ$1135,Observed!$A$2:$A$1135,$A205,Observed!$C$2:$C$1135,$C205),"")</f>
        <v/>
      </c>
      <c r="AK205" s="34">
        <f>IF(ISNUMBER(AVERAGEIFS(Observed!AK$2:AK$1135,Observed!$A$2:$A$1135,$A205,Observed!$C$2:$C$1135,$C205)),AVERAGEIFS(Observed!AK$2:AK$1135,Observed!$A$2:$A$1135,$A205,Observed!$C$2:$C$1135,$C205),"")</f>
        <v>11.682592366536459</v>
      </c>
      <c r="AL205" s="35" t="str">
        <f>IF(ISNUMBER(AVERAGEIFS(Observed!AL$2:AL$1135,Observed!$A$2:$A$1135,$A205,Observed!$C$2:$C$1135,$C205)),AVERAGEIFS(Observed!AL$2:AL$1135,Observed!$A$2:$A$1135,$A205,Observed!$C$2:$C$1135,$C205),"")</f>
        <v/>
      </c>
      <c r="AM205" s="34" t="str">
        <f>IF(ISNUMBER(AVERAGEIFS(Observed!AM$2:AM$1135,Observed!$A$2:$A$1135,$A205,Observed!$C$2:$C$1135,$C205)),AVERAGEIFS(Observed!AM$2:AM$1135,Observed!$A$2:$A$1135,$A205,Observed!$C$2:$C$1135,$C205),"")</f>
        <v/>
      </c>
      <c r="AN205" s="34" t="str">
        <f>IF(ISNUMBER(AVERAGEIFS(Observed!AN$2:AN$1135,Observed!$A$2:$A$1135,$A205,Observed!$C$2:$C$1135,$C205)),AVERAGEIFS(Observed!AN$2:AN$1135,Observed!$A$2:$A$1135,$A205,Observed!$C$2:$C$1135,$C205),"")</f>
        <v/>
      </c>
      <c r="AO205" s="34" t="str">
        <f>IF(ISNUMBER(AVERAGEIFS(Observed!AO$2:AO$1135,Observed!$A$2:$A$1135,$A205,Observed!$C$2:$C$1135,$C205)),AVERAGEIFS(Observed!AO$2:AO$1135,Observed!$A$2:$A$1135,$A205,Observed!$C$2:$C$1135,$C205),"")</f>
        <v/>
      </c>
      <c r="AP205" s="35" t="str">
        <f>IF(ISNUMBER(AVERAGEIFS(Observed!AP$2:AP$1135,Observed!$A$2:$A$1135,$A205,Observed!$C$2:$C$1135,$C205)),AVERAGEIFS(Observed!AP$2:AP$1135,Observed!$A$2:$A$1135,$A205,Observed!$C$2:$C$1135,$C205),"")</f>
        <v/>
      </c>
      <c r="AQ205" s="34" t="str">
        <f>IF(ISNUMBER(AVERAGEIFS(Observed!AQ$2:AQ$1135,Observed!$A$2:$A$1135,$A205,Observed!$C$2:$C$1135,$C205)),AVERAGEIFS(Observed!AQ$2:AQ$1135,Observed!$A$2:$A$1135,$A205,Observed!$C$2:$C$1135,$C205),"")</f>
        <v/>
      </c>
      <c r="AR205" s="34" t="str">
        <f>IF(ISNUMBER(AVERAGEIFS(Observed!AR$2:AR$1135,Observed!$A$2:$A$1135,$A205,Observed!$C$2:$C$1135,$C205)),AVERAGEIFS(Observed!AR$2:AR$1135,Observed!$A$2:$A$1135,$A205,Observed!$C$2:$C$1135,$C205),"")</f>
        <v/>
      </c>
      <c r="AS205" s="2">
        <f>COUNTIFS(Observed!$A$2:$A$1135,$A205,Observed!$C$2:$C$1135,$C205)</f>
        <v>3</v>
      </c>
      <c r="AT205" s="2">
        <f t="shared" si="3"/>
        <v>10</v>
      </c>
    </row>
    <row r="206" spans="1:46" x14ac:dyDescent="0.25">
      <c r="A206" t="s">
        <v>33</v>
      </c>
      <c r="B206" t="s">
        <v>31</v>
      </c>
      <c r="C206" s="6">
        <v>42110</v>
      </c>
      <c r="D206" t="s">
        <v>56</v>
      </c>
      <c r="F206">
        <v>0</v>
      </c>
      <c r="J206" t="s">
        <v>104</v>
      </c>
      <c r="K206" t="s">
        <v>29</v>
      </c>
      <c r="L206">
        <v>1</v>
      </c>
      <c r="M206" t="s">
        <v>27</v>
      </c>
      <c r="N206" s="33" t="str">
        <f>IF(ISNUMBER(AVERAGEIFS(Observed!N$2:N$1135,Observed!$A$2:$A$1135,$A206,Observed!$C$2:$C$1135,$C206)),AVERAGEIFS(Observed!N$2:N$1135,Observed!$A$2:$A$1135,$A206,Observed!$C$2:$C$1135,$C206),"")</f>
        <v/>
      </c>
      <c r="O206" s="34" t="str">
        <f>IF(ISNUMBER(AVERAGEIFS(Observed!O$2:O$1135,Observed!$A$2:$A$1135,$A206,Observed!$C$2:$C$1135,$C206)),AVERAGEIFS(Observed!O$2:O$1135,Observed!$A$2:$A$1135,$A206,Observed!$C$2:$C$1135,$C206),"")</f>
        <v/>
      </c>
      <c r="P206" s="34">
        <f>IF(ISNUMBER(AVERAGEIFS(Observed!P$2:P$1135,Observed!$A$2:$A$1135,$A206,Observed!$C$2:$C$1135,$C206)),AVERAGEIFS(Observed!P$2:P$1135,Observed!$A$2:$A$1135,$A206,Observed!$C$2:$C$1135,$C206),"")</f>
        <v>98.358840079375653</v>
      </c>
      <c r="Q206" s="34">
        <f>IF(ISNUMBER(AVERAGEIFS(Observed!Q$2:Q$1135,Observed!$A$2:$A$1135,$A206,Observed!$C$2:$C$1135,$C206)),AVERAGEIFS(Observed!Q$2:Q$1135,Observed!$A$2:$A$1135,$A206,Observed!$C$2:$C$1135,$C206),"")</f>
        <v>98.358840079375653</v>
      </c>
      <c r="R206" s="34">
        <f>IF(ISNUMBER(AVERAGEIFS(Observed!R$2:R$1135,Observed!$A$2:$A$1135,$A206,Observed!$C$2:$C$1135,$C206)),AVERAGEIFS(Observed!R$2:R$1135,Observed!$A$2:$A$1135,$A206,Observed!$C$2:$C$1135,$C206),"")</f>
        <v>1198.9329863315938</v>
      </c>
      <c r="S206" s="35" t="str">
        <f>IF(ISNUMBER(AVERAGEIFS(Observed!S$2:S$1135,Observed!$A$2:$A$1135,$A206,Observed!$C$2:$C$1135,$C206)),AVERAGEIFS(Observed!S$2:S$1135,Observed!$A$2:$A$1135,$A206,Observed!$C$2:$C$1135,$C206),"")</f>
        <v/>
      </c>
      <c r="T206" s="35" t="str">
        <f>IF(ISNUMBER(AVERAGEIFS(Observed!T$2:T$1135,Observed!$A$2:$A$1135,$A206,Observed!$C$2:$C$1135,$C206)),AVERAGEIFS(Observed!T$2:T$1135,Observed!$A$2:$A$1135,$A206,Observed!$C$2:$C$1135,$C206),"")</f>
        <v/>
      </c>
      <c r="U206" s="35" t="str">
        <f>IF(ISNUMBER(AVERAGEIFS(Observed!U$2:U$1135,Observed!$A$2:$A$1135,$A206,Observed!$C$2:$C$1135,$C206)),AVERAGEIFS(Observed!U$2:U$1135,Observed!$A$2:$A$1135,$A206,Observed!$C$2:$C$1135,$C206),"")</f>
        <v/>
      </c>
      <c r="V206" s="34" t="str">
        <f>IF(ISNUMBER(AVERAGEIFS(Observed!V$2:V$1135,Observed!$A$2:$A$1135,$A206,Observed!$C$2:$C$1135,$C206)),AVERAGEIFS(Observed!V$2:V$1135,Observed!$A$2:$A$1135,$A206,Observed!$C$2:$C$1135,$C206),"")</f>
        <v/>
      </c>
      <c r="W206" s="7" t="str">
        <f>IF(ISNUMBER(AVERAGEIFS(Observed!W$2:W$1135,Observed!$A$2:$A$1135,$A206,Observed!$C$2:$C$1135,$C206)),AVERAGEIFS(Observed!W$2:W$1135,Observed!$A$2:$A$1135,$A206,Observed!$C$2:$C$1135,$C206),"")</f>
        <v/>
      </c>
      <c r="X206" s="7" t="str">
        <f>IF(ISNUMBER(AVERAGEIFS(Observed!X$2:X$1135,Observed!$A$2:$A$1135,$A206,Observed!$C$2:$C$1135,$C206)),AVERAGEIFS(Observed!X$2:X$1135,Observed!$A$2:$A$1135,$A206,Observed!$C$2:$C$1135,$C206),"")</f>
        <v/>
      </c>
      <c r="Y206" s="34" t="str">
        <f>IF(ISNUMBER(AVERAGEIFS(Observed!Y$2:Y$1135,Observed!$A$2:$A$1135,$A206,Observed!$C$2:$C$1135,$C206)),AVERAGEIFS(Observed!Y$2:Y$1135,Observed!$A$2:$A$1135,$A206,Observed!$C$2:$C$1135,$C206),"")</f>
        <v/>
      </c>
      <c r="Z206" s="34" t="str">
        <f>IF(ISNUMBER(AVERAGEIFS(Observed!Z$2:Z$1135,Observed!$A$2:$A$1135,$A206,Observed!$C$2:$C$1135,$C206)),AVERAGEIFS(Observed!Z$2:Z$1135,Observed!$A$2:$A$1135,$A206,Observed!$C$2:$C$1135,$C206),"")</f>
        <v/>
      </c>
      <c r="AA206" s="34" t="str">
        <f>IF(ISNUMBER(AVERAGEIFS(Observed!AA$2:AA$1135,Observed!$A$2:$A$1135,$A206,Observed!$C$2:$C$1135,$C206)),AVERAGEIFS(Observed!AA$2:AA$1135,Observed!$A$2:$A$1135,$A206,Observed!$C$2:$C$1135,$C206),"")</f>
        <v/>
      </c>
      <c r="AB206" s="34">
        <f>IF(ISNUMBER(AVERAGEIFS(Observed!AB$2:AB$1135,Observed!$A$2:$A$1135,$A206,Observed!$C$2:$C$1135,$C206)),AVERAGEIFS(Observed!AB$2:AB$1135,Observed!$A$2:$A$1135,$A206,Observed!$C$2:$C$1135,$C206),"")</f>
        <v>21.698821783065796</v>
      </c>
      <c r="AC206" s="34">
        <f>IF(ISNUMBER(AVERAGEIFS(Observed!AC$2:AC$1135,Observed!$A$2:$A$1135,$A206,Observed!$C$2:$C$1135,$C206)),AVERAGEIFS(Observed!AC$2:AC$1135,Observed!$A$2:$A$1135,$A206,Observed!$C$2:$C$1135,$C206),"")</f>
        <v>7.0491377115249634</v>
      </c>
      <c r="AD206" s="34">
        <f>IF(ISNUMBER(AVERAGEIFS(Observed!AD$2:AD$1135,Observed!$A$2:$A$1135,$A206,Observed!$C$2:$C$1135,$C206)),AVERAGEIFS(Observed!AD$2:AD$1135,Observed!$A$2:$A$1135,$A206,Observed!$C$2:$C$1135,$C206),"")</f>
        <v>70.648554801940918</v>
      </c>
      <c r="AE206" s="34">
        <f>IF(ISNUMBER(AVERAGEIFS(Observed!AE$2:AE$1135,Observed!$A$2:$A$1135,$A206,Observed!$C$2:$C$1135,$C206)),AVERAGEIFS(Observed!AE$2:AE$1135,Observed!$A$2:$A$1135,$A206,Observed!$C$2:$C$1135,$C206),"")</f>
        <v>27.700517177581787</v>
      </c>
      <c r="AF206" s="34">
        <f>IF(ISNUMBER(AVERAGEIFS(Observed!AF$2:AF$1135,Observed!$A$2:$A$1135,$A206,Observed!$C$2:$C$1135,$C206)),AVERAGEIFS(Observed!AF$2:AF$1135,Observed!$A$2:$A$1135,$A206,Observed!$C$2:$C$1135,$C206),"")</f>
        <v>90.774486541748047</v>
      </c>
      <c r="AG206" s="34">
        <f>IF(ISNUMBER(AVERAGEIFS(Observed!AG$2:AG$1135,Observed!$A$2:$A$1135,$A206,Observed!$C$2:$C$1135,$C206)),AVERAGEIFS(Observed!AG$2:AG$1135,Observed!$A$2:$A$1135,$A206,Observed!$C$2:$C$1135,$C206),"")</f>
        <v>29.07912015914917</v>
      </c>
      <c r="AH206" s="35">
        <f>IF(ISNUMBER(AVERAGEIFS(Observed!AH$2:AH$1135,Observed!$A$2:$A$1135,$A206,Observed!$C$2:$C$1135,$C206)),AVERAGEIFS(Observed!AH$2:AH$1135,Observed!$A$2:$A$1135,$A206,Observed!$C$2:$C$1135,$C206),"")</f>
        <v>4.652659225463867E-2</v>
      </c>
      <c r="AI206" s="35">
        <f>IF(ISNUMBER(AVERAGEIFS(Observed!AI$2:AI$1135,Observed!$A$2:$A$1135,$A206,Observed!$C$2:$C$1135,$C206)),AVERAGEIFS(Observed!AI$2:AI$1135,Observed!$A$2:$A$1135,$A206,Observed!$C$2:$C$1135,$C206),"")</f>
        <v>4.652659225463867E-2</v>
      </c>
      <c r="AJ206" s="35" t="str">
        <f>IF(ISNUMBER(AVERAGEIFS(Observed!AJ$2:AJ$1135,Observed!$A$2:$A$1135,$A206,Observed!$C$2:$C$1135,$C206)),AVERAGEIFS(Observed!AJ$2:AJ$1135,Observed!$A$2:$A$1135,$A206,Observed!$C$2:$C$1135,$C206),"")</f>
        <v/>
      </c>
      <c r="AK206" s="34">
        <f>IF(ISNUMBER(AVERAGEIFS(Observed!AK$2:AK$1135,Observed!$A$2:$A$1135,$A206,Observed!$C$2:$C$1135,$C206)),AVERAGEIFS(Observed!AK$2:AK$1135,Observed!$A$2:$A$1135,$A206,Observed!$C$2:$C$1135,$C206),"")</f>
        <v>11.303768768310547</v>
      </c>
      <c r="AL206" s="35" t="str">
        <f>IF(ISNUMBER(AVERAGEIFS(Observed!AL$2:AL$1135,Observed!$A$2:$A$1135,$A206,Observed!$C$2:$C$1135,$C206)),AVERAGEIFS(Observed!AL$2:AL$1135,Observed!$A$2:$A$1135,$A206,Observed!$C$2:$C$1135,$C206),"")</f>
        <v/>
      </c>
      <c r="AM206" s="34" t="str">
        <f>IF(ISNUMBER(AVERAGEIFS(Observed!AM$2:AM$1135,Observed!$A$2:$A$1135,$A206,Observed!$C$2:$C$1135,$C206)),AVERAGEIFS(Observed!AM$2:AM$1135,Observed!$A$2:$A$1135,$A206,Observed!$C$2:$C$1135,$C206),"")</f>
        <v/>
      </c>
      <c r="AN206" s="34" t="str">
        <f>IF(ISNUMBER(AVERAGEIFS(Observed!AN$2:AN$1135,Observed!$A$2:$A$1135,$A206,Observed!$C$2:$C$1135,$C206)),AVERAGEIFS(Observed!AN$2:AN$1135,Observed!$A$2:$A$1135,$A206,Observed!$C$2:$C$1135,$C206),"")</f>
        <v/>
      </c>
      <c r="AO206" s="34" t="str">
        <f>IF(ISNUMBER(AVERAGEIFS(Observed!AO$2:AO$1135,Observed!$A$2:$A$1135,$A206,Observed!$C$2:$C$1135,$C206)),AVERAGEIFS(Observed!AO$2:AO$1135,Observed!$A$2:$A$1135,$A206,Observed!$C$2:$C$1135,$C206),"")</f>
        <v/>
      </c>
      <c r="AP206" s="35" t="str">
        <f>IF(ISNUMBER(AVERAGEIFS(Observed!AP$2:AP$1135,Observed!$A$2:$A$1135,$A206,Observed!$C$2:$C$1135,$C206)),AVERAGEIFS(Observed!AP$2:AP$1135,Observed!$A$2:$A$1135,$A206,Observed!$C$2:$C$1135,$C206),"")</f>
        <v/>
      </c>
      <c r="AQ206" s="34">
        <f>IF(ISNUMBER(AVERAGEIFS(Observed!AQ$2:AQ$1135,Observed!$A$2:$A$1135,$A206,Observed!$C$2:$C$1135,$C206)),AVERAGEIFS(Observed!AQ$2:AQ$1135,Observed!$A$2:$A$1135,$A206,Observed!$C$2:$C$1135,$C206),"")</f>
        <v>4.5717499999999998</v>
      </c>
      <c r="AR206" s="34">
        <f>IF(ISNUMBER(AVERAGEIFS(Observed!AR$2:AR$1135,Observed!$A$2:$A$1135,$A206,Observed!$C$2:$C$1135,$C206)),AVERAGEIFS(Observed!AR$2:AR$1135,Observed!$A$2:$A$1135,$A206,Observed!$C$2:$C$1135,$C206),"")</f>
        <v>44.660249999999998</v>
      </c>
      <c r="AS206" s="2">
        <f>COUNTIFS(Observed!$A$2:$A$1135,$A206,Observed!$C$2:$C$1135,$C206)</f>
        <v>4</v>
      </c>
      <c r="AT206" s="2">
        <f t="shared" si="3"/>
        <v>14</v>
      </c>
    </row>
    <row r="207" spans="1:46" x14ac:dyDescent="0.25">
      <c r="A207" t="s">
        <v>33</v>
      </c>
      <c r="B207" t="s">
        <v>31</v>
      </c>
      <c r="C207" s="6">
        <v>42164</v>
      </c>
      <c r="D207" t="s">
        <v>56</v>
      </c>
      <c r="F207">
        <v>0</v>
      </c>
      <c r="J207" t="s">
        <v>104</v>
      </c>
      <c r="K207" t="s">
        <v>29</v>
      </c>
      <c r="L207">
        <v>1</v>
      </c>
      <c r="M207" t="s">
        <v>27</v>
      </c>
      <c r="N207" s="33" t="str">
        <f>IF(ISNUMBER(AVERAGEIFS(Observed!N$2:N$1135,Observed!$A$2:$A$1135,$A207,Observed!$C$2:$C$1135,$C207)),AVERAGEIFS(Observed!N$2:N$1135,Observed!$A$2:$A$1135,$A207,Observed!$C$2:$C$1135,$C207),"")</f>
        <v/>
      </c>
      <c r="O207" s="34" t="str">
        <f>IF(ISNUMBER(AVERAGEIFS(Observed!O$2:O$1135,Observed!$A$2:$A$1135,$A207,Observed!$C$2:$C$1135,$C207)),AVERAGEIFS(Observed!O$2:O$1135,Observed!$A$2:$A$1135,$A207,Observed!$C$2:$C$1135,$C207),"")</f>
        <v/>
      </c>
      <c r="P207" s="34">
        <f>IF(ISNUMBER(AVERAGEIFS(Observed!P$2:P$1135,Observed!$A$2:$A$1135,$A207,Observed!$C$2:$C$1135,$C207)),AVERAGEIFS(Observed!P$2:P$1135,Observed!$A$2:$A$1135,$A207,Observed!$C$2:$C$1135,$C207),"")</f>
        <v>17.131819742388707</v>
      </c>
      <c r="Q207" s="34">
        <f>IF(ISNUMBER(AVERAGEIFS(Observed!Q$2:Q$1135,Observed!$A$2:$A$1135,$A207,Observed!$C$2:$C$1135,$C207)),AVERAGEIFS(Observed!Q$2:Q$1135,Observed!$A$2:$A$1135,$A207,Observed!$C$2:$C$1135,$C207),"")</f>
        <v>17.131819742388707</v>
      </c>
      <c r="R207" s="34">
        <f>IF(ISNUMBER(AVERAGEIFS(Observed!R$2:R$1135,Observed!$A$2:$A$1135,$A207,Observed!$C$2:$C$1135,$C207)),AVERAGEIFS(Observed!R$2:R$1135,Observed!$A$2:$A$1135,$A207,Observed!$C$2:$C$1135,$C207),"")</f>
        <v>1216.0648060739827</v>
      </c>
      <c r="S207" s="35" t="str">
        <f>IF(ISNUMBER(AVERAGEIFS(Observed!S$2:S$1135,Observed!$A$2:$A$1135,$A207,Observed!$C$2:$C$1135,$C207)),AVERAGEIFS(Observed!S$2:S$1135,Observed!$A$2:$A$1135,$A207,Observed!$C$2:$C$1135,$C207),"")</f>
        <v/>
      </c>
      <c r="T207" s="35" t="str">
        <f>IF(ISNUMBER(AVERAGEIFS(Observed!T$2:T$1135,Observed!$A$2:$A$1135,$A207,Observed!$C$2:$C$1135,$C207)),AVERAGEIFS(Observed!T$2:T$1135,Observed!$A$2:$A$1135,$A207,Observed!$C$2:$C$1135,$C207),"")</f>
        <v/>
      </c>
      <c r="U207" s="35" t="str">
        <f>IF(ISNUMBER(AVERAGEIFS(Observed!U$2:U$1135,Observed!$A$2:$A$1135,$A207,Observed!$C$2:$C$1135,$C207)),AVERAGEIFS(Observed!U$2:U$1135,Observed!$A$2:$A$1135,$A207,Observed!$C$2:$C$1135,$C207),"")</f>
        <v/>
      </c>
      <c r="V207" s="34" t="str">
        <f>IF(ISNUMBER(AVERAGEIFS(Observed!V$2:V$1135,Observed!$A$2:$A$1135,$A207,Observed!$C$2:$C$1135,$C207)),AVERAGEIFS(Observed!V$2:V$1135,Observed!$A$2:$A$1135,$A207,Observed!$C$2:$C$1135,$C207),"")</f>
        <v/>
      </c>
      <c r="W207" s="7" t="str">
        <f>IF(ISNUMBER(AVERAGEIFS(Observed!W$2:W$1135,Observed!$A$2:$A$1135,$A207,Observed!$C$2:$C$1135,$C207)),AVERAGEIFS(Observed!W$2:W$1135,Observed!$A$2:$A$1135,$A207,Observed!$C$2:$C$1135,$C207),"")</f>
        <v/>
      </c>
      <c r="X207" s="7" t="str">
        <f>IF(ISNUMBER(AVERAGEIFS(Observed!X$2:X$1135,Observed!$A$2:$A$1135,$A207,Observed!$C$2:$C$1135,$C207)),AVERAGEIFS(Observed!X$2:X$1135,Observed!$A$2:$A$1135,$A207,Observed!$C$2:$C$1135,$C207),"")</f>
        <v/>
      </c>
      <c r="Y207" s="34" t="str">
        <f>IF(ISNUMBER(AVERAGEIFS(Observed!Y$2:Y$1135,Observed!$A$2:$A$1135,$A207,Observed!$C$2:$C$1135,$C207)),AVERAGEIFS(Observed!Y$2:Y$1135,Observed!$A$2:$A$1135,$A207,Observed!$C$2:$C$1135,$C207),"")</f>
        <v/>
      </c>
      <c r="Z207" s="34" t="str">
        <f>IF(ISNUMBER(AVERAGEIFS(Observed!Z$2:Z$1135,Observed!$A$2:$A$1135,$A207,Observed!$C$2:$C$1135,$C207)),AVERAGEIFS(Observed!Z$2:Z$1135,Observed!$A$2:$A$1135,$A207,Observed!$C$2:$C$1135,$C207),"")</f>
        <v/>
      </c>
      <c r="AA207" s="34" t="str">
        <f>IF(ISNUMBER(AVERAGEIFS(Observed!AA$2:AA$1135,Observed!$A$2:$A$1135,$A207,Observed!$C$2:$C$1135,$C207)),AVERAGEIFS(Observed!AA$2:AA$1135,Observed!$A$2:$A$1135,$A207,Observed!$C$2:$C$1135,$C207),"")</f>
        <v/>
      </c>
      <c r="AB207" s="34">
        <f>IF(ISNUMBER(AVERAGEIFS(Observed!AB$2:AB$1135,Observed!$A$2:$A$1135,$A207,Observed!$C$2:$C$1135,$C207)),AVERAGEIFS(Observed!AB$2:AB$1135,Observed!$A$2:$A$1135,$A207,Observed!$C$2:$C$1135,$C207),"")</f>
        <v>16.269740223884583</v>
      </c>
      <c r="AC207" s="34">
        <f>IF(ISNUMBER(AVERAGEIFS(Observed!AC$2:AC$1135,Observed!$A$2:$A$1135,$A207,Observed!$C$2:$C$1135,$C207)),AVERAGEIFS(Observed!AC$2:AC$1135,Observed!$A$2:$A$1135,$A207,Observed!$C$2:$C$1135,$C207),"")</f>
        <v>15.902980804443359</v>
      </c>
      <c r="AD207" s="34">
        <f>IF(ISNUMBER(AVERAGEIFS(Observed!AD$2:AD$1135,Observed!$A$2:$A$1135,$A207,Observed!$C$2:$C$1135,$C207)),AVERAGEIFS(Observed!AD$2:AD$1135,Observed!$A$2:$A$1135,$A207,Observed!$C$2:$C$1135,$C207),"")</f>
        <v>78.080977439880371</v>
      </c>
      <c r="AE207" s="34">
        <f>IF(ISNUMBER(AVERAGEIFS(Observed!AE$2:AE$1135,Observed!$A$2:$A$1135,$A207,Observed!$C$2:$C$1135,$C207)),AVERAGEIFS(Observed!AE$2:AE$1135,Observed!$A$2:$A$1135,$A207,Observed!$C$2:$C$1135,$C207),"")</f>
        <v>22.99105167388916</v>
      </c>
      <c r="AF207" s="34">
        <f>IF(ISNUMBER(AVERAGEIFS(Observed!AF$2:AF$1135,Observed!$A$2:$A$1135,$A207,Observed!$C$2:$C$1135,$C207)),AVERAGEIFS(Observed!AF$2:AF$1135,Observed!$A$2:$A$1135,$A207,Observed!$C$2:$C$1135,$C207),"")</f>
        <v>91.716216087341309</v>
      </c>
      <c r="AG207" s="34">
        <f>IF(ISNUMBER(AVERAGEIFS(Observed!AG$2:AG$1135,Observed!$A$2:$A$1135,$A207,Observed!$C$2:$C$1135,$C207)),AVERAGEIFS(Observed!AG$2:AG$1135,Observed!$A$2:$A$1135,$A207,Observed!$C$2:$C$1135,$C207),"")</f>
        <v>29.191722631454468</v>
      </c>
      <c r="AH207" s="35">
        <f>IF(ISNUMBER(AVERAGEIFS(Observed!AH$2:AH$1135,Observed!$A$2:$A$1135,$A207,Observed!$C$2:$C$1135,$C207)),AVERAGEIFS(Observed!AH$2:AH$1135,Observed!$A$2:$A$1135,$A207,Observed!$C$2:$C$1135,$C207),"")</f>
        <v>4.6706756210327147E-2</v>
      </c>
      <c r="AI207" s="35">
        <f>IF(ISNUMBER(AVERAGEIFS(Observed!AI$2:AI$1135,Observed!$A$2:$A$1135,$A207,Observed!$C$2:$C$1135,$C207)),AVERAGEIFS(Observed!AI$2:AI$1135,Observed!$A$2:$A$1135,$A207,Observed!$C$2:$C$1135,$C207),"")</f>
        <v>4.6706756210327147E-2</v>
      </c>
      <c r="AJ207" s="35" t="str">
        <f>IF(ISNUMBER(AVERAGEIFS(Observed!AJ$2:AJ$1135,Observed!$A$2:$A$1135,$A207,Observed!$C$2:$C$1135,$C207)),AVERAGEIFS(Observed!AJ$2:AJ$1135,Observed!$A$2:$A$1135,$A207,Observed!$C$2:$C$1135,$C207),"")</f>
        <v/>
      </c>
      <c r="AK207" s="34">
        <f>IF(ISNUMBER(AVERAGEIFS(Observed!AK$2:AK$1135,Observed!$A$2:$A$1135,$A207,Observed!$C$2:$C$1135,$C207)),AVERAGEIFS(Observed!AK$2:AK$1135,Observed!$A$2:$A$1135,$A207,Observed!$C$2:$C$1135,$C207),"")</f>
        <v>12.492956390380861</v>
      </c>
      <c r="AL207" s="35" t="str">
        <f>IF(ISNUMBER(AVERAGEIFS(Observed!AL$2:AL$1135,Observed!$A$2:$A$1135,$A207,Observed!$C$2:$C$1135,$C207)),AVERAGEIFS(Observed!AL$2:AL$1135,Observed!$A$2:$A$1135,$A207,Observed!$C$2:$C$1135,$C207),"")</f>
        <v/>
      </c>
      <c r="AM207" s="34" t="str">
        <f>IF(ISNUMBER(AVERAGEIFS(Observed!AM$2:AM$1135,Observed!$A$2:$A$1135,$A207,Observed!$C$2:$C$1135,$C207)),AVERAGEIFS(Observed!AM$2:AM$1135,Observed!$A$2:$A$1135,$A207,Observed!$C$2:$C$1135,$C207),"")</f>
        <v/>
      </c>
      <c r="AN207" s="34" t="str">
        <f>IF(ISNUMBER(AVERAGEIFS(Observed!AN$2:AN$1135,Observed!$A$2:$A$1135,$A207,Observed!$C$2:$C$1135,$C207)),AVERAGEIFS(Observed!AN$2:AN$1135,Observed!$A$2:$A$1135,$A207,Observed!$C$2:$C$1135,$C207),"")</f>
        <v/>
      </c>
      <c r="AO207" s="34" t="str">
        <f>IF(ISNUMBER(AVERAGEIFS(Observed!AO$2:AO$1135,Observed!$A$2:$A$1135,$A207,Observed!$C$2:$C$1135,$C207)),AVERAGEIFS(Observed!AO$2:AO$1135,Observed!$A$2:$A$1135,$A207,Observed!$C$2:$C$1135,$C207),"")</f>
        <v/>
      </c>
      <c r="AP207" s="35" t="str">
        <f>IF(ISNUMBER(AVERAGEIFS(Observed!AP$2:AP$1135,Observed!$A$2:$A$1135,$A207,Observed!$C$2:$C$1135,$C207)),AVERAGEIFS(Observed!AP$2:AP$1135,Observed!$A$2:$A$1135,$A207,Observed!$C$2:$C$1135,$C207),"")</f>
        <v/>
      </c>
      <c r="AQ207" s="34">
        <f>IF(ISNUMBER(AVERAGEIFS(Observed!AQ$2:AQ$1135,Observed!$A$2:$A$1135,$A207,Observed!$C$2:$C$1135,$C207)),AVERAGEIFS(Observed!AQ$2:AQ$1135,Observed!$A$2:$A$1135,$A207,Observed!$C$2:$C$1135,$C207),"")</f>
        <v>0.8</v>
      </c>
      <c r="AR207" s="34">
        <f>IF(ISNUMBER(AVERAGEIFS(Observed!AR$2:AR$1135,Observed!$A$2:$A$1135,$A207,Observed!$C$2:$C$1135,$C207)),AVERAGEIFS(Observed!AR$2:AR$1135,Observed!$A$2:$A$1135,$A207,Observed!$C$2:$C$1135,$C207),"")</f>
        <v>45.460250000000002</v>
      </c>
      <c r="AS207" s="2">
        <f>COUNTIFS(Observed!$A$2:$A$1135,$A207,Observed!$C$2:$C$1135,$C207)</f>
        <v>4</v>
      </c>
      <c r="AT207" s="2">
        <f t="shared" si="3"/>
        <v>14</v>
      </c>
    </row>
    <row r="208" spans="1:46" x14ac:dyDescent="0.25">
      <c r="A208" t="s">
        <v>33</v>
      </c>
      <c r="B208" t="s">
        <v>31</v>
      </c>
      <c r="C208" s="6">
        <v>42283</v>
      </c>
      <c r="D208" t="s">
        <v>56</v>
      </c>
      <c r="F208">
        <v>0</v>
      </c>
      <c r="J208" t="s">
        <v>107</v>
      </c>
      <c r="K208" t="s">
        <v>37</v>
      </c>
      <c r="L208">
        <v>2</v>
      </c>
      <c r="M208" t="s">
        <v>27</v>
      </c>
      <c r="N208" s="33" t="str">
        <f>IF(ISNUMBER(AVERAGEIFS(Observed!N$2:N$1135,Observed!$A$2:$A$1135,$A208,Observed!$C$2:$C$1135,$C208)),AVERAGEIFS(Observed!N$2:N$1135,Observed!$A$2:$A$1135,$A208,Observed!$C$2:$C$1135,$C208),"")</f>
        <v/>
      </c>
      <c r="O208" s="34" t="str">
        <f>IF(ISNUMBER(AVERAGEIFS(Observed!O$2:O$1135,Observed!$A$2:$A$1135,$A208,Observed!$C$2:$C$1135,$C208)),AVERAGEIFS(Observed!O$2:O$1135,Observed!$A$2:$A$1135,$A208,Observed!$C$2:$C$1135,$C208),"")</f>
        <v/>
      </c>
      <c r="P208" s="34">
        <f>IF(ISNUMBER(AVERAGEIFS(Observed!P$2:P$1135,Observed!$A$2:$A$1135,$A208,Observed!$C$2:$C$1135,$C208)),AVERAGEIFS(Observed!P$2:P$1135,Observed!$A$2:$A$1135,$A208,Observed!$C$2:$C$1135,$C208),"")</f>
        <v>202.17541148867005</v>
      </c>
      <c r="Q208" s="34">
        <f>IF(ISNUMBER(AVERAGEIFS(Observed!Q$2:Q$1135,Observed!$A$2:$A$1135,$A208,Observed!$C$2:$C$1135,$C208)),AVERAGEIFS(Observed!Q$2:Q$1135,Observed!$A$2:$A$1135,$A208,Observed!$C$2:$C$1135,$C208),"")</f>
        <v>202.17541148867005</v>
      </c>
      <c r="R208" s="34">
        <f>IF(ISNUMBER(AVERAGEIFS(Observed!R$2:R$1135,Observed!$A$2:$A$1135,$A208,Observed!$C$2:$C$1135,$C208)),AVERAGEIFS(Observed!R$2:R$1135,Observed!$A$2:$A$1135,$A208,Observed!$C$2:$C$1135,$C208),"")</f>
        <v>202.17541148867005</v>
      </c>
      <c r="S208" s="35" t="str">
        <f>IF(ISNUMBER(AVERAGEIFS(Observed!S$2:S$1135,Observed!$A$2:$A$1135,$A208,Observed!$C$2:$C$1135,$C208)),AVERAGEIFS(Observed!S$2:S$1135,Observed!$A$2:$A$1135,$A208,Observed!$C$2:$C$1135,$C208),"")</f>
        <v/>
      </c>
      <c r="T208" s="35" t="str">
        <f>IF(ISNUMBER(AVERAGEIFS(Observed!T$2:T$1135,Observed!$A$2:$A$1135,$A208,Observed!$C$2:$C$1135,$C208)),AVERAGEIFS(Observed!T$2:T$1135,Observed!$A$2:$A$1135,$A208,Observed!$C$2:$C$1135,$C208),"")</f>
        <v/>
      </c>
      <c r="U208" s="35" t="str">
        <f>IF(ISNUMBER(AVERAGEIFS(Observed!U$2:U$1135,Observed!$A$2:$A$1135,$A208,Observed!$C$2:$C$1135,$C208)),AVERAGEIFS(Observed!U$2:U$1135,Observed!$A$2:$A$1135,$A208,Observed!$C$2:$C$1135,$C208),"")</f>
        <v/>
      </c>
      <c r="V208" s="34" t="str">
        <f>IF(ISNUMBER(AVERAGEIFS(Observed!V$2:V$1135,Observed!$A$2:$A$1135,$A208,Observed!$C$2:$C$1135,$C208)),AVERAGEIFS(Observed!V$2:V$1135,Observed!$A$2:$A$1135,$A208,Observed!$C$2:$C$1135,$C208),"")</f>
        <v/>
      </c>
      <c r="W208" s="7" t="str">
        <f>IF(ISNUMBER(AVERAGEIFS(Observed!W$2:W$1135,Observed!$A$2:$A$1135,$A208,Observed!$C$2:$C$1135,$C208)),AVERAGEIFS(Observed!W$2:W$1135,Observed!$A$2:$A$1135,$A208,Observed!$C$2:$C$1135,$C208),"")</f>
        <v/>
      </c>
      <c r="X208" s="7" t="str">
        <f>IF(ISNUMBER(AVERAGEIFS(Observed!X$2:X$1135,Observed!$A$2:$A$1135,$A208,Observed!$C$2:$C$1135,$C208)),AVERAGEIFS(Observed!X$2:X$1135,Observed!$A$2:$A$1135,$A208,Observed!$C$2:$C$1135,$C208),"")</f>
        <v/>
      </c>
      <c r="Y208" s="34" t="str">
        <f>IF(ISNUMBER(AVERAGEIFS(Observed!Y$2:Y$1135,Observed!$A$2:$A$1135,$A208,Observed!$C$2:$C$1135,$C208)),AVERAGEIFS(Observed!Y$2:Y$1135,Observed!$A$2:$A$1135,$A208,Observed!$C$2:$C$1135,$C208),"")</f>
        <v/>
      </c>
      <c r="Z208" s="34" t="str">
        <f>IF(ISNUMBER(AVERAGEIFS(Observed!Z$2:Z$1135,Observed!$A$2:$A$1135,$A208,Observed!$C$2:$C$1135,$C208)),AVERAGEIFS(Observed!Z$2:Z$1135,Observed!$A$2:$A$1135,$A208,Observed!$C$2:$C$1135,$C208),"")</f>
        <v/>
      </c>
      <c r="AA208" s="34" t="str">
        <f>IF(ISNUMBER(AVERAGEIFS(Observed!AA$2:AA$1135,Observed!$A$2:$A$1135,$A208,Observed!$C$2:$C$1135,$C208)),AVERAGEIFS(Observed!AA$2:AA$1135,Observed!$A$2:$A$1135,$A208,Observed!$C$2:$C$1135,$C208),"")</f>
        <v/>
      </c>
      <c r="AB208" s="34">
        <f>IF(ISNUMBER(AVERAGEIFS(Observed!AB$2:AB$1135,Observed!$A$2:$A$1135,$A208,Observed!$C$2:$C$1135,$C208)),AVERAGEIFS(Observed!AB$2:AB$1135,Observed!$A$2:$A$1135,$A208,Observed!$C$2:$C$1135,$C208),"")</f>
        <v>20.853400945663452</v>
      </c>
      <c r="AC208" s="34">
        <f>IF(ISNUMBER(AVERAGEIFS(Observed!AC$2:AC$1135,Observed!$A$2:$A$1135,$A208,Observed!$C$2:$C$1135,$C208)),AVERAGEIFS(Observed!AC$2:AC$1135,Observed!$A$2:$A$1135,$A208,Observed!$C$2:$C$1135,$C208),"")</f>
        <v>11.085058093070984</v>
      </c>
      <c r="AD208" s="34">
        <f>IF(ISNUMBER(AVERAGEIFS(Observed!AD$2:AD$1135,Observed!$A$2:$A$1135,$A208,Observed!$C$2:$C$1135,$C208)),AVERAGEIFS(Observed!AD$2:AD$1135,Observed!$A$2:$A$1135,$A208,Observed!$C$2:$C$1135,$C208),"")</f>
        <v>74.381678581237793</v>
      </c>
      <c r="AE208" s="34">
        <f>IF(ISNUMBER(AVERAGEIFS(Observed!AE$2:AE$1135,Observed!$A$2:$A$1135,$A208,Observed!$C$2:$C$1135,$C208)),AVERAGEIFS(Observed!AE$2:AE$1135,Observed!$A$2:$A$1135,$A208,Observed!$C$2:$C$1135,$C208),"")</f>
        <v>25.397909641265869</v>
      </c>
      <c r="AF208" s="34">
        <f>IF(ISNUMBER(AVERAGEIFS(Observed!AF$2:AF$1135,Observed!$A$2:$A$1135,$A208,Observed!$C$2:$C$1135,$C208)),AVERAGEIFS(Observed!AF$2:AF$1135,Observed!$A$2:$A$1135,$A208,Observed!$C$2:$C$1135,$C208),"")</f>
        <v>90.063748359680176</v>
      </c>
      <c r="AG208" s="34">
        <f>IF(ISNUMBER(AVERAGEIFS(Observed!AG$2:AG$1135,Observed!$A$2:$A$1135,$A208,Observed!$C$2:$C$1135,$C208)),AVERAGEIFS(Observed!AG$2:AG$1135,Observed!$A$2:$A$1135,$A208,Observed!$C$2:$C$1135,$C208),"")</f>
        <v>26.172178030014038</v>
      </c>
      <c r="AH208" s="35">
        <f>IF(ISNUMBER(AVERAGEIFS(Observed!AH$2:AH$1135,Observed!$A$2:$A$1135,$A208,Observed!$C$2:$C$1135,$C208)),AVERAGEIFS(Observed!AH$2:AH$1135,Observed!$A$2:$A$1135,$A208,Observed!$C$2:$C$1135,$C208),"")</f>
        <v>4.1875484848022462E-2</v>
      </c>
      <c r="AI208" s="35">
        <f>IF(ISNUMBER(AVERAGEIFS(Observed!AI$2:AI$1135,Observed!$A$2:$A$1135,$A208,Observed!$C$2:$C$1135,$C208)),AVERAGEIFS(Observed!AI$2:AI$1135,Observed!$A$2:$A$1135,$A208,Observed!$C$2:$C$1135,$C208),"")</f>
        <v>4.1875484848022462E-2</v>
      </c>
      <c r="AJ208" s="35" t="str">
        <f>IF(ISNUMBER(AVERAGEIFS(Observed!AJ$2:AJ$1135,Observed!$A$2:$A$1135,$A208,Observed!$C$2:$C$1135,$C208)),AVERAGEIFS(Observed!AJ$2:AJ$1135,Observed!$A$2:$A$1135,$A208,Observed!$C$2:$C$1135,$C208),"")</f>
        <v/>
      </c>
      <c r="AK208" s="34">
        <f>IF(ISNUMBER(AVERAGEIFS(Observed!AK$2:AK$1135,Observed!$A$2:$A$1135,$A208,Observed!$C$2:$C$1135,$C208)),AVERAGEIFS(Observed!AK$2:AK$1135,Observed!$A$2:$A$1135,$A208,Observed!$C$2:$C$1135,$C208),"")</f>
        <v>11.901068572998048</v>
      </c>
      <c r="AL208" s="35" t="str">
        <f>IF(ISNUMBER(AVERAGEIFS(Observed!AL$2:AL$1135,Observed!$A$2:$A$1135,$A208,Observed!$C$2:$C$1135,$C208)),AVERAGEIFS(Observed!AL$2:AL$1135,Observed!$A$2:$A$1135,$A208,Observed!$C$2:$C$1135,$C208),"")</f>
        <v/>
      </c>
      <c r="AM208" s="34" t="str">
        <f>IF(ISNUMBER(AVERAGEIFS(Observed!AM$2:AM$1135,Observed!$A$2:$A$1135,$A208,Observed!$C$2:$C$1135,$C208)),AVERAGEIFS(Observed!AM$2:AM$1135,Observed!$A$2:$A$1135,$A208,Observed!$C$2:$C$1135,$C208),"")</f>
        <v/>
      </c>
      <c r="AN208" s="34" t="str">
        <f>IF(ISNUMBER(AVERAGEIFS(Observed!AN$2:AN$1135,Observed!$A$2:$A$1135,$A208,Observed!$C$2:$C$1135,$C208)),AVERAGEIFS(Observed!AN$2:AN$1135,Observed!$A$2:$A$1135,$A208,Observed!$C$2:$C$1135,$C208),"")</f>
        <v/>
      </c>
      <c r="AO208" s="34" t="str">
        <f>IF(ISNUMBER(AVERAGEIFS(Observed!AO$2:AO$1135,Observed!$A$2:$A$1135,$A208,Observed!$C$2:$C$1135,$C208)),AVERAGEIFS(Observed!AO$2:AO$1135,Observed!$A$2:$A$1135,$A208,Observed!$C$2:$C$1135,$C208),"")</f>
        <v/>
      </c>
      <c r="AP208" s="35" t="str">
        <f>IF(ISNUMBER(AVERAGEIFS(Observed!AP$2:AP$1135,Observed!$A$2:$A$1135,$A208,Observed!$C$2:$C$1135,$C208)),AVERAGEIFS(Observed!AP$2:AP$1135,Observed!$A$2:$A$1135,$A208,Observed!$C$2:$C$1135,$C208),"")</f>
        <v/>
      </c>
      <c r="AQ208" s="34">
        <f>IF(ISNUMBER(AVERAGEIFS(Observed!AQ$2:AQ$1135,Observed!$A$2:$A$1135,$A208,Observed!$C$2:$C$1135,$C208)),AVERAGEIFS(Observed!AQ$2:AQ$1135,Observed!$A$2:$A$1135,$A208,Observed!$C$2:$C$1135,$C208),"")</f>
        <v>8.4777500000000003</v>
      </c>
      <c r="AR208" s="34">
        <f>IF(ISNUMBER(AVERAGEIFS(Observed!AR$2:AR$1135,Observed!$A$2:$A$1135,$A208,Observed!$C$2:$C$1135,$C208)),AVERAGEIFS(Observed!AR$2:AR$1135,Observed!$A$2:$A$1135,$A208,Observed!$C$2:$C$1135,$C208),"")</f>
        <v>8.4777500000000003</v>
      </c>
      <c r="AS208" s="2">
        <f>COUNTIFS(Observed!$A$2:$A$1135,$A208,Observed!$C$2:$C$1135,$C208)</f>
        <v>4</v>
      </c>
      <c r="AT208" s="2">
        <f t="shared" si="3"/>
        <v>14</v>
      </c>
    </row>
    <row r="209" spans="1:46" x14ac:dyDescent="0.25">
      <c r="A209" t="s">
        <v>33</v>
      </c>
      <c r="B209" t="s">
        <v>31</v>
      </c>
      <c r="C209" s="6">
        <v>42290</v>
      </c>
      <c r="D209" t="s">
        <v>56</v>
      </c>
      <c r="F209">
        <v>0</v>
      </c>
      <c r="J209" t="s">
        <v>107</v>
      </c>
      <c r="K209" t="s">
        <v>37</v>
      </c>
      <c r="L209">
        <v>2</v>
      </c>
      <c r="M209" t="s">
        <v>106</v>
      </c>
      <c r="N209" s="33">
        <f>IF(ISNUMBER(AVERAGEIFS(Observed!N$2:N$1135,Observed!$A$2:$A$1135,$A209,Observed!$C$2:$C$1135,$C209)),AVERAGEIFS(Observed!N$2:N$1135,Observed!$A$2:$A$1135,$A209,Observed!$C$2:$C$1135,$C209),"")</f>
        <v>145.16666666666666</v>
      </c>
      <c r="O209" s="34">
        <f>IF(ISNUMBER(AVERAGEIFS(Observed!O$2:O$1135,Observed!$A$2:$A$1135,$A209,Observed!$C$2:$C$1135,$C209)),AVERAGEIFS(Observed!O$2:O$1135,Observed!$A$2:$A$1135,$A209,Observed!$C$2:$C$1135,$C209),"")</f>
        <v>14.516666666666666</v>
      </c>
      <c r="P209" s="34" t="str">
        <f>IF(ISNUMBER(AVERAGEIFS(Observed!P$2:P$1135,Observed!$A$2:$A$1135,$A209,Observed!$C$2:$C$1135,$C209)),AVERAGEIFS(Observed!P$2:P$1135,Observed!$A$2:$A$1135,$A209,Observed!$C$2:$C$1135,$C209),"")</f>
        <v/>
      </c>
      <c r="Q209" s="34" t="str">
        <f>IF(ISNUMBER(AVERAGEIFS(Observed!Q$2:Q$1135,Observed!$A$2:$A$1135,$A209,Observed!$C$2:$C$1135,$C209)),AVERAGEIFS(Observed!Q$2:Q$1135,Observed!$A$2:$A$1135,$A209,Observed!$C$2:$C$1135,$C209),"")</f>
        <v/>
      </c>
      <c r="R209" s="34" t="str">
        <f>IF(ISNUMBER(AVERAGEIFS(Observed!R$2:R$1135,Observed!$A$2:$A$1135,$A209,Observed!$C$2:$C$1135,$C209)),AVERAGEIFS(Observed!R$2:R$1135,Observed!$A$2:$A$1135,$A209,Observed!$C$2:$C$1135,$C209),"")</f>
        <v/>
      </c>
      <c r="S209" s="35" t="str">
        <f>IF(ISNUMBER(AVERAGEIFS(Observed!S$2:S$1135,Observed!$A$2:$A$1135,$A209,Observed!$C$2:$C$1135,$C209)),AVERAGEIFS(Observed!S$2:S$1135,Observed!$A$2:$A$1135,$A209,Observed!$C$2:$C$1135,$C209),"")</f>
        <v/>
      </c>
      <c r="T209" s="35" t="str">
        <f>IF(ISNUMBER(AVERAGEIFS(Observed!T$2:T$1135,Observed!$A$2:$A$1135,$A209,Observed!$C$2:$C$1135,$C209)),AVERAGEIFS(Observed!T$2:T$1135,Observed!$A$2:$A$1135,$A209,Observed!$C$2:$C$1135,$C209),"")</f>
        <v/>
      </c>
      <c r="U209" s="35" t="str">
        <f>IF(ISNUMBER(AVERAGEIFS(Observed!U$2:U$1135,Observed!$A$2:$A$1135,$A209,Observed!$C$2:$C$1135,$C209)),AVERAGEIFS(Observed!U$2:U$1135,Observed!$A$2:$A$1135,$A209,Observed!$C$2:$C$1135,$C209),"")</f>
        <v/>
      </c>
      <c r="V209" s="34" t="str">
        <f>IF(ISNUMBER(AVERAGEIFS(Observed!V$2:V$1135,Observed!$A$2:$A$1135,$A209,Observed!$C$2:$C$1135,$C209)),AVERAGEIFS(Observed!V$2:V$1135,Observed!$A$2:$A$1135,$A209,Observed!$C$2:$C$1135,$C209),"")</f>
        <v/>
      </c>
      <c r="W209" s="7" t="str">
        <f>IF(ISNUMBER(AVERAGEIFS(Observed!W$2:W$1135,Observed!$A$2:$A$1135,$A209,Observed!$C$2:$C$1135,$C209)),AVERAGEIFS(Observed!W$2:W$1135,Observed!$A$2:$A$1135,$A209,Observed!$C$2:$C$1135,$C209),"")</f>
        <v/>
      </c>
      <c r="X209" s="7" t="str">
        <f>IF(ISNUMBER(AVERAGEIFS(Observed!X$2:X$1135,Observed!$A$2:$A$1135,$A209,Observed!$C$2:$C$1135,$C209)),AVERAGEIFS(Observed!X$2:X$1135,Observed!$A$2:$A$1135,$A209,Observed!$C$2:$C$1135,$C209),"")</f>
        <v/>
      </c>
      <c r="Y209" s="34" t="str">
        <f>IF(ISNUMBER(AVERAGEIFS(Observed!Y$2:Y$1135,Observed!$A$2:$A$1135,$A209,Observed!$C$2:$C$1135,$C209)),AVERAGEIFS(Observed!Y$2:Y$1135,Observed!$A$2:$A$1135,$A209,Observed!$C$2:$C$1135,$C209),"")</f>
        <v/>
      </c>
      <c r="Z209" s="34" t="str">
        <f>IF(ISNUMBER(AVERAGEIFS(Observed!Z$2:Z$1135,Observed!$A$2:$A$1135,$A209,Observed!$C$2:$C$1135,$C209)),AVERAGEIFS(Observed!Z$2:Z$1135,Observed!$A$2:$A$1135,$A209,Observed!$C$2:$C$1135,$C209),"")</f>
        <v/>
      </c>
      <c r="AA209" s="34" t="str">
        <f>IF(ISNUMBER(AVERAGEIFS(Observed!AA$2:AA$1135,Observed!$A$2:$A$1135,$A209,Observed!$C$2:$C$1135,$C209)),AVERAGEIFS(Observed!AA$2:AA$1135,Observed!$A$2:$A$1135,$A209,Observed!$C$2:$C$1135,$C209),"")</f>
        <v/>
      </c>
      <c r="AB209" s="34">
        <f>IF(ISNUMBER(AVERAGEIFS(Observed!AB$2:AB$1135,Observed!$A$2:$A$1135,$A209,Observed!$C$2:$C$1135,$C209)),AVERAGEIFS(Observed!AB$2:AB$1135,Observed!$A$2:$A$1135,$A209,Observed!$C$2:$C$1135,$C209),"")</f>
        <v>20.056466738382976</v>
      </c>
      <c r="AC209" s="34">
        <f>IF(ISNUMBER(AVERAGEIFS(Observed!AC$2:AC$1135,Observed!$A$2:$A$1135,$A209,Observed!$C$2:$C$1135,$C209)),AVERAGEIFS(Observed!AC$2:AC$1135,Observed!$A$2:$A$1135,$A209,Observed!$C$2:$C$1135,$C209),"")</f>
        <v>10.415958404541016</v>
      </c>
      <c r="AD209" s="34">
        <f>IF(ISNUMBER(AVERAGEIFS(Observed!AD$2:AD$1135,Observed!$A$2:$A$1135,$A209,Observed!$C$2:$C$1135,$C209)),AVERAGEIFS(Observed!AD$2:AD$1135,Observed!$A$2:$A$1135,$A209,Observed!$C$2:$C$1135,$C209),"")</f>
        <v>75.509015401204422</v>
      </c>
      <c r="AE209" s="34">
        <f>IF(ISNUMBER(AVERAGEIFS(Observed!AE$2:AE$1135,Observed!$A$2:$A$1135,$A209,Observed!$C$2:$C$1135,$C209)),AVERAGEIFS(Observed!AE$2:AE$1135,Observed!$A$2:$A$1135,$A209,Observed!$C$2:$C$1135,$C209),"")</f>
        <v>22.266943613688152</v>
      </c>
      <c r="AF209" s="34">
        <f>IF(ISNUMBER(AVERAGEIFS(Observed!AF$2:AF$1135,Observed!$A$2:$A$1135,$A209,Observed!$C$2:$C$1135,$C209)),AVERAGEIFS(Observed!AF$2:AF$1135,Observed!$A$2:$A$1135,$A209,Observed!$C$2:$C$1135,$C209),"")</f>
        <v>89.344240824381515</v>
      </c>
      <c r="AG209" s="34">
        <f>IF(ISNUMBER(AVERAGEIFS(Observed!AG$2:AG$1135,Observed!$A$2:$A$1135,$A209,Observed!$C$2:$C$1135,$C209)),AVERAGEIFS(Observed!AG$2:AG$1135,Observed!$A$2:$A$1135,$A209,Observed!$C$2:$C$1135,$C209),"")</f>
        <v>28.935073216756184</v>
      </c>
      <c r="AH209" s="35">
        <f>IF(ISNUMBER(AVERAGEIFS(Observed!AH$2:AH$1135,Observed!$A$2:$A$1135,$A209,Observed!$C$2:$C$1135,$C209)),AVERAGEIFS(Observed!AH$2:AH$1135,Observed!$A$2:$A$1135,$A209,Observed!$C$2:$C$1135,$C209),"")</f>
        <v>4.6296117146809902E-2</v>
      </c>
      <c r="AI209" s="35">
        <f>IF(ISNUMBER(AVERAGEIFS(Observed!AI$2:AI$1135,Observed!$A$2:$A$1135,$A209,Observed!$C$2:$C$1135,$C209)),AVERAGEIFS(Observed!AI$2:AI$1135,Observed!$A$2:$A$1135,$A209,Observed!$C$2:$C$1135,$C209),"")</f>
        <v>4.6296117146809902E-2</v>
      </c>
      <c r="AJ209" s="35" t="str">
        <f>IF(ISNUMBER(AVERAGEIFS(Observed!AJ$2:AJ$1135,Observed!$A$2:$A$1135,$A209,Observed!$C$2:$C$1135,$C209)),AVERAGEIFS(Observed!AJ$2:AJ$1135,Observed!$A$2:$A$1135,$A209,Observed!$C$2:$C$1135,$C209),"")</f>
        <v/>
      </c>
      <c r="AK209" s="34">
        <f>IF(ISNUMBER(AVERAGEIFS(Observed!AK$2:AK$1135,Observed!$A$2:$A$1135,$A209,Observed!$C$2:$C$1135,$C209)),AVERAGEIFS(Observed!AK$2:AK$1135,Observed!$A$2:$A$1135,$A209,Observed!$C$2:$C$1135,$C209),"")</f>
        <v>12.08144246419271</v>
      </c>
      <c r="AL209" s="35" t="str">
        <f>IF(ISNUMBER(AVERAGEIFS(Observed!AL$2:AL$1135,Observed!$A$2:$A$1135,$A209,Observed!$C$2:$C$1135,$C209)),AVERAGEIFS(Observed!AL$2:AL$1135,Observed!$A$2:$A$1135,$A209,Observed!$C$2:$C$1135,$C209),"")</f>
        <v/>
      </c>
      <c r="AM209" s="34" t="str">
        <f>IF(ISNUMBER(AVERAGEIFS(Observed!AM$2:AM$1135,Observed!$A$2:$A$1135,$A209,Observed!$C$2:$C$1135,$C209)),AVERAGEIFS(Observed!AM$2:AM$1135,Observed!$A$2:$A$1135,$A209,Observed!$C$2:$C$1135,$C209),"")</f>
        <v/>
      </c>
      <c r="AN209" s="34" t="str">
        <f>IF(ISNUMBER(AVERAGEIFS(Observed!AN$2:AN$1135,Observed!$A$2:$A$1135,$A209,Observed!$C$2:$C$1135,$C209)),AVERAGEIFS(Observed!AN$2:AN$1135,Observed!$A$2:$A$1135,$A209,Observed!$C$2:$C$1135,$C209),"")</f>
        <v/>
      </c>
      <c r="AO209" s="34" t="str">
        <f>IF(ISNUMBER(AVERAGEIFS(Observed!AO$2:AO$1135,Observed!$A$2:$A$1135,$A209,Observed!$C$2:$C$1135,$C209)),AVERAGEIFS(Observed!AO$2:AO$1135,Observed!$A$2:$A$1135,$A209,Observed!$C$2:$C$1135,$C209),"")</f>
        <v/>
      </c>
      <c r="AP209" s="35" t="str">
        <f>IF(ISNUMBER(AVERAGEIFS(Observed!AP$2:AP$1135,Observed!$A$2:$A$1135,$A209,Observed!$C$2:$C$1135,$C209)),AVERAGEIFS(Observed!AP$2:AP$1135,Observed!$A$2:$A$1135,$A209,Observed!$C$2:$C$1135,$C209),"")</f>
        <v/>
      </c>
      <c r="AQ209" s="34" t="str">
        <f>IF(ISNUMBER(AVERAGEIFS(Observed!AQ$2:AQ$1135,Observed!$A$2:$A$1135,$A209,Observed!$C$2:$C$1135,$C209)),AVERAGEIFS(Observed!AQ$2:AQ$1135,Observed!$A$2:$A$1135,$A209,Observed!$C$2:$C$1135,$C209),"")</f>
        <v/>
      </c>
      <c r="AR209" s="34" t="str">
        <f>IF(ISNUMBER(AVERAGEIFS(Observed!AR$2:AR$1135,Observed!$A$2:$A$1135,$A209,Observed!$C$2:$C$1135,$C209)),AVERAGEIFS(Observed!AR$2:AR$1135,Observed!$A$2:$A$1135,$A209,Observed!$C$2:$C$1135,$C209),"")</f>
        <v/>
      </c>
      <c r="AS209" s="2">
        <f>COUNTIFS(Observed!$A$2:$A$1135,$A209,Observed!$C$2:$C$1135,$C209)</f>
        <v>3</v>
      </c>
      <c r="AT209" s="2">
        <f t="shared" si="3"/>
        <v>10</v>
      </c>
    </row>
    <row r="210" spans="1:46" x14ac:dyDescent="0.25">
      <c r="A210" t="s">
        <v>33</v>
      </c>
      <c r="B210" t="s">
        <v>31</v>
      </c>
      <c r="C210" s="6">
        <v>42304</v>
      </c>
      <c r="D210" t="s">
        <v>56</v>
      </c>
      <c r="F210">
        <v>0</v>
      </c>
      <c r="J210" t="s">
        <v>107</v>
      </c>
      <c r="K210" t="s">
        <v>37</v>
      </c>
      <c r="L210">
        <v>2</v>
      </c>
      <c r="M210" t="s">
        <v>106</v>
      </c>
      <c r="N210" s="33">
        <f>IF(ISNUMBER(AVERAGEIFS(Observed!N$2:N$1135,Observed!$A$2:$A$1135,$A210,Observed!$C$2:$C$1135,$C210)),AVERAGEIFS(Observed!N$2:N$1135,Observed!$A$2:$A$1135,$A210,Observed!$C$2:$C$1135,$C210),"")</f>
        <v>949.08333333333337</v>
      </c>
      <c r="O210" s="34">
        <f>IF(ISNUMBER(AVERAGEIFS(Observed!O$2:O$1135,Observed!$A$2:$A$1135,$A210,Observed!$C$2:$C$1135,$C210)),AVERAGEIFS(Observed!O$2:O$1135,Observed!$A$2:$A$1135,$A210,Observed!$C$2:$C$1135,$C210),"")</f>
        <v>94.908333333333317</v>
      </c>
      <c r="P210" s="34" t="str">
        <f>IF(ISNUMBER(AVERAGEIFS(Observed!P$2:P$1135,Observed!$A$2:$A$1135,$A210,Observed!$C$2:$C$1135,$C210)),AVERAGEIFS(Observed!P$2:P$1135,Observed!$A$2:$A$1135,$A210,Observed!$C$2:$C$1135,$C210),"")</f>
        <v/>
      </c>
      <c r="Q210" s="34" t="str">
        <f>IF(ISNUMBER(AVERAGEIFS(Observed!Q$2:Q$1135,Observed!$A$2:$A$1135,$A210,Observed!$C$2:$C$1135,$C210)),AVERAGEIFS(Observed!Q$2:Q$1135,Observed!$A$2:$A$1135,$A210,Observed!$C$2:$C$1135,$C210),"")</f>
        <v/>
      </c>
      <c r="R210" s="34" t="str">
        <f>IF(ISNUMBER(AVERAGEIFS(Observed!R$2:R$1135,Observed!$A$2:$A$1135,$A210,Observed!$C$2:$C$1135,$C210)),AVERAGEIFS(Observed!R$2:R$1135,Observed!$A$2:$A$1135,$A210,Observed!$C$2:$C$1135,$C210),"")</f>
        <v/>
      </c>
      <c r="S210" s="35" t="str">
        <f>IF(ISNUMBER(AVERAGEIFS(Observed!S$2:S$1135,Observed!$A$2:$A$1135,$A210,Observed!$C$2:$C$1135,$C210)),AVERAGEIFS(Observed!S$2:S$1135,Observed!$A$2:$A$1135,$A210,Observed!$C$2:$C$1135,$C210),"")</f>
        <v/>
      </c>
      <c r="T210" s="35" t="str">
        <f>IF(ISNUMBER(AVERAGEIFS(Observed!T$2:T$1135,Observed!$A$2:$A$1135,$A210,Observed!$C$2:$C$1135,$C210)),AVERAGEIFS(Observed!T$2:T$1135,Observed!$A$2:$A$1135,$A210,Observed!$C$2:$C$1135,$C210),"")</f>
        <v/>
      </c>
      <c r="U210" s="35" t="str">
        <f>IF(ISNUMBER(AVERAGEIFS(Observed!U$2:U$1135,Observed!$A$2:$A$1135,$A210,Observed!$C$2:$C$1135,$C210)),AVERAGEIFS(Observed!U$2:U$1135,Observed!$A$2:$A$1135,$A210,Observed!$C$2:$C$1135,$C210),"")</f>
        <v/>
      </c>
      <c r="V210" s="34" t="str">
        <f>IF(ISNUMBER(AVERAGEIFS(Observed!V$2:V$1135,Observed!$A$2:$A$1135,$A210,Observed!$C$2:$C$1135,$C210)),AVERAGEIFS(Observed!V$2:V$1135,Observed!$A$2:$A$1135,$A210,Observed!$C$2:$C$1135,$C210),"")</f>
        <v/>
      </c>
      <c r="W210" s="7" t="str">
        <f>IF(ISNUMBER(AVERAGEIFS(Observed!W$2:W$1135,Observed!$A$2:$A$1135,$A210,Observed!$C$2:$C$1135,$C210)),AVERAGEIFS(Observed!W$2:W$1135,Observed!$A$2:$A$1135,$A210,Observed!$C$2:$C$1135,$C210),"")</f>
        <v/>
      </c>
      <c r="X210" s="7" t="str">
        <f>IF(ISNUMBER(AVERAGEIFS(Observed!X$2:X$1135,Observed!$A$2:$A$1135,$A210,Observed!$C$2:$C$1135,$C210)),AVERAGEIFS(Observed!X$2:X$1135,Observed!$A$2:$A$1135,$A210,Observed!$C$2:$C$1135,$C210),"")</f>
        <v/>
      </c>
      <c r="Y210" s="34" t="str">
        <f>IF(ISNUMBER(AVERAGEIFS(Observed!Y$2:Y$1135,Observed!$A$2:$A$1135,$A210,Observed!$C$2:$C$1135,$C210)),AVERAGEIFS(Observed!Y$2:Y$1135,Observed!$A$2:$A$1135,$A210,Observed!$C$2:$C$1135,$C210),"")</f>
        <v/>
      </c>
      <c r="Z210" s="34" t="str">
        <f>IF(ISNUMBER(AVERAGEIFS(Observed!Z$2:Z$1135,Observed!$A$2:$A$1135,$A210,Observed!$C$2:$C$1135,$C210)),AVERAGEIFS(Observed!Z$2:Z$1135,Observed!$A$2:$A$1135,$A210,Observed!$C$2:$C$1135,$C210),"")</f>
        <v/>
      </c>
      <c r="AA210" s="34" t="str">
        <f>IF(ISNUMBER(AVERAGEIFS(Observed!AA$2:AA$1135,Observed!$A$2:$A$1135,$A210,Observed!$C$2:$C$1135,$C210)),AVERAGEIFS(Observed!AA$2:AA$1135,Observed!$A$2:$A$1135,$A210,Observed!$C$2:$C$1135,$C210),"")</f>
        <v/>
      </c>
      <c r="AB210" s="34">
        <f>IF(ISNUMBER(AVERAGEIFS(Observed!AB$2:AB$1135,Observed!$A$2:$A$1135,$A210,Observed!$C$2:$C$1135,$C210)),AVERAGEIFS(Observed!AB$2:AB$1135,Observed!$A$2:$A$1135,$A210,Observed!$C$2:$C$1135,$C210),"")</f>
        <v>18.764728546142578</v>
      </c>
      <c r="AC210" s="34">
        <f>IF(ISNUMBER(AVERAGEIFS(Observed!AC$2:AC$1135,Observed!$A$2:$A$1135,$A210,Observed!$C$2:$C$1135,$C210)),AVERAGEIFS(Observed!AC$2:AC$1135,Observed!$A$2:$A$1135,$A210,Observed!$C$2:$C$1135,$C210),"")</f>
        <v>11.895726919174194</v>
      </c>
      <c r="AD210" s="34">
        <f>IF(ISNUMBER(AVERAGEIFS(Observed!AD$2:AD$1135,Observed!$A$2:$A$1135,$A210,Observed!$C$2:$C$1135,$C210)),AVERAGEIFS(Observed!AD$2:AD$1135,Observed!$A$2:$A$1135,$A210,Observed!$C$2:$C$1135,$C210),"")</f>
        <v>76.212728500366211</v>
      </c>
      <c r="AE210" s="34">
        <f>IF(ISNUMBER(AVERAGEIFS(Observed!AE$2:AE$1135,Observed!$A$2:$A$1135,$A210,Observed!$C$2:$C$1135,$C210)),AVERAGEIFS(Observed!AE$2:AE$1135,Observed!$A$2:$A$1135,$A210,Observed!$C$2:$C$1135,$C210),"")</f>
        <v>20.996706485748291</v>
      </c>
      <c r="AF210" s="34">
        <f>IF(ISNUMBER(AVERAGEIFS(Observed!AF$2:AF$1135,Observed!$A$2:$A$1135,$A210,Observed!$C$2:$C$1135,$C210)),AVERAGEIFS(Observed!AF$2:AF$1135,Observed!$A$2:$A$1135,$A210,Observed!$C$2:$C$1135,$C210),"")</f>
        <v>90.253330230712891</v>
      </c>
      <c r="AG210" s="34">
        <f>IF(ISNUMBER(AVERAGEIFS(Observed!AG$2:AG$1135,Observed!$A$2:$A$1135,$A210,Observed!$C$2:$C$1135,$C210)),AVERAGEIFS(Observed!AG$2:AG$1135,Observed!$A$2:$A$1135,$A210,Observed!$C$2:$C$1135,$C210),"")</f>
        <v>29.940159320831299</v>
      </c>
      <c r="AH210" s="35">
        <f>IF(ISNUMBER(AVERAGEIFS(Observed!AH$2:AH$1135,Observed!$A$2:$A$1135,$A210,Observed!$C$2:$C$1135,$C210)),AVERAGEIFS(Observed!AH$2:AH$1135,Observed!$A$2:$A$1135,$A210,Observed!$C$2:$C$1135,$C210),"")</f>
        <v>4.7904254913330072E-2</v>
      </c>
      <c r="AI210" s="35">
        <f>IF(ISNUMBER(AVERAGEIFS(Observed!AI$2:AI$1135,Observed!$A$2:$A$1135,$A210,Observed!$C$2:$C$1135,$C210)),AVERAGEIFS(Observed!AI$2:AI$1135,Observed!$A$2:$A$1135,$A210,Observed!$C$2:$C$1135,$C210),"")</f>
        <v>4.7904254913330072E-2</v>
      </c>
      <c r="AJ210" s="35" t="str">
        <f>IF(ISNUMBER(AVERAGEIFS(Observed!AJ$2:AJ$1135,Observed!$A$2:$A$1135,$A210,Observed!$C$2:$C$1135,$C210)),AVERAGEIFS(Observed!AJ$2:AJ$1135,Observed!$A$2:$A$1135,$A210,Observed!$C$2:$C$1135,$C210),"")</f>
        <v/>
      </c>
      <c r="AK210" s="34">
        <f>IF(ISNUMBER(AVERAGEIFS(Observed!AK$2:AK$1135,Observed!$A$2:$A$1135,$A210,Observed!$C$2:$C$1135,$C210)),AVERAGEIFS(Observed!AK$2:AK$1135,Observed!$A$2:$A$1135,$A210,Observed!$C$2:$C$1135,$C210),"")</f>
        <v>12.194036560058594</v>
      </c>
      <c r="AL210" s="35" t="str">
        <f>IF(ISNUMBER(AVERAGEIFS(Observed!AL$2:AL$1135,Observed!$A$2:$A$1135,$A210,Observed!$C$2:$C$1135,$C210)),AVERAGEIFS(Observed!AL$2:AL$1135,Observed!$A$2:$A$1135,$A210,Observed!$C$2:$C$1135,$C210),"")</f>
        <v/>
      </c>
      <c r="AM210" s="34" t="str">
        <f>IF(ISNUMBER(AVERAGEIFS(Observed!AM$2:AM$1135,Observed!$A$2:$A$1135,$A210,Observed!$C$2:$C$1135,$C210)),AVERAGEIFS(Observed!AM$2:AM$1135,Observed!$A$2:$A$1135,$A210,Observed!$C$2:$C$1135,$C210),"")</f>
        <v/>
      </c>
      <c r="AN210" s="34" t="str">
        <f>IF(ISNUMBER(AVERAGEIFS(Observed!AN$2:AN$1135,Observed!$A$2:$A$1135,$A210,Observed!$C$2:$C$1135,$C210)),AVERAGEIFS(Observed!AN$2:AN$1135,Observed!$A$2:$A$1135,$A210,Observed!$C$2:$C$1135,$C210),"")</f>
        <v/>
      </c>
      <c r="AO210" s="34" t="str">
        <f>IF(ISNUMBER(AVERAGEIFS(Observed!AO$2:AO$1135,Observed!$A$2:$A$1135,$A210,Observed!$C$2:$C$1135,$C210)),AVERAGEIFS(Observed!AO$2:AO$1135,Observed!$A$2:$A$1135,$A210,Observed!$C$2:$C$1135,$C210),"")</f>
        <v/>
      </c>
      <c r="AP210" s="35" t="str">
        <f>IF(ISNUMBER(AVERAGEIFS(Observed!AP$2:AP$1135,Observed!$A$2:$A$1135,$A210,Observed!$C$2:$C$1135,$C210)),AVERAGEIFS(Observed!AP$2:AP$1135,Observed!$A$2:$A$1135,$A210,Observed!$C$2:$C$1135,$C210),"")</f>
        <v/>
      </c>
      <c r="AQ210" s="34" t="str">
        <f>IF(ISNUMBER(AVERAGEIFS(Observed!AQ$2:AQ$1135,Observed!$A$2:$A$1135,$A210,Observed!$C$2:$C$1135,$C210)),AVERAGEIFS(Observed!AQ$2:AQ$1135,Observed!$A$2:$A$1135,$A210,Observed!$C$2:$C$1135,$C210),"")</f>
        <v/>
      </c>
      <c r="AR210" s="34" t="str">
        <f>IF(ISNUMBER(AVERAGEIFS(Observed!AR$2:AR$1135,Observed!$A$2:$A$1135,$A210,Observed!$C$2:$C$1135,$C210)),AVERAGEIFS(Observed!AR$2:AR$1135,Observed!$A$2:$A$1135,$A210,Observed!$C$2:$C$1135,$C210),"")</f>
        <v/>
      </c>
      <c r="AS210" s="2">
        <f>COUNTIFS(Observed!$A$2:$A$1135,$A210,Observed!$C$2:$C$1135,$C210)</f>
        <v>3</v>
      </c>
      <c r="AT210" s="2">
        <f t="shared" si="3"/>
        <v>10</v>
      </c>
    </row>
    <row r="211" spans="1:46" x14ac:dyDescent="0.25">
      <c r="A211" t="s">
        <v>33</v>
      </c>
      <c r="B211" t="s">
        <v>31</v>
      </c>
      <c r="C211" s="6">
        <v>42324</v>
      </c>
      <c r="D211" t="s">
        <v>56</v>
      </c>
      <c r="F211">
        <v>0</v>
      </c>
      <c r="J211" t="s">
        <v>107</v>
      </c>
      <c r="K211" t="s">
        <v>37</v>
      </c>
      <c r="L211">
        <v>2</v>
      </c>
      <c r="M211" t="s">
        <v>27</v>
      </c>
      <c r="N211" s="33" t="str">
        <f>IF(ISNUMBER(AVERAGEIFS(Observed!N$2:N$1135,Observed!$A$2:$A$1135,$A211,Observed!$C$2:$C$1135,$C211)),AVERAGEIFS(Observed!N$2:N$1135,Observed!$A$2:$A$1135,$A211,Observed!$C$2:$C$1135,$C211),"")</f>
        <v/>
      </c>
      <c r="O211" s="34" t="str">
        <f>IF(ISNUMBER(AVERAGEIFS(Observed!O$2:O$1135,Observed!$A$2:$A$1135,$A211,Observed!$C$2:$C$1135,$C211)),AVERAGEIFS(Observed!O$2:O$1135,Observed!$A$2:$A$1135,$A211,Observed!$C$2:$C$1135,$C211),"")</f>
        <v/>
      </c>
      <c r="P211" s="34">
        <f>IF(ISNUMBER(AVERAGEIFS(Observed!P$2:P$1135,Observed!$A$2:$A$1135,$A211,Observed!$C$2:$C$1135,$C211)),AVERAGEIFS(Observed!P$2:P$1135,Observed!$A$2:$A$1135,$A211,Observed!$C$2:$C$1135,$C211),"")</f>
        <v>224.47491555476842</v>
      </c>
      <c r="Q211" s="34">
        <f>IF(ISNUMBER(AVERAGEIFS(Observed!Q$2:Q$1135,Observed!$A$2:$A$1135,$A211,Observed!$C$2:$C$1135,$C211)),AVERAGEIFS(Observed!Q$2:Q$1135,Observed!$A$2:$A$1135,$A211,Observed!$C$2:$C$1135,$C211),"")</f>
        <v>224.47491555476842</v>
      </c>
      <c r="R211" s="34">
        <f>IF(ISNUMBER(AVERAGEIFS(Observed!R$2:R$1135,Observed!$A$2:$A$1135,$A211,Observed!$C$2:$C$1135,$C211)),AVERAGEIFS(Observed!R$2:R$1135,Observed!$A$2:$A$1135,$A211,Observed!$C$2:$C$1135,$C211),"")</f>
        <v>426.65032704343844</v>
      </c>
      <c r="S211" s="35" t="str">
        <f>IF(ISNUMBER(AVERAGEIFS(Observed!S$2:S$1135,Observed!$A$2:$A$1135,$A211,Observed!$C$2:$C$1135,$C211)),AVERAGEIFS(Observed!S$2:S$1135,Observed!$A$2:$A$1135,$A211,Observed!$C$2:$C$1135,$C211),"")</f>
        <v/>
      </c>
      <c r="T211" s="35" t="str">
        <f>IF(ISNUMBER(AVERAGEIFS(Observed!T$2:T$1135,Observed!$A$2:$A$1135,$A211,Observed!$C$2:$C$1135,$C211)),AVERAGEIFS(Observed!T$2:T$1135,Observed!$A$2:$A$1135,$A211,Observed!$C$2:$C$1135,$C211),"")</f>
        <v/>
      </c>
      <c r="U211" s="35" t="str">
        <f>IF(ISNUMBER(AVERAGEIFS(Observed!U$2:U$1135,Observed!$A$2:$A$1135,$A211,Observed!$C$2:$C$1135,$C211)),AVERAGEIFS(Observed!U$2:U$1135,Observed!$A$2:$A$1135,$A211,Observed!$C$2:$C$1135,$C211),"")</f>
        <v/>
      </c>
      <c r="V211" s="34" t="str">
        <f>IF(ISNUMBER(AVERAGEIFS(Observed!V$2:V$1135,Observed!$A$2:$A$1135,$A211,Observed!$C$2:$C$1135,$C211)),AVERAGEIFS(Observed!V$2:V$1135,Observed!$A$2:$A$1135,$A211,Observed!$C$2:$C$1135,$C211),"")</f>
        <v/>
      </c>
      <c r="W211" s="7" t="str">
        <f>IF(ISNUMBER(AVERAGEIFS(Observed!W$2:W$1135,Observed!$A$2:$A$1135,$A211,Observed!$C$2:$C$1135,$C211)),AVERAGEIFS(Observed!W$2:W$1135,Observed!$A$2:$A$1135,$A211,Observed!$C$2:$C$1135,$C211),"")</f>
        <v/>
      </c>
      <c r="X211" s="7" t="str">
        <f>IF(ISNUMBER(AVERAGEIFS(Observed!X$2:X$1135,Observed!$A$2:$A$1135,$A211,Observed!$C$2:$C$1135,$C211)),AVERAGEIFS(Observed!X$2:X$1135,Observed!$A$2:$A$1135,$A211,Observed!$C$2:$C$1135,$C211),"")</f>
        <v/>
      </c>
      <c r="Y211" s="34" t="str">
        <f>IF(ISNUMBER(AVERAGEIFS(Observed!Y$2:Y$1135,Observed!$A$2:$A$1135,$A211,Observed!$C$2:$C$1135,$C211)),AVERAGEIFS(Observed!Y$2:Y$1135,Observed!$A$2:$A$1135,$A211,Observed!$C$2:$C$1135,$C211),"")</f>
        <v/>
      </c>
      <c r="Z211" s="34" t="str">
        <f>IF(ISNUMBER(AVERAGEIFS(Observed!Z$2:Z$1135,Observed!$A$2:$A$1135,$A211,Observed!$C$2:$C$1135,$C211)),AVERAGEIFS(Observed!Z$2:Z$1135,Observed!$A$2:$A$1135,$A211,Observed!$C$2:$C$1135,$C211),"")</f>
        <v/>
      </c>
      <c r="AA211" s="34" t="str">
        <f>IF(ISNUMBER(AVERAGEIFS(Observed!AA$2:AA$1135,Observed!$A$2:$A$1135,$A211,Observed!$C$2:$C$1135,$C211)),AVERAGEIFS(Observed!AA$2:AA$1135,Observed!$A$2:$A$1135,$A211,Observed!$C$2:$C$1135,$C211),"")</f>
        <v/>
      </c>
      <c r="AB211" s="34">
        <f>IF(ISNUMBER(AVERAGEIFS(Observed!AB$2:AB$1135,Observed!$A$2:$A$1135,$A211,Observed!$C$2:$C$1135,$C211)),AVERAGEIFS(Observed!AB$2:AB$1135,Observed!$A$2:$A$1135,$A211,Observed!$C$2:$C$1135,$C211),"")</f>
        <v>20.323826789855957</v>
      </c>
      <c r="AC211" s="34">
        <f>IF(ISNUMBER(AVERAGEIFS(Observed!AC$2:AC$1135,Observed!$A$2:$A$1135,$A211,Observed!$C$2:$C$1135,$C211)),AVERAGEIFS(Observed!AC$2:AC$1135,Observed!$A$2:$A$1135,$A211,Observed!$C$2:$C$1135,$C211),"")</f>
        <v>12.77225124835968</v>
      </c>
      <c r="AD211" s="34">
        <f>IF(ISNUMBER(AVERAGEIFS(Observed!AD$2:AD$1135,Observed!$A$2:$A$1135,$A211,Observed!$C$2:$C$1135,$C211)),AVERAGEIFS(Observed!AD$2:AD$1135,Observed!$A$2:$A$1135,$A211,Observed!$C$2:$C$1135,$C211),"")</f>
        <v>74.389575004577637</v>
      </c>
      <c r="AE211" s="34">
        <f>IF(ISNUMBER(AVERAGEIFS(Observed!AE$2:AE$1135,Observed!$A$2:$A$1135,$A211,Observed!$C$2:$C$1135,$C211)),AVERAGEIFS(Observed!AE$2:AE$1135,Observed!$A$2:$A$1135,$A211,Observed!$C$2:$C$1135,$C211),"")</f>
        <v>24.914297580718994</v>
      </c>
      <c r="AF211" s="34">
        <f>IF(ISNUMBER(AVERAGEIFS(Observed!AF$2:AF$1135,Observed!$A$2:$A$1135,$A211,Observed!$C$2:$C$1135,$C211)),AVERAGEIFS(Observed!AF$2:AF$1135,Observed!$A$2:$A$1135,$A211,Observed!$C$2:$C$1135,$C211),"")</f>
        <v>88.850427627563477</v>
      </c>
      <c r="AG211" s="34">
        <f>IF(ISNUMBER(AVERAGEIFS(Observed!AG$2:AG$1135,Observed!$A$2:$A$1135,$A211,Observed!$C$2:$C$1135,$C211)),AVERAGEIFS(Observed!AG$2:AG$1135,Observed!$A$2:$A$1135,$A211,Observed!$C$2:$C$1135,$C211),"")</f>
        <v>24.850152730941772</v>
      </c>
      <c r="AH211" s="35">
        <f>IF(ISNUMBER(AVERAGEIFS(Observed!AH$2:AH$1135,Observed!$A$2:$A$1135,$A211,Observed!$C$2:$C$1135,$C211)),AVERAGEIFS(Observed!AH$2:AH$1135,Observed!$A$2:$A$1135,$A211,Observed!$C$2:$C$1135,$C211),"")</f>
        <v>3.9760244369506842E-2</v>
      </c>
      <c r="AI211" s="35">
        <f>IF(ISNUMBER(AVERAGEIFS(Observed!AI$2:AI$1135,Observed!$A$2:$A$1135,$A211,Observed!$C$2:$C$1135,$C211)),AVERAGEIFS(Observed!AI$2:AI$1135,Observed!$A$2:$A$1135,$A211,Observed!$C$2:$C$1135,$C211),"")</f>
        <v>3.9760244369506842E-2</v>
      </c>
      <c r="AJ211" s="35" t="str">
        <f>IF(ISNUMBER(AVERAGEIFS(Observed!AJ$2:AJ$1135,Observed!$A$2:$A$1135,$A211,Observed!$C$2:$C$1135,$C211)),AVERAGEIFS(Observed!AJ$2:AJ$1135,Observed!$A$2:$A$1135,$A211,Observed!$C$2:$C$1135,$C211),"")</f>
        <v/>
      </c>
      <c r="AK211" s="34">
        <f>IF(ISNUMBER(AVERAGEIFS(Observed!AK$2:AK$1135,Observed!$A$2:$A$1135,$A211,Observed!$C$2:$C$1135,$C211)),AVERAGEIFS(Observed!AK$2:AK$1135,Observed!$A$2:$A$1135,$A211,Observed!$C$2:$C$1135,$C211),"")</f>
        <v>11.902332000732422</v>
      </c>
      <c r="AL211" s="35" t="str">
        <f>IF(ISNUMBER(AVERAGEIFS(Observed!AL$2:AL$1135,Observed!$A$2:$A$1135,$A211,Observed!$C$2:$C$1135,$C211)),AVERAGEIFS(Observed!AL$2:AL$1135,Observed!$A$2:$A$1135,$A211,Observed!$C$2:$C$1135,$C211),"")</f>
        <v/>
      </c>
      <c r="AM211" s="34" t="str">
        <f>IF(ISNUMBER(AVERAGEIFS(Observed!AM$2:AM$1135,Observed!$A$2:$A$1135,$A211,Observed!$C$2:$C$1135,$C211)),AVERAGEIFS(Observed!AM$2:AM$1135,Observed!$A$2:$A$1135,$A211,Observed!$C$2:$C$1135,$C211),"")</f>
        <v/>
      </c>
      <c r="AN211" s="34" t="str">
        <f>IF(ISNUMBER(AVERAGEIFS(Observed!AN$2:AN$1135,Observed!$A$2:$A$1135,$A211,Observed!$C$2:$C$1135,$C211)),AVERAGEIFS(Observed!AN$2:AN$1135,Observed!$A$2:$A$1135,$A211,Observed!$C$2:$C$1135,$C211),"")</f>
        <v/>
      </c>
      <c r="AO211" s="34" t="str">
        <f>IF(ISNUMBER(AVERAGEIFS(Observed!AO$2:AO$1135,Observed!$A$2:$A$1135,$A211,Observed!$C$2:$C$1135,$C211)),AVERAGEIFS(Observed!AO$2:AO$1135,Observed!$A$2:$A$1135,$A211,Observed!$C$2:$C$1135,$C211),"")</f>
        <v/>
      </c>
      <c r="AP211" s="35" t="str">
        <f>IF(ISNUMBER(AVERAGEIFS(Observed!AP$2:AP$1135,Observed!$A$2:$A$1135,$A211,Observed!$C$2:$C$1135,$C211)),AVERAGEIFS(Observed!AP$2:AP$1135,Observed!$A$2:$A$1135,$A211,Observed!$C$2:$C$1135,$C211),"")</f>
        <v/>
      </c>
      <c r="AQ211" s="34">
        <f>IF(ISNUMBER(AVERAGEIFS(Observed!AQ$2:AQ$1135,Observed!$A$2:$A$1135,$A211,Observed!$C$2:$C$1135,$C211)),AVERAGEIFS(Observed!AQ$2:AQ$1135,Observed!$A$2:$A$1135,$A211,Observed!$C$2:$C$1135,$C211),"")</f>
        <v>8.9260000000000002</v>
      </c>
      <c r="AR211" s="34">
        <f>IF(ISNUMBER(AVERAGEIFS(Observed!AR$2:AR$1135,Observed!$A$2:$A$1135,$A211,Observed!$C$2:$C$1135,$C211)),AVERAGEIFS(Observed!AR$2:AR$1135,Observed!$A$2:$A$1135,$A211,Observed!$C$2:$C$1135,$C211),"")</f>
        <v>17.403749999999999</v>
      </c>
      <c r="AS211" s="2">
        <f>COUNTIFS(Observed!$A$2:$A$1135,$A211,Observed!$C$2:$C$1135,$C211)</f>
        <v>4</v>
      </c>
      <c r="AT211" s="2">
        <f t="shared" si="3"/>
        <v>14</v>
      </c>
    </row>
    <row r="212" spans="1:46" x14ac:dyDescent="0.25">
      <c r="A212" t="s">
        <v>33</v>
      </c>
      <c r="B212" t="s">
        <v>31</v>
      </c>
      <c r="C212" s="6">
        <v>42354</v>
      </c>
      <c r="D212" t="s">
        <v>56</v>
      </c>
      <c r="F212">
        <v>0</v>
      </c>
      <c r="J212" t="s">
        <v>107</v>
      </c>
      <c r="K212" t="s">
        <v>28</v>
      </c>
      <c r="L212">
        <v>2</v>
      </c>
      <c r="M212" t="s">
        <v>27</v>
      </c>
      <c r="N212" s="33" t="str">
        <f>IF(ISNUMBER(AVERAGEIFS(Observed!N$2:N$1135,Observed!$A$2:$A$1135,$A212,Observed!$C$2:$C$1135,$C212)),AVERAGEIFS(Observed!N$2:N$1135,Observed!$A$2:$A$1135,$A212,Observed!$C$2:$C$1135,$C212),"")</f>
        <v/>
      </c>
      <c r="O212" s="34" t="str">
        <f>IF(ISNUMBER(AVERAGEIFS(Observed!O$2:O$1135,Observed!$A$2:$A$1135,$A212,Observed!$C$2:$C$1135,$C212)),AVERAGEIFS(Observed!O$2:O$1135,Observed!$A$2:$A$1135,$A212,Observed!$C$2:$C$1135,$C212),"")</f>
        <v/>
      </c>
      <c r="P212" s="34">
        <f>IF(ISNUMBER(AVERAGEIFS(Observed!P$2:P$1135,Observed!$A$2:$A$1135,$A212,Observed!$C$2:$C$1135,$C212)),AVERAGEIFS(Observed!P$2:P$1135,Observed!$A$2:$A$1135,$A212,Observed!$C$2:$C$1135,$C212),"")</f>
        <v>212.23250569184637</v>
      </c>
      <c r="Q212" s="34">
        <f>IF(ISNUMBER(AVERAGEIFS(Observed!Q$2:Q$1135,Observed!$A$2:$A$1135,$A212,Observed!$C$2:$C$1135,$C212)),AVERAGEIFS(Observed!Q$2:Q$1135,Observed!$A$2:$A$1135,$A212,Observed!$C$2:$C$1135,$C212),"")</f>
        <v>212.23250569184637</v>
      </c>
      <c r="R212" s="34">
        <f>IF(ISNUMBER(AVERAGEIFS(Observed!R$2:R$1135,Observed!$A$2:$A$1135,$A212,Observed!$C$2:$C$1135,$C212)),AVERAGEIFS(Observed!R$2:R$1135,Observed!$A$2:$A$1135,$A212,Observed!$C$2:$C$1135,$C212),"")</f>
        <v>638.88283273528486</v>
      </c>
      <c r="S212" s="35" t="str">
        <f>IF(ISNUMBER(AVERAGEIFS(Observed!S$2:S$1135,Observed!$A$2:$A$1135,$A212,Observed!$C$2:$C$1135,$C212)),AVERAGEIFS(Observed!S$2:S$1135,Observed!$A$2:$A$1135,$A212,Observed!$C$2:$C$1135,$C212),"")</f>
        <v/>
      </c>
      <c r="T212" s="35" t="str">
        <f>IF(ISNUMBER(AVERAGEIFS(Observed!T$2:T$1135,Observed!$A$2:$A$1135,$A212,Observed!$C$2:$C$1135,$C212)),AVERAGEIFS(Observed!T$2:T$1135,Observed!$A$2:$A$1135,$A212,Observed!$C$2:$C$1135,$C212),"")</f>
        <v/>
      </c>
      <c r="U212" s="35" t="str">
        <f>IF(ISNUMBER(AVERAGEIFS(Observed!U$2:U$1135,Observed!$A$2:$A$1135,$A212,Observed!$C$2:$C$1135,$C212)),AVERAGEIFS(Observed!U$2:U$1135,Observed!$A$2:$A$1135,$A212,Observed!$C$2:$C$1135,$C212),"")</f>
        <v/>
      </c>
      <c r="V212" s="34" t="str">
        <f>IF(ISNUMBER(AVERAGEIFS(Observed!V$2:V$1135,Observed!$A$2:$A$1135,$A212,Observed!$C$2:$C$1135,$C212)),AVERAGEIFS(Observed!V$2:V$1135,Observed!$A$2:$A$1135,$A212,Observed!$C$2:$C$1135,$C212),"")</f>
        <v/>
      </c>
      <c r="W212" s="7" t="str">
        <f>IF(ISNUMBER(AVERAGEIFS(Observed!W$2:W$1135,Observed!$A$2:$A$1135,$A212,Observed!$C$2:$C$1135,$C212)),AVERAGEIFS(Observed!W$2:W$1135,Observed!$A$2:$A$1135,$A212,Observed!$C$2:$C$1135,$C212),"")</f>
        <v/>
      </c>
      <c r="X212" s="7" t="str">
        <f>IF(ISNUMBER(AVERAGEIFS(Observed!X$2:X$1135,Observed!$A$2:$A$1135,$A212,Observed!$C$2:$C$1135,$C212)),AVERAGEIFS(Observed!X$2:X$1135,Observed!$A$2:$A$1135,$A212,Observed!$C$2:$C$1135,$C212),"")</f>
        <v/>
      </c>
      <c r="Y212" s="34" t="str">
        <f>IF(ISNUMBER(AVERAGEIFS(Observed!Y$2:Y$1135,Observed!$A$2:$A$1135,$A212,Observed!$C$2:$C$1135,$C212)),AVERAGEIFS(Observed!Y$2:Y$1135,Observed!$A$2:$A$1135,$A212,Observed!$C$2:$C$1135,$C212),"")</f>
        <v/>
      </c>
      <c r="Z212" s="34" t="str">
        <f>IF(ISNUMBER(AVERAGEIFS(Observed!Z$2:Z$1135,Observed!$A$2:$A$1135,$A212,Observed!$C$2:$C$1135,$C212)),AVERAGEIFS(Observed!Z$2:Z$1135,Observed!$A$2:$A$1135,$A212,Observed!$C$2:$C$1135,$C212),"")</f>
        <v/>
      </c>
      <c r="AA212" s="34" t="str">
        <f>IF(ISNUMBER(AVERAGEIFS(Observed!AA$2:AA$1135,Observed!$A$2:$A$1135,$A212,Observed!$C$2:$C$1135,$C212)),AVERAGEIFS(Observed!AA$2:AA$1135,Observed!$A$2:$A$1135,$A212,Observed!$C$2:$C$1135,$C212),"")</f>
        <v/>
      </c>
      <c r="AB212" s="34">
        <f>IF(ISNUMBER(AVERAGEIFS(Observed!AB$2:AB$1135,Observed!$A$2:$A$1135,$A212,Observed!$C$2:$C$1135,$C212)),AVERAGEIFS(Observed!AB$2:AB$1135,Observed!$A$2:$A$1135,$A212,Observed!$C$2:$C$1135,$C212),"")</f>
        <v>22.468257904052734</v>
      </c>
      <c r="AC212" s="34">
        <f>IF(ISNUMBER(AVERAGEIFS(Observed!AC$2:AC$1135,Observed!$A$2:$A$1135,$A212,Observed!$C$2:$C$1135,$C212)),AVERAGEIFS(Observed!AC$2:AC$1135,Observed!$A$2:$A$1135,$A212,Observed!$C$2:$C$1135,$C212),"")</f>
        <v>11.685819387435913</v>
      </c>
      <c r="AD212" s="34">
        <f>IF(ISNUMBER(AVERAGEIFS(Observed!AD$2:AD$1135,Observed!$A$2:$A$1135,$A212,Observed!$C$2:$C$1135,$C212)),AVERAGEIFS(Observed!AD$2:AD$1135,Observed!$A$2:$A$1135,$A212,Observed!$C$2:$C$1135,$C212),"")</f>
        <v>70.501216888427734</v>
      </c>
      <c r="AE212" s="34">
        <f>IF(ISNUMBER(AVERAGEIFS(Observed!AE$2:AE$1135,Observed!$A$2:$A$1135,$A212,Observed!$C$2:$C$1135,$C212)),AVERAGEIFS(Observed!AE$2:AE$1135,Observed!$A$2:$A$1135,$A212,Observed!$C$2:$C$1135,$C212),"")</f>
        <v>25.667108297348022</v>
      </c>
      <c r="AF212" s="34">
        <f>IF(ISNUMBER(AVERAGEIFS(Observed!AF$2:AF$1135,Observed!$A$2:$A$1135,$A212,Observed!$C$2:$C$1135,$C212)),AVERAGEIFS(Observed!AF$2:AF$1135,Observed!$A$2:$A$1135,$A212,Observed!$C$2:$C$1135,$C212),"")</f>
        <v>89.113985061645508</v>
      </c>
      <c r="AG212" s="34">
        <f>IF(ISNUMBER(AVERAGEIFS(Observed!AG$2:AG$1135,Observed!$A$2:$A$1135,$A212,Observed!$C$2:$C$1135,$C212)),AVERAGEIFS(Observed!AG$2:AG$1135,Observed!$A$2:$A$1135,$A212,Observed!$C$2:$C$1135,$C212),"")</f>
        <v>22.426908016204834</v>
      </c>
      <c r="AH212" s="35">
        <f>IF(ISNUMBER(AVERAGEIFS(Observed!AH$2:AH$1135,Observed!$A$2:$A$1135,$A212,Observed!$C$2:$C$1135,$C212)),AVERAGEIFS(Observed!AH$2:AH$1135,Observed!$A$2:$A$1135,$A212,Observed!$C$2:$C$1135,$C212),"")</f>
        <v>3.5883052825927735E-2</v>
      </c>
      <c r="AI212" s="35">
        <f>IF(ISNUMBER(AVERAGEIFS(Observed!AI$2:AI$1135,Observed!$A$2:$A$1135,$A212,Observed!$C$2:$C$1135,$C212)),AVERAGEIFS(Observed!AI$2:AI$1135,Observed!$A$2:$A$1135,$A212,Observed!$C$2:$C$1135,$C212),"")</f>
        <v>3.5883052825927735E-2</v>
      </c>
      <c r="AJ212" s="35" t="str">
        <f>IF(ISNUMBER(AVERAGEIFS(Observed!AJ$2:AJ$1135,Observed!$A$2:$A$1135,$A212,Observed!$C$2:$C$1135,$C212)),AVERAGEIFS(Observed!AJ$2:AJ$1135,Observed!$A$2:$A$1135,$A212,Observed!$C$2:$C$1135,$C212),"")</f>
        <v/>
      </c>
      <c r="AK212" s="34">
        <f>IF(ISNUMBER(AVERAGEIFS(Observed!AK$2:AK$1135,Observed!$A$2:$A$1135,$A212,Observed!$C$2:$C$1135,$C212)),AVERAGEIFS(Observed!AK$2:AK$1135,Observed!$A$2:$A$1135,$A212,Observed!$C$2:$C$1135,$C212),"")</f>
        <v>11.280194702148437</v>
      </c>
      <c r="AL212" s="35" t="str">
        <f>IF(ISNUMBER(AVERAGEIFS(Observed!AL$2:AL$1135,Observed!$A$2:$A$1135,$A212,Observed!$C$2:$C$1135,$C212)),AVERAGEIFS(Observed!AL$2:AL$1135,Observed!$A$2:$A$1135,$A212,Observed!$C$2:$C$1135,$C212),"")</f>
        <v/>
      </c>
      <c r="AM212" s="34" t="str">
        <f>IF(ISNUMBER(AVERAGEIFS(Observed!AM$2:AM$1135,Observed!$A$2:$A$1135,$A212,Observed!$C$2:$C$1135,$C212)),AVERAGEIFS(Observed!AM$2:AM$1135,Observed!$A$2:$A$1135,$A212,Observed!$C$2:$C$1135,$C212),"")</f>
        <v/>
      </c>
      <c r="AN212" s="34" t="str">
        <f>IF(ISNUMBER(AVERAGEIFS(Observed!AN$2:AN$1135,Observed!$A$2:$A$1135,$A212,Observed!$C$2:$C$1135,$C212)),AVERAGEIFS(Observed!AN$2:AN$1135,Observed!$A$2:$A$1135,$A212,Observed!$C$2:$C$1135,$C212),"")</f>
        <v/>
      </c>
      <c r="AO212" s="34" t="str">
        <f>IF(ISNUMBER(AVERAGEIFS(Observed!AO$2:AO$1135,Observed!$A$2:$A$1135,$A212,Observed!$C$2:$C$1135,$C212)),AVERAGEIFS(Observed!AO$2:AO$1135,Observed!$A$2:$A$1135,$A212,Observed!$C$2:$C$1135,$C212),"")</f>
        <v/>
      </c>
      <c r="AP212" s="35" t="str">
        <f>IF(ISNUMBER(AVERAGEIFS(Observed!AP$2:AP$1135,Observed!$A$2:$A$1135,$A212,Observed!$C$2:$C$1135,$C212)),AVERAGEIFS(Observed!AP$2:AP$1135,Observed!$A$2:$A$1135,$A212,Observed!$C$2:$C$1135,$C212),"")</f>
        <v/>
      </c>
      <c r="AQ212" s="34">
        <f>IF(ISNUMBER(AVERAGEIFS(Observed!AQ$2:AQ$1135,Observed!$A$2:$A$1135,$A212,Observed!$C$2:$C$1135,$C212)),AVERAGEIFS(Observed!AQ$2:AQ$1135,Observed!$A$2:$A$1135,$A212,Observed!$C$2:$C$1135,$C212),"")</f>
        <v>7.6272500000000001</v>
      </c>
      <c r="AR212" s="34">
        <f>IF(ISNUMBER(AVERAGEIFS(Observed!AR$2:AR$1135,Observed!$A$2:$A$1135,$A212,Observed!$C$2:$C$1135,$C212)),AVERAGEIFS(Observed!AR$2:AR$1135,Observed!$A$2:$A$1135,$A212,Observed!$C$2:$C$1135,$C212),"")</f>
        <v>25.030999999999999</v>
      </c>
      <c r="AS212" s="2">
        <f>COUNTIFS(Observed!$A$2:$A$1135,$A212,Observed!$C$2:$C$1135,$C212)</f>
        <v>4</v>
      </c>
      <c r="AT212" s="2">
        <f t="shared" si="3"/>
        <v>14</v>
      </c>
    </row>
    <row r="213" spans="1:46" x14ac:dyDescent="0.25">
      <c r="A213" t="s">
        <v>33</v>
      </c>
      <c r="B213" t="s">
        <v>31</v>
      </c>
      <c r="C213" s="6">
        <v>42394</v>
      </c>
      <c r="D213" t="s">
        <v>56</v>
      </c>
      <c r="F213">
        <v>0</v>
      </c>
      <c r="J213" t="s">
        <v>107</v>
      </c>
      <c r="K213" t="s">
        <v>28</v>
      </c>
      <c r="L213">
        <v>2</v>
      </c>
      <c r="M213" t="s">
        <v>27</v>
      </c>
      <c r="N213" s="33" t="str">
        <f>IF(ISNUMBER(AVERAGEIFS(Observed!N$2:N$1135,Observed!$A$2:$A$1135,$A213,Observed!$C$2:$C$1135,$C213)),AVERAGEIFS(Observed!N$2:N$1135,Observed!$A$2:$A$1135,$A213,Observed!$C$2:$C$1135,$C213),"")</f>
        <v/>
      </c>
      <c r="O213" s="34" t="str">
        <f>IF(ISNUMBER(AVERAGEIFS(Observed!O$2:O$1135,Observed!$A$2:$A$1135,$A213,Observed!$C$2:$C$1135,$C213)),AVERAGEIFS(Observed!O$2:O$1135,Observed!$A$2:$A$1135,$A213,Observed!$C$2:$C$1135,$C213),"")</f>
        <v/>
      </c>
      <c r="P213" s="34">
        <f>IF(ISNUMBER(AVERAGEIFS(Observed!P$2:P$1135,Observed!$A$2:$A$1135,$A213,Observed!$C$2:$C$1135,$C213)),AVERAGEIFS(Observed!P$2:P$1135,Observed!$A$2:$A$1135,$A213,Observed!$C$2:$C$1135,$C213),"")</f>
        <v>224.55707193082804</v>
      </c>
      <c r="Q213" s="34">
        <f>IF(ISNUMBER(AVERAGEIFS(Observed!Q$2:Q$1135,Observed!$A$2:$A$1135,$A213,Observed!$C$2:$C$1135,$C213)),AVERAGEIFS(Observed!Q$2:Q$1135,Observed!$A$2:$A$1135,$A213,Observed!$C$2:$C$1135,$C213),"")</f>
        <v>224.55707193082804</v>
      </c>
      <c r="R213" s="34">
        <f>IF(ISNUMBER(AVERAGEIFS(Observed!R$2:R$1135,Observed!$A$2:$A$1135,$A213,Observed!$C$2:$C$1135,$C213)),AVERAGEIFS(Observed!R$2:R$1135,Observed!$A$2:$A$1135,$A213,Observed!$C$2:$C$1135,$C213),"")</f>
        <v>863.43990466611285</v>
      </c>
      <c r="S213" s="35" t="str">
        <f>IF(ISNUMBER(AVERAGEIFS(Observed!S$2:S$1135,Observed!$A$2:$A$1135,$A213,Observed!$C$2:$C$1135,$C213)),AVERAGEIFS(Observed!S$2:S$1135,Observed!$A$2:$A$1135,$A213,Observed!$C$2:$C$1135,$C213),"")</f>
        <v/>
      </c>
      <c r="T213" s="35" t="str">
        <f>IF(ISNUMBER(AVERAGEIFS(Observed!T$2:T$1135,Observed!$A$2:$A$1135,$A213,Observed!$C$2:$C$1135,$C213)),AVERAGEIFS(Observed!T$2:T$1135,Observed!$A$2:$A$1135,$A213,Observed!$C$2:$C$1135,$C213),"")</f>
        <v/>
      </c>
      <c r="U213" s="35" t="str">
        <f>IF(ISNUMBER(AVERAGEIFS(Observed!U$2:U$1135,Observed!$A$2:$A$1135,$A213,Observed!$C$2:$C$1135,$C213)),AVERAGEIFS(Observed!U$2:U$1135,Observed!$A$2:$A$1135,$A213,Observed!$C$2:$C$1135,$C213),"")</f>
        <v/>
      </c>
      <c r="V213" s="34" t="str">
        <f>IF(ISNUMBER(AVERAGEIFS(Observed!V$2:V$1135,Observed!$A$2:$A$1135,$A213,Observed!$C$2:$C$1135,$C213)),AVERAGEIFS(Observed!V$2:V$1135,Observed!$A$2:$A$1135,$A213,Observed!$C$2:$C$1135,$C213),"")</f>
        <v/>
      </c>
      <c r="W213" s="7" t="str">
        <f>IF(ISNUMBER(AVERAGEIFS(Observed!W$2:W$1135,Observed!$A$2:$A$1135,$A213,Observed!$C$2:$C$1135,$C213)),AVERAGEIFS(Observed!W$2:W$1135,Observed!$A$2:$A$1135,$A213,Observed!$C$2:$C$1135,$C213),"")</f>
        <v/>
      </c>
      <c r="X213" s="7" t="str">
        <f>IF(ISNUMBER(AVERAGEIFS(Observed!X$2:X$1135,Observed!$A$2:$A$1135,$A213,Observed!$C$2:$C$1135,$C213)),AVERAGEIFS(Observed!X$2:X$1135,Observed!$A$2:$A$1135,$A213,Observed!$C$2:$C$1135,$C213),"")</f>
        <v/>
      </c>
      <c r="Y213" s="34" t="str">
        <f>IF(ISNUMBER(AVERAGEIFS(Observed!Y$2:Y$1135,Observed!$A$2:$A$1135,$A213,Observed!$C$2:$C$1135,$C213)),AVERAGEIFS(Observed!Y$2:Y$1135,Observed!$A$2:$A$1135,$A213,Observed!$C$2:$C$1135,$C213),"")</f>
        <v/>
      </c>
      <c r="Z213" s="34" t="str">
        <f>IF(ISNUMBER(AVERAGEIFS(Observed!Z$2:Z$1135,Observed!$A$2:$A$1135,$A213,Observed!$C$2:$C$1135,$C213)),AVERAGEIFS(Observed!Z$2:Z$1135,Observed!$A$2:$A$1135,$A213,Observed!$C$2:$C$1135,$C213),"")</f>
        <v/>
      </c>
      <c r="AA213" s="34" t="str">
        <f>IF(ISNUMBER(AVERAGEIFS(Observed!AA$2:AA$1135,Observed!$A$2:$A$1135,$A213,Observed!$C$2:$C$1135,$C213)),AVERAGEIFS(Observed!AA$2:AA$1135,Observed!$A$2:$A$1135,$A213,Observed!$C$2:$C$1135,$C213),"")</f>
        <v/>
      </c>
      <c r="AB213" s="34">
        <f>IF(ISNUMBER(AVERAGEIFS(Observed!AB$2:AB$1135,Observed!$A$2:$A$1135,$A213,Observed!$C$2:$C$1135,$C213)),AVERAGEIFS(Observed!AB$2:AB$1135,Observed!$A$2:$A$1135,$A213,Observed!$C$2:$C$1135,$C213),"")</f>
        <v>23.464454650878906</v>
      </c>
      <c r="AC213" s="34">
        <f>IF(ISNUMBER(AVERAGEIFS(Observed!AC$2:AC$1135,Observed!$A$2:$A$1135,$A213,Observed!$C$2:$C$1135,$C213)),AVERAGEIFS(Observed!AC$2:AC$1135,Observed!$A$2:$A$1135,$A213,Observed!$C$2:$C$1135,$C213),"")</f>
        <v>11.942758083343506</v>
      </c>
      <c r="AD213" s="34">
        <f>IF(ISNUMBER(AVERAGEIFS(Observed!AD$2:AD$1135,Observed!$A$2:$A$1135,$A213,Observed!$C$2:$C$1135,$C213)),AVERAGEIFS(Observed!AD$2:AD$1135,Observed!$A$2:$A$1135,$A213,Observed!$C$2:$C$1135,$C213),"")</f>
        <v>68.62462329864502</v>
      </c>
      <c r="AE213" s="34">
        <f>IF(ISNUMBER(AVERAGEIFS(Observed!AE$2:AE$1135,Observed!$A$2:$A$1135,$A213,Observed!$C$2:$C$1135,$C213)),AVERAGEIFS(Observed!AE$2:AE$1135,Observed!$A$2:$A$1135,$A213,Observed!$C$2:$C$1135,$C213),"")</f>
        <v>29.77055549621582</v>
      </c>
      <c r="AF213" s="34">
        <f>IF(ISNUMBER(AVERAGEIFS(Observed!AF$2:AF$1135,Observed!$A$2:$A$1135,$A213,Observed!$C$2:$C$1135,$C213)),AVERAGEIFS(Observed!AF$2:AF$1135,Observed!$A$2:$A$1135,$A213,Observed!$C$2:$C$1135,$C213),"")</f>
        <v>89.947375297546387</v>
      </c>
      <c r="AG213" s="34">
        <f>IF(ISNUMBER(AVERAGEIFS(Observed!AG$2:AG$1135,Observed!$A$2:$A$1135,$A213,Observed!$C$2:$C$1135,$C213)),AVERAGEIFS(Observed!AG$2:AG$1135,Observed!$A$2:$A$1135,$A213,Observed!$C$2:$C$1135,$C213),"")</f>
        <v>24.156533002853394</v>
      </c>
      <c r="AH213" s="35">
        <f>IF(ISNUMBER(AVERAGEIFS(Observed!AH$2:AH$1135,Observed!$A$2:$A$1135,$A213,Observed!$C$2:$C$1135,$C213)),AVERAGEIFS(Observed!AH$2:AH$1135,Observed!$A$2:$A$1135,$A213,Observed!$C$2:$C$1135,$C213),"")</f>
        <v>3.865045280456543E-2</v>
      </c>
      <c r="AI213" s="35">
        <f>IF(ISNUMBER(AVERAGEIFS(Observed!AI$2:AI$1135,Observed!$A$2:$A$1135,$A213,Observed!$C$2:$C$1135,$C213)),AVERAGEIFS(Observed!AI$2:AI$1135,Observed!$A$2:$A$1135,$A213,Observed!$C$2:$C$1135,$C213),"")</f>
        <v>3.865045280456543E-2</v>
      </c>
      <c r="AJ213" s="35" t="str">
        <f>IF(ISNUMBER(AVERAGEIFS(Observed!AJ$2:AJ$1135,Observed!$A$2:$A$1135,$A213,Observed!$C$2:$C$1135,$C213)),AVERAGEIFS(Observed!AJ$2:AJ$1135,Observed!$A$2:$A$1135,$A213,Observed!$C$2:$C$1135,$C213),"")</f>
        <v/>
      </c>
      <c r="AK213" s="34">
        <f>IF(ISNUMBER(AVERAGEIFS(Observed!AK$2:AK$1135,Observed!$A$2:$A$1135,$A213,Observed!$C$2:$C$1135,$C213)),AVERAGEIFS(Observed!AK$2:AK$1135,Observed!$A$2:$A$1135,$A213,Observed!$C$2:$C$1135,$C213),"")</f>
        <v>10.979939727783202</v>
      </c>
      <c r="AL213" s="35" t="str">
        <f>IF(ISNUMBER(AVERAGEIFS(Observed!AL$2:AL$1135,Observed!$A$2:$A$1135,$A213,Observed!$C$2:$C$1135,$C213)),AVERAGEIFS(Observed!AL$2:AL$1135,Observed!$A$2:$A$1135,$A213,Observed!$C$2:$C$1135,$C213),"")</f>
        <v/>
      </c>
      <c r="AM213" s="34" t="str">
        <f>IF(ISNUMBER(AVERAGEIFS(Observed!AM$2:AM$1135,Observed!$A$2:$A$1135,$A213,Observed!$C$2:$C$1135,$C213)),AVERAGEIFS(Observed!AM$2:AM$1135,Observed!$A$2:$A$1135,$A213,Observed!$C$2:$C$1135,$C213),"")</f>
        <v/>
      </c>
      <c r="AN213" s="34" t="str">
        <f>IF(ISNUMBER(AVERAGEIFS(Observed!AN$2:AN$1135,Observed!$A$2:$A$1135,$A213,Observed!$C$2:$C$1135,$C213)),AVERAGEIFS(Observed!AN$2:AN$1135,Observed!$A$2:$A$1135,$A213,Observed!$C$2:$C$1135,$C213),"")</f>
        <v/>
      </c>
      <c r="AO213" s="34" t="str">
        <f>IF(ISNUMBER(AVERAGEIFS(Observed!AO$2:AO$1135,Observed!$A$2:$A$1135,$A213,Observed!$C$2:$C$1135,$C213)),AVERAGEIFS(Observed!AO$2:AO$1135,Observed!$A$2:$A$1135,$A213,Observed!$C$2:$C$1135,$C213),"")</f>
        <v/>
      </c>
      <c r="AP213" s="35" t="str">
        <f>IF(ISNUMBER(AVERAGEIFS(Observed!AP$2:AP$1135,Observed!$A$2:$A$1135,$A213,Observed!$C$2:$C$1135,$C213)),AVERAGEIFS(Observed!AP$2:AP$1135,Observed!$A$2:$A$1135,$A213,Observed!$C$2:$C$1135,$C213),"")</f>
        <v/>
      </c>
      <c r="AQ213" s="34">
        <f>IF(ISNUMBER(AVERAGEIFS(Observed!AQ$2:AQ$1135,Observed!$A$2:$A$1135,$A213,Observed!$C$2:$C$1135,$C213)),AVERAGEIFS(Observed!AQ$2:AQ$1135,Observed!$A$2:$A$1135,$A213,Observed!$C$2:$C$1135,$C213),"")</f>
        <v>8.6667500000000004</v>
      </c>
      <c r="AR213" s="34">
        <f>IF(ISNUMBER(AVERAGEIFS(Observed!AR$2:AR$1135,Observed!$A$2:$A$1135,$A213,Observed!$C$2:$C$1135,$C213)),AVERAGEIFS(Observed!AR$2:AR$1135,Observed!$A$2:$A$1135,$A213,Observed!$C$2:$C$1135,$C213),"")</f>
        <v>33.697749999999999</v>
      </c>
      <c r="AS213" s="2">
        <f>COUNTIFS(Observed!$A$2:$A$1135,$A213,Observed!$C$2:$C$1135,$C213)</f>
        <v>4</v>
      </c>
      <c r="AT213" s="2">
        <f t="shared" si="3"/>
        <v>14</v>
      </c>
    </row>
    <row r="214" spans="1:46" x14ac:dyDescent="0.25">
      <c r="A214" t="s">
        <v>33</v>
      </c>
      <c r="B214" t="s">
        <v>31</v>
      </c>
      <c r="C214" s="6">
        <v>42424</v>
      </c>
      <c r="D214" t="s">
        <v>56</v>
      </c>
      <c r="F214">
        <v>0</v>
      </c>
      <c r="J214" t="s">
        <v>107</v>
      </c>
      <c r="K214" t="s">
        <v>28</v>
      </c>
      <c r="L214">
        <v>2</v>
      </c>
      <c r="M214" t="s">
        <v>27</v>
      </c>
      <c r="N214" s="33" t="str">
        <f>IF(ISNUMBER(AVERAGEIFS(Observed!N$2:N$1135,Observed!$A$2:$A$1135,$A214,Observed!$C$2:$C$1135,$C214)),AVERAGEIFS(Observed!N$2:N$1135,Observed!$A$2:$A$1135,$A214,Observed!$C$2:$C$1135,$C214),"")</f>
        <v/>
      </c>
      <c r="O214" s="34" t="str">
        <f>IF(ISNUMBER(AVERAGEIFS(Observed!O$2:O$1135,Observed!$A$2:$A$1135,$A214,Observed!$C$2:$C$1135,$C214)),AVERAGEIFS(Observed!O$2:O$1135,Observed!$A$2:$A$1135,$A214,Observed!$C$2:$C$1135,$C214),"")</f>
        <v/>
      </c>
      <c r="P214" s="34">
        <f>IF(ISNUMBER(AVERAGEIFS(Observed!P$2:P$1135,Observed!$A$2:$A$1135,$A214,Observed!$C$2:$C$1135,$C214)),AVERAGEIFS(Observed!P$2:P$1135,Observed!$A$2:$A$1135,$A214,Observed!$C$2:$C$1135,$C214),"")</f>
        <v>129.93689252718116</v>
      </c>
      <c r="Q214" s="34">
        <f>IF(ISNUMBER(AVERAGEIFS(Observed!Q$2:Q$1135,Observed!$A$2:$A$1135,$A214,Observed!$C$2:$C$1135,$C214)),AVERAGEIFS(Observed!Q$2:Q$1135,Observed!$A$2:$A$1135,$A214,Observed!$C$2:$C$1135,$C214),"")</f>
        <v>129.93689252718116</v>
      </c>
      <c r="R214" s="34">
        <f>IF(ISNUMBER(AVERAGEIFS(Observed!R$2:R$1135,Observed!$A$2:$A$1135,$A214,Observed!$C$2:$C$1135,$C214)),AVERAGEIFS(Observed!R$2:R$1135,Observed!$A$2:$A$1135,$A214,Observed!$C$2:$C$1135,$C214),"")</f>
        <v>993.3767971932939</v>
      </c>
      <c r="S214" s="35" t="str">
        <f>IF(ISNUMBER(AVERAGEIFS(Observed!S$2:S$1135,Observed!$A$2:$A$1135,$A214,Observed!$C$2:$C$1135,$C214)),AVERAGEIFS(Observed!S$2:S$1135,Observed!$A$2:$A$1135,$A214,Observed!$C$2:$C$1135,$C214),"")</f>
        <v/>
      </c>
      <c r="T214" s="35" t="str">
        <f>IF(ISNUMBER(AVERAGEIFS(Observed!T$2:T$1135,Observed!$A$2:$A$1135,$A214,Observed!$C$2:$C$1135,$C214)),AVERAGEIFS(Observed!T$2:T$1135,Observed!$A$2:$A$1135,$A214,Observed!$C$2:$C$1135,$C214),"")</f>
        <v/>
      </c>
      <c r="U214" s="35" t="str">
        <f>IF(ISNUMBER(AVERAGEIFS(Observed!U$2:U$1135,Observed!$A$2:$A$1135,$A214,Observed!$C$2:$C$1135,$C214)),AVERAGEIFS(Observed!U$2:U$1135,Observed!$A$2:$A$1135,$A214,Observed!$C$2:$C$1135,$C214),"")</f>
        <v/>
      </c>
      <c r="V214" s="34" t="str">
        <f>IF(ISNUMBER(AVERAGEIFS(Observed!V$2:V$1135,Observed!$A$2:$A$1135,$A214,Observed!$C$2:$C$1135,$C214)),AVERAGEIFS(Observed!V$2:V$1135,Observed!$A$2:$A$1135,$A214,Observed!$C$2:$C$1135,$C214),"")</f>
        <v/>
      </c>
      <c r="W214" s="7" t="str">
        <f>IF(ISNUMBER(AVERAGEIFS(Observed!W$2:W$1135,Observed!$A$2:$A$1135,$A214,Observed!$C$2:$C$1135,$C214)),AVERAGEIFS(Observed!W$2:W$1135,Observed!$A$2:$A$1135,$A214,Observed!$C$2:$C$1135,$C214),"")</f>
        <v/>
      </c>
      <c r="X214" s="7" t="str">
        <f>IF(ISNUMBER(AVERAGEIFS(Observed!X$2:X$1135,Observed!$A$2:$A$1135,$A214,Observed!$C$2:$C$1135,$C214)),AVERAGEIFS(Observed!X$2:X$1135,Observed!$A$2:$A$1135,$A214,Observed!$C$2:$C$1135,$C214),"")</f>
        <v/>
      </c>
      <c r="Y214" s="34" t="str">
        <f>IF(ISNUMBER(AVERAGEIFS(Observed!Y$2:Y$1135,Observed!$A$2:$A$1135,$A214,Observed!$C$2:$C$1135,$C214)),AVERAGEIFS(Observed!Y$2:Y$1135,Observed!$A$2:$A$1135,$A214,Observed!$C$2:$C$1135,$C214),"")</f>
        <v/>
      </c>
      <c r="Z214" s="34" t="str">
        <f>IF(ISNUMBER(AVERAGEIFS(Observed!Z$2:Z$1135,Observed!$A$2:$A$1135,$A214,Observed!$C$2:$C$1135,$C214)),AVERAGEIFS(Observed!Z$2:Z$1135,Observed!$A$2:$A$1135,$A214,Observed!$C$2:$C$1135,$C214),"")</f>
        <v/>
      </c>
      <c r="AA214" s="34" t="str">
        <f>IF(ISNUMBER(AVERAGEIFS(Observed!AA$2:AA$1135,Observed!$A$2:$A$1135,$A214,Observed!$C$2:$C$1135,$C214)),AVERAGEIFS(Observed!AA$2:AA$1135,Observed!$A$2:$A$1135,$A214,Observed!$C$2:$C$1135,$C214),"")</f>
        <v/>
      </c>
      <c r="AB214" s="34">
        <f>IF(ISNUMBER(AVERAGEIFS(Observed!AB$2:AB$1135,Observed!$A$2:$A$1135,$A214,Observed!$C$2:$C$1135,$C214)),AVERAGEIFS(Observed!AB$2:AB$1135,Observed!$A$2:$A$1135,$A214,Observed!$C$2:$C$1135,$C214),"")</f>
        <v>21.216278314590454</v>
      </c>
      <c r="AC214" s="34">
        <f>IF(ISNUMBER(AVERAGEIFS(Observed!AC$2:AC$1135,Observed!$A$2:$A$1135,$A214,Observed!$C$2:$C$1135,$C214)),AVERAGEIFS(Observed!AC$2:AC$1135,Observed!$A$2:$A$1135,$A214,Observed!$C$2:$C$1135,$C214),"")</f>
        <v>9.8153097629547119</v>
      </c>
      <c r="AD214" s="34">
        <f>IF(ISNUMBER(AVERAGEIFS(Observed!AD$2:AD$1135,Observed!$A$2:$A$1135,$A214,Observed!$C$2:$C$1135,$C214)),AVERAGEIFS(Observed!AD$2:AD$1135,Observed!$A$2:$A$1135,$A214,Observed!$C$2:$C$1135,$C214),"")</f>
        <v>72.479161262512207</v>
      </c>
      <c r="AE214" s="34">
        <f>IF(ISNUMBER(AVERAGEIFS(Observed!AE$2:AE$1135,Observed!$A$2:$A$1135,$A214,Observed!$C$2:$C$1135,$C214)),AVERAGEIFS(Observed!AE$2:AE$1135,Observed!$A$2:$A$1135,$A214,Observed!$C$2:$C$1135,$C214),"")</f>
        <v>27.376827239990234</v>
      </c>
      <c r="AF214" s="34">
        <f>IF(ISNUMBER(AVERAGEIFS(Observed!AF$2:AF$1135,Observed!$A$2:$A$1135,$A214,Observed!$C$2:$C$1135,$C214)),AVERAGEIFS(Observed!AF$2:AF$1135,Observed!$A$2:$A$1135,$A214,Observed!$C$2:$C$1135,$C214),"")</f>
        <v>90.29508113861084</v>
      </c>
      <c r="AG214" s="34">
        <f>IF(ISNUMBER(AVERAGEIFS(Observed!AG$2:AG$1135,Observed!$A$2:$A$1135,$A214,Observed!$C$2:$C$1135,$C214)),AVERAGEIFS(Observed!AG$2:AG$1135,Observed!$A$2:$A$1135,$A214,Observed!$C$2:$C$1135,$C214),"")</f>
        <v>28.297971487045288</v>
      </c>
      <c r="AH214" s="35">
        <f>IF(ISNUMBER(AVERAGEIFS(Observed!AH$2:AH$1135,Observed!$A$2:$A$1135,$A214,Observed!$C$2:$C$1135,$C214)),AVERAGEIFS(Observed!AH$2:AH$1135,Observed!$A$2:$A$1135,$A214,Observed!$C$2:$C$1135,$C214),"")</f>
        <v>4.5276754379272463E-2</v>
      </c>
      <c r="AI214" s="35">
        <f>IF(ISNUMBER(AVERAGEIFS(Observed!AI$2:AI$1135,Observed!$A$2:$A$1135,$A214,Observed!$C$2:$C$1135,$C214)),AVERAGEIFS(Observed!AI$2:AI$1135,Observed!$A$2:$A$1135,$A214,Observed!$C$2:$C$1135,$C214),"")</f>
        <v>4.5276754379272463E-2</v>
      </c>
      <c r="AJ214" s="35" t="str">
        <f>IF(ISNUMBER(AVERAGEIFS(Observed!AJ$2:AJ$1135,Observed!$A$2:$A$1135,$A214,Observed!$C$2:$C$1135,$C214)),AVERAGEIFS(Observed!AJ$2:AJ$1135,Observed!$A$2:$A$1135,$A214,Observed!$C$2:$C$1135,$C214),"")</f>
        <v/>
      </c>
      <c r="AK214" s="34">
        <f>IF(ISNUMBER(AVERAGEIFS(Observed!AK$2:AK$1135,Observed!$A$2:$A$1135,$A214,Observed!$C$2:$C$1135,$C214)),AVERAGEIFS(Observed!AK$2:AK$1135,Observed!$A$2:$A$1135,$A214,Observed!$C$2:$C$1135,$C214),"")</f>
        <v>11.596665802001953</v>
      </c>
      <c r="AL214" s="35" t="str">
        <f>IF(ISNUMBER(AVERAGEIFS(Observed!AL$2:AL$1135,Observed!$A$2:$A$1135,$A214,Observed!$C$2:$C$1135,$C214)),AVERAGEIFS(Observed!AL$2:AL$1135,Observed!$A$2:$A$1135,$A214,Observed!$C$2:$C$1135,$C214),"")</f>
        <v/>
      </c>
      <c r="AM214" s="34" t="str">
        <f>IF(ISNUMBER(AVERAGEIFS(Observed!AM$2:AM$1135,Observed!$A$2:$A$1135,$A214,Observed!$C$2:$C$1135,$C214)),AVERAGEIFS(Observed!AM$2:AM$1135,Observed!$A$2:$A$1135,$A214,Observed!$C$2:$C$1135,$C214),"")</f>
        <v/>
      </c>
      <c r="AN214" s="34" t="str">
        <f>IF(ISNUMBER(AVERAGEIFS(Observed!AN$2:AN$1135,Observed!$A$2:$A$1135,$A214,Observed!$C$2:$C$1135,$C214)),AVERAGEIFS(Observed!AN$2:AN$1135,Observed!$A$2:$A$1135,$A214,Observed!$C$2:$C$1135,$C214),"")</f>
        <v/>
      </c>
      <c r="AO214" s="34" t="str">
        <f>IF(ISNUMBER(AVERAGEIFS(Observed!AO$2:AO$1135,Observed!$A$2:$A$1135,$A214,Observed!$C$2:$C$1135,$C214)),AVERAGEIFS(Observed!AO$2:AO$1135,Observed!$A$2:$A$1135,$A214,Observed!$C$2:$C$1135,$C214),"")</f>
        <v/>
      </c>
      <c r="AP214" s="35" t="str">
        <f>IF(ISNUMBER(AVERAGEIFS(Observed!AP$2:AP$1135,Observed!$A$2:$A$1135,$A214,Observed!$C$2:$C$1135,$C214)),AVERAGEIFS(Observed!AP$2:AP$1135,Observed!$A$2:$A$1135,$A214,Observed!$C$2:$C$1135,$C214),"")</f>
        <v/>
      </c>
      <c r="AQ214" s="34">
        <f>IF(ISNUMBER(AVERAGEIFS(Observed!AQ$2:AQ$1135,Observed!$A$2:$A$1135,$A214,Observed!$C$2:$C$1135,$C214)),AVERAGEIFS(Observed!AQ$2:AQ$1135,Observed!$A$2:$A$1135,$A214,Observed!$C$2:$C$1135,$C214),"")</f>
        <v>5.8642500000000002</v>
      </c>
      <c r="AR214" s="34">
        <f>IF(ISNUMBER(AVERAGEIFS(Observed!AR$2:AR$1135,Observed!$A$2:$A$1135,$A214,Observed!$C$2:$C$1135,$C214)),AVERAGEIFS(Observed!AR$2:AR$1135,Observed!$A$2:$A$1135,$A214,Observed!$C$2:$C$1135,$C214),"")</f>
        <v>39.561999999999998</v>
      </c>
      <c r="AS214" s="2">
        <f>COUNTIFS(Observed!$A$2:$A$1135,$A214,Observed!$C$2:$C$1135,$C214)</f>
        <v>4</v>
      </c>
      <c r="AT214" s="2">
        <f t="shared" si="3"/>
        <v>14</v>
      </c>
    </row>
    <row r="215" spans="1:46" x14ac:dyDescent="0.25">
      <c r="A215" t="s">
        <v>33</v>
      </c>
      <c r="B215" t="s">
        <v>31</v>
      </c>
      <c r="C215" s="6">
        <v>42460</v>
      </c>
      <c r="D215" t="s">
        <v>56</v>
      </c>
      <c r="F215">
        <v>0</v>
      </c>
      <c r="J215" t="s">
        <v>107</v>
      </c>
      <c r="K215" t="s">
        <v>29</v>
      </c>
      <c r="L215">
        <v>2</v>
      </c>
      <c r="M215" t="s">
        <v>106</v>
      </c>
      <c r="N215" s="33">
        <f>IF(ISNUMBER(AVERAGEIFS(Observed!N$2:N$1135,Observed!$A$2:$A$1135,$A215,Observed!$C$2:$C$1135,$C215)),AVERAGEIFS(Observed!N$2:N$1135,Observed!$A$2:$A$1135,$A215,Observed!$C$2:$C$1135,$C215),"")</f>
        <v>517.75</v>
      </c>
      <c r="O215" s="34">
        <f>IF(ISNUMBER(AVERAGEIFS(Observed!O$2:O$1135,Observed!$A$2:$A$1135,$A215,Observed!$C$2:$C$1135,$C215)),AVERAGEIFS(Observed!O$2:O$1135,Observed!$A$2:$A$1135,$A215,Observed!$C$2:$C$1135,$C215),"")</f>
        <v>51.774999999999999</v>
      </c>
      <c r="P215" s="34" t="str">
        <f>IF(ISNUMBER(AVERAGEIFS(Observed!P$2:P$1135,Observed!$A$2:$A$1135,$A215,Observed!$C$2:$C$1135,$C215)),AVERAGEIFS(Observed!P$2:P$1135,Observed!$A$2:$A$1135,$A215,Observed!$C$2:$C$1135,$C215),"")</f>
        <v/>
      </c>
      <c r="Q215" s="34" t="str">
        <f>IF(ISNUMBER(AVERAGEIFS(Observed!Q$2:Q$1135,Observed!$A$2:$A$1135,$A215,Observed!$C$2:$C$1135,$C215)),AVERAGEIFS(Observed!Q$2:Q$1135,Observed!$A$2:$A$1135,$A215,Observed!$C$2:$C$1135,$C215),"")</f>
        <v/>
      </c>
      <c r="R215" s="34" t="str">
        <f>IF(ISNUMBER(AVERAGEIFS(Observed!R$2:R$1135,Observed!$A$2:$A$1135,$A215,Observed!$C$2:$C$1135,$C215)),AVERAGEIFS(Observed!R$2:R$1135,Observed!$A$2:$A$1135,$A215,Observed!$C$2:$C$1135,$C215),"")</f>
        <v/>
      </c>
      <c r="S215" s="35" t="str">
        <f>IF(ISNUMBER(AVERAGEIFS(Observed!S$2:S$1135,Observed!$A$2:$A$1135,$A215,Observed!$C$2:$C$1135,$C215)),AVERAGEIFS(Observed!S$2:S$1135,Observed!$A$2:$A$1135,$A215,Observed!$C$2:$C$1135,$C215),"")</f>
        <v/>
      </c>
      <c r="T215" s="35" t="str">
        <f>IF(ISNUMBER(AVERAGEIFS(Observed!T$2:T$1135,Observed!$A$2:$A$1135,$A215,Observed!$C$2:$C$1135,$C215)),AVERAGEIFS(Observed!T$2:T$1135,Observed!$A$2:$A$1135,$A215,Observed!$C$2:$C$1135,$C215),"")</f>
        <v/>
      </c>
      <c r="U215" s="35" t="str">
        <f>IF(ISNUMBER(AVERAGEIFS(Observed!U$2:U$1135,Observed!$A$2:$A$1135,$A215,Observed!$C$2:$C$1135,$C215)),AVERAGEIFS(Observed!U$2:U$1135,Observed!$A$2:$A$1135,$A215,Observed!$C$2:$C$1135,$C215),"")</f>
        <v/>
      </c>
      <c r="V215" s="34" t="str">
        <f>IF(ISNUMBER(AVERAGEIFS(Observed!V$2:V$1135,Observed!$A$2:$A$1135,$A215,Observed!$C$2:$C$1135,$C215)),AVERAGEIFS(Observed!V$2:V$1135,Observed!$A$2:$A$1135,$A215,Observed!$C$2:$C$1135,$C215),"")</f>
        <v/>
      </c>
      <c r="W215" s="7" t="str">
        <f>IF(ISNUMBER(AVERAGEIFS(Observed!W$2:W$1135,Observed!$A$2:$A$1135,$A215,Observed!$C$2:$C$1135,$C215)),AVERAGEIFS(Observed!W$2:W$1135,Observed!$A$2:$A$1135,$A215,Observed!$C$2:$C$1135,$C215),"")</f>
        <v/>
      </c>
      <c r="X215" s="7" t="str">
        <f>IF(ISNUMBER(AVERAGEIFS(Observed!X$2:X$1135,Observed!$A$2:$A$1135,$A215,Observed!$C$2:$C$1135,$C215)),AVERAGEIFS(Observed!X$2:X$1135,Observed!$A$2:$A$1135,$A215,Observed!$C$2:$C$1135,$C215),"")</f>
        <v/>
      </c>
      <c r="Y215" s="34" t="str">
        <f>IF(ISNUMBER(AVERAGEIFS(Observed!Y$2:Y$1135,Observed!$A$2:$A$1135,$A215,Observed!$C$2:$C$1135,$C215)),AVERAGEIFS(Observed!Y$2:Y$1135,Observed!$A$2:$A$1135,$A215,Observed!$C$2:$C$1135,$C215),"")</f>
        <v/>
      </c>
      <c r="Z215" s="34" t="str">
        <f>IF(ISNUMBER(AVERAGEIFS(Observed!Z$2:Z$1135,Observed!$A$2:$A$1135,$A215,Observed!$C$2:$C$1135,$C215)),AVERAGEIFS(Observed!Z$2:Z$1135,Observed!$A$2:$A$1135,$A215,Observed!$C$2:$C$1135,$C215),"")</f>
        <v/>
      </c>
      <c r="AA215" s="34" t="str">
        <f>IF(ISNUMBER(AVERAGEIFS(Observed!AA$2:AA$1135,Observed!$A$2:$A$1135,$A215,Observed!$C$2:$C$1135,$C215)),AVERAGEIFS(Observed!AA$2:AA$1135,Observed!$A$2:$A$1135,$A215,Observed!$C$2:$C$1135,$C215),"")</f>
        <v/>
      </c>
      <c r="AB215" s="34">
        <f>IF(ISNUMBER(AVERAGEIFS(Observed!AB$2:AB$1135,Observed!$A$2:$A$1135,$A215,Observed!$C$2:$C$1135,$C215)),AVERAGEIFS(Observed!AB$2:AB$1135,Observed!$A$2:$A$1135,$A215,Observed!$C$2:$C$1135,$C215),"")</f>
        <v>19.514542261759441</v>
      </c>
      <c r="AC215" s="34">
        <f>IF(ISNUMBER(AVERAGEIFS(Observed!AC$2:AC$1135,Observed!$A$2:$A$1135,$A215,Observed!$C$2:$C$1135,$C215)),AVERAGEIFS(Observed!AC$2:AC$1135,Observed!$A$2:$A$1135,$A215,Observed!$C$2:$C$1135,$C215),"")</f>
        <v>9.1105101108551025</v>
      </c>
      <c r="AD215" s="34">
        <f>IF(ISNUMBER(AVERAGEIFS(Observed!AD$2:AD$1135,Observed!$A$2:$A$1135,$A215,Observed!$C$2:$C$1135,$C215)),AVERAGEIFS(Observed!AD$2:AD$1135,Observed!$A$2:$A$1135,$A215,Observed!$C$2:$C$1135,$C215),"")</f>
        <v>68.406247456868485</v>
      </c>
      <c r="AE215" s="34">
        <f>IF(ISNUMBER(AVERAGEIFS(Observed!AE$2:AE$1135,Observed!$A$2:$A$1135,$A215,Observed!$C$2:$C$1135,$C215)),AVERAGEIFS(Observed!AE$2:AE$1135,Observed!$A$2:$A$1135,$A215,Observed!$C$2:$C$1135,$C215),"")</f>
        <v>21.443386077880859</v>
      </c>
      <c r="AF215" s="34">
        <f>IF(ISNUMBER(AVERAGEIFS(Observed!AF$2:AF$1135,Observed!$A$2:$A$1135,$A215,Observed!$C$2:$C$1135,$C215)),AVERAGEIFS(Observed!AF$2:AF$1135,Observed!$A$2:$A$1135,$A215,Observed!$C$2:$C$1135,$C215),"")</f>
        <v>87.775951385498047</v>
      </c>
      <c r="AG215" s="34">
        <f>IF(ISNUMBER(AVERAGEIFS(Observed!AG$2:AG$1135,Observed!$A$2:$A$1135,$A215,Observed!$C$2:$C$1135,$C215)),AVERAGEIFS(Observed!AG$2:AG$1135,Observed!$A$2:$A$1135,$A215,Observed!$C$2:$C$1135,$C215),"")</f>
        <v>28.841429710388184</v>
      </c>
      <c r="AH215" s="35">
        <f>IF(ISNUMBER(AVERAGEIFS(Observed!AH$2:AH$1135,Observed!$A$2:$A$1135,$A215,Observed!$C$2:$C$1135,$C215)),AVERAGEIFS(Observed!AH$2:AH$1135,Observed!$A$2:$A$1135,$A215,Observed!$C$2:$C$1135,$C215),"")</f>
        <v>4.6146287536621096E-2</v>
      </c>
      <c r="AI215" s="35">
        <f>IF(ISNUMBER(AVERAGEIFS(Observed!AI$2:AI$1135,Observed!$A$2:$A$1135,$A215,Observed!$C$2:$C$1135,$C215)),AVERAGEIFS(Observed!AI$2:AI$1135,Observed!$A$2:$A$1135,$A215,Observed!$C$2:$C$1135,$C215),"")</f>
        <v>4.6146287536621096E-2</v>
      </c>
      <c r="AJ215" s="35" t="str">
        <f>IF(ISNUMBER(AVERAGEIFS(Observed!AJ$2:AJ$1135,Observed!$A$2:$A$1135,$A215,Observed!$C$2:$C$1135,$C215)),AVERAGEIFS(Observed!AJ$2:AJ$1135,Observed!$A$2:$A$1135,$A215,Observed!$C$2:$C$1135,$C215),"")</f>
        <v/>
      </c>
      <c r="AK215" s="34">
        <f>IF(ISNUMBER(AVERAGEIFS(Observed!AK$2:AK$1135,Observed!$A$2:$A$1135,$A215,Observed!$C$2:$C$1135,$C215)),AVERAGEIFS(Observed!AK$2:AK$1135,Observed!$A$2:$A$1135,$A215,Observed!$C$2:$C$1135,$C215),"")</f>
        <v>10.944999593098958</v>
      </c>
      <c r="AL215" s="35" t="str">
        <f>IF(ISNUMBER(AVERAGEIFS(Observed!AL$2:AL$1135,Observed!$A$2:$A$1135,$A215,Observed!$C$2:$C$1135,$C215)),AVERAGEIFS(Observed!AL$2:AL$1135,Observed!$A$2:$A$1135,$A215,Observed!$C$2:$C$1135,$C215),"")</f>
        <v/>
      </c>
      <c r="AM215" s="34" t="str">
        <f>IF(ISNUMBER(AVERAGEIFS(Observed!AM$2:AM$1135,Observed!$A$2:$A$1135,$A215,Observed!$C$2:$C$1135,$C215)),AVERAGEIFS(Observed!AM$2:AM$1135,Observed!$A$2:$A$1135,$A215,Observed!$C$2:$C$1135,$C215),"")</f>
        <v/>
      </c>
      <c r="AN215" s="34" t="str">
        <f>IF(ISNUMBER(AVERAGEIFS(Observed!AN$2:AN$1135,Observed!$A$2:$A$1135,$A215,Observed!$C$2:$C$1135,$C215)),AVERAGEIFS(Observed!AN$2:AN$1135,Observed!$A$2:$A$1135,$A215,Observed!$C$2:$C$1135,$C215),"")</f>
        <v/>
      </c>
      <c r="AO215" s="34" t="str">
        <f>IF(ISNUMBER(AVERAGEIFS(Observed!AO$2:AO$1135,Observed!$A$2:$A$1135,$A215,Observed!$C$2:$C$1135,$C215)),AVERAGEIFS(Observed!AO$2:AO$1135,Observed!$A$2:$A$1135,$A215,Observed!$C$2:$C$1135,$C215),"")</f>
        <v/>
      </c>
      <c r="AP215" s="35" t="str">
        <f>IF(ISNUMBER(AVERAGEIFS(Observed!AP$2:AP$1135,Observed!$A$2:$A$1135,$A215,Observed!$C$2:$C$1135,$C215)),AVERAGEIFS(Observed!AP$2:AP$1135,Observed!$A$2:$A$1135,$A215,Observed!$C$2:$C$1135,$C215),"")</f>
        <v/>
      </c>
      <c r="AQ215" s="34" t="str">
        <f>IF(ISNUMBER(AVERAGEIFS(Observed!AQ$2:AQ$1135,Observed!$A$2:$A$1135,$A215,Observed!$C$2:$C$1135,$C215)),AVERAGEIFS(Observed!AQ$2:AQ$1135,Observed!$A$2:$A$1135,$A215,Observed!$C$2:$C$1135,$C215),"")</f>
        <v/>
      </c>
      <c r="AR215" s="34" t="str">
        <f>IF(ISNUMBER(AVERAGEIFS(Observed!AR$2:AR$1135,Observed!$A$2:$A$1135,$A215,Observed!$C$2:$C$1135,$C215)),AVERAGEIFS(Observed!AR$2:AR$1135,Observed!$A$2:$A$1135,$A215,Observed!$C$2:$C$1135,$C215),"")</f>
        <v/>
      </c>
      <c r="AS215" s="2">
        <f>COUNTIFS(Observed!$A$2:$A$1135,$A215,Observed!$C$2:$C$1135,$C215)</f>
        <v>3</v>
      </c>
      <c r="AT215" s="2">
        <f t="shared" si="3"/>
        <v>10</v>
      </c>
    </row>
    <row r="216" spans="1:46" x14ac:dyDescent="0.25">
      <c r="A216" t="s">
        <v>33</v>
      </c>
      <c r="B216" t="s">
        <v>31</v>
      </c>
      <c r="C216" s="6">
        <v>42469</v>
      </c>
      <c r="D216" t="s">
        <v>56</v>
      </c>
      <c r="F216">
        <v>0</v>
      </c>
      <c r="J216" t="s">
        <v>107</v>
      </c>
      <c r="K216" t="s">
        <v>29</v>
      </c>
      <c r="L216">
        <v>2</v>
      </c>
      <c r="M216" t="s">
        <v>27</v>
      </c>
      <c r="N216" s="33" t="str">
        <f>IF(ISNUMBER(AVERAGEIFS(Observed!N$2:N$1135,Observed!$A$2:$A$1135,$A216,Observed!$C$2:$C$1135,$C216)),AVERAGEIFS(Observed!N$2:N$1135,Observed!$A$2:$A$1135,$A216,Observed!$C$2:$C$1135,$C216),"")</f>
        <v/>
      </c>
      <c r="O216" s="34" t="str">
        <f>IF(ISNUMBER(AVERAGEIFS(Observed!O$2:O$1135,Observed!$A$2:$A$1135,$A216,Observed!$C$2:$C$1135,$C216)),AVERAGEIFS(Observed!O$2:O$1135,Observed!$A$2:$A$1135,$A216,Observed!$C$2:$C$1135,$C216),"")</f>
        <v/>
      </c>
      <c r="P216" s="34">
        <f>IF(ISNUMBER(AVERAGEIFS(Observed!P$2:P$1135,Observed!$A$2:$A$1135,$A216,Observed!$C$2:$C$1135,$C216)),AVERAGEIFS(Observed!P$2:P$1135,Observed!$A$2:$A$1135,$A216,Observed!$C$2:$C$1135,$C216),"")</f>
        <v>73.614048842507003</v>
      </c>
      <c r="Q216" s="34">
        <f>IF(ISNUMBER(AVERAGEIFS(Observed!Q$2:Q$1135,Observed!$A$2:$A$1135,$A216,Observed!$C$2:$C$1135,$C216)),AVERAGEIFS(Observed!Q$2:Q$1135,Observed!$A$2:$A$1135,$A216,Observed!$C$2:$C$1135,$C216),"")</f>
        <v>73.614048842507003</v>
      </c>
      <c r="R216" s="34">
        <f>IF(ISNUMBER(AVERAGEIFS(Observed!R$2:R$1135,Observed!$A$2:$A$1135,$A216,Observed!$C$2:$C$1135,$C216)),AVERAGEIFS(Observed!R$2:R$1135,Observed!$A$2:$A$1135,$A216,Observed!$C$2:$C$1135,$C216),"")</f>
        <v>1066.990846035801</v>
      </c>
      <c r="S216" s="35" t="str">
        <f>IF(ISNUMBER(AVERAGEIFS(Observed!S$2:S$1135,Observed!$A$2:$A$1135,$A216,Observed!$C$2:$C$1135,$C216)),AVERAGEIFS(Observed!S$2:S$1135,Observed!$A$2:$A$1135,$A216,Observed!$C$2:$C$1135,$C216),"")</f>
        <v/>
      </c>
      <c r="T216" s="35" t="str">
        <f>IF(ISNUMBER(AVERAGEIFS(Observed!T$2:T$1135,Observed!$A$2:$A$1135,$A216,Observed!$C$2:$C$1135,$C216)),AVERAGEIFS(Observed!T$2:T$1135,Observed!$A$2:$A$1135,$A216,Observed!$C$2:$C$1135,$C216),"")</f>
        <v/>
      </c>
      <c r="U216" s="35" t="str">
        <f>IF(ISNUMBER(AVERAGEIFS(Observed!U$2:U$1135,Observed!$A$2:$A$1135,$A216,Observed!$C$2:$C$1135,$C216)),AVERAGEIFS(Observed!U$2:U$1135,Observed!$A$2:$A$1135,$A216,Observed!$C$2:$C$1135,$C216),"")</f>
        <v/>
      </c>
      <c r="V216" s="34" t="str">
        <f>IF(ISNUMBER(AVERAGEIFS(Observed!V$2:V$1135,Observed!$A$2:$A$1135,$A216,Observed!$C$2:$C$1135,$C216)),AVERAGEIFS(Observed!V$2:V$1135,Observed!$A$2:$A$1135,$A216,Observed!$C$2:$C$1135,$C216),"")</f>
        <v/>
      </c>
      <c r="W216" s="7" t="str">
        <f>IF(ISNUMBER(AVERAGEIFS(Observed!W$2:W$1135,Observed!$A$2:$A$1135,$A216,Observed!$C$2:$C$1135,$C216)),AVERAGEIFS(Observed!W$2:W$1135,Observed!$A$2:$A$1135,$A216,Observed!$C$2:$C$1135,$C216),"")</f>
        <v/>
      </c>
      <c r="X216" s="7" t="str">
        <f>IF(ISNUMBER(AVERAGEIFS(Observed!X$2:X$1135,Observed!$A$2:$A$1135,$A216,Observed!$C$2:$C$1135,$C216)),AVERAGEIFS(Observed!X$2:X$1135,Observed!$A$2:$A$1135,$A216,Observed!$C$2:$C$1135,$C216),"")</f>
        <v/>
      </c>
      <c r="Y216" s="34" t="str">
        <f>IF(ISNUMBER(AVERAGEIFS(Observed!Y$2:Y$1135,Observed!$A$2:$A$1135,$A216,Observed!$C$2:$C$1135,$C216)),AVERAGEIFS(Observed!Y$2:Y$1135,Observed!$A$2:$A$1135,$A216,Observed!$C$2:$C$1135,$C216),"")</f>
        <v/>
      </c>
      <c r="Z216" s="34" t="str">
        <f>IF(ISNUMBER(AVERAGEIFS(Observed!Z$2:Z$1135,Observed!$A$2:$A$1135,$A216,Observed!$C$2:$C$1135,$C216)),AVERAGEIFS(Observed!Z$2:Z$1135,Observed!$A$2:$A$1135,$A216,Observed!$C$2:$C$1135,$C216),"")</f>
        <v/>
      </c>
      <c r="AA216" s="34" t="str">
        <f>IF(ISNUMBER(AVERAGEIFS(Observed!AA$2:AA$1135,Observed!$A$2:$A$1135,$A216,Observed!$C$2:$C$1135,$C216)),AVERAGEIFS(Observed!AA$2:AA$1135,Observed!$A$2:$A$1135,$A216,Observed!$C$2:$C$1135,$C216),"")</f>
        <v/>
      </c>
      <c r="AB216" s="34" t="str">
        <f>IF(ISNUMBER(AVERAGEIFS(Observed!AB$2:AB$1135,Observed!$A$2:$A$1135,$A216,Observed!$C$2:$C$1135,$C216)),AVERAGEIFS(Observed!AB$2:AB$1135,Observed!$A$2:$A$1135,$A216,Observed!$C$2:$C$1135,$C216),"")</f>
        <v/>
      </c>
      <c r="AC216" s="34" t="str">
        <f>IF(ISNUMBER(AVERAGEIFS(Observed!AC$2:AC$1135,Observed!$A$2:$A$1135,$A216,Observed!$C$2:$C$1135,$C216)),AVERAGEIFS(Observed!AC$2:AC$1135,Observed!$A$2:$A$1135,$A216,Observed!$C$2:$C$1135,$C216),"")</f>
        <v/>
      </c>
      <c r="AD216" s="34" t="str">
        <f>IF(ISNUMBER(AVERAGEIFS(Observed!AD$2:AD$1135,Observed!$A$2:$A$1135,$A216,Observed!$C$2:$C$1135,$C216)),AVERAGEIFS(Observed!AD$2:AD$1135,Observed!$A$2:$A$1135,$A216,Observed!$C$2:$C$1135,$C216),"")</f>
        <v/>
      </c>
      <c r="AE216" s="34" t="str">
        <f>IF(ISNUMBER(AVERAGEIFS(Observed!AE$2:AE$1135,Observed!$A$2:$A$1135,$A216,Observed!$C$2:$C$1135,$C216)),AVERAGEIFS(Observed!AE$2:AE$1135,Observed!$A$2:$A$1135,$A216,Observed!$C$2:$C$1135,$C216),"")</f>
        <v/>
      </c>
      <c r="AF216" s="34" t="str">
        <f>IF(ISNUMBER(AVERAGEIFS(Observed!AF$2:AF$1135,Observed!$A$2:$A$1135,$A216,Observed!$C$2:$C$1135,$C216)),AVERAGEIFS(Observed!AF$2:AF$1135,Observed!$A$2:$A$1135,$A216,Observed!$C$2:$C$1135,$C216),"")</f>
        <v/>
      </c>
      <c r="AG216" s="34" t="str">
        <f>IF(ISNUMBER(AVERAGEIFS(Observed!AG$2:AG$1135,Observed!$A$2:$A$1135,$A216,Observed!$C$2:$C$1135,$C216)),AVERAGEIFS(Observed!AG$2:AG$1135,Observed!$A$2:$A$1135,$A216,Observed!$C$2:$C$1135,$C216),"")</f>
        <v/>
      </c>
      <c r="AH216" s="35">
        <f>IF(ISNUMBER(AVERAGEIFS(Observed!AH$2:AH$1135,Observed!$A$2:$A$1135,$A216,Observed!$C$2:$C$1135,$C216)),AVERAGEIFS(Observed!AH$2:AH$1135,Observed!$A$2:$A$1135,$A216,Observed!$C$2:$C$1135,$C216),"")</f>
        <v>4.6908698696560336E-2</v>
      </c>
      <c r="AI216" s="35">
        <f>IF(ISNUMBER(AVERAGEIFS(Observed!AI$2:AI$1135,Observed!$A$2:$A$1135,$A216,Observed!$C$2:$C$1135,$C216)),AVERAGEIFS(Observed!AI$2:AI$1135,Observed!$A$2:$A$1135,$A216,Observed!$C$2:$C$1135,$C216),"")</f>
        <v>4.6908698696560336E-2</v>
      </c>
      <c r="AJ216" s="35" t="str">
        <f>IF(ISNUMBER(AVERAGEIFS(Observed!AJ$2:AJ$1135,Observed!$A$2:$A$1135,$A216,Observed!$C$2:$C$1135,$C216)),AVERAGEIFS(Observed!AJ$2:AJ$1135,Observed!$A$2:$A$1135,$A216,Observed!$C$2:$C$1135,$C216),"")</f>
        <v/>
      </c>
      <c r="AK216" s="34" t="str">
        <f>IF(ISNUMBER(AVERAGEIFS(Observed!AK$2:AK$1135,Observed!$A$2:$A$1135,$A216,Observed!$C$2:$C$1135,$C216)),AVERAGEIFS(Observed!AK$2:AK$1135,Observed!$A$2:$A$1135,$A216,Observed!$C$2:$C$1135,$C216),"")</f>
        <v/>
      </c>
      <c r="AL216" s="35" t="str">
        <f>IF(ISNUMBER(AVERAGEIFS(Observed!AL$2:AL$1135,Observed!$A$2:$A$1135,$A216,Observed!$C$2:$C$1135,$C216)),AVERAGEIFS(Observed!AL$2:AL$1135,Observed!$A$2:$A$1135,$A216,Observed!$C$2:$C$1135,$C216),"")</f>
        <v/>
      </c>
      <c r="AM216" s="34" t="str">
        <f>IF(ISNUMBER(AVERAGEIFS(Observed!AM$2:AM$1135,Observed!$A$2:$A$1135,$A216,Observed!$C$2:$C$1135,$C216)),AVERAGEIFS(Observed!AM$2:AM$1135,Observed!$A$2:$A$1135,$A216,Observed!$C$2:$C$1135,$C216),"")</f>
        <v/>
      </c>
      <c r="AN216" s="34" t="str">
        <f>IF(ISNUMBER(AVERAGEIFS(Observed!AN$2:AN$1135,Observed!$A$2:$A$1135,$A216,Observed!$C$2:$C$1135,$C216)),AVERAGEIFS(Observed!AN$2:AN$1135,Observed!$A$2:$A$1135,$A216,Observed!$C$2:$C$1135,$C216),"")</f>
        <v/>
      </c>
      <c r="AO216" s="34" t="str">
        <f>IF(ISNUMBER(AVERAGEIFS(Observed!AO$2:AO$1135,Observed!$A$2:$A$1135,$A216,Observed!$C$2:$C$1135,$C216)),AVERAGEIFS(Observed!AO$2:AO$1135,Observed!$A$2:$A$1135,$A216,Observed!$C$2:$C$1135,$C216),"")</f>
        <v/>
      </c>
      <c r="AP216" s="35" t="str">
        <f>IF(ISNUMBER(AVERAGEIFS(Observed!AP$2:AP$1135,Observed!$A$2:$A$1135,$A216,Observed!$C$2:$C$1135,$C216)),AVERAGEIFS(Observed!AP$2:AP$1135,Observed!$A$2:$A$1135,$A216,Observed!$C$2:$C$1135,$C216),"")</f>
        <v/>
      </c>
      <c r="AQ216" s="34">
        <f>IF(ISNUMBER(AVERAGEIFS(Observed!AQ$2:AQ$1135,Observed!$A$2:$A$1135,$A216,Observed!$C$2:$C$1135,$C216)),AVERAGEIFS(Observed!AQ$2:AQ$1135,Observed!$A$2:$A$1135,$A216,Observed!$C$2:$C$1135,$C216),"")</f>
        <v>3.4545000000000003</v>
      </c>
      <c r="AR216" s="34">
        <f>IF(ISNUMBER(AVERAGEIFS(Observed!AR$2:AR$1135,Observed!$A$2:$A$1135,$A216,Observed!$C$2:$C$1135,$C216)),AVERAGEIFS(Observed!AR$2:AR$1135,Observed!$A$2:$A$1135,$A216,Observed!$C$2:$C$1135,$C216),"")</f>
        <v>43.016500000000001</v>
      </c>
      <c r="AS216" s="2">
        <f>COUNTIFS(Observed!$A$2:$A$1135,$A216,Observed!$C$2:$C$1135,$C216)</f>
        <v>4</v>
      </c>
      <c r="AT216" s="2">
        <f t="shared" si="3"/>
        <v>7</v>
      </c>
    </row>
    <row r="217" spans="1:46" x14ac:dyDescent="0.25">
      <c r="A217" t="s">
        <v>33</v>
      </c>
      <c r="B217" t="s">
        <v>31</v>
      </c>
      <c r="C217" s="6">
        <v>42514</v>
      </c>
      <c r="D217" t="s">
        <v>56</v>
      </c>
      <c r="F217">
        <v>0</v>
      </c>
      <c r="J217" t="s">
        <v>107</v>
      </c>
      <c r="K217" t="s">
        <v>29</v>
      </c>
      <c r="L217">
        <v>2</v>
      </c>
      <c r="M217" t="s">
        <v>27</v>
      </c>
      <c r="N217" s="33" t="str">
        <f>IF(ISNUMBER(AVERAGEIFS(Observed!N$2:N$1135,Observed!$A$2:$A$1135,$A217,Observed!$C$2:$C$1135,$C217)),AVERAGEIFS(Observed!N$2:N$1135,Observed!$A$2:$A$1135,$A217,Observed!$C$2:$C$1135,$C217),"")</f>
        <v/>
      </c>
      <c r="O217" s="34" t="str">
        <f>IF(ISNUMBER(AVERAGEIFS(Observed!O$2:O$1135,Observed!$A$2:$A$1135,$A217,Observed!$C$2:$C$1135,$C217)),AVERAGEIFS(Observed!O$2:O$1135,Observed!$A$2:$A$1135,$A217,Observed!$C$2:$C$1135,$C217),"")</f>
        <v/>
      </c>
      <c r="P217" s="34">
        <f>IF(ISNUMBER(AVERAGEIFS(Observed!P$2:P$1135,Observed!$A$2:$A$1135,$A217,Observed!$C$2:$C$1135,$C217)),AVERAGEIFS(Observed!P$2:P$1135,Observed!$A$2:$A$1135,$A217,Observed!$C$2:$C$1135,$C217),"")</f>
        <v>12.874774021199434</v>
      </c>
      <c r="Q217" s="34">
        <f>IF(ISNUMBER(AVERAGEIFS(Observed!Q$2:Q$1135,Observed!$A$2:$A$1135,$A217,Observed!$C$2:$C$1135,$C217)),AVERAGEIFS(Observed!Q$2:Q$1135,Observed!$A$2:$A$1135,$A217,Observed!$C$2:$C$1135,$C217),"")</f>
        <v>12.874774021199434</v>
      </c>
      <c r="R217" s="34">
        <f>IF(ISNUMBER(AVERAGEIFS(Observed!R$2:R$1135,Observed!$A$2:$A$1135,$A217,Observed!$C$2:$C$1135,$C217)),AVERAGEIFS(Observed!R$2:R$1135,Observed!$A$2:$A$1135,$A217,Observed!$C$2:$C$1135,$C217),"")</f>
        <v>1079.8656200570003</v>
      </c>
      <c r="S217" s="35" t="str">
        <f>IF(ISNUMBER(AVERAGEIFS(Observed!S$2:S$1135,Observed!$A$2:$A$1135,$A217,Observed!$C$2:$C$1135,$C217)),AVERAGEIFS(Observed!S$2:S$1135,Observed!$A$2:$A$1135,$A217,Observed!$C$2:$C$1135,$C217),"")</f>
        <v/>
      </c>
      <c r="T217" s="35" t="str">
        <f>IF(ISNUMBER(AVERAGEIFS(Observed!T$2:T$1135,Observed!$A$2:$A$1135,$A217,Observed!$C$2:$C$1135,$C217)),AVERAGEIFS(Observed!T$2:T$1135,Observed!$A$2:$A$1135,$A217,Observed!$C$2:$C$1135,$C217),"")</f>
        <v/>
      </c>
      <c r="U217" s="35" t="str">
        <f>IF(ISNUMBER(AVERAGEIFS(Observed!U$2:U$1135,Observed!$A$2:$A$1135,$A217,Observed!$C$2:$C$1135,$C217)),AVERAGEIFS(Observed!U$2:U$1135,Observed!$A$2:$A$1135,$A217,Observed!$C$2:$C$1135,$C217),"")</f>
        <v/>
      </c>
      <c r="V217" s="34" t="str">
        <f>IF(ISNUMBER(AVERAGEIFS(Observed!V$2:V$1135,Observed!$A$2:$A$1135,$A217,Observed!$C$2:$C$1135,$C217)),AVERAGEIFS(Observed!V$2:V$1135,Observed!$A$2:$A$1135,$A217,Observed!$C$2:$C$1135,$C217),"")</f>
        <v/>
      </c>
      <c r="W217" s="7" t="str">
        <f>IF(ISNUMBER(AVERAGEIFS(Observed!W$2:W$1135,Observed!$A$2:$A$1135,$A217,Observed!$C$2:$C$1135,$C217)),AVERAGEIFS(Observed!W$2:W$1135,Observed!$A$2:$A$1135,$A217,Observed!$C$2:$C$1135,$C217),"")</f>
        <v/>
      </c>
      <c r="X217" s="7" t="str">
        <f>IF(ISNUMBER(AVERAGEIFS(Observed!X$2:X$1135,Observed!$A$2:$A$1135,$A217,Observed!$C$2:$C$1135,$C217)),AVERAGEIFS(Observed!X$2:X$1135,Observed!$A$2:$A$1135,$A217,Observed!$C$2:$C$1135,$C217),"")</f>
        <v/>
      </c>
      <c r="Y217" s="34" t="str">
        <f>IF(ISNUMBER(AVERAGEIFS(Observed!Y$2:Y$1135,Observed!$A$2:$A$1135,$A217,Observed!$C$2:$C$1135,$C217)),AVERAGEIFS(Observed!Y$2:Y$1135,Observed!$A$2:$A$1135,$A217,Observed!$C$2:$C$1135,$C217),"")</f>
        <v/>
      </c>
      <c r="Z217" s="34" t="str">
        <f>IF(ISNUMBER(AVERAGEIFS(Observed!Z$2:Z$1135,Observed!$A$2:$A$1135,$A217,Observed!$C$2:$C$1135,$C217)),AVERAGEIFS(Observed!Z$2:Z$1135,Observed!$A$2:$A$1135,$A217,Observed!$C$2:$C$1135,$C217),"")</f>
        <v/>
      </c>
      <c r="AA217" s="34" t="str">
        <f>IF(ISNUMBER(AVERAGEIFS(Observed!AA$2:AA$1135,Observed!$A$2:$A$1135,$A217,Observed!$C$2:$C$1135,$C217)),AVERAGEIFS(Observed!AA$2:AA$1135,Observed!$A$2:$A$1135,$A217,Observed!$C$2:$C$1135,$C217),"")</f>
        <v/>
      </c>
      <c r="AB217" s="34" t="str">
        <f>IF(ISNUMBER(AVERAGEIFS(Observed!AB$2:AB$1135,Observed!$A$2:$A$1135,$A217,Observed!$C$2:$C$1135,$C217)),AVERAGEIFS(Observed!AB$2:AB$1135,Observed!$A$2:$A$1135,$A217,Observed!$C$2:$C$1135,$C217),"")</f>
        <v/>
      </c>
      <c r="AC217" s="34" t="str">
        <f>IF(ISNUMBER(AVERAGEIFS(Observed!AC$2:AC$1135,Observed!$A$2:$A$1135,$A217,Observed!$C$2:$C$1135,$C217)),AVERAGEIFS(Observed!AC$2:AC$1135,Observed!$A$2:$A$1135,$A217,Observed!$C$2:$C$1135,$C217),"")</f>
        <v/>
      </c>
      <c r="AD217" s="34" t="str">
        <f>IF(ISNUMBER(AVERAGEIFS(Observed!AD$2:AD$1135,Observed!$A$2:$A$1135,$A217,Observed!$C$2:$C$1135,$C217)),AVERAGEIFS(Observed!AD$2:AD$1135,Observed!$A$2:$A$1135,$A217,Observed!$C$2:$C$1135,$C217),"")</f>
        <v/>
      </c>
      <c r="AE217" s="34" t="str">
        <f>IF(ISNUMBER(AVERAGEIFS(Observed!AE$2:AE$1135,Observed!$A$2:$A$1135,$A217,Observed!$C$2:$C$1135,$C217)),AVERAGEIFS(Observed!AE$2:AE$1135,Observed!$A$2:$A$1135,$A217,Observed!$C$2:$C$1135,$C217),"")</f>
        <v/>
      </c>
      <c r="AF217" s="34" t="str">
        <f>IF(ISNUMBER(AVERAGEIFS(Observed!AF$2:AF$1135,Observed!$A$2:$A$1135,$A217,Observed!$C$2:$C$1135,$C217)),AVERAGEIFS(Observed!AF$2:AF$1135,Observed!$A$2:$A$1135,$A217,Observed!$C$2:$C$1135,$C217),"")</f>
        <v/>
      </c>
      <c r="AG217" s="34" t="str">
        <f>IF(ISNUMBER(AVERAGEIFS(Observed!AG$2:AG$1135,Observed!$A$2:$A$1135,$A217,Observed!$C$2:$C$1135,$C217)),AVERAGEIFS(Observed!AG$2:AG$1135,Observed!$A$2:$A$1135,$A217,Observed!$C$2:$C$1135,$C217),"")</f>
        <v/>
      </c>
      <c r="AH217" s="35">
        <f>IF(ISNUMBER(AVERAGEIFS(Observed!AH$2:AH$1135,Observed!$A$2:$A$1135,$A217,Observed!$C$2:$C$1135,$C217)),AVERAGEIFS(Observed!AH$2:AH$1135,Observed!$A$2:$A$1135,$A217,Observed!$C$2:$C$1135,$C217),"")</f>
        <v>4.7671109856499576E-2</v>
      </c>
      <c r="AI217" s="35">
        <f>IF(ISNUMBER(AVERAGEIFS(Observed!AI$2:AI$1135,Observed!$A$2:$A$1135,$A217,Observed!$C$2:$C$1135,$C217)),AVERAGEIFS(Observed!AI$2:AI$1135,Observed!$A$2:$A$1135,$A217,Observed!$C$2:$C$1135,$C217),"")</f>
        <v>4.7671109856499576E-2</v>
      </c>
      <c r="AJ217" s="35" t="str">
        <f>IF(ISNUMBER(AVERAGEIFS(Observed!AJ$2:AJ$1135,Observed!$A$2:$A$1135,$A217,Observed!$C$2:$C$1135,$C217)),AVERAGEIFS(Observed!AJ$2:AJ$1135,Observed!$A$2:$A$1135,$A217,Observed!$C$2:$C$1135,$C217),"")</f>
        <v/>
      </c>
      <c r="AK217" s="34" t="str">
        <f>IF(ISNUMBER(AVERAGEIFS(Observed!AK$2:AK$1135,Observed!$A$2:$A$1135,$A217,Observed!$C$2:$C$1135,$C217)),AVERAGEIFS(Observed!AK$2:AK$1135,Observed!$A$2:$A$1135,$A217,Observed!$C$2:$C$1135,$C217),"")</f>
        <v/>
      </c>
      <c r="AL217" s="35" t="str">
        <f>IF(ISNUMBER(AVERAGEIFS(Observed!AL$2:AL$1135,Observed!$A$2:$A$1135,$A217,Observed!$C$2:$C$1135,$C217)),AVERAGEIFS(Observed!AL$2:AL$1135,Observed!$A$2:$A$1135,$A217,Observed!$C$2:$C$1135,$C217),"")</f>
        <v/>
      </c>
      <c r="AM217" s="34" t="str">
        <f>IF(ISNUMBER(AVERAGEIFS(Observed!AM$2:AM$1135,Observed!$A$2:$A$1135,$A217,Observed!$C$2:$C$1135,$C217)),AVERAGEIFS(Observed!AM$2:AM$1135,Observed!$A$2:$A$1135,$A217,Observed!$C$2:$C$1135,$C217),"")</f>
        <v/>
      </c>
      <c r="AN217" s="34" t="str">
        <f>IF(ISNUMBER(AVERAGEIFS(Observed!AN$2:AN$1135,Observed!$A$2:$A$1135,$A217,Observed!$C$2:$C$1135,$C217)),AVERAGEIFS(Observed!AN$2:AN$1135,Observed!$A$2:$A$1135,$A217,Observed!$C$2:$C$1135,$C217),"")</f>
        <v/>
      </c>
      <c r="AO217" s="34" t="str">
        <f>IF(ISNUMBER(AVERAGEIFS(Observed!AO$2:AO$1135,Observed!$A$2:$A$1135,$A217,Observed!$C$2:$C$1135,$C217)),AVERAGEIFS(Observed!AO$2:AO$1135,Observed!$A$2:$A$1135,$A217,Observed!$C$2:$C$1135,$C217),"")</f>
        <v/>
      </c>
      <c r="AP217" s="35" t="str">
        <f>IF(ISNUMBER(AVERAGEIFS(Observed!AP$2:AP$1135,Observed!$A$2:$A$1135,$A217,Observed!$C$2:$C$1135,$C217)),AVERAGEIFS(Observed!AP$2:AP$1135,Observed!$A$2:$A$1135,$A217,Observed!$C$2:$C$1135,$C217),"")</f>
        <v/>
      </c>
      <c r="AQ217" s="34">
        <f>IF(ISNUMBER(AVERAGEIFS(Observed!AQ$2:AQ$1135,Observed!$A$2:$A$1135,$A217,Observed!$C$2:$C$1135,$C217)),AVERAGEIFS(Observed!AQ$2:AQ$1135,Observed!$A$2:$A$1135,$A217,Observed!$C$2:$C$1135,$C217),"")</f>
        <v>0.61250000000000004</v>
      </c>
      <c r="AR217" s="34">
        <f>IF(ISNUMBER(AVERAGEIFS(Observed!AR$2:AR$1135,Observed!$A$2:$A$1135,$A217,Observed!$C$2:$C$1135,$C217)),AVERAGEIFS(Observed!AR$2:AR$1135,Observed!$A$2:$A$1135,$A217,Observed!$C$2:$C$1135,$C217),"")</f>
        <v>43.628999999999998</v>
      </c>
      <c r="AS217" s="2">
        <f>COUNTIFS(Observed!$A$2:$A$1135,$A217,Observed!$C$2:$C$1135,$C217)</f>
        <v>4</v>
      </c>
      <c r="AT217" s="2">
        <f t="shared" si="3"/>
        <v>7</v>
      </c>
    </row>
    <row r="218" spans="1:46" x14ac:dyDescent="0.25">
      <c r="A218" t="s">
        <v>33</v>
      </c>
      <c r="B218" t="s">
        <v>31</v>
      </c>
      <c r="C218" s="6">
        <v>42663</v>
      </c>
      <c r="D218" t="s">
        <v>56</v>
      </c>
      <c r="F218">
        <v>0</v>
      </c>
      <c r="J218" t="s">
        <v>108</v>
      </c>
      <c r="K218" t="s">
        <v>37</v>
      </c>
      <c r="L218">
        <v>3</v>
      </c>
      <c r="M218" t="s">
        <v>106</v>
      </c>
      <c r="N218" s="33">
        <f>IF(ISNUMBER(AVERAGEIFS(Observed!N$2:N$1135,Observed!$A$2:$A$1135,$A218,Observed!$C$2:$C$1135,$C218)),AVERAGEIFS(Observed!N$2:N$1135,Observed!$A$2:$A$1135,$A218,Observed!$C$2:$C$1135,$C218),"")</f>
        <v>420.5</v>
      </c>
      <c r="O218" s="34">
        <f>IF(ISNUMBER(AVERAGEIFS(Observed!O$2:O$1135,Observed!$A$2:$A$1135,$A218,Observed!$C$2:$C$1135,$C218)),AVERAGEIFS(Observed!O$2:O$1135,Observed!$A$2:$A$1135,$A218,Observed!$C$2:$C$1135,$C218),"")</f>
        <v>42.050000000000004</v>
      </c>
      <c r="P218" s="34" t="str">
        <f>IF(ISNUMBER(AVERAGEIFS(Observed!P$2:P$1135,Observed!$A$2:$A$1135,$A218,Observed!$C$2:$C$1135,$C218)),AVERAGEIFS(Observed!P$2:P$1135,Observed!$A$2:$A$1135,$A218,Observed!$C$2:$C$1135,$C218),"")</f>
        <v/>
      </c>
      <c r="Q218" s="34" t="str">
        <f>IF(ISNUMBER(AVERAGEIFS(Observed!Q$2:Q$1135,Observed!$A$2:$A$1135,$A218,Observed!$C$2:$C$1135,$C218)),AVERAGEIFS(Observed!Q$2:Q$1135,Observed!$A$2:$A$1135,$A218,Observed!$C$2:$C$1135,$C218),"")</f>
        <v/>
      </c>
      <c r="R218" s="34" t="str">
        <f>IF(ISNUMBER(AVERAGEIFS(Observed!R$2:R$1135,Observed!$A$2:$A$1135,$A218,Observed!$C$2:$C$1135,$C218)),AVERAGEIFS(Observed!R$2:R$1135,Observed!$A$2:$A$1135,$A218,Observed!$C$2:$C$1135,$C218),"")</f>
        <v/>
      </c>
      <c r="S218" s="35" t="str">
        <f>IF(ISNUMBER(AVERAGEIFS(Observed!S$2:S$1135,Observed!$A$2:$A$1135,$A218,Observed!$C$2:$C$1135,$C218)),AVERAGEIFS(Observed!S$2:S$1135,Observed!$A$2:$A$1135,$A218,Observed!$C$2:$C$1135,$C218),"")</f>
        <v/>
      </c>
      <c r="T218" s="35" t="str">
        <f>IF(ISNUMBER(AVERAGEIFS(Observed!T$2:T$1135,Observed!$A$2:$A$1135,$A218,Observed!$C$2:$C$1135,$C218)),AVERAGEIFS(Observed!T$2:T$1135,Observed!$A$2:$A$1135,$A218,Observed!$C$2:$C$1135,$C218),"")</f>
        <v/>
      </c>
      <c r="U218" s="35" t="str">
        <f>IF(ISNUMBER(AVERAGEIFS(Observed!U$2:U$1135,Observed!$A$2:$A$1135,$A218,Observed!$C$2:$C$1135,$C218)),AVERAGEIFS(Observed!U$2:U$1135,Observed!$A$2:$A$1135,$A218,Observed!$C$2:$C$1135,$C218),"")</f>
        <v/>
      </c>
      <c r="V218" s="34" t="str">
        <f>IF(ISNUMBER(AVERAGEIFS(Observed!V$2:V$1135,Observed!$A$2:$A$1135,$A218,Observed!$C$2:$C$1135,$C218)),AVERAGEIFS(Observed!V$2:V$1135,Observed!$A$2:$A$1135,$A218,Observed!$C$2:$C$1135,$C218),"")</f>
        <v/>
      </c>
      <c r="W218" s="7" t="str">
        <f>IF(ISNUMBER(AVERAGEIFS(Observed!W$2:W$1135,Observed!$A$2:$A$1135,$A218,Observed!$C$2:$C$1135,$C218)),AVERAGEIFS(Observed!W$2:W$1135,Observed!$A$2:$A$1135,$A218,Observed!$C$2:$C$1135,$C218),"")</f>
        <v/>
      </c>
      <c r="X218" s="7" t="str">
        <f>IF(ISNUMBER(AVERAGEIFS(Observed!X$2:X$1135,Observed!$A$2:$A$1135,$A218,Observed!$C$2:$C$1135,$C218)),AVERAGEIFS(Observed!X$2:X$1135,Observed!$A$2:$A$1135,$A218,Observed!$C$2:$C$1135,$C218),"")</f>
        <v/>
      </c>
      <c r="Y218" s="34" t="str">
        <f>IF(ISNUMBER(AVERAGEIFS(Observed!Y$2:Y$1135,Observed!$A$2:$A$1135,$A218,Observed!$C$2:$C$1135,$C218)),AVERAGEIFS(Observed!Y$2:Y$1135,Observed!$A$2:$A$1135,$A218,Observed!$C$2:$C$1135,$C218),"")</f>
        <v/>
      </c>
      <c r="Z218" s="34" t="str">
        <f>IF(ISNUMBER(AVERAGEIFS(Observed!Z$2:Z$1135,Observed!$A$2:$A$1135,$A218,Observed!$C$2:$C$1135,$C218)),AVERAGEIFS(Observed!Z$2:Z$1135,Observed!$A$2:$A$1135,$A218,Observed!$C$2:$C$1135,$C218),"")</f>
        <v/>
      </c>
      <c r="AA218" s="34" t="str">
        <f>IF(ISNUMBER(AVERAGEIFS(Observed!AA$2:AA$1135,Observed!$A$2:$A$1135,$A218,Observed!$C$2:$C$1135,$C218)),AVERAGEIFS(Observed!AA$2:AA$1135,Observed!$A$2:$A$1135,$A218,Observed!$C$2:$C$1135,$C218),"")</f>
        <v/>
      </c>
      <c r="AB218" s="34">
        <f>IF(ISNUMBER(AVERAGEIFS(Observed!AB$2:AB$1135,Observed!$A$2:$A$1135,$A218,Observed!$C$2:$C$1135,$C218)),AVERAGEIFS(Observed!AB$2:AB$1135,Observed!$A$2:$A$1135,$A218,Observed!$C$2:$C$1135,$C218),"")</f>
        <v>18.435053189595539</v>
      </c>
      <c r="AC218" s="34">
        <f>IF(ISNUMBER(AVERAGEIFS(Observed!AC$2:AC$1135,Observed!$A$2:$A$1135,$A218,Observed!$C$2:$C$1135,$C218)),AVERAGEIFS(Observed!AC$2:AC$1135,Observed!$A$2:$A$1135,$A218,Observed!$C$2:$C$1135,$C218),"")</f>
        <v>11.988788286844889</v>
      </c>
      <c r="AD218" s="34">
        <f>IF(ISNUMBER(AVERAGEIFS(Observed!AD$2:AD$1135,Observed!$A$2:$A$1135,$A218,Observed!$C$2:$C$1135,$C218)),AVERAGEIFS(Observed!AD$2:AD$1135,Observed!$A$2:$A$1135,$A218,Observed!$C$2:$C$1135,$C218),"")</f>
        <v>75.73559697469075</v>
      </c>
      <c r="AE218" s="34">
        <f>IF(ISNUMBER(AVERAGEIFS(Observed!AE$2:AE$1135,Observed!$A$2:$A$1135,$A218,Observed!$C$2:$C$1135,$C218)),AVERAGEIFS(Observed!AE$2:AE$1135,Observed!$A$2:$A$1135,$A218,Observed!$C$2:$C$1135,$C218),"")</f>
        <v>19.978611628214519</v>
      </c>
      <c r="AF218" s="34">
        <f>IF(ISNUMBER(AVERAGEIFS(Observed!AF$2:AF$1135,Observed!$A$2:$A$1135,$A218,Observed!$C$2:$C$1135,$C218)),AVERAGEIFS(Observed!AF$2:AF$1135,Observed!$A$2:$A$1135,$A218,Observed!$C$2:$C$1135,$C218),"")</f>
        <v>89.974965413411454</v>
      </c>
      <c r="AG218" s="34">
        <f>IF(ISNUMBER(AVERAGEIFS(Observed!AG$2:AG$1135,Observed!$A$2:$A$1135,$A218,Observed!$C$2:$C$1135,$C218)),AVERAGEIFS(Observed!AG$2:AG$1135,Observed!$A$2:$A$1135,$A218,Observed!$C$2:$C$1135,$C218),"")</f>
        <v>30.27095063527425</v>
      </c>
      <c r="AH218" s="35">
        <f>IF(ISNUMBER(AVERAGEIFS(Observed!AH$2:AH$1135,Observed!$A$2:$A$1135,$A218,Observed!$C$2:$C$1135,$C218)),AVERAGEIFS(Observed!AH$2:AH$1135,Observed!$A$2:$A$1135,$A218,Observed!$C$2:$C$1135,$C218),"")</f>
        <v>4.8433521016438809E-2</v>
      </c>
      <c r="AI218" s="35">
        <f>IF(ISNUMBER(AVERAGEIFS(Observed!AI$2:AI$1135,Observed!$A$2:$A$1135,$A218,Observed!$C$2:$C$1135,$C218)),AVERAGEIFS(Observed!AI$2:AI$1135,Observed!$A$2:$A$1135,$A218,Observed!$C$2:$C$1135,$C218),"")</f>
        <v>4.8433521016438809E-2</v>
      </c>
      <c r="AJ218" s="35" t="str">
        <f>IF(ISNUMBER(AVERAGEIFS(Observed!AJ$2:AJ$1135,Observed!$A$2:$A$1135,$A218,Observed!$C$2:$C$1135,$C218)),AVERAGEIFS(Observed!AJ$2:AJ$1135,Observed!$A$2:$A$1135,$A218,Observed!$C$2:$C$1135,$C218),"")</f>
        <v/>
      </c>
      <c r="AK218" s="34">
        <f>IF(ISNUMBER(AVERAGEIFS(Observed!AK$2:AK$1135,Observed!$A$2:$A$1135,$A218,Observed!$C$2:$C$1135,$C218)),AVERAGEIFS(Observed!AK$2:AK$1135,Observed!$A$2:$A$1135,$A218,Observed!$C$2:$C$1135,$C218),"")</f>
        <v>12.117695515950521</v>
      </c>
      <c r="AL218" s="35" t="str">
        <f>IF(ISNUMBER(AVERAGEIFS(Observed!AL$2:AL$1135,Observed!$A$2:$A$1135,$A218,Observed!$C$2:$C$1135,$C218)),AVERAGEIFS(Observed!AL$2:AL$1135,Observed!$A$2:$A$1135,$A218,Observed!$C$2:$C$1135,$C218),"")</f>
        <v/>
      </c>
      <c r="AM218" s="34" t="str">
        <f>IF(ISNUMBER(AVERAGEIFS(Observed!AM$2:AM$1135,Observed!$A$2:$A$1135,$A218,Observed!$C$2:$C$1135,$C218)),AVERAGEIFS(Observed!AM$2:AM$1135,Observed!$A$2:$A$1135,$A218,Observed!$C$2:$C$1135,$C218),"")</f>
        <v/>
      </c>
      <c r="AN218" s="34" t="str">
        <f>IF(ISNUMBER(AVERAGEIFS(Observed!AN$2:AN$1135,Observed!$A$2:$A$1135,$A218,Observed!$C$2:$C$1135,$C218)),AVERAGEIFS(Observed!AN$2:AN$1135,Observed!$A$2:$A$1135,$A218,Observed!$C$2:$C$1135,$C218),"")</f>
        <v/>
      </c>
      <c r="AO218" s="34" t="str">
        <f>IF(ISNUMBER(AVERAGEIFS(Observed!AO$2:AO$1135,Observed!$A$2:$A$1135,$A218,Observed!$C$2:$C$1135,$C218)),AVERAGEIFS(Observed!AO$2:AO$1135,Observed!$A$2:$A$1135,$A218,Observed!$C$2:$C$1135,$C218),"")</f>
        <v/>
      </c>
      <c r="AP218" s="35" t="str">
        <f>IF(ISNUMBER(AVERAGEIFS(Observed!AP$2:AP$1135,Observed!$A$2:$A$1135,$A218,Observed!$C$2:$C$1135,$C218)),AVERAGEIFS(Observed!AP$2:AP$1135,Observed!$A$2:$A$1135,$A218,Observed!$C$2:$C$1135,$C218),"")</f>
        <v/>
      </c>
      <c r="AQ218" s="34" t="str">
        <f>IF(ISNUMBER(AVERAGEIFS(Observed!AQ$2:AQ$1135,Observed!$A$2:$A$1135,$A218,Observed!$C$2:$C$1135,$C218)),AVERAGEIFS(Observed!AQ$2:AQ$1135,Observed!$A$2:$A$1135,$A218,Observed!$C$2:$C$1135,$C218),"")</f>
        <v/>
      </c>
      <c r="AR218" s="34" t="str">
        <f>IF(ISNUMBER(AVERAGEIFS(Observed!AR$2:AR$1135,Observed!$A$2:$A$1135,$A218,Observed!$C$2:$C$1135,$C218)),AVERAGEIFS(Observed!AR$2:AR$1135,Observed!$A$2:$A$1135,$A218,Observed!$C$2:$C$1135,$C218),"")</f>
        <v/>
      </c>
      <c r="AS218" s="2">
        <f>COUNTIFS(Observed!$A$2:$A$1135,$A218,Observed!$C$2:$C$1135,$C218)</f>
        <v>3</v>
      </c>
      <c r="AT218" s="2">
        <f t="shared" si="3"/>
        <v>10</v>
      </c>
    </row>
    <row r="219" spans="1:46" x14ac:dyDescent="0.25">
      <c r="A219" t="s">
        <v>33</v>
      </c>
      <c r="B219" t="s">
        <v>31</v>
      </c>
      <c r="C219" s="6">
        <v>42677</v>
      </c>
      <c r="D219" t="s">
        <v>56</v>
      </c>
      <c r="F219">
        <v>0</v>
      </c>
      <c r="J219" t="s">
        <v>108</v>
      </c>
      <c r="K219" t="s">
        <v>37</v>
      </c>
      <c r="L219">
        <v>3</v>
      </c>
      <c r="M219" t="s">
        <v>106</v>
      </c>
      <c r="N219" s="33">
        <f>IF(ISNUMBER(AVERAGEIFS(Observed!N$2:N$1135,Observed!$A$2:$A$1135,$A219,Observed!$C$2:$C$1135,$C219)),AVERAGEIFS(Observed!N$2:N$1135,Observed!$A$2:$A$1135,$A219,Observed!$C$2:$C$1135,$C219),"")</f>
        <v>1671.5833333333333</v>
      </c>
      <c r="O219" s="34">
        <f>IF(ISNUMBER(AVERAGEIFS(Observed!O$2:O$1135,Observed!$A$2:$A$1135,$A219,Observed!$C$2:$C$1135,$C219)),AVERAGEIFS(Observed!O$2:O$1135,Observed!$A$2:$A$1135,$A219,Observed!$C$2:$C$1135,$C219),"")</f>
        <v>167.15833333333333</v>
      </c>
      <c r="P219" s="34" t="str">
        <f>IF(ISNUMBER(AVERAGEIFS(Observed!P$2:P$1135,Observed!$A$2:$A$1135,$A219,Observed!$C$2:$C$1135,$C219)),AVERAGEIFS(Observed!P$2:P$1135,Observed!$A$2:$A$1135,$A219,Observed!$C$2:$C$1135,$C219),"")</f>
        <v/>
      </c>
      <c r="Q219" s="34" t="str">
        <f>IF(ISNUMBER(AVERAGEIFS(Observed!Q$2:Q$1135,Observed!$A$2:$A$1135,$A219,Observed!$C$2:$C$1135,$C219)),AVERAGEIFS(Observed!Q$2:Q$1135,Observed!$A$2:$A$1135,$A219,Observed!$C$2:$C$1135,$C219),"")</f>
        <v/>
      </c>
      <c r="R219" s="34" t="str">
        <f>IF(ISNUMBER(AVERAGEIFS(Observed!R$2:R$1135,Observed!$A$2:$A$1135,$A219,Observed!$C$2:$C$1135,$C219)),AVERAGEIFS(Observed!R$2:R$1135,Observed!$A$2:$A$1135,$A219,Observed!$C$2:$C$1135,$C219),"")</f>
        <v/>
      </c>
      <c r="S219" s="35" t="str">
        <f>IF(ISNUMBER(AVERAGEIFS(Observed!S$2:S$1135,Observed!$A$2:$A$1135,$A219,Observed!$C$2:$C$1135,$C219)),AVERAGEIFS(Observed!S$2:S$1135,Observed!$A$2:$A$1135,$A219,Observed!$C$2:$C$1135,$C219),"")</f>
        <v/>
      </c>
      <c r="T219" s="35" t="str">
        <f>IF(ISNUMBER(AVERAGEIFS(Observed!T$2:T$1135,Observed!$A$2:$A$1135,$A219,Observed!$C$2:$C$1135,$C219)),AVERAGEIFS(Observed!T$2:T$1135,Observed!$A$2:$A$1135,$A219,Observed!$C$2:$C$1135,$C219),"")</f>
        <v/>
      </c>
      <c r="U219" s="35" t="str">
        <f>IF(ISNUMBER(AVERAGEIFS(Observed!U$2:U$1135,Observed!$A$2:$A$1135,$A219,Observed!$C$2:$C$1135,$C219)),AVERAGEIFS(Observed!U$2:U$1135,Observed!$A$2:$A$1135,$A219,Observed!$C$2:$C$1135,$C219),"")</f>
        <v/>
      </c>
      <c r="V219" s="34" t="str">
        <f>IF(ISNUMBER(AVERAGEIFS(Observed!V$2:V$1135,Observed!$A$2:$A$1135,$A219,Observed!$C$2:$C$1135,$C219)),AVERAGEIFS(Observed!V$2:V$1135,Observed!$A$2:$A$1135,$A219,Observed!$C$2:$C$1135,$C219),"")</f>
        <v/>
      </c>
      <c r="W219" s="7" t="str">
        <f>IF(ISNUMBER(AVERAGEIFS(Observed!W$2:W$1135,Observed!$A$2:$A$1135,$A219,Observed!$C$2:$C$1135,$C219)),AVERAGEIFS(Observed!W$2:W$1135,Observed!$A$2:$A$1135,$A219,Observed!$C$2:$C$1135,$C219),"")</f>
        <v/>
      </c>
      <c r="X219" s="7" t="str">
        <f>IF(ISNUMBER(AVERAGEIFS(Observed!X$2:X$1135,Observed!$A$2:$A$1135,$A219,Observed!$C$2:$C$1135,$C219)),AVERAGEIFS(Observed!X$2:X$1135,Observed!$A$2:$A$1135,$A219,Observed!$C$2:$C$1135,$C219),"")</f>
        <v/>
      </c>
      <c r="Y219" s="34" t="str">
        <f>IF(ISNUMBER(AVERAGEIFS(Observed!Y$2:Y$1135,Observed!$A$2:$A$1135,$A219,Observed!$C$2:$C$1135,$C219)),AVERAGEIFS(Observed!Y$2:Y$1135,Observed!$A$2:$A$1135,$A219,Observed!$C$2:$C$1135,$C219),"")</f>
        <v/>
      </c>
      <c r="Z219" s="34" t="str">
        <f>IF(ISNUMBER(AVERAGEIFS(Observed!Z$2:Z$1135,Observed!$A$2:$A$1135,$A219,Observed!$C$2:$C$1135,$C219)),AVERAGEIFS(Observed!Z$2:Z$1135,Observed!$A$2:$A$1135,$A219,Observed!$C$2:$C$1135,$C219),"")</f>
        <v/>
      </c>
      <c r="AA219" s="34" t="str">
        <f>IF(ISNUMBER(AVERAGEIFS(Observed!AA$2:AA$1135,Observed!$A$2:$A$1135,$A219,Observed!$C$2:$C$1135,$C219)),AVERAGEIFS(Observed!AA$2:AA$1135,Observed!$A$2:$A$1135,$A219,Observed!$C$2:$C$1135,$C219),"")</f>
        <v/>
      </c>
      <c r="AB219" s="34">
        <f>IF(ISNUMBER(AVERAGEIFS(Observed!AB$2:AB$1135,Observed!$A$2:$A$1135,$A219,Observed!$C$2:$C$1135,$C219)),AVERAGEIFS(Observed!AB$2:AB$1135,Observed!$A$2:$A$1135,$A219,Observed!$C$2:$C$1135,$C219),"")</f>
        <v>19.395867347717285</v>
      </c>
      <c r="AC219" s="34">
        <f>IF(ISNUMBER(AVERAGEIFS(Observed!AC$2:AC$1135,Observed!$A$2:$A$1135,$A219,Observed!$C$2:$C$1135,$C219)),AVERAGEIFS(Observed!AC$2:AC$1135,Observed!$A$2:$A$1135,$A219,Observed!$C$2:$C$1135,$C219),"")</f>
        <v>17.208336353302002</v>
      </c>
      <c r="AD219" s="34">
        <f>IF(ISNUMBER(AVERAGEIFS(Observed!AD$2:AD$1135,Observed!$A$2:$A$1135,$A219,Observed!$C$2:$C$1135,$C219)),AVERAGEIFS(Observed!AD$2:AD$1135,Observed!$A$2:$A$1135,$A219,Observed!$C$2:$C$1135,$C219),"")</f>
        <v>76.698062896728516</v>
      </c>
      <c r="AE219" s="34">
        <f>IF(ISNUMBER(AVERAGEIFS(Observed!AE$2:AE$1135,Observed!$A$2:$A$1135,$A219,Observed!$C$2:$C$1135,$C219)),AVERAGEIFS(Observed!AE$2:AE$1135,Observed!$A$2:$A$1135,$A219,Observed!$C$2:$C$1135,$C219),"")</f>
        <v>21.580555280049641</v>
      </c>
      <c r="AF219" s="34">
        <f>IF(ISNUMBER(AVERAGEIFS(Observed!AF$2:AF$1135,Observed!$A$2:$A$1135,$A219,Observed!$C$2:$C$1135,$C219)),AVERAGEIFS(Observed!AF$2:AF$1135,Observed!$A$2:$A$1135,$A219,Observed!$C$2:$C$1135,$C219),"")</f>
        <v>90.028825124104813</v>
      </c>
      <c r="AG219" s="34">
        <f>IF(ISNUMBER(AVERAGEIFS(Observed!AG$2:AG$1135,Observed!$A$2:$A$1135,$A219,Observed!$C$2:$C$1135,$C219)),AVERAGEIFS(Observed!AG$2:AG$1135,Observed!$A$2:$A$1135,$A219,Observed!$C$2:$C$1135,$C219),"")</f>
        <v>25.809229850769043</v>
      </c>
      <c r="AH219" s="35">
        <f>IF(ISNUMBER(AVERAGEIFS(Observed!AH$2:AH$1135,Observed!$A$2:$A$1135,$A219,Observed!$C$2:$C$1135,$C219)),AVERAGEIFS(Observed!AH$2:AH$1135,Observed!$A$2:$A$1135,$A219,Observed!$C$2:$C$1135,$C219),"")</f>
        <v>4.1294767761230471E-2</v>
      </c>
      <c r="AI219" s="35">
        <f>IF(ISNUMBER(AVERAGEIFS(Observed!AI$2:AI$1135,Observed!$A$2:$A$1135,$A219,Observed!$C$2:$C$1135,$C219)),AVERAGEIFS(Observed!AI$2:AI$1135,Observed!$A$2:$A$1135,$A219,Observed!$C$2:$C$1135,$C219),"")</f>
        <v>4.1294767761230471E-2</v>
      </c>
      <c r="AJ219" s="35" t="str">
        <f>IF(ISNUMBER(AVERAGEIFS(Observed!AJ$2:AJ$1135,Observed!$A$2:$A$1135,$A219,Observed!$C$2:$C$1135,$C219)),AVERAGEIFS(Observed!AJ$2:AJ$1135,Observed!$A$2:$A$1135,$A219,Observed!$C$2:$C$1135,$C219),"")</f>
        <v/>
      </c>
      <c r="AK219" s="34">
        <f>IF(ISNUMBER(AVERAGEIFS(Observed!AK$2:AK$1135,Observed!$A$2:$A$1135,$A219,Observed!$C$2:$C$1135,$C219)),AVERAGEIFS(Observed!AK$2:AK$1135,Observed!$A$2:$A$1135,$A219,Observed!$C$2:$C$1135,$C219),"")</f>
        <v>12.271690063476562</v>
      </c>
      <c r="AL219" s="35" t="str">
        <f>IF(ISNUMBER(AVERAGEIFS(Observed!AL$2:AL$1135,Observed!$A$2:$A$1135,$A219,Observed!$C$2:$C$1135,$C219)),AVERAGEIFS(Observed!AL$2:AL$1135,Observed!$A$2:$A$1135,$A219,Observed!$C$2:$C$1135,$C219),"")</f>
        <v/>
      </c>
      <c r="AM219" s="34" t="str">
        <f>IF(ISNUMBER(AVERAGEIFS(Observed!AM$2:AM$1135,Observed!$A$2:$A$1135,$A219,Observed!$C$2:$C$1135,$C219)),AVERAGEIFS(Observed!AM$2:AM$1135,Observed!$A$2:$A$1135,$A219,Observed!$C$2:$C$1135,$C219),"")</f>
        <v/>
      </c>
      <c r="AN219" s="34" t="str">
        <f>IF(ISNUMBER(AVERAGEIFS(Observed!AN$2:AN$1135,Observed!$A$2:$A$1135,$A219,Observed!$C$2:$C$1135,$C219)),AVERAGEIFS(Observed!AN$2:AN$1135,Observed!$A$2:$A$1135,$A219,Observed!$C$2:$C$1135,$C219),"")</f>
        <v/>
      </c>
      <c r="AO219" s="34" t="str">
        <f>IF(ISNUMBER(AVERAGEIFS(Observed!AO$2:AO$1135,Observed!$A$2:$A$1135,$A219,Observed!$C$2:$C$1135,$C219)),AVERAGEIFS(Observed!AO$2:AO$1135,Observed!$A$2:$A$1135,$A219,Observed!$C$2:$C$1135,$C219),"")</f>
        <v/>
      </c>
      <c r="AP219" s="35" t="str">
        <f>IF(ISNUMBER(AVERAGEIFS(Observed!AP$2:AP$1135,Observed!$A$2:$A$1135,$A219,Observed!$C$2:$C$1135,$C219)),AVERAGEIFS(Observed!AP$2:AP$1135,Observed!$A$2:$A$1135,$A219,Observed!$C$2:$C$1135,$C219),"")</f>
        <v/>
      </c>
      <c r="AQ219" s="34" t="str">
        <f>IF(ISNUMBER(AVERAGEIFS(Observed!AQ$2:AQ$1135,Observed!$A$2:$A$1135,$A219,Observed!$C$2:$C$1135,$C219)),AVERAGEIFS(Observed!AQ$2:AQ$1135,Observed!$A$2:$A$1135,$A219,Observed!$C$2:$C$1135,$C219),"")</f>
        <v/>
      </c>
      <c r="AR219" s="34" t="str">
        <f>IF(ISNUMBER(AVERAGEIFS(Observed!AR$2:AR$1135,Observed!$A$2:$A$1135,$A219,Observed!$C$2:$C$1135,$C219)),AVERAGEIFS(Observed!AR$2:AR$1135,Observed!$A$2:$A$1135,$A219,Observed!$C$2:$C$1135,$C219),"")</f>
        <v/>
      </c>
      <c r="AS219" s="2">
        <f>COUNTIFS(Observed!$A$2:$A$1135,$A219,Observed!$C$2:$C$1135,$C219)</f>
        <v>3</v>
      </c>
      <c r="AT219" s="2">
        <f t="shared" si="3"/>
        <v>10</v>
      </c>
    </row>
    <row r="220" spans="1:46" x14ac:dyDescent="0.25">
      <c r="A220" t="s">
        <v>33</v>
      </c>
      <c r="B220" t="s">
        <v>31</v>
      </c>
      <c r="C220" s="6">
        <v>42684</v>
      </c>
      <c r="D220" t="s">
        <v>56</v>
      </c>
      <c r="F220">
        <v>0</v>
      </c>
      <c r="J220" t="s">
        <v>108</v>
      </c>
      <c r="K220" t="s">
        <v>37</v>
      </c>
      <c r="L220">
        <v>3</v>
      </c>
      <c r="M220" t="s">
        <v>106</v>
      </c>
      <c r="N220" s="33">
        <f>IF(ISNUMBER(AVERAGEIFS(Observed!N$2:N$1135,Observed!$A$2:$A$1135,$A220,Observed!$C$2:$C$1135,$C220)),AVERAGEIFS(Observed!N$2:N$1135,Observed!$A$2:$A$1135,$A220,Observed!$C$2:$C$1135,$C220),"")</f>
        <v>1977.7249999999997</v>
      </c>
      <c r="O220" s="34">
        <f>IF(ISNUMBER(AVERAGEIFS(Observed!O$2:O$1135,Observed!$A$2:$A$1135,$A220,Observed!$C$2:$C$1135,$C220)),AVERAGEIFS(Observed!O$2:O$1135,Observed!$A$2:$A$1135,$A220,Observed!$C$2:$C$1135,$C220),"")</f>
        <v>197.77250000000001</v>
      </c>
      <c r="P220" s="34" t="str">
        <f>IF(ISNUMBER(AVERAGEIFS(Observed!P$2:P$1135,Observed!$A$2:$A$1135,$A220,Observed!$C$2:$C$1135,$C220)),AVERAGEIFS(Observed!P$2:P$1135,Observed!$A$2:$A$1135,$A220,Observed!$C$2:$C$1135,$C220),"")</f>
        <v/>
      </c>
      <c r="Q220" s="34" t="str">
        <f>IF(ISNUMBER(AVERAGEIFS(Observed!Q$2:Q$1135,Observed!$A$2:$A$1135,$A220,Observed!$C$2:$C$1135,$C220)),AVERAGEIFS(Observed!Q$2:Q$1135,Observed!$A$2:$A$1135,$A220,Observed!$C$2:$C$1135,$C220),"")</f>
        <v/>
      </c>
      <c r="R220" s="34" t="str">
        <f>IF(ISNUMBER(AVERAGEIFS(Observed!R$2:R$1135,Observed!$A$2:$A$1135,$A220,Observed!$C$2:$C$1135,$C220)),AVERAGEIFS(Observed!R$2:R$1135,Observed!$A$2:$A$1135,$A220,Observed!$C$2:$C$1135,$C220),"")</f>
        <v/>
      </c>
      <c r="S220" s="35" t="str">
        <f>IF(ISNUMBER(AVERAGEIFS(Observed!S$2:S$1135,Observed!$A$2:$A$1135,$A220,Observed!$C$2:$C$1135,$C220)),AVERAGEIFS(Observed!S$2:S$1135,Observed!$A$2:$A$1135,$A220,Observed!$C$2:$C$1135,$C220),"")</f>
        <v/>
      </c>
      <c r="T220" s="35" t="str">
        <f>IF(ISNUMBER(AVERAGEIFS(Observed!T$2:T$1135,Observed!$A$2:$A$1135,$A220,Observed!$C$2:$C$1135,$C220)),AVERAGEIFS(Observed!T$2:T$1135,Observed!$A$2:$A$1135,$A220,Observed!$C$2:$C$1135,$C220),"")</f>
        <v/>
      </c>
      <c r="U220" s="35" t="str">
        <f>IF(ISNUMBER(AVERAGEIFS(Observed!U$2:U$1135,Observed!$A$2:$A$1135,$A220,Observed!$C$2:$C$1135,$C220)),AVERAGEIFS(Observed!U$2:U$1135,Observed!$A$2:$A$1135,$A220,Observed!$C$2:$C$1135,$C220),"")</f>
        <v/>
      </c>
      <c r="V220" s="34" t="str">
        <f>IF(ISNUMBER(AVERAGEIFS(Observed!V$2:V$1135,Observed!$A$2:$A$1135,$A220,Observed!$C$2:$C$1135,$C220)),AVERAGEIFS(Observed!V$2:V$1135,Observed!$A$2:$A$1135,$A220,Observed!$C$2:$C$1135,$C220),"")</f>
        <v/>
      </c>
      <c r="W220" s="7" t="str">
        <f>IF(ISNUMBER(AVERAGEIFS(Observed!W$2:W$1135,Observed!$A$2:$A$1135,$A220,Observed!$C$2:$C$1135,$C220)),AVERAGEIFS(Observed!W$2:W$1135,Observed!$A$2:$A$1135,$A220,Observed!$C$2:$C$1135,$C220),"")</f>
        <v/>
      </c>
      <c r="X220" s="7" t="str">
        <f>IF(ISNUMBER(AVERAGEIFS(Observed!X$2:X$1135,Observed!$A$2:$A$1135,$A220,Observed!$C$2:$C$1135,$C220)),AVERAGEIFS(Observed!X$2:X$1135,Observed!$A$2:$A$1135,$A220,Observed!$C$2:$C$1135,$C220),"")</f>
        <v/>
      </c>
      <c r="Y220" s="34" t="str">
        <f>IF(ISNUMBER(AVERAGEIFS(Observed!Y$2:Y$1135,Observed!$A$2:$A$1135,$A220,Observed!$C$2:$C$1135,$C220)),AVERAGEIFS(Observed!Y$2:Y$1135,Observed!$A$2:$A$1135,$A220,Observed!$C$2:$C$1135,$C220),"")</f>
        <v/>
      </c>
      <c r="Z220" s="34" t="str">
        <f>IF(ISNUMBER(AVERAGEIFS(Observed!Z$2:Z$1135,Observed!$A$2:$A$1135,$A220,Observed!$C$2:$C$1135,$C220)),AVERAGEIFS(Observed!Z$2:Z$1135,Observed!$A$2:$A$1135,$A220,Observed!$C$2:$C$1135,$C220),"")</f>
        <v/>
      </c>
      <c r="AA220" s="34" t="str">
        <f>IF(ISNUMBER(AVERAGEIFS(Observed!AA$2:AA$1135,Observed!$A$2:$A$1135,$A220,Observed!$C$2:$C$1135,$C220)),AVERAGEIFS(Observed!AA$2:AA$1135,Observed!$A$2:$A$1135,$A220,Observed!$C$2:$C$1135,$C220),"")</f>
        <v/>
      </c>
      <c r="AB220" s="34">
        <f>IF(ISNUMBER(AVERAGEIFS(Observed!AB$2:AB$1135,Observed!$A$2:$A$1135,$A220,Observed!$C$2:$C$1135,$C220)),AVERAGEIFS(Observed!AB$2:AB$1135,Observed!$A$2:$A$1135,$A220,Observed!$C$2:$C$1135,$C220),"")</f>
        <v>21.451743125915527</v>
      </c>
      <c r="AC220" s="34">
        <f>IF(ISNUMBER(AVERAGEIFS(Observed!AC$2:AC$1135,Observed!$A$2:$A$1135,$A220,Observed!$C$2:$C$1135,$C220)),AVERAGEIFS(Observed!AC$2:AC$1135,Observed!$A$2:$A$1135,$A220,Observed!$C$2:$C$1135,$C220),"")</f>
        <v>16.935330549875896</v>
      </c>
      <c r="AD220" s="34">
        <f>IF(ISNUMBER(AVERAGEIFS(Observed!AD$2:AD$1135,Observed!$A$2:$A$1135,$A220,Observed!$C$2:$C$1135,$C220)),AVERAGEIFS(Observed!AD$2:AD$1135,Observed!$A$2:$A$1135,$A220,Observed!$C$2:$C$1135,$C220),"")</f>
        <v>73.807464599609375</v>
      </c>
      <c r="AE220" s="34">
        <f>IF(ISNUMBER(AVERAGEIFS(Observed!AE$2:AE$1135,Observed!$A$2:$A$1135,$A220,Observed!$C$2:$C$1135,$C220)),AVERAGEIFS(Observed!AE$2:AE$1135,Observed!$A$2:$A$1135,$A220,Observed!$C$2:$C$1135,$C220),"")</f>
        <v>25.157733281453449</v>
      </c>
      <c r="AF220" s="34">
        <f>IF(ISNUMBER(AVERAGEIFS(Observed!AF$2:AF$1135,Observed!$A$2:$A$1135,$A220,Observed!$C$2:$C$1135,$C220)),AVERAGEIFS(Observed!AF$2:AF$1135,Observed!$A$2:$A$1135,$A220,Observed!$C$2:$C$1135,$C220),"")</f>
        <v>90.089241027832031</v>
      </c>
      <c r="AG220" s="34">
        <f>IF(ISNUMBER(AVERAGEIFS(Observed!AG$2:AG$1135,Observed!$A$2:$A$1135,$A220,Observed!$C$2:$C$1135,$C220)),AVERAGEIFS(Observed!AG$2:AG$1135,Observed!$A$2:$A$1135,$A220,Observed!$C$2:$C$1135,$C220),"")</f>
        <v>23.436812082926433</v>
      </c>
      <c r="AH220" s="35">
        <f>IF(ISNUMBER(AVERAGEIFS(Observed!AH$2:AH$1135,Observed!$A$2:$A$1135,$A220,Observed!$C$2:$C$1135,$C220)),AVERAGEIFS(Observed!AH$2:AH$1135,Observed!$A$2:$A$1135,$A220,Observed!$C$2:$C$1135,$C220),"")</f>
        <v>3.7498899332682294E-2</v>
      </c>
      <c r="AI220" s="35">
        <f>IF(ISNUMBER(AVERAGEIFS(Observed!AI$2:AI$1135,Observed!$A$2:$A$1135,$A220,Observed!$C$2:$C$1135,$C220)),AVERAGEIFS(Observed!AI$2:AI$1135,Observed!$A$2:$A$1135,$A220,Observed!$C$2:$C$1135,$C220),"")</f>
        <v>3.7498899332682294E-2</v>
      </c>
      <c r="AJ220" s="35" t="str">
        <f>IF(ISNUMBER(AVERAGEIFS(Observed!AJ$2:AJ$1135,Observed!$A$2:$A$1135,$A220,Observed!$C$2:$C$1135,$C220)),AVERAGEIFS(Observed!AJ$2:AJ$1135,Observed!$A$2:$A$1135,$A220,Observed!$C$2:$C$1135,$C220),"")</f>
        <v/>
      </c>
      <c r="AK220" s="34">
        <f>IF(ISNUMBER(AVERAGEIFS(Observed!AK$2:AK$1135,Observed!$A$2:$A$1135,$A220,Observed!$C$2:$C$1135,$C220)),AVERAGEIFS(Observed!AK$2:AK$1135,Observed!$A$2:$A$1135,$A220,Observed!$C$2:$C$1135,$C220),"")</f>
        <v>11.8091943359375</v>
      </c>
      <c r="AL220" s="35" t="str">
        <f>IF(ISNUMBER(AVERAGEIFS(Observed!AL$2:AL$1135,Observed!$A$2:$A$1135,$A220,Observed!$C$2:$C$1135,$C220)),AVERAGEIFS(Observed!AL$2:AL$1135,Observed!$A$2:$A$1135,$A220,Observed!$C$2:$C$1135,$C220),"")</f>
        <v/>
      </c>
      <c r="AM220" s="34" t="str">
        <f>IF(ISNUMBER(AVERAGEIFS(Observed!AM$2:AM$1135,Observed!$A$2:$A$1135,$A220,Observed!$C$2:$C$1135,$C220)),AVERAGEIFS(Observed!AM$2:AM$1135,Observed!$A$2:$A$1135,$A220,Observed!$C$2:$C$1135,$C220),"")</f>
        <v/>
      </c>
      <c r="AN220" s="34" t="str">
        <f>IF(ISNUMBER(AVERAGEIFS(Observed!AN$2:AN$1135,Observed!$A$2:$A$1135,$A220,Observed!$C$2:$C$1135,$C220)),AVERAGEIFS(Observed!AN$2:AN$1135,Observed!$A$2:$A$1135,$A220,Observed!$C$2:$C$1135,$C220),"")</f>
        <v/>
      </c>
      <c r="AO220" s="34" t="str">
        <f>IF(ISNUMBER(AVERAGEIFS(Observed!AO$2:AO$1135,Observed!$A$2:$A$1135,$A220,Observed!$C$2:$C$1135,$C220)),AVERAGEIFS(Observed!AO$2:AO$1135,Observed!$A$2:$A$1135,$A220,Observed!$C$2:$C$1135,$C220),"")</f>
        <v/>
      </c>
      <c r="AP220" s="35" t="str">
        <f>IF(ISNUMBER(AVERAGEIFS(Observed!AP$2:AP$1135,Observed!$A$2:$A$1135,$A220,Observed!$C$2:$C$1135,$C220)),AVERAGEIFS(Observed!AP$2:AP$1135,Observed!$A$2:$A$1135,$A220,Observed!$C$2:$C$1135,$C220),"")</f>
        <v/>
      </c>
      <c r="AQ220" s="34" t="str">
        <f>IF(ISNUMBER(AVERAGEIFS(Observed!AQ$2:AQ$1135,Observed!$A$2:$A$1135,$A220,Observed!$C$2:$C$1135,$C220)),AVERAGEIFS(Observed!AQ$2:AQ$1135,Observed!$A$2:$A$1135,$A220,Observed!$C$2:$C$1135,$C220),"")</f>
        <v/>
      </c>
      <c r="AR220" s="34" t="str">
        <f>IF(ISNUMBER(AVERAGEIFS(Observed!AR$2:AR$1135,Observed!$A$2:$A$1135,$A220,Observed!$C$2:$C$1135,$C220)),AVERAGEIFS(Observed!AR$2:AR$1135,Observed!$A$2:$A$1135,$A220,Observed!$C$2:$C$1135,$C220),"")</f>
        <v/>
      </c>
      <c r="AS220" s="2">
        <f>COUNTIFS(Observed!$A$2:$A$1135,$A220,Observed!$C$2:$C$1135,$C220)</f>
        <v>3</v>
      </c>
      <c r="AT220" s="2">
        <f t="shared" si="3"/>
        <v>10</v>
      </c>
    </row>
    <row r="221" spans="1:46" x14ac:dyDescent="0.25">
      <c r="A221" t="s">
        <v>36</v>
      </c>
      <c r="B221" t="s">
        <v>31</v>
      </c>
      <c r="C221" s="6">
        <v>41935</v>
      </c>
      <c r="D221" t="s">
        <v>56</v>
      </c>
      <c r="F221">
        <v>50</v>
      </c>
      <c r="J221" t="s">
        <v>104</v>
      </c>
      <c r="K221" t="s">
        <v>37</v>
      </c>
      <c r="L221">
        <v>1</v>
      </c>
      <c r="M221" t="s">
        <v>105</v>
      </c>
      <c r="N221" s="33" t="str">
        <f>IF(ISNUMBER(AVERAGEIFS(Observed!N$2:N$1135,Observed!$A$2:$A$1135,$A221,Observed!$C$2:$C$1135,$C221)),AVERAGEIFS(Observed!N$2:N$1135,Observed!$A$2:$A$1135,$A221,Observed!$C$2:$C$1135,$C221),"")</f>
        <v/>
      </c>
      <c r="O221" s="34" t="str">
        <f>IF(ISNUMBER(AVERAGEIFS(Observed!O$2:O$1135,Observed!$A$2:$A$1135,$A221,Observed!$C$2:$C$1135,$C221)),AVERAGEIFS(Observed!O$2:O$1135,Observed!$A$2:$A$1135,$A221,Observed!$C$2:$C$1135,$C221),"")</f>
        <v/>
      </c>
      <c r="P221" s="34">
        <f>IF(ISNUMBER(AVERAGEIFS(Observed!P$2:P$1135,Observed!$A$2:$A$1135,$A221,Observed!$C$2:$C$1135,$C221)),AVERAGEIFS(Observed!P$2:P$1135,Observed!$A$2:$A$1135,$A221,Observed!$C$2:$C$1135,$C221),"")</f>
        <v>193.9673210099279</v>
      </c>
      <c r="Q221" s="34">
        <f>IF(ISNUMBER(AVERAGEIFS(Observed!Q$2:Q$1135,Observed!$A$2:$A$1135,$A221,Observed!$C$2:$C$1135,$C221)),AVERAGEIFS(Observed!Q$2:Q$1135,Observed!$A$2:$A$1135,$A221,Observed!$C$2:$C$1135,$C221),"")</f>
        <v>193.9673210099279</v>
      </c>
      <c r="R221" s="34">
        <f>IF(ISNUMBER(AVERAGEIFS(Observed!R$2:R$1135,Observed!$A$2:$A$1135,$A221,Observed!$C$2:$C$1135,$C221)),AVERAGEIFS(Observed!R$2:R$1135,Observed!$A$2:$A$1135,$A221,Observed!$C$2:$C$1135,$C221),"")</f>
        <v>193.9673210099279</v>
      </c>
      <c r="S221" s="35" t="str">
        <f>IF(ISNUMBER(AVERAGEIFS(Observed!S$2:S$1135,Observed!$A$2:$A$1135,$A221,Observed!$C$2:$C$1135,$C221)),AVERAGEIFS(Observed!S$2:S$1135,Observed!$A$2:$A$1135,$A221,Observed!$C$2:$C$1135,$C221),"")</f>
        <v/>
      </c>
      <c r="T221" s="35" t="str">
        <f>IF(ISNUMBER(AVERAGEIFS(Observed!T$2:T$1135,Observed!$A$2:$A$1135,$A221,Observed!$C$2:$C$1135,$C221)),AVERAGEIFS(Observed!T$2:T$1135,Observed!$A$2:$A$1135,$A221,Observed!$C$2:$C$1135,$C221),"")</f>
        <v/>
      </c>
      <c r="U221" s="35" t="str">
        <f>IF(ISNUMBER(AVERAGEIFS(Observed!U$2:U$1135,Observed!$A$2:$A$1135,$A221,Observed!$C$2:$C$1135,$C221)),AVERAGEIFS(Observed!U$2:U$1135,Observed!$A$2:$A$1135,$A221,Observed!$C$2:$C$1135,$C221),"")</f>
        <v/>
      </c>
      <c r="V221" s="34" t="str">
        <f>IF(ISNUMBER(AVERAGEIFS(Observed!V$2:V$1135,Observed!$A$2:$A$1135,$A221,Observed!$C$2:$C$1135,$C221)),AVERAGEIFS(Observed!V$2:V$1135,Observed!$A$2:$A$1135,$A221,Observed!$C$2:$C$1135,$C221),"")</f>
        <v/>
      </c>
      <c r="W221" s="7" t="str">
        <f>IF(ISNUMBER(AVERAGEIFS(Observed!W$2:W$1135,Observed!$A$2:$A$1135,$A221,Observed!$C$2:$C$1135,$C221)),AVERAGEIFS(Observed!W$2:W$1135,Observed!$A$2:$A$1135,$A221,Observed!$C$2:$C$1135,$C221),"")</f>
        <v/>
      </c>
      <c r="X221" s="7" t="str">
        <f>IF(ISNUMBER(AVERAGEIFS(Observed!X$2:X$1135,Observed!$A$2:$A$1135,$A221,Observed!$C$2:$C$1135,$C221)),AVERAGEIFS(Observed!X$2:X$1135,Observed!$A$2:$A$1135,$A221,Observed!$C$2:$C$1135,$C221),"")</f>
        <v/>
      </c>
      <c r="Y221" s="34" t="str">
        <f>IF(ISNUMBER(AVERAGEIFS(Observed!Y$2:Y$1135,Observed!$A$2:$A$1135,$A221,Observed!$C$2:$C$1135,$C221)),AVERAGEIFS(Observed!Y$2:Y$1135,Observed!$A$2:$A$1135,$A221,Observed!$C$2:$C$1135,$C221),"")</f>
        <v/>
      </c>
      <c r="Z221" s="34" t="str">
        <f>IF(ISNUMBER(AVERAGEIFS(Observed!Z$2:Z$1135,Observed!$A$2:$A$1135,$A221,Observed!$C$2:$C$1135,$C221)),AVERAGEIFS(Observed!Z$2:Z$1135,Observed!$A$2:$A$1135,$A221,Observed!$C$2:$C$1135,$C221),"")</f>
        <v/>
      </c>
      <c r="AA221" s="34" t="str">
        <f>IF(ISNUMBER(AVERAGEIFS(Observed!AA$2:AA$1135,Observed!$A$2:$A$1135,$A221,Observed!$C$2:$C$1135,$C221)),AVERAGEIFS(Observed!AA$2:AA$1135,Observed!$A$2:$A$1135,$A221,Observed!$C$2:$C$1135,$C221),"")</f>
        <v/>
      </c>
      <c r="AB221" s="34">
        <f>IF(ISNUMBER(AVERAGEIFS(Observed!AB$2:AB$1135,Observed!$A$2:$A$1135,$A221,Observed!$C$2:$C$1135,$C221)),AVERAGEIFS(Observed!AB$2:AB$1135,Observed!$A$2:$A$1135,$A221,Observed!$C$2:$C$1135,$C221),"")</f>
        <v>20.482463598251343</v>
      </c>
      <c r="AC221" s="34">
        <f>IF(ISNUMBER(AVERAGEIFS(Observed!AC$2:AC$1135,Observed!$A$2:$A$1135,$A221,Observed!$C$2:$C$1135,$C221)),AVERAGEIFS(Observed!AC$2:AC$1135,Observed!$A$2:$A$1135,$A221,Observed!$C$2:$C$1135,$C221),"")</f>
        <v>13.250611186027527</v>
      </c>
      <c r="AD221" s="34">
        <f>IF(ISNUMBER(AVERAGEIFS(Observed!AD$2:AD$1135,Observed!$A$2:$A$1135,$A221,Observed!$C$2:$C$1135,$C221)),AVERAGEIFS(Observed!AD$2:AD$1135,Observed!$A$2:$A$1135,$A221,Observed!$C$2:$C$1135,$C221),"")</f>
        <v>71.747306823730469</v>
      </c>
      <c r="AE221" s="34">
        <f>IF(ISNUMBER(AVERAGEIFS(Observed!AE$2:AE$1135,Observed!$A$2:$A$1135,$A221,Observed!$C$2:$C$1135,$C221)),AVERAGEIFS(Observed!AE$2:AE$1135,Observed!$A$2:$A$1135,$A221,Observed!$C$2:$C$1135,$C221),"")</f>
        <v>25.565640687942505</v>
      </c>
      <c r="AF221" s="34">
        <f>IF(ISNUMBER(AVERAGEIFS(Observed!AF$2:AF$1135,Observed!$A$2:$A$1135,$A221,Observed!$C$2:$C$1135,$C221)),AVERAGEIFS(Observed!AF$2:AF$1135,Observed!$A$2:$A$1135,$A221,Observed!$C$2:$C$1135,$C221),"")</f>
        <v>89.209678649902344</v>
      </c>
      <c r="AG221" s="34">
        <f>IF(ISNUMBER(AVERAGEIFS(Observed!AG$2:AG$1135,Observed!$A$2:$A$1135,$A221,Observed!$C$2:$C$1135,$C221)),AVERAGEIFS(Observed!AG$2:AG$1135,Observed!$A$2:$A$1135,$A221,Observed!$C$2:$C$1135,$C221),"")</f>
        <v>23.102796316146851</v>
      </c>
      <c r="AH221" s="35">
        <f>IF(ISNUMBER(AVERAGEIFS(Observed!AH$2:AH$1135,Observed!$A$2:$A$1135,$A221,Observed!$C$2:$C$1135,$C221)),AVERAGEIFS(Observed!AH$2:AH$1135,Observed!$A$2:$A$1135,$A221,Observed!$C$2:$C$1135,$C221),"")</f>
        <v>3.6964474105834963E-2</v>
      </c>
      <c r="AI221" s="35">
        <f>IF(ISNUMBER(AVERAGEIFS(Observed!AI$2:AI$1135,Observed!$A$2:$A$1135,$A221,Observed!$C$2:$C$1135,$C221)),AVERAGEIFS(Observed!AI$2:AI$1135,Observed!$A$2:$A$1135,$A221,Observed!$C$2:$C$1135,$C221),"")</f>
        <v>3.6964474105834963E-2</v>
      </c>
      <c r="AJ221" s="35" t="str">
        <f>IF(ISNUMBER(AVERAGEIFS(Observed!AJ$2:AJ$1135,Observed!$A$2:$A$1135,$A221,Observed!$C$2:$C$1135,$C221)),AVERAGEIFS(Observed!AJ$2:AJ$1135,Observed!$A$2:$A$1135,$A221,Observed!$C$2:$C$1135,$C221),"")</f>
        <v/>
      </c>
      <c r="AK221" s="34">
        <f>IF(ISNUMBER(AVERAGEIFS(Observed!AK$2:AK$1135,Observed!$A$2:$A$1135,$A221,Observed!$C$2:$C$1135,$C221)),AVERAGEIFS(Observed!AK$2:AK$1135,Observed!$A$2:$A$1135,$A221,Observed!$C$2:$C$1135,$C221),"")</f>
        <v>11.479569091796876</v>
      </c>
      <c r="AL221" s="35" t="str">
        <f>IF(ISNUMBER(AVERAGEIFS(Observed!AL$2:AL$1135,Observed!$A$2:$A$1135,$A221,Observed!$C$2:$C$1135,$C221)),AVERAGEIFS(Observed!AL$2:AL$1135,Observed!$A$2:$A$1135,$A221,Observed!$C$2:$C$1135,$C221),"")</f>
        <v/>
      </c>
      <c r="AM221" s="34" t="str">
        <f>IF(ISNUMBER(AVERAGEIFS(Observed!AM$2:AM$1135,Observed!$A$2:$A$1135,$A221,Observed!$C$2:$C$1135,$C221)),AVERAGEIFS(Observed!AM$2:AM$1135,Observed!$A$2:$A$1135,$A221,Observed!$C$2:$C$1135,$C221),"")</f>
        <v/>
      </c>
      <c r="AN221" s="34" t="str">
        <f>IF(ISNUMBER(AVERAGEIFS(Observed!AN$2:AN$1135,Observed!$A$2:$A$1135,$A221,Observed!$C$2:$C$1135,$C221)),AVERAGEIFS(Observed!AN$2:AN$1135,Observed!$A$2:$A$1135,$A221,Observed!$C$2:$C$1135,$C221),"")</f>
        <v/>
      </c>
      <c r="AO221" s="34" t="str">
        <f>IF(ISNUMBER(AVERAGEIFS(Observed!AO$2:AO$1135,Observed!$A$2:$A$1135,$A221,Observed!$C$2:$C$1135,$C221)),AVERAGEIFS(Observed!AO$2:AO$1135,Observed!$A$2:$A$1135,$A221,Observed!$C$2:$C$1135,$C221),"")</f>
        <v/>
      </c>
      <c r="AP221" s="35" t="str">
        <f>IF(ISNUMBER(AVERAGEIFS(Observed!AP$2:AP$1135,Observed!$A$2:$A$1135,$A221,Observed!$C$2:$C$1135,$C221)),AVERAGEIFS(Observed!AP$2:AP$1135,Observed!$A$2:$A$1135,$A221,Observed!$C$2:$C$1135,$C221),"")</f>
        <v/>
      </c>
      <c r="AQ221" s="34">
        <f>IF(ISNUMBER(AVERAGEIFS(Observed!AQ$2:AQ$1135,Observed!$A$2:$A$1135,$A221,Observed!$C$2:$C$1135,$C221)),AVERAGEIFS(Observed!AQ$2:AQ$1135,Observed!$A$2:$A$1135,$A221,Observed!$C$2:$C$1135,$C221),"")</f>
        <v>7.3469999999999995</v>
      </c>
      <c r="AR221" s="34">
        <f>IF(ISNUMBER(AVERAGEIFS(Observed!AR$2:AR$1135,Observed!$A$2:$A$1135,$A221,Observed!$C$2:$C$1135,$C221)),AVERAGEIFS(Observed!AR$2:AR$1135,Observed!$A$2:$A$1135,$A221,Observed!$C$2:$C$1135,$C221),"")</f>
        <v>7.3469999999999995</v>
      </c>
      <c r="AS221" s="2">
        <f>COUNTIFS(Observed!$A$2:$A$1135,$A221,Observed!$C$2:$C$1135,$C221)</f>
        <v>4</v>
      </c>
      <c r="AT221" s="2">
        <f t="shared" si="3"/>
        <v>14</v>
      </c>
    </row>
    <row r="222" spans="1:46" x14ac:dyDescent="0.25">
      <c r="A222" t="s">
        <v>36</v>
      </c>
      <c r="B222" t="s">
        <v>31</v>
      </c>
      <c r="C222" s="6">
        <v>41968</v>
      </c>
      <c r="D222" t="s">
        <v>56</v>
      </c>
      <c r="F222">
        <v>50</v>
      </c>
      <c r="J222" t="s">
        <v>104</v>
      </c>
      <c r="K222" t="s">
        <v>37</v>
      </c>
      <c r="L222">
        <v>1</v>
      </c>
      <c r="M222" t="s">
        <v>105</v>
      </c>
      <c r="N222" s="33" t="str">
        <f>IF(ISNUMBER(AVERAGEIFS(Observed!N$2:N$1135,Observed!$A$2:$A$1135,$A222,Observed!$C$2:$C$1135,$C222)),AVERAGEIFS(Observed!N$2:N$1135,Observed!$A$2:$A$1135,$A222,Observed!$C$2:$C$1135,$C222),"")</f>
        <v/>
      </c>
      <c r="O222" s="34" t="str">
        <f>IF(ISNUMBER(AVERAGEIFS(Observed!O$2:O$1135,Observed!$A$2:$A$1135,$A222,Observed!$C$2:$C$1135,$C222)),AVERAGEIFS(Observed!O$2:O$1135,Observed!$A$2:$A$1135,$A222,Observed!$C$2:$C$1135,$C222),"")</f>
        <v/>
      </c>
      <c r="P222" s="34">
        <f>IF(ISNUMBER(AVERAGEIFS(Observed!P$2:P$1135,Observed!$A$2:$A$1135,$A222,Observed!$C$2:$C$1135,$C222)),AVERAGEIFS(Observed!P$2:P$1135,Observed!$A$2:$A$1135,$A222,Observed!$C$2:$C$1135,$C222),"")</f>
        <v>131.43682607870042</v>
      </c>
      <c r="Q222" s="34">
        <f>IF(ISNUMBER(AVERAGEIFS(Observed!Q$2:Q$1135,Observed!$A$2:$A$1135,$A222,Observed!$C$2:$C$1135,$C222)),AVERAGEIFS(Observed!Q$2:Q$1135,Observed!$A$2:$A$1135,$A222,Observed!$C$2:$C$1135,$C222),"")</f>
        <v>131.43682607870042</v>
      </c>
      <c r="R222" s="34">
        <f>IF(ISNUMBER(AVERAGEIFS(Observed!R$2:R$1135,Observed!$A$2:$A$1135,$A222,Observed!$C$2:$C$1135,$C222)),AVERAGEIFS(Observed!R$2:R$1135,Observed!$A$2:$A$1135,$A222,Observed!$C$2:$C$1135,$C222),"")</f>
        <v>325.40414708862829</v>
      </c>
      <c r="S222" s="35" t="str">
        <f>IF(ISNUMBER(AVERAGEIFS(Observed!S$2:S$1135,Observed!$A$2:$A$1135,$A222,Observed!$C$2:$C$1135,$C222)),AVERAGEIFS(Observed!S$2:S$1135,Observed!$A$2:$A$1135,$A222,Observed!$C$2:$C$1135,$C222),"")</f>
        <v/>
      </c>
      <c r="T222" s="35" t="str">
        <f>IF(ISNUMBER(AVERAGEIFS(Observed!T$2:T$1135,Observed!$A$2:$A$1135,$A222,Observed!$C$2:$C$1135,$C222)),AVERAGEIFS(Observed!T$2:T$1135,Observed!$A$2:$A$1135,$A222,Observed!$C$2:$C$1135,$C222),"")</f>
        <v/>
      </c>
      <c r="U222" s="35" t="str">
        <f>IF(ISNUMBER(AVERAGEIFS(Observed!U$2:U$1135,Observed!$A$2:$A$1135,$A222,Observed!$C$2:$C$1135,$C222)),AVERAGEIFS(Observed!U$2:U$1135,Observed!$A$2:$A$1135,$A222,Observed!$C$2:$C$1135,$C222),"")</f>
        <v/>
      </c>
      <c r="V222" s="34" t="str">
        <f>IF(ISNUMBER(AVERAGEIFS(Observed!V$2:V$1135,Observed!$A$2:$A$1135,$A222,Observed!$C$2:$C$1135,$C222)),AVERAGEIFS(Observed!V$2:V$1135,Observed!$A$2:$A$1135,$A222,Observed!$C$2:$C$1135,$C222),"")</f>
        <v/>
      </c>
      <c r="W222" s="7" t="str">
        <f>IF(ISNUMBER(AVERAGEIFS(Observed!W$2:W$1135,Observed!$A$2:$A$1135,$A222,Observed!$C$2:$C$1135,$C222)),AVERAGEIFS(Observed!W$2:W$1135,Observed!$A$2:$A$1135,$A222,Observed!$C$2:$C$1135,$C222),"")</f>
        <v/>
      </c>
      <c r="X222" s="7" t="str">
        <f>IF(ISNUMBER(AVERAGEIFS(Observed!X$2:X$1135,Observed!$A$2:$A$1135,$A222,Observed!$C$2:$C$1135,$C222)),AVERAGEIFS(Observed!X$2:X$1135,Observed!$A$2:$A$1135,$A222,Observed!$C$2:$C$1135,$C222),"")</f>
        <v/>
      </c>
      <c r="Y222" s="34" t="str">
        <f>IF(ISNUMBER(AVERAGEIFS(Observed!Y$2:Y$1135,Observed!$A$2:$A$1135,$A222,Observed!$C$2:$C$1135,$C222)),AVERAGEIFS(Observed!Y$2:Y$1135,Observed!$A$2:$A$1135,$A222,Observed!$C$2:$C$1135,$C222),"")</f>
        <v/>
      </c>
      <c r="Z222" s="34" t="str">
        <f>IF(ISNUMBER(AVERAGEIFS(Observed!Z$2:Z$1135,Observed!$A$2:$A$1135,$A222,Observed!$C$2:$C$1135,$C222)),AVERAGEIFS(Observed!Z$2:Z$1135,Observed!$A$2:$A$1135,$A222,Observed!$C$2:$C$1135,$C222),"")</f>
        <v/>
      </c>
      <c r="AA222" s="34" t="str">
        <f>IF(ISNUMBER(AVERAGEIFS(Observed!AA$2:AA$1135,Observed!$A$2:$A$1135,$A222,Observed!$C$2:$C$1135,$C222)),AVERAGEIFS(Observed!AA$2:AA$1135,Observed!$A$2:$A$1135,$A222,Observed!$C$2:$C$1135,$C222),"")</f>
        <v/>
      </c>
      <c r="AB222" s="34">
        <f>IF(ISNUMBER(AVERAGEIFS(Observed!AB$2:AB$1135,Observed!$A$2:$A$1135,$A222,Observed!$C$2:$C$1135,$C222)),AVERAGEIFS(Observed!AB$2:AB$1135,Observed!$A$2:$A$1135,$A222,Observed!$C$2:$C$1135,$C222),"")</f>
        <v>20.29106616973877</v>
      </c>
      <c r="AC222" s="34">
        <f>IF(ISNUMBER(AVERAGEIFS(Observed!AC$2:AC$1135,Observed!$A$2:$A$1135,$A222,Observed!$C$2:$C$1135,$C222)),AVERAGEIFS(Observed!AC$2:AC$1135,Observed!$A$2:$A$1135,$A222,Observed!$C$2:$C$1135,$C222),"")</f>
        <v>9.8879548311233521</v>
      </c>
      <c r="AD222" s="34">
        <f>IF(ISNUMBER(AVERAGEIFS(Observed!AD$2:AD$1135,Observed!$A$2:$A$1135,$A222,Observed!$C$2:$C$1135,$C222)),AVERAGEIFS(Observed!AD$2:AD$1135,Observed!$A$2:$A$1135,$A222,Observed!$C$2:$C$1135,$C222),"")</f>
        <v>70.862652778625488</v>
      </c>
      <c r="AE222" s="34">
        <f>IF(ISNUMBER(AVERAGEIFS(Observed!AE$2:AE$1135,Observed!$A$2:$A$1135,$A222,Observed!$C$2:$C$1135,$C222)),AVERAGEIFS(Observed!AE$2:AE$1135,Observed!$A$2:$A$1135,$A222,Observed!$C$2:$C$1135,$C222),"")</f>
        <v>23.968668937683105</v>
      </c>
      <c r="AF222" s="34">
        <f>IF(ISNUMBER(AVERAGEIFS(Observed!AF$2:AF$1135,Observed!$A$2:$A$1135,$A222,Observed!$C$2:$C$1135,$C222)),AVERAGEIFS(Observed!AF$2:AF$1135,Observed!$A$2:$A$1135,$A222,Observed!$C$2:$C$1135,$C222),"")</f>
        <v>89.387105941772461</v>
      </c>
      <c r="AG222" s="34">
        <f>IF(ISNUMBER(AVERAGEIFS(Observed!AG$2:AG$1135,Observed!$A$2:$A$1135,$A222,Observed!$C$2:$C$1135,$C222)),AVERAGEIFS(Observed!AG$2:AG$1135,Observed!$A$2:$A$1135,$A222,Observed!$C$2:$C$1135,$C222),"")</f>
        <v>25.873889446258545</v>
      </c>
      <c r="AH222" s="35">
        <f>IF(ISNUMBER(AVERAGEIFS(Observed!AH$2:AH$1135,Observed!$A$2:$A$1135,$A222,Observed!$C$2:$C$1135,$C222)),AVERAGEIFS(Observed!AH$2:AH$1135,Observed!$A$2:$A$1135,$A222,Observed!$C$2:$C$1135,$C222),"")</f>
        <v>4.1398223114013671E-2</v>
      </c>
      <c r="AI222" s="35">
        <f>IF(ISNUMBER(AVERAGEIFS(Observed!AI$2:AI$1135,Observed!$A$2:$A$1135,$A222,Observed!$C$2:$C$1135,$C222)),AVERAGEIFS(Observed!AI$2:AI$1135,Observed!$A$2:$A$1135,$A222,Observed!$C$2:$C$1135,$C222),"")</f>
        <v>4.1398223114013671E-2</v>
      </c>
      <c r="AJ222" s="35" t="str">
        <f>IF(ISNUMBER(AVERAGEIFS(Observed!AJ$2:AJ$1135,Observed!$A$2:$A$1135,$A222,Observed!$C$2:$C$1135,$C222)),AVERAGEIFS(Observed!AJ$2:AJ$1135,Observed!$A$2:$A$1135,$A222,Observed!$C$2:$C$1135,$C222),"")</f>
        <v/>
      </c>
      <c r="AK222" s="34">
        <f>IF(ISNUMBER(AVERAGEIFS(Observed!AK$2:AK$1135,Observed!$A$2:$A$1135,$A222,Observed!$C$2:$C$1135,$C222)),AVERAGEIFS(Observed!AK$2:AK$1135,Observed!$A$2:$A$1135,$A222,Observed!$C$2:$C$1135,$C222),"")</f>
        <v>11.338024444580078</v>
      </c>
      <c r="AL222" s="35" t="str">
        <f>IF(ISNUMBER(AVERAGEIFS(Observed!AL$2:AL$1135,Observed!$A$2:$A$1135,$A222,Observed!$C$2:$C$1135,$C222)),AVERAGEIFS(Observed!AL$2:AL$1135,Observed!$A$2:$A$1135,$A222,Observed!$C$2:$C$1135,$C222),"")</f>
        <v/>
      </c>
      <c r="AM222" s="34" t="str">
        <f>IF(ISNUMBER(AVERAGEIFS(Observed!AM$2:AM$1135,Observed!$A$2:$A$1135,$A222,Observed!$C$2:$C$1135,$C222)),AVERAGEIFS(Observed!AM$2:AM$1135,Observed!$A$2:$A$1135,$A222,Observed!$C$2:$C$1135,$C222),"")</f>
        <v/>
      </c>
      <c r="AN222" s="34" t="str">
        <f>IF(ISNUMBER(AVERAGEIFS(Observed!AN$2:AN$1135,Observed!$A$2:$A$1135,$A222,Observed!$C$2:$C$1135,$C222)),AVERAGEIFS(Observed!AN$2:AN$1135,Observed!$A$2:$A$1135,$A222,Observed!$C$2:$C$1135,$C222),"")</f>
        <v/>
      </c>
      <c r="AO222" s="34" t="str">
        <f>IF(ISNUMBER(AVERAGEIFS(Observed!AO$2:AO$1135,Observed!$A$2:$A$1135,$A222,Observed!$C$2:$C$1135,$C222)),AVERAGEIFS(Observed!AO$2:AO$1135,Observed!$A$2:$A$1135,$A222,Observed!$C$2:$C$1135,$C222),"")</f>
        <v/>
      </c>
      <c r="AP222" s="35" t="str">
        <f>IF(ISNUMBER(AVERAGEIFS(Observed!AP$2:AP$1135,Observed!$A$2:$A$1135,$A222,Observed!$C$2:$C$1135,$C222)),AVERAGEIFS(Observed!AP$2:AP$1135,Observed!$A$2:$A$1135,$A222,Observed!$C$2:$C$1135,$C222),"")</f>
        <v/>
      </c>
      <c r="AQ222" s="34">
        <f>IF(ISNUMBER(AVERAGEIFS(Observed!AQ$2:AQ$1135,Observed!$A$2:$A$1135,$A222,Observed!$C$2:$C$1135,$C222)),AVERAGEIFS(Observed!AQ$2:AQ$1135,Observed!$A$2:$A$1135,$A222,Observed!$C$2:$C$1135,$C222),"")</f>
        <v>5.4334999999999996</v>
      </c>
      <c r="AR222" s="34">
        <f>IF(ISNUMBER(AVERAGEIFS(Observed!AR$2:AR$1135,Observed!$A$2:$A$1135,$A222,Observed!$C$2:$C$1135,$C222)),AVERAGEIFS(Observed!AR$2:AR$1135,Observed!$A$2:$A$1135,$A222,Observed!$C$2:$C$1135,$C222),"")</f>
        <v>12.7805</v>
      </c>
      <c r="AS222" s="2">
        <f>COUNTIFS(Observed!$A$2:$A$1135,$A222,Observed!$C$2:$C$1135,$C222)</f>
        <v>4</v>
      </c>
      <c r="AT222" s="2">
        <f t="shared" si="3"/>
        <v>14</v>
      </c>
    </row>
    <row r="223" spans="1:46" x14ac:dyDescent="0.25">
      <c r="A223" t="s">
        <v>36</v>
      </c>
      <c r="B223" t="s">
        <v>31</v>
      </c>
      <c r="C223" s="6">
        <v>42003</v>
      </c>
      <c r="D223" t="s">
        <v>56</v>
      </c>
      <c r="F223">
        <v>50</v>
      </c>
      <c r="J223" t="s">
        <v>104</v>
      </c>
      <c r="K223" t="s">
        <v>28</v>
      </c>
      <c r="L223">
        <v>1</v>
      </c>
      <c r="M223" t="s">
        <v>27</v>
      </c>
      <c r="N223" s="33" t="str">
        <f>IF(ISNUMBER(AVERAGEIFS(Observed!N$2:N$1135,Observed!$A$2:$A$1135,$A223,Observed!$C$2:$C$1135,$C223)),AVERAGEIFS(Observed!N$2:N$1135,Observed!$A$2:$A$1135,$A223,Observed!$C$2:$C$1135,$C223),"")</f>
        <v/>
      </c>
      <c r="O223" s="34" t="str">
        <f>IF(ISNUMBER(AVERAGEIFS(Observed!O$2:O$1135,Observed!$A$2:$A$1135,$A223,Observed!$C$2:$C$1135,$C223)),AVERAGEIFS(Observed!O$2:O$1135,Observed!$A$2:$A$1135,$A223,Observed!$C$2:$C$1135,$C223),"")</f>
        <v/>
      </c>
      <c r="P223" s="34">
        <f>IF(ISNUMBER(AVERAGEIFS(Observed!P$2:P$1135,Observed!$A$2:$A$1135,$A223,Observed!$C$2:$C$1135,$C223)),AVERAGEIFS(Observed!P$2:P$1135,Observed!$A$2:$A$1135,$A223,Observed!$C$2:$C$1135,$C223),"")</f>
        <v>351.78791071510511</v>
      </c>
      <c r="Q223" s="34">
        <f>IF(ISNUMBER(AVERAGEIFS(Observed!Q$2:Q$1135,Observed!$A$2:$A$1135,$A223,Observed!$C$2:$C$1135,$C223)),AVERAGEIFS(Observed!Q$2:Q$1135,Observed!$A$2:$A$1135,$A223,Observed!$C$2:$C$1135,$C223),"")</f>
        <v>351.78791071510511</v>
      </c>
      <c r="R223" s="34">
        <f>IF(ISNUMBER(AVERAGEIFS(Observed!R$2:R$1135,Observed!$A$2:$A$1135,$A223,Observed!$C$2:$C$1135,$C223)),AVERAGEIFS(Observed!R$2:R$1135,Observed!$A$2:$A$1135,$A223,Observed!$C$2:$C$1135,$C223),"")</f>
        <v>677.19205780373341</v>
      </c>
      <c r="S223" s="35" t="str">
        <f>IF(ISNUMBER(AVERAGEIFS(Observed!S$2:S$1135,Observed!$A$2:$A$1135,$A223,Observed!$C$2:$C$1135,$C223)),AVERAGEIFS(Observed!S$2:S$1135,Observed!$A$2:$A$1135,$A223,Observed!$C$2:$C$1135,$C223),"")</f>
        <v/>
      </c>
      <c r="T223" s="35" t="str">
        <f>IF(ISNUMBER(AVERAGEIFS(Observed!T$2:T$1135,Observed!$A$2:$A$1135,$A223,Observed!$C$2:$C$1135,$C223)),AVERAGEIFS(Observed!T$2:T$1135,Observed!$A$2:$A$1135,$A223,Observed!$C$2:$C$1135,$C223),"")</f>
        <v/>
      </c>
      <c r="U223" s="35" t="str">
        <f>IF(ISNUMBER(AVERAGEIFS(Observed!U$2:U$1135,Observed!$A$2:$A$1135,$A223,Observed!$C$2:$C$1135,$C223)),AVERAGEIFS(Observed!U$2:U$1135,Observed!$A$2:$A$1135,$A223,Observed!$C$2:$C$1135,$C223),"")</f>
        <v/>
      </c>
      <c r="V223" s="34" t="str">
        <f>IF(ISNUMBER(AVERAGEIFS(Observed!V$2:V$1135,Observed!$A$2:$A$1135,$A223,Observed!$C$2:$C$1135,$C223)),AVERAGEIFS(Observed!V$2:V$1135,Observed!$A$2:$A$1135,$A223,Observed!$C$2:$C$1135,$C223),"")</f>
        <v/>
      </c>
      <c r="W223" s="7" t="str">
        <f>IF(ISNUMBER(AVERAGEIFS(Observed!W$2:W$1135,Observed!$A$2:$A$1135,$A223,Observed!$C$2:$C$1135,$C223)),AVERAGEIFS(Observed!W$2:W$1135,Observed!$A$2:$A$1135,$A223,Observed!$C$2:$C$1135,$C223),"")</f>
        <v/>
      </c>
      <c r="X223" s="7" t="str">
        <f>IF(ISNUMBER(AVERAGEIFS(Observed!X$2:X$1135,Observed!$A$2:$A$1135,$A223,Observed!$C$2:$C$1135,$C223)),AVERAGEIFS(Observed!X$2:X$1135,Observed!$A$2:$A$1135,$A223,Observed!$C$2:$C$1135,$C223),"")</f>
        <v/>
      </c>
      <c r="Y223" s="34" t="str">
        <f>IF(ISNUMBER(AVERAGEIFS(Observed!Y$2:Y$1135,Observed!$A$2:$A$1135,$A223,Observed!$C$2:$C$1135,$C223)),AVERAGEIFS(Observed!Y$2:Y$1135,Observed!$A$2:$A$1135,$A223,Observed!$C$2:$C$1135,$C223),"")</f>
        <v/>
      </c>
      <c r="Z223" s="34" t="str">
        <f>IF(ISNUMBER(AVERAGEIFS(Observed!Z$2:Z$1135,Observed!$A$2:$A$1135,$A223,Observed!$C$2:$C$1135,$C223)),AVERAGEIFS(Observed!Z$2:Z$1135,Observed!$A$2:$A$1135,$A223,Observed!$C$2:$C$1135,$C223),"")</f>
        <v/>
      </c>
      <c r="AA223" s="34" t="str">
        <f>IF(ISNUMBER(AVERAGEIFS(Observed!AA$2:AA$1135,Observed!$A$2:$A$1135,$A223,Observed!$C$2:$C$1135,$C223)),AVERAGEIFS(Observed!AA$2:AA$1135,Observed!$A$2:$A$1135,$A223,Observed!$C$2:$C$1135,$C223),"")</f>
        <v/>
      </c>
      <c r="AB223" s="34">
        <f>IF(ISNUMBER(AVERAGEIFS(Observed!AB$2:AB$1135,Observed!$A$2:$A$1135,$A223,Observed!$C$2:$C$1135,$C223)),AVERAGEIFS(Observed!AB$2:AB$1135,Observed!$A$2:$A$1135,$A223,Observed!$C$2:$C$1135,$C223),"")</f>
        <v>25.635574579238892</v>
      </c>
      <c r="AC223" s="34">
        <f>IF(ISNUMBER(AVERAGEIFS(Observed!AC$2:AC$1135,Observed!$A$2:$A$1135,$A223,Observed!$C$2:$C$1135,$C223)),AVERAGEIFS(Observed!AC$2:AC$1135,Observed!$A$2:$A$1135,$A223,Observed!$C$2:$C$1135,$C223),"")</f>
        <v>15.358008503913879</v>
      </c>
      <c r="AD223" s="34">
        <f>IF(ISNUMBER(AVERAGEIFS(Observed!AD$2:AD$1135,Observed!$A$2:$A$1135,$A223,Observed!$C$2:$C$1135,$C223)),AVERAGEIFS(Observed!AD$2:AD$1135,Observed!$A$2:$A$1135,$A223,Observed!$C$2:$C$1135,$C223),"")</f>
        <v>68.263786315917969</v>
      </c>
      <c r="AE223" s="34">
        <f>IF(ISNUMBER(AVERAGEIFS(Observed!AE$2:AE$1135,Observed!$A$2:$A$1135,$A223,Observed!$C$2:$C$1135,$C223)),AVERAGEIFS(Observed!AE$2:AE$1135,Observed!$A$2:$A$1135,$A223,Observed!$C$2:$C$1135,$C223),"")</f>
        <v>29.699426174163818</v>
      </c>
      <c r="AF223" s="34">
        <f>IF(ISNUMBER(AVERAGEIFS(Observed!AF$2:AF$1135,Observed!$A$2:$A$1135,$A223,Observed!$C$2:$C$1135,$C223)),AVERAGEIFS(Observed!AF$2:AF$1135,Observed!$A$2:$A$1135,$A223,Observed!$C$2:$C$1135,$C223),"")</f>
        <v>90.104060173034668</v>
      </c>
      <c r="AG223" s="34">
        <f>IF(ISNUMBER(AVERAGEIFS(Observed!AG$2:AG$1135,Observed!$A$2:$A$1135,$A223,Observed!$C$2:$C$1135,$C223)),AVERAGEIFS(Observed!AG$2:AG$1135,Observed!$A$2:$A$1135,$A223,Observed!$C$2:$C$1135,$C223),"")</f>
        <v>20.952303886413574</v>
      </c>
      <c r="AH223" s="35">
        <f>IF(ISNUMBER(AVERAGEIFS(Observed!AH$2:AH$1135,Observed!$A$2:$A$1135,$A223,Observed!$C$2:$C$1135,$C223)),AVERAGEIFS(Observed!AH$2:AH$1135,Observed!$A$2:$A$1135,$A223,Observed!$C$2:$C$1135,$C223),"")</f>
        <v>3.3523686218261711E-2</v>
      </c>
      <c r="AI223" s="35">
        <f>IF(ISNUMBER(AVERAGEIFS(Observed!AI$2:AI$1135,Observed!$A$2:$A$1135,$A223,Observed!$C$2:$C$1135,$C223)),AVERAGEIFS(Observed!AI$2:AI$1135,Observed!$A$2:$A$1135,$A223,Observed!$C$2:$C$1135,$C223),"")</f>
        <v>3.3523686218261711E-2</v>
      </c>
      <c r="AJ223" s="35" t="str">
        <f>IF(ISNUMBER(AVERAGEIFS(Observed!AJ$2:AJ$1135,Observed!$A$2:$A$1135,$A223,Observed!$C$2:$C$1135,$C223)),AVERAGEIFS(Observed!AJ$2:AJ$1135,Observed!$A$2:$A$1135,$A223,Observed!$C$2:$C$1135,$C223),"")</f>
        <v/>
      </c>
      <c r="AK223" s="34">
        <f>IF(ISNUMBER(AVERAGEIFS(Observed!AK$2:AK$1135,Observed!$A$2:$A$1135,$A223,Observed!$C$2:$C$1135,$C223)),AVERAGEIFS(Observed!AK$2:AK$1135,Observed!$A$2:$A$1135,$A223,Observed!$C$2:$C$1135,$C223),"")</f>
        <v>10.922205810546876</v>
      </c>
      <c r="AL223" s="35" t="str">
        <f>IF(ISNUMBER(AVERAGEIFS(Observed!AL$2:AL$1135,Observed!$A$2:$A$1135,$A223,Observed!$C$2:$C$1135,$C223)),AVERAGEIFS(Observed!AL$2:AL$1135,Observed!$A$2:$A$1135,$A223,Observed!$C$2:$C$1135,$C223),"")</f>
        <v/>
      </c>
      <c r="AM223" s="34" t="str">
        <f>IF(ISNUMBER(AVERAGEIFS(Observed!AM$2:AM$1135,Observed!$A$2:$A$1135,$A223,Observed!$C$2:$C$1135,$C223)),AVERAGEIFS(Observed!AM$2:AM$1135,Observed!$A$2:$A$1135,$A223,Observed!$C$2:$C$1135,$C223),"")</f>
        <v/>
      </c>
      <c r="AN223" s="34" t="str">
        <f>IF(ISNUMBER(AVERAGEIFS(Observed!AN$2:AN$1135,Observed!$A$2:$A$1135,$A223,Observed!$C$2:$C$1135,$C223)),AVERAGEIFS(Observed!AN$2:AN$1135,Observed!$A$2:$A$1135,$A223,Observed!$C$2:$C$1135,$C223),"")</f>
        <v/>
      </c>
      <c r="AO223" s="34" t="str">
        <f>IF(ISNUMBER(AVERAGEIFS(Observed!AO$2:AO$1135,Observed!$A$2:$A$1135,$A223,Observed!$C$2:$C$1135,$C223)),AVERAGEIFS(Observed!AO$2:AO$1135,Observed!$A$2:$A$1135,$A223,Observed!$C$2:$C$1135,$C223),"")</f>
        <v/>
      </c>
      <c r="AP223" s="35" t="str">
        <f>IF(ISNUMBER(AVERAGEIFS(Observed!AP$2:AP$1135,Observed!$A$2:$A$1135,$A223,Observed!$C$2:$C$1135,$C223)),AVERAGEIFS(Observed!AP$2:AP$1135,Observed!$A$2:$A$1135,$A223,Observed!$C$2:$C$1135,$C223),"")</f>
        <v/>
      </c>
      <c r="AQ223" s="34">
        <f>IF(ISNUMBER(AVERAGEIFS(Observed!AQ$2:AQ$1135,Observed!$A$2:$A$1135,$A223,Observed!$C$2:$C$1135,$C223)),AVERAGEIFS(Observed!AQ$2:AQ$1135,Observed!$A$2:$A$1135,$A223,Observed!$C$2:$C$1135,$C223),"")</f>
        <v>11.7615</v>
      </c>
      <c r="AR223" s="34">
        <f>IF(ISNUMBER(AVERAGEIFS(Observed!AR$2:AR$1135,Observed!$A$2:$A$1135,$A223,Observed!$C$2:$C$1135,$C223)),AVERAGEIFS(Observed!AR$2:AR$1135,Observed!$A$2:$A$1135,$A223,Observed!$C$2:$C$1135,$C223),"")</f>
        <v>24.542000000000002</v>
      </c>
      <c r="AS223" s="2">
        <f>COUNTIFS(Observed!$A$2:$A$1135,$A223,Observed!$C$2:$C$1135,$C223)</f>
        <v>4</v>
      </c>
      <c r="AT223" s="2">
        <f t="shared" si="3"/>
        <v>14</v>
      </c>
    </row>
    <row r="224" spans="1:46" x14ac:dyDescent="0.25">
      <c r="A224" t="s">
        <v>36</v>
      </c>
      <c r="B224" t="s">
        <v>31</v>
      </c>
      <c r="C224" s="6">
        <v>42039</v>
      </c>
      <c r="D224" t="s">
        <v>56</v>
      </c>
      <c r="F224">
        <v>50</v>
      </c>
      <c r="J224" t="s">
        <v>104</v>
      </c>
      <c r="K224" t="s">
        <v>28</v>
      </c>
      <c r="L224">
        <v>1</v>
      </c>
      <c r="M224" t="s">
        <v>27</v>
      </c>
      <c r="N224" s="33" t="str">
        <f>IF(ISNUMBER(AVERAGEIFS(Observed!N$2:N$1135,Observed!$A$2:$A$1135,$A224,Observed!$C$2:$C$1135,$C224)),AVERAGEIFS(Observed!N$2:N$1135,Observed!$A$2:$A$1135,$A224,Observed!$C$2:$C$1135,$C224),"")</f>
        <v/>
      </c>
      <c r="O224" s="34" t="str">
        <f>IF(ISNUMBER(AVERAGEIFS(Observed!O$2:O$1135,Observed!$A$2:$A$1135,$A224,Observed!$C$2:$C$1135,$C224)),AVERAGEIFS(Observed!O$2:O$1135,Observed!$A$2:$A$1135,$A224,Observed!$C$2:$C$1135,$C224),"")</f>
        <v/>
      </c>
      <c r="P224" s="34">
        <f>IF(ISNUMBER(AVERAGEIFS(Observed!P$2:P$1135,Observed!$A$2:$A$1135,$A224,Observed!$C$2:$C$1135,$C224)),AVERAGEIFS(Observed!P$2:P$1135,Observed!$A$2:$A$1135,$A224,Observed!$C$2:$C$1135,$C224),"")</f>
        <v>254.84832415137927</v>
      </c>
      <c r="Q224" s="34">
        <f>IF(ISNUMBER(AVERAGEIFS(Observed!Q$2:Q$1135,Observed!$A$2:$A$1135,$A224,Observed!$C$2:$C$1135,$C224)),AVERAGEIFS(Observed!Q$2:Q$1135,Observed!$A$2:$A$1135,$A224,Observed!$C$2:$C$1135,$C224),"")</f>
        <v>254.84832415137927</v>
      </c>
      <c r="R224" s="34">
        <f>IF(ISNUMBER(AVERAGEIFS(Observed!R$2:R$1135,Observed!$A$2:$A$1135,$A224,Observed!$C$2:$C$1135,$C224)),AVERAGEIFS(Observed!R$2:R$1135,Observed!$A$2:$A$1135,$A224,Observed!$C$2:$C$1135,$C224),"")</f>
        <v>932.04038195511271</v>
      </c>
      <c r="S224" s="35" t="str">
        <f>IF(ISNUMBER(AVERAGEIFS(Observed!S$2:S$1135,Observed!$A$2:$A$1135,$A224,Observed!$C$2:$C$1135,$C224)),AVERAGEIFS(Observed!S$2:S$1135,Observed!$A$2:$A$1135,$A224,Observed!$C$2:$C$1135,$C224),"")</f>
        <v/>
      </c>
      <c r="T224" s="35" t="str">
        <f>IF(ISNUMBER(AVERAGEIFS(Observed!T$2:T$1135,Observed!$A$2:$A$1135,$A224,Observed!$C$2:$C$1135,$C224)),AVERAGEIFS(Observed!T$2:T$1135,Observed!$A$2:$A$1135,$A224,Observed!$C$2:$C$1135,$C224),"")</f>
        <v/>
      </c>
      <c r="U224" s="35" t="str">
        <f>IF(ISNUMBER(AVERAGEIFS(Observed!U$2:U$1135,Observed!$A$2:$A$1135,$A224,Observed!$C$2:$C$1135,$C224)),AVERAGEIFS(Observed!U$2:U$1135,Observed!$A$2:$A$1135,$A224,Observed!$C$2:$C$1135,$C224),"")</f>
        <v/>
      </c>
      <c r="V224" s="34" t="str">
        <f>IF(ISNUMBER(AVERAGEIFS(Observed!V$2:V$1135,Observed!$A$2:$A$1135,$A224,Observed!$C$2:$C$1135,$C224)),AVERAGEIFS(Observed!V$2:V$1135,Observed!$A$2:$A$1135,$A224,Observed!$C$2:$C$1135,$C224),"")</f>
        <v/>
      </c>
      <c r="W224" s="7" t="str">
        <f>IF(ISNUMBER(AVERAGEIFS(Observed!W$2:W$1135,Observed!$A$2:$A$1135,$A224,Observed!$C$2:$C$1135,$C224)),AVERAGEIFS(Observed!W$2:W$1135,Observed!$A$2:$A$1135,$A224,Observed!$C$2:$C$1135,$C224),"")</f>
        <v/>
      </c>
      <c r="X224" s="7" t="str">
        <f>IF(ISNUMBER(AVERAGEIFS(Observed!X$2:X$1135,Observed!$A$2:$A$1135,$A224,Observed!$C$2:$C$1135,$C224)),AVERAGEIFS(Observed!X$2:X$1135,Observed!$A$2:$A$1135,$A224,Observed!$C$2:$C$1135,$C224),"")</f>
        <v/>
      </c>
      <c r="Y224" s="34" t="str">
        <f>IF(ISNUMBER(AVERAGEIFS(Observed!Y$2:Y$1135,Observed!$A$2:$A$1135,$A224,Observed!$C$2:$C$1135,$C224)),AVERAGEIFS(Observed!Y$2:Y$1135,Observed!$A$2:$A$1135,$A224,Observed!$C$2:$C$1135,$C224),"")</f>
        <v/>
      </c>
      <c r="Z224" s="34" t="str">
        <f>IF(ISNUMBER(AVERAGEIFS(Observed!Z$2:Z$1135,Observed!$A$2:$A$1135,$A224,Observed!$C$2:$C$1135,$C224)),AVERAGEIFS(Observed!Z$2:Z$1135,Observed!$A$2:$A$1135,$A224,Observed!$C$2:$C$1135,$C224),"")</f>
        <v/>
      </c>
      <c r="AA224" s="34" t="str">
        <f>IF(ISNUMBER(AVERAGEIFS(Observed!AA$2:AA$1135,Observed!$A$2:$A$1135,$A224,Observed!$C$2:$C$1135,$C224)),AVERAGEIFS(Observed!AA$2:AA$1135,Observed!$A$2:$A$1135,$A224,Observed!$C$2:$C$1135,$C224),"")</f>
        <v/>
      </c>
      <c r="AB224" s="34">
        <f>IF(ISNUMBER(AVERAGEIFS(Observed!AB$2:AB$1135,Observed!$A$2:$A$1135,$A224,Observed!$C$2:$C$1135,$C224)),AVERAGEIFS(Observed!AB$2:AB$1135,Observed!$A$2:$A$1135,$A224,Observed!$C$2:$C$1135,$C224),"")</f>
        <v>24.85648512840271</v>
      </c>
      <c r="AC224" s="34">
        <f>IF(ISNUMBER(AVERAGEIFS(Observed!AC$2:AC$1135,Observed!$A$2:$A$1135,$A224,Observed!$C$2:$C$1135,$C224)),AVERAGEIFS(Observed!AC$2:AC$1135,Observed!$A$2:$A$1135,$A224,Observed!$C$2:$C$1135,$C224),"")</f>
        <v>13.235452771186829</v>
      </c>
      <c r="AD224" s="34">
        <f>IF(ISNUMBER(AVERAGEIFS(Observed!AD$2:AD$1135,Observed!$A$2:$A$1135,$A224,Observed!$C$2:$C$1135,$C224)),AVERAGEIFS(Observed!AD$2:AD$1135,Observed!$A$2:$A$1135,$A224,Observed!$C$2:$C$1135,$C224),"")</f>
        <v>67.599302291870117</v>
      </c>
      <c r="AE224" s="34">
        <f>IF(ISNUMBER(AVERAGEIFS(Observed!AE$2:AE$1135,Observed!$A$2:$A$1135,$A224,Observed!$C$2:$C$1135,$C224)),AVERAGEIFS(Observed!AE$2:AE$1135,Observed!$A$2:$A$1135,$A224,Observed!$C$2:$C$1135,$C224),"")</f>
        <v>30.435715198516846</v>
      </c>
      <c r="AF224" s="34">
        <f>IF(ISNUMBER(AVERAGEIFS(Observed!AF$2:AF$1135,Observed!$A$2:$A$1135,$A224,Observed!$C$2:$C$1135,$C224)),AVERAGEIFS(Observed!AF$2:AF$1135,Observed!$A$2:$A$1135,$A224,Observed!$C$2:$C$1135,$C224),"")</f>
        <v>90.796390533447266</v>
      </c>
      <c r="AG224" s="34">
        <f>IF(ISNUMBER(AVERAGEIFS(Observed!AG$2:AG$1135,Observed!$A$2:$A$1135,$A224,Observed!$C$2:$C$1135,$C224)),AVERAGEIFS(Observed!AG$2:AG$1135,Observed!$A$2:$A$1135,$A224,Observed!$C$2:$C$1135,$C224),"")</f>
        <v>22.651037454605103</v>
      </c>
      <c r="AH224" s="35">
        <f>IF(ISNUMBER(AVERAGEIFS(Observed!AH$2:AH$1135,Observed!$A$2:$A$1135,$A224,Observed!$C$2:$C$1135,$C224)),AVERAGEIFS(Observed!AH$2:AH$1135,Observed!$A$2:$A$1135,$A224,Observed!$C$2:$C$1135,$C224),"")</f>
        <v>3.6241659927368164E-2</v>
      </c>
      <c r="AI224" s="35">
        <f>IF(ISNUMBER(AVERAGEIFS(Observed!AI$2:AI$1135,Observed!$A$2:$A$1135,$A224,Observed!$C$2:$C$1135,$C224)),AVERAGEIFS(Observed!AI$2:AI$1135,Observed!$A$2:$A$1135,$A224,Observed!$C$2:$C$1135,$C224),"")</f>
        <v>3.6241659927368164E-2</v>
      </c>
      <c r="AJ224" s="35" t="str">
        <f>IF(ISNUMBER(AVERAGEIFS(Observed!AJ$2:AJ$1135,Observed!$A$2:$A$1135,$A224,Observed!$C$2:$C$1135,$C224)),AVERAGEIFS(Observed!AJ$2:AJ$1135,Observed!$A$2:$A$1135,$A224,Observed!$C$2:$C$1135,$C224),"")</f>
        <v/>
      </c>
      <c r="AK224" s="34">
        <f>IF(ISNUMBER(AVERAGEIFS(Observed!AK$2:AK$1135,Observed!$A$2:$A$1135,$A224,Observed!$C$2:$C$1135,$C224)),AVERAGEIFS(Observed!AK$2:AK$1135,Observed!$A$2:$A$1135,$A224,Observed!$C$2:$C$1135,$C224),"")</f>
        <v>10.81588836669922</v>
      </c>
      <c r="AL224" s="35" t="str">
        <f>IF(ISNUMBER(AVERAGEIFS(Observed!AL$2:AL$1135,Observed!$A$2:$A$1135,$A224,Observed!$C$2:$C$1135,$C224)),AVERAGEIFS(Observed!AL$2:AL$1135,Observed!$A$2:$A$1135,$A224,Observed!$C$2:$C$1135,$C224),"")</f>
        <v/>
      </c>
      <c r="AM224" s="34" t="str">
        <f>IF(ISNUMBER(AVERAGEIFS(Observed!AM$2:AM$1135,Observed!$A$2:$A$1135,$A224,Observed!$C$2:$C$1135,$C224)),AVERAGEIFS(Observed!AM$2:AM$1135,Observed!$A$2:$A$1135,$A224,Observed!$C$2:$C$1135,$C224),"")</f>
        <v/>
      </c>
      <c r="AN224" s="34" t="str">
        <f>IF(ISNUMBER(AVERAGEIFS(Observed!AN$2:AN$1135,Observed!$A$2:$A$1135,$A224,Observed!$C$2:$C$1135,$C224)),AVERAGEIFS(Observed!AN$2:AN$1135,Observed!$A$2:$A$1135,$A224,Observed!$C$2:$C$1135,$C224),"")</f>
        <v/>
      </c>
      <c r="AO224" s="34" t="str">
        <f>IF(ISNUMBER(AVERAGEIFS(Observed!AO$2:AO$1135,Observed!$A$2:$A$1135,$A224,Observed!$C$2:$C$1135,$C224)),AVERAGEIFS(Observed!AO$2:AO$1135,Observed!$A$2:$A$1135,$A224,Observed!$C$2:$C$1135,$C224),"")</f>
        <v/>
      </c>
      <c r="AP224" s="35" t="str">
        <f>IF(ISNUMBER(AVERAGEIFS(Observed!AP$2:AP$1135,Observed!$A$2:$A$1135,$A224,Observed!$C$2:$C$1135,$C224)),AVERAGEIFS(Observed!AP$2:AP$1135,Observed!$A$2:$A$1135,$A224,Observed!$C$2:$C$1135,$C224),"")</f>
        <v/>
      </c>
      <c r="AQ224" s="34">
        <f>IF(ISNUMBER(AVERAGEIFS(Observed!AQ$2:AQ$1135,Observed!$A$2:$A$1135,$A224,Observed!$C$2:$C$1135,$C224)),AVERAGEIFS(Observed!AQ$2:AQ$1135,Observed!$A$2:$A$1135,$A224,Observed!$C$2:$C$1135,$C224),"")</f>
        <v>9.2272500000000015</v>
      </c>
      <c r="AR224" s="34">
        <f>IF(ISNUMBER(AVERAGEIFS(Observed!AR$2:AR$1135,Observed!$A$2:$A$1135,$A224,Observed!$C$2:$C$1135,$C224)),AVERAGEIFS(Observed!AR$2:AR$1135,Observed!$A$2:$A$1135,$A224,Observed!$C$2:$C$1135,$C224),"")</f>
        <v>33.769250000000007</v>
      </c>
      <c r="AS224" s="2">
        <f>COUNTIFS(Observed!$A$2:$A$1135,$A224,Observed!$C$2:$C$1135,$C224)</f>
        <v>4</v>
      </c>
      <c r="AT224" s="2">
        <f t="shared" si="3"/>
        <v>14</v>
      </c>
    </row>
    <row r="225" spans="1:46" x14ac:dyDescent="0.25">
      <c r="A225" t="s">
        <v>36</v>
      </c>
      <c r="B225" t="s">
        <v>31</v>
      </c>
      <c r="C225" s="6">
        <v>42073</v>
      </c>
      <c r="D225" t="s">
        <v>56</v>
      </c>
      <c r="F225">
        <v>50</v>
      </c>
      <c r="J225" t="s">
        <v>104</v>
      </c>
      <c r="K225" t="s">
        <v>29</v>
      </c>
      <c r="L225">
        <v>1</v>
      </c>
      <c r="M225" t="s">
        <v>27</v>
      </c>
      <c r="N225" s="33" t="str">
        <f>IF(ISNUMBER(AVERAGEIFS(Observed!N$2:N$1135,Observed!$A$2:$A$1135,$A225,Observed!$C$2:$C$1135,$C225)),AVERAGEIFS(Observed!N$2:N$1135,Observed!$A$2:$A$1135,$A225,Observed!$C$2:$C$1135,$C225),"")</f>
        <v/>
      </c>
      <c r="O225" s="34" t="str">
        <f>IF(ISNUMBER(AVERAGEIFS(Observed!O$2:O$1135,Observed!$A$2:$A$1135,$A225,Observed!$C$2:$C$1135,$C225)),AVERAGEIFS(Observed!O$2:O$1135,Observed!$A$2:$A$1135,$A225,Observed!$C$2:$C$1135,$C225),"")</f>
        <v/>
      </c>
      <c r="P225" s="34">
        <f>IF(ISNUMBER(AVERAGEIFS(Observed!P$2:P$1135,Observed!$A$2:$A$1135,$A225,Observed!$C$2:$C$1135,$C225)),AVERAGEIFS(Observed!P$2:P$1135,Observed!$A$2:$A$1135,$A225,Observed!$C$2:$C$1135,$C225),"")</f>
        <v>108.46119552746988</v>
      </c>
      <c r="Q225" s="34">
        <f>IF(ISNUMBER(AVERAGEIFS(Observed!Q$2:Q$1135,Observed!$A$2:$A$1135,$A225,Observed!$C$2:$C$1135,$C225)),AVERAGEIFS(Observed!Q$2:Q$1135,Observed!$A$2:$A$1135,$A225,Observed!$C$2:$C$1135,$C225),"")</f>
        <v>108.46119552746988</v>
      </c>
      <c r="R225" s="34">
        <f>IF(ISNUMBER(AVERAGEIFS(Observed!R$2:R$1135,Observed!$A$2:$A$1135,$A225,Observed!$C$2:$C$1135,$C225)),AVERAGEIFS(Observed!R$2:R$1135,Observed!$A$2:$A$1135,$A225,Observed!$C$2:$C$1135,$C225),"")</f>
        <v>1040.5015774825827</v>
      </c>
      <c r="S225" s="35" t="str">
        <f>IF(ISNUMBER(AVERAGEIFS(Observed!S$2:S$1135,Observed!$A$2:$A$1135,$A225,Observed!$C$2:$C$1135,$C225)),AVERAGEIFS(Observed!S$2:S$1135,Observed!$A$2:$A$1135,$A225,Observed!$C$2:$C$1135,$C225),"")</f>
        <v/>
      </c>
      <c r="T225" s="35" t="str">
        <f>IF(ISNUMBER(AVERAGEIFS(Observed!T$2:T$1135,Observed!$A$2:$A$1135,$A225,Observed!$C$2:$C$1135,$C225)),AVERAGEIFS(Observed!T$2:T$1135,Observed!$A$2:$A$1135,$A225,Observed!$C$2:$C$1135,$C225),"")</f>
        <v/>
      </c>
      <c r="U225" s="35" t="str">
        <f>IF(ISNUMBER(AVERAGEIFS(Observed!U$2:U$1135,Observed!$A$2:$A$1135,$A225,Observed!$C$2:$C$1135,$C225)),AVERAGEIFS(Observed!U$2:U$1135,Observed!$A$2:$A$1135,$A225,Observed!$C$2:$C$1135,$C225),"")</f>
        <v/>
      </c>
      <c r="V225" s="34" t="str">
        <f>IF(ISNUMBER(AVERAGEIFS(Observed!V$2:V$1135,Observed!$A$2:$A$1135,$A225,Observed!$C$2:$C$1135,$C225)),AVERAGEIFS(Observed!V$2:V$1135,Observed!$A$2:$A$1135,$A225,Observed!$C$2:$C$1135,$C225),"")</f>
        <v/>
      </c>
      <c r="W225" s="7" t="str">
        <f>IF(ISNUMBER(AVERAGEIFS(Observed!W$2:W$1135,Observed!$A$2:$A$1135,$A225,Observed!$C$2:$C$1135,$C225)),AVERAGEIFS(Observed!W$2:W$1135,Observed!$A$2:$A$1135,$A225,Observed!$C$2:$C$1135,$C225),"")</f>
        <v/>
      </c>
      <c r="X225" s="7" t="str">
        <f>IF(ISNUMBER(AVERAGEIFS(Observed!X$2:X$1135,Observed!$A$2:$A$1135,$A225,Observed!$C$2:$C$1135,$C225)),AVERAGEIFS(Observed!X$2:X$1135,Observed!$A$2:$A$1135,$A225,Observed!$C$2:$C$1135,$C225),"")</f>
        <v/>
      </c>
      <c r="Y225" s="34" t="str">
        <f>IF(ISNUMBER(AVERAGEIFS(Observed!Y$2:Y$1135,Observed!$A$2:$A$1135,$A225,Observed!$C$2:$C$1135,$C225)),AVERAGEIFS(Observed!Y$2:Y$1135,Observed!$A$2:$A$1135,$A225,Observed!$C$2:$C$1135,$C225),"")</f>
        <v/>
      </c>
      <c r="Z225" s="34" t="str">
        <f>IF(ISNUMBER(AVERAGEIFS(Observed!Z$2:Z$1135,Observed!$A$2:$A$1135,$A225,Observed!$C$2:$C$1135,$C225)),AVERAGEIFS(Observed!Z$2:Z$1135,Observed!$A$2:$A$1135,$A225,Observed!$C$2:$C$1135,$C225),"")</f>
        <v/>
      </c>
      <c r="AA225" s="34" t="str">
        <f>IF(ISNUMBER(AVERAGEIFS(Observed!AA$2:AA$1135,Observed!$A$2:$A$1135,$A225,Observed!$C$2:$C$1135,$C225)),AVERAGEIFS(Observed!AA$2:AA$1135,Observed!$A$2:$A$1135,$A225,Observed!$C$2:$C$1135,$C225),"")</f>
        <v/>
      </c>
      <c r="AB225" s="34">
        <f>IF(ISNUMBER(AVERAGEIFS(Observed!AB$2:AB$1135,Observed!$A$2:$A$1135,$A225,Observed!$C$2:$C$1135,$C225)),AVERAGEIFS(Observed!AB$2:AB$1135,Observed!$A$2:$A$1135,$A225,Observed!$C$2:$C$1135,$C225),"")</f>
        <v>22.521864891052246</v>
      </c>
      <c r="AC225" s="34">
        <f>IF(ISNUMBER(AVERAGEIFS(Observed!AC$2:AC$1135,Observed!$A$2:$A$1135,$A225,Observed!$C$2:$C$1135,$C225)),AVERAGEIFS(Observed!AC$2:AC$1135,Observed!$A$2:$A$1135,$A225,Observed!$C$2:$C$1135,$C225),"")</f>
        <v>8.0116885900497437</v>
      </c>
      <c r="AD225" s="34">
        <f>IF(ISNUMBER(AVERAGEIFS(Observed!AD$2:AD$1135,Observed!$A$2:$A$1135,$A225,Observed!$C$2:$C$1135,$C225)),AVERAGEIFS(Observed!AD$2:AD$1135,Observed!$A$2:$A$1135,$A225,Observed!$C$2:$C$1135,$C225),"")</f>
        <v>69.401959419250488</v>
      </c>
      <c r="AE225" s="34">
        <f>IF(ISNUMBER(AVERAGEIFS(Observed!AE$2:AE$1135,Observed!$A$2:$A$1135,$A225,Observed!$C$2:$C$1135,$C225)),AVERAGEIFS(Observed!AE$2:AE$1135,Observed!$A$2:$A$1135,$A225,Observed!$C$2:$C$1135,$C225),"")</f>
        <v>27.854317665100098</v>
      </c>
      <c r="AF225" s="34">
        <f>IF(ISNUMBER(AVERAGEIFS(Observed!AF$2:AF$1135,Observed!$A$2:$A$1135,$A225,Observed!$C$2:$C$1135,$C225)),AVERAGEIFS(Observed!AF$2:AF$1135,Observed!$A$2:$A$1135,$A225,Observed!$C$2:$C$1135,$C225),"")</f>
        <v>91.071207046508789</v>
      </c>
      <c r="AG225" s="34">
        <f>IF(ISNUMBER(AVERAGEIFS(Observed!AG$2:AG$1135,Observed!$A$2:$A$1135,$A225,Observed!$C$2:$C$1135,$C225)),AVERAGEIFS(Observed!AG$2:AG$1135,Observed!$A$2:$A$1135,$A225,Observed!$C$2:$C$1135,$C225),"")</f>
        <v>27.566662549972534</v>
      </c>
      <c r="AH225" s="35">
        <f>IF(ISNUMBER(AVERAGEIFS(Observed!AH$2:AH$1135,Observed!$A$2:$A$1135,$A225,Observed!$C$2:$C$1135,$C225)),AVERAGEIFS(Observed!AH$2:AH$1135,Observed!$A$2:$A$1135,$A225,Observed!$C$2:$C$1135,$C225),"")</f>
        <v>4.4106660079956055E-2</v>
      </c>
      <c r="AI225" s="35">
        <f>IF(ISNUMBER(AVERAGEIFS(Observed!AI$2:AI$1135,Observed!$A$2:$A$1135,$A225,Observed!$C$2:$C$1135,$C225)),AVERAGEIFS(Observed!AI$2:AI$1135,Observed!$A$2:$A$1135,$A225,Observed!$C$2:$C$1135,$C225),"")</f>
        <v>4.4106660079956055E-2</v>
      </c>
      <c r="AJ225" s="35" t="str">
        <f>IF(ISNUMBER(AVERAGEIFS(Observed!AJ$2:AJ$1135,Observed!$A$2:$A$1135,$A225,Observed!$C$2:$C$1135,$C225)),AVERAGEIFS(Observed!AJ$2:AJ$1135,Observed!$A$2:$A$1135,$A225,Observed!$C$2:$C$1135,$C225),"")</f>
        <v/>
      </c>
      <c r="AK225" s="34">
        <f>IF(ISNUMBER(AVERAGEIFS(Observed!AK$2:AK$1135,Observed!$A$2:$A$1135,$A225,Observed!$C$2:$C$1135,$C225)),AVERAGEIFS(Observed!AK$2:AK$1135,Observed!$A$2:$A$1135,$A225,Observed!$C$2:$C$1135,$C225),"")</f>
        <v>11.104313507080079</v>
      </c>
      <c r="AL225" s="35" t="str">
        <f>IF(ISNUMBER(AVERAGEIFS(Observed!AL$2:AL$1135,Observed!$A$2:$A$1135,$A225,Observed!$C$2:$C$1135,$C225)),AVERAGEIFS(Observed!AL$2:AL$1135,Observed!$A$2:$A$1135,$A225,Observed!$C$2:$C$1135,$C225),"")</f>
        <v/>
      </c>
      <c r="AM225" s="34" t="str">
        <f>IF(ISNUMBER(AVERAGEIFS(Observed!AM$2:AM$1135,Observed!$A$2:$A$1135,$A225,Observed!$C$2:$C$1135,$C225)),AVERAGEIFS(Observed!AM$2:AM$1135,Observed!$A$2:$A$1135,$A225,Observed!$C$2:$C$1135,$C225),"")</f>
        <v/>
      </c>
      <c r="AN225" s="34" t="str">
        <f>IF(ISNUMBER(AVERAGEIFS(Observed!AN$2:AN$1135,Observed!$A$2:$A$1135,$A225,Observed!$C$2:$C$1135,$C225)),AVERAGEIFS(Observed!AN$2:AN$1135,Observed!$A$2:$A$1135,$A225,Observed!$C$2:$C$1135,$C225),"")</f>
        <v/>
      </c>
      <c r="AO225" s="34" t="str">
        <f>IF(ISNUMBER(AVERAGEIFS(Observed!AO$2:AO$1135,Observed!$A$2:$A$1135,$A225,Observed!$C$2:$C$1135,$C225)),AVERAGEIFS(Observed!AO$2:AO$1135,Observed!$A$2:$A$1135,$A225,Observed!$C$2:$C$1135,$C225),"")</f>
        <v/>
      </c>
      <c r="AP225" s="35" t="str">
        <f>IF(ISNUMBER(AVERAGEIFS(Observed!AP$2:AP$1135,Observed!$A$2:$A$1135,$A225,Observed!$C$2:$C$1135,$C225)),AVERAGEIFS(Observed!AP$2:AP$1135,Observed!$A$2:$A$1135,$A225,Observed!$C$2:$C$1135,$C225),"")</f>
        <v/>
      </c>
      <c r="AQ225" s="34">
        <f>IF(ISNUMBER(AVERAGEIFS(Observed!AQ$2:AQ$1135,Observed!$A$2:$A$1135,$A225,Observed!$C$2:$C$1135,$C225)),AVERAGEIFS(Observed!AQ$2:AQ$1135,Observed!$A$2:$A$1135,$A225,Observed!$C$2:$C$1135,$C225),"")</f>
        <v>4.6677499999999998</v>
      </c>
      <c r="AR225" s="34">
        <f>IF(ISNUMBER(AVERAGEIFS(Observed!AR$2:AR$1135,Observed!$A$2:$A$1135,$A225,Observed!$C$2:$C$1135,$C225)),AVERAGEIFS(Observed!AR$2:AR$1135,Observed!$A$2:$A$1135,$A225,Observed!$C$2:$C$1135,$C225),"")</f>
        <v>38.436999999999998</v>
      </c>
      <c r="AS225" s="2">
        <f>COUNTIFS(Observed!$A$2:$A$1135,$A225,Observed!$C$2:$C$1135,$C225)</f>
        <v>4</v>
      </c>
      <c r="AT225" s="2">
        <f t="shared" si="3"/>
        <v>14</v>
      </c>
    </row>
    <row r="226" spans="1:46" x14ac:dyDescent="0.25">
      <c r="A226" t="s">
        <v>36</v>
      </c>
      <c r="B226" t="s">
        <v>31</v>
      </c>
      <c r="C226" s="6">
        <v>42080</v>
      </c>
      <c r="D226" t="s">
        <v>56</v>
      </c>
      <c r="F226">
        <v>50</v>
      </c>
      <c r="J226" t="s">
        <v>104</v>
      </c>
      <c r="K226" t="s">
        <v>29</v>
      </c>
      <c r="L226">
        <v>1</v>
      </c>
      <c r="M226" t="s">
        <v>106</v>
      </c>
      <c r="N226" s="33">
        <f>IF(ISNUMBER(AVERAGEIFS(Observed!N$2:N$1135,Observed!$A$2:$A$1135,$A226,Observed!$C$2:$C$1135,$C226)),AVERAGEIFS(Observed!N$2:N$1135,Observed!$A$2:$A$1135,$A226,Observed!$C$2:$C$1135,$C226),"")</f>
        <v>115.08333333333333</v>
      </c>
      <c r="O226" s="34">
        <f>IF(ISNUMBER(AVERAGEIFS(Observed!O$2:O$1135,Observed!$A$2:$A$1135,$A226,Observed!$C$2:$C$1135,$C226)),AVERAGEIFS(Observed!O$2:O$1135,Observed!$A$2:$A$1135,$A226,Observed!$C$2:$C$1135,$C226),"")</f>
        <v>11.508333333333333</v>
      </c>
      <c r="P226" s="34" t="str">
        <f>IF(ISNUMBER(AVERAGEIFS(Observed!P$2:P$1135,Observed!$A$2:$A$1135,$A226,Observed!$C$2:$C$1135,$C226)),AVERAGEIFS(Observed!P$2:P$1135,Observed!$A$2:$A$1135,$A226,Observed!$C$2:$C$1135,$C226),"")</f>
        <v/>
      </c>
      <c r="Q226" s="34" t="str">
        <f>IF(ISNUMBER(AVERAGEIFS(Observed!Q$2:Q$1135,Observed!$A$2:$A$1135,$A226,Observed!$C$2:$C$1135,$C226)),AVERAGEIFS(Observed!Q$2:Q$1135,Observed!$A$2:$A$1135,$A226,Observed!$C$2:$C$1135,$C226),"")</f>
        <v/>
      </c>
      <c r="R226" s="34" t="str">
        <f>IF(ISNUMBER(AVERAGEIFS(Observed!R$2:R$1135,Observed!$A$2:$A$1135,$A226,Observed!$C$2:$C$1135,$C226)),AVERAGEIFS(Observed!R$2:R$1135,Observed!$A$2:$A$1135,$A226,Observed!$C$2:$C$1135,$C226),"")</f>
        <v/>
      </c>
      <c r="S226" s="35" t="str">
        <f>IF(ISNUMBER(AVERAGEIFS(Observed!S$2:S$1135,Observed!$A$2:$A$1135,$A226,Observed!$C$2:$C$1135,$C226)),AVERAGEIFS(Observed!S$2:S$1135,Observed!$A$2:$A$1135,$A226,Observed!$C$2:$C$1135,$C226),"")</f>
        <v/>
      </c>
      <c r="T226" s="35" t="str">
        <f>IF(ISNUMBER(AVERAGEIFS(Observed!T$2:T$1135,Observed!$A$2:$A$1135,$A226,Observed!$C$2:$C$1135,$C226)),AVERAGEIFS(Observed!T$2:T$1135,Observed!$A$2:$A$1135,$A226,Observed!$C$2:$C$1135,$C226),"")</f>
        <v/>
      </c>
      <c r="U226" s="35" t="str">
        <f>IF(ISNUMBER(AVERAGEIFS(Observed!U$2:U$1135,Observed!$A$2:$A$1135,$A226,Observed!$C$2:$C$1135,$C226)),AVERAGEIFS(Observed!U$2:U$1135,Observed!$A$2:$A$1135,$A226,Observed!$C$2:$C$1135,$C226),"")</f>
        <v/>
      </c>
      <c r="V226" s="34" t="str">
        <f>IF(ISNUMBER(AVERAGEIFS(Observed!V$2:V$1135,Observed!$A$2:$A$1135,$A226,Observed!$C$2:$C$1135,$C226)),AVERAGEIFS(Observed!V$2:V$1135,Observed!$A$2:$A$1135,$A226,Observed!$C$2:$C$1135,$C226),"")</f>
        <v/>
      </c>
      <c r="W226" s="7" t="str">
        <f>IF(ISNUMBER(AVERAGEIFS(Observed!W$2:W$1135,Observed!$A$2:$A$1135,$A226,Observed!$C$2:$C$1135,$C226)),AVERAGEIFS(Observed!W$2:W$1135,Observed!$A$2:$A$1135,$A226,Observed!$C$2:$C$1135,$C226),"")</f>
        <v/>
      </c>
      <c r="X226" s="7" t="str">
        <f>IF(ISNUMBER(AVERAGEIFS(Observed!X$2:X$1135,Observed!$A$2:$A$1135,$A226,Observed!$C$2:$C$1135,$C226)),AVERAGEIFS(Observed!X$2:X$1135,Observed!$A$2:$A$1135,$A226,Observed!$C$2:$C$1135,$C226),"")</f>
        <v/>
      </c>
      <c r="Y226" s="34" t="str">
        <f>IF(ISNUMBER(AVERAGEIFS(Observed!Y$2:Y$1135,Observed!$A$2:$A$1135,$A226,Observed!$C$2:$C$1135,$C226)),AVERAGEIFS(Observed!Y$2:Y$1135,Observed!$A$2:$A$1135,$A226,Observed!$C$2:$C$1135,$C226),"")</f>
        <v/>
      </c>
      <c r="Z226" s="34" t="str">
        <f>IF(ISNUMBER(AVERAGEIFS(Observed!Z$2:Z$1135,Observed!$A$2:$A$1135,$A226,Observed!$C$2:$C$1135,$C226)),AVERAGEIFS(Observed!Z$2:Z$1135,Observed!$A$2:$A$1135,$A226,Observed!$C$2:$C$1135,$C226),"")</f>
        <v/>
      </c>
      <c r="AA226" s="34" t="str">
        <f>IF(ISNUMBER(AVERAGEIFS(Observed!AA$2:AA$1135,Observed!$A$2:$A$1135,$A226,Observed!$C$2:$C$1135,$C226)),AVERAGEIFS(Observed!AA$2:AA$1135,Observed!$A$2:$A$1135,$A226,Observed!$C$2:$C$1135,$C226),"")</f>
        <v/>
      </c>
      <c r="AB226" s="34">
        <f>IF(ISNUMBER(AVERAGEIFS(Observed!AB$2:AB$1135,Observed!$A$2:$A$1135,$A226,Observed!$C$2:$C$1135,$C226)),AVERAGEIFS(Observed!AB$2:AB$1135,Observed!$A$2:$A$1135,$A226,Observed!$C$2:$C$1135,$C226),"")</f>
        <v>20.901931762695313</v>
      </c>
      <c r="AC226" s="34">
        <f>IF(ISNUMBER(AVERAGEIFS(Observed!AC$2:AC$1135,Observed!$A$2:$A$1135,$A226,Observed!$C$2:$C$1135,$C226)),AVERAGEIFS(Observed!AC$2:AC$1135,Observed!$A$2:$A$1135,$A226,Observed!$C$2:$C$1135,$C226),"")</f>
        <v>7.853656530380249</v>
      </c>
      <c r="AD226" s="34">
        <f>IF(ISNUMBER(AVERAGEIFS(Observed!AD$2:AD$1135,Observed!$A$2:$A$1135,$A226,Observed!$C$2:$C$1135,$C226)),AVERAGEIFS(Observed!AD$2:AD$1135,Observed!$A$2:$A$1135,$A226,Observed!$C$2:$C$1135,$C226),"")</f>
        <v>71.340652465820313</v>
      </c>
      <c r="AE226" s="34">
        <f>IF(ISNUMBER(AVERAGEIFS(Observed!AE$2:AE$1135,Observed!$A$2:$A$1135,$A226,Observed!$C$2:$C$1135,$C226)),AVERAGEIFS(Observed!AE$2:AE$1135,Observed!$A$2:$A$1135,$A226,Observed!$C$2:$C$1135,$C226),"")</f>
        <v>24.548939387003582</v>
      </c>
      <c r="AF226" s="34">
        <f>IF(ISNUMBER(AVERAGEIFS(Observed!AF$2:AF$1135,Observed!$A$2:$A$1135,$A226,Observed!$C$2:$C$1135,$C226)),AVERAGEIFS(Observed!AF$2:AF$1135,Observed!$A$2:$A$1135,$A226,Observed!$C$2:$C$1135,$C226),"")</f>
        <v>90.064792633056641</v>
      </c>
      <c r="AG226" s="34">
        <f>IF(ISNUMBER(AVERAGEIFS(Observed!AG$2:AG$1135,Observed!$A$2:$A$1135,$A226,Observed!$C$2:$C$1135,$C226)),AVERAGEIFS(Observed!AG$2:AG$1135,Observed!$A$2:$A$1135,$A226,Observed!$C$2:$C$1135,$C226),"")</f>
        <v>29.489821751912434</v>
      </c>
      <c r="AH226" s="35">
        <f>IF(ISNUMBER(AVERAGEIFS(Observed!AH$2:AH$1135,Observed!$A$2:$A$1135,$A226,Observed!$C$2:$C$1135,$C226)),AVERAGEIFS(Observed!AH$2:AH$1135,Observed!$A$2:$A$1135,$A226,Observed!$C$2:$C$1135,$C226),"")</f>
        <v>4.7183714803059905E-2</v>
      </c>
      <c r="AI226" s="35">
        <f>IF(ISNUMBER(AVERAGEIFS(Observed!AI$2:AI$1135,Observed!$A$2:$A$1135,$A226,Observed!$C$2:$C$1135,$C226)),AVERAGEIFS(Observed!AI$2:AI$1135,Observed!$A$2:$A$1135,$A226,Observed!$C$2:$C$1135,$C226),"")</f>
        <v>4.7183714803059905E-2</v>
      </c>
      <c r="AJ226" s="35" t="str">
        <f>IF(ISNUMBER(AVERAGEIFS(Observed!AJ$2:AJ$1135,Observed!$A$2:$A$1135,$A226,Observed!$C$2:$C$1135,$C226)),AVERAGEIFS(Observed!AJ$2:AJ$1135,Observed!$A$2:$A$1135,$A226,Observed!$C$2:$C$1135,$C226),"")</f>
        <v/>
      </c>
      <c r="AK226" s="34">
        <f>IF(ISNUMBER(AVERAGEIFS(Observed!AK$2:AK$1135,Observed!$A$2:$A$1135,$A226,Observed!$C$2:$C$1135,$C226)),AVERAGEIFS(Observed!AK$2:AK$1135,Observed!$A$2:$A$1135,$A226,Observed!$C$2:$C$1135,$C226),"")</f>
        <v>11.414504394531249</v>
      </c>
      <c r="AL226" s="35" t="str">
        <f>IF(ISNUMBER(AVERAGEIFS(Observed!AL$2:AL$1135,Observed!$A$2:$A$1135,$A226,Observed!$C$2:$C$1135,$C226)),AVERAGEIFS(Observed!AL$2:AL$1135,Observed!$A$2:$A$1135,$A226,Observed!$C$2:$C$1135,$C226),"")</f>
        <v/>
      </c>
      <c r="AM226" s="34" t="str">
        <f>IF(ISNUMBER(AVERAGEIFS(Observed!AM$2:AM$1135,Observed!$A$2:$A$1135,$A226,Observed!$C$2:$C$1135,$C226)),AVERAGEIFS(Observed!AM$2:AM$1135,Observed!$A$2:$A$1135,$A226,Observed!$C$2:$C$1135,$C226),"")</f>
        <v/>
      </c>
      <c r="AN226" s="34" t="str">
        <f>IF(ISNUMBER(AVERAGEIFS(Observed!AN$2:AN$1135,Observed!$A$2:$A$1135,$A226,Observed!$C$2:$C$1135,$C226)),AVERAGEIFS(Observed!AN$2:AN$1135,Observed!$A$2:$A$1135,$A226,Observed!$C$2:$C$1135,$C226),"")</f>
        <v/>
      </c>
      <c r="AO226" s="34" t="str">
        <f>IF(ISNUMBER(AVERAGEIFS(Observed!AO$2:AO$1135,Observed!$A$2:$A$1135,$A226,Observed!$C$2:$C$1135,$C226)),AVERAGEIFS(Observed!AO$2:AO$1135,Observed!$A$2:$A$1135,$A226,Observed!$C$2:$C$1135,$C226),"")</f>
        <v/>
      </c>
      <c r="AP226" s="35" t="str">
        <f>IF(ISNUMBER(AVERAGEIFS(Observed!AP$2:AP$1135,Observed!$A$2:$A$1135,$A226,Observed!$C$2:$C$1135,$C226)),AVERAGEIFS(Observed!AP$2:AP$1135,Observed!$A$2:$A$1135,$A226,Observed!$C$2:$C$1135,$C226),"")</f>
        <v/>
      </c>
      <c r="AQ226" s="34" t="str">
        <f>IF(ISNUMBER(AVERAGEIFS(Observed!AQ$2:AQ$1135,Observed!$A$2:$A$1135,$A226,Observed!$C$2:$C$1135,$C226)),AVERAGEIFS(Observed!AQ$2:AQ$1135,Observed!$A$2:$A$1135,$A226,Observed!$C$2:$C$1135,$C226),"")</f>
        <v/>
      </c>
      <c r="AR226" s="34" t="str">
        <f>IF(ISNUMBER(AVERAGEIFS(Observed!AR$2:AR$1135,Observed!$A$2:$A$1135,$A226,Observed!$C$2:$C$1135,$C226)),AVERAGEIFS(Observed!AR$2:AR$1135,Observed!$A$2:$A$1135,$A226,Observed!$C$2:$C$1135,$C226),"")</f>
        <v/>
      </c>
      <c r="AS226" s="2">
        <f>COUNTIFS(Observed!$A$2:$A$1135,$A226,Observed!$C$2:$C$1135,$C226)</f>
        <v>3</v>
      </c>
      <c r="AT226" s="2">
        <f t="shared" si="3"/>
        <v>10</v>
      </c>
    </row>
    <row r="227" spans="1:46" x14ac:dyDescent="0.25">
      <c r="A227" t="s">
        <v>36</v>
      </c>
      <c r="B227" t="s">
        <v>31</v>
      </c>
      <c r="C227" s="6">
        <v>42087</v>
      </c>
      <c r="D227" t="s">
        <v>56</v>
      </c>
      <c r="F227">
        <v>50</v>
      </c>
      <c r="J227" t="s">
        <v>104</v>
      </c>
      <c r="K227" t="s">
        <v>29</v>
      </c>
      <c r="L227">
        <v>1</v>
      </c>
      <c r="M227" t="s">
        <v>106</v>
      </c>
      <c r="N227" s="33">
        <f>IF(ISNUMBER(AVERAGEIFS(Observed!N$2:N$1135,Observed!$A$2:$A$1135,$A227,Observed!$C$2:$C$1135,$C227)),AVERAGEIFS(Observed!N$2:N$1135,Observed!$A$2:$A$1135,$A227,Observed!$C$2:$C$1135,$C227),"")</f>
        <v>304.83333333333331</v>
      </c>
      <c r="O227" s="34">
        <f>IF(ISNUMBER(AVERAGEIFS(Observed!O$2:O$1135,Observed!$A$2:$A$1135,$A227,Observed!$C$2:$C$1135,$C227)),AVERAGEIFS(Observed!O$2:O$1135,Observed!$A$2:$A$1135,$A227,Observed!$C$2:$C$1135,$C227),"")</f>
        <v>30.483333333333334</v>
      </c>
      <c r="P227" s="34" t="str">
        <f>IF(ISNUMBER(AVERAGEIFS(Observed!P$2:P$1135,Observed!$A$2:$A$1135,$A227,Observed!$C$2:$C$1135,$C227)),AVERAGEIFS(Observed!P$2:P$1135,Observed!$A$2:$A$1135,$A227,Observed!$C$2:$C$1135,$C227),"")</f>
        <v/>
      </c>
      <c r="Q227" s="34" t="str">
        <f>IF(ISNUMBER(AVERAGEIFS(Observed!Q$2:Q$1135,Observed!$A$2:$A$1135,$A227,Observed!$C$2:$C$1135,$C227)),AVERAGEIFS(Observed!Q$2:Q$1135,Observed!$A$2:$A$1135,$A227,Observed!$C$2:$C$1135,$C227),"")</f>
        <v/>
      </c>
      <c r="R227" s="34" t="str">
        <f>IF(ISNUMBER(AVERAGEIFS(Observed!R$2:R$1135,Observed!$A$2:$A$1135,$A227,Observed!$C$2:$C$1135,$C227)),AVERAGEIFS(Observed!R$2:R$1135,Observed!$A$2:$A$1135,$A227,Observed!$C$2:$C$1135,$C227),"")</f>
        <v/>
      </c>
      <c r="S227" s="35" t="str">
        <f>IF(ISNUMBER(AVERAGEIFS(Observed!S$2:S$1135,Observed!$A$2:$A$1135,$A227,Observed!$C$2:$C$1135,$C227)),AVERAGEIFS(Observed!S$2:S$1135,Observed!$A$2:$A$1135,$A227,Observed!$C$2:$C$1135,$C227),"")</f>
        <v/>
      </c>
      <c r="T227" s="35" t="str">
        <f>IF(ISNUMBER(AVERAGEIFS(Observed!T$2:T$1135,Observed!$A$2:$A$1135,$A227,Observed!$C$2:$C$1135,$C227)),AVERAGEIFS(Observed!T$2:T$1135,Observed!$A$2:$A$1135,$A227,Observed!$C$2:$C$1135,$C227),"")</f>
        <v/>
      </c>
      <c r="U227" s="35" t="str">
        <f>IF(ISNUMBER(AVERAGEIFS(Observed!U$2:U$1135,Observed!$A$2:$A$1135,$A227,Observed!$C$2:$C$1135,$C227)),AVERAGEIFS(Observed!U$2:U$1135,Observed!$A$2:$A$1135,$A227,Observed!$C$2:$C$1135,$C227),"")</f>
        <v/>
      </c>
      <c r="V227" s="34" t="str">
        <f>IF(ISNUMBER(AVERAGEIFS(Observed!V$2:V$1135,Observed!$A$2:$A$1135,$A227,Observed!$C$2:$C$1135,$C227)),AVERAGEIFS(Observed!V$2:V$1135,Observed!$A$2:$A$1135,$A227,Observed!$C$2:$C$1135,$C227),"")</f>
        <v/>
      </c>
      <c r="W227" s="7" t="str">
        <f>IF(ISNUMBER(AVERAGEIFS(Observed!W$2:W$1135,Observed!$A$2:$A$1135,$A227,Observed!$C$2:$C$1135,$C227)),AVERAGEIFS(Observed!W$2:W$1135,Observed!$A$2:$A$1135,$A227,Observed!$C$2:$C$1135,$C227),"")</f>
        <v/>
      </c>
      <c r="X227" s="7" t="str">
        <f>IF(ISNUMBER(AVERAGEIFS(Observed!X$2:X$1135,Observed!$A$2:$A$1135,$A227,Observed!$C$2:$C$1135,$C227)),AVERAGEIFS(Observed!X$2:X$1135,Observed!$A$2:$A$1135,$A227,Observed!$C$2:$C$1135,$C227),"")</f>
        <v/>
      </c>
      <c r="Y227" s="34" t="str">
        <f>IF(ISNUMBER(AVERAGEIFS(Observed!Y$2:Y$1135,Observed!$A$2:$A$1135,$A227,Observed!$C$2:$C$1135,$C227)),AVERAGEIFS(Observed!Y$2:Y$1135,Observed!$A$2:$A$1135,$A227,Observed!$C$2:$C$1135,$C227),"")</f>
        <v/>
      </c>
      <c r="Z227" s="34" t="str">
        <f>IF(ISNUMBER(AVERAGEIFS(Observed!Z$2:Z$1135,Observed!$A$2:$A$1135,$A227,Observed!$C$2:$C$1135,$C227)),AVERAGEIFS(Observed!Z$2:Z$1135,Observed!$A$2:$A$1135,$A227,Observed!$C$2:$C$1135,$C227),"")</f>
        <v/>
      </c>
      <c r="AA227" s="34" t="str">
        <f>IF(ISNUMBER(AVERAGEIFS(Observed!AA$2:AA$1135,Observed!$A$2:$A$1135,$A227,Observed!$C$2:$C$1135,$C227)),AVERAGEIFS(Observed!AA$2:AA$1135,Observed!$A$2:$A$1135,$A227,Observed!$C$2:$C$1135,$C227),"")</f>
        <v/>
      </c>
      <c r="AB227" s="34">
        <f>IF(ISNUMBER(AVERAGEIFS(Observed!AB$2:AB$1135,Observed!$A$2:$A$1135,$A227,Observed!$C$2:$C$1135,$C227)),AVERAGEIFS(Observed!AB$2:AB$1135,Observed!$A$2:$A$1135,$A227,Observed!$C$2:$C$1135,$C227),"")</f>
        <v>19.003487586975098</v>
      </c>
      <c r="AC227" s="34">
        <f>IF(ISNUMBER(AVERAGEIFS(Observed!AC$2:AC$1135,Observed!$A$2:$A$1135,$A227,Observed!$C$2:$C$1135,$C227)),AVERAGEIFS(Observed!AC$2:AC$1135,Observed!$A$2:$A$1135,$A227,Observed!$C$2:$C$1135,$C227),"")</f>
        <v>8.98708176612854</v>
      </c>
      <c r="AD227" s="34">
        <f>IF(ISNUMBER(AVERAGEIFS(Observed!AD$2:AD$1135,Observed!$A$2:$A$1135,$A227,Observed!$C$2:$C$1135,$C227)),AVERAGEIFS(Observed!AD$2:AD$1135,Observed!$A$2:$A$1135,$A227,Observed!$C$2:$C$1135,$C227),"")</f>
        <v>73.911168416341141</v>
      </c>
      <c r="AE227" s="34">
        <f>IF(ISNUMBER(AVERAGEIFS(Observed!AE$2:AE$1135,Observed!$A$2:$A$1135,$A227,Observed!$C$2:$C$1135,$C227)),AVERAGEIFS(Observed!AE$2:AE$1135,Observed!$A$2:$A$1135,$A227,Observed!$C$2:$C$1135,$C227),"")</f>
        <v>24.171465873718262</v>
      </c>
      <c r="AF227" s="34">
        <f>IF(ISNUMBER(AVERAGEIFS(Observed!AF$2:AF$1135,Observed!$A$2:$A$1135,$A227,Observed!$C$2:$C$1135,$C227)),AVERAGEIFS(Observed!AF$2:AF$1135,Observed!$A$2:$A$1135,$A227,Observed!$C$2:$C$1135,$C227),"")</f>
        <v>90.038820902506515</v>
      </c>
      <c r="AG227" s="34">
        <f>IF(ISNUMBER(AVERAGEIFS(Observed!AG$2:AG$1135,Observed!$A$2:$A$1135,$A227,Observed!$C$2:$C$1135,$C227)),AVERAGEIFS(Observed!AG$2:AG$1135,Observed!$A$2:$A$1135,$A227,Observed!$C$2:$C$1135,$C227),"")</f>
        <v>30.572477022806805</v>
      </c>
      <c r="AH227" s="35">
        <f>IF(ISNUMBER(AVERAGEIFS(Observed!AH$2:AH$1135,Observed!$A$2:$A$1135,$A227,Observed!$C$2:$C$1135,$C227)),AVERAGEIFS(Observed!AH$2:AH$1135,Observed!$A$2:$A$1135,$A227,Observed!$C$2:$C$1135,$C227),"")</f>
        <v>4.8915963236490889E-2</v>
      </c>
      <c r="AI227" s="35">
        <f>IF(ISNUMBER(AVERAGEIFS(Observed!AI$2:AI$1135,Observed!$A$2:$A$1135,$A227,Observed!$C$2:$C$1135,$C227)),AVERAGEIFS(Observed!AI$2:AI$1135,Observed!$A$2:$A$1135,$A227,Observed!$C$2:$C$1135,$C227),"")</f>
        <v>4.8915963236490889E-2</v>
      </c>
      <c r="AJ227" s="35" t="str">
        <f>IF(ISNUMBER(AVERAGEIFS(Observed!AJ$2:AJ$1135,Observed!$A$2:$A$1135,$A227,Observed!$C$2:$C$1135,$C227)),AVERAGEIFS(Observed!AJ$2:AJ$1135,Observed!$A$2:$A$1135,$A227,Observed!$C$2:$C$1135,$C227),"")</f>
        <v/>
      </c>
      <c r="AK227" s="34">
        <f>IF(ISNUMBER(AVERAGEIFS(Observed!AK$2:AK$1135,Observed!$A$2:$A$1135,$A227,Observed!$C$2:$C$1135,$C227)),AVERAGEIFS(Observed!AK$2:AK$1135,Observed!$A$2:$A$1135,$A227,Observed!$C$2:$C$1135,$C227),"")</f>
        <v>11.825786946614585</v>
      </c>
      <c r="AL227" s="35" t="str">
        <f>IF(ISNUMBER(AVERAGEIFS(Observed!AL$2:AL$1135,Observed!$A$2:$A$1135,$A227,Observed!$C$2:$C$1135,$C227)),AVERAGEIFS(Observed!AL$2:AL$1135,Observed!$A$2:$A$1135,$A227,Observed!$C$2:$C$1135,$C227),"")</f>
        <v/>
      </c>
      <c r="AM227" s="34" t="str">
        <f>IF(ISNUMBER(AVERAGEIFS(Observed!AM$2:AM$1135,Observed!$A$2:$A$1135,$A227,Observed!$C$2:$C$1135,$C227)),AVERAGEIFS(Observed!AM$2:AM$1135,Observed!$A$2:$A$1135,$A227,Observed!$C$2:$C$1135,$C227),"")</f>
        <v/>
      </c>
      <c r="AN227" s="34" t="str">
        <f>IF(ISNUMBER(AVERAGEIFS(Observed!AN$2:AN$1135,Observed!$A$2:$A$1135,$A227,Observed!$C$2:$C$1135,$C227)),AVERAGEIFS(Observed!AN$2:AN$1135,Observed!$A$2:$A$1135,$A227,Observed!$C$2:$C$1135,$C227),"")</f>
        <v/>
      </c>
      <c r="AO227" s="34" t="str">
        <f>IF(ISNUMBER(AVERAGEIFS(Observed!AO$2:AO$1135,Observed!$A$2:$A$1135,$A227,Observed!$C$2:$C$1135,$C227)),AVERAGEIFS(Observed!AO$2:AO$1135,Observed!$A$2:$A$1135,$A227,Observed!$C$2:$C$1135,$C227),"")</f>
        <v/>
      </c>
      <c r="AP227" s="35" t="str">
        <f>IF(ISNUMBER(AVERAGEIFS(Observed!AP$2:AP$1135,Observed!$A$2:$A$1135,$A227,Observed!$C$2:$C$1135,$C227)),AVERAGEIFS(Observed!AP$2:AP$1135,Observed!$A$2:$A$1135,$A227,Observed!$C$2:$C$1135,$C227),"")</f>
        <v/>
      </c>
      <c r="AQ227" s="34" t="str">
        <f>IF(ISNUMBER(AVERAGEIFS(Observed!AQ$2:AQ$1135,Observed!$A$2:$A$1135,$A227,Observed!$C$2:$C$1135,$C227)),AVERAGEIFS(Observed!AQ$2:AQ$1135,Observed!$A$2:$A$1135,$A227,Observed!$C$2:$C$1135,$C227),"")</f>
        <v/>
      </c>
      <c r="AR227" s="34" t="str">
        <f>IF(ISNUMBER(AVERAGEIFS(Observed!AR$2:AR$1135,Observed!$A$2:$A$1135,$A227,Observed!$C$2:$C$1135,$C227)),AVERAGEIFS(Observed!AR$2:AR$1135,Observed!$A$2:$A$1135,$A227,Observed!$C$2:$C$1135,$C227),"")</f>
        <v/>
      </c>
      <c r="AS227" s="2">
        <f>COUNTIFS(Observed!$A$2:$A$1135,$A227,Observed!$C$2:$C$1135,$C227)</f>
        <v>3</v>
      </c>
      <c r="AT227" s="2">
        <f t="shared" si="3"/>
        <v>10</v>
      </c>
    </row>
    <row r="228" spans="1:46" x14ac:dyDescent="0.25">
      <c r="A228" t="s">
        <v>36</v>
      </c>
      <c r="B228" t="s">
        <v>31</v>
      </c>
      <c r="C228" s="6">
        <v>42101</v>
      </c>
      <c r="D228" t="s">
        <v>56</v>
      </c>
      <c r="F228">
        <v>50</v>
      </c>
      <c r="J228" t="s">
        <v>104</v>
      </c>
      <c r="K228" t="s">
        <v>29</v>
      </c>
      <c r="L228">
        <v>1</v>
      </c>
      <c r="M228" t="s">
        <v>106</v>
      </c>
      <c r="N228" s="33">
        <f>IF(ISNUMBER(AVERAGEIFS(Observed!N$2:N$1135,Observed!$A$2:$A$1135,$A228,Observed!$C$2:$C$1135,$C228)),AVERAGEIFS(Observed!N$2:N$1135,Observed!$A$2:$A$1135,$A228,Observed!$C$2:$C$1135,$C228),"")</f>
        <v>800.91666666666663</v>
      </c>
      <c r="O228" s="34">
        <f>IF(ISNUMBER(AVERAGEIFS(Observed!O$2:O$1135,Observed!$A$2:$A$1135,$A228,Observed!$C$2:$C$1135,$C228)),AVERAGEIFS(Observed!O$2:O$1135,Observed!$A$2:$A$1135,$A228,Observed!$C$2:$C$1135,$C228),"")</f>
        <v>80.091666666666669</v>
      </c>
      <c r="P228" s="34" t="str">
        <f>IF(ISNUMBER(AVERAGEIFS(Observed!P$2:P$1135,Observed!$A$2:$A$1135,$A228,Observed!$C$2:$C$1135,$C228)),AVERAGEIFS(Observed!P$2:P$1135,Observed!$A$2:$A$1135,$A228,Observed!$C$2:$C$1135,$C228),"")</f>
        <v/>
      </c>
      <c r="Q228" s="34" t="str">
        <f>IF(ISNUMBER(AVERAGEIFS(Observed!Q$2:Q$1135,Observed!$A$2:$A$1135,$A228,Observed!$C$2:$C$1135,$C228)),AVERAGEIFS(Observed!Q$2:Q$1135,Observed!$A$2:$A$1135,$A228,Observed!$C$2:$C$1135,$C228),"")</f>
        <v/>
      </c>
      <c r="R228" s="34" t="str">
        <f>IF(ISNUMBER(AVERAGEIFS(Observed!R$2:R$1135,Observed!$A$2:$A$1135,$A228,Observed!$C$2:$C$1135,$C228)),AVERAGEIFS(Observed!R$2:R$1135,Observed!$A$2:$A$1135,$A228,Observed!$C$2:$C$1135,$C228),"")</f>
        <v/>
      </c>
      <c r="S228" s="35" t="str">
        <f>IF(ISNUMBER(AVERAGEIFS(Observed!S$2:S$1135,Observed!$A$2:$A$1135,$A228,Observed!$C$2:$C$1135,$C228)),AVERAGEIFS(Observed!S$2:S$1135,Observed!$A$2:$A$1135,$A228,Observed!$C$2:$C$1135,$C228),"")</f>
        <v/>
      </c>
      <c r="T228" s="35" t="str">
        <f>IF(ISNUMBER(AVERAGEIFS(Observed!T$2:T$1135,Observed!$A$2:$A$1135,$A228,Observed!$C$2:$C$1135,$C228)),AVERAGEIFS(Observed!T$2:T$1135,Observed!$A$2:$A$1135,$A228,Observed!$C$2:$C$1135,$C228),"")</f>
        <v/>
      </c>
      <c r="U228" s="35" t="str">
        <f>IF(ISNUMBER(AVERAGEIFS(Observed!U$2:U$1135,Observed!$A$2:$A$1135,$A228,Observed!$C$2:$C$1135,$C228)),AVERAGEIFS(Observed!U$2:U$1135,Observed!$A$2:$A$1135,$A228,Observed!$C$2:$C$1135,$C228),"")</f>
        <v/>
      </c>
      <c r="V228" s="34" t="str">
        <f>IF(ISNUMBER(AVERAGEIFS(Observed!V$2:V$1135,Observed!$A$2:$A$1135,$A228,Observed!$C$2:$C$1135,$C228)),AVERAGEIFS(Observed!V$2:V$1135,Observed!$A$2:$A$1135,$A228,Observed!$C$2:$C$1135,$C228),"")</f>
        <v/>
      </c>
      <c r="W228" s="7" t="str">
        <f>IF(ISNUMBER(AVERAGEIFS(Observed!W$2:W$1135,Observed!$A$2:$A$1135,$A228,Observed!$C$2:$C$1135,$C228)),AVERAGEIFS(Observed!W$2:W$1135,Observed!$A$2:$A$1135,$A228,Observed!$C$2:$C$1135,$C228),"")</f>
        <v/>
      </c>
      <c r="X228" s="7" t="str">
        <f>IF(ISNUMBER(AVERAGEIFS(Observed!X$2:X$1135,Observed!$A$2:$A$1135,$A228,Observed!$C$2:$C$1135,$C228)),AVERAGEIFS(Observed!X$2:X$1135,Observed!$A$2:$A$1135,$A228,Observed!$C$2:$C$1135,$C228),"")</f>
        <v/>
      </c>
      <c r="Y228" s="34" t="str">
        <f>IF(ISNUMBER(AVERAGEIFS(Observed!Y$2:Y$1135,Observed!$A$2:$A$1135,$A228,Observed!$C$2:$C$1135,$C228)),AVERAGEIFS(Observed!Y$2:Y$1135,Observed!$A$2:$A$1135,$A228,Observed!$C$2:$C$1135,$C228),"")</f>
        <v/>
      </c>
      <c r="Z228" s="34" t="str">
        <f>IF(ISNUMBER(AVERAGEIFS(Observed!Z$2:Z$1135,Observed!$A$2:$A$1135,$A228,Observed!$C$2:$C$1135,$C228)),AVERAGEIFS(Observed!Z$2:Z$1135,Observed!$A$2:$A$1135,$A228,Observed!$C$2:$C$1135,$C228),"")</f>
        <v/>
      </c>
      <c r="AA228" s="34" t="str">
        <f>IF(ISNUMBER(AVERAGEIFS(Observed!AA$2:AA$1135,Observed!$A$2:$A$1135,$A228,Observed!$C$2:$C$1135,$C228)),AVERAGEIFS(Observed!AA$2:AA$1135,Observed!$A$2:$A$1135,$A228,Observed!$C$2:$C$1135,$C228),"")</f>
        <v/>
      </c>
      <c r="AB228" s="34">
        <f>IF(ISNUMBER(AVERAGEIFS(Observed!AB$2:AB$1135,Observed!$A$2:$A$1135,$A228,Observed!$C$2:$C$1135,$C228)),AVERAGEIFS(Observed!AB$2:AB$1135,Observed!$A$2:$A$1135,$A228,Observed!$C$2:$C$1135,$C228),"")</f>
        <v>20.096690495808918</v>
      </c>
      <c r="AC228" s="34">
        <f>IF(ISNUMBER(AVERAGEIFS(Observed!AC$2:AC$1135,Observed!$A$2:$A$1135,$A228,Observed!$C$2:$C$1135,$C228)),AVERAGEIFS(Observed!AC$2:AC$1135,Observed!$A$2:$A$1135,$A228,Observed!$C$2:$C$1135,$C228),"")</f>
        <v>10.812851508458456</v>
      </c>
      <c r="AD228" s="34">
        <f>IF(ISNUMBER(AVERAGEIFS(Observed!AD$2:AD$1135,Observed!$A$2:$A$1135,$A228,Observed!$C$2:$C$1135,$C228)),AVERAGEIFS(Observed!AD$2:AD$1135,Observed!$A$2:$A$1135,$A228,Observed!$C$2:$C$1135,$C228),"")</f>
        <v>74.141155242919922</v>
      </c>
      <c r="AE228" s="34">
        <f>IF(ISNUMBER(AVERAGEIFS(Observed!AE$2:AE$1135,Observed!$A$2:$A$1135,$A228,Observed!$C$2:$C$1135,$C228)),AVERAGEIFS(Observed!AE$2:AE$1135,Observed!$A$2:$A$1135,$A228,Observed!$C$2:$C$1135,$C228),"")</f>
        <v>24.664549509684246</v>
      </c>
      <c r="AF228" s="34">
        <f>IF(ISNUMBER(AVERAGEIFS(Observed!AF$2:AF$1135,Observed!$A$2:$A$1135,$A228,Observed!$C$2:$C$1135,$C228)),AVERAGEIFS(Observed!AF$2:AF$1135,Observed!$A$2:$A$1135,$A228,Observed!$C$2:$C$1135,$C228),"")</f>
        <v>90.791927337646484</v>
      </c>
      <c r="AG228" s="34">
        <f>IF(ISNUMBER(AVERAGEIFS(Observed!AG$2:AG$1135,Observed!$A$2:$A$1135,$A228,Observed!$C$2:$C$1135,$C228)),AVERAGEIFS(Observed!AG$2:AG$1135,Observed!$A$2:$A$1135,$A228,Observed!$C$2:$C$1135,$C228),"")</f>
        <v>28.598591168721516</v>
      </c>
      <c r="AH228" s="35">
        <f>IF(ISNUMBER(AVERAGEIFS(Observed!AH$2:AH$1135,Observed!$A$2:$A$1135,$A228,Observed!$C$2:$C$1135,$C228)),AVERAGEIFS(Observed!AH$2:AH$1135,Observed!$A$2:$A$1135,$A228,Observed!$C$2:$C$1135,$C228),"")</f>
        <v>4.575774586995443E-2</v>
      </c>
      <c r="AI228" s="35">
        <f>IF(ISNUMBER(AVERAGEIFS(Observed!AI$2:AI$1135,Observed!$A$2:$A$1135,$A228,Observed!$C$2:$C$1135,$C228)),AVERAGEIFS(Observed!AI$2:AI$1135,Observed!$A$2:$A$1135,$A228,Observed!$C$2:$C$1135,$C228),"")</f>
        <v>4.575774586995443E-2</v>
      </c>
      <c r="AJ228" s="35" t="str">
        <f>IF(ISNUMBER(AVERAGEIFS(Observed!AJ$2:AJ$1135,Observed!$A$2:$A$1135,$A228,Observed!$C$2:$C$1135,$C228)),AVERAGEIFS(Observed!AJ$2:AJ$1135,Observed!$A$2:$A$1135,$A228,Observed!$C$2:$C$1135,$C228),"")</f>
        <v/>
      </c>
      <c r="AK228" s="34">
        <f>IF(ISNUMBER(AVERAGEIFS(Observed!AK$2:AK$1135,Observed!$A$2:$A$1135,$A228,Observed!$C$2:$C$1135,$C228)),AVERAGEIFS(Observed!AK$2:AK$1135,Observed!$A$2:$A$1135,$A228,Observed!$C$2:$C$1135,$C228),"")</f>
        <v>11.862584838867187</v>
      </c>
      <c r="AL228" s="35" t="str">
        <f>IF(ISNUMBER(AVERAGEIFS(Observed!AL$2:AL$1135,Observed!$A$2:$A$1135,$A228,Observed!$C$2:$C$1135,$C228)),AVERAGEIFS(Observed!AL$2:AL$1135,Observed!$A$2:$A$1135,$A228,Observed!$C$2:$C$1135,$C228),"")</f>
        <v/>
      </c>
      <c r="AM228" s="34" t="str">
        <f>IF(ISNUMBER(AVERAGEIFS(Observed!AM$2:AM$1135,Observed!$A$2:$A$1135,$A228,Observed!$C$2:$C$1135,$C228)),AVERAGEIFS(Observed!AM$2:AM$1135,Observed!$A$2:$A$1135,$A228,Observed!$C$2:$C$1135,$C228),"")</f>
        <v/>
      </c>
      <c r="AN228" s="34" t="str">
        <f>IF(ISNUMBER(AVERAGEIFS(Observed!AN$2:AN$1135,Observed!$A$2:$A$1135,$A228,Observed!$C$2:$C$1135,$C228)),AVERAGEIFS(Observed!AN$2:AN$1135,Observed!$A$2:$A$1135,$A228,Observed!$C$2:$C$1135,$C228),"")</f>
        <v/>
      </c>
      <c r="AO228" s="34" t="str">
        <f>IF(ISNUMBER(AVERAGEIFS(Observed!AO$2:AO$1135,Observed!$A$2:$A$1135,$A228,Observed!$C$2:$C$1135,$C228)),AVERAGEIFS(Observed!AO$2:AO$1135,Observed!$A$2:$A$1135,$A228,Observed!$C$2:$C$1135,$C228),"")</f>
        <v/>
      </c>
      <c r="AP228" s="35" t="str">
        <f>IF(ISNUMBER(AVERAGEIFS(Observed!AP$2:AP$1135,Observed!$A$2:$A$1135,$A228,Observed!$C$2:$C$1135,$C228)),AVERAGEIFS(Observed!AP$2:AP$1135,Observed!$A$2:$A$1135,$A228,Observed!$C$2:$C$1135,$C228),"")</f>
        <v/>
      </c>
      <c r="AQ228" s="34" t="str">
        <f>IF(ISNUMBER(AVERAGEIFS(Observed!AQ$2:AQ$1135,Observed!$A$2:$A$1135,$A228,Observed!$C$2:$C$1135,$C228)),AVERAGEIFS(Observed!AQ$2:AQ$1135,Observed!$A$2:$A$1135,$A228,Observed!$C$2:$C$1135,$C228),"")</f>
        <v/>
      </c>
      <c r="AR228" s="34" t="str">
        <f>IF(ISNUMBER(AVERAGEIFS(Observed!AR$2:AR$1135,Observed!$A$2:$A$1135,$A228,Observed!$C$2:$C$1135,$C228)),AVERAGEIFS(Observed!AR$2:AR$1135,Observed!$A$2:$A$1135,$A228,Observed!$C$2:$C$1135,$C228),"")</f>
        <v/>
      </c>
      <c r="AS228" s="2">
        <f>COUNTIFS(Observed!$A$2:$A$1135,$A228,Observed!$C$2:$C$1135,$C228)</f>
        <v>3</v>
      </c>
      <c r="AT228" s="2">
        <f t="shared" si="3"/>
        <v>10</v>
      </c>
    </row>
    <row r="229" spans="1:46" x14ac:dyDescent="0.25">
      <c r="A229" t="s">
        <v>36</v>
      </c>
      <c r="B229" t="s">
        <v>31</v>
      </c>
      <c r="C229" s="6">
        <v>42110</v>
      </c>
      <c r="D229" t="s">
        <v>56</v>
      </c>
      <c r="F229">
        <v>50</v>
      </c>
      <c r="J229" t="s">
        <v>104</v>
      </c>
      <c r="K229" t="s">
        <v>29</v>
      </c>
      <c r="L229">
        <v>1</v>
      </c>
      <c r="M229" t="s">
        <v>27</v>
      </c>
      <c r="N229" s="33" t="str">
        <f>IF(ISNUMBER(AVERAGEIFS(Observed!N$2:N$1135,Observed!$A$2:$A$1135,$A229,Observed!$C$2:$C$1135,$C229)),AVERAGEIFS(Observed!N$2:N$1135,Observed!$A$2:$A$1135,$A229,Observed!$C$2:$C$1135,$C229),"")</f>
        <v/>
      </c>
      <c r="O229" s="34" t="str">
        <f>IF(ISNUMBER(AVERAGEIFS(Observed!O$2:O$1135,Observed!$A$2:$A$1135,$A229,Observed!$C$2:$C$1135,$C229)),AVERAGEIFS(Observed!O$2:O$1135,Observed!$A$2:$A$1135,$A229,Observed!$C$2:$C$1135,$C229),"")</f>
        <v/>
      </c>
      <c r="P229" s="34">
        <f>IF(ISNUMBER(AVERAGEIFS(Observed!P$2:P$1135,Observed!$A$2:$A$1135,$A229,Observed!$C$2:$C$1135,$C229)),AVERAGEIFS(Observed!P$2:P$1135,Observed!$A$2:$A$1135,$A229,Observed!$C$2:$C$1135,$C229),"")</f>
        <v>97.606355731829183</v>
      </c>
      <c r="Q229" s="34">
        <f>IF(ISNUMBER(AVERAGEIFS(Observed!Q$2:Q$1135,Observed!$A$2:$A$1135,$A229,Observed!$C$2:$C$1135,$C229)),AVERAGEIFS(Observed!Q$2:Q$1135,Observed!$A$2:$A$1135,$A229,Observed!$C$2:$C$1135,$C229),"")</f>
        <v>97.606355731829183</v>
      </c>
      <c r="R229" s="34">
        <f>IF(ISNUMBER(AVERAGEIFS(Observed!R$2:R$1135,Observed!$A$2:$A$1135,$A229,Observed!$C$2:$C$1135,$C229)),AVERAGEIFS(Observed!R$2:R$1135,Observed!$A$2:$A$1135,$A229,Observed!$C$2:$C$1135,$C229),"")</f>
        <v>1138.1079332144118</v>
      </c>
      <c r="S229" s="35" t="str">
        <f>IF(ISNUMBER(AVERAGEIFS(Observed!S$2:S$1135,Observed!$A$2:$A$1135,$A229,Observed!$C$2:$C$1135,$C229)),AVERAGEIFS(Observed!S$2:S$1135,Observed!$A$2:$A$1135,$A229,Observed!$C$2:$C$1135,$C229),"")</f>
        <v/>
      </c>
      <c r="T229" s="35" t="str">
        <f>IF(ISNUMBER(AVERAGEIFS(Observed!T$2:T$1135,Observed!$A$2:$A$1135,$A229,Observed!$C$2:$C$1135,$C229)),AVERAGEIFS(Observed!T$2:T$1135,Observed!$A$2:$A$1135,$A229,Observed!$C$2:$C$1135,$C229),"")</f>
        <v/>
      </c>
      <c r="U229" s="35" t="str">
        <f>IF(ISNUMBER(AVERAGEIFS(Observed!U$2:U$1135,Observed!$A$2:$A$1135,$A229,Observed!$C$2:$C$1135,$C229)),AVERAGEIFS(Observed!U$2:U$1135,Observed!$A$2:$A$1135,$A229,Observed!$C$2:$C$1135,$C229),"")</f>
        <v/>
      </c>
      <c r="V229" s="34" t="str">
        <f>IF(ISNUMBER(AVERAGEIFS(Observed!V$2:V$1135,Observed!$A$2:$A$1135,$A229,Observed!$C$2:$C$1135,$C229)),AVERAGEIFS(Observed!V$2:V$1135,Observed!$A$2:$A$1135,$A229,Observed!$C$2:$C$1135,$C229),"")</f>
        <v/>
      </c>
      <c r="W229" s="7" t="str">
        <f>IF(ISNUMBER(AVERAGEIFS(Observed!W$2:W$1135,Observed!$A$2:$A$1135,$A229,Observed!$C$2:$C$1135,$C229)),AVERAGEIFS(Observed!W$2:W$1135,Observed!$A$2:$A$1135,$A229,Observed!$C$2:$C$1135,$C229),"")</f>
        <v/>
      </c>
      <c r="X229" s="7" t="str">
        <f>IF(ISNUMBER(AVERAGEIFS(Observed!X$2:X$1135,Observed!$A$2:$A$1135,$A229,Observed!$C$2:$C$1135,$C229)),AVERAGEIFS(Observed!X$2:X$1135,Observed!$A$2:$A$1135,$A229,Observed!$C$2:$C$1135,$C229),"")</f>
        <v/>
      </c>
      <c r="Y229" s="34" t="str">
        <f>IF(ISNUMBER(AVERAGEIFS(Observed!Y$2:Y$1135,Observed!$A$2:$A$1135,$A229,Observed!$C$2:$C$1135,$C229)),AVERAGEIFS(Observed!Y$2:Y$1135,Observed!$A$2:$A$1135,$A229,Observed!$C$2:$C$1135,$C229),"")</f>
        <v/>
      </c>
      <c r="Z229" s="34" t="str">
        <f>IF(ISNUMBER(AVERAGEIFS(Observed!Z$2:Z$1135,Observed!$A$2:$A$1135,$A229,Observed!$C$2:$C$1135,$C229)),AVERAGEIFS(Observed!Z$2:Z$1135,Observed!$A$2:$A$1135,$A229,Observed!$C$2:$C$1135,$C229),"")</f>
        <v/>
      </c>
      <c r="AA229" s="34" t="str">
        <f>IF(ISNUMBER(AVERAGEIFS(Observed!AA$2:AA$1135,Observed!$A$2:$A$1135,$A229,Observed!$C$2:$C$1135,$C229)),AVERAGEIFS(Observed!AA$2:AA$1135,Observed!$A$2:$A$1135,$A229,Observed!$C$2:$C$1135,$C229),"")</f>
        <v/>
      </c>
      <c r="AB229" s="34">
        <f>IF(ISNUMBER(AVERAGEIFS(Observed!AB$2:AB$1135,Observed!$A$2:$A$1135,$A229,Observed!$C$2:$C$1135,$C229)),AVERAGEIFS(Observed!AB$2:AB$1135,Observed!$A$2:$A$1135,$A229,Observed!$C$2:$C$1135,$C229),"")</f>
        <v>21.063401222229004</v>
      </c>
      <c r="AC229" s="34">
        <f>IF(ISNUMBER(AVERAGEIFS(Observed!AC$2:AC$1135,Observed!$A$2:$A$1135,$A229,Observed!$C$2:$C$1135,$C229)),AVERAGEIFS(Observed!AC$2:AC$1135,Observed!$A$2:$A$1135,$A229,Observed!$C$2:$C$1135,$C229),"")</f>
        <v>8.0559521317481995</v>
      </c>
      <c r="AD229" s="34">
        <f>IF(ISNUMBER(AVERAGEIFS(Observed!AD$2:AD$1135,Observed!$A$2:$A$1135,$A229,Observed!$C$2:$C$1135,$C229)),AVERAGEIFS(Observed!AD$2:AD$1135,Observed!$A$2:$A$1135,$A229,Observed!$C$2:$C$1135,$C229),"")</f>
        <v>71.934745788574219</v>
      </c>
      <c r="AE229" s="34">
        <f>IF(ISNUMBER(AVERAGEIFS(Observed!AE$2:AE$1135,Observed!$A$2:$A$1135,$A229,Observed!$C$2:$C$1135,$C229)),AVERAGEIFS(Observed!AE$2:AE$1135,Observed!$A$2:$A$1135,$A229,Observed!$C$2:$C$1135,$C229),"")</f>
        <v>26.747656345367432</v>
      </c>
      <c r="AF229" s="34">
        <f>IF(ISNUMBER(AVERAGEIFS(Observed!AF$2:AF$1135,Observed!$A$2:$A$1135,$A229,Observed!$C$2:$C$1135,$C229)),AVERAGEIFS(Observed!AF$2:AF$1135,Observed!$A$2:$A$1135,$A229,Observed!$C$2:$C$1135,$C229),"")</f>
        <v>90.805612564086914</v>
      </c>
      <c r="AG229" s="34">
        <f>IF(ISNUMBER(AVERAGEIFS(Observed!AG$2:AG$1135,Observed!$A$2:$A$1135,$A229,Observed!$C$2:$C$1135,$C229)),AVERAGEIFS(Observed!AG$2:AG$1135,Observed!$A$2:$A$1135,$A229,Observed!$C$2:$C$1135,$C229),"")</f>
        <v>28.893373250961304</v>
      </c>
      <c r="AH229" s="35">
        <f>IF(ISNUMBER(AVERAGEIFS(Observed!AH$2:AH$1135,Observed!$A$2:$A$1135,$A229,Observed!$C$2:$C$1135,$C229)),AVERAGEIFS(Observed!AH$2:AH$1135,Observed!$A$2:$A$1135,$A229,Observed!$C$2:$C$1135,$C229),"")</f>
        <v>4.6229397201538083E-2</v>
      </c>
      <c r="AI229" s="35">
        <f>IF(ISNUMBER(AVERAGEIFS(Observed!AI$2:AI$1135,Observed!$A$2:$A$1135,$A229,Observed!$C$2:$C$1135,$C229)),AVERAGEIFS(Observed!AI$2:AI$1135,Observed!$A$2:$A$1135,$A229,Observed!$C$2:$C$1135,$C229),"")</f>
        <v>4.6229397201538083E-2</v>
      </c>
      <c r="AJ229" s="35" t="str">
        <f>IF(ISNUMBER(AVERAGEIFS(Observed!AJ$2:AJ$1135,Observed!$A$2:$A$1135,$A229,Observed!$C$2:$C$1135,$C229)),AVERAGEIFS(Observed!AJ$2:AJ$1135,Observed!$A$2:$A$1135,$A229,Observed!$C$2:$C$1135,$C229),"")</f>
        <v/>
      </c>
      <c r="AK229" s="34">
        <f>IF(ISNUMBER(AVERAGEIFS(Observed!AK$2:AK$1135,Observed!$A$2:$A$1135,$A229,Observed!$C$2:$C$1135,$C229)),AVERAGEIFS(Observed!AK$2:AK$1135,Observed!$A$2:$A$1135,$A229,Observed!$C$2:$C$1135,$C229),"")</f>
        <v>11.509559326171875</v>
      </c>
      <c r="AL229" s="35" t="str">
        <f>IF(ISNUMBER(AVERAGEIFS(Observed!AL$2:AL$1135,Observed!$A$2:$A$1135,$A229,Observed!$C$2:$C$1135,$C229)),AVERAGEIFS(Observed!AL$2:AL$1135,Observed!$A$2:$A$1135,$A229,Observed!$C$2:$C$1135,$C229),"")</f>
        <v/>
      </c>
      <c r="AM229" s="34" t="str">
        <f>IF(ISNUMBER(AVERAGEIFS(Observed!AM$2:AM$1135,Observed!$A$2:$A$1135,$A229,Observed!$C$2:$C$1135,$C229)),AVERAGEIFS(Observed!AM$2:AM$1135,Observed!$A$2:$A$1135,$A229,Observed!$C$2:$C$1135,$C229),"")</f>
        <v/>
      </c>
      <c r="AN229" s="34" t="str">
        <f>IF(ISNUMBER(AVERAGEIFS(Observed!AN$2:AN$1135,Observed!$A$2:$A$1135,$A229,Observed!$C$2:$C$1135,$C229)),AVERAGEIFS(Observed!AN$2:AN$1135,Observed!$A$2:$A$1135,$A229,Observed!$C$2:$C$1135,$C229),"")</f>
        <v/>
      </c>
      <c r="AO229" s="34" t="str">
        <f>IF(ISNUMBER(AVERAGEIFS(Observed!AO$2:AO$1135,Observed!$A$2:$A$1135,$A229,Observed!$C$2:$C$1135,$C229)),AVERAGEIFS(Observed!AO$2:AO$1135,Observed!$A$2:$A$1135,$A229,Observed!$C$2:$C$1135,$C229),"")</f>
        <v/>
      </c>
      <c r="AP229" s="35" t="str">
        <f>IF(ISNUMBER(AVERAGEIFS(Observed!AP$2:AP$1135,Observed!$A$2:$A$1135,$A229,Observed!$C$2:$C$1135,$C229)),AVERAGEIFS(Observed!AP$2:AP$1135,Observed!$A$2:$A$1135,$A229,Observed!$C$2:$C$1135,$C229),"")</f>
        <v/>
      </c>
      <c r="AQ229" s="34">
        <f>IF(ISNUMBER(AVERAGEIFS(Observed!AQ$2:AQ$1135,Observed!$A$2:$A$1135,$A229,Observed!$C$2:$C$1135,$C229)),AVERAGEIFS(Observed!AQ$2:AQ$1135,Observed!$A$2:$A$1135,$A229,Observed!$C$2:$C$1135,$C229),"")</f>
        <v>4.5019999999999998</v>
      </c>
      <c r="AR229" s="34">
        <f>IF(ISNUMBER(AVERAGEIFS(Observed!AR$2:AR$1135,Observed!$A$2:$A$1135,$A229,Observed!$C$2:$C$1135,$C229)),AVERAGEIFS(Observed!AR$2:AR$1135,Observed!$A$2:$A$1135,$A229,Observed!$C$2:$C$1135,$C229),"")</f>
        <v>42.939</v>
      </c>
      <c r="AS229" s="2">
        <f>COUNTIFS(Observed!$A$2:$A$1135,$A229,Observed!$C$2:$C$1135,$C229)</f>
        <v>4</v>
      </c>
      <c r="AT229" s="2">
        <f t="shared" si="3"/>
        <v>14</v>
      </c>
    </row>
    <row r="230" spans="1:46" x14ac:dyDescent="0.25">
      <c r="A230" t="s">
        <v>36</v>
      </c>
      <c r="B230" t="s">
        <v>31</v>
      </c>
      <c r="C230" s="6">
        <v>42164</v>
      </c>
      <c r="D230" t="s">
        <v>56</v>
      </c>
      <c r="F230">
        <v>50</v>
      </c>
      <c r="J230" t="s">
        <v>104</v>
      </c>
      <c r="K230" t="s">
        <v>29</v>
      </c>
      <c r="L230">
        <v>1</v>
      </c>
      <c r="M230" t="s">
        <v>27</v>
      </c>
      <c r="N230" s="33" t="str">
        <f>IF(ISNUMBER(AVERAGEIFS(Observed!N$2:N$1135,Observed!$A$2:$A$1135,$A230,Observed!$C$2:$C$1135,$C230)),AVERAGEIFS(Observed!N$2:N$1135,Observed!$A$2:$A$1135,$A230,Observed!$C$2:$C$1135,$C230),"")</f>
        <v/>
      </c>
      <c r="O230" s="34" t="str">
        <f>IF(ISNUMBER(AVERAGEIFS(Observed!O$2:O$1135,Observed!$A$2:$A$1135,$A230,Observed!$C$2:$C$1135,$C230)),AVERAGEIFS(Observed!O$2:O$1135,Observed!$A$2:$A$1135,$A230,Observed!$C$2:$C$1135,$C230),"")</f>
        <v/>
      </c>
      <c r="P230" s="34">
        <f>IF(ISNUMBER(AVERAGEIFS(Observed!P$2:P$1135,Observed!$A$2:$A$1135,$A230,Observed!$C$2:$C$1135,$C230)),AVERAGEIFS(Observed!P$2:P$1135,Observed!$A$2:$A$1135,$A230,Observed!$C$2:$C$1135,$C230),"")</f>
        <v>21.513359210726854</v>
      </c>
      <c r="Q230" s="34">
        <f>IF(ISNUMBER(AVERAGEIFS(Observed!Q$2:Q$1135,Observed!$A$2:$A$1135,$A230,Observed!$C$2:$C$1135,$C230)),AVERAGEIFS(Observed!Q$2:Q$1135,Observed!$A$2:$A$1135,$A230,Observed!$C$2:$C$1135,$C230),"")</f>
        <v>21.513359210726854</v>
      </c>
      <c r="R230" s="34">
        <f>IF(ISNUMBER(AVERAGEIFS(Observed!R$2:R$1135,Observed!$A$2:$A$1135,$A230,Observed!$C$2:$C$1135,$C230)),AVERAGEIFS(Observed!R$2:R$1135,Observed!$A$2:$A$1135,$A230,Observed!$C$2:$C$1135,$C230),"")</f>
        <v>1159.6212924251388</v>
      </c>
      <c r="S230" s="35" t="str">
        <f>IF(ISNUMBER(AVERAGEIFS(Observed!S$2:S$1135,Observed!$A$2:$A$1135,$A230,Observed!$C$2:$C$1135,$C230)),AVERAGEIFS(Observed!S$2:S$1135,Observed!$A$2:$A$1135,$A230,Observed!$C$2:$C$1135,$C230),"")</f>
        <v/>
      </c>
      <c r="T230" s="35" t="str">
        <f>IF(ISNUMBER(AVERAGEIFS(Observed!T$2:T$1135,Observed!$A$2:$A$1135,$A230,Observed!$C$2:$C$1135,$C230)),AVERAGEIFS(Observed!T$2:T$1135,Observed!$A$2:$A$1135,$A230,Observed!$C$2:$C$1135,$C230),"")</f>
        <v/>
      </c>
      <c r="U230" s="35" t="str">
        <f>IF(ISNUMBER(AVERAGEIFS(Observed!U$2:U$1135,Observed!$A$2:$A$1135,$A230,Observed!$C$2:$C$1135,$C230)),AVERAGEIFS(Observed!U$2:U$1135,Observed!$A$2:$A$1135,$A230,Observed!$C$2:$C$1135,$C230),"")</f>
        <v/>
      </c>
      <c r="V230" s="34" t="str">
        <f>IF(ISNUMBER(AVERAGEIFS(Observed!V$2:V$1135,Observed!$A$2:$A$1135,$A230,Observed!$C$2:$C$1135,$C230)),AVERAGEIFS(Observed!V$2:V$1135,Observed!$A$2:$A$1135,$A230,Observed!$C$2:$C$1135,$C230),"")</f>
        <v/>
      </c>
      <c r="W230" s="7" t="str">
        <f>IF(ISNUMBER(AVERAGEIFS(Observed!W$2:W$1135,Observed!$A$2:$A$1135,$A230,Observed!$C$2:$C$1135,$C230)),AVERAGEIFS(Observed!W$2:W$1135,Observed!$A$2:$A$1135,$A230,Observed!$C$2:$C$1135,$C230),"")</f>
        <v/>
      </c>
      <c r="X230" s="7" t="str">
        <f>IF(ISNUMBER(AVERAGEIFS(Observed!X$2:X$1135,Observed!$A$2:$A$1135,$A230,Observed!$C$2:$C$1135,$C230)),AVERAGEIFS(Observed!X$2:X$1135,Observed!$A$2:$A$1135,$A230,Observed!$C$2:$C$1135,$C230),"")</f>
        <v/>
      </c>
      <c r="Y230" s="34" t="str">
        <f>IF(ISNUMBER(AVERAGEIFS(Observed!Y$2:Y$1135,Observed!$A$2:$A$1135,$A230,Observed!$C$2:$C$1135,$C230)),AVERAGEIFS(Observed!Y$2:Y$1135,Observed!$A$2:$A$1135,$A230,Observed!$C$2:$C$1135,$C230),"")</f>
        <v/>
      </c>
      <c r="Z230" s="34" t="str">
        <f>IF(ISNUMBER(AVERAGEIFS(Observed!Z$2:Z$1135,Observed!$A$2:$A$1135,$A230,Observed!$C$2:$C$1135,$C230)),AVERAGEIFS(Observed!Z$2:Z$1135,Observed!$A$2:$A$1135,$A230,Observed!$C$2:$C$1135,$C230),"")</f>
        <v/>
      </c>
      <c r="AA230" s="34" t="str">
        <f>IF(ISNUMBER(AVERAGEIFS(Observed!AA$2:AA$1135,Observed!$A$2:$A$1135,$A230,Observed!$C$2:$C$1135,$C230)),AVERAGEIFS(Observed!AA$2:AA$1135,Observed!$A$2:$A$1135,$A230,Observed!$C$2:$C$1135,$C230),"")</f>
        <v/>
      </c>
      <c r="AB230" s="34">
        <f>IF(ISNUMBER(AVERAGEIFS(Observed!AB$2:AB$1135,Observed!$A$2:$A$1135,$A230,Observed!$C$2:$C$1135,$C230)),AVERAGEIFS(Observed!AB$2:AB$1135,Observed!$A$2:$A$1135,$A230,Observed!$C$2:$C$1135,$C230),"")</f>
        <v>16.381404240926106</v>
      </c>
      <c r="AC230" s="34">
        <f>IF(ISNUMBER(AVERAGEIFS(Observed!AC$2:AC$1135,Observed!$A$2:$A$1135,$A230,Observed!$C$2:$C$1135,$C230)),AVERAGEIFS(Observed!AC$2:AC$1135,Observed!$A$2:$A$1135,$A230,Observed!$C$2:$C$1135,$C230),"")</f>
        <v>16.688182036081951</v>
      </c>
      <c r="AD230" s="34">
        <f>IF(ISNUMBER(AVERAGEIFS(Observed!AD$2:AD$1135,Observed!$A$2:$A$1135,$A230,Observed!$C$2:$C$1135,$C230)),AVERAGEIFS(Observed!AD$2:AD$1135,Observed!$A$2:$A$1135,$A230,Observed!$C$2:$C$1135,$C230),"")</f>
        <v>78.266064961751297</v>
      </c>
      <c r="AE230" s="34">
        <f>IF(ISNUMBER(AVERAGEIFS(Observed!AE$2:AE$1135,Observed!$A$2:$A$1135,$A230,Observed!$C$2:$C$1135,$C230)),AVERAGEIFS(Observed!AE$2:AE$1135,Observed!$A$2:$A$1135,$A230,Observed!$C$2:$C$1135,$C230),"")</f>
        <v>23.18827184041341</v>
      </c>
      <c r="AF230" s="34">
        <f>IF(ISNUMBER(AVERAGEIFS(Observed!AF$2:AF$1135,Observed!$A$2:$A$1135,$A230,Observed!$C$2:$C$1135,$C230)),AVERAGEIFS(Observed!AF$2:AF$1135,Observed!$A$2:$A$1135,$A230,Observed!$C$2:$C$1135,$C230),"")</f>
        <v>91.736167907714844</v>
      </c>
      <c r="AG230" s="34">
        <f>IF(ISNUMBER(AVERAGEIFS(Observed!AG$2:AG$1135,Observed!$A$2:$A$1135,$A230,Observed!$C$2:$C$1135,$C230)),AVERAGEIFS(Observed!AG$2:AG$1135,Observed!$A$2:$A$1135,$A230,Observed!$C$2:$C$1135,$C230),"")</f>
        <v>28.631339708964031</v>
      </c>
      <c r="AH230" s="35">
        <f>IF(ISNUMBER(AVERAGEIFS(Observed!AH$2:AH$1135,Observed!$A$2:$A$1135,$A230,Observed!$C$2:$C$1135,$C230)),AVERAGEIFS(Observed!AH$2:AH$1135,Observed!$A$2:$A$1135,$A230,Observed!$C$2:$C$1135,$C230),"")</f>
        <v>4.581014353434245E-2</v>
      </c>
      <c r="AI230" s="35">
        <f>IF(ISNUMBER(AVERAGEIFS(Observed!AI$2:AI$1135,Observed!$A$2:$A$1135,$A230,Observed!$C$2:$C$1135,$C230)),AVERAGEIFS(Observed!AI$2:AI$1135,Observed!$A$2:$A$1135,$A230,Observed!$C$2:$C$1135,$C230),"")</f>
        <v>4.581014353434245E-2</v>
      </c>
      <c r="AJ230" s="35" t="str">
        <f>IF(ISNUMBER(AVERAGEIFS(Observed!AJ$2:AJ$1135,Observed!$A$2:$A$1135,$A230,Observed!$C$2:$C$1135,$C230)),AVERAGEIFS(Observed!AJ$2:AJ$1135,Observed!$A$2:$A$1135,$A230,Observed!$C$2:$C$1135,$C230),"")</f>
        <v/>
      </c>
      <c r="AK230" s="34">
        <f>IF(ISNUMBER(AVERAGEIFS(Observed!AK$2:AK$1135,Observed!$A$2:$A$1135,$A230,Observed!$C$2:$C$1135,$C230)),AVERAGEIFS(Observed!AK$2:AK$1135,Observed!$A$2:$A$1135,$A230,Observed!$C$2:$C$1135,$C230),"")</f>
        <v>12.522570393880208</v>
      </c>
      <c r="AL230" s="35" t="str">
        <f>IF(ISNUMBER(AVERAGEIFS(Observed!AL$2:AL$1135,Observed!$A$2:$A$1135,$A230,Observed!$C$2:$C$1135,$C230)),AVERAGEIFS(Observed!AL$2:AL$1135,Observed!$A$2:$A$1135,$A230,Observed!$C$2:$C$1135,$C230),"")</f>
        <v/>
      </c>
      <c r="AM230" s="34" t="str">
        <f>IF(ISNUMBER(AVERAGEIFS(Observed!AM$2:AM$1135,Observed!$A$2:$A$1135,$A230,Observed!$C$2:$C$1135,$C230)),AVERAGEIFS(Observed!AM$2:AM$1135,Observed!$A$2:$A$1135,$A230,Observed!$C$2:$C$1135,$C230),"")</f>
        <v/>
      </c>
      <c r="AN230" s="34" t="str">
        <f>IF(ISNUMBER(AVERAGEIFS(Observed!AN$2:AN$1135,Observed!$A$2:$A$1135,$A230,Observed!$C$2:$C$1135,$C230)),AVERAGEIFS(Observed!AN$2:AN$1135,Observed!$A$2:$A$1135,$A230,Observed!$C$2:$C$1135,$C230),"")</f>
        <v/>
      </c>
      <c r="AO230" s="34" t="str">
        <f>IF(ISNUMBER(AVERAGEIFS(Observed!AO$2:AO$1135,Observed!$A$2:$A$1135,$A230,Observed!$C$2:$C$1135,$C230)),AVERAGEIFS(Observed!AO$2:AO$1135,Observed!$A$2:$A$1135,$A230,Observed!$C$2:$C$1135,$C230),"")</f>
        <v/>
      </c>
      <c r="AP230" s="35" t="str">
        <f>IF(ISNUMBER(AVERAGEIFS(Observed!AP$2:AP$1135,Observed!$A$2:$A$1135,$A230,Observed!$C$2:$C$1135,$C230)),AVERAGEIFS(Observed!AP$2:AP$1135,Observed!$A$2:$A$1135,$A230,Observed!$C$2:$C$1135,$C230),"")</f>
        <v/>
      </c>
      <c r="AQ230" s="34">
        <f>IF(ISNUMBER(AVERAGEIFS(Observed!AQ$2:AQ$1135,Observed!$A$2:$A$1135,$A230,Observed!$C$2:$C$1135,$C230)),AVERAGEIFS(Observed!AQ$2:AQ$1135,Observed!$A$2:$A$1135,$A230,Observed!$C$2:$C$1135,$C230),"")</f>
        <v>0.98550000000000004</v>
      </c>
      <c r="AR230" s="34">
        <f>IF(ISNUMBER(AVERAGEIFS(Observed!AR$2:AR$1135,Observed!$A$2:$A$1135,$A230,Observed!$C$2:$C$1135,$C230)),AVERAGEIFS(Observed!AR$2:AR$1135,Observed!$A$2:$A$1135,$A230,Observed!$C$2:$C$1135,$C230),"")</f>
        <v>43.924500000000002</v>
      </c>
      <c r="AS230" s="2">
        <f>COUNTIFS(Observed!$A$2:$A$1135,$A230,Observed!$C$2:$C$1135,$C230)</f>
        <v>4</v>
      </c>
      <c r="AT230" s="2">
        <f t="shared" si="3"/>
        <v>14</v>
      </c>
    </row>
    <row r="231" spans="1:46" x14ac:dyDescent="0.25">
      <c r="A231" t="s">
        <v>36</v>
      </c>
      <c r="B231" t="s">
        <v>31</v>
      </c>
      <c r="C231" s="6">
        <v>42283</v>
      </c>
      <c r="D231" t="s">
        <v>56</v>
      </c>
      <c r="F231">
        <v>50</v>
      </c>
      <c r="J231" t="s">
        <v>107</v>
      </c>
      <c r="K231" t="s">
        <v>37</v>
      </c>
      <c r="L231">
        <v>2</v>
      </c>
      <c r="M231" t="s">
        <v>27</v>
      </c>
      <c r="N231" s="33" t="str">
        <f>IF(ISNUMBER(AVERAGEIFS(Observed!N$2:N$1135,Observed!$A$2:$A$1135,$A231,Observed!$C$2:$C$1135,$C231)),AVERAGEIFS(Observed!N$2:N$1135,Observed!$A$2:$A$1135,$A231,Observed!$C$2:$C$1135,$C231),"")</f>
        <v/>
      </c>
      <c r="O231" s="34" t="str">
        <f>IF(ISNUMBER(AVERAGEIFS(Observed!O$2:O$1135,Observed!$A$2:$A$1135,$A231,Observed!$C$2:$C$1135,$C231)),AVERAGEIFS(Observed!O$2:O$1135,Observed!$A$2:$A$1135,$A231,Observed!$C$2:$C$1135,$C231),"")</f>
        <v/>
      </c>
      <c r="P231" s="34">
        <f>IF(ISNUMBER(AVERAGEIFS(Observed!P$2:P$1135,Observed!$A$2:$A$1135,$A231,Observed!$C$2:$C$1135,$C231)),AVERAGEIFS(Observed!P$2:P$1135,Observed!$A$2:$A$1135,$A231,Observed!$C$2:$C$1135,$C231),"")</f>
        <v>203.06818902842892</v>
      </c>
      <c r="Q231" s="34">
        <f>IF(ISNUMBER(AVERAGEIFS(Observed!Q$2:Q$1135,Observed!$A$2:$A$1135,$A231,Observed!$C$2:$C$1135,$C231)),AVERAGEIFS(Observed!Q$2:Q$1135,Observed!$A$2:$A$1135,$A231,Observed!$C$2:$C$1135,$C231),"")</f>
        <v>203.06818902842892</v>
      </c>
      <c r="R231" s="34">
        <f>IF(ISNUMBER(AVERAGEIFS(Observed!R$2:R$1135,Observed!$A$2:$A$1135,$A231,Observed!$C$2:$C$1135,$C231)),AVERAGEIFS(Observed!R$2:R$1135,Observed!$A$2:$A$1135,$A231,Observed!$C$2:$C$1135,$C231),"")</f>
        <v>203.06818902842892</v>
      </c>
      <c r="S231" s="35" t="str">
        <f>IF(ISNUMBER(AVERAGEIFS(Observed!S$2:S$1135,Observed!$A$2:$A$1135,$A231,Observed!$C$2:$C$1135,$C231)),AVERAGEIFS(Observed!S$2:S$1135,Observed!$A$2:$A$1135,$A231,Observed!$C$2:$C$1135,$C231),"")</f>
        <v/>
      </c>
      <c r="T231" s="35" t="str">
        <f>IF(ISNUMBER(AVERAGEIFS(Observed!T$2:T$1135,Observed!$A$2:$A$1135,$A231,Observed!$C$2:$C$1135,$C231)),AVERAGEIFS(Observed!T$2:T$1135,Observed!$A$2:$A$1135,$A231,Observed!$C$2:$C$1135,$C231),"")</f>
        <v/>
      </c>
      <c r="U231" s="35" t="str">
        <f>IF(ISNUMBER(AVERAGEIFS(Observed!U$2:U$1135,Observed!$A$2:$A$1135,$A231,Observed!$C$2:$C$1135,$C231)),AVERAGEIFS(Observed!U$2:U$1135,Observed!$A$2:$A$1135,$A231,Observed!$C$2:$C$1135,$C231),"")</f>
        <v/>
      </c>
      <c r="V231" s="34" t="str">
        <f>IF(ISNUMBER(AVERAGEIFS(Observed!V$2:V$1135,Observed!$A$2:$A$1135,$A231,Observed!$C$2:$C$1135,$C231)),AVERAGEIFS(Observed!V$2:V$1135,Observed!$A$2:$A$1135,$A231,Observed!$C$2:$C$1135,$C231),"")</f>
        <v/>
      </c>
      <c r="W231" s="7" t="str">
        <f>IF(ISNUMBER(AVERAGEIFS(Observed!W$2:W$1135,Observed!$A$2:$A$1135,$A231,Observed!$C$2:$C$1135,$C231)),AVERAGEIFS(Observed!W$2:W$1135,Observed!$A$2:$A$1135,$A231,Observed!$C$2:$C$1135,$C231),"")</f>
        <v/>
      </c>
      <c r="X231" s="7" t="str">
        <f>IF(ISNUMBER(AVERAGEIFS(Observed!X$2:X$1135,Observed!$A$2:$A$1135,$A231,Observed!$C$2:$C$1135,$C231)),AVERAGEIFS(Observed!X$2:X$1135,Observed!$A$2:$A$1135,$A231,Observed!$C$2:$C$1135,$C231),"")</f>
        <v/>
      </c>
      <c r="Y231" s="34" t="str">
        <f>IF(ISNUMBER(AVERAGEIFS(Observed!Y$2:Y$1135,Observed!$A$2:$A$1135,$A231,Observed!$C$2:$C$1135,$C231)),AVERAGEIFS(Observed!Y$2:Y$1135,Observed!$A$2:$A$1135,$A231,Observed!$C$2:$C$1135,$C231),"")</f>
        <v/>
      </c>
      <c r="Z231" s="34" t="str">
        <f>IF(ISNUMBER(AVERAGEIFS(Observed!Z$2:Z$1135,Observed!$A$2:$A$1135,$A231,Observed!$C$2:$C$1135,$C231)),AVERAGEIFS(Observed!Z$2:Z$1135,Observed!$A$2:$A$1135,$A231,Observed!$C$2:$C$1135,$C231),"")</f>
        <v/>
      </c>
      <c r="AA231" s="34" t="str">
        <f>IF(ISNUMBER(AVERAGEIFS(Observed!AA$2:AA$1135,Observed!$A$2:$A$1135,$A231,Observed!$C$2:$C$1135,$C231)),AVERAGEIFS(Observed!AA$2:AA$1135,Observed!$A$2:$A$1135,$A231,Observed!$C$2:$C$1135,$C231),"")</f>
        <v/>
      </c>
      <c r="AB231" s="34">
        <f>IF(ISNUMBER(AVERAGEIFS(Observed!AB$2:AB$1135,Observed!$A$2:$A$1135,$A231,Observed!$C$2:$C$1135,$C231)),AVERAGEIFS(Observed!AB$2:AB$1135,Observed!$A$2:$A$1135,$A231,Observed!$C$2:$C$1135,$C231),"")</f>
        <v>19.998284578323364</v>
      </c>
      <c r="AC231" s="34">
        <f>IF(ISNUMBER(AVERAGEIFS(Observed!AC$2:AC$1135,Observed!$A$2:$A$1135,$A231,Observed!$C$2:$C$1135,$C231)),AVERAGEIFS(Observed!AC$2:AC$1135,Observed!$A$2:$A$1135,$A231,Observed!$C$2:$C$1135,$C231),"")</f>
        <v>10.709516406059265</v>
      </c>
      <c r="AD231" s="34">
        <f>IF(ISNUMBER(AVERAGEIFS(Observed!AD$2:AD$1135,Observed!$A$2:$A$1135,$A231,Observed!$C$2:$C$1135,$C231)),AVERAGEIFS(Observed!AD$2:AD$1135,Observed!$A$2:$A$1135,$A231,Observed!$C$2:$C$1135,$C231),"")</f>
        <v>75.42173957824707</v>
      </c>
      <c r="AE231" s="34">
        <f>IF(ISNUMBER(AVERAGEIFS(Observed!AE$2:AE$1135,Observed!$A$2:$A$1135,$A231,Observed!$C$2:$C$1135,$C231)),AVERAGEIFS(Observed!AE$2:AE$1135,Observed!$A$2:$A$1135,$A231,Observed!$C$2:$C$1135,$C231),"")</f>
        <v>24.303409099578857</v>
      </c>
      <c r="AF231" s="34">
        <f>IF(ISNUMBER(AVERAGEIFS(Observed!AF$2:AF$1135,Observed!$A$2:$A$1135,$A231,Observed!$C$2:$C$1135,$C231)),AVERAGEIFS(Observed!AF$2:AF$1135,Observed!$A$2:$A$1135,$A231,Observed!$C$2:$C$1135,$C231),"")</f>
        <v>89.725545883178711</v>
      </c>
      <c r="AG231" s="34">
        <f>IF(ISNUMBER(AVERAGEIFS(Observed!AG$2:AG$1135,Observed!$A$2:$A$1135,$A231,Observed!$C$2:$C$1135,$C231)),AVERAGEIFS(Observed!AG$2:AG$1135,Observed!$A$2:$A$1135,$A231,Observed!$C$2:$C$1135,$C231),"")</f>
        <v>27.418230056762695</v>
      </c>
      <c r="AH231" s="35">
        <f>IF(ISNUMBER(AVERAGEIFS(Observed!AH$2:AH$1135,Observed!$A$2:$A$1135,$A231,Observed!$C$2:$C$1135,$C231)),AVERAGEIFS(Observed!AH$2:AH$1135,Observed!$A$2:$A$1135,$A231,Observed!$C$2:$C$1135,$C231),"")</f>
        <v>4.386916809082031E-2</v>
      </c>
      <c r="AI231" s="35">
        <f>IF(ISNUMBER(AVERAGEIFS(Observed!AI$2:AI$1135,Observed!$A$2:$A$1135,$A231,Observed!$C$2:$C$1135,$C231)),AVERAGEIFS(Observed!AI$2:AI$1135,Observed!$A$2:$A$1135,$A231,Observed!$C$2:$C$1135,$C231),"")</f>
        <v>4.386916809082031E-2</v>
      </c>
      <c r="AJ231" s="35" t="str">
        <f>IF(ISNUMBER(AVERAGEIFS(Observed!AJ$2:AJ$1135,Observed!$A$2:$A$1135,$A231,Observed!$C$2:$C$1135,$C231)),AVERAGEIFS(Observed!AJ$2:AJ$1135,Observed!$A$2:$A$1135,$A231,Observed!$C$2:$C$1135,$C231),"")</f>
        <v/>
      </c>
      <c r="AK231" s="34">
        <f>IF(ISNUMBER(AVERAGEIFS(Observed!AK$2:AK$1135,Observed!$A$2:$A$1135,$A231,Observed!$C$2:$C$1135,$C231)),AVERAGEIFS(Observed!AK$2:AK$1135,Observed!$A$2:$A$1135,$A231,Observed!$C$2:$C$1135,$C231),"")</f>
        <v>12.067478332519531</v>
      </c>
      <c r="AL231" s="35" t="str">
        <f>IF(ISNUMBER(AVERAGEIFS(Observed!AL$2:AL$1135,Observed!$A$2:$A$1135,$A231,Observed!$C$2:$C$1135,$C231)),AVERAGEIFS(Observed!AL$2:AL$1135,Observed!$A$2:$A$1135,$A231,Observed!$C$2:$C$1135,$C231),"")</f>
        <v/>
      </c>
      <c r="AM231" s="34" t="str">
        <f>IF(ISNUMBER(AVERAGEIFS(Observed!AM$2:AM$1135,Observed!$A$2:$A$1135,$A231,Observed!$C$2:$C$1135,$C231)),AVERAGEIFS(Observed!AM$2:AM$1135,Observed!$A$2:$A$1135,$A231,Observed!$C$2:$C$1135,$C231),"")</f>
        <v/>
      </c>
      <c r="AN231" s="34" t="str">
        <f>IF(ISNUMBER(AVERAGEIFS(Observed!AN$2:AN$1135,Observed!$A$2:$A$1135,$A231,Observed!$C$2:$C$1135,$C231)),AVERAGEIFS(Observed!AN$2:AN$1135,Observed!$A$2:$A$1135,$A231,Observed!$C$2:$C$1135,$C231),"")</f>
        <v/>
      </c>
      <c r="AO231" s="34" t="str">
        <f>IF(ISNUMBER(AVERAGEIFS(Observed!AO$2:AO$1135,Observed!$A$2:$A$1135,$A231,Observed!$C$2:$C$1135,$C231)),AVERAGEIFS(Observed!AO$2:AO$1135,Observed!$A$2:$A$1135,$A231,Observed!$C$2:$C$1135,$C231),"")</f>
        <v/>
      </c>
      <c r="AP231" s="35" t="str">
        <f>IF(ISNUMBER(AVERAGEIFS(Observed!AP$2:AP$1135,Observed!$A$2:$A$1135,$A231,Observed!$C$2:$C$1135,$C231)),AVERAGEIFS(Observed!AP$2:AP$1135,Observed!$A$2:$A$1135,$A231,Observed!$C$2:$C$1135,$C231),"")</f>
        <v/>
      </c>
      <c r="AQ231" s="34">
        <f>IF(ISNUMBER(AVERAGEIFS(Observed!AQ$2:AQ$1135,Observed!$A$2:$A$1135,$A231,Observed!$C$2:$C$1135,$C231)),AVERAGEIFS(Observed!AQ$2:AQ$1135,Observed!$A$2:$A$1135,$A231,Observed!$C$2:$C$1135,$C231),"")</f>
        <v>8.8465000000000007</v>
      </c>
      <c r="AR231" s="34">
        <f>IF(ISNUMBER(AVERAGEIFS(Observed!AR$2:AR$1135,Observed!$A$2:$A$1135,$A231,Observed!$C$2:$C$1135,$C231)),AVERAGEIFS(Observed!AR$2:AR$1135,Observed!$A$2:$A$1135,$A231,Observed!$C$2:$C$1135,$C231),"")</f>
        <v>8.8465000000000007</v>
      </c>
      <c r="AS231" s="2">
        <f>COUNTIFS(Observed!$A$2:$A$1135,$A231,Observed!$C$2:$C$1135,$C231)</f>
        <v>4</v>
      </c>
      <c r="AT231" s="2">
        <f t="shared" si="3"/>
        <v>14</v>
      </c>
    </row>
    <row r="232" spans="1:46" x14ac:dyDescent="0.25">
      <c r="A232" t="s">
        <v>36</v>
      </c>
      <c r="B232" t="s">
        <v>31</v>
      </c>
      <c r="C232" s="6">
        <v>42290</v>
      </c>
      <c r="D232" t="s">
        <v>56</v>
      </c>
      <c r="F232">
        <v>50</v>
      </c>
      <c r="J232" t="s">
        <v>107</v>
      </c>
      <c r="K232" t="s">
        <v>37</v>
      </c>
      <c r="L232">
        <v>2</v>
      </c>
      <c r="M232" t="s">
        <v>106</v>
      </c>
      <c r="N232" s="33">
        <f>IF(ISNUMBER(AVERAGEIFS(Observed!N$2:N$1135,Observed!$A$2:$A$1135,$A232,Observed!$C$2:$C$1135,$C232)),AVERAGEIFS(Observed!N$2:N$1135,Observed!$A$2:$A$1135,$A232,Observed!$C$2:$C$1135,$C232),"")</f>
        <v>147.08333333333334</v>
      </c>
      <c r="O232" s="34">
        <f>IF(ISNUMBER(AVERAGEIFS(Observed!O$2:O$1135,Observed!$A$2:$A$1135,$A232,Observed!$C$2:$C$1135,$C232)),AVERAGEIFS(Observed!O$2:O$1135,Observed!$A$2:$A$1135,$A232,Observed!$C$2:$C$1135,$C232),"")</f>
        <v>14.708333333333334</v>
      </c>
      <c r="P232" s="34" t="str">
        <f>IF(ISNUMBER(AVERAGEIFS(Observed!P$2:P$1135,Observed!$A$2:$A$1135,$A232,Observed!$C$2:$C$1135,$C232)),AVERAGEIFS(Observed!P$2:P$1135,Observed!$A$2:$A$1135,$A232,Observed!$C$2:$C$1135,$C232),"")</f>
        <v/>
      </c>
      <c r="Q232" s="34" t="str">
        <f>IF(ISNUMBER(AVERAGEIFS(Observed!Q$2:Q$1135,Observed!$A$2:$A$1135,$A232,Observed!$C$2:$C$1135,$C232)),AVERAGEIFS(Observed!Q$2:Q$1135,Observed!$A$2:$A$1135,$A232,Observed!$C$2:$C$1135,$C232),"")</f>
        <v/>
      </c>
      <c r="R232" s="34" t="str">
        <f>IF(ISNUMBER(AVERAGEIFS(Observed!R$2:R$1135,Observed!$A$2:$A$1135,$A232,Observed!$C$2:$C$1135,$C232)),AVERAGEIFS(Observed!R$2:R$1135,Observed!$A$2:$A$1135,$A232,Observed!$C$2:$C$1135,$C232),"")</f>
        <v/>
      </c>
      <c r="S232" s="35" t="str">
        <f>IF(ISNUMBER(AVERAGEIFS(Observed!S$2:S$1135,Observed!$A$2:$A$1135,$A232,Observed!$C$2:$C$1135,$C232)),AVERAGEIFS(Observed!S$2:S$1135,Observed!$A$2:$A$1135,$A232,Observed!$C$2:$C$1135,$C232),"")</f>
        <v/>
      </c>
      <c r="T232" s="35" t="str">
        <f>IF(ISNUMBER(AVERAGEIFS(Observed!T$2:T$1135,Observed!$A$2:$A$1135,$A232,Observed!$C$2:$C$1135,$C232)),AVERAGEIFS(Observed!T$2:T$1135,Observed!$A$2:$A$1135,$A232,Observed!$C$2:$C$1135,$C232),"")</f>
        <v/>
      </c>
      <c r="U232" s="35" t="str">
        <f>IF(ISNUMBER(AVERAGEIFS(Observed!U$2:U$1135,Observed!$A$2:$A$1135,$A232,Observed!$C$2:$C$1135,$C232)),AVERAGEIFS(Observed!U$2:U$1135,Observed!$A$2:$A$1135,$A232,Observed!$C$2:$C$1135,$C232),"")</f>
        <v/>
      </c>
      <c r="V232" s="34" t="str">
        <f>IF(ISNUMBER(AVERAGEIFS(Observed!V$2:V$1135,Observed!$A$2:$A$1135,$A232,Observed!$C$2:$C$1135,$C232)),AVERAGEIFS(Observed!V$2:V$1135,Observed!$A$2:$A$1135,$A232,Observed!$C$2:$C$1135,$C232),"")</f>
        <v/>
      </c>
      <c r="W232" s="7" t="str">
        <f>IF(ISNUMBER(AVERAGEIFS(Observed!W$2:W$1135,Observed!$A$2:$A$1135,$A232,Observed!$C$2:$C$1135,$C232)),AVERAGEIFS(Observed!W$2:W$1135,Observed!$A$2:$A$1135,$A232,Observed!$C$2:$C$1135,$C232),"")</f>
        <v/>
      </c>
      <c r="X232" s="7" t="str">
        <f>IF(ISNUMBER(AVERAGEIFS(Observed!X$2:X$1135,Observed!$A$2:$A$1135,$A232,Observed!$C$2:$C$1135,$C232)),AVERAGEIFS(Observed!X$2:X$1135,Observed!$A$2:$A$1135,$A232,Observed!$C$2:$C$1135,$C232),"")</f>
        <v/>
      </c>
      <c r="Y232" s="34" t="str">
        <f>IF(ISNUMBER(AVERAGEIFS(Observed!Y$2:Y$1135,Observed!$A$2:$A$1135,$A232,Observed!$C$2:$C$1135,$C232)),AVERAGEIFS(Observed!Y$2:Y$1135,Observed!$A$2:$A$1135,$A232,Observed!$C$2:$C$1135,$C232),"")</f>
        <v/>
      </c>
      <c r="Z232" s="34" t="str">
        <f>IF(ISNUMBER(AVERAGEIFS(Observed!Z$2:Z$1135,Observed!$A$2:$A$1135,$A232,Observed!$C$2:$C$1135,$C232)),AVERAGEIFS(Observed!Z$2:Z$1135,Observed!$A$2:$A$1135,$A232,Observed!$C$2:$C$1135,$C232),"")</f>
        <v/>
      </c>
      <c r="AA232" s="34" t="str">
        <f>IF(ISNUMBER(AVERAGEIFS(Observed!AA$2:AA$1135,Observed!$A$2:$A$1135,$A232,Observed!$C$2:$C$1135,$C232)),AVERAGEIFS(Observed!AA$2:AA$1135,Observed!$A$2:$A$1135,$A232,Observed!$C$2:$C$1135,$C232),"")</f>
        <v/>
      </c>
      <c r="AB232" s="34">
        <f>IF(ISNUMBER(AVERAGEIFS(Observed!AB$2:AB$1135,Observed!$A$2:$A$1135,$A232,Observed!$C$2:$C$1135,$C232)),AVERAGEIFS(Observed!AB$2:AB$1135,Observed!$A$2:$A$1135,$A232,Observed!$C$2:$C$1135,$C232),"")</f>
        <v>18.360409100850422</v>
      </c>
      <c r="AC232" s="34">
        <f>IF(ISNUMBER(AVERAGEIFS(Observed!AC$2:AC$1135,Observed!$A$2:$A$1135,$A232,Observed!$C$2:$C$1135,$C232)),AVERAGEIFS(Observed!AC$2:AC$1135,Observed!$A$2:$A$1135,$A232,Observed!$C$2:$C$1135,$C232),"")</f>
        <v>12.003339290618896</v>
      </c>
      <c r="AD232" s="34">
        <f>IF(ISNUMBER(AVERAGEIFS(Observed!AD$2:AD$1135,Observed!$A$2:$A$1135,$A232,Observed!$C$2:$C$1135,$C232)),AVERAGEIFS(Observed!AD$2:AD$1135,Observed!$A$2:$A$1135,$A232,Observed!$C$2:$C$1135,$C232),"")</f>
        <v>76.860103607177734</v>
      </c>
      <c r="AE232" s="34">
        <f>IF(ISNUMBER(AVERAGEIFS(Observed!AE$2:AE$1135,Observed!$A$2:$A$1135,$A232,Observed!$C$2:$C$1135,$C232)),AVERAGEIFS(Observed!AE$2:AE$1135,Observed!$A$2:$A$1135,$A232,Observed!$C$2:$C$1135,$C232),"")</f>
        <v>20.904782295227051</v>
      </c>
      <c r="AF232" s="34">
        <f>IF(ISNUMBER(AVERAGEIFS(Observed!AF$2:AF$1135,Observed!$A$2:$A$1135,$A232,Observed!$C$2:$C$1135,$C232)),AVERAGEIFS(Observed!AF$2:AF$1135,Observed!$A$2:$A$1135,$A232,Observed!$C$2:$C$1135,$C232),"")</f>
        <v>88.562268575032547</v>
      </c>
      <c r="AG232" s="34">
        <f>IF(ISNUMBER(AVERAGEIFS(Observed!AG$2:AG$1135,Observed!$A$2:$A$1135,$A232,Observed!$C$2:$C$1135,$C232)),AVERAGEIFS(Observed!AG$2:AG$1135,Observed!$A$2:$A$1135,$A232,Observed!$C$2:$C$1135,$C232),"")</f>
        <v>29.616956075032551</v>
      </c>
      <c r="AH232" s="35">
        <f>IF(ISNUMBER(AVERAGEIFS(Observed!AH$2:AH$1135,Observed!$A$2:$A$1135,$A232,Observed!$C$2:$C$1135,$C232)),AVERAGEIFS(Observed!AH$2:AH$1135,Observed!$A$2:$A$1135,$A232,Observed!$C$2:$C$1135,$C232),"")</f>
        <v>4.7387129720052081E-2</v>
      </c>
      <c r="AI232" s="35">
        <f>IF(ISNUMBER(AVERAGEIFS(Observed!AI$2:AI$1135,Observed!$A$2:$A$1135,$A232,Observed!$C$2:$C$1135,$C232)),AVERAGEIFS(Observed!AI$2:AI$1135,Observed!$A$2:$A$1135,$A232,Observed!$C$2:$C$1135,$C232),"")</f>
        <v>4.7387129720052081E-2</v>
      </c>
      <c r="AJ232" s="35" t="str">
        <f>IF(ISNUMBER(AVERAGEIFS(Observed!AJ$2:AJ$1135,Observed!$A$2:$A$1135,$A232,Observed!$C$2:$C$1135,$C232)),AVERAGEIFS(Observed!AJ$2:AJ$1135,Observed!$A$2:$A$1135,$A232,Observed!$C$2:$C$1135,$C232),"")</f>
        <v/>
      </c>
      <c r="AK232" s="34">
        <f>IF(ISNUMBER(AVERAGEIFS(Observed!AK$2:AK$1135,Observed!$A$2:$A$1135,$A232,Observed!$C$2:$C$1135,$C232)),AVERAGEIFS(Observed!AK$2:AK$1135,Observed!$A$2:$A$1135,$A232,Observed!$C$2:$C$1135,$C232),"")</f>
        <v>12.297616577148437</v>
      </c>
      <c r="AL232" s="35" t="str">
        <f>IF(ISNUMBER(AVERAGEIFS(Observed!AL$2:AL$1135,Observed!$A$2:$A$1135,$A232,Observed!$C$2:$C$1135,$C232)),AVERAGEIFS(Observed!AL$2:AL$1135,Observed!$A$2:$A$1135,$A232,Observed!$C$2:$C$1135,$C232),"")</f>
        <v/>
      </c>
      <c r="AM232" s="34" t="str">
        <f>IF(ISNUMBER(AVERAGEIFS(Observed!AM$2:AM$1135,Observed!$A$2:$A$1135,$A232,Observed!$C$2:$C$1135,$C232)),AVERAGEIFS(Observed!AM$2:AM$1135,Observed!$A$2:$A$1135,$A232,Observed!$C$2:$C$1135,$C232),"")</f>
        <v/>
      </c>
      <c r="AN232" s="34" t="str">
        <f>IF(ISNUMBER(AVERAGEIFS(Observed!AN$2:AN$1135,Observed!$A$2:$A$1135,$A232,Observed!$C$2:$C$1135,$C232)),AVERAGEIFS(Observed!AN$2:AN$1135,Observed!$A$2:$A$1135,$A232,Observed!$C$2:$C$1135,$C232),"")</f>
        <v/>
      </c>
      <c r="AO232" s="34" t="str">
        <f>IF(ISNUMBER(AVERAGEIFS(Observed!AO$2:AO$1135,Observed!$A$2:$A$1135,$A232,Observed!$C$2:$C$1135,$C232)),AVERAGEIFS(Observed!AO$2:AO$1135,Observed!$A$2:$A$1135,$A232,Observed!$C$2:$C$1135,$C232),"")</f>
        <v/>
      </c>
      <c r="AP232" s="35" t="str">
        <f>IF(ISNUMBER(AVERAGEIFS(Observed!AP$2:AP$1135,Observed!$A$2:$A$1135,$A232,Observed!$C$2:$C$1135,$C232)),AVERAGEIFS(Observed!AP$2:AP$1135,Observed!$A$2:$A$1135,$A232,Observed!$C$2:$C$1135,$C232),"")</f>
        <v/>
      </c>
      <c r="AQ232" s="34" t="str">
        <f>IF(ISNUMBER(AVERAGEIFS(Observed!AQ$2:AQ$1135,Observed!$A$2:$A$1135,$A232,Observed!$C$2:$C$1135,$C232)),AVERAGEIFS(Observed!AQ$2:AQ$1135,Observed!$A$2:$A$1135,$A232,Observed!$C$2:$C$1135,$C232),"")</f>
        <v/>
      </c>
      <c r="AR232" s="34" t="str">
        <f>IF(ISNUMBER(AVERAGEIFS(Observed!AR$2:AR$1135,Observed!$A$2:$A$1135,$A232,Observed!$C$2:$C$1135,$C232)),AVERAGEIFS(Observed!AR$2:AR$1135,Observed!$A$2:$A$1135,$A232,Observed!$C$2:$C$1135,$C232),"")</f>
        <v/>
      </c>
      <c r="AS232" s="2">
        <f>COUNTIFS(Observed!$A$2:$A$1135,$A232,Observed!$C$2:$C$1135,$C232)</f>
        <v>3</v>
      </c>
      <c r="AT232" s="2">
        <f t="shared" si="3"/>
        <v>10</v>
      </c>
    </row>
    <row r="233" spans="1:46" x14ac:dyDescent="0.25">
      <c r="A233" t="s">
        <v>36</v>
      </c>
      <c r="B233" t="s">
        <v>31</v>
      </c>
      <c r="C233" s="6">
        <v>42304</v>
      </c>
      <c r="D233" t="s">
        <v>56</v>
      </c>
      <c r="F233">
        <v>50</v>
      </c>
      <c r="J233" t="s">
        <v>107</v>
      </c>
      <c r="K233" t="s">
        <v>37</v>
      </c>
      <c r="L233">
        <v>2</v>
      </c>
      <c r="M233" t="s">
        <v>106</v>
      </c>
      <c r="N233" s="33">
        <f>IF(ISNUMBER(AVERAGEIFS(Observed!N$2:N$1135,Observed!$A$2:$A$1135,$A233,Observed!$C$2:$C$1135,$C233)),AVERAGEIFS(Observed!N$2:N$1135,Observed!$A$2:$A$1135,$A233,Observed!$C$2:$C$1135,$C233),"")</f>
        <v>1082.1666666666667</v>
      </c>
      <c r="O233" s="34">
        <f>IF(ISNUMBER(AVERAGEIFS(Observed!O$2:O$1135,Observed!$A$2:$A$1135,$A233,Observed!$C$2:$C$1135,$C233)),AVERAGEIFS(Observed!O$2:O$1135,Observed!$A$2:$A$1135,$A233,Observed!$C$2:$C$1135,$C233),"")</f>
        <v>108.21666666666665</v>
      </c>
      <c r="P233" s="34" t="str">
        <f>IF(ISNUMBER(AVERAGEIFS(Observed!P$2:P$1135,Observed!$A$2:$A$1135,$A233,Observed!$C$2:$C$1135,$C233)),AVERAGEIFS(Observed!P$2:P$1135,Observed!$A$2:$A$1135,$A233,Observed!$C$2:$C$1135,$C233),"")</f>
        <v/>
      </c>
      <c r="Q233" s="34" t="str">
        <f>IF(ISNUMBER(AVERAGEIFS(Observed!Q$2:Q$1135,Observed!$A$2:$A$1135,$A233,Observed!$C$2:$C$1135,$C233)),AVERAGEIFS(Observed!Q$2:Q$1135,Observed!$A$2:$A$1135,$A233,Observed!$C$2:$C$1135,$C233),"")</f>
        <v/>
      </c>
      <c r="R233" s="34" t="str">
        <f>IF(ISNUMBER(AVERAGEIFS(Observed!R$2:R$1135,Observed!$A$2:$A$1135,$A233,Observed!$C$2:$C$1135,$C233)),AVERAGEIFS(Observed!R$2:R$1135,Observed!$A$2:$A$1135,$A233,Observed!$C$2:$C$1135,$C233),"")</f>
        <v/>
      </c>
      <c r="S233" s="35" t="str">
        <f>IF(ISNUMBER(AVERAGEIFS(Observed!S$2:S$1135,Observed!$A$2:$A$1135,$A233,Observed!$C$2:$C$1135,$C233)),AVERAGEIFS(Observed!S$2:S$1135,Observed!$A$2:$A$1135,$A233,Observed!$C$2:$C$1135,$C233),"")</f>
        <v/>
      </c>
      <c r="T233" s="35" t="str">
        <f>IF(ISNUMBER(AVERAGEIFS(Observed!T$2:T$1135,Observed!$A$2:$A$1135,$A233,Observed!$C$2:$C$1135,$C233)),AVERAGEIFS(Observed!T$2:T$1135,Observed!$A$2:$A$1135,$A233,Observed!$C$2:$C$1135,$C233),"")</f>
        <v/>
      </c>
      <c r="U233" s="35" t="str">
        <f>IF(ISNUMBER(AVERAGEIFS(Observed!U$2:U$1135,Observed!$A$2:$A$1135,$A233,Observed!$C$2:$C$1135,$C233)),AVERAGEIFS(Observed!U$2:U$1135,Observed!$A$2:$A$1135,$A233,Observed!$C$2:$C$1135,$C233),"")</f>
        <v/>
      </c>
      <c r="V233" s="34" t="str">
        <f>IF(ISNUMBER(AVERAGEIFS(Observed!V$2:V$1135,Observed!$A$2:$A$1135,$A233,Observed!$C$2:$C$1135,$C233)),AVERAGEIFS(Observed!V$2:V$1135,Observed!$A$2:$A$1135,$A233,Observed!$C$2:$C$1135,$C233),"")</f>
        <v/>
      </c>
      <c r="W233" s="7" t="str">
        <f>IF(ISNUMBER(AVERAGEIFS(Observed!W$2:W$1135,Observed!$A$2:$A$1135,$A233,Observed!$C$2:$C$1135,$C233)),AVERAGEIFS(Observed!W$2:W$1135,Observed!$A$2:$A$1135,$A233,Observed!$C$2:$C$1135,$C233),"")</f>
        <v/>
      </c>
      <c r="X233" s="7" t="str">
        <f>IF(ISNUMBER(AVERAGEIFS(Observed!X$2:X$1135,Observed!$A$2:$A$1135,$A233,Observed!$C$2:$C$1135,$C233)),AVERAGEIFS(Observed!X$2:X$1135,Observed!$A$2:$A$1135,$A233,Observed!$C$2:$C$1135,$C233),"")</f>
        <v/>
      </c>
      <c r="Y233" s="34" t="str">
        <f>IF(ISNUMBER(AVERAGEIFS(Observed!Y$2:Y$1135,Observed!$A$2:$A$1135,$A233,Observed!$C$2:$C$1135,$C233)),AVERAGEIFS(Observed!Y$2:Y$1135,Observed!$A$2:$A$1135,$A233,Observed!$C$2:$C$1135,$C233),"")</f>
        <v/>
      </c>
      <c r="Z233" s="34" t="str">
        <f>IF(ISNUMBER(AVERAGEIFS(Observed!Z$2:Z$1135,Observed!$A$2:$A$1135,$A233,Observed!$C$2:$C$1135,$C233)),AVERAGEIFS(Observed!Z$2:Z$1135,Observed!$A$2:$A$1135,$A233,Observed!$C$2:$C$1135,$C233),"")</f>
        <v/>
      </c>
      <c r="AA233" s="34" t="str">
        <f>IF(ISNUMBER(AVERAGEIFS(Observed!AA$2:AA$1135,Observed!$A$2:$A$1135,$A233,Observed!$C$2:$C$1135,$C233)),AVERAGEIFS(Observed!AA$2:AA$1135,Observed!$A$2:$A$1135,$A233,Observed!$C$2:$C$1135,$C233),"")</f>
        <v/>
      </c>
      <c r="AB233" s="34">
        <f>IF(ISNUMBER(AVERAGEIFS(Observed!AB$2:AB$1135,Observed!$A$2:$A$1135,$A233,Observed!$C$2:$C$1135,$C233)),AVERAGEIFS(Observed!AB$2:AB$1135,Observed!$A$2:$A$1135,$A233,Observed!$C$2:$C$1135,$C233),"")</f>
        <v>18.768424034118652</v>
      </c>
      <c r="AC233" s="34">
        <f>IF(ISNUMBER(AVERAGEIFS(Observed!AC$2:AC$1135,Observed!$A$2:$A$1135,$A233,Observed!$C$2:$C$1135,$C233)),AVERAGEIFS(Observed!AC$2:AC$1135,Observed!$A$2:$A$1135,$A233,Observed!$C$2:$C$1135,$C233),"")</f>
        <v>11.793591022491455</v>
      </c>
      <c r="AD233" s="34">
        <f>IF(ISNUMBER(AVERAGEIFS(Observed!AD$2:AD$1135,Observed!$A$2:$A$1135,$A233,Observed!$C$2:$C$1135,$C233)),AVERAGEIFS(Observed!AD$2:AD$1135,Observed!$A$2:$A$1135,$A233,Observed!$C$2:$C$1135,$C233),"")</f>
        <v>74.670438766479492</v>
      </c>
      <c r="AE233" s="34">
        <f>IF(ISNUMBER(AVERAGEIFS(Observed!AE$2:AE$1135,Observed!$A$2:$A$1135,$A233,Observed!$C$2:$C$1135,$C233)),AVERAGEIFS(Observed!AE$2:AE$1135,Observed!$A$2:$A$1135,$A233,Observed!$C$2:$C$1135,$C233),"")</f>
        <v>20.856699466705322</v>
      </c>
      <c r="AF233" s="34">
        <f>IF(ISNUMBER(AVERAGEIFS(Observed!AF$2:AF$1135,Observed!$A$2:$A$1135,$A233,Observed!$C$2:$C$1135,$C233)),AVERAGEIFS(Observed!AF$2:AF$1135,Observed!$A$2:$A$1135,$A233,Observed!$C$2:$C$1135,$C233),"")</f>
        <v>90.081199645996094</v>
      </c>
      <c r="AG233" s="34">
        <f>IF(ISNUMBER(AVERAGEIFS(Observed!AG$2:AG$1135,Observed!$A$2:$A$1135,$A233,Observed!$C$2:$C$1135,$C233)),AVERAGEIFS(Observed!AG$2:AG$1135,Observed!$A$2:$A$1135,$A233,Observed!$C$2:$C$1135,$C233),"")</f>
        <v>29.978493213653564</v>
      </c>
      <c r="AH233" s="35">
        <f>IF(ISNUMBER(AVERAGEIFS(Observed!AH$2:AH$1135,Observed!$A$2:$A$1135,$A233,Observed!$C$2:$C$1135,$C233)),AVERAGEIFS(Observed!AH$2:AH$1135,Observed!$A$2:$A$1135,$A233,Observed!$C$2:$C$1135,$C233),"")</f>
        <v>4.7965589141845705E-2</v>
      </c>
      <c r="AI233" s="35">
        <f>IF(ISNUMBER(AVERAGEIFS(Observed!AI$2:AI$1135,Observed!$A$2:$A$1135,$A233,Observed!$C$2:$C$1135,$C233)),AVERAGEIFS(Observed!AI$2:AI$1135,Observed!$A$2:$A$1135,$A233,Observed!$C$2:$C$1135,$C233),"")</f>
        <v>4.7965589141845705E-2</v>
      </c>
      <c r="AJ233" s="35" t="str">
        <f>IF(ISNUMBER(AVERAGEIFS(Observed!AJ$2:AJ$1135,Observed!$A$2:$A$1135,$A233,Observed!$C$2:$C$1135,$C233)),AVERAGEIFS(Observed!AJ$2:AJ$1135,Observed!$A$2:$A$1135,$A233,Observed!$C$2:$C$1135,$C233),"")</f>
        <v/>
      </c>
      <c r="AK233" s="34">
        <f>IF(ISNUMBER(AVERAGEIFS(Observed!AK$2:AK$1135,Observed!$A$2:$A$1135,$A233,Observed!$C$2:$C$1135,$C233)),AVERAGEIFS(Observed!AK$2:AK$1135,Observed!$A$2:$A$1135,$A233,Observed!$C$2:$C$1135,$C233),"")</f>
        <v>11.947270202636719</v>
      </c>
      <c r="AL233" s="35" t="str">
        <f>IF(ISNUMBER(AVERAGEIFS(Observed!AL$2:AL$1135,Observed!$A$2:$A$1135,$A233,Observed!$C$2:$C$1135,$C233)),AVERAGEIFS(Observed!AL$2:AL$1135,Observed!$A$2:$A$1135,$A233,Observed!$C$2:$C$1135,$C233),"")</f>
        <v/>
      </c>
      <c r="AM233" s="34" t="str">
        <f>IF(ISNUMBER(AVERAGEIFS(Observed!AM$2:AM$1135,Observed!$A$2:$A$1135,$A233,Observed!$C$2:$C$1135,$C233)),AVERAGEIFS(Observed!AM$2:AM$1135,Observed!$A$2:$A$1135,$A233,Observed!$C$2:$C$1135,$C233),"")</f>
        <v/>
      </c>
      <c r="AN233" s="34" t="str">
        <f>IF(ISNUMBER(AVERAGEIFS(Observed!AN$2:AN$1135,Observed!$A$2:$A$1135,$A233,Observed!$C$2:$C$1135,$C233)),AVERAGEIFS(Observed!AN$2:AN$1135,Observed!$A$2:$A$1135,$A233,Observed!$C$2:$C$1135,$C233),"")</f>
        <v/>
      </c>
      <c r="AO233" s="34" t="str">
        <f>IF(ISNUMBER(AVERAGEIFS(Observed!AO$2:AO$1135,Observed!$A$2:$A$1135,$A233,Observed!$C$2:$C$1135,$C233)),AVERAGEIFS(Observed!AO$2:AO$1135,Observed!$A$2:$A$1135,$A233,Observed!$C$2:$C$1135,$C233),"")</f>
        <v/>
      </c>
      <c r="AP233" s="35" t="str">
        <f>IF(ISNUMBER(AVERAGEIFS(Observed!AP$2:AP$1135,Observed!$A$2:$A$1135,$A233,Observed!$C$2:$C$1135,$C233)),AVERAGEIFS(Observed!AP$2:AP$1135,Observed!$A$2:$A$1135,$A233,Observed!$C$2:$C$1135,$C233),"")</f>
        <v/>
      </c>
      <c r="AQ233" s="34" t="str">
        <f>IF(ISNUMBER(AVERAGEIFS(Observed!AQ$2:AQ$1135,Observed!$A$2:$A$1135,$A233,Observed!$C$2:$C$1135,$C233)),AVERAGEIFS(Observed!AQ$2:AQ$1135,Observed!$A$2:$A$1135,$A233,Observed!$C$2:$C$1135,$C233),"")</f>
        <v/>
      </c>
      <c r="AR233" s="34" t="str">
        <f>IF(ISNUMBER(AVERAGEIFS(Observed!AR$2:AR$1135,Observed!$A$2:$A$1135,$A233,Observed!$C$2:$C$1135,$C233)),AVERAGEIFS(Observed!AR$2:AR$1135,Observed!$A$2:$A$1135,$A233,Observed!$C$2:$C$1135,$C233),"")</f>
        <v/>
      </c>
      <c r="AS233" s="2">
        <f>COUNTIFS(Observed!$A$2:$A$1135,$A233,Observed!$C$2:$C$1135,$C233)</f>
        <v>3</v>
      </c>
      <c r="AT233" s="2">
        <f t="shared" si="3"/>
        <v>10</v>
      </c>
    </row>
    <row r="234" spans="1:46" x14ac:dyDescent="0.25">
      <c r="A234" t="s">
        <v>36</v>
      </c>
      <c r="B234" t="s">
        <v>31</v>
      </c>
      <c r="C234" s="6">
        <v>42324</v>
      </c>
      <c r="D234" t="s">
        <v>56</v>
      </c>
      <c r="F234">
        <v>50</v>
      </c>
      <c r="J234" t="s">
        <v>107</v>
      </c>
      <c r="K234" t="s">
        <v>37</v>
      </c>
      <c r="L234">
        <v>2</v>
      </c>
      <c r="M234" t="s">
        <v>27</v>
      </c>
      <c r="N234" s="33" t="str">
        <f>IF(ISNUMBER(AVERAGEIFS(Observed!N$2:N$1135,Observed!$A$2:$A$1135,$A234,Observed!$C$2:$C$1135,$C234)),AVERAGEIFS(Observed!N$2:N$1135,Observed!$A$2:$A$1135,$A234,Observed!$C$2:$C$1135,$C234),"")</f>
        <v/>
      </c>
      <c r="O234" s="34" t="str">
        <f>IF(ISNUMBER(AVERAGEIFS(Observed!O$2:O$1135,Observed!$A$2:$A$1135,$A234,Observed!$C$2:$C$1135,$C234)),AVERAGEIFS(Observed!O$2:O$1135,Observed!$A$2:$A$1135,$A234,Observed!$C$2:$C$1135,$C234),"")</f>
        <v/>
      </c>
      <c r="P234" s="34">
        <f>IF(ISNUMBER(AVERAGEIFS(Observed!P$2:P$1135,Observed!$A$2:$A$1135,$A234,Observed!$C$2:$C$1135,$C234)),AVERAGEIFS(Observed!P$2:P$1135,Observed!$A$2:$A$1135,$A234,Observed!$C$2:$C$1135,$C234),"")</f>
        <v>234.86937711422809</v>
      </c>
      <c r="Q234" s="34">
        <f>IF(ISNUMBER(AVERAGEIFS(Observed!Q$2:Q$1135,Observed!$A$2:$A$1135,$A234,Observed!$C$2:$C$1135,$C234)),AVERAGEIFS(Observed!Q$2:Q$1135,Observed!$A$2:$A$1135,$A234,Observed!$C$2:$C$1135,$C234),"")</f>
        <v>234.86937711422809</v>
      </c>
      <c r="R234" s="34">
        <f>IF(ISNUMBER(AVERAGEIFS(Observed!R$2:R$1135,Observed!$A$2:$A$1135,$A234,Observed!$C$2:$C$1135,$C234)),AVERAGEIFS(Observed!R$2:R$1135,Observed!$A$2:$A$1135,$A234,Observed!$C$2:$C$1135,$C234),"")</f>
        <v>437.93756614265698</v>
      </c>
      <c r="S234" s="35" t="str">
        <f>IF(ISNUMBER(AVERAGEIFS(Observed!S$2:S$1135,Observed!$A$2:$A$1135,$A234,Observed!$C$2:$C$1135,$C234)),AVERAGEIFS(Observed!S$2:S$1135,Observed!$A$2:$A$1135,$A234,Observed!$C$2:$C$1135,$C234),"")</f>
        <v/>
      </c>
      <c r="T234" s="35" t="str">
        <f>IF(ISNUMBER(AVERAGEIFS(Observed!T$2:T$1135,Observed!$A$2:$A$1135,$A234,Observed!$C$2:$C$1135,$C234)),AVERAGEIFS(Observed!T$2:T$1135,Observed!$A$2:$A$1135,$A234,Observed!$C$2:$C$1135,$C234),"")</f>
        <v/>
      </c>
      <c r="U234" s="35" t="str">
        <f>IF(ISNUMBER(AVERAGEIFS(Observed!U$2:U$1135,Observed!$A$2:$A$1135,$A234,Observed!$C$2:$C$1135,$C234)),AVERAGEIFS(Observed!U$2:U$1135,Observed!$A$2:$A$1135,$A234,Observed!$C$2:$C$1135,$C234),"")</f>
        <v/>
      </c>
      <c r="V234" s="34" t="str">
        <f>IF(ISNUMBER(AVERAGEIFS(Observed!V$2:V$1135,Observed!$A$2:$A$1135,$A234,Observed!$C$2:$C$1135,$C234)),AVERAGEIFS(Observed!V$2:V$1135,Observed!$A$2:$A$1135,$A234,Observed!$C$2:$C$1135,$C234),"")</f>
        <v/>
      </c>
      <c r="W234" s="7" t="str">
        <f>IF(ISNUMBER(AVERAGEIFS(Observed!W$2:W$1135,Observed!$A$2:$A$1135,$A234,Observed!$C$2:$C$1135,$C234)),AVERAGEIFS(Observed!W$2:W$1135,Observed!$A$2:$A$1135,$A234,Observed!$C$2:$C$1135,$C234),"")</f>
        <v/>
      </c>
      <c r="X234" s="7" t="str">
        <f>IF(ISNUMBER(AVERAGEIFS(Observed!X$2:X$1135,Observed!$A$2:$A$1135,$A234,Observed!$C$2:$C$1135,$C234)),AVERAGEIFS(Observed!X$2:X$1135,Observed!$A$2:$A$1135,$A234,Observed!$C$2:$C$1135,$C234),"")</f>
        <v/>
      </c>
      <c r="Y234" s="34" t="str">
        <f>IF(ISNUMBER(AVERAGEIFS(Observed!Y$2:Y$1135,Observed!$A$2:$A$1135,$A234,Observed!$C$2:$C$1135,$C234)),AVERAGEIFS(Observed!Y$2:Y$1135,Observed!$A$2:$A$1135,$A234,Observed!$C$2:$C$1135,$C234),"")</f>
        <v/>
      </c>
      <c r="Z234" s="34" t="str">
        <f>IF(ISNUMBER(AVERAGEIFS(Observed!Z$2:Z$1135,Observed!$A$2:$A$1135,$A234,Observed!$C$2:$C$1135,$C234)),AVERAGEIFS(Observed!Z$2:Z$1135,Observed!$A$2:$A$1135,$A234,Observed!$C$2:$C$1135,$C234),"")</f>
        <v/>
      </c>
      <c r="AA234" s="34" t="str">
        <f>IF(ISNUMBER(AVERAGEIFS(Observed!AA$2:AA$1135,Observed!$A$2:$A$1135,$A234,Observed!$C$2:$C$1135,$C234)),AVERAGEIFS(Observed!AA$2:AA$1135,Observed!$A$2:$A$1135,$A234,Observed!$C$2:$C$1135,$C234),"")</f>
        <v/>
      </c>
      <c r="AB234" s="34">
        <f>IF(ISNUMBER(AVERAGEIFS(Observed!AB$2:AB$1135,Observed!$A$2:$A$1135,$A234,Observed!$C$2:$C$1135,$C234)),AVERAGEIFS(Observed!AB$2:AB$1135,Observed!$A$2:$A$1135,$A234,Observed!$C$2:$C$1135,$C234),"")</f>
        <v>20.324171304702759</v>
      </c>
      <c r="AC234" s="34">
        <f>IF(ISNUMBER(AVERAGEIFS(Observed!AC$2:AC$1135,Observed!$A$2:$A$1135,$A234,Observed!$C$2:$C$1135,$C234)),AVERAGEIFS(Observed!AC$2:AC$1135,Observed!$A$2:$A$1135,$A234,Observed!$C$2:$C$1135,$C234),"")</f>
        <v>14.005315542221069</v>
      </c>
      <c r="AD234" s="34">
        <f>IF(ISNUMBER(AVERAGEIFS(Observed!AD$2:AD$1135,Observed!$A$2:$A$1135,$A234,Observed!$C$2:$C$1135,$C234)),AVERAGEIFS(Observed!AD$2:AD$1135,Observed!$A$2:$A$1135,$A234,Observed!$C$2:$C$1135,$C234),"")</f>
        <v>75.58629035949707</v>
      </c>
      <c r="AE234" s="34">
        <f>IF(ISNUMBER(AVERAGEIFS(Observed!AE$2:AE$1135,Observed!$A$2:$A$1135,$A234,Observed!$C$2:$C$1135,$C234)),AVERAGEIFS(Observed!AE$2:AE$1135,Observed!$A$2:$A$1135,$A234,Observed!$C$2:$C$1135,$C234),"")</f>
        <v>25.571460723876953</v>
      </c>
      <c r="AF234" s="34">
        <f>IF(ISNUMBER(AVERAGEIFS(Observed!AF$2:AF$1135,Observed!$A$2:$A$1135,$A234,Observed!$C$2:$C$1135,$C234)),AVERAGEIFS(Observed!AF$2:AF$1135,Observed!$A$2:$A$1135,$A234,Observed!$C$2:$C$1135,$C234),"")</f>
        <v>89.244661331176758</v>
      </c>
      <c r="AG234" s="34">
        <f>IF(ISNUMBER(AVERAGEIFS(Observed!AG$2:AG$1135,Observed!$A$2:$A$1135,$A234,Observed!$C$2:$C$1135,$C234)),AVERAGEIFS(Observed!AG$2:AG$1135,Observed!$A$2:$A$1135,$A234,Observed!$C$2:$C$1135,$C234),"")</f>
        <v>24.899784326553345</v>
      </c>
      <c r="AH234" s="35">
        <f>IF(ISNUMBER(AVERAGEIFS(Observed!AH$2:AH$1135,Observed!$A$2:$A$1135,$A234,Observed!$C$2:$C$1135,$C234)),AVERAGEIFS(Observed!AH$2:AH$1135,Observed!$A$2:$A$1135,$A234,Observed!$C$2:$C$1135,$C234),"")</f>
        <v>3.9839654922485354E-2</v>
      </c>
      <c r="AI234" s="35">
        <f>IF(ISNUMBER(AVERAGEIFS(Observed!AI$2:AI$1135,Observed!$A$2:$A$1135,$A234,Observed!$C$2:$C$1135,$C234)),AVERAGEIFS(Observed!AI$2:AI$1135,Observed!$A$2:$A$1135,$A234,Observed!$C$2:$C$1135,$C234),"")</f>
        <v>3.9839654922485354E-2</v>
      </c>
      <c r="AJ234" s="35" t="str">
        <f>IF(ISNUMBER(AVERAGEIFS(Observed!AJ$2:AJ$1135,Observed!$A$2:$A$1135,$A234,Observed!$C$2:$C$1135,$C234)),AVERAGEIFS(Observed!AJ$2:AJ$1135,Observed!$A$2:$A$1135,$A234,Observed!$C$2:$C$1135,$C234),"")</f>
        <v/>
      </c>
      <c r="AK234" s="34">
        <f>IF(ISNUMBER(AVERAGEIFS(Observed!AK$2:AK$1135,Observed!$A$2:$A$1135,$A234,Observed!$C$2:$C$1135,$C234)),AVERAGEIFS(Observed!AK$2:AK$1135,Observed!$A$2:$A$1135,$A234,Observed!$C$2:$C$1135,$C234),"")</f>
        <v>12.093806457519532</v>
      </c>
      <c r="AL234" s="35" t="str">
        <f>IF(ISNUMBER(AVERAGEIFS(Observed!AL$2:AL$1135,Observed!$A$2:$A$1135,$A234,Observed!$C$2:$C$1135,$C234)),AVERAGEIFS(Observed!AL$2:AL$1135,Observed!$A$2:$A$1135,$A234,Observed!$C$2:$C$1135,$C234),"")</f>
        <v/>
      </c>
      <c r="AM234" s="34" t="str">
        <f>IF(ISNUMBER(AVERAGEIFS(Observed!AM$2:AM$1135,Observed!$A$2:$A$1135,$A234,Observed!$C$2:$C$1135,$C234)),AVERAGEIFS(Observed!AM$2:AM$1135,Observed!$A$2:$A$1135,$A234,Observed!$C$2:$C$1135,$C234),"")</f>
        <v/>
      </c>
      <c r="AN234" s="34" t="str">
        <f>IF(ISNUMBER(AVERAGEIFS(Observed!AN$2:AN$1135,Observed!$A$2:$A$1135,$A234,Observed!$C$2:$C$1135,$C234)),AVERAGEIFS(Observed!AN$2:AN$1135,Observed!$A$2:$A$1135,$A234,Observed!$C$2:$C$1135,$C234),"")</f>
        <v/>
      </c>
      <c r="AO234" s="34" t="str">
        <f>IF(ISNUMBER(AVERAGEIFS(Observed!AO$2:AO$1135,Observed!$A$2:$A$1135,$A234,Observed!$C$2:$C$1135,$C234)),AVERAGEIFS(Observed!AO$2:AO$1135,Observed!$A$2:$A$1135,$A234,Observed!$C$2:$C$1135,$C234),"")</f>
        <v/>
      </c>
      <c r="AP234" s="35" t="str">
        <f>IF(ISNUMBER(AVERAGEIFS(Observed!AP$2:AP$1135,Observed!$A$2:$A$1135,$A234,Observed!$C$2:$C$1135,$C234)),AVERAGEIFS(Observed!AP$2:AP$1135,Observed!$A$2:$A$1135,$A234,Observed!$C$2:$C$1135,$C234),"")</f>
        <v/>
      </c>
      <c r="AQ234" s="34">
        <f>IF(ISNUMBER(AVERAGEIFS(Observed!AQ$2:AQ$1135,Observed!$A$2:$A$1135,$A234,Observed!$C$2:$C$1135,$C234)),AVERAGEIFS(Observed!AQ$2:AQ$1135,Observed!$A$2:$A$1135,$A234,Observed!$C$2:$C$1135,$C234),"")</f>
        <v>9.3747500000000006</v>
      </c>
      <c r="AR234" s="34">
        <f>IF(ISNUMBER(AVERAGEIFS(Observed!AR$2:AR$1135,Observed!$A$2:$A$1135,$A234,Observed!$C$2:$C$1135,$C234)),AVERAGEIFS(Observed!AR$2:AR$1135,Observed!$A$2:$A$1135,$A234,Observed!$C$2:$C$1135,$C234),"")</f>
        <v>18.221249999999998</v>
      </c>
      <c r="AS234" s="2">
        <f>COUNTIFS(Observed!$A$2:$A$1135,$A234,Observed!$C$2:$C$1135,$C234)</f>
        <v>4</v>
      </c>
      <c r="AT234" s="2">
        <f t="shared" si="3"/>
        <v>14</v>
      </c>
    </row>
    <row r="235" spans="1:46" x14ac:dyDescent="0.25">
      <c r="A235" t="s">
        <v>36</v>
      </c>
      <c r="B235" t="s">
        <v>31</v>
      </c>
      <c r="C235" s="6">
        <v>42354</v>
      </c>
      <c r="D235" t="s">
        <v>56</v>
      </c>
      <c r="F235">
        <v>50</v>
      </c>
      <c r="J235" t="s">
        <v>107</v>
      </c>
      <c r="K235" t="s">
        <v>28</v>
      </c>
      <c r="L235">
        <v>2</v>
      </c>
      <c r="M235" t="s">
        <v>27</v>
      </c>
      <c r="N235" s="33" t="str">
        <f>IF(ISNUMBER(AVERAGEIFS(Observed!N$2:N$1135,Observed!$A$2:$A$1135,$A235,Observed!$C$2:$C$1135,$C235)),AVERAGEIFS(Observed!N$2:N$1135,Observed!$A$2:$A$1135,$A235,Observed!$C$2:$C$1135,$C235),"")</f>
        <v/>
      </c>
      <c r="O235" s="34" t="str">
        <f>IF(ISNUMBER(AVERAGEIFS(Observed!O$2:O$1135,Observed!$A$2:$A$1135,$A235,Observed!$C$2:$C$1135,$C235)),AVERAGEIFS(Observed!O$2:O$1135,Observed!$A$2:$A$1135,$A235,Observed!$C$2:$C$1135,$C235),"")</f>
        <v/>
      </c>
      <c r="P235" s="34">
        <f>IF(ISNUMBER(AVERAGEIFS(Observed!P$2:P$1135,Observed!$A$2:$A$1135,$A235,Observed!$C$2:$C$1135,$C235)),AVERAGEIFS(Observed!P$2:P$1135,Observed!$A$2:$A$1135,$A235,Observed!$C$2:$C$1135,$C235),"")</f>
        <v>226.38148233874404</v>
      </c>
      <c r="Q235" s="34">
        <f>IF(ISNUMBER(AVERAGEIFS(Observed!Q$2:Q$1135,Observed!$A$2:$A$1135,$A235,Observed!$C$2:$C$1135,$C235)),AVERAGEIFS(Observed!Q$2:Q$1135,Observed!$A$2:$A$1135,$A235,Observed!$C$2:$C$1135,$C235),"")</f>
        <v>226.38148233874404</v>
      </c>
      <c r="R235" s="34">
        <f>IF(ISNUMBER(AVERAGEIFS(Observed!R$2:R$1135,Observed!$A$2:$A$1135,$A235,Observed!$C$2:$C$1135,$C235)),AVERAGEIFS(Observed!R$2:R$1135,Observed!$A$2:$A$1135,$A235,Observed!$C$2:$C$1135,$C235),"")</f>
        <v>664.31904848140107</v>
      </c>
      <c r="S235" s="35" t="str">
        <f>IF(ISNUMBER(AVERAGEIFS(Observed!S$2:S$1135,Observed!$A$2:$A$1135,$A235,Observed!$C$2:$C$1135,$C235)),AVERAGEIFS(Observed!S$2:S$1135,Observed!$A$2:$A$1135,$A235,Observed!$C$2:$C$1135,$C235),"")</f>
        <v/>
      </c>
      <c r="T235" s="35" t="str">
        <f>IF(ISNUMBER(AVERAGEIFS(Observed!T$2:T$1135,Observed!$A$2:$A$1135,$A235,Observed!$C$2:$C$1135,$C235)),AVERAGEIFS(Observed!T$2:T$1135,Observed!$A$2:$A$1135,$A235,Observed!$C$2:$C$1135,$C235),"")</f>
        <v/>
      </c>
      <c r="U235" s="35" t="str">
        <f>IF(ISNUMBER(AVERAGEIFS(Observed!U$2:U$1135,Observed!$A$2:$A$1135,$A235,Observed!$C$2:$C$1135,$C235)),AVERAGEIFS(Observed!U$2:U$1135,Observed!$A$2:$A$1135,$A235,Observed!$C$2:$C$1135,$C235),"")</f>
        <v/>
      </c>
      <c r="V235" s="34" t="str">
        <f>IF(ISNUMBER(AVERAGEIFS(Observed!V$2:V$1135,Observed!$A$2:$A$1135,$A235,Observed!$C$2:$C$1135,$C235)),AVERAGEIFS(Observed!V$2:V$1135,Observed!$A$2:$A$1135,$A235,Observed!$C$2:$C$1135,$C235),"")</f>
        <v/>
      </c>
      <c r="W235" s="7" t="str">
        <f>IF(ISNUMBER(AVERAGEIFS(Observed!W$2:W$1135,Observed!$A$2:$A$1135,$A235,Observed!$C$2:$C$1135,$C235)),AVERAGEIFS(Observed!W$2:W$1135,Observed!$A$2:$A$1135,$A235,Observed!$C$2:$C$1135,$C235),"")</f>
        <v/>
      </c>
      <c r="X235" s="7" t="str">
        <f>IF(ISNUMBER(AVERAGEIFS(Observed!X$2:X$1135,Observed!$A$2:$A$1135,$A235,Observed!$C$2:$C$1135,$C235)),AVERAGEIFS(Observed!X$2:X$1135,Observed!$A$2:$A$1135,$A235,Observed!$C$2:$C$1135,$C235),"")</f>
        <v/>
      </c>
      <c r="Y235" s="34" t="str">
        <f>IF(ISNUMBER(AVERAGEIFS(Observed!Y$2:Y$1135,Observed!$A$2:$A$1135,$A235,Observed!$C$2:$C$1135,$C235)),AVERAGEIFS(Observed!Y$2:Y$1135,Observed!$A$2:$A$1135,$A235,Observed!$C$2:$C$1135,$C235),"")</f>
        <v/>
      </c>
      <c r="Z235" s="34" t="str">
        <f>IF(ISNUMBER(AVERAGEIFS(Observed!Z$2:Z$1135,Observed!$A$2:$A$1135,$A235,Observed!$C$2:$C$1135,$C235)),AVERAGEIFS(Observed!Z$2:Z$1135,Observed!$A$2:$A$1135,$A235,Observed!$C$2:$C$1135,$C235),"")</f>
        <v/>
      </c>
      <c r="AA235" s="34" t="str">
        <f>IF(ISNUMBER(AVERAGEIFS(Observed!AA$2:AA$1135,Observed!$A$2:$A$1135,$A235,Observed!$C$2:$C$1135,$C235)),AVERAGEIFS(Observed!AA$2:AA$1135,Observed!$A$2:$A$1135,$A235,Observed!$C$2:$C$1135,$C235),"")</f>
        <v/>
      </c>
      <c r="AB235" s="34">
        <f>IF(ISNUMBER(AVERAGEIFS(Observed!AB$2:AB$1135,Observed!$A$2:$A$1135,$A235,Observed!$C$2:$C$1135,$C235)),AVERAGEIFS(Observed!AB$2:AB$1135,Observed!$A$2:$A$1135,$A235,Observed!$C$2:$C$1135,$C235),"")</f>
        <v>22.091760873794556</v>
      </c>
      <c r="AC235" s="34">
        <f>IF(ISNUMBER(AVERAGEIFS(Observed!AC$2:AC$1135,Observed!$A$2:$A$1135,$A235,Observed!$C$2:$C$1135,$C235)),AVERAGEIFS(Observed!AC$2:AC$1135,Observed!$A$2:$A$1135,$A235,Observed!$C$2:$C$1135,$C235),"")</f>
        <v>12.367987632751465</v>
      </c>
      <c r="AD235" s="34">
        <f>IF(ISNUMBER(AVERAGEIFS(Observed!AD$2:AD$1135,Observed!$A$2:$A$1135,$A235,Observed!$C$2:$C$1135,$C235)),AVERAGEIFS(Observed!AD$2:AD$1135,Observed!$A$2:$A$1135,$A235,Observed!$C$2:$C$1135,$C235),"")</f>
        <v>72.816572189331055</v>
      </c>
      <c r="AE235" s="34">
        <f>IF(ISNUMBER(AVERAGEIFS(Observed!AE$2:AE$1135,Observed!$A$2:$A$1135,$A235,Observed!$C$2:$C$1135,$C235)),AVERAGEIFS(Observed!AE$2:AE$1135,Observed!$A$2:$A$1135,$A235,Observed!$C$2:$C$1135,$C235),"")</f>
        <v>25.646407604217529</v>
      </c>
      <c r="AF235" s="34">
        <f>IF(ISNUMBER(AVERAGEIFS(Observed!AF$2:AF$1135,Observed!$A$2:$A$1135,$A235,Observed!$C$2:$C$1135,$C235)),AVERAGEIFS(Observed!AF$2:AF$1135,Observed!$A$2:$A$1135,$A235,Observed!$C$2:$C$1135,$C235),"")</f>
        <v>89.10175895690918</v>
      </c>
      <c r="AG235" s="34">
        <f>IF(ISNUMBER(AVERAGEIFS(Observed!AG$2:AG$1135,Observed!$A$2:$A$1135,$A235,Observed!$C$2:$C$1135,$C235)),AVERAGEIFS(Observed!AG$2:AG$1135,Observed!$A$2:$A$1135,$A235,Observed!$C$2:$C$1135,$C235),"")</f>
        <v>23.104406356811523</v>
      </c>
      <c r="AH235" s="35">
        <f>IF(ISNUMBER(AVERAGEIFS(Observed!AH$2:AH$1135,Observed!$A$2:$A$1135,$A235,Observed!$C$2:$C$1135,$C235)),AVERAGEIFS(Observed!AH$2:AH$1135,Observed!$A$2:$A$1135,$A235,Observed!$C$2:$C$1135,$C235),"")</f>
        <v>3.6967050170898436E-2</v>
      </c>
      <c r="AI235" s="35">
        <f>IF(ISNUMBER(AVERAGEIFS(Observed!AI$2:AI$1135,Observed!$A$2:$A$1135,$A235,Observed!$C$2:$C$1135,$C235)),AVERAGEIFS(Observed!AI$2:AI$1135,Observed!$A$2:$A$1135,$A235,Observed!$C$2:$C$1135,$C235),"")</f>
        <v>3.6967050170898436E-2</v>
      </c>
      <c r="AJ235" s="35" t="str">
        <f>IF(ISNUMBER(AVERAGEIFS(Observed!AJ$2:AJ$1135,Observed!$A$2:$A$1135,$A235,Observed!$C$2:$C$1135,$C235)),AVERAGEIFS(Observed!AJ$2:AJ$1135,Observed!$A$2:$A$1135,$A235,Observed!$C$2:$C$1135,$C235),"")</f>
        <v/>
      </c>
      <c r="AK235" s="34">
        <f>IF(ISNUMBER(AVERAGEIFS(Observed!AK$2:AK$1135,Observed!$A$2:$A$1135,$A235,Observed!$C$2:$C$1135,$C235)),AVERAGEIFS(Observed!AK$2:AK$1135,Observed!$A$2:$A$1135,$A235,Observed!$C$2:$C$1135,$C235),"")</f>
        <v>11.650651550292968</v>
      </c>
      <c r="AL235" s="35" t="str">
        <f>IF(ISNUMBER(AVERAGEIFS(Observed!AL$2:AL$1135,Observed!$A$2:$A$1135,$A235,Observed!$C$2:$C$1135,$C235)),AVERAGEIFS(Observed!AL$2:AL$1135,Observed!$A$2:$A$1135,$A235,Observed!$C$2:$C$1135,$C235),"")</f>
        <v/>
      </c>
      <c r="AM235" s="34" t="str">
        <f>IF(ISNUMBER(AVERAGEIFS(Observed!AM$2:AM$1135,Observed!$A$2:$A$1135,$A235,Observed!$C$2:$C$1135,$C235)),AVERAGEIFS(Observed!AM$2:AM$1135,Observed!$A$2:$A$1135,$A235,Observed!$C$2:$C$1135,$C235),"")</f>
        <v/>
      </c>
      <c r="AN235" s="34" t="str">
        <f>IF(ISNUMBER(AVERAGEIFS(Observed!AN$2:AN$1135,Observed!$A$2:$A$1135,$A235,Observed!$C$2:$C$1135,$C235)),AVERAGEIFS(Observed!AN$2:AN$1135,Observed!$A$2:$A$1135,$A235,Observed!$C$2:$C$1135,$C235),"")</f>
        <v/>
      </c>
      <c r="AO235" s="34" t="str">
        <f>IF(ISNUMBER(AVERAGEIFS(Observed!AO$2:AO$1135,Observed!$A$2:$A$1135,$A235,Observed!$C$2:$C$1135,$C235)),AVERAGEIFS(Observed!AO$2:AO$1135,Observed!$A$2:$A$1135,$A235,Observed!$C$2:$C$1135,$C235),"")</f>
        <v/>
      </c>
      <c r="AP235" s="35" t="str">
        <f>IF(ISNUMBER(AVERAGEIFS(Observed!AP$2:AP$1135,Observed!$A$2:$A$1135,$A235,Observed!$C$2:$C$1135,$C235)),AVERAGEIFS(Observed!AP$2:AP$1135,Observed!$A$2:$A$1135,$A235,Observed!$C$2:$C$1135,$C235),"")</f>
        <v/>
      </c>
      <c r="AQ235" s="34">
        <f>IF(ISNUMBER(AVERAGEIFS(Observed!AQ$2:AQ$1135,Observed!$A$2:$A$1135,$A235,Observed!$C$2:$C$1135,$C235)),AVERAGEIFS(Observed!AQ$2:AQ$1135,Observed!$A$2:$A$1135,$A235,Observed!$C$2:$C$1135,$C235),"")</f>
        <v>8.3737500000000011</v>
      </c>
      <c r="AR235" s="34">
        <f>IF(ISNUMBER(AVERAGEIFS(Observed!AR$2:AR$1135,Observed!$A$2:$A$1135,$A235,Observed!$C$2:$C$1135,$C235)),AVERAGEIFS(Observed!AR$2:AR$1135,Observed!$A$2:$A$1135,$A235,Observed!$C$2:$C$1135,$C235),"")</f>
        <v>26.594999999999999</v>
      </c>
      <c r="AS235" s="2">
        <f>COUNTIFS(Observed!$A$2:$A$1135,$A235,Observed!$C$2:$C$1135,$C235)</f>
        <v>4</v>
      </c>
      <c r="AT235" s="2">
        <f t="shared" si="3"/>
        <v>14</v>
      </c>
    </row>
    <row r="236" spans="1:46" x14ac:dyDescent="0.25">
      <c r="A236" t="s">
        <v>36</v>
      </c>
      <c r="B236" t="s">
        <v>31</v>
      </c>
      <c r="C236" s="6">
        <v>42394</v>
      </c>
      <c r="D236" t="s">
        <v>56</v>
      </c>
      <c r="F236">
        <v>50</v>
      </c>
      <c r="J236" t="s">
        <v>107</v>
      </c>
      <c r="K236" t="s">
        <v>28</v>
      </c>
      <c r="L236">
        <v>2</v>
      </c>
      <c r="M236" t="s">
        <v>27</v>
      </c>
      <c r="N236" s="33" t="str">
        <f>IF(ISNUMBER(AVERAGEIFS(Observed!N$2:N$1135,Observed!$A$2:$A$1135,$A236,Observed!$C$2:$C$1135,$C236)),AVERAGEIFS(Observed!N$2:N$1135,Observed!$A$2:$A$1135,$A236,Observed!$C$2:$C$1135,$C236),"")</f>
        <v/>
      </c>
      <c r="O236" s="34" t="str">
        <f>IF(ISNUMBER(AVERAGEIFS(Observed!O$2:O$1135,Observed!$A$2:$A$1135,$A236,Observed!$C$2:$C$1135,$C236)),AVERAGEIFS(Observed!O$2:O$1135,Observed!$A$2:$A$1135,$A236,Observed!$C$2:$C$1135,$C236),"")</f>
        <v/>
      </c>
      <c r="P236" s="34">
        <f>IF(ISNUMBER(AVERAGEIFS(Observed!P$2:P$1135,Observed!$A$2:$A$1135,$A236,Observed!$C$2:$C$1135,$C236)),AVERAGEIFS(Observed!P$2:P$1135,Observed!$A$2:$A$1135,$A236,Observed!$C$2:$C$1135,$C236),"")</f>
        <v>251.82656201660018</v>
      </c>
      <c r="Q236" s="34">
        <f>IF(ISNUMBER(AVERAGEIFS(Observed!Q$2:Q$1135,Observed!$A$2:$A$1135,$A236,Observed!$C$2:$C$1135,$C236)),AVERAGEIFS(Observed!Q$2:Q$1135,Observed!$A$2:$A$1135,$A236,Observed!$C$2:$C$1135,$C236),"")</f>
        <v>251.82656201660018</v>
      </c>
      <c r="R236" s="34">
        <f>IF(ISNUMBER(AVERAGEIFS(Observed!R$2:R$1135,Observed!$A$2:$A$1135,$A236,Observed!$C$2:$C$1135,$C236)),AVERAGEIFS(Observed!R$2:R$1135,Observed!$A$2:$A$1135,$A236,Observed!$C$2:$C$1135,$C236),"")</f>
        <v>916.14561049800113</v>
      </c>
      <c r="S236" s="35" t="str">
        <f>IF(ISNUMBER(AVERAGEIFS(Observed!S$2:S$1135,Observed!$A$2:$A$1135,$A236,Observed!$C$2:$C$1135,$C236)),AVERAGEIFS(Observed!S$2:S$1135,Observed!$A$2:$A$1135,$A236,Observed!$C$2:$C$1135,$C236),"")</f>
        <v/>
      </c>
      <c r="T236" s="35" t="str">
        <f>IF(ISNUMBER(AVERAGEIFS(Observed!T$2:T$1135,Observed!$A$2:$A$1135,$A236,Observed!$C$2:$C$1135,$C236)),AVERAGEIFS(Observed!T$2:T$1135,Observed!$A$2:$A$1135,$A236,Observed!$C$2:$C$1135,$C236),"")</f>
        <v/>
      </c>
      <c r="U236" s="35" t="str">
        <f>IF(ISNUMBER(AVERAGEIFS(Observed!U$2:U$1135,Observed!$A$2:$A$1135,$A236,Observed!$C$2:$C$1135,$C236)),AVERAGEIFS(Observed!U$2:U$1135,Observed!$A$2:$A$1135,$A236,Observed!$C$2:$C$1135,$C236),"")</f>
        <v/>
      </c>
      <c r="V236" s="34" t="str">
        <f>IF(ISNUMBER(AVERAGEIFS(Observed!V$2:V$1135,Observed!$A$2:$A$1135,$A236,Observed!$C$2:$C$1135,$C236)),AVERAGEIFS(Observed!V$2:V$1135,Observed!$A$2:$A$1135,$A236,Observed!$C$2:$C$1135,$C236),"")</f>
        <v/>
      </c>
      <c r="W236" s="7" t="str">
        <f>IF(ISNUMBER(AVERAGEIFS(Observed!W$2:W$1135,Observed!$A$2:$A$1135,$A236,Observed!$C$2:$C$1135,$C236)),AVERAGEIFS(Observed!W$2:W$1135,Observed!$A$2:$A$1135,$A236,Observed!$C$2:$C$1135,$C236),"")</f>
        <v/>
      </c>
      <c r="X236" s="7" t="str">
        <f>IF(ISNUMBER(AVERAGEIFS(Observed!X$2:X$1135,Observed!$A$2:$A$1135,$A236,Observed!$C$2:$C$1135,$C236)),AVERAGEIFS(Observed!X$2:X$1135,Observed!$A$2:$A$1135,$A236,Observed!$C$2:$C$1135,$C236),"")</f>
        <v/>
      </c>
      <c r="Y236" s="34" t="str">
        <f>IF(ISNUMBER(AVERAGEIFS(Observed!Y$2:Y$1135,Observed!$A$2:$A$1135,$A236,Observed!$C$2:$C$1135,$C236)),AVERAGEIFS(Observed!Y$2:Y$1135,Observed!$A$2:$A$1135,$A236,Observed!$C$2:$C$1135,$C236),"")</f>
        <v/>
      </c>
      <c r="Z236" s="34" t="str">
        <f>IF(ISNUMBER(AVERAGEIFS(Observed!Z$2:Z$1135,Observed!$A$2:$A$1135,$A236,Observed!$C$2:$C$1135,$C236)),AVERAGEIFS(Observed!Z$2:Z$1135,Observed!$A$2:$A$1135,$A236,Observed!$C$2:$C$1135,$C236),"")</f>
        <v/>
      </c>
      <c r="AA236" s="34" t="str">
        <f>IF(ISNUMBER(AVERAGEIFS(Observed!AA$2:AA$1135,Observed!$A$2:$A$1135,$A236,Observed!$C$2:$C$1135,$C236)),AVERAGEIFS(Observed!AA$2:AA$1135,Observed!$A$2:$A$1135,$A236,Observed!$C$2:$C$1135,$C236),"")</f>
        <v/>
      </c>
      <c r="AB236" s="34">
        <f>IF(ISNUMBER(AVERAGEIFS(Observed!AB$2:AB$1135,Observed!$A$2:$A$1135,$A236,Observed!$C$2:$C$1135,$C236)),AVERAGEIFS(Observed!AB$2:AB$1135,Observed!$A$2:$A$1135,$A236,Observed!$C$2:$C$1135,$C236),"")</f>
        <v>23.402946949005127</v>
      </c>
      <c r="AC236" s="34">
        <f>IF(ISNUMBER(AVERAGEIFS(Observed!AC$2:AC$1135,Observed!$A$2:$A$1135,$A236,Observed!$C$2:$C$1135,$C236)),AVERAGEIFS(Observed!AC$2:AC$1135,Observed!$A$2:$A$1135,$A236,Observed!$C$2:$C$1135,$C236),"")</f>
        <v>12.492891550064087</v>
      </c>
      <c r="AD236" s="34">
        <f>IF(ISNUMBER(AVERAGEIFS(Observed!AD$2:AD$1135,Observed!$A$2:$A$1135,$A236,Observed!$C$2:$C$1135,$C236)),AVERAGEIFS(Observed!AD$2:AD$1135,Observed!$A$2:$A$1135,$A236,Observed!$C$2:$C$1135,$C236),"")</f>
        <v>69.478667259216309</v>
      </c>
      <c r="AE236" s="34">
        <f>IF(ISNUMBER(AVERAGEIFS(Observed!AE$2:AE$1135,Observed!$A$2:$A$1135,$A236,Observed!$C$2:$C$1135,$C236)),AVERAGEIFS(Observed!AE$2:AE$1135,Observed!$A$2:$A$1135,$A236,Observed!$C$2:$C$1135,$C236),"")</f>
        <v>29.06394100189209</v>
      </c>
      <c r="AF236" s="34">
        <f>IF(ISNUMBER(AVERAGEIFS(Observed!AF$2:AF$1135,Observed!$A$2:$A$1135,$A236,Observed!$C$2:$C$1135,$C236)),AVERAGEIFS(Observed!AF$2:AF$1135,Observed!$A$2:$A$1135,$A236,Observed!$C$2:$C$1135,$C236),"")</f>
        <v>90.05189037322998</v>
      </c>
      <c r="AG236" s="34">
        <f>IF(ISNUMBER(AVERAGEIFS(Observed!AG$2:AG$1135,Observed!$A$2:$A$1135,$A236,Observed!$C$2:$C$1135,$C236)),AVERAGEIFS(Observed!AG$2:AG$1135,Observed!$A$2:$A$1135,$A236,Observed!$C$2:$C$1135,$C236),"")</f>
        <v>24.129940271377563</v>
      </c>
      <c r="AH236" s="35">
        <f>IF(ISNUMBER(AVERAGEIFS(Observed!AH$2:AH$1135,Observed!$A$2:$A$1135,$A236,Observed!$C$2:$C$1135,$C236)),AVERAGEIFS(Observed!AH$2:AH$1135,Observed!$A$2:$A$1135,$A236,Observed!$C$2:$C$1135,$C236),"")</f>
        <v>3.8607904434204102E-2</v>
      </c>
      <c r="AI236" s="35">
        <f>IF(ISNUMBER(AVERAGEIFS(Observed!AI$2:AI$1135,Observed!$A$2:$A$1135,$A236,Observed!$C$2:$C$1135,$C236)),AVERAGEIFS(Observed!AI$2:AI$1135,Observed!$A$2:$A$1135,$A236,Observed!$C$2:$C$1135,$C236),"")</f>
        <v>3.8607904434204102E-2</v>
      </c>
      <c r="AJ236" s="35" t="str">
        <f>IF(ISNUMBER(AVERAGEIFS(Observed!AJ$2:AJ$1135,Observed!$A$2:$A$1135,$A236,Observed!$C$2:$C$1135,$C236)),AVERAGEIFS(Observed!AJ$2:AJ$1135,Observed!$A$2:$A$1135,$A236,Observed!$C$2:$C$1135,$C236),"")</f>
        <v/>
      </c>
      <c r="AK236" s="34">
        <f>IF(ISNUMBER(AVERAGEIFS(Observed!AK$2:AK$1135,Observed!$A$2:$A$1135,$A236,Observed!$C$2:$C$1135,$C236)),AVERAGEIFS(Observed!AK$2:AK$1135,Observed!$A$2:$A$1135,$A236,Observed!$C$2:$C$1135,$C236),"")</f>
        <v>11.116586761474609</v>
      </c>
      <c r="AL236" s="35" t="str">
        <f>IF(ISNUMBER(AVERAGEIFS(Observed!AL$2:AL$1135,Observed!$A$2:$A$1135,$A236,Observed!$C$2:$C$1135,$C236)),AVERAGEIFS(Observed!AL$2:AL$1135,Observed!$A$2:$A$1135,$A236,Observed!$C$2:$C$1135,$C236),"")</f>
        <v/>
      </c>
      <c r="AM236" s="34" t="str">
        <f>IF(ISNUMBER(AVERAGEIFS(Observed!AM$2:AM$1135,Observed!$A$2:$A$1135,$A236,Observed!$C$2:$C$1135,$C236)),AVERAGEIFS(Observed!AM$2:AM$1135,Observed!$A$2:$A$1135,$A236,Observed!$C$2:$C$1135,$C236),"")</f>
        <v/>
      </c>
      <c r="AN236" s="34" t="str">
        <f>IF(ISNUMBER(AVERAGEIFS(Observed!AN$2:AN$1135,Observed!$A$2:$A$1135,$A236,Observed!$C$2:$C$1135,$C236)),AVERAGEIFS(Observed!AN$2:AN$1135,Observed!$A$2:$A$1135,$A236,Observed!$C$2:$C$1135,$C236),"")</f>
        <v/>
      </c>
      <c r="AO236" s="34" t="str">
        <f>IF(ISNUMBER(AVERAGEIFS(Observed!AO$2:AO$1135,Observed!$A$2:$A$1135,$A236,Observed!$C$2:$C$1135,$C236)),AVERAGEIFS(Observed!AO$2:AO$1135,Observed!$A$2:$A$1135,$A236,Observed!$C$2:$C$1135,$C236),"")</f>
        <v/>
      </c>
      <c r="AP236" s="35" t="str">
        <f>IF(ISNUMBER(AVERAGEIFS(Observed!AP$2:AP$1135,Observed!$A$2:$A$1135,$A236,Observed!$C$2:$C$1135,$C236)),AVERAGEIFS(Observed!AP$2:AP$1135,Observed!$A$2:$A$1135,$A236,Observed!$C$2:$C$1135,$C236),"")</f>
        <v/>
      </c>
      <c r="AQ236" s="34">
        <f>IF(ISNUMBER(AVERAGEIFS(Observed!AQ$2:AQ$1135,Observed!$A$2:$A$1135,$A236,Observed!$C$2:$C$1135,$C236)),AVERAGEIFS(Observed!AQ$2:AQ$1135,Observed!$A$2:$A$1135,$A236,Observed!$C$2:$C$1135,$C236),"")</f>
        <v>9.6857500000000005</v>
      </c>
      <c r="AR236" s="34">
        <f>IF(ISNUMBER(AVERAGEIFS(Observed!AR$2:AR$1135,Observed!$A$2:$A$1135,$A236,Observed!$C$2:$C$1135,$C236)),AVERAGEIFS(Observed!AR$2:AR$1135,Observed!$A$2:$A$1135,$A236,Observed!$C$2:$C$1135,$C236),"")</f>
        <v>36.280749999999998</v>
      </c>
      <c r="AS236" s="2">
        <f>COUNTIFS(Observed!$A$2:$A$1135,$A236,Observed!$C$2:$C$1135,$C236)</f>
        <v>4</v>
      </c>
      <c r="AT236" s="2">
        <f t="shared" si="3"/>
        <v>14</v>
      </c>
    </row>
    <row r="237" spans="1:46" x14ac:dyDescent="0.25">
      <c r="A237" t="s">
        <v>36</v>
      </c>
      <c r="B237" t="s">
        <v>31</v>
      </c>
      <c r="C237" s="6">
        <v>42424</v>
      </c>
      <c r="D237" t="s">
        <v>56</v>
      </c>
      <c r="F237">
        <v>50</v>
      </c>
      <c r="J237" t="s">
        <v>107</v>
      </c>
      <c r="K237" t="s">
        <v>28</v>
      </c>
      <c r="L237">
        <v>2</v>
      </c>
      <c r="M237" t="s">
        <v>27</v>
      </c>
      <c r="N237" s="33" t="str">
        <f>IF(ISNUMBER(AVERAGEIFS(Observed!N$2:N$1135,Observed!$A$2:$A$1135,$A237,Observed!$C$2:$C$1135,$C237)),AVERAGEIFS(Observed!N$2:N$1135,Observed!$A$2:$A$1135,$A237,Observed!$C$2:$C$1135,$C237),"")</f>
        <v/>
      </c>
      <c r="O237" s="34" t="str">
        <f>IF(ISNUMBER(AVERAGEIFS(Observed!O$2:O$1135,Observed!$A$2:$A$1135,$A237,Observed!$C$2:$C$1135,$C237)),AVERAGEIFS(Observed!O$2:O$1135,Observed!$A$2:$A$1135,$A237,Observed!$C$2:$C$1135,$C237),"")</f>
        <v/>
      </c>
      <c r="P237" s="34">
        <f>IF(ISNUMBER(AVERAGEIFS(Observed!P$2:P$1135,Observed!$A$2:$A$1135,$A237,Observed!$C$2:$C$1135,$C237)),AVERAGEIFS(Observed!P$2:P$1135,Observed!$A$2:$A$1135,$A237,Observed!$C$2:$C$1135,$C237),"")</f>
        <v>140.89870446521633</v>
      </c>
      <c r="Q237" s="34">
        <f>IF(ISNUMBER(AVERAGEIFS(Observed!Q$2:Q$1135,Observed!$A$2:$A$1135,$A237,Observed!$C$2:$C$1135,$C237)),AVERAGEIFS(Observed!Q$2:Q$1135,Observed!$A$2:$A$1135,$A237,Observed!$C$2:$C$1135,$C237),"")</f>
        <v>140.89870446521633</v>
      </c>
      <c r="R237" s="34">
        <f>IF(ISNUMBER(AVERAGEIFS(Observed!R$2:R$1135,Observed!$A$2:$A$1135,$A237,Observed!$C$2:$C$1135,$C237)),AVERAGEIFS(Observed!R$2:R$1135,Observed!$A$2:$A$1135,$A237,Observed!$C$2:$C$1135,$C237),"")</f>
        <v>1057.0443149632174</v>
      </c>
      <c r="S237" s="35" t="str">
        <f>IF(ISNUMBER(AVERAGEIFS(Observed!S$2:S$1135,Observed!$A$2:$A$1135,$A237,Observed!$C$2:$C$1135,$C237)),AVERAGEIFS(Observed!S$2:S$1135,Observed!$A$2:$A$1135,$A237,Observed!$C$2:$C$1135,$C237),"")</f>
        <v/>
      </c>
      <c r="T237" s="35" t="str">
        <f>IF(ISNUMBER(AVERAGEIFS(Observed!T$2:T$1135,Observed!$A$2:$A$1135,$A237,Observed!$C$2:$C$1135,$C237)),AVERAGEIFS(Observed!T$2:T$1135,Observed!$A$2:$A$1135,$A237,Observed!$C$2:$C$1135,$C237),"")</f>
        <v/>
      </c>
      <c r="U237" s="35" t="str">
        <f>IF(ISNUMBER(AVERAGEIFS(Observed!U$2:U$1135,Observed!$A$2:$A$1135,$A237,Observed!$C$2:$C$1135,$C237)),AVERAGEIFS(Observed!U$2:U$1135,Observed!$A$2:$A$1135,$A237,Observed!$C$2:$C$1135,$C237),"")</f>
        <v/>
      </c>
      <c r="V237" s="34" t="str">
        <f>IF(ISNUMBER(AVERAGEIFS(Observed!V$2:V$1135,Observed!$A$2:$A$1135,$A237,Observed!$C$2:$C$1135,$C237)),AVERAGEIFS(Observed!V$2:V$1135,Observed!$A$2:$A$1135,$A237,Observed!$C$2:$C$1135,$C237),"")</f>
        <v/>
      </c>
      <c r="W237" s="7" t="str">
        <f>IF(ISNUMBER(AVERAGEIFS(Observed!W$2:W$1135,Observed!$A$2:$A$1135,$A237,Observed!$C$2:$C$1135,$C237)),AVERAGEIFS(Observed!W$2:W$1135,Observed!$A$2:$A$1135,$A237,Observed!$C$2:$C$1135,$C237),"")</f>
        <v/>
      </c>
      <c r="X237" s="7" t="str">
        <f>IF(ISNUMBER(AVERAGEIFS(Observed!X$2:X$1135,Observed!$A$2:$A$1135,$A237,Observed!$C$2:$C$1135,$C237)),AVERAGEIFS(Observed!X$2:X$1135,Observed!$A$2:$A$1135,$A237,Observed!$C$2:$C$1135,$C237),"")</f>
        <v/>
      </c>
      <c r="Y237" s="34" t="str">
        <f>IF(ISNUMBER(AVERAGEIFS(Observed!Y$2:Y$1135,Observed!$A$2:$A$1135,$A237,Observed!$C$2:$C$1135,$C237)),AVERAGEIFS(Observed!Y$2:Y$1135,Observed!$A$2:$A$1135,$A237,Observed!$C$2:$C$1135,$C237),"")</f>
        <v/>
      </c>
      <c r="Z237" s="34" t="str">
        <f>IF(ISNUMBER(AVERAGEIFS(Observed!Z$2:Z$1135,Observed!$A$2:$A$1135,$A237,Observed!$C$2:$C$1135,$C237)),AVERAGEIFS(Observed!Z$2:Z$1135,Observed!$A$2:$A$1135,$A237,Observed!$C$2:$C$1135,$C237),"")</f>
        <v/>
      </c>
      <c r="AA237" s="34" t="str">
        <f>IF(ISNUMBER(AVERAGEIFS(Observed!AA$2:AA$1135,Observed!$A$2:$A$1135,$A237,Observed!$C$2:$C$1135,$C237)),AVERAGEIFS(Observed!AA$2:AA$1135,Observed!$A$2:$A$1135,$A237,Observed!$C$2:$C$1135,$C237),"")</f>
        <v/>
      </c>
      <c r="AB237" s="34">
        <f>IF(ISNUMBER(AVERAGEIFS(Observed!AB$2:AB$1135,Observed!$A$2:$A$1135,$A237,Observed!$C$2:$C$1135,$C237)),AVERAGEIFS(Observed!AB$2:AB$1135,Observed!$A$2:$A$1135,$A237,Observed!$C$2:$C$1135,$C237),"")</f>
        <v>20.970854520797729</v>
      </c>
      <c r="AC237" s="34">
        <f>IF(ISNUMBER(AVERAGEIFS(Observed!AC$2:AC$1135,Observed!$A$2:$A$1135,$A237,Observed!$C$2:$C$1135,$C237)),AVERAGEIFS(Observed!AC$2:AC$1135,Observed!$A$2:$A$1135,$A237,Observed!$C$2:$C$1135,$C237),"")</f>
        <v>9.6409261226654053</v>
      </c>
      <c r="AD237" s="34">
        <f>IF(ISNUMBER(AVERAGEIFS(Observed!AD$2:AD$1135,Observed!$A$2:$A$1135,$A237,Observed!$C$2:$C$1135,$C237)),AVERAGEIFS(Observed!AD$2:AD$1135,Observed!$A$2:$A$1135,$A237,Observed!$C$2:$C$1135,$C237),"")</f>
        <v>73.21204662322998</v>
      </c>
      <c r="AE237" s="34">
        <f>IF(ISNUMBER(AVERAGEIFS(Observed!AE$2:AE$1135,Observed!$A$2:$A$1135,$A237,Observed!$C$2:$C$1135,$C237)),AVERAGEIFS(Observed!AE$2:AE$1135,Observed!$A$2:$A$1135,$A237,Observed!$C$2:$C$1135,$C237),"")</f>
        <v>27.52353572845459</v>
      </c>
      <c r="AF237" s="34">
        <f>IF(ISNUMBER(AVERAGEIFS(Observed!AF$2:AF$1135,Observed!$A$2:$A$1135,$A237,Observed!$C$2:$C$1135,$C237)),AVERAGEIFS(Observed!AF$2:AF$1135,Observed!$A$2:$A$1135,$A237,Observed!$C$2:$C$1135,$C237),"")</f>
        <v>90.634892463684082</v>
      </c>
      <c r="AG237" s="34">
        <f>IF(ISNUMBER(AVERAGEIFS(Observed!AG$2:AG$1135,Observed!$A$2:$A$1135,$A237,Observed!$C$2:$C$1135,$C237)),AVERAGEIFS(Observed!AG$2:AG$1135,Observed!$A$2:$A$1135,$A237,Observed!$C$2:$C$1135,$C237),"")</f>
        <v>29.275885820388794</v>
      </c>
      <c r="AH237" s="35">
        <f>IF(ISNUMBER(AVERAGEIFS(Observed!AH$2:AH$1135,Observed!$A$2:$A$1135,$A237,Observed!$C$2:$C$1135,$C237)),AVERAGEIFS(Observed!AH$2:AH$1135,Observed!$A$2:$A$1135,$A237,Observed!$C$2:$C$1135,$C237),"")</f>
        <v>4.6841417312622063E-2</v>
      </c>
      <c r="AI237" s="35">
        <f>IF(ISNUMBER(AVERAGEIFS(Observed!AI$2:AI$1135,Observed!$A$2:$A$1135,$A237,Observed!$C$2:$C$1135,$C237)),AVERAGEIFS(Observed!AI$2:AI$1135,Observed!$A$2:$A$1135,$A237,Observed!$C$2:$C$1135,$C237),"")</f>
        <v>4.6841417312622063E-2</v>
      </c>
      <c r="AJ237" s="35" t="str">
        <f>IF(ISNUMBER(AVERAGEIFS(Observed!AJ$2:AJ$1135,Observed!$A$2:$A$1135,$A237,Observed!$C$2:$C$1135,$C237)),AVERAGEIFS(Observed!AJ$2:AJ$1135,Observed!$A$2:$A$1135,$A237,Observed!$C$2:$C$1135,$C237),"")</f>
        <v/>
      </c>
      <c r="AK237" s="34">
        <f>IF(ISNUMBER(AVERAGEIFS(Observed!AK$2:AK$1135,Observed!$A$2:$A$1135,$A237,Observed!$C$2:$C$1135,$C237)),AVERAGEIFS(Observed!AK$2:AK$1135,Observed!$A$2:$A$1135,$A237,Observed!$C$2:$C$1135,$C237),"")</f>
        <v>11.713927459716798</v>
      </c>
      <c r="AL237" s="35" t="str">
        <f>IF(ISNUMBER(AVERAGEIFS(Observed!AL$2:AL$1135,Observed!$A$2:$A$1135,$A237,Observed!$C$2:$C$1135,$C237)),AVERAGEIFS(Observed!AL$2:AL$1135,Observed!$A$2:$A$1135,$A237,Observed!$C$2:$C$1135,$C237),"")</f>
        <v/>
      </c>
      <c r="AM237" s="34" t="str">
        <f>IF(ISNUMBER(AVERAGEIFS(Observed!AM$2:AM$1135,Observed!$A$2:$A$1135,$A237,Observed!$C$2:$C$1135,$C237)),AVERAGEIFS(Observed!AM$2:AM$1135,Observed!$A$2:$A$1135,$A237,Observed!$C$2:$C$1135,$C237),"")</f>
        <v/>
      </c>
      <c r="AN237" s="34" t="str">
        <f>IF(ISNUMBER(AVERAGEIFS(Observed!AN$2:AN$1135,Observed!$A$2:$A$1135,$A237,Observed!$C$2:$C$1135,$C237)),AVERAGEIFS(Observed!AN$2:AN$1135,Observed!$A$2:$A$1135,$A237,Observed!$C$2:$C$1135,$C237),"")</f>
        <v/>
      </c>
      <c r="AO237" s="34" t="str">
        <f>IF(ISNUMBER(AVERAGEIFS(Observed!AO$2:AO$1135,Observed!$A$2:$A$1135,$A237,Observed!$C$2:$C$1135,$C237)),AVERAGEIFS(Observed!AO$2:AO$1135,Observed!$A$2:$A$1135,$A237,Observed!$C$2:$C$1135,$C237),"")</f>
        <v/>
      </c>
      <c r="AP237" s="35" t="str">
        <f>IF(ISNUMBER(AVERAGEIFS(Observed!AP$2:AP$1135,Observed!$A$2:$A$1135,$A237,Observed!$C$2:$C$1135,$C237)),AVERAGEIFS(Observed!AP$2:AP$1135,Observed!$A$2:$A$1135,$A237,Observed!$C$2:$C$1135,$C237),"")</f>
        <v/>
      </c>
      <c r="AQ237" s="34">
        <f>IF(ISNUMBER(AVERAGEIFS(Observed!AQ$2:AQ$1135,Observed!$A$2:$A$1135,$A237,Observed!$C$2:$C$1135,$C237)),AVERAGEIFS(Observed!AQ$2:AQ$1135,Observed!$A$2:$A$1135,$A237,Observed!$C$2:$C$1135,$C237),"")</f>
        <v>6.5682500000000008</v>
      </c>
      <c r="AR237" s="34">
        <f>IF(ISNUMBER(AVERAGEIFS(Observed!AR$2:AR$1135,Observed!$A$2:$A$1135,$A237,Observed!$C$2:$C$1135,$C237)),AVERAGEIFS(Observed!AR$2:AR$1135,Observed!$A$2:$A$1135,$A237,Observed!$C$2:$C$1135,$C237),"")</f>
        <v>42.849000000000004</v>
      </c>
      <c r="AS237" s="2">
        <f>COUNTIFS(Observed!$A$2:$A$1135,$A237,Observed!$C$2:$C$1135,$C237)</f>
        <v>4</v>
      </c>
      <c r="AT237" s="2">
        <f t="shared" si="3"/>
        <v>14</v>
      </c>
    </row>
    <row r="238" spans="1:46" x14ac:dyDescent="0.25">
      <c r="A238" t="s">
        <v>36</v>
      </c>
      <c r="B238" t="s">
        <v>31</v>
      </c>
      <c r="C238" s="6">
        <v>42460</v>
      </c>
      <c r="D238" t="s">
        <v>56</v>
      </c>
      <c r="F238">
        <v>50</v>
      </c>
      <c r="J238" t="s">
        <v>107</v>
      </c>
      <c r="K238" t="s">
        <v>29</v>
      </c>
      <c r="L238">
        <v>2</v>
      </c>
      <c r="M238" t="s">
        <v>106</v>
      </c>
      <c r="N238" s="33">
        <f>IF(ISNUMBER(AVERAGEIFS(Observed!N$2:N$1135,Observed!$A$2:$A$1135,$A238,Observed!$C$2:$C$1135,$C238)),AVERAGEIFS(Observed!N$2:N$1135,Observed!$A$2:$A$1135,$A238,Observed!$C$2:$C$1135,$C238),"")</f>
        <v>596.5</v>
      </c>
      <c r="O238" s="34">
        <f>IF(ISNUMBER(AVERAGEIFS(Observed!O$2:O$1135,Observed!$A$2:$A$1135,$A238,Observed!$C$2:$C$1135,$C238)),AVERAGEIFS(Observed!O$2:O$1135,Observed!$A$2:$A$1135,$A238,Observed!$C$2:$C$1135,$C238),"")</f>
        <v>59.65</v>
      </c>
      <c r="P238" s="34" t="str">
        <f>IF(ISNUMBER(AVERAGEIFS(Observed!P$2:P$1135,Observed!$A$2:$A$1135,$A238,Observed!$C$2:$C$1135,$C238)),AVERAGEIFS(Observed!P$2:P$1135,Observed!$A$2:$A$1135,$A238,Observed!$C$2:$C$1135,$C238),"")</f>
        <v/>
      </c>
      <c r="Q238" s="34" t="str">
        <f>IF(ISNUMBER(AVERAGEIFS(Observed!Q$2:Q$1135,Observed!$A$2:$A$1135,$A238,Observed!$C$2:$C$1135,$C238)),AVERAGEIFS(Observed!Q$2:Q$1135,Observed!$A$2:$A$1135,$A238,Observed!$C$2:$C$1135,$C238),"")</f>
        <v/>
      </c>
      <c r="R238" s="34" t="str">
        <f>IF(ISNUMBER(AVERAGEIFS(Observed!R$2:R$1135,Observed!$A$2:$A$1135,$A238,Observed!$C$2:$C$1135,$C238)),AVERAGEIFS(Observed!R$2:R$1135,Observed!$A$2:$A$1135,$A238,Observed!$C$2:$C$1135,$C238),"")</f>
        <v/>
      </c>
      <c r="S238" s="35" t="str">
        <f>IF(ISNUMBER(AVERAGEIFS(Observed!S$2:S$1135,Observed!$A$2:$A$1135,$A238,Observed!$C$2:$C$1135,$C238)),AVERAGEIFS(Observed!S$2:S$1135,Observed!$A$2:$A$1135,$A238,Observed!$C$2:$C$1135,$C238),"")</f>
        <v/>
      </c>
      <c r="T238" s="35" t="str">
        <f>IF(ISNUMBER(AVERAGEIFS(Observed!T$2:T$1135,Observed!$A$2:$A$1135,$A238,Observed!$C$2:$C$1135,$C238)),AVERAGEIFS(Observed!T$2:T$1135,Observed!$A$2:$A$1135,$A238,Observed!$C$2:$C$1135,$C238),"")</f>
        <v/>
      </c>
      <c r="U238" s="35" t="str">
        <f>IF(ISNUMBER(AVERAGEIFS(Observed!U$2:U$1135,Observed!$A$2:$A$1135,$A238,Observed!$C$2:$C$1135,$C238)),AVERAGEIFS(Observed!U$2:U$1135,Observed!$A$2:$A$1135,$A238,Observed!$C$2:$C$1135,$C238),"")</f>
        <v/>
      </c>
      <c r="V238" s="34" t="str">
        <f>IF(ISNUMBER(AVERAGEIFS(Observed!V$2:V$1135,Observed!$A$2:$A$1135,$A238,Observed!$C$2:$C$1135,$C238)),AVERAGEIFS(Observed!V$2:V$1135,Observed!$A$2:$A$1135,$A238,Observed!$C$2:$C$1135,$C238),"")</f>
        <v/>
      </c>
      <c r="W238" s="7" t="str">
        <f>IF(ISNUMBER(AVERAGEIFS(Observed!W$2:W$1135,Observed!$A$2:$A$1135,$A238,Observed!$C$2:$C$1135,$C238)),AVERAGEIFS(Observed!W$2:W$1135,Observed!$A$2:$A$1135,$A238,Observed!$C$2:$C$1135,$C238),"")</f>
        <v/>
      </c>
      <c r="X238" s="7" t="str">
        <f>IF(ISNUMBER(AVERAGEIFS(Observed!X$2:X$1135,Observed!$A$2:$A$1135,$A238,Observed!$C$2:$C$1135,$C238)),AVERAGEIFS(Observed!X$2:X$1135,Observed!$A$2:$A$1135,$A238,Observed!$C$2:$C$1135,$C238),"")</f>
        <v/>
      </c>
      <c r="Y238" s="34" t="str">
        <f>IF(ISNUMBER(AVERAGEIFS(Observed!Y$2:Y$1135,Observed!$A$2:$A$1135,$A238,Observed!$C$2:$C$1135,$C238)),AVERAGEIFS(Observed!Y$2:Y$1135,Observed!$A$2:$A$1135,$A238,Observed!$C$2:$C$1135,$C238),"")</f>
        <v/>
      </c>
      <c r="Z238" s="34" t="str">
        <f>IF(ISNUMBER(AVERAGEIFS(Observed!Z$2:Z$1135,Observed!$A$2:$A$1135,$A238,Observed!$C$2:$C$1135,$C238)),AVERAGEIFS(Observed!Z$2:Z$1135,Observed!$A$2:$A$1135,$A238,Observed!$C$2:$C$1135,$C238),"")</f>
        <v/>
      </c>
      <c r="AA238" s="34" t="str">
        <f>IF(ISNUMBER(AVERAGEIFS(Observed!AA$2:AA$1135,Observed!$A$2:$A$1135,$A238,Observed!$C$2:$C$1135,$C238)),AVERAGEIFS(Observed!AA$2:AA$1135,Observed!$A$2:$A$1135,$A238,Observed!$C$2:$C$1135,$C238),"")</f>
        <v/>
      </c>
      <c r="AB238" s="34">
        <f>IF(ISNUMBER(AVERAGEIFS(Observed!AB$2:AB$1135,Observed!$A$2:$A$1135,$A238,Observed!$C$2:$C$1135,$C238)),AVERAGEIFS(Observed!AB$2:AB$1135,Observed!$A$2:$A$1135,$A238,Observed!$C$2:$C$1135,$C238),"")</f>
        <v>19.129500071207683</v>
      </c>
      <c r="AC238" s="34">
        <f>IF(ISNUMBER(AVERAGEIFS(Observed!AC$2:AC$1135,Observed!$A$2:$A$1135,$A238,Observed!$C$2:$C$1135,$C238)),AVERAGEIFS(Observed!AC$2:AC$1135,Observed!$A$2:$A$1135,$A238,Observed!$C$2:$C$1135,$C238),"")</f>
        <v>9.5661948521931972</v>
      </c>
      <c r="AD238" s="34">
        <f>IF(ISNUMBER(AVERAGEIFS(Observed!AD$2:AD$1135,Observed!$A$2:$A$1135,$A238,Observed!$C$2:$C$1135,$C238)),AVERAGEIFS(Observed!AD$2:AD$1135,Observed!$A$2:$A$1135,$A238,Observed!$C$2:$C$1135,$C238),"")</f>
        <v>73.273867289225265</v>
      </c>
      <c r="AE238" s="34">
        <f>IF(ISNUMBER(AVERAGEIFS(Observed!AE$2:AE$1135,Observed!$A$2:$A$1135,$A238,Observed!$C$2:$C$1135,$C238)),AVERAGEIFS(Observed!AE$2:AE$1135,Observed!$A$2:$A$1135,$A238,Observed!$C$2:$C$1135,$C238),"")</f>
        <v>22.741342226664226</v>
      </c>
      <c r="AF238" s="34">
        <f>IF(ISNUMBER(AVERAGEIFS(Observed!AF$2:AF$1135,Observed!$A$2:$A$1135,$A238,Observed!$C$2:$C$1135,$C238)),AVERAGEIFS(Observed!AF$2:AF$1135,Observed!$A$2:$A$1135,$A238,Observed!$C$2:$C$1135,$C238),"")</f>
        <v>89.790359497070312</v>
      </c>
      <c r="AG238" s="34">
        <f>IF(ISNUMBER(AVERAGEIFS(Observed!AG$2:AG$1135,Observed!$A$2:$A$1135,$A238,Observed!$C$2:$C$1135,$C238)),AVERAGEIFS(Observed!AG$2:AG$1135,Observed!$A$2:$A$1135,$A238,Observed!$C$2:$C$1135,$C238),"")</f>
        <v>30.614254633585613</v>
      </c>
      <c r="AH238" s="35">
        <f>IF(ISNUMBER(AVERAGEIFS(Observed!AH$2:AH$1135,Observed!$A$2:$A$1135,$A238,Observed!$C$2:$C$1135,$C238)),AVERAGEIFS(Observed!AH$2:AH$1135,Observed!$A$2:$A$1135,$A238,Observed!$C$2:$C$1135,$C238),"")</f>
        <v>4.8982807413736978E-2</v>
      </c>
      <c r="AI238" s="35">
        <f>IF(ISNUMBER(AVERAGEIFS(Observed!AI$2:AI$1135,Observed!$A$2:$A$1135,$A238,Observed!$C$2:$C$1135,$C238)),AVERAGEIFS(Observed!AI$2:AI$1135,Observed!$A$2:$A$1135,$A238,Observed!$C$2:$C$1135,$C238),"")</f>
        <v>4.8982807413736978E-2</v>
      </c>
      <c r="AJ238" s="35" t="str">
        <f>IF(ISNUMBER(AVERAGEIFS(Observed!AJ$2:AJ$1135,Observed!$A$2:$A$1135,$A238,Observed!$C$2:$C$1135,$C238)),AVERAGEIFS(Observed!AJ$2:AJ$1135,Observed!$A$2:$A$1135,$A238,Observed!$C$2:$C$1135,$C238),"")</f>
        <v/>
      </c>
      <c r="AK238" s="34">
        <f>IF(ISNUMBER(AVERAGEIFS(Observed!AK$2:AK$1135,Observed!$A$2:$A$1135,$A238,Observed!$C$2:$C$1135,$C238)),AVERAGEIFS(Observed!AK$2:AK$1135,Observed!$A$2:$A$1135,$A238,Observed!$C$2:$C$1135,$C238),"")</f>
        <v>11.723818766276041</v>
      </c>
      <c r="AL238" s="35" t="str">
        <f>IF(ISNUMBER(AVERAGEIFS(Observed!AL$2:AL$1135,Observed!$A$2:$A$1135,$A238,Observed!$C$2:$C$1135,$C238)),AVERAGEIFS(Observed!AL$2:AL$1135,Observed!$A$2:$A$1135,$A238,Observed!$C$2:$C$1135,$C238),"")</f>
        <v/>
      </c>
      <c r="AM238" s="34" t="str">
        <f>IF(ISNUMBER(AVERAGEIFS(Observed!AM$2:AM$1135,Observed!$A$2:$A$1135,$A238,Observed!$C$2:$C$1135,$C238)),AVERAGEIFS(Observed!AM$2:AM$1135,Observed!$A$2:$A$1135,$A238,Observed!$C$2:$C$1135,$C238),"")</f>
        <v/>
      </c>
      <c r="AN238" s="34" t="str">
        <f>IF(ISNUMBER(AVERAGEIFS(Observed!AN$2:AN$1135,Observed!$A$2:$A$1135,$A238,Observed!$C$2:$C$1135,$C238)),AVERAGEIFS(Observed!AN$2:AN$1135,Observed!$A$2:$A$1135,$A238,Observed!$C$2:$C$1135,$C238),"")</f>
        <v/>
      </c>
      <c r="AO238" s="34" t="str">
        <f>IF(ISNUMBER(AVERAGEIFS(Observed!AO$2:AO$1135,Observed!$A$2:$A$1135,$A238,Observed!$C$2:$C$1135,$C238)),AVERAGEIFS(Observed!AO$2:AO$1135,Observed!$A$2:$A$1135,$A238,Observed!$C$2:$C$1135,$C238),"")</f>
        <v/>
      </c>
      <c r="AP238" s="35" t="str">
        <f>IF(ISNUMBER(AVERAGEIFS(Observed!AP$2:AP$1135,Observed!$A$2:$A$1135,$A238,Observed!$C$2:$C$1135,$C238)),AVERAGEIFS(Observed!AP$2:AP$1135,Observed!$A$2:$A$1135,$A238,Observed!$C$2:$C$1135,$C238),"")</f>
        <v/>
      </c>
      <c r="AQ238" s="34" t="str">
        <f>IF(ISNUMBER(AVERAGEIFS(Observed!AQ$2:AQ$1135,Observed!$A$2:$A$1135,$A238,Observed!$C$2:$C$1135,$C238)),AVERAGEIFS(Observed!AQ$2:AQ$1135,Observed!$A$2:$A$1135,$A238,Observed!$C$2:$C$1135,$C238),"")</f>
        <v/>
      </c>
      <c r="AR238" s="34" t="str">
        <f>IF(ISNUMBER(AVERAGEIFS(Observed!AR$2:AR$1135,Observed!$A$2:$A$1135,$A238,Observed!$C$2:$C$1135,$C238)),AVERAGEIFS(Observed!AR$2:AR$1135,Observed!$A$2:$A$1135,$A238,Observed!$C$2:$C$1135,$C238),"")</f>
        <v/>
      </c>
      <c r="AS238" s="2">
        <f>COUNTIFS(Observed!$A$2:$A$1135,$A238,Observed!$C$2:$C$1135,$C238)</f>
        <v>3</v>
      </c>
      <c r="AT238" s="2">
        <f t="shared" si="3"/>
        <v>10</v>
      </c>
    </row>
    <row r="239" spans="1:46" x14ac:dyDescent="0.25">
      <c r="A239" t="s">
        <v>36</v>
      </c>
      <c r="B239" t="s">
        <v>31</v>
      </c>
      <c r="C239" s="6">
        <v>42469</v>
      </c>
      <c r="D239" t="s">
        <v>56</v>
      </c>
      <c r="F239">
        <v>50</v>
      </c>
      <c r="J239" t="s">
        <v>107</v>
      </c>
      <c r="K239" t="s">
        <v>29</v>
      </c>
      <c r="L239">
        <v>2</v>
      </c>
      <c r="M239" t="s">
        <v>27</v>
      </c>
      <c r="N239" s="33" t="str">
        <f>IF(ISNUMBER(AVERAGEIFS(Observed!N$2:N$1135,Observed!$A$2:$A$1135,$A239,Observed!$C$2:$C$1135,$C239)),AVERAGEIFS(Observed!N$2:N$1135,Observed!$A$2:$A$1135,$A239,Observed!$C$2:$C$1135,$C239),"")</f>
        <v/>
      </c>
      <c r="O239" s="34" t="str">
        <f>IF(ISNUMBER(AVERAGEIFS(Observed!O$2:O$1135,Observed!$A$2:$A$1135,$A239,Observed!$C$2:$C$1135,$C239)),AVERAGEIFS(Observed!O$2:O$1135,Observed!$A$2:$A$1135,$A239,Observed!$C$2:$C$1135,$C239),"")</f>
        <v/>
      </c>
      <c r="P239" s="34">
        <f>IF(ISNUMBER(AVERAGEIFS(Observed!P$2:P$1135,Observed!$A$2:$A$1135,$A239,Observed!$C$2:$C$1135,$C239)),AVERAGEIFS(Observed!P$2:P$1135,Observed!$A$2:$A$1135,$A239,Observed!$C$2:$C$1135,$C239),"")</f>
        <v>68.68982927369666</v>
      </c>
      <c r="Q239" s="34">
        <f>IF(ISNUMBER(AVERAGEIFS(Observed!Q$2:Q$1135,Observed!$A$2:$A$1135,$A239,Observed!$C$2:$C$1135,$C239)),AVERAGEIFS(Observed!Q$2:Q$1135,Observed!$A$2:$A$1135,$A239,Observed!$C$2:$C$1135,$C239),"")</f>
        <v>68.68982927369666</v>
      </c>
      <c r="R239" s="34">
        <f>IF(ISNUMBER(AVERAGEIFS(Observed!R$2:R$1135,Observed!$A$2:$A$1135,$A239,Observed!$C$2:$C$1135,$C239)),AVERAGEIFS(Observed!R$2:R$1135,Observed!$A$2:$A$1135,$A239,Observed!$C$2:$C$1135,$C239),"")</f>
        <v>1125.7341442369143</v>
      </c>
      <c r="S239" s="35" t="str">
        <f>IF(ISNUMBER(AVERAGEIFS(Observed!S$2:S$1135,Observed!$A$2:$A$1135,$A239,Observed!$C$2:$C$1135,$C239)),AVERAGEIFS(Observed!S$2:S$1135,Observed!$A$2:$A$1135,$A239,Observed!$C$2:$C$1135,$C239),"")</f>
        <v/>
      </c>
      <c r="T239" s="35" t="str">
        <f>IF(ISNUMBER(AVERAGEIFS(Observed!T$2:T$1135,Observed!$A$2:$A$1135,$A239,Observed!$C$2:$C$1135,$C239)),AVERAGEIFS(Observed!T$2:T$1135,Observed!$A$2:$A$1135,$A239,Observed!$C$2:$C$1135,$C239),"")</f>
        <v/>
      </c>
      <c r="U239" s="35" t="str">
        <f>IF(ISNUMBER(AVERAGEIFS(Observed!U$2:U$1135,Observed!$A$2:$A$1135,$A239,Observed!$C$2:$C$1135,$C239)),AVERAGEIFS(Observed!U$2:U$1135,Observed!$A$2:$A$1135,$A239,Observed!$C$2:$C$1135,$C239),"")</f>
        <v/>
      </c>
      <c r="V239" s="34" t="str">
        <f>IF(ISNUMBER(AVERAGEIFS(Observed!V$2:V$1135,Observed!$A$2:$A$1135,$A239,Observed!$C$2:$C$1135,$C239)),AVERAGEIFS(Observed!V$2:V$1135,Observed!$A$2:$A$1135,$A239,Observed!$C$2:$C$1135,$C239),"")</f>
        <v/>
      </c>
      <c r="W239" s="7" t="str">
        <f>IF(ISNUMBER(AVERAGEIFS(Observed!W$2:W$1135,Observed!$A$2:$A$1135,$A239,Observed!$C$2:$C$1135,$C239)),AVERAGEIFS(Observed!W$2:W$1135,Observed!$A$2:$A$1135,$A239,Observed!$C$2:$C$1135,$C239),"")</f>
        <v/>
      </c>
      <c r="X239" s="7" t="str">
        <f>IF(ISNUMBER(AVERAGEIFS(Observed!X$2:X$1135,Observed!$A$2:$A$1135,$A239,Observed!$C$2:$C$1135,$C239)),AVERAGEIFS(Observed!X$2:X$1135,Observed!$A$2:$A$1135,$A239,Observed!$C$2:$C$1135,$C239),"")</f>
        <v/>
      </c>
      <c r="Y239" s="34" t="str">
        <f>IF(ISNUMBER(AVERAGEIFS(Observed!Y$2:Y$1135,Observed!$A$2:$A$1135,$A239,Observed!$C$2:$C$1135,$C239)),AVERAGEIFS(Observed!Y$2:Y$1135,Observed!$A$2:$A$1135,$A239,Observed!$C$2:$C$1135,$C239),"")</f>
        <v/>
      </c>
      <c r="Z239" s="34" t="str">
        <f>IF(ISNUMBER(AVERAGEIFS(Observed!Z$2:Z$1135,Observed!$A$2:$A$1135,$A239,Observed!$C$2:$C$1135,$C239)),AVERAGEIFS(Observed!Z$2:Z$1135,Observed!$A$2:$A$1135,$A239,Observed!$C$2:$C$1135,$C239),"")</f>
        <v/>
      </c>
      <c r="AA239" s="34" t="str">
        <f>IF(ISNUMBER(AVERAGEIFS(Observed!AA$2:AA$1135,Observed!$A$2:$A$1135,$A239,Observed!$C$2:$C$1135,$C239)),AVERAGEIFS(Observed!AA$2:AA$1135,Observed!$A$2:$A$1135,$A239,Observed!$C$2:$C$1135,$C239),"")</f>
        <v/>
      </c>
      <c r="AB239" s="34" t="str">
        <f>IF(ISNUMBER(AVERAGEIFS(Observed!AB$2:AB$1135,Observed!$A$2:$A$1135,$A239,Observed!$C$2:$C$1135,$C239)),AVERAGEIFS(Observed!AB$2:AB$1135,Observed!$A$2:$A$1135,$A239,Observed!$C$2:$C$1135,$C239),"")</f>
        <v/>
      </c>
      <c r="AC239" s="34" t="str">
        <f>IF(ISNUMBER(AVERAGEIFS(Observed!AC$2:AC$1135,Observed!$A$2:$A$1135,$A239,Observed!$C$2:$C$1135,$C239)),AVERAGEIFS(Observed!AC$2:AC$1135,Observed!$A$2:$A$1135,$A239,Observed!$C$2:$C$1135,$C239),"")</f>
        <v/>
      </c>
      <c r="AD239" s="34" t="str">
        <f>IF(ISNUMBER(AVERAGEIFS(Observed!AD$2:AD$1135,Observed!$A$2:$A$1135,$A239,Observed!$C$2:$C$1135,$C239)),AVERAGEIFS(Observed!AD$2:AD$1135,Observed!$A$2:$A$1135,$A239,Observed!$C$2:$C$1135,$C239),"")</f>
        <v/>
      </c>
      <c r="AE239" s="34" t="str">
        <f>IF(ISNUMBER(AVERAGEIFS(Observed!AE$2:AE$1135,Observed!$A$2:$A$1135,$A239,Observed!$C$2:$C$1135,$C239)),AVERAGEIFS(Observed!AE$2:AE$1135,Observed!$A$2:$A$1135,$A239,Observed!$C$2:$C$1135,$C239),"")</f>
        <v/>
      </c>
      <c r="AF239" s="34" t="str">
        <f>IF(ISNUMBER(AVERAGEIFS(Observed!AF$2:AF$1135,Observed!$A$2:$A$1135,$A239,Observed!$C$2:$C$1135,$C239)),AVERAGEIFS(Observed!AF$2:AF$1135,Observed!$A$2:$A$1135,$A239,Observed!$C$2:$C$1135,$C239),"")</f>
        <v/>
      </c>
      <c r="AG239" s="34" t="str">
        <f>IF(ISNUMBER(AVERAGEIFS(Observed!AG$2:AG$1135,Observed!$A$2:$A$1135,$A239,Observed!$C$2:$C$1135,$C239)),AVERAGEIFS(Observed!AG$2:AG$1135,Observed!$A$2:$A$1135,$A239,Observed!$C$2:$C$1135,$C239),"")</f>
        <v/>
      </c>
      <c r="AH239" s="35">
        <f>IF(ISNUMBER(AVERAGEIFS(Observed!AH$2:AH$1135,Observed!$A$2:$A$1135,$A239,Observed!$C$2:$C$1135,$C239)),AVERAGEIFS(Observed!AH$2:AH$1135,Observed!$A$2:$A$1135,$A239,Observed!$C$2:$C$1135,$C239),"")</f>
        <v>4.8969025166829432E-2</v>
      </c>
      <c r="AI239" s="35">
        <f>IF(ISNUMBER(AVERAGEIFS(Observed!AI$2:AI$1135,Observed!$A$2:$A$1135,$A239,Observed!$C$2:$C$1135,$C239)),AVERAGEIFS(Observed!AI$2:AI$1135,Observed!$A$2:$A$1135,$A239,Observed!$C$2:$C$1135,$C239),"")</f>
        <v>4.8969025166829432E-2</v>
      </c>
      <c r="AJ239" s="35" t="str">
        <f>IF(ISNUMBER(AVERAGEIFS(Observed!AJ$2:AJ$1135,Observed!$A$2:$A$1135,$A239,Observed!$C$2:$C$1135,$C239)),AVERAGEIFS(Observed!AJ$2:AJ$1135,Observed!$A$2:$A$1135,$A239,Observed!$C$2:$C$1135,$C239),"")</f>
        <v/>
      </c>
      <c r="AK239" s="34" t="str">
        <f>IF(ISNUMBER(AVERAGEIFS(Observed!AK$2:AK$1135,Observed!$A$2:$A$1135,$A239,Observed!$C$2:$C$1135,$C239)),AVERAGEIFS(Observed!AK$2:AK$1135,Observed!$A$2:$A$1135,$A239,Observed!$C$2:$C$1135,$C239),"")</f>
        <v/>
      </c>
      <c r="AL239" s="35" t="str">
        <f>IF(ISNUMBER(AVERAGEIFS(Observed!AL$2:AL$1135,Observed!$A$2:$A$1135,$A239,Observed!$C$2:$C$1135,$C239)),AVERAGEIFS(Observed!AL$2:AL$1135,Observed!$A$2:$A$1135,$A239,Observed!$C$2:$C$1135,$C239),"")</f>
        <v/>
      </c>
      <c r="AM239" s="34" t="str">
        <f>IF(ISNUMBER(AVERAGEIFS(Observed!AM$2:AM$1135,Observed!$A$2:$A$1135,$A239,Observed!$C$2:$C$1135,$C239)),AVERAGEIFS(Observed!AM$2:AM$1135,Observed!$A$2:$A$1135,$A239,Observed!$C$2:$C$1135,$C239),"")</f>
        <v/>
      </c>
      <c r="AN239" s="34" t="str">
        <f>IF(ISNUMBER(AVERAGEIFS(Observed!AN$2:AN$1135,Observed!$A$2:$A$1135,$A239,Observed!$C$2:$C$1135,$C239)),AVERAGEIFS(Observed!AN$2:AN$1135,Observed!$A$2:$A$1135,$A239,Observed!$C$2:$C$1135,$C239),"")</f>
        <v/>
      </c>
      <c r="AO239" s="34" t="str">
        <f>IF(ISNUMBER(AVERAGEIFS(Observed!AO$2:AO$1135,Observed!$A$2:$A$1135,$A239,Observed!$C$2:$C$1135,$C239)),AVERAGEIFS(Observed!AO$2:AO$1135,Observed!$A$2:$A$1135,$A239,Observed!$C$2:$C$1135,$C239),"")</f>
        <v/>
      </c>
      <c r="AP239" s="35" t="str">
        <f>IF(ISNUMBER(AVERAGEIFS(Observed!AP$2:AP$1135,Observed!$A$2:$A$1135,$A239,Observed!$C$2:$C$1135,$C239)),AVERAGEIFS(Observed!AP$2:AP$1135,Observed!$A$2:$A$1135,$A239,Observed!$C$2:$C$1135,$C239),"")</f>
        <v/>
      </c>
      <c r="AQ239" s="34">
        <f>IF(ISNUMBER(AVERAGEIFS(Observed!AQ$2:AQ$1135,Observed!$A$2:$A$1135,$A239,Observed!$C$2:$C$1135,$C239)),AVERAGEIFS(Observed!AQ$2:AQ$1135,Observed!$A$2:$A$1135,$A239,Observed!$C$2:$C$1135,$C239),"")</f>
        <v>3.35975</v>
      </c>
      <c r="AR239" s="34">
        <f>IF(ISNUMBER(AVERAGEIFS(Observed!AR$2:AR$1135,Observed!$A$2:$A$1135,$A239,Observed!$C$2:$C$1135,$C239)),AVERAGEIFS(Observed!AR$2:AR$1135,Observed!$A$2:$A$1135,$A239,Observed!$C$2:$C$1135,$C239),"")</f>
        <v>46.208749999999995</v>
      </c>
      <c r="AS239" s="2">
        <f>COUNTIFS(Observed!$A$2:$A$1135,$A239,Observed!$C$2:$C$1135,$C239)</f>
        <v>4</v>
      </c>
      <c r="AT239" s="2">
        <f t="shared" si="3"/>
        <v>7</v>
      </c>
    </row>
    <row r="240" spans="1:46" x14ac:dyDescent="0.25">
      <c r="A240" t="s">
        <v>36</v>
      </c>
      <c r="B240" t="s">
        <v>31</v>
      </c>
      <c r="C240" s="6">
        <v>42514</v>
      </c>
      <c r="D240" t="s">
        <v>56</v>
      </c>
      <c r="F240">
        <v>50</v>
      </c>
      <c r="J240" t="s">
        <v>107</v>
      </c>
      <c r="K240" t="s">
        <v>29</v>
      </c>
      <c r="L240">
        <v>2</v>
      </c>
      <c r="M240" t="s">
        <v>27</v>
      </c>
      <c r="N240" s="33" t="str">
        <f>IF(ISNUMBER(AVERAGEIFS(Observed!N$2:N$1135,Observed!$A$2:$A$1135,$A240,Observed!$C$2:$C$1135,$C240)),AVERAGEIFS(Observed!N$2:N$1135,Observed!$A$2:$A$1135,$A240,Observed!$C$2:$C$1135,$C240),"")</f>
        <v/>
      </c>
      <c r="O240" s="34" t="str">
        <f>IF(ISNUMBER(AVERAGEIFS(Observed!O$2:O$1135,Observed!$A$2:$A$1135,$A240,Observed!$C$2:$C$1135,$C240)),AVERAGEIFS(Observed!O$2:O$1135,Observed!$A$2:$A$1135,$A240,Observed!$C$2:$C$1135,$C240),"")</f>
        <v/>
      </c>
      <c r="P240" s="34">
        <f>IF(ISNUMBER(AVERAGEIFS(Observed!P$2:P$1135,Observed!$A$2:$A$1135,$A240,Observed!$C$2:$C$1135,$C240)),AVERAGEIFS(Observed!P$2:P$1135,Observed!$A$2:$A$1135,$A240,Observed!$C$2:$C$1135,$C240),"")</f>
        <v>10.918023003092138</v>
      </c>
      <c r="Q240" s="34">
        <f>IF(ISNUMBER(AVERAGEIFS(Observed!Q$2:Q$1135,Observed!$A$2:$A$1135,$A240,Observed!$C$2:$C$1135,$C240)),AVERAGEIFS(Observed!Q$2:Q$1135,Observed!$A$2:$A$1135,$A240,Observed!$C$2:$C$1135,$C240),"")</f>
        <v>10.918023003092138</v>
      </c>
      <c r="R240" s="34">
        <f>IF(ISNUMBER(AVERAGEIFS(Observed!R$2:R$1135,Observed!$A$2:$A$1135,$A240,Observed!$C$2:$C$1135,$C240)),AVERAGEIFS(Observed!R$2:R$1135,Observed!$A$2:$A$1135,$A240,Observed!$C$2:$C$1135,$C240),"")</f>
        <v>1136.6521672400063</v>
      </c>
      <c r="S240" s="35" t="str">
        <f>IF(ISNUMBER(AVERAGEIFS(Observed!S$2:S$1135,Observed!$A$2:$A$1135,$A240,Observed!$C$2:$C$1135,$C240)),AVERAGEIFS(Observed!S$2:S$1135,Observed!$A$2:$A$1135,$A240,Observed!$C$2:$C$1135,$C240),"")</f>
        <v/>
      </c>
      <c r="T240" s="35" t="str">
        <f>IF(ISNUMBER(AVERAGEIFS(Observed!T$2:T$1135,Observed!$A$2:$A$1135,$A240,Observed!$C$2:$C$1135,$C240)),AVERAGEIFS(Observed!T$2:T$1135,Observed!$A$2:$A$1135,$A240,Observed!$C$2:$C$1135,$C240),"")</f>
        <v/>
      </c>
      <c r="U240" s="35" t="str">
        <f>IF(ISNUMBER(AVERAGEIFS(Observed!U$2:U$1135,Observed!$A$2:$A$1135,$A240,Observed!$C$2:$C$1135,$C240)),AVERAGEIFS(Observed!U$2:U$1135,Observed!$A$2:$A$1135,$A240,Observed!$C$2:$C$1135,$C240),"")</f>
        <v/>
      </c>
      <c r="V240" s="34" t="str">
        <f>IF(ISNUMBER(AVERAGEIFS(Observed!V$2:V$1135,Observed!$A$2:$A$1135,$A240,Observed!$C$2:$C$1135,$C240)),AVERAGEIFS(Observed!V$2:V$1135,Observed!$A$2:$A$1135,$A240,Observed!$C$2:$C$1135,$C240),"")</f>
        <v/>
      </c>
      <c r="W240" s="7" t="str">
        <f>IF(ISNUMBER(AVERAGEIFS(Observed!W$2:W$1135,Observed!$A$2:$A$1135,$A240,Observed!$C$2:$C$1135,$C240)),AVERAGEIFS(Observed!W$2:W$1135,Observed!$A$2:$A$1135,$A240,Observed!$C$2:$C$1135,$C240),"")</f>
        <v/>
      </c>
      <c r="X240" s="7" t="str">
        <f>IF(ISNUMBER(AVERAGEIFS(Observed!X$2:X$1135,Observed!$A$2:$A$1135,$A240,Observed!$C$2:$C$1135,$C240)),AVERAGEIFS(Observed!X$2:X$1135,Observed!$A$2:$A$1135,$A240,Observed!$C$2:$C$1135,$C240),"")</f>
        <v/>
      </c>
      <c r="Y240" s="34" t="str">
        <f>IF(ISNUMBER(AVERAGEIFS(Observed!Y$2:Y$1135,Observed!$A$2:$A$1135,$A240,Observed!$C$2:$C$1135,$C240)),AVERAGEIFS(Observed!Y$2:Y$1135,Observed!$A$2:$A$1135,$A240,Observed!$C$2:$C$1135,$C240),"")</f>
        <v/>
      </c>
      <c r="Z240" s="34" t="str">
        <f>IF(ISNUMBER(AVERAGEIFS(Observed!Z$2:Z$1135,Observed!$A$2:$A$1135,$A240,Observed!$C$2:$C$1135,$C240)),AVERAGEIFS(Observed!Z$2:Z$1135,Observed!$A$2:$A$1135,$A240,Observed!$C$2:$C$1135,$C240),"")</f>
        <v/>
      </c>
      <c r="AA240" s="34" t="str">
        <f>IF(ISNUMBER(AVERAGEIFS(Observed!AA$2:AA$1135,Observed!$A$2:$A$1135,$A240,Observed!$C$2:$C$1135,$C240)),AVERAGEIFS(Observed!AA$2:AA$1135,Observed!$A$2:$A$1135,$A240,Observed!$C$2:$C$1135,$C240),"")</f>
        <v/>
      </c>
      <c r="AB240" s="34" t="str">
        <f>IF(ISNUMBER(AVERAGEIFS(Observed!AB$2:AB$1135,Observed!$A$2:$A$1135,$A240,Observed!$C$2:$C$1135,$C240)),AVERAGEIFS(Observed!AB$2:AB$1135,Observed!$A$2:$A$1135,$A240,Observed!$C$2:$C$1135,$C240),"")</f>
        <v/>
      </c>
      <c r="AC240" s="34" t="str">
        <f>IF(ISNUMBER(AVERAGEIFS(Observed!AC$2:AC$1135,Observed!$A$2:$A$1135,$A240,Observed!$C$2:$C$1135,$C240)),AVERAGEIFS(Observed!AC$2:AC$1135,Observed!$A$2:$A$1135,$A240,Observed!$C$2:$C$1135,$C240),"")</f>
        <v/>
      </c>
      <c r="AD240" s="34" t="str">
        <f>IF(ISNUMBER(AVERAGEIFS(Observed!AD$2:AD$1135,Observed!$A$2:$A$1135,$A240,Observed!$C$2:$C$1135,$C240)),AVERAGEIFS(Observed!AD$2:AD$1135,Observed!$A$2:$A$1135,$A240,Observed!$C$2:$C$1135,$C240),"")</f>
        <v/>
      </c>
      <c r="AE240" s="34" t="str">
        <f>IF(ISNUMBER(AVERAGEIFS(Observed!AE$2:AE$1135,Observed!$A$2:$A$1135,$A240,Observed!$C$2:$C$1135,$C240)),AVERAGEIFS(Observed!AE$2:AE$1135,Observed!$A$2:$A$1135,$A240,Observed!$C$2:$C$1135,$C240),"")</f>
        <v/>
      </c>
      <c r="AF240" s="34" t="str">
        <f>IF(ISNUMBER(AVERAGEIFS(Observed!AF$2:AF$1135,Observed!$A$2:$A$1135,$A240,Observed!$C$2:$C$1135,$C240)),AVERAGEIFS(Observed!AF$2:AF$1135,Observed!$A$2:$A$1135,$A240,Observed!$C$2:$C$1135,$C240),"")</f>
        <v/>
      </c>
      <c r="AG240" s="34" t="str">
        <f>IF(ISNUMBER(AVERAGEIFS(Observed!AG$2:AG$1135,Observed!$A$2:$A$1135,$A240,Observed!$C$2:$C$1135,$C240)),AVERAGEIFS(Observed!AG$2:AG$1135,Observed!$A$2:$A$1135,$A240,Observed!$C$2:$C$1135,$C240),"")</f>
        <v/>
      </c>
      <c r="AH240" s="35">
        <f>IF(ISNUMBER(AVERAGEIFS(Observed!AH$2:AH$1135,Observed!$A$2:$A$1135,$A240,Observed!$C$2:$C$1135,$C240)),AVERAGEIFS(Observed!AH$2:AH$1135,Observed!$A$2:$A$1135,$A240,Observed!$C$2:$C$1135,$C240),"")</f>
        <v>4.8955242919921871E-2</v>
      </c>
      <c r="AI240" s="35">
        <f>IF(ISNUMBER(AVERAGEIFS(Observed!AI$2:AI$1135,Observed!$A$2:$A$1135,$A240,Observed!$C$2:$C$1135,$C240)),AVERAGEIFS(Observed!AI$2:AI$1135,Observed!$A$2:$A$1135,$A240,Observed!$C$2:$C$1135,$C240),"")</f>
        <v>4.8955242919921871E-2</v>
      </c>
      <c r="AJ240" s="35" t="str">
        <f>IF(ISNUMBER(AVERAGEIFS(Observed!AJ$2:AJ$1135,Observed!$A$2:$A$1135,$A240,Observed!$C$2:$C$1135,$C240)),AVERAGEIFS(Observed!AJ$2:AJ$1135,Observed!$A$2:$A$1135,$A240,Observed!$C$2:$C$1135,$C240),"")</f>
        <v/>
      </c>
      <c r="AK240" s="34" t="str">
        <f>IF(ISNUMBER(AVERAGEIFS(Observed!AK$2:AK$1135,Observed!$A$2:$A$1135,$A240,Observed!$C$2:$C$1135,$C240)),AVERAGEIFS(Observed!AK$2:AK$1135,Observed!$A$2:$A$1135,$A240,Observed!$C$2:$C$1135,$C240),"")</f>
        <v/>
      </c>
      <c r="AL240" s="35" t="str">
        <f>IF(ISNUMBER(AVERAGEIFS(Observed!AL$2:AL$1135,Observed!$A$2:$A$1135,$A240,Observed!$C$2:$C$1135,$C240)),AVERAGEIFS(Observed!AL$2:AL$1135,Observed!$A$2:$A$1135,$A240,Observed!$C$2:$C$1135,$C240),"")</f>
        <v/>
      </c>
      <c r="AM240" s="34" t="str">
        <f>IF(ISNUMBER(AVERAGEIFS(Observed!AM$2:AM$1135,Observed!$A$2:$A$1135,$A240,Observed!$C$2:$C$1135,$C240)),AVERAGEIFS(Observed!AM$2:AM$1135,Observed!$A$2:$A$1135,$A240,Observed!$C$2:$C$1135,$C240),"")</f>
        <v/>
      </c>
      <c r="AN240" s="34" t="str">
        <f>IF(ISNUMBER(AVERAGEIFS(Observed!AN$2:AN$1135,Observed!$A$2:$A$1135,$A240,Observed!$C$2:$C$1135,$C240)),AVERAGEIFS(Observed!AN$2:AN$1135,Observed!$A$2:$A$1135,$A240,Observed!$C$2:$C$1135,$C240),"")</f>
        <v/>
      </c>
      <c r="AO240" s="34" t="str">
        <f>IF(ISNUMBER(AVERAGEIFS(Observed!AO$2:AO$1135,Observed!$A$2:$A$1135,$A240,Observed!$C$2:$C$1135,$C240)),AVERAGEIFS(Observed!AO$2:AO$1135,Observed!$A$2:$A$1135,$A240,Observed!$C$2:$C$1135,$C240),"")</f>
        <v/>
      </c>
      <c r="AP240" s="35" t="str">
        <f>IF(ISNUMBER(AVERAGEIFS(Observed!AP$2:AP$1135,Observed!$A$2:$A$1135,$A240,Observed!$C$2:$C$1135,$C240)),AVERAGEIFS(Observed!AP$2:AP$1135,Observed!$A$2:$A$1135,$A240,Observed!$C$2:$C$1135,$C240),"")</f>
        <v/>
      </c>
      <c r="AQ240" s="34">
        <f>IF(ISNUMBER(AVERAGEIFS(Observed!AQ$2:AQ$1135,Observed!$A$2:$A$1135,$A240,Observed!$C$2:$C$1135,$C240)),AVERAGEIFS(Observed!AQ$2:AQ$1135,Observed!$A$2:$A$1135,$A240,Observed!$C$2:$C$1135,$C240),"")</f>
        <v>0.53349999999999997</v>
      </c>
      <c r="AR240" s="34">
        <f>IF(ISNUMBER(AVERAGEIFS(Observed!AR$2:AR$1135,Observed!$A$2:$A$1135,$A240,Observed!$C$2:$C$1135,$C240)),AVERAGEIFS(Observed!AR$2:AR$1135,Observed!$A$2:$A$1135,$A240,Observed!$C$2:$C$1135,$C240),"")</f>
        <v>46.742249999999999</v>
      </c>
      <c r="AS240" s="2">
        <f>COUNTIFS(Observed!$A$2:$A$1135,$A240,Observed!$C$2:$C$1135,$C240)</f>
        <v>4</v>
      </c>
      <c r="AT240" s="2">
        <f t="shared" si="3"/>
        <v>7</v>
      </c>
    </row>
    <row r="241" spans="1:46" x14ac:dyDescent="0.25">
      <c r="A241" t="s">
        <v>36</v>
      </c>
      <c r="B241" t="s">
        <v>31</v>
      </c>
      <c r="C241" s="6">
        <v>42663</v>
      </c>
      <c r="D241" t="s">
        <v>56</v>
      </c>
      <c r="F241">
        <v>50</v>
      </c>
      <c r="J241" t="s">
        <v>108</v>
      </c>
      <c r="K241" t="s">
        <v>37</v>
      </c>
      <c r="L241">
        <v>3</v>
      </c>
      <c r="M241" t="s">
        <v>106</v>
      </c>
      <c r="N241" s="33">
        <f>IF(ISNUMBER(AVERAGEIFS(Observed!N$2:N$1135,Observed!$A$2:$A$1135,$A241,Observed!$C$2:$C$1135,$C241)),AVERAGEIFS(Observed!N$2:N$1135,Observed!$A$2:$A$1135,$A241,Observed!$C$2:$C$1135,$C241),"")</f>
        <v>570.58333333333337</v>
      </c>
      <c r="O241" s="34">
        <f>IF(ISNUMBER(AVERAGEIFS(Observed!O$2:O$1135,Observed!$A$2:$A$1135,$A241,Observed!$C$2:$C$1135,$C241)),AVERAGEIFS(Observed!O$2:O$1135,Observed!$A$2:$A$1135,$A241,Observed!$C$2:$C$1135,$C241),"")</f>
        <v>57.058333333333337</v>
      </c>
      <c r="P241" s="34" t="str">
        <f>IF(ISNUMBER(AVERAGEIFS(Observed!P$2:P$1135,Observed!$A$2:$A$1135,$A241,Observed!$C$2:$C$1135,$C241)),AVERAGEIFS(Observed!P$2:P$1135,Observed!$A$2:$A$1135,$A241,Observed!$C$2:$C$1135,$C241),"")</f>
        <v/>
      </c>
      <c r="Q241" s="34" t="str">
        <f>IF(ISNUMBER(AVERAGEIFS(Observed!Q$2:Q$1135,Observed!$A$2:$A$1135,$A241,Observed!$C$2:$C$1135,$C241)),AVERAGEIFS(Observed!Q$2:Q$1135,Observed!$A$2:$A$1135,$A241,Observed!$C$2:$C$1135,$C241),"")</f>
        <v/>
      </c>
      <c r="R241" s="34" t="str">
        <f>IF(ISNUMBER(AVERAGEIFS(Observed!R$2:R$1135,Observed!$A$2:$A$1135,$A241,Observed!$C$2:$C$1135,$C241)),AVERAGEIFS(Observed!R$2:R$1135,Observed!$A$2:$A$1135,$A241,Observed!$C$2:$C$1135,$C241),"")</f>
        <v/>
      </c>
      <c r="S241" s="35" t="str">
        <f>IF(ISNUMBER(AVERAGEIFS(Observed!S$2:S$1135,Observed!$A$2:$A$1135,$A241,Observed!$C$2:$C$1135,$C241)),AVERAGEIFS(Observed!S$2:S$1135,Observed!$A$2:$A$1135,$A241,Observed!$C$2:$C$1135,$C241),"")</f>
        <v/>
      </c>
      <c r="T241" s="35" t="str">
        <f>IF(ISNUMBER(AVERAGEIFS(Observed!T$2:T$1135,Observed!$A$2:$A$1135,$A241,Observed!$C$2:$C$1135,$C241)),AVERAGEIFS(Observed!T$2:T$1135,Observed!$A$2:$A$1135,$A241,Observed!$C$2:$C$1135,$C241),"")</f>
        <v/>
      </c>
      <c r="U241" s="35" t="str">
        <f>IF(ISNUMBER(AVERAGEIFS(Observed!U$2:U$1135,Observed!$A$2:$A$1135,$A241,Observed!$C$2:$C$1135,$C241)),AVERAGEIFS(Observed!U$2:U$1135,Observed!$A$2:$A$1135,$A241,Observed!$C$2:$C$1135,$C241),"")</f>
        <v/>
      </c>
      <c r="V241" s="34" t="str">
        <f>IF(ISNUMBER(AVERAGEIFS(Observed!V$2:V$1135,Observed!$A$2:$A$1135,$A241,Observed!$C$2:$C$1135,$C241)),AVERAGEIFS(Observed!V$2:V$1135,Observed!$A$2:$A$1135,$A241,Observed!$C$2:$C$1135,$C241),"")</f>
        <v/>
      </c>
      <c r="W241" s="7" t="str">
        <f>IF(ISNUMBER(AVERAGEIFS(Observed!W$2:W$1135,Observed!$A$2:$A$1135,$A241,Observed!$C$2:$C$1135,$C241)),AVERAGEIFS(Observed!W$2:W$1135,Observed!$A$2:$A$1135,$A241,Observed!$C$2:$C$1135,$C241),"")</f>
        <v/>
      </c>
      <c r="X241" s="7" t="str">
        <f>IF(ISNUMBER(AVERAGEIFS(Observed!X$2:X$1135,Observed!$A$2:$A$1135,$A241,Observed!$C$2:$C$1135,$C241)),AVERAGEIFS(Observed!X$2:X$1135,Observed!$A$2:$A$1135,$A241,Observed!$C$2:$C$1135,$C241),"")</f>
        <v/>
      </c>
      <c r="Y241" s="34" t="str">
        <f>IF(ISNUMBER(AVERAGEIFS(Observed!Y$2:Y$1135,Observed!$A$2:$A$1135,$A241,Observed!$C$2:$C$1135,$C241)),AVERAGEIFS(Observed!Y$2:Y$1135,Observed!$A$2:$A$1135,$A241,Observed!$C$2:$C$1135,$C241),"")</f>
        <v/>
      </c>
      <c r="Z241" s="34" t="str">
        <f>IF(ISNUMBER(AVERAGEIFS(Observed!Z$2:Z$1135,Observed!$A$2:$A$1135,$A241,Observed!$C$2:$C$1135,$C241)),AVERAGEIFS(Observed!Z$2:Z$1135,Observed!$A$2:$A$1135,$A241,Observed!$C$2:$C$1135,$C241),"")</f>
        <v/>
      </c>
      <c r="AA241" s="34" t="str">
        <f>IF(ISNUMBER(AVERAGEIFS(Observed!AA$2:AA$1135,Observed!$A$2:$A$1135,$A241,Observed!$C$2:$C$1135,$C241)),AVERAGEIFS(Observed!AA$2:AA$1135,Observed!$A$2:$A$1135,$A241,Observed!$C$2:$C$1135,$C241),"")</f>
        <v/>
      </c>
      <c r="AB241" s="34">
        <f>IF(ISNUMBER(AVERAGEIFS(Observed!AB$2:AB$1135,Observed!$A$2:$A$1135,$A241,Observed!$C$2:$C$1135,$C241)),AVERAGEIFS(Observed!AB$2:AB$1135,Observed!$A$2:$A$1135,$A241,Observed!$C$2:$C$1135,$C241),"")</f>
        <v>18.749815940856934</v>
      </c>
      <c r="AC241" s="34">
        <f>IF(ISNUMBER(AVERAGEIFS(Observed!AC$2:AC$1135,Observed!$A$2:$A$1135,$A241,Observed!$C$2:$C$1135,$C241)),AVERAGEIFS(Observed!AC$2:AC$1135,Observed!$A$2:$A$1135,$A241,Observed!$C$2:$C$1135,$C241),"")</f>
        <v>10.997177282969156</v>
      </c>
      <c r="AD241" s="34">
        <f>IF(ISNUMBER(AVERAGEIFS(Observed!AD$2:AD$1135,Observed!$A$2:$A$1135,$A241,Observed!$C$2:$C$1135,$C241)),AVERAGEIFS(Observed!AD$2:AD$1135,Observed!$A$2:$A$1135,$A241,Observed!$C$2:$C$1135,$C241),"")</f>
        <v>75.171488444010421</v>
      </c>
      <c r="AE241" s="34">
        <f>IF(ISNUMBER(AVERAGEIFS(Observed!AE$2:AE$1135,Observed!$A$2:$A$1135,$A241,Observed!$C$2:$C$1135,$C241)),AVERAGEIFS(Observed!AE$2:AE$1135,Observed!$A$2:$A$1135,$A241,Observed!$C$2:$C$1135,$C241),"")</f>
        <v>20.732828140258789</v>
      </c>
      <c r="AF241" s="34">
        <f>IF(ISNUMBER(AVERAGEIFS(Observed!AF$2:AF$1135,Observed!$A$2:$A$1135,$A241,Observed!$C$2:$C$1135,$C241)),AVERAGEIFS(Observed!AF$2:AF$1135,Observed!$A$2:$A$1135,$A241,Observed!$C$2:$C$1135,$C241),"")</f>
        <v>90.282708485921219</v>
      </c>
      <c r="AG241" s="34">
        <f>IF(ISNUMBER(AVERAGEIFS(Observed!AG$2:AG$1135,Observed!$A$2:$A$1135,$A241,Observed!$C$2:$C$1135,$C241)),AVERAGEIFS(Observed!AG$2:AG$1135,Observed!$A$2:$A$1135,$A241,Observed!$C$2:$C$1135,$C241),"")</f>
        <v>30.588412920633953</v>
      </c>
      <c r="AH241" s="35">
        <f>IF(ISNUMBER(AVERAGEIFS(Observed!AH$2:AH$1135,Observed!$A$2:$A$1135,$A241,Observed!$C$2:$C$1135,$C241)),AVERAGEIFS(Observed!AH$2:AH$1135,Observed!$A$2:$A$1135,$A241,Observed!$C$2:$C$1135,$C241),"")</f>
        <v>4.8941460673014324E-2</v>
      </c>
      <c r="AI241" s="35">
        <f>IF(ISNUMBER(AVERAGEIFS(Observed!AI$2:AI$1135,Observed!$A$2:$A$1135,$A241,Observed!$C$2:$C$1135,$C241)),AVERAGEIFS(Observed!AI$2:AI$1135,Observed!$A$2:$A$1135,$A241,Observed!$C$2:$C$1135,$C241),"")</f>
        <v>4.8941460673014324E-2</v>
      </c>
      <c r="AJ241" s="35" t="str">
        <f>IF(ISNUMBER(AVERAGEIFS(Observed!AJ$2:AJ$1135,Observed!$A$2:$A$1135,$A241,Observed!$C$2:$C$1135,$C241)),AVERAGEIFS(Observed!AJ$2:AJ$1135,Observed!$A$2:$A$1135,$A241,Observed!$C$2:$C$1135,$C241),"")</f>
        <v/>
      </c>
      <c r="AK241" s="34">
        <f>IF(ISNUMBER(AVERAGEIFS(Observed!AK$2:AK$1135,Observed!$A$2:$A$1135,$A241,Observed!$C$2:$C$1135,$C241)),AVERAGEIFS(Observed!AK$2:AK$1135,Observed!$A$2:$A$1135,$A241,Observed!$C$2:$C$1135,$C241),"")</f>
        <v>12.027438151041666</v>
      </c>
      <c r="AL241" s="35" t="str">
        <f>IF(ISNUMBER(AVERAGEIFS(Observed!AL$2:AL$1135,Observed!$A$2:$A$1135,$A241,Observed!$C$2:$C$1135,$C241)),AVERAGEIFS(Observed!AL$2:AL$1135,Observed!$A$2:$A$1135,$A241,Observed!$C$2:$C$1135,$C241),"")</f>
        <v/>
      </c>
      <c r="AM241" s="34" t="str">
        <f>IF(ISNUMBER(AVERAGEIFS(Observed!AM$2:AM$1135,Observed!$A$2:$A$1135,$A241,Observed!$C$2:$C$1135,$C241)),AVERAGEIFS(Observed!AM$2:AM$1135,Observed!$A$2:$A$1135,$A241,Observed!$C$2:$C$1135,$C241),"")</f>
        <v/>
      </c>
      <c r="AN241" s="34" t="str">
        <f>IF(ISNUMBER(AVERAGEIFS(Observed!AN$2:AN$1135,Observed!$A$2:$A$1135,$A241,Observed!$C$2:$C$1135,$C241)),AVERAGEIFS(Observed!AN$2:AN$1135,Observed!$A$2:$A$1135,$A241,Observed!$C$2:$C$1135,$C241),"")</f>
        <v/>
      </c>
      <c r="AO241" s="34" t="str">
        <f>IF(ISNUMBER(AVERAGEIFS(Observed!AO$2:AO$1135,Observed!$A$2:$A$1135,$A241,Observed!$C$2:$C$1135,$C241)),AVERAGEIFS(Observed!AO$2:AO$1135,Observed!$A$2:$A$1135,$A241,Observed!$C$2:$C$1135,$C241),"")</f>
        <v/>
      </c>
      <c r="AP241" s="35" t="str">
        <f>IF(ISNUMBER(AVERAGEIFS(Observed!AP$2:AP$1135,Observed!$A$2:$A$1135,$A241,Observed!$C$2:$C$1135,$C241)),AVERAGEIFS(Observed!AP$2:AP$1135,Observed!$A$2:$A$1135,$A241,Observed!$C$2:$C$1135,$C241),"")</f>
        <v/>
      </c>
      <c r="AQ241" s="34" t="str">
        <f>IF(ISNUMBER(AVERAGEIFS(Observed!AQ$2:AQ$1135,Observed!$A$2:$A$1135,$A241,Observed!$C$2:$C$1135,$C241)),AVERAGEIFS(Observed!AQ$2:AQ$1135,Observed!$A$2:$A$1135,$A241,Observed!$C$2:$C$1135,$C241),"")</f>
        <v/>
      </c>
      <c r="AR241" s="34" t="str">
        <f>IF(ISNUMBER(AVERAGEIFS(Observed!AR$2:AR$1135,Observed!$A$2:$A$1135,$A241,Observed!$C$2:$C$1135,$C241)),AVERAGEIFS(Observed!AR$2:AR$1135,Observed!$A$2:$A$1135,$A241,Observed!$C$2:$C$1135,$C241),"")</f>
        <v/>
      </c>
      <c r="AS241" s="2">
        <f>COUNTIFS(Observed!$A$2:$A$1135,$A241,Observed!$C$2:$C$1135,$C241)</f>
        <v>3</v>
      </c>
      <c r="AT241" s="2">
        <f t="shared" si="3"/>
        <v>10</v>
      </c>
    </row>
    <row r="242" spans="1:46" x14ac:dyDescent="0.25">
      <c r="A242" t="s">
        <v>36</v>
      </c>
      <c r="B242" t="s">
        <v>31</v>
      </c>
      <c r="C242" s="6">
        <v>42677</v>
      </c>
      <c r="D242" t="s">
        <v>56</v>
      </c>
      <c r="F242">
        <v>50</v>
      </c>
      <c r="J242" t="s">
        <v>108</v>
      </c>
      <c r="K242" t="s">
        <v>37</v>
      </c>
      <c r="L242">
        <v>3</v>
      </c>
      <c r="M242" t="s">
        <v>106</v>
      </c>
      <c r="N242" s="33">
        <f>IF(ISNUMBER(AVERAGEIFS(Observed!N$2:N$1135,Observed!$A$2:$A$1135,$A242,Observed!$C$2:$C$1135,$C242)),AVERAGEIFS(Observed!N$2:N$1135,Observed!$A$2:$A$1135,$A242,Observed!$C$2:$C$1135,$C242),"")</f>
        <v>2138.5</v>
      </c>
      <c r="O242" s="34">
        <f>IF(ISNUMBER(AVERAGEIFS(Observed!O$2:O$1135,Observed!$A$2:$A$1135,$A242,Observed!$C$2:$C$1135,$C242)),AVERAGEIFS(Observed!O$2:O$1135,Observed!$A$2:$A$1135,$A242,Observed!$C$2:$C$1135,$C242),"")</f>
        <v>213.85</v>
      </c>
      <c r="P242" s="34" t="str">
        <f>IF(ISNUMBER(AVERAGEIFS(Observed!P$2:P$1135,Observed!$A$2:$A$1135,$A242,Observed!$C$2:$C$1135,$C242)),AVERAGEIFS(Observed!P$2:P$1135,Observed!$A$2:$A$1135,$A242,Observed!$C$2:$C$1135,$C242),"")</f>
        <v/>
      </c>
      <c r="Q242" s="34" t="str">
        <f>IF(ISNUMBER(AVERAGEIFS(Observed!Q$2:Q$1135,Observed!$A$2:$A$1135,$A242,Observed!$C$2:$C$1135,$C242)),AVERAGEIFS(Observed!Q$2:Q$1135,Observed!$A$2:$A$1135,$A242,Observed!$C$2:$C$1135,$C242),"")</f>
        <v/>
      </c>
      <c r="R242" s="34" t="str">
        <f>IF(ISNUMBER(AVERAGEIFS(Observed!R$2:R$1135,Observed!$A$2:$A$1135,$A242,Observed!$C$2:$C$1135,$C242)),AVERAGEIFS(Observed!R$2:R$1135,Observed!$A$2:$A$1135,$A242,Observed!$C$2:$C$1135,$C242),"")</f>
        <v/>
      </c>
      <c r="S242" s="35" t="str">
        <f>IF(ISNUMBER(AVERAGEIFS(Observed!S$2:S$1135,Observed!$A$2:$A$1135,$A242,Observed!$C$2:$C$1135,$C242)),AVERAGEIFS(Observed!S$2:S$1135,Observed!$A$2:$A$1135,$A242,Observed!$C$2:$C$1135,$C242),"")</f>
        <v/>
      </c>
      <c r="T242" s="35" t="str">
        <f>IF(ISNUMBER(AVERAGEIFS(Observed!T$2:T$1135,Observed!$A$2:$A$1135,$A242,Observed!$C$2:$C$1135,$C242)),AVERAGEIFS(Observed!T$2:T$1135,Observed!$A$2:$A$1135,$A242,Observed!$C$2:$C$1135,$C242),"")</f>
        <v/>
      </c>
      <c r="U242" s="35" t="str">
        <f>IF(ISNUMBER(AVERAGEIFS(Observed!U$2:U$1135,Observed!$A$2:$A$1135,$A242,Observed!$C$2:$C$1135,$C242)),AVERAGEIFS(Observed!U$2:U$1135,Observed!$A$2:$A$1135,$A242,Observed!$C$2:$C$1135,$C242),"")</f>
        <v/>
      </c>
      <c r="V242" s="34" t="str">
        <f>IF(ISNUMBER(AVERAGEIFS(Observed!V$2:V$1135,Observed!$A$2:$A$1135,$A242,Observed!$C$2:$C$1135,$C242)),AVERAGEIFS(Observed!V$2:V$1135,Observed!$A$2:$A$1135,$A242,Observed!$C$2:$C$1135,$C242),"")</f>
        <v/>
      </c>
      <c r="W242" s="7" t="str">
        <f>IF(ISNUMBER(AVERAGEIFS(Observed!W$2:W$1135,Observed!$A$2:$A$1135,$A242,Observed!$C$2:$C$1135,$C242)),AVERAGEIFS(Observed!W$2:W$1135,Observed!$A$2:$A$1135,$A242,Observed!$C$2:$C$1135,$C242),"")</f>
        <v/>
      </c>
      <c r="X242" s="7" t="str">
        <f>IF(ISNUMBER(AVERAGEIFS(Observed!X$2:X$1135,Observed!$A$2:$A$1135,$A242,Observed!$C$2:$C$1135,$C242)),AVERAGEIFS(Observed!X$2:X$1135,Observed!$A$2:$A$1135,$A242,Observed!$C$2:$C$1135,$C242),"")</f>
        <v/>
      </c>
      <c r="Y242" s="34" t="str">
        <f>IF(ISNUMBER(AVERAGEIFS(Observed!Y$2:Y$1135,Observed!$A$2:$A$1135,$A242,Observed!$C$2:$C$1135,$C242)),AVERAGEIFS(Observed!Y$2:Y$1135,Observed!$A$2:$A$1135,$A242,Observed!$C$2:$C$1135,$C242),"")</f>
        <v/>
      </c>
      <c r="Z242" s="34" t="str">
        <f>IF(ISNUMBER(AVERAGEIFS(Observed!Z$2:Z$1135,Observed!$A$2:$A$1135,$A242,Observed!$C$2:$C$1135,$C242)),AVERAGEIFS(Observed!Z$2:Z$1135,Observed!$A$2:$A$1135,$A242,Observed!$C$2:$C$1135,$C242),"")</f>
        <v/>
      </c>
      <c r="AA242" s="34" t="str">
        <f>IF(ISNUMBER(AVERAGEIFS(Observed!AA$2:AA$1135,Observed!$A$2:$A$1135,$A242,Observed!$C$2:$C$1135,$C242)),AVERAGEIFS(Observed!AA$2:AA$1135,Observed!$A$2:$A$1135,$A242,Observed!$C$2:$C$1135,$C242),"")</f>
        <v/>
      </c>
      <c r="AB242" s="34">
        <f>IF(ISNUMBER(AVERAGEIFS(Observed!AB$2:AB$1135,Observed!$A$2:$A$1135,$A242,Observed!$C$2:$C$1135,$C242)),AVERAGEIFS(Observed!AB$2:AB$1135,Observed!$A$2:$A$1135,$A242,Observed!$C$2:$C$1135,$C242),"")</f>
        <v>19.844093322753906</v>
      </c>
      <c r="AC242" s="34">
        <f>IF(ISNUMBER(AVERAGEIFS(Observed!AC$2:AC$1135,Observed!$A$2:$A$1135,$A242,Observed!$C$2:$C$1135,$C242)),AVERAGEIFS(Observed!AC$2:AC$1135,Observed!$A$2:$A$1135,$A242,Observed!$C$2:$C$1135,$C242),"")</f>
        <v>17.930658340454102</v>
      </c>
      <c r="AD242" s="34">
        <f>IF(ISNUMBER(AVERAGEIFS(Observed!AD$2:AD$1135,Observed!$A$2:$A$1135,$A242,Observed!$C$2:$C$1135,$C242)),AVERAGEIFS(Observed!AD$2:AD$1135,Observed!$A$2:$A$1135,$A242,Observed!$C$2:$C$1135,$C242),"")</f>
        <v>75.620988210042313</v>
      </c>
      <c r="AE242" s="34">
        <f>IF(ISNUMBER(AVERAGEIFS(Observed!AE$2:AE$1135,Observed!$A$2:$A$1135,$A242,Observed!$C$2:$C$1135,$C242)),AVERAGEIFS(Observed!AE$2:AE$1135,Observed!$A$2:$A$1135,$A242,Observed!$C$2:$C$1135,$C242),"")</f>
        <v>21.395057996114094</v>
      </c>
      <c r="AF242" s="34">
        <f>IF(ISNUMBER(AVERAGEIFS(Observed!AF$2:AF$1135,Observed!$A$2:$A$1135,$A242,Observed!$C$2:$C$1135,$C242)),AVERAGEIFS(Observed!AF$2:AF$1135,Observed!$A$2:$A$1135,$A242,Observed!$C$2:$C$1135,$C242),"")</f>
        <v>89.421005249023437</v>
      </c>
      <c r="AG242" s="34">
        <f>IF(ISNUMBER(AVERAGEIFS(Observed!AG$2:AG$1135,Observed!$A$2:$A$1135,$A242,Observed!$C$2:$C$1135,$C242)),AVERAGEIFS(Observed!AG$2:AG$1135,Observed!$A$2:$A$1135,$A242,Observed!$C$2:$C$1135,$C242),"")</f>
        <v>24.464761416117351</v>
      </c>
      <c r="AH242" s="35">
        <f>IF(ISNUMBER(AVERAGEIFS(Observed!AH$2:AH$1135,Observed!$A$2:$A$1135,$A242,Observed!$C$2:$C$1135,$C242)),AVERAGEIFS(Observed!AH$2:AH$1135,Observed!$A$2:$A$1135,$A242,Observed!$C$2:$C$1135,$C242),"")</f>
        <v>3.9143618265787765E-2</v>
      </c>
      <c r="AI242" s="35">
        <f>IF(ISNUMBER(AVERAGEIFS(Observed!AI$2:AI$1135,Observed!$A$2:$A$1135,$A242,Observed!$C$2:$C$1135,$C242)),AVERAGEIFS(Observed!AI$2:AI$1135,Observed!$A$2:$A$1135,$A242,Observed!$C$2:$C$1135,$C242),"")</f>
        <v>3.9143618265787765E-2</v>
      </c>
      <c r="AJ242" s="35" t="str">
        <f>IF(ISNUMBER(AVERAGEIFS(Observed!AJ$2:AJ$1135,Observed!$A$2:$A$1135,$A242,Observed!$C$2:$C$1135,$C242)),AVERAGEIFS(Observed!AJ$2:AJ$1135,Observed!$A$2:$A$1135,$A242,Observed!$C$2:$C$1135,$C242),"")</f>
        <v/>
      </c>
      <c r="AK242" s="34">
        <f>IF(ISNUMBER(AVERAGEIFS(Observed!AK$2:AK$1135,Observed!$A$2:$A$1135,$A242,Observed!$C$2:$C$1135,$C242)),AVERAGEIFS(Observed!AK$2:AK$1135,Observed!$A$2:$A$1135,$A242,Observed!$C$2:$C$1135,$C242),"")</f>
        <v>12.099358113606771</v>
      </c>
      <c r="AL242" s="35" t="str">
        <f>IF(ISNUMBER(AVERAGEIFS(Observed!AL$2:AL$1135,Observed!$A$2:$A$1135,$A242,Observed!$C$2:$C$1135,$C242)),AVERAGEIFS(Observed!AL$2:AL$1135,Observed!$A$2:$A$1135,$A242,Observed!$C$2:$C$1135,$C242),"")</f>
        <v/>
      </c>
      <c r="AM242" s="34" t="str">
        <f>IF(ISNUMBER(AVERAGEIFS(Observed!AM$2:AM$1135,Observed!$A$2:$A$1135,$A242,Observed!$C$2:$C$1135,$C242)),AVERAGEIFS(Observed!AM$2:AM$1135,Observed!$A$2:$A$1135,$A242,Observed!$C$2:$C$1135,$C242),"")</f>
        <v/>
      </c>
      <c r="AN242" s="34" t="str">
        <f>IF(ISNUMBER(AVERAGEIFS(Observed!AN$2:AN$1135,Observed!$A$2:$A$1135,$A242,Observed!$C$2:$C$1135,$C242)),AVERAGEIFS(Observed!AN$2:AN$1135,Observed!$A$2:$A$1135,$A242,Observed!$C$2:$C$1135,$C242),"")</f>
        <v/>
      </c>
      <c r="AO242" s="34" t="str">
        <f>IF(ISNUMBER(AVERAGEIFS(Observed!AO$2:AO$1135,Observed!$A$2:$A$1135,$A242,Observed!$C$2:$C$1135,$C242)),AVERAGEIFS(Observed!AO$2:AO$1135,Observed!$A$2:$A$1135,$A242,Observed!$C$2:$C$1135,$C242),"")</f>
        <v/>
      </c>
      <c r="AP242" s="35" t="str">
        <f>IF(ISNUMBER(AVERAGEIFS(Observed!AP$2:AP$1135,Observed!$A$2:$A$1135,$A242,Observed!$C$2:$C$1135,$C242)),AVERAGEIFS(Observed!AP$2:AP$1135,Observed!$A$2:$A$1135,$A242,Observed!$C$2:$C$1135,$C242),"")</f>
        <v/>
      </c>
      <c r="AQ242" s="34" t="str">
        <f>IF(ISNUMBER(AVERAGEIFS(Observed!AQ$2:AQ$1135,Observed!$A$2:$A$1135,$A242,Observed!$C$2:$C$1135,$C242)),AVERAGEIFS(Observed!AQ$2:AQ$1135,Observed!$A$2:$A$1135,$A242,Observed!$C$2:$C$1135,$C242),"")</f>
        <v/>
      </c>
      <c r="AR242" s="34" t="str">
        <f>IF(ISNUMBER(AVERAGEIFS(Observed!AR$2:AR$1135,Observed!$A$2:$A$1135,$A242,Observed!$C$2:$C$1135,$C242)),AVERAGEIFS(Observed!AR$2:AR$1135,Observed!$A$2:$A$1135,$A242,Observed!$C$2:$C$1135,$C242),"")</f>
        <v/>
      </c>
      <c r="AS242" s="2">
        <f>COUNTIFS(Observed!$A$2:$A$1135,$A242,Observed!$C$2:$C$1135,$C242)</f>
        <v>3</v>
      </c>
      <c r="AT242" s="2">
        <f t="shared" si="3"/>
        <v>10</v>
      </c>
    </row>
    <row r="243" spans="1:46" x14ac:dyDescent="0.25">
      <c r="A243" t="s">
        <v>36</v>
      </c>
      <c r="B243" t="s">
        <v>31</v>
      </c>
      <c r="C243" s="6">
        <v>42684</v>
      </c>
      <c r="D243" t="s">
        <v>56</v>
      </c>
      <c r="F243">
        <v>50</v>
      </c>
      <c r="J243" t="s">
        <v>108</v>
      </c>
      <c r="K243" t="s">
        <v>37</v>
      </c>
      <c r="L243">
        <v>3</v>
      </c>
      <c r="M243" t="s">
        <v>106</v>
      </c>
      <c r="N243" s="33">
        <f>IF(ISNUMBER(AVERAGEIFS(Observed!N$2:N$1135,Observed!$A$2:$A$1135,$A243,Observed!$C$2:$C$1135,$C243)),AVERAGEIFS(Observed!N$2:N$1135,Observed!$A$2:$A$1135,$A243,Observed!$C$2:$C$1135,$C243),"")</f>
        <v>2159.3250000000003</v>
      </c>
      <c r="O243" s="34">
        <f>IF(ISNUMBER(AVERAGEIFS(Observed!O$2:O$1135,Observed!$A$2:$A$1135,$A243,Observed!$C$2:$C$1135,$C243)),AVERAGEIFS(Observed!O$2:O$1135,Observed!$A$2:$A$1135,$A243,Observed!$C$2:$C$1135,$C243),"")</f>
        <v>215.93249999999998</v>
      </c>
      <c r="P243" s="34" t="str">
        <f>IF(ISNUMBER(AVERAGEIFS(Observed!P$2:P$1135,Observed!$A$2:$A$1135,$A243,Observed!$C$2:$C$1135,$C243)),AVERAGEIFS(Observed!P$2:P$1135,Observed!$A$2:$A$1135,$A243,Observed!$C$2:$C$1135,$C243),"")</f>
        <v/>
      </c>
      <c r="Q243" s="34" t="str">
        <f>IF(ISNUMBER(AVERAGEIFS(Observed!Q$2:Q$1135,Observed!$A$2:$A$1135,$A243,Observed!$C$2:$C$1135,$C243)),AVERAGEIFS(Observed!Q$2:Q$1135,Observed!$A$2:$A$1135,$A243,Observed!$C$2:$C$1135,$C243),"")</f>
        <v/>
      </c>
      <c r="R243" s="34" t="str">
        <f>IF(ISNUMBER(AVERAGEIFS(Observed!R$2:R$1135,Observed!$A$2:$A$1135,$A243,Observed!$C$2:$C$1135,$C243)),AVERAGEIFS(Observed!R$2:R$1135,Observed!$A$2:$A$1135,$A243,Observed!$C$2:$C$1135,$C243),"")</f>
        <v/>
      </c>
      <c r="S243" s="35" t="str">
        <f>IF(ISNUMBER(AVERAGEIFS(Observed!S$2:S$1135,Observed!$A$2:$A$1135,$A243,Observed!$C$2:$C$1135,$C243)),AVERAGEIFS(Observed!S$2:S$1135,Observed!$A$2:$A$1135,$A243,Observed!$C$2:$C$1135,$C243),"")</f>
        <v/>
      </c>
      <c r="T243" s="35" t="str">
        <f>IF(ISNUMBER(AVERAGEIFS(Observed!T$2:T$1135,Observed!$A$2:$A$1135,$A243,Observed!$C$2:$C$1135,$C243)),AVERAGEIFS(Observed!T$2:T$1135,Observed!$A$2:$A$1135,$A243,Observed!$C$2:$C$1135,$C243),"")</f>
        <v/>
      </c>
      <c r="U243" s="35" t="str">
        <f>IF(ISNUMBER(AVERAGEIFS(Observed!U$2:U$1135,Observed!$A$2:$A$1135,$A243,Observed!$C$2:$C$1135,$C243)),AVERAGEIFS(Observed!U$2:U$1135,Observed!$A$2:$A$1135,$A243,Observed!$C$2:$C$1135,$C243),"")</f>
        <v/>
      </c>
      <c r="V243" s="34" t="str">
        <f>IF(ISNUMBER(AVERAGEIFS(Observed!V$2:V$1135,Observed!$A$2:$A$1135,$A243,Observed!$C$2:$C$1135,$C243)),AVERAGEIFS(Observed!V$2:V$1135,Observed!$A$2:$A$1135,$A243,Observed!$C$2:$C$1135,$C243),"")</f>
        <v/>
      </c>
      <c r="W243" s="7" t="str">
        <f>IF(ISNUMBER(AVERAGEIFS(Observed!W$2:W$1135,Observed!$A$2:$A$1135,$A243,Observed!$C$2:$C$1135,$C243)),AVERAGEIFS(Observed!W$2:W$1135,Observed!$A$2:$A$1135,$A243,Observed!$C$2:$C$1135,$C243),"")</f>
        <v/>
      </c>
      <c r="X243" s="7" t="str">
        <f>IF(ISNUMBER(AVERAGEIFS(Observed!X$2:X$1135,Observed!$A$2:$A$1135,$A243,Observed!$C$2:$C$1135,$C243)),AVERAGEIFS(Observed!X$2:X$1135,Observed!$A$2:$A$1135,$A243,Observed!$C$2:$C$1135,$C243),"")</f>
        <v/>
      </c>
      <c r="Y243" s="34" t="str">
        <f>IF(ISNUMBER(AVERAGEIFS(Observed!Y$2:Y$1135,Observed!$A$2:$A$1135,$A243,Observed!$C$2:$C$1135,$C243)),AVERAGEIFS(Observed!Y$2:Y$1135,Observed!$A$2:$A$1135,$A243,Observed!$C$2:$C$1135,$C243),"")</f>
        <v/>
      </c>
      <c r="Z243" s="34" t="str">
        <f>IF(ISNUMBER(AVERAGEIFS(Observed!Z$2:Z$1135,Observed!$A$2:$A$1135,$A243,Observed!$C$2:$C$1135,$C243)),AVERAGEIFS(Observed!Z$2:Z$1135,Observed!$A$2:$A$1135,$A243,Observed!$C$2:$C$1135,$C243),"")</f>
        <v/>
      </c>
      <c r="AA243" s="34" t="str">
        <f>IF(ISNUMBER(AVERAGEIFS(Observed!AA$2:AA$1135,Observed!$A$2:$A$1135,$A243,Observed!$C$2:$C$1135,$C243)),AVERAGEIFS(Observed!AA$2:AA$1135,Observed!$A$2:$A$1135,$A243,Observed!$C$2:$C$1135,$C243),"")</f>
        <v/>
      </c>
      <c r="AB243" s="34">
        <f>IF(ISNUMBER(AVERAGEIFS(Observed!AB$2:AB$1135,Observed!$A$2:$A$1135,$A243,Observed!$C$2:$C$1135,$C243)),AVERAGEIFS(Observed!AB$2:AB$1135,Observed!$A$2:$A$1135,$A243,Observed!$C$2:$C$1135,$C243),"")</f>
        <v>20.904908498128254</v>
      </c>
      <c r="AC243" s="34">
        <f>IF(ISNUMBER(AVERAGEIFS(Observed!AC$2:AC$1135,Observed!$A$2:$A$1135,$A243,Observed!$C$2:$C$1135,$C243)),AVERAGEIFS(Observed!AC$2:AC$1135,Observed!$A$2:$A$1135,$A243,Observed!$C$2:$C$1135,$C243),"")</f>
        <v>15.257838726043701</v>
      </c>
      <c r="AD243" s="34">
        <f>IF(ISNUMBER(AVERAGEIFS(Observed!AD$2:AD$1135,Observed!$A$2:$A$1135,$A243,Observed!$C$2:$C$1135,$C243)),AVERAGEIFS(Observed!AD$2:AD$1135,Observed!$A$2:$A$1135,$A243,Observed!$C$2:$C$1135,$C243),"")</f>
        <v>73.926338195800781</v>
      </c>
      <c r="AE243" s="34">
        <f>IF(ISNUMBER(AVERAGEIFS(Observed!AE$2:AE$1135,Observed!$A$2:$A$1135,$A243,Observed!$C$2:$C$1135,$C243)),AVERAGEIFS(Observed!AE$2:AE$1135,Observed!$A$2:$A$1135,$A243,Observed!$C$2:$C$1135,$C243),"")</f>
        <v>24.054192225138348</v>
      </c>
      <c r="AF243" s="34">
        <f>IF(ISNUMBER(AVERAGEIFS(Observed!AF$2:AF$1135,Observed!$A$2:$A$1135,$A243,Observed!$C$2:$C$1135,$C243)),AVERAGEIFS(Observed!AF$2:AF$1135,Observed!$A$2:$A$1135,$A243,Observed!$C$2:$C$1135,$C243),"")</f>
        <v>90.350287119547531</v>
      </c>
      <c r="AG243" s="34">
        <f>IF(ISNUMBER(AVERAGEIFS(Observed!AG$2:AG$1135,Observed!$A$2:$A$1135,$A243,Observed!$C$2:$C$1135,$C243)),AVERAGEIFS(Observed!AG$2:AG$1135,Observed!$A$2:$A$1135,$A243,Observed!$C$2:$C$1135,$C243),"")</f>
        <v>24.760060628255207</v>
      </c>
      <c r="AH243" s="35">
        <f>IF(ISNUMBER(AVERAGEIFS(Observed!AH$2:AH$1135,Observed!$A$2:$A$1135,$A243,Observed!$C$2:$C$1135,$C243)),AVERAGEIFS(Observed!AH$2:AH$1135,Observed!$A$2:$A$1135,$A243,Observed!$C$2:$C$1135,$C243),"")</f>
        <v>3.961609700520833E-2</v>
      </c>
      <c r="AI243" s="35">
        <f>IF(ISNUMBER(AVERAGEIFS(Observed!AI$2:AI$1135,Observed!$A$2:$A$1135,$A243,Observed!$C$2:$C$1135,$C243)),AVERAGEIFS(Observed!AI$2:AI$1135,Observed!$A$2:$A$1135,$A243,Observed!$C$2:$C$1135,$C243),"")</f>
        <v>3.961609700520833E-2</v>
      </c>
      <c r="AJ243" s="35" t="str">
        <f>IF(ISNUMBER(AVERAGEIFS(Observed!AJ$2:AJ$1135,Observed!$A$2:$A$1135,$A243,Observed!$C$2:$C$1135,$C243)),AVERAGEIFS(Observed!AJ$2:AJ$1135,Observed!$A$2:$A$1135,$A243,Observed!$C$2:$C$1135,$C243),"")</f>
        <v/>
      </c>
      <c r="AK243" s="34">
        <f>IF(ISNUMBER(AVERAGEIFS(Observed!AK$2:AK$1135,Observed!$A$2:$A$1135,$A243,Observed!$C$2:$C$1135,$C243)),AVERAGEIFS(Observed!AK$2:AK$1135,Observed!$A$2:$A$1135,$A243,Observed!$C$2:$C$1135,$C243),"")</f>
        <v>11.828214111328125</v>
      </c>
      <c r="AL243" s="35" t="str">
        <f>IF(ISNUMBER(AVERAGEIFS(Observed!AL$2:AL$1135,Observed!$A$2:$A$1135,$A243,Observed!$C$2:$C$1135,$C243)),AVERAGEIFS(Observed!AL$2:AL$1135,Observed!$A$2:$A$1135,$A243,Observed!$C$2:$C$1135,$C243),"")</f>
        <v/>
      </c>
      <c r="AM243" s="34" t="str">
        <f>IF(ISNUMBER(AVERAGEIFS(Observed!AM$2:AM$1135,Observed!$A$2:$A$1135,$A243,Observed!$C$2:$C$1135,$C243)),AVERAGEIFS(Observed!AM$2:AM$1135,Observed!$A$2:$A$1135,$A243,Observed!$C$2:$C$1135,$C243),"")</f>
        <v/>
      </c>
      <c r="AN243" s="34" t="str">
        <f>IF(ISNUMBER(AVERAGEIFS(Observed!AN$2:AN$1135,Observed!$A$2:$A$1135,$A243,Observed!$C$2:$C$1135,$C243)),AVERAGEIFS(Observed!AN$2:AN$1135,Observed!$A$2:$A$1135,$A243,Observed!$C$2:$C$1135,$C243),"")</f>
        <v/>
      </c>
      <c r="AO243" s="34" t="str">
        <f>IF(ISNUMBER(AVERAGEIFS(Observed!AO$2:AO$1135,Observed!$A$2:$A$1135,$A243,Observed!$C$2:$C$1135,$C243)),AVERAGEIFS(Observed!AO$2:AO$1135,Observed!$A$2:$A$1135,$A243,Observed!$C$2:$C$1135,$C243),"")</f>
        <v/>
      </c>
      <c r="AP243" s="35" t="str">
        <f>IF(ISNUMBER(AVERAGEIFS(Observed!AP$2:AP$1135,Observed!$A$2:$A$1135,$A243,Observed!$C$2:$C$1135,$C243)),AVERAGEIFS(Observed!AP$2:AP$1135,Observed!$A$2:$A$1135,$A243,Observed!$C$2:$C$1135,$C243),"")</f>
        <v/>
      </c>
      <c r="AQ243" s="34" t="str">
        <f>IF(ISNUMBER(AVERAGEIFS(Observed!AQ$2:AQ$1135,Observed!$A$2:$A$1135,$A243,Observed!$C$2:$C$1135,$C243)),AVERAGEIFS(Observed!AQ$2:AQ$1135,Observed!$A$2:$A$1135,$A243,Observed!$C$2:$C$1135,$C243),"")</f>
        <v/>
      </c>
      <c r="AR243" s="34" t="str">
        <f>IF(ISNUMBER(AVERAGEIFS(Observed!AR$2:AR$1135,Observed!$A$2:$A$1135,$A243,Observed!$C$2:$C$1135,$C243)),AVERAGEIFS(Observed!AR$2:AR$1135,Observed!$A$2:$A$1135,$A243,Observed!$C$2:$C$1135,$C243),"")</f>
        <v/>
      </c>
      <c r="AS243" s="2">
        <f>COUNTIFS(Observed!$A$2:$A$1135,$A243,Observed!$C$2:$C$1135,$C243)</f>
        <v>3</v>
      </c>
      <c r="AT243" s="2">
        <f t="shared" si="3"/>
        <v>10</v>
      </c>
    </row>
    <row r="244" spans="1:46" x14ac:dyDescent="0.25">
      <c r="A244" t="s">
        <v>34</v>
      </c>
      <c r="B244" t="s">
        <v>31</v>
      </c>
      <c r="C244" s="6">
        <v>41935</v>
      </c>
      <c r="D244" t="s">
        <v>56</v>
      </c>
      <c r="F244">
        <v>100</v>
      </c>
      <c r="J244" t="s">
        <v>104</v>
      </c>
      <c r="K244" t="s">
        <v>37</v>
      </c>
      <c r="L244">
        <v>1</v>
      </c>
      <c r="M244" t="s">
        <v>105</v>
      </c>
      <c r="N244" s="33" t="str">
        <f>IF(ISNUMBER(AVERAGEIFS(Observed!N$2:N$1135,Observed!$A$2:$A$1135,$A244,Observed!$C$2:$C$1135,$C244)),AVERAGEIFS(Observed!N$2:N$1135,Observed!$A$2:$A$1135,$A244,Observed!$C$2:$C$1135,$C244),"")</f>
        <v/>
      </c>
      <c r="O244" s="34" t="str">
        <f>IF(ISNUMBER(AVERAGEIFS(Observed!O$2:O$1135,Observed!$A$2:$A$1135,$A244,Observed!$C$2:$C$1135,$C244)),AVERAGEIFS(Observed!O$2:O$1135,Observed!$A$2:$A$1135,$A244,Observed!$C$2:$C$1135,$C244),"")</f>
        <v/>
      </c>
      <c r="P244" s="34">
        <f>IF(ISNUMBER(AVERAGEIFS(Observed!P$2:P$1135,Observed!$A$2:$A$1135,$A244,Observed!$C$2:$C$1135,$C244)),AVERAGEIFS(Observed!P$2:P$1135,Observed!$A$2:$A$1135,$A244,Observed!$C$2:$C$1135,$C244),"")</f>
        <v>220.81722792701396</v>
      </c>
      <c r="Q244" s="34">
        <f>IF(ISNUMBER(AVERAGEIFS(Observed!Q$2:Q$1135,Observed!$A$2:$A$1135,$A244,Observed!$C$2:$C$1135,$C244)),AVERAGEIFS(Observed!Q$2:Q$1135,Observed!$A$2:$A$1135,$A244,Observed!$C$2:$C$1135,$C244),"")</f>
        <v>220.81722792701396</v>
      </c>
      <c r="R244" s="34">
        <f>IF(ISNUMBER(AVERAGEIFS(Observed!R$2:R$1135,Observed!$A$2:$A$1135,$A244,Observed!$C$2:$C$1135,$C244)),AVERAGEIFS(Observed!R$2:R$1135,Observed!$A$2:$A$1135,$A244,Observed!$C$2:$C$1135,$C244),"")</f>
        <v>220.81722792701396</v>
      </c>
      <c r="S244" s="35" t="str">
        <f>IF(ISNUMBER(AVERAGEIFS(Observed!S$2:S$1135,Observed!$A$2:$A$1135,$A244,Observed!$C$2:$C$1135,$C244)),AVERAGEIFS(Observed!S$2:S$1135,Observed!$A$2:$A$1135,$A244,Observed!$C$2:$C$1135,$C244),"")</f>
        <v/>
      </c>
      <c r="T244" s="35" t="str">
        <f>IF(ISNUMBER(AVERAGEIFS(Observed!T$2:T$1135,Observed!$A$2:$A$1135,$A244,Observed!$C$2:$C$1135,$C244)),AVERAGEIFS(Observed!T$2:T$1135,Observed!$A$2:$A$1135,$A244,Observed!$C$2:$C$1135,$C244),"")</f>
        <v/>
      </c>
      <c r="U244" s="35" t="str">
        <f>IF(ISNUMBER(AVERAGEIFS(Observed!U$2:U$1135,Observed!$A$2:$A$1135,$A244,Observed!$C$2:$C$1135,$C244)),AVERAGEIFS(Observed!U$2:U$1135,Observed!$A$2:$A$1135,$A244,Observed!$C$2:$C$1135,$C244),"")</f>
        <v/>
      </c>
      <c r="V244" s="34" t="str">
        <f>IF(ISNUMBER(AVERAGEIFS(Observed!V$2:V$1135,Observed!$A$2:$A$1135,$A244,Observed!$C$2:$C$1135,$C244)),AVERAGEIFS(Observed!V$2:V$1135,Observed!$A$2:$A$1135,$A244,Observed!$C$2:$C$1135,$C244),"")</f>
        <v/>
      </c>
      <c r="W244" s="7" t="str">
        <f>IF(ISNUMBER(AVERAGEIFS(Observed!W$2:W$1135,Observed!$A$2:$A$1135,$A244,Observed!$C$2:$C$1135,$C244)),AVERAGEIFS(Observed!W$2:W$1135,Observed!$A$2:$A$1135,$A244,Observed!$C$2:$C$1135,$C244),"")</f>
        <v/>
      </c>
      <c r="X244" s="7" t="str">
        <f>IF(ISNUMBER(AVERAGEIFS(Observed!X$2:X$1135,Observed!$A$2:$A$1135,$A244,Observed!$C$2:$C$1135,$C244)),AVERAGEIFS(Observed!X$2:X$1135,Observed!$A$2:$A$1135,$A244,Observed!$C$2:$C$1135,$C244),"")</f>
        <v/>
      </c>
      <c r="Y244" s="34" t="str">
        <f>IF(ISNUMBER(AVERAGEIFS(Observed!Y$2:Y$1135,Observed!$A$2:$A$1135,$A244,Observed!$C$2:$C$1135,$C244)),AVERAGEIFS(Observed!Y$2:Y$1135,Observed!$A$2:$A$1135,$A244,Observed!$C$2:$C$1135,$C244),"")</f>
        <v/>
      </c>
      <c r="Z244" s="34" t="str">
        <f>IF(ISNUMBER(AVERAGEIFS(Observed!Z$2:Z$1135,Observed!$A$2:$A$1135,$A244,Observed!$C$2:$C$1135,$C244)),AVERAGEIFS(Observed!Z$2:Z$1135,Observed!$A$2:$A$1135,$A244,Observed!$C$2:$C$1135,$C244),"")</f>
        <v/>
      </c>
      <c r="AA244" s="34" t="str">
        <f>IF(ISNUMBER(AVERAGEIFS(Observed!AA$2:AA$1135,Observed!$A$2:$A$1135,$A244,Observed!$C$2:$C$1135,$C244)),AVERAGEIFS(Observed!AA$2:AA$1135,Observed!$A$2:$A$1135,$A244,Observed!$C$2:$C$1135,$C244),"")</f>
        <v/>
      </c>
      <c r="AB244" s="34">
        <f>IF(ISNUMBER(AVERAGEIFS(Observed!AB$2:AB$1135,Observed!$A$2:$A$1135,$A244,Observed!$C$2:$C$1135,$C244)),AVERAGEIFS(Observed!AB$2:AB$1135,Observed!$A$2:$A$1135,$A244,Observed!$C$2:$C$1135,$C244),"")</f>
        <v>20.177749156951904</v>
      </c>
      <c r="AC244" s="34">
        <f>IF(ISNUMBER(AVERAGEIFS(Observed!AC$2:AC$1135,Observed!$A$2:$A$1135,$A244,Observed!$C$2:$C$1135,$C244)),AVERAGEIFS(Observed!AC$2:AC$1135,Observed!$A$2:$A$1135,$A244,Observed!$C$2:$C$1135,$C244),"")</f>
        <v>13.397285461425781</v>
      </c>
      <c r="AD244" s="34">
        <f>IF(ISNUMBER(AVERAGEIFS(Observed!AD$2:AD$1135,Observed!$A$2:$A$1135,$A244,Observed!$C$2:$C$1135,$C244)),AVERAGEIFS(Observed!AD$2:AD$1135,Observed!$A$2:$A$1135,$A244,Observed!$C$2:$C$1135,$C244),"")</f>
        <v>70.57396125793457</v>
      </c>
      <c r="AE244" s="34">
        <f>IF(ISNUMBER(AVERAGEIFS(Observed!AE$2:AE$1135,Observed!$A$2:$A$1135,$A244,Observed!$C$2:$C$1135,$C244)),AVERAGEIFS(Observed!AE$2:AE$1135,Observed!$A$2:$A$1135,$A244,Observed!$C$2:$C$1135,$C244),"")</f>
        <v>24.013266086578369</v>
      </c>
      <c r="AF244" s="34">
        <f>IF(ISNUMBER(AVERAGEIFS(Observed!AF$2:AF$1135,Observed!$A$2:$A$1135,$A244,Observed!$C$2:$C$1135,$C244)),AVERAGEIFS(Observed!AF$2:AF$1135,Observed!$A$2:$A$1135,$A244,Observed!$C$2:$C$1135,$C244),"")</f>
        <v>87.88682746887207</v>
      </c>
      <c r="AG244" s="34">
        <f>IF(ISNUMBER(AVERAGEIFS(Observed!AG$2:AG$1135,Observed!$A$2:$A$1135,$A244,Observed!$C$2:$C$1135,$C244)),AVERAGEIFS(Observed!AG$2:AG$1135,Observed!$A$2:$A$1135,$A244,Observed!$C$2:$C$1135,$C244),"")</f>
        <v>23.427634477615356</v>
      </c>
      <c r="AH244" s="35">
        <f>IF(ISNUMBER(AVERAGEIFS(Observed!AH$2:AH$1135,Observed!$A$2:$A$1135,$A244,Observed!$C$2:$C$1135,$C244)),AVERAGEIFS(Observed!AH$2:AH$1135,Observed!$A$2:$A$1135,$A244,Observed!$C$2:$C$1135,$C244),"")</f>
        <v>3.748421516418457E-2</v>
      </c>
      <c r="AI244" s="35">
        <f>IF(ISNUMBER(AVERAGEIFS(Observed!AI$2:AI$1135,Observed!$A$2:$A$1135,$A244,Observed!$C$2:$C$1135,$C244)),AVERAGEIFS(Observed!AI$2:AI$1135,Observed!$A$2:$A$1135,$A244,Observed!$C$2:$C$1135,$C244),"")</f>
        <v>3.748421516418457E-2</v>
      </c>
      <c r="AJ244" s="35" t="str">
        <f>IF(ISNUMBER(AVERAGEIFS(Observed!AJ$2:AJ$1135,Observed!$A$2:$A$1135,$A244,Observed!$C$2:$C$1135,$C244)),AVERAGEIFS(Observed!AJ$2:AJ$1135,Observed!$A$2:$A$1135,$A244,Observed!$C$2:$C$1135,$C244),"")</f>
        <v/>
      </c>
      <c r="AK244" s="34">
        <f>IF(ISNUMBER(AVERAGEIFS(Observed!AK$2:AK$1135,Observed!$A$2:$A$1135,$A244,Observed!$C$2:$C$1135,$C244)),AVERAGEIFS(Observed!AK$2:AK$1135,Observed!$A$2:$A$1135,$A244,Observed!$C$2:$C$1135,$C244),"")</f>
        <v>11.291833801269531</v>
      </c>
      <c r="AL244" s="35" t="str">
        <f>IF(ISNUMBER(AVERAGEIFS(Observed!AL$2:AL$1135,Observed!$A$2:$A$1135,$A244,Observed!$C$2:$C$1135,$C244)),AVERAGEIFS(Observed!AL$2:AL$1135,Observed!$A$2:$A$1135,$A244,Observed!$C$2:$C$1135,$C244),"")</f>
        <v/>
      </c>
      <c r="AM244" s="34" t="str">
        <f>IF(ISNUMBER(AVERAGEIFS(Observed!AM$2:AM$1135,Observed!$A$2:$A$1135,$A244,Observed!$C$2:$C$1135,$C244)),AVERAGEIFS(Observed!AM$2:AM$1135,Observed!$A$2:$A$1135,$A244,Observed!$C$2:$C$1135,$C244),"")</f>
        <v/>
      </c>
      <c r="AN244" s="34" t="str">
        <f>IF(ISNUMBER(AVERAGEIFS(Observed!AN$2:AN$1135,Observed!$A$2:$A$1135,$A244,Observed!$C$2:$C$1135,$C244)),AVERAGEIFS(Observed!AN$2:AN$1135,Observed!$A$2:$A$1135,$A244,Observed!$C$2:$C$1135,$C244),"")</f>
        <v/>
      </c>
      <c r="AO244" s="34" t="str">
        <f>IF(ISNUMBER(AVERAGEIFS(Observed!AO$2:AO$1135,Observed!$A$2:$A$1135,$A244,Observed!$C$2:$C$1135,$C244)),AVERAGEIFS(Observed!AO$2:AO$1135,Observed!$A$2:$A$1135,$A244,Observed!$C$2:$C$1135,$C244),"")</f>
        <v/>
      </c>
      <c r="AP244" s="35" t="str">
        <f>IF(ISNUMBER(AVERAGEIFS(Observed!AP$2:AP$1135,Observed!$A$2:$A$1135,$A244,Observed!$C$2:$C$1135,$C244)),AVERAGEIFS(Observed!AP$2:AP$1135,Observed!$A$2:$A$1135,$A244,Observed!$C$2:$C$1135,$C244),"")</f>
        <v/>
      </c>
      <c r="AQ244" s="34">
        <f>IF(ISNUMBER(AVERAGEIFS(Observed!AQ$2:AQ$1135,Observed!$A$2:$A$1135,$A244,Observed!$C$2:$C$1135,$C244)),AVERAGEIFS(Observed!AQ$2:AQ$1135,Observed!$A$2:$A$1135,$A244,Observed!$C$2:$C$1135,$C244),"")</f>
        <v>8.2889999999999997</v>
      </c>
      <c r="AR244" s="34">
        <f>IF(ISNUMBER(AVERAGEIFS(Observed!AR$2:AR$1135,Observed!$A$2:$A$1135,$A244,Observed!$C$2:$C$1135,$C244)),AVERAGEIFS(Observed!AR$2:AR$1135,Observed!$A$2:$A$1135,$A244,Observed!$C$2:$C$1135,$C244),"")</f>
        <v>8.2889999999999997</v>
      </c>
      <c r="AS244" s="2">
        <f>COUNTIFS(Observed!$A$2:$A$1135,$A244,Observed!$C$2:$C$1135,$C244)</f>
        <v>4</v>
      </c>
      <c r="AT244" s="2">
        <f t="shared" si="3"/>
        <v>14</v>
      </c>
    </row>
    <row r="245" spans="1:46" x14ac:dyDescent="0.25">
      <c r="A245" t="s">
        <v>34</v>
      </c>
      <c r="B245" t="s">
        <v>31</v>
      </c>
      <c r="C245" s="6">
        <v>41968</v>
      </c>
      <c r="D245" t="s">
        <v>56</v>
      </c>
      <c r="F245">
        <v>100</v>
      </c>
      <c r="J245" t="s">
        <v>104</v>
      </c>
      <c r="K245" t="s">
        <v>37</v>
      </c>
      <c r="L245">
        <v>1</v>
      </c>
      <c r="M245" t="s">
        <v>105</v>
      </c>
      <c r="N245" s="33" t="str">
        <f>IF(ISNUMBER(AVERAGEIFS(Observed!N$2:N$1135,Observed!$A$2:$A$1135,$A245,Observed!$C$2:$C$1135,$C245)),AVERAGEIFS(Observed!N$2:N$1135,Observed!$A$2:$A$1135,$A245,Observed!$C$2:$C$1135,$C245),"")</f>
        <v/>
      </c>
      <c r="O245" s="34" t="str">
        <f>IF(ISNUMBER(AVERAGEIFS(Observed!O$2:O$1135,Observed!$A$2:$A$1135,$A245,Observed!$C$2:$C$1135,$C245)),AVERAGEIFS(Observed!O$2:O$1135,Observed!$A$2:$A$1135,$A245,Observed!$C$2:$C$1135,$C245),"")</f>
        <v/>
      </c>
      <c r="P245" s="34">
        <f>IF(ISNUMBER(AVERAGEIFS(Observed!P$2:P$1135,Observed!$A$2:$A$1135,$A245,Observed!$C$2:$C$1135,$C245)),AVERAGEIFS(Observed!P$2:P$1135,Observed!$A$2:$A$1135,$A245,Observed!$C$2:$C$1135,$C245),"")</f>
        <v>146.13869687249218</v>
      </c>
      <c r="Q245" s="34">
        <f>IF(ISNUMBER(AVERAGEIFS(Observed!Q$2:Q$1135,Observed!$A$2:$A$1135,$A245,Observed!$C$2:$C$1135,$C245)),AVERAGEIFS(Observed!Q$2:Q$1135,Observed!$A$2:$A$1135,$A245,Observed!$C$2:$C$1135,$C245),"")</f>
        <v>146.13869687249218</v>
      </c>
      <c r="R245" s="34">
        <f>IF(ISNUMBER(AVERAGEIFS(Observed!R$2:R$1135,Observed!$A$2:$A$1135,$A245,Observed!$C$2:$C$1135,$C245)),AVERAGEIFS(Observed!R$2:R$1135,Observed!$A$2:$A$1135,$A245,Observed!$C$2:$C$1135,$C245),"")</f>
        <v>366.95592479950614</v>
      </c>
      <c r="S245" s="35" t="str">
        <f>IF(ISNUMBER(AVERAGEIFS(Observed!S$2:S$1135,Observed!$A$2:$A$1135,$A245,Observed!$C$2:$C$1135,$C245)),AVERAGEIFS(Observed!S$2:S$1135,Observed!$A$2:$A$1135,$A245,Observed!$C$2:$C$1135,$C245),"")</f>
        <v/>
      </c>
      <c r="T245" s="35" t="str">
        <f>IF(ISNUMBER(AVERAGEIFS(Observed!T$2:T$1135,Observed!$A$2:$A$1135,$A245,Observed!$C$2:$C$1135,$C245)),AVERAGEIFS(Observed!T$2:T$1135,Observed!$A$2:$A$1135,$A245,Observed!$C$2:$C$1135,$C245),"")</f>
        <v/>
      </c>
      <c r="U245" s="35" t="str">
        <f>IF(ISNUMBER(AVERAGEIFS(Observed!U$2:U$1135,Observed!$A$2:$A$1135,$A245,Observed!$C$2:$C$1135,$C245)),AVERAGEIFS(Observed!U$2:U$1135,Observed!$A$2:$A$1135,$A245,Observed!$C$2:$C$1135,$C245),"")</f>
        <v/>
      </c>
      <c r="V245" s="34" t="str">
        <f>IF(ISNUMBER(AVERAGEIFS(Observed!V$2:V$1135,Observed!$A$2:$A$1135,$A245,Observed!$C$2:$C$1135,$C245)),AVERAGEIFS(Observed!V$2:V$1135,Observed!$A$2:$A$1135,$A245,Observed!$C$2:$C$1135,$C245),"")</f>
        <v/>
      </c>
      <c r="W245" s="7" t="str">
        <f>IF(ISNUMBER(AVERAGEIFS(Observed!W$2:W$1135,Observed!$A$2:$A$1135,$A245,Observed!$C$2:$C$1135,$C245)),AVERAGEIFS(Observed!W$2:W$1135,Observed!$A$2:$A$1135,$A245,Observed!$C$2:$C$1135,$C245),"")</f>
        <v/>
      </c>
      <c r="X245" s="7" t="str">
        <f>IF(ISNUMBER(AVERAGEIFS(Observed!X$2:X$1135,Observed!$A$2:$A$1135,$A245,Observed!$C$2:$C$1135,$C245)),AVERAGEIFS(Observed!X$2:X$1135,Observed!$A$2:$A$1135,$A245,Observed!$C$2:$C$1135,$C245),"")</f>
        <v/>
      </c>
      <c r="Y245" s="34" t="str">
        <f>IF(ISNUMBER(AVERAGEIFS(Observed!Y$2:Y$1135,Observed!$A$2:$A$1135,$A245,Observed!$C$2:$C$1135,$C245)),AVERAGEIFS(Observed!Y$2:Y$1135,Observed!$A$2:$A$1135,$A245,Observed!$C$2:$C$1135,$C245),"")</f>
        <v/>
      </c>
      <c r="Z245" s="34" t="str">
        <f>IF(ISNUMBER(AVERAGEIFS(Observed!Z$2:Z$1135,Observed!$A$2:$A$1135,$A245,Observed!$C$2:$C$1135,$C245)),AVERAGEIFS(Observed!Z$2:Z$1135,Observed!$A$2:$A$1135,$A245,Observed!$C$2:$C$1135,$C245),"")</f>
        <v/>
      </c>
      <c r="AA245" s="34" t="str">
        <f>IF(ISNUMBER(AVERAGEIFS(Observed!AA$2:AA$1135,Observed!$A$2:$A$1135,$A245,Observed!$C$2:$C$1135,$C245)),AVERAGEIFS(Observed!AA$2:AA$1135,Observed!$A$2:$A$1135,$A245,Observed!$C$2:$C$1135,$C245),"")</f>
        <v/>
      </c>
      <c r="AB245" s="34">
        <f>IF(ISNUMBER(AVERAGEIFS(Observed!AB$2:AB$1135,Observed!$A$2:$A$1135,$A245,Observed!$C$2:$C$1135,$C245)),AVERAGEIFS(Observed!AB$2:AB$1135,Observed!$A$2:$A$1135,$A245,Observed!$C$2:$C$1135,$C245),"")</f>
        <v>20.670655965805054</v>
      </c>
      <c r="AC245" s="34">
        <f>IF(ISNUMBER(AVERAGEIFS(Observed!AC$2:AC$1135,Observed!$A$2:$A$1135,$A245,Observed!$C$2:$C$1135,$C245)),AVERAGEIFS(Observed!AC$2:AC$1135,Observed!$A$2:$A$1135,$A245,Observed!$C$2:$C$1135,$C245),"")</f>
        <v>10.217771887779236</v>
      </c>
      <c r="AD245" s="34">
        <f>IF(ISNUMBER(AVERAGEIFS(Observed!AD$2:AD$1135,Observed!$A$2:$A$1135,$A245,Observed!$C$2:$C$1135,$C245)),AVERAGEIFS(Observed!AD$2:AD$1135,Observed!$A$2:$A$1135,$A245,Observed!$C$2:$C$1135,$C245),"")</f>
        <v>70.710870742797852</v>
      </c>
      <c r="AE245" s="34">
        <f>IF(ISNUMBER(AVERAGEIFS(Observed!AE$2:AE$1135,Observed!$A$2:$A$1135,$A245,Observed!$C$2:$C$1135,$C245)),AVERAGEIFS(Observed!AE$2:AE$1135,Observed!$A$2:$A$1135,$A245,Observed!$C$2:$C$1135,$C245),"")</f>
        <v>24.039453029632568</v>
      </c>
      <c r="AF245" s="34">
        <f>IF(ISNUMBER(AVERAGEIFS(Observed!AF$2:AF$1135,Observed!$A$2:$A$1135,$A245,Observed!$C$2:$C$1135,$C245)),AVERAGEIFS(Observed!AF$2:AF$1135,Observed!$A$2:$A$1135,$A245,Observed!$C$2:$C$1135,$C245),"")</f>
        <v>89.150243759155273</v>
      </c>
      <c r="AG245" s="34">
        <f>IF(ISNUMBER(AVERAGEIFS(Observed!AG$2:AG$1135,Observed!$A$2:$A$1135,$A245,Observed!$C$2:$C$1135,$C245)),AVERAGEIFS(Observed!AG$2:AG$1135,Observed!$A$2:$A$1135,$A245,Observed!$C$2:$C$1135,$C245),"")</f>
        <v>25.348863363265991</v>
      </c>
      <c r="AH245" s="35">
        <f>IF(ISNUMBER(AVERAGEIFS(Observed!AH$2:AH$1135,Observed!$A$2:$A$1135,$A245,Observed!$C$2:$C$1135,$C245)),AVERAGEIFS(Observed!AH$2:AH$1135,Observed!$A$2:$A$1135,$A245,Observed!$C$2:$C$1135,$C245),"")</f>
        <v>4.0558181381225585E-2</v>
      </c>
      <c r="AI245" s="35">
        <f>IF(ISNUMBER(AVERAGEIFS(Observed!AI$2:AI$1135,Observed!$A$2:$A$1135,$A245,Observed!$C$2:$C$1135,$C245)),AVERAGEIFS(Observed!AI$2:AI$1135,Observed!$A$2:$A$1135,$A245,Observed!$C$2:$C$1135,$C245),"")</f>
        <v>4.0558181381225585E-2</v>
      </c>
      <c r="AJ245" s="35" t="str">
        <f>IF(ISNUMBER(AVERAGEIFS(Observed!AJ$2:AJ$1135,Observed!$A$2:$A$1135,$A245,Observed!$C$2:$C$1135,$C245)),AVERAGEIFS(Observed!AJ$2:AJ$1135,Observed!$A$2:$A$1135,$A245,Observed!$C$2:$C$1135,$C245),"")</f>
        <v/>
      </c>
      <c r="AK245" s="34">
        <f>IF(ISNUMBER(AVERAGEIFS(Observed!AK$2:AK$1135,Observed!$A$2:$A$1135,$A245,Observed!$C$2:$C$1135,$C245)),AVERAGEIFS(Observed!AK$2:AK$1135,Observed!$A$2:$A$1135,$A245,Observed!$C$2:$C$1135,$C245),"")</f>
        <v>11.313739318847656</v>
      </c>
      <c r="AL245" s="35" t="str">
        <f>IF(ISNUMBER(AVERAGEIFS(Observed!AL$2:AL$1135,Observed!$A$2:$A$1135,$A245,Observed!$C$2:$C$1135,$C245)),AVERAGEIFS(Observed!AL$2:AL$1135,Observed!$A$2:$A$1135,$A245,Observed!$C$2:$C$1135,$C245),"")</f>
        <v/>
      </c>
      <c r="AM245" s="34" t="str">
        <f>IF(ISNUMBER(AVERAGEIFS(Observed!AM$2:AM$1135,Observed!$A$2:$A$1135,$A245,Observed!$C$2:$C$1135,$C245)),AVERAGEIFS(Observed!AM$2:AM$1135,Observed!$A$2:$A$1135,$A245,Observed!$C$2:$C$1135,$C245),"")</f>
        <v/>
      </c>
      <c r="AN245" s="34" t="str">
        <f>IF(ISNUMBER(AVERAGEIFS(Observed!AN$2:AN$1135,Observed!$A$2:$A$1135,$A245,Observed!$C$2:$C$1135,$C245)),AVERAGEIFS(Observed!AN$2:AN$1135,Observed!$A$2:$A$1135,$A245,Observed!$C$2:$C$1135,$C245),"")</f>
        <v/>
      </c>
      <c r="AO245" s="34" t="str">
        <f>IF(ISNUMBER(AVERAGEIFS(Observed!AO$2:AO$1135,Observed!$A$2:$A$1135,$A245,Observed!$C$2:$C$1135,$C245)),AVERAGEIFS(Observed!AO$2:AO$1135,Observed!$A$2:$A$1135,$A245,Observed!$C$2:$C$1135,$C245),"")</f>
        <v/>
      </c>
      <c r="AP245" s="35" t="str">
        <f>IF(ISNUMBER(AVERAGEIFS(Observed!AP$2:AP$1135,Observed!$A$2:$A$1135,$A245,Observed!$C$2:$C$1135,$C245)),AVERAGEIFS(Observed!AP$2:AP$1135,Observed!$A$2:$A$1135,$A245,Observed!$C$2:$C$1135,$C245),"")</f>
        <v/>
      </c>
      <c r="AQ245" s="34">
        <f>IF(ISNUMBER(AVERAGEIFS(Observed!AQ$2:AQ$1135,Observed!$A$2:$A$1135,$A245,Observed!$C$2:$C$1135,$C245)),AVERAGEIFS(Observed!AQ$2:AQ$1135,Observed!$A$2:$A$1135,$A245,Observed!$C$2:$C$1135,$C245),"")</f>
        <v>5.9507500000000002</v>
      </c>
      <c r="AR245" s="34">
        <f>IF(ISNUMBER(AVERAGEIFS(Observed!AR$2:AR$1135,Observed!$A$2:$A$1135,$A245,Observed!$C$2:$C$1135,$C245)),AVERAGEIFS(Observed!AR$2:AR$1135,Observed!$A$2:$A$1135,$A245,Observed!$C$2:$C$1135,$C245),"")</f>
        <v>14.239750000000001</v>
      </c>
      <c r="AS245" s="2">
        <f>COUNTIFS(Observed!$A$2:$A$1135,$A245,Observed!$C$2:$C$1135,$C245)</f>
        <v>4</v>
      </c>
      <c r="AT245" s="2">
        <f t="shared" si="3"/>
        <v>14</v>
      </c>
    </row>
    <row r="246" spans="1:46" x14ac:dyDescent="0.25">
      <c r="A246" t="s">
        <v>34</v>
      </c>
      <c r="B246" t="s">
        <v>31</v>
      </c>
      <c r="C246" s="6">
        <v>42003</v>
      </c>
      <c r="D246" t="s">
        <v>56</v>
      </c>
      <c r="F246">
        <v>100</v>
      </c>
      <c r="J246" t="s">
        <v>104</v>
      </c>
      <c r="K246" t="s">
        <v>28</v>
      </c>
      <c r="L246">
        <v>1</v>
      </c>
      <c r="M246" t="s">
        <v>27</v>
      </c>
      <c r="N246" s="33" t="str">
        <f>IF(ISNUMBER(AVERAGEIFS(Observed!N$2:N$1135,Observed!$A$2:$A$1135,$A246,Observed!$C$2:$C$1135,$C246)),AVERAGEIFS(Observed!N$2:N$1135,Observed!$A$2:$A$1135,$A246,Observed!$C$2:$C$1135,$C246),"")</f>
        <v/>
      </c>
      <c r="O246" s="34" t="str">
        <f>IF(ISNUMBER(AVERAGEIFS(Observed!O$2:O$1135,Observed!$A$2:$A$1135,$A246,Observed!$C$2:$C$1135,$C246)),AVERAGEIFS(Observed!O$2:O$1135,Observed!$A$2:$A$1135,$A246,Observed!$C$2:$C$1135,$C246),"")</f>
        <v/>
      </c>
      <c r="P246" s="34">
        <f>IF(ISNUMBER(AVERAGEIFS(Observed!P$2:P$1135,Observed!$A$2:$A$1135,$A246,Observed!$C$2:$C$1135,$C246)),AVERAGEIFS(Observed!P$2:P$1135,Observed!$A$2:$A$1135,$A246,Observed!$C$2:$C$1135,$C246),"")</f>
        <v>358.68200513927025</v>
      </c>
      <c r="Q246" s="34">
        <f>IF(ISNUMBER(AVERAGEIFS(Observed!Q$2:Q$1135,Observed!$A$2:$A$1135,$A246,Observed!$C$2:$C$1135,$C246)),AVERAGEIFS(Observed!Q$2:Q$1135,Observed!$A$2:$A$1135,$A246,Observed!$C$2:$C$1135,$C246),"")</f>
        <v>358.68200513927025</v>
      </c>
      <c r="R246" s="34">
        <f>IF(ISNUMBER(AVERAGEIFS(Observed!R$2:R$1135,Observed!$A$2:$A$1135,$A246,Observed!$C$2:$C$1135,$C246)),AVERAGEIFS(Observed!R$2:R$1135,Observed!$A$2:$A$1135,$A246,Observed!$C$2:$C$1135,$C246),"")</f>
        <v>725.63792993877644</v>
      </c>
      <c r="S246" s="35" t="str">
        <f>IF(ISNUMBER(AVERAGEIFS(Observed!S$2:S$1135,Observed!$A$2:$A$1135,$A246,Observed!$C$2:$C$1135,$C246)),AVERAGEIFS(Observed!S$2:S$1135,Observed!$A$2:$A$1135,$A246,Observed!$C$2:$C$1135,$C246),"")</f>
        <v/>
      </c>
      <c r="T246" s="35" t="str">
        <f>IF(ISNUMBER(AVERAGEIFS(Observed!T$2:T$1135,Observed!$A$2:$A$1135,$A246,Observed!$C$2:$C$1135,$C246)),AVERAGEIFS(Observed!T$2:T$1135,Observed!$A$2:$A$1135,$A246,Observed!$C$2:$C$1135,$C246),"")</f>
        <v/>
      </c>
      <c r="U246" s="35" t="str">
        <f>IF(ISNUMBER(AVERAGEIFS(Observed!U$2:U$1135,Observed!$A$2:$A$1135,$A246,Observed!$C$2:$C$1135,$C246)),AVERAGEIFS(Observed!U$2:U$1135,Observed!$A$2:$A$1135,$A246,Observed!$C$2:$C$1135,$C246),"")</f>
        <v/>
      </c>
      <c r="V246" s="34" t="str">
        <f>IF(ISNUMBER(AVERAGEIFS(Observed!V$2:V$1135,Observed!$A$2:$A$1135,$A246,Observed!$C$2:$C$1135,$C246)),AVERAGEIFS(Observed!V$2:V$1135,Observed!$A$2:$A$1135,$A246,Observed!$C$2:$C$1135,$C246),"")</f>
        <v/>
      </c>
      <c r="W246" s="7" t="str">
        <f>IF(ISNUMBER(AVERAGEIFS(Observed!W$2:W$1135,Observed!$A$2:$A$1135,$A246,Observed!$C$2:$C$1135,$C246)),AVERAGEIFS(Observed!W$2:W$1135,Observed!$A$2:$A$1135,$A246,Observed!$C$2:$C$1135,$C246),"")</f>
        <v/>
      </c>
      <c r="X246" s="7" t="str">
        <f>IF(ISNUMBER(AVERAGEIFS(Observed!X$2:X$1135,Observed!$A$2:$A$1135,$A246,Observed!$C$2:$C$1135,$C246)),AVERAGEIFS(Observed!X$2:X$1135,Observed!$A$2:$A$1135,$A246,Observed!$C$2:$C$1135,$C246),"")</f>
        <v/>
      </c>
      <c r="Y246" s="34" t="str">
        <f>IF(ISNUMBER(AVERAGEIFS(Observed!Y$2:Y$1135,Observed!$A$2:$A$1135,$A246,Observed!$C$2:$C$1135,$C246)),AVERAGEIFS(Observed!Y$2:Y$1135,Observed!$A$2:$A$1135,$A246,Observed!$C$2:$C$1135,$C246),"")</f>
        <v/>
      </c>
      <c r="Z246" s="34" t="str">
        <f>IF(ISNUMBER(AVERAGEIFS(Observed!Z$2:Z$1135,Observed!$A$2:$A$1135,$A246,Observed!$C$2:$C$1135,$C246)),AVERAGEIFS(Observed!Z$2:Z$1135,Observed!$A$2:$A$1135,$A246,Observed!$C$2:$C$1135,$C246),"")</f>
        <v/>
      </c>
      <c r="AA246" s="34" t="str">
        <f>IF(ISNUMBER(AVERAGEIFS(Observed!AA$2:AA$1135,Observed!$A$2:$A$1135,$A246,Observed!$C$2:$C$1135,$C246)),AVERAGEIFS(Observed!AA$2:AA$1135,Observed!$A$2:$A$1135,$A246,Observed!$C$2:$C$1135,$C246),"")</f>
        <v/>
      </c>
      <c r="AB246" s="34">
        <f>IF(ISNUMBER(AVERAGEIFS(Observed!AB$2:AB$1135,Observed!$A$2:$A$1135,$A246,Observed!$C$2:$C$1135,$C246)),AVERAGEIFS(Observed!AB$2:AB$1135,Observed!$A$2:$A$1135,$A246,Observed!$C$2:$C$1135,$C246),"")</f>
        <v>27.043203353881836</v>
      </c>
      <c r="AC246" s="34">
        <f>IF(ISNUMBER(AVERAGEIFS(Observed!AC$2:AC$1135,Observed!$A$2:$A$1135,$A246,Observed!$C$2:$C$1135,$C246)),AVERAGEIFS(Observed!AC$2:AC$1135,Observed!$A$2:$A$1135,$A246,Observed!$C$2:$C$1135,$C246),"")</f>
        <v>16.086222648620605</v>
      </c>
      <c r="AD246" s="34">
        <f>IF(ISNUMBER(AVERAGEIFS(Observed!AD$2:AD$1135,Observed!$A$2:$A$1135,$A246,Observed!$C$2:$C$1135,$C246)),AVERAGEIFS(Observed!AD$2:AD$1135,Observed!$A$2:$A$1135,$A246,Observed!$C$2:$C$1135,$C246),"")</f>
        <v>65.654131889343262</v>
      </c>
      <c r="AE246" s="34">
        <f>IF(ISNUMBER(AVERAGEIFS(Observed!AE$2:AE$1135,Observed!$A$2:$A$1135,$A246,Observed!$C$2:$C$1135,$C246)),AVERAGEIFS(Observed!AE$2:AE$1135,Observed!$A$2:$A$1135,$A246,Observed!$C$2:$C$1135,$C246),"")</f>
        <v>33.494534015655518</v>
      </c>
      <c r="AF246" s="34">
        <f>IF(ISNUMBER(AVERAGEIFS(Observed!AF$2:AF$1135,Observed!$A$2:$A$1135,$A246,Observed!$C$2:$C$1135,$C246)),AVERAGEIFS(Observed!AF$2:AF$1135,Observed!$A$2:$A$1135,$A246,Observed!$C$2:$C$1135,$C246),"")</f>
        <v>90.297138214111328</v>
      </c>
      <c r="AG246" s="34">
        <f>IF(ISNUMBER(AVERAGEIFS(Observed!AG$2:AG$1135,Observed!$A$2:$A$1135,$A246,Observed!$C$2:$C$1135,$C246)),AVERAGEIFS(Observed!AG$2:AG$1135,Observed!$A$2:$A$1135,$A246,Observed!$C$2:$C$1135,$C246),"")</f>
        <v>20.222530603408813</v>
      </c>
      <c r="AH246" s="35">
        <f>IF(ISNUMBER(AVERAGEIFS(Observed!AH$2:AH$1135,Observed!$A$2:$A$1135,$A246,Observed!$C$2:$C$1135,$C246)),AVERAGEIFS(Observed!AH$2:AH$1135,Observed!$A$2:$A$1135,$A246,Observed!$C$2:$C$1135,$C246),"")</f>
        <v>3.2356048965454104E-2</v>
      </c>
      <c r="AI246" s="35">
        <f>IF(ISNUMBER(AVERAGEIFS(Observed!AI$2:AI$1135,Observed!$A$2:$A$1135,$A246,Observed!$C$2:$C$1135,$C246)),AVERAGEIFS(Observed!AI$2:AI$1135,Observed!$A$2:$A$1135,$A246,Observed!$C$2:$C$1135,$C246),"")</f>
        <v>3.2356048965454104E-2</v>
      </c>
      <c r="AJ246" s="35" t="str">
        <f>IF(ISNUMBER(AVERAGEIFS(Observed!AJ$2:AJ$1135,Observed!$A$2:$A$1135,$A246,Observed!$C$2:$C$1135,$C246)),AVERAGEIFS(Observed!AJ$2:AJ$1135,Observed!$A$2:$A$1135,$A246,Observed!$C$2:$C$1135,$C246),"")</f>
        <v/>
      </c>
      <c r="AK246" s="34">
        <f>IF(ISNUMBER(AVERAGEIFS(Observed!AK$2:AK$1135,Observed!$A$2:$A$1135,$A246,Observed!$C$2:$C$1135,$C246)),AVERAGEIFS(Observed!AK$2:AK$1135,Observed!$A$2:$A$1135,$A246,Observed!$C$2:$C$1135,$C246),"")</f>
        <v>10.504661102294921</v>
      </c>
      <c r="AL246" s="35" t="str">
        <f>IF(ISNUMBER(AVERAGEIFS(Observed!AL$2:AL$1135,Observed!$A$2:$A$1135,$A246,Observed!$C$2:$C$1135,$C246)),AVERAGEIFS(Observed!AL$2:AL$1135,Observed!$A$2:$A$1135,$A246,Observed!$C$2:$C$1135,$C246),"")</f>
        <v/>
      </c>
      <c r="AM246" s="34" t="str">
        <f>IF(ISNUMBER(AVERAGEIFS(Observed!AM$2:AM$1135,Observed!$A$2:$A$1135,$A246,Observed!$C$2:$C$1135,$C246)),AVERAGEIFS(Observed!AM$2:AM$1135,Observed!$A$2:$A$1135,$A246,Observed!$C$2:$C$1135,$C246),"")</f>
        <v/>
      </c>
      <c r="AN246" s="34" t="str">
        <f>IF(ISNUMBER(AVERAGEIFS(Observed!AN$2:AN$1135,Observed!$A$2:$A$1135,$A246,Observed!$C$2:$C$1135,$C246)),AVERAGEIFS(Observed!AN$2:AN$1135,Observed!$A$2:$A$1135,$A246,Observed!$C$2:$C$1135,$C246),"")</f>
        <v/>
      </c>
      <c r="AO246" s="34" t="str">
        <f>IF(ISNUMBER(AVERAGEIFS(Observed!AO$2:AO$1135,Observed!$A$2:$A$1135,$A246,Observed!$C$2:$C$1135,$C246)),AVERAGEIFS(Observed!AO$2:AO$1135,Observed!$A$2:$A$1135,$A246,Observed!$C$2:$C$1135,$C246),"")</f>
        <v/>
      </c>
      <c r="AP246" s="35" t="str">
        <f>IF(ISNUMBER(AVERAGEIFS(Observed!AP$2:AP$1135,Observed!$A$2:$A$1135,$A246,Observed!$C$2:$C$1135,$C246)),AVERAGEIFS(Observed!AP$2:AP$1135,Observed!$A$2:$A$1135,$A246,Observed!$C$2:$C$1135,$C246),"")</f>
        <v/>
      </c>
      <c r="AQ246" s="34">
        <f>IF(ISNUMBER(AVERAGEIFS(Observed!AQ$2:AQ$1135,Observed!$A$2:$A$1135,$A246,Observed!$C$2:$C$1135,$C246)),AVERAGEIFS(Observed!AQ$2:AQ$1135,Observed!$A$2:$A$1135,$A246,Observed!$C$2:$C$1135,$C246),"")</f>
        <v>11.50075</v>
      </c>
      <c r="AR246" s="34">
        <f>IF(ISNUMBER(AVERAGEIFS(Observed!AR$2:AR$1135,Observed!$A$2:$A$1135,$A246,Observed!$C$2:$C$1135,$C246)),AVERAGEIFS(Observed!AR$2:AR$1135,Observed!$A$2:$A$1135,$A246,Observed!$C$2:$C$1135,$C246),"")</f>
        <v>25.740499999999997</v>
      </c>
      <c r="AS246" s="2">
        <f>COUNTIFS(Observed!$A$2:$A$1135,$A246,Observed!$C$2:$C$1135,$C246)</f>
        <v>4</v>
      </c>
      <c r="AT246" s="2">
        <f t="shared" si="3"/>
        <v>14</v>
      </c>
    </row>
    <row r="247" spans="1:46" x14ac:dyDescent="0.25">
      <c r="A247" t="s">
        <v>34</v>
      </c>
      <c r="B247" t="s">
        <v>31</v>
      </c>
      <c r="C247" s="6">
        <v>42039</v>
      </c>
      <c r="D247" t="s">
        <v>56</v>
      </c>
      <c r="F247">
        <v>100</v>
      </c>
      <c r="J247" t="s">
        <v>104</v>
      </c>
      <c r="K247" t="s">
        <v>28</v>
      </c>
      <c r="L247">
        <v>1</v>
      </c>
      <c r="M247" t="s">
        <v>27</v>
      </c>
      <c r="N247" s="33" t="str">
        <f>IF(ISNUMBER(AVERAGEIFS(Observed!N$2:N$1135,Observed!$A$2:$A$1135,$A247,Observed!$C$2:$C$1135,$C247)),AVERAGEIFS(Observed!N$2:N$1135,Observed!$A$2:$A$1135,$A247,Observed!$C$2:$C$1135,$C247),"")</f>
        <v/>
      </c>
      <c r="O247" s="34" t="str">
        <f>IF(ISNUMBER(AVERAGEIFS(Observed!O$2:O$1135,Observed!$A$2:$A$1135,$A247,Observed!$C$2:$C$1135,$C247)),AVERAGEIFS(Observed!O$2:O$1135,Observed!$A$2:$A$1135,$A247,Observed!$C$2:$C$1135,$C247),"")</f>
        <v/>
      </c>
      <c r="P247" s="34">
        <f>IF(ISNUMBER(AVERAGEIFS(Observed!P$2:P$1135,Observed!$A$2:$A$1135,$A247,Observed!$C$2:$C$1135,$C247)),AVERAGEIFS(Observed!P$2:P$1135,Observed!$A$2:$A$1135,$A247,Observed!$C$2:$C$1135,$C247),"")</f>
        <v>336.43073505778472</v>
      </c>
      <c r="Q247" s="34">
        <f>IF(ISNUMBER(AVERAGEIFS(Observed!Q$2:Q$1135,Observed!$A$2:$A$1135,$A247,Observed!$C$2:$C$1135,$C247)),AVERAGEIFS(Observed!Q$2:Q$1135,Observed!$A$2:$A$1135,$A247,Observed!$C$2:$C$1135,$C247),"")</f>
        <v>336.43073505778472</v>
      </c>
      <c r="R247" s="34">
        <f>IF(ISNUMBER(AVERAGEIFS(Observed!R$2:R$1135,Observed!$A$2:$A$1135,$A247,Observed!$C$2:$C$1135,$C247)),AVERAGEIFS(Observed!R$2:R$1135,Observed!$A$2:$A$1135,$A247,Observed!$C$2:$C$1135,$C247),"")</f>
        <v>1062.0686649965612</v>
      </c>
      <c r="S247" s="35" t="str">
        <f>IF(ISNUMBER(AVERAGEIFS(Observed!S$2:S$1135,Observed!$A$2:$A$1135,$A247,Observed!$C$2:$C$1135,$C247)),AVERAGEIFS(Observed!S$2:S$1135,Observed!$A$2:$A$1135,$A247,Observed!$C$2:$C$1135,$C247),"")</f>
        <v/>
      </c>
      <c r="T247" s="35" t="str">
        <f>IF(ISNUMBER(AVERAGEIFS(Observed!T$2:T$1135,Observed!$A$2:$A$1135,$A247,Observed!$C$2:$C$1135,$C247)),AVERAGEIFS(Observed!T$2:T$1135,Observed!$A$2:$A$1135,$A247,Observed!$C$2:$C$1135,$C247),"")</f>
        <v/>
      </c>
      <c r="U247" s="35" t="str">
        <f>IF(ISNUMBER(AVERAGEIFS(Observed!U$2:U$1135,Observed!$A$2:$A$1135,$A247,Observed!$C$2:$C$1135,$C247)),AVERAGEIFS(Observed!U$2:U$1135,Observed!$A$2:$A$1135,$A247,Observed!$C$2:$C$1135,$C247),"")</f>
        <v/>
      </c>
      <c r="V247" s="34" t="str">
        <f>IF(ISNUMBER(AVERAGEIFS(Observed!V$2:V$1135,Observed!$A$2:$A$1135,$A247,Observed!$C$2:$C$1135,$C247)),AVERAGEIFS(Observed!V$2:V$1135,Observed!$A$2:$A$1135,$A247,Observed!$C$2:$C$1135,$C247),"")</f>
        <v/>
      </c>
      <c r="W247" s="7" t="str">
        <f>IF(ISNUMBER(AVERAGEIFS(Observed!W$2:W$1135,Observed!$A$2:$A$1135,$A247,Observed!$C$2:$C$1135,$C247)),AVERAGEIFS(Observed!W$2:W$1135,Observed!$A$2:$A$1135,$A247,Observed!$C$2:$C$1135,$C247),"")</f>
        <v/>
      </c>
      <c r="X247" s="7" t="str">
        <f>IF(ISNUMBER(AVERAGEIFS(Observed!X$2:X$1135,Observed!$A$2:$A$1135,$A247,Observed!$C$2:$C$1135,$C247)),AVERAGEIFS(Observed!X$2:X$1135,Observed!$A$2:$A$1135,$A247,Observed!$C$2:$C$1135,$C247),"")</f>
        <v/>
      </c>
      <c r="Y247" s="34" t="str">
        <f>IF(ISNUMBER(AVERAGEIFS(Observed!Y$2:Y$1135,Observed!$A$2:$A$1135,$A247,Observed!$C$2:$C$1135,$C247)),AVERAGEIFS(Observed!Y$2:Y$1135,Observed!$A$2:$A$1135,$A247,Observed!$C$2:$C$1135,$C247),"")</f>
        <v/>
      </c>
      <c r="Z247" s="34" t="str">
        <f>IF(ISNUMBER(AVERAGEIFS(Observed!Z$2:Z$1135,Observed!$A$2:$A$1135,$A247,Observed!$C$2:$C$1135,$C247)),AVERAGEIFS(Observed!Z$2:Z$1135,Observed!$A$2:$A$1135,$A247,Observed!$C$2:$C$1135,$C247),"")</f>
        <v/>
      </c>
      <c r="AA247" s="34" t="str">
        <f>IF(ISNUMBER(AVERAGEIFS(Observed!AA$2:AA$1135,Observed!$A$2:$A$1135,$A247,Observed!$C$2:$C$1135,$C247)),AVERAGEIFS(Observed!AA$2:AA$1135,Observed!$A$2:$A$1135,$A247,Observed!$C$2:$C$1135,$C247),"")</f>
        <v/>
      </c>
      <c r="AB247" s="34">
        <f>IF(ISNUMBER(AVERAGEIFS(Observed!AB$2:AB$1135,Observed!$A$2:$A$1135,$A247,Observed!$C$2:$C$1135,$C247)),AVERAGEIFS(Observed!AB$2:AB$1135,Observed!$A$2:$A$1135,$A247,Observed!$C$2:$C$1135,$C247),"")</f>
        <v>26.295338153839111</v>
      </c>
      <c r="AC247" s="34">
        <f>IF(ISNUMBER(AVERAGEIFS(Observed!AC$2:AC$1135,Observed!$A$2:$A$1135,$A247,Observed!$C$2:$C$1135,$C247)),AVERAGEIFS(Observed!AC$2:AC$1135,Observed!$A$2:$A$1135,$A247,Observed!$C$2:$C$1135,$C247),"")</f>
        <v>13.163174152374268</v>
      </c>
      <c r="AD247" s="34">
        <f>IF(ISNUMBER(AVERAGEIFS(Observed!AD$2:AD$1135,Observed!$A$2:$A$1135,$A247,Observed!$C$2:$C$1135,$C247)),AVERAGEIFS(Observed!AD$2:AD$1135,Observed!$A$2:$A$1135,$A247,Observed!$C$2:$C$1135,$C247),"")</f>
        <v>66.91044807434082</v>
      </c>
      <c r="AE247" s="34">
        <f>IF(ISNUMBER(AVERAGEIFS(Observed!AE$2:AE$1135,Observed!$A$2:$A$1135,$A247,Observed!$C$2:$C$1135,$C247)),AVERAGEIFS(Observed!AE$2:AE$1135,Observed!$A$2:$A$1135,$A247,Observed!$C$2:$C$1135,$C247),"")</f>
        <v>32.013232707977295</v>
      </c>
      <c r="AF247" s="34">
        <f>IF(ISNUMBER(AVERAGEIFS(Observed!AF$2:AF$1135,Observed!$A$2:$A$1135,$A247,Observed!$C$2:$C$1135,$C247)),AVERAGEIFS(Observed!AF$2:AF$1135,Observed!$A$2:$A$1135,$A247,Observed!$C$2:$C$1135,$C247),"")</f>
        <v>90.467281341552734</v>
      </c>
      <c r="AG247" s="34">
        <f>IF(ISNUMBER(AVERAGEIFS(Observed!AG$2:AG$1135,Observed!$A$2:$A$1135,$A247,Observed!$C$2:$C$1135,$C247)),AVERAGEIFS(Observed!AG$2:AG$1135,Observed!$A$2:$A$1135,$A247,Observed!$C$2:$C$1135,$C247),"")</f>
        <v>21.599449634552002</v>
      </c>
      <c r="AH247" s="35">
        <f>IF(ISNUMBER(AVERAGEIFS(Observed!AH$2:AH$1135,Observed!$A$2:$A$1135,$A247,Observed!$C$2:$C$1135,$C247)),AVERAGEIFS(Observed!AH$2:AH$1135,Observed!$A$2:$A$1135,$A247,Observed!$C$2:$C$1135,$C247),"")</f>
        <v>3.4559119415283203E-2</v>
      </c>
      <c r="AI247" s="35">
        <f>IF(ISNUMBER(AVERAGEIFS(Observed!AI$2:AI$1135,Observed!$A$2:$A$1135,$A247,Observed!$C$2:$C$1135,$C247)),AVERAGEIFS(Observed!AI$2:AI$1135,Observed!$A$2:$A$1135,$A247,Observed!$C$2:$C$1135,$C247),"")</f>
        <v>3.4559119415283203E-2</v>
      </c>
      <c r="AJ247" s="35" t="str">
        <f>IF(ISNUMBER(AVERAGEIFS(Observed!AJ$2:AJ$1135,Observed!$A$2:$A$1135,$A247,Observed!$C$2:$C$1135,$C247)),AVERAGEIFS(Observed!AJ$2:AJ$1135,Observed!$A$2:$A$1135,$A247,Observed!$C$2:$C$1135,$C247),"")</f>
        <v/>
      </c>
      <c r="AK247" s="34">
        <f>IF(ISNUMBER(AVERAGEIFS(Observed!AK$2:AK$1135,Observed!$A$2:$A$1135,$A247,Observed!$C$2:$C$1135,$C247)),AVERAGEIFS(Observed!AK$2:AK$1135,Observed!$A$2:$A$1135,$A247,Observed!$C$2:$C$1135,$C247),"")</f>
        <v>10.705671691894533</v>
      </c>
      <c r="AL247" s="35" t="str">
        <f>IF(ISNUMBER(AVERAGEIFS(Observed!AL$2:AL$1135,Observed!$A$2:$A$1135,$A247,Observed!$C$2:$C$1135,$C247)),AVERAGEIFS(Observed!AL$2:AL$1135,Observed!$A$2:$A$1135,$A247,Observed!$C$2:$C$1135,$C247),"")</f>
        <v/>
      </c>
      <c r="AM247" s="34" t="str">
        <f>IF(ISNUMBER(AVERAGEIFS(Observed!AM$2:AM$1135,Observed!$A$2:$A$1135,$A247,Observed!$C$2:$C$1135,$C247)),AVERAGEIFS(Observed!AM$2:AM$1135,Observed!$A$2:$A$1135,$A247,Observed!$C$2:$C$1135,$C247),"")</f>
        <v/>
      </c>
      <c r="AN247" s="34" t="str">
        <f>IF(ISNUMBER(AVERAGEIFS(Observed!AN$2:AN$1135,Observed!$A$2:$A$1135,$A247,Observed!$C$2:$C$1135,$C247)),AVERAGEIFS(Observed!AN$2:AN$1135,Observed!$A$2:$A$1135,$A247,Observed!$C$2:$C$1135,$C247),"")</f>
        <v/>
      </c>
      <c r="AO247" s="34" t="str">
        <f>IF(ISNUMBER(AVERAGEIFS(Observed!AO$2:AO$1135,Observed!$A$2:$A$1135,$A247,Observed!$C$2:$C$1135,$C247)),AVERAGEIFS(Observed!AO$2:AO$1135,Observed!$A$2:$A$1135,$A247,Observed!$C$2:$C$1135,$C247),"")</f>
        <v/>
      </c>
      <c r="AP247" s="35" t="str">
        <f>IF(ISNUMBER(AVERAGEIFS(Observed!AP$2:AP$1135,Observed!$A$2:$A$1135,$A247,Observed!$C$2:$C$1135,$C247)),AVERAGEIFS(Observed!AP$2:AP$1135,Observed!$A$2:$A$1135,$A247,Observed!$C$2:$C$1135,$C247),"")</f>
        <v/>
      </c>
      <c r="AQ247" s="34">
        <f>IF(ISNUMBER(AVERAGEIFS(Observed!AQ$2:AQ$1135,Observed!$A$2:$A$1135,$A247,Observed!$C$2:$C$1135,$C247)),AVERAGEIFS(Observed!AQ$2:AQ$1135,Observed!$A$2:$A$1135,$A247,Observed!$C$2:$C$1135,$C247),"")</f>
        <v>11.5845</v>
      </c>
      <c r="AR247" s="34">
        <f>IF(ISNUMBER(AVERAGEIFS(Observed!AR$2:AR$1135,Observed!$A$2:$A$1135,$A247,Observed!$C$2:$C$1135,$C247)),AVERAGEIFS(Observed!AR$2:AR$1135,Observed!$A$2:$A$1135,$A247,Observed!$C$2:$C$1135,$C247),"")</f>
        <v>37.325000000000003</v>
      </c>
      <c r="AS247" s="2">
        <f>COUNTIFS(Observed!$A$2:$A$1135,$A247,Observed!$C$2:$C$1135,$C247)</f>
        <v>4</v>
      </c>
      <c r="AT247" s="2">
        <f t="shared" si="3"/>
        <v>14</v>
      </c>
    </row>
    <row r="248" spans="1:46" x14ac:dyDescent="0.25">
      <c r="A248" t="s">
        <v>34</v>
      </c>
      <c r="B248" t="s">
        <v>31</v>
      </c>
      <c r="C248" s="6">
        <v>42073</v>
      </c>
      <c r="D248" t="s">
        <v>56</v>
      </c>
      <c r="F248">
        <v>100</v>
      </c>
      <c r="J248" t="s">
        <v>104</v>
      </c>
      <c r="K248" t="s">
        <v>29</v>
      </c>
      <c r="L248">
        <v>1</v>
      </c>
      <c r="M248" t="s">
        <v>27</v>
      </c>
      <c r="N248" s="33" t="str">
        <f>IF(ISNUMBER(AVERAGEIFS(Observed!N$2:N$1135,Observed!$A$2:$A$1135,$A248,Observed!$C$2:$C$1135,$C248)),AVERAGEIFS(Observed!N$2:N$1135,Observed!$A$2:$A$1135,$A248,Observed!$C$2:$C$1135,$C248),"")</f>
        <v/>
      </c>
      <c r="O248" s="34" t="str">
        <f>IF(ISNUMBER(AVERAGEIFS(Observed!O$2:O$1135,Observed!$A$2:$A$1135,$A248,Observed!$C$2:$C$1135,$C248)),AVERAGEIFS(Observed!O$2:O$1135,Observed!$A$2:$A$1135,$A248,Observed!$C$2:$C$1135,$C248),"")</f>
        <v/>
      </c>
      <c r="P248" s="34">
        <f>IF(ISNUMBER(AVERAGEIFS(Observed!P$2:P$1135,Observed!$A$2:$A$1135,$A248,Observed!$C$2:$C$1135,$C248)),AVERAGEIFS(Observed!P$2:P$1135,Observed!$A$2:$A$1135,$A248,Observed!$C$2:$C$1135,$C248),"")</f>
        <v>105.99386954568084</v>
      </c>
      <c r="Q248" s="34">
        <f>IF(ISNUMBER(AVERAGEIFS(Observed!Q$2:Q$1135,Observed!$A$2:$A$1135,$A248,Observed!$C$2:$C$1135,$C248)),AVERAGEIFS(Observed!Q$2:Q$1135,Observed!$A$2:$A$1135,$A248,Observed!$C$2:$C$1135,$C248),"")</f>
        <v>105.99386954568084</v>
      </c>
      <c r="R248" s="34">
        <f>IF(ISNUMBER(AVERAGEIFS(Observed!R$2:R$1135,Observed!$A$2:$A$1135,$A248,Observed!$C$2:$C$1135,$C248)),AVERAGEIFS(Observed!R$2:R$1135,Observed!$A$2:$A$1135,$A248,Observed!$C$2:$C$1135,$C248),"")</f>
        <v>1168.062534542242</v>
      </c>
      <c r="S248" s="35" t="str">
        <f>IF(ISNUMBER(AVERAGEIFS(Observed!S$2:S$1135,Observed!$A$2:$A$1135,$A248,Observed!$C$2:$C$1135,$C248)),AVERAGEIFS(Observed!S$2:S$1135,Observed!$A$2:$A$1135,$A248,Observed!$C$2:$C$1135,$C248),"")</f>
        <v/>
      </c>
      <c r="T248" s="35" t="str">
        <f>IF(ISNUMBER(AVERAGEIFS(Observed!T$2:T$1135,Observed!$A$2:$A$1135,$A248,Observed!$C$2:$C$1135,$C248)),AVERAGEIFS(Observed!T$2:T$1135,Observed!$A$2:$A$1135,$A248,Observed!$C$2:$C$1135,$C248),"")</f>
        <v/>
      </c>
      <c r="U248" s="35" t="str">
        <f>IF(ISNUMBER(AVERAGEIFS(Observed!U$2:U$1135,Observed!$A$2:$A$1135,$A248,Observed!$C$2:$C$1135,$C248)),AVERAGEIFS(Observed!U$2:U$1135,Observed!$A$2:$A$1135,$A248,Observed!$C$2:$C$1135,$C248),"")</f>
        <v/>
      </c>
      <c r="V248" s="34" t="str">
        <f>IF(ISNUMBER(AVERAGEIFS(Observed!V$2:V$1135,Observed!$A$2:$A$1135,$A248,Observed!$C$2:$C$1135,$C248)),AVERAGEIFS(Observed!V$2:V$1135,Observed!$A$2:$A$1135,$A248,Observed!$C$2:$C$1135,$C248),"")</f>
        <v/>
      </c>
      <c r="W248" s="7" t="str">
        <f>IF(ISNUMBER(AVERAGEIFS(Observed!W$2:W$1135,Observed!$A$2:$A$1135,$A248,Observed!$C$2:$C$1135,$C248)),AVERAGEIFS(Observed!W$2:W$1135,Observed!$A$2:$A$1135,$A248,Observed!$C$2:$C$1135,$C248),"")</f>
        <v/>
      </c>
      <c r="X248" s="7" t="str">
        <f>IF(ISNUMBER(AVERAGEIFS(Observed!X$2:X$1135,Observed!$A$2:$A$1135,$A248,Observed!$C$2:$C$1135,$C248)),AVERAGEIFS(Observed!X$2:X$1135,Observed!$A$2:$A$1135,$A248,Observed!$C$2:$C$1135,$C248),"")</f>
        <v/>
      </c>
      <c r="Y248" s="34" t="str">
        <f>IF(ISNUMBER(AVERAGEIFS(Observed!Y$2:Y$1135,Observed!$A$2:$A$1135,$A248,Observed!$C$2:$C$1135,$C248)),AVERAGEIFS(Observed!Y$2:Y$1135,Observed!$A$2:$A$1135,$A248,Observed!$C$2:$C$1135,$C248),"")</f>
        <v/>
      </c>
      <c r="Z248" s="34" t="str">
        <f>IF(ISNUMBER(AVERAGEIFS(Observed!Z$2:Z$1135,Observed!$A$2:$A$1135,$A248,Observed!$C$2:$C$1135,$C248)),AVERAGEIFS(Observed!Z$2:Z$1135,Observed!$A$2:$A$1135,$A248,Observed!$C$2:$C$1135,$C248),"")</f>
        <v/>
      </c>
      <c r="AA248" s="34" t="str">
        <f>IF(ISNUMBER(AVERAGEIFS(Observed!AA$2:AA$1135,Observed!$A$2:$A$1135,$A248,Observed!$C$2:$C$1135,$C248)),AVERAGEIFS(Observed!AA$2:AA$1135,Observed!$A$2:$A$1135,$A248,Observed!$C$2:$C$1135,$C248),"")</f>
        <v/>
      </c>
      <c r="AB248" s="34">
        <f>IF(ISNUMBER(AVERAGEIFS(Observed!AB$2:AB$1135,Observed!$A$2:$A$1135,$A248,Observed!$C$2:$C$1135,$C248)),AVERAGEIFS(Observed!AB$2:AB$1135,Observed!$A$2:$A$1135,$A248,Observed!$C$2:$C$1135,$C248),"")</f>
        <v>22.871277809143066</v>
      </c>
      <c r="AC248" s="34">
        <f>IF(ISNUMBER(AVERAGEIFS(Observed!AC$2:AC$1135,Observed!$A$2:$A$1135,$A248,Observed!$C$2:$C$1135,$C248)),AVERAGEIFS(Observed!AC$2:AC$1135,Observed!$A$2:$A$1135,$A248,Observed!$C$2:$C$1135,$C248),"")</f>
        <v>8.6338083744049072</v>
      </c>
      <c r="AD248" s="34">
        <f>IF(ISNUMBER(AVERAGEIFS(Observed!AD$2:AD$1135,Observed!$A$2:$A$1135,$A248,Observed!$C$2:$C$1135,$C248)),AVERAGEIFS(Observed!AD$2:AD$1135,Observed!$A$2:$A$1135,$A248,Observed!$C$2:$C$1135,$C248),"")</f>
        <v>68.780002593994141</v>
      </c>
      <c r="AE248" s="34">
        <f>IF(ISNUMBER(AVERAGEIFS(Observed!AE$2:AE$1135,Observed!$A$2:$A$1135,$A248,Observed!$C$2:$C$1135,$C248)),AVERAGEIFS(Observed!AE$2:AE$1135,Observed!$A$2:$A$1135,$A248,Observed!$C$2:$C$1135,$C248),"")</f>
        <v>26.91588830947876</v>
      </c>
      <c r="AF248" s="34">
        <f>IF(ISNUMBER(AVERAGEIFS(Observed!AF$2:AF$1135,Observed!$A$2:$A$1135,$A248,Observed!$C$2:$C$1135,$C248)),AVERAGEIFS(Observed!AF$2:AF$1135,Observed!$A$2:$A$1135,$A248,Observed!$C$2:$C$1135,$C248),"")</f>
        <v>90.149385452270508</v>
      </c>
      <c r="AG248" s="34">
        <f>IF(ISNUMBER(AVERAGEIFS(Observed!AG$2:AG$1135,Observed!$A$2:$A$1135,$A248,Observed!$C$2:$C$1135,$C248)),AVERAGEIFS(Observed!AG$2:AG$1135,Observed!$A$2:$A$1135,$A248,Observed!$C$2:$C$1135,$C248),"")</f>
        <v>26.858294010162354</v>
      </c>
      <c r="AH248" s="35">
        <f>IF(ISNUMBER(AVERAGEIFS(Observed!AH$2:AH$1135,Observed!$A$2:$A$1135,$A248,Observed!$C$2:$C$1135,$C248)),AVERAGEIFS(Observed!AH$2:AH$1135,Observed!$A$2:$A$1135,$A248,Observed!$C$2:$C$1135,$C248),"")</f>
        <v>4.2973270416259771E-2</v>
      </c>
      <c r="AI248" s="35">
        <f>IF(ISNUMBER(AVERAGEIFS(Observed!AI$2:AI$1135,Observed!$A$2:$A$1135,$A248,Observed!$C$2:$C$1135,$C248)),AVERAGEIFS(Observed!AI$2:AI$1135,Observed!$A$2:$A$1135,$A248,Observed!$C$2:$C$1135,$C248),"")</f>
        <v>4.2973270416259771E-2</v>
      </c>
      <c r="AJ248" s="35" t="str">
        <f>IF(ISNUMBER(AVERAGEIFS(Observed!AJ$2:AJ$1135,Observed!$A$2:$A$1135,$A248,Observed!$C$2:$C$1135,$C248)),AVERAGEIFS(Observed!AJ$2:AJ$1135,Observed!$A$2:$A$1135,$A248,Observed!$C$2:$C$1135,$C248),"")</f>
        <v/>
      </c>
      <c r="AK248" s="34">
        <f>IF(ISNUMBER(AVERAGEIFS(Observed!AK$2:AK$1135,Observed!$A$2:$A$1135,$A248,Observed!$C$2:$C$1135,$C248)),AVERAGEIFS(Observed!AK$2:AK$1135,Observed!$A$2:$A$1135,$A248,Observed!$C$2:$C$1135,$C248),"")</f>
        <v>11.004800415039064</v>
      </c>
      <c r="AL248" s="35" t="str">
        <f>IF(ISNUMBER(AVERAGEIFS(Observed!AL$2:AL$1135,Observed!$A$2:$A$1135,$A248,Observed!$C$2:$C$1135,$C248)),AVERAGEIFS(Observed!AL$2:AL$1135,Observed!$A$2:$A$1135,$A248,Observed!$C$2:$C$1135,$C248),"")</f>
        <v/>
      </c>
      <c r="AM248" s="34" t="str">
        <f>IF(ISNUMBER(AVERAGEIFS(Observed!AM$2:AM$1135,Observed!$A$2:$A$1135,$A248,Observed!$C$2:$C$1135,$C248)),AVERAGEIFS(Observed!AM$2:AM$1135,Observed!$A$2:$A$1135,$A248,Observed!$C$2:$C$1135,$C248),"")</f>
        <v/>
      </c>
      <c r="AN248" s="34" t="str">
        <f>IF(ISNUMBER(AVERAGEIFS(Observed!AN$2:AN$1135,Observed!$A$2:$A$1135,$A248,Observed!$C$2:$C$1135,$C248)),AVERAGEIFS(Observed!AN$2:AN$1135,Observed!$A$2:$A$1135,$A248,Observed!$C$2:$C$1135,$C248),"")</f>
        <v/>
      </c>
      <c r="AO248" s="34" t="str">
        <f>IF(ISNUMBER(AVERAGEIFS(Observed!AO$2:AO$1135,Observed!$A$2:$A$1135,$A248,Observed!$C$2:$C$1135,$C248)),AVERAGEIFS(Observed!AO$2:AO$1135,Observed!$A$2:$A$1135,$A248,Observed!$C$2:$C$1135,$C248),"")</f>
        <v/>
      </c>
      <c r="AP248" s="35" t="str">
        <f>IF(ISNUMBER(AVERAGEIFS(Observed!AP$2:AP$1135,Observed!$A$2:$A$1135,$A248,Observed!$C$2:$C$1135,$C248)),AVERAGEIFS(Observed!AP$2:AP$1135,Observed!$A$2:$A$1135,$A248,Observed!$C$2:$C$1135,$C248),"")</f>
        <v/>
      </c>
      <c r="AQ248" s="34">
        <f>IF(ISNUMBER(AVERAGEIFS(Observed!AQ$2:AQ$1135,Observed!$A$2:$A$1135,$A248,Observed!$C$2:$C$1135,$C248)),AVERAGEIFS(Observed!AQ$2:AQ$1135,Observed!$A$2:$A$1135,$A248,Observed!$C$2:$C$1135,$C248),"")</f>
        <v>4.5462500000000006</v>
      </c>
      <c r="AR248" s="34">
        <f>IF(ISNUMBER(AVERAGEIFS(Observed!AR$2:AR$1135,Observed!$A$2:$A$1135,$A248,Observed!$C$2:$C$1135,$C248)),AVERAGEIFS(Observed!AR$2:AR$1135,Observed!$A$2:$A$1135,$A248,Observed!$C$2:$C$1135,$C248),"")</f>
        <v>41.871249999999996</v>
      </c>
      <c r="AS248" s="2">
        <f>COUNTIFS(Observed!$A$2:$A$1135,$A248,Observed!$C$2:$C$1135,$C248)</f>
        <v>4</v>
      </c>
      <c r="AT248" s="2">
        <f t="shared" si="3"/>
        <v>14</v>
      </c>
    </row>
    <row r="249" spans="1:46" x14ac:dyDescent="0.25">
      <c r="A249" t="s">
        <v>34</v>
      </c>
      <c r="B249" t="s">
        <v>31</v>
      </c>
      <c r="C249" s="6">
        <v>42080</v>
      </c>
      <c r="D249" t="s">
        <v>56</v>
      </c>
      <c r="F249">
        <v>100</v>
      </c>
      <c r="J249" t="s">
        <v>104</v>
      </c>
      <c r="K249" t="s">
        <v>29</v>
      </c>
      <c r="L249">
        <v>1</v>
      </c>
      <c r="M249" t="s">
        <v>106</v>
      </c>
      <c r="N249" s="33">
        <f>IF(ISNUMBER(AVERAGEIFS(Observed!N$2:N$1135,Observed!$A$2:$A$1135,$A249,Observed!$C$2:$C$1135,$C249)),AVERAGEIFS(Observed!N$2:N$1135,Observed!$A$2:$A$1135,$A249,Observed!$C$2:$C$1135,$C249),"")</f>
        <v>89.583333333333329</v>
      </c>
      <c r="O249" s="34">
        <f>IF(ISNUMBER(AVERAGEIFS(Observed!O$2:O$1135,Observed!$A$2:$A$1135,$A249,Observed!$C$2:$C$1135,$C249)),AVERAGEIFS(Observed!O$2:O$1135,Observed!$A$2:$A$1135,$A249,Observed!$C$2:$C$1135,$C249),"")</f>
        <v>8.9583333333333339</v>
      </c>
      <c r="P249" s="34" t="str">
        <f>IF(ISNUMBER(AVERAGEIFS(Observed!P$2:P$1135,Observed!$A$2:$A$1135,$A249,Observed!$C$2:$C$1135,$C249)),AVERAGEIFS(Observed!P$2:P$1135,Observed!$A$2:$A$1135,$A249,Observed!$C$2:$C$1135,$C249),"")</f>
        <v/>
      </c>
      <c r="Q249" s="34" t="str">
        <f>IF(ISNUMBER(AVERAGEIFS(Observed!Q$2:Q$1135,Observed!$A$2:$A$1135,$A249,Observed!$C$2:$C$1135,$C249)),AVERAGEIFS(Observed!Q$2:Q$1135,Observed!$A$2:$A$1135,$A249,Observed!$C$2:$C$1135,$C249),"")</f>
        <v/>
      </c>
      <c r="R249" s="34" t="str">
        <f>IF(ISNUMBER(AVERAGEIFS(Observed!R$2:R$1135,Observed!$A$2:$A$1135,$A249,Observed!$C$2:$C$1135,$C249)),AVERAGEIFS(Observed!R$2:R$1135,Observed!$A$2:$A$1135,$A249,Observed!$C$2:$C$1135,$C249),"")</f>
        <v/>
      </c>
      <c r="S249" s="35" t="str">
        <f>IF(ISNUMBER(AVERAGEIFS(Observed!S$2:S$1135,Observed!$A$2:$A$1135,$A249,Observed!$C$2:$C$1135,$C249)),AVERAGEIFS(Observed!S$2:S$1135,Observed!$A$2:$A$1135,$A249,Observed!$C$2:$C$1135,$C249),"")</f>
        <v/>
      </c>
      <c r="T249" s="35" t="str">
        <f>IF(ISNUMBER(AVERAGEIFS(Observed!T$2:T$1135,Observed!$A$2:$A$1135,$A249,Observed!$C$2:$C$1135,$C249)),AVERAGEIFS(Observed!T$2:T$1135,Observed!$A$2:$A$1135,$A249,Observed!$C$2:$C$1135,$C249),"")</f>
        <v/>
      </c>
      <c r="U249" s="35" t="str">
        <f>IF(ISNUMBER(AVERAGEIFS(Observed!U$2:U$1135,Observed!$A$2:$A$1135,$A249,Observed!$C$2:$C$1135,$C249)),AVERAGEIFS(Observed!U$2:U$1135,Observed!$A$2:$A$1135,$A249,Observed!$C$2:$C$1135,$C249),"")</f>
        <v/>
      </c>
      <c r="V249" s="34" t="str">
        <f>IF(ISNUMBER(AVERAGEIFS(Observed!V$2:V$1135,Observed!$A$2:$A$1135,$A249,Observed!$C$2:$C$1135,$C249)),AVERAGEIFS(Observed!V$2:V$1135,Observed!$A$2:$A$1135,$A249,Observed!$C$2:$C$1135,$C249),"")</f>
        <v/>
      </c>
      <c r="W249" s="7" t="str">
        <f>IF(ISNUMBER(AVERAGEIFS(Observed!W$2:W$1135,Observed!$A$2:$A$1135,$A249,Observed!$C$2:$C$1135,$C249)),AVERAGEIFS(Observed!W$2:W$1135,Observed!$A$2:$A$1135,$A249,Observed!$C$2:$C$1135,$C249),"")</f>
        <v/>
      </c>
      <c r="X249" s="7" t="str">
        <f>IF(ISNUMBER(AVERAGEIFS(Observed!X$2:X$1135,Observed!$A$2:$A$1135,$A249,Observed!$C$2:$C$1135,$C249)),AVERAGEIFS(Observed!X$2:X$1135,Observed!$A$2:$A$1135,$A249,Observed!$C$2:$C$1135,$C249),"")</f>
        <v/>
      </c>
      <c r="Y249" s="34" t="str">
        <f>IF(ISNUMBER(AVERAGEIFS(Observed!Y$2:Y$1135,Observed!$A$2:$A$1135,$A249,Observed!$C$2:$C$1135,$C249)),AVERAGEIFS(Observed!Y$2:Y$1135,Observed!$A$2:$A$1135,$A249,Observed!$C$2:$C$1135,$C249),"")</f>
        <v/>
      </c>
      <c r="Z249" s="34" t="str">
        <f>IF(ISNUMBER(AVERAGEIFS(Observed!Z$2:Z$1135,Observed!$A$2:$A$1135,$A249,Observed!$C$2:$C$1135,$C249)),AVERAGEIFS(Observed!Z$2:Z$1135,Observed!$A$2:$A$1135,$A249,Observed!$C$2:$C$1135,$C249),"")</f>
        <v/>
      </c>
      <c r="AA249" s="34" t="str">
        <f>IF(ISNUMBER(AVERAGEIFS(Observed!AA$2:AA$1135,Observed!$A$2:$A$1135,$A249,Observed!$C$2:$C$1135,$C249)),AVERAGEIFS(Observed!AA$2:AA$1135,Observed!$A$2:$A$1135,$A249,Observed!$C$2:$C$1135,$C249),"")</f>
        <v/>
      </c>
      <c r="AB249" s="34">
        <f>IF(ISNUMBER(AVERAGEIFS(Observed!AB$2:AB$1135,Observed!$A$2:$A$1135,$A249,Observed!$C$2:$C$1135,$C249)),AVERAGEIFS(Observed!AB$2:AB$1135,Observed!$A$2:$A$1135,$A249,Observed!$C$2:$C$1135,$C249),"")</f>
        <v>21.953729947408039</v>
      </c>
      <c r="AC249" s="34">
        <f>IF(ISNUMBER(AVERAGEIFS(Observed!AC$2:AC$1135,Observed!$A$2:$A$1135,$A249,Observed!$C$2:$C$1135,$C249)),AVERAGEIFS(Observed!AC$2:AC$1135,Observed!$A$2:$A$1135,$A249,Observed!$C$2:$C$1135,$C249),"")</f>
        <v>7.5940915743509931</v>
      </c>
      <c r="AD249" s="34">
        <f>IF(ISNUMBER(AVERAGEIFS(Observed!AD$2:AD$1135,Observed!$A$2:$A$1135,$A249,Observed!$C$2:$C$1135,$C249)),AVERAGEIFS(Observed!AD$2:AD$1135,Observed!$A$2:$A$1135,$A249,Observed!$C$2:$C$1135,$C249),"")</f>
        <v>71.21478271484375</v>
      </c>
      <c r="AE249" s="34">
        <f>IF(ISNUMBER(AVERAGEIFS(Observed!AE$2:AE$1135,Observed!$A$2:$A$1135,$A249,Observed!$C$2:$C$1135,$C249)),AVERAGEIFS(Observed!AE$2:AE$1135,Observed!$A$2:$A$1135,$A249,Observed!$C$2:$C$1135,$C249),"")</f>
        <v>25.903435389200848</v>
      </c>
      <c r="AF249" s="34">
        <f>IF(ISNUMBER(AVERAGEIFS(Observed!AF$2:AF$1135,Observed!$A$2:$A$1135,$A249,Observed!$C$2:$C$1135,$C249)),AVERAGEIFS(Observed!AF$2:AF$1135,Observed!$A$2:$A$1135,$A249,Observed!$C$2:$C$1135,$C249),"")</f>
        <v>89.564020792643234</v>
      </c>
      <c r="AG249" s="34">
        <f>IF(ISNUMBER(AVERAGEIFS(Observed!AG$2:AG$1135,Observed!$A$2:$A$1135,$A249,Observed!$C$2:$C$1135,$C249)),AVERAGEIFS(Observed!AG$2:AG$1135,Observed!$A$2:$A$1135,$A249,Observed!$C$2:$C$1135,$C249),"")</f>
        <v>27.95141379038493</v>
      </c>
      <c r="AH249" s="35">
        <f>IF(ISNUMBER(AVERAGEIFS(Observed!AH$2:AH$1135,Observed!$A$2:$A$1135,$A249,Observed!$C$2:$C$1135,$C249)),AVERAGEIFS(Observed!AH$2:AH$1135,Observed!$A$2:$A$1135,$A249,Observed!$C$2:$C$1135,$C249),"")</f>
        <v>4.4722262064615888E-2</v>
      </c>
      <c r="AI249" s="35">
        <f>IF(ISNUMBER(AVERAGEIFS(Observed!AI$2:AI$1135,Observed!$A$2:$A$1135,$A249,Observed!$C$2:$C$1135,$C249)),AVERAGEIFS(Observed!AI$2:AI$1135,Observed!$A$2:$A$1135,$A249,Observed!$C$2:$C$1135,$C249),"")</f>
        <v>4.4722262064615888E-2</v>
      </c>
      <c r="AJ249" s="35" t="str">
        <f>IF(ISNUMBER(AVERAGEIFS(Observed!AJ$2:AJ$1135,Observed!$A$2:$A$1135,$A249,Observed!$C$2:$C$1135,$C249)),AVERAGEIFS(Observed!AJ$2:AJ$1135,Observed!$A$2:$A$1135,$A249,Observed!$C$2:$C$1135,$C249),"")</f>
        <v/>
      </c>
      <c r="AK249" s="34">
        <f>IF(ISNUMBER(AVERAGEIFS(Observed!AK$2:AK$1135,Observed!$A$2:$A$1135,$A249,Observed!$C$2:$C$1135,$C249)),AVERAGEIFS(Observed!AK$2:AK$1135,Observed!$A$2:$A$1135,$A249,Observed!$C$2:$C$1135,$C249),"")</f>
        <v>11.394365234375002</v>
      </c>
      <c r="AL249" s="35" t="str">
        <f>IF(ISNUMBER(AVERAGEIFS(Observed!AL$2:AL$1135,Observed!$A$2:$A$1135,$A249,Observed!$C$2:$C$1135,$C249)),AVERAGEIFS(Observed!AL$2:AL$1135,Observed!$A$2:$A$1135,$A249,Observed!$C$2:$C$1135,$C249),"")</f>
        <v/>
      </c>
      <c r="AM249" s="34" t="str">
        <f>IF(ISNUMBER(AVERAGEIFS(Observed!AM$2:AM$1135,Observed!$A$2:$A$1135,$A249,Observed!$C$2:$C$1135,$C249)),AVERAGEIFS(Observed!AM$2:AM$1135,Observed!$A$2:$A$1135,$A249,Observed!$C$2:$C$1135,$C249),"")</f>
        <v/>
      </c>
      <c r="AN249" s="34" t="str">
        <f>IF(ISNUMBER(AVERAGEIFS(Observed!AN$2:AN$1135,Observed!$A$2:$A$1135,$A249,Observed!$C$2:$C$1135,$C249)),AVERAGEIFS(Observed!AN$2:AN$1135,Observed!$A$2:$A$1135,$A249,Observed!$C$2:$C$1135,$C249),"")</f>
        <v/>
      </c>
      <c r="AO249" s="34" t="str">
        <f>IF(ISNUMBER(AVERAGEIFS(Observed!AO$2:AO$1135,Observed!$A$2:$A$1135,$A249,Observed!$C$2:$C$1135,$C249)),AVERAGEIFS(Observed!AO$2:AO$1135,Observed!$A$2:$A$1135,$A249,Observed!$C$2:$C$1135,$C249),"")</f>
        <v/>
      </c>
      <c r="AP249" s="35" t="str">
        <f>IF(ISNUMBER(AVERAGEIFS(Observed!AP$2:AP$1135,Observed!$A$2:$A$1135,$A249,Observed!$C$2:$C$1135,$C249)),AVERAGEIFS(Observed!AP$2:AP$1135,Observed!$A$2:$A$1135,$A249,Observed!$C$2:$C$1135,$C249),"")</f>
        <v/>
      </c>
      <c r="AQ249" s="34" t="str">
        <f>IF(ISNUMBER(AVERAGEIFS(Observed!AQ$2:AQ$1135,Observed!$A$2:$A$1135,$A249,Observed!$C$2:$C$1135,$C249)),AVERAGEIFS(Observed!AQ$2:AQ$1135,Observed!$A$2:$A$1135,$A249,Observed!$C$2:$C$1135,$C249),"")</f>
        <v/>
      </c>
      <c r="AR249" s="34" t="str">
        <f>IF(ISNUMBER(AVERAGEIFS(Observed!AR$2:AR$1135,Observed!$A$2:$A$1135,$A249,Observed!$C$2:$C$1135,$C249)),AVERAGEIFS(Observed!AR$2:AR$1135,Observed!$A$2:$A$1135,$A249,Observed!$C$2:$C$1135,$C249),"")</f>
        <v/>
      </c>
      <c r="AS249" s="2">
        <f>COUNTIFS(Observed!$A$2:$A$1135,$A249,Observed!$C$2:$C$1135,$C249)</f>
        <v>3</v>
      </c>
      <c r="AT249" s="2">
        <f t="shared" si="3"/>
        <v>10</v>
      </c>
    </row>
    <row r="250" spans="1:46" x14ac:dyDescent="0.25">
      <c r="A250" t="s">
        <v>34</v>
      </c>
      <c r="B250" t="s">
        <v>31</v>
      </c>
      <c r="C250" s="6">
        <v>42087</v>
      </c>
      <c r="D250" t="s">
        <v>56</v>
      </c>
      <c r="F250">
        <v>100</v>
      </c>
      <c r="J250" t="s">
        <v>104</v>
      </c>
      <c r="K250" t="s">
        <v>29</v>
      </c>
      <c r="L250">
        <v>1</v>
      </c>
      <c r="M250" t="s">
        <v>106</v>
      </c>
      <c r="N250" s="33">
        <f>IF(ISNUMBER(AVERAGEIFS(Observed!N$2:N$1135,Observed!$A$2:$A$1135,$A250,Observed!$C$2:$C$1135,$C250)),AVERAGEIFS(Observed!N$2:N$1135,Observed!$A$2:$A$1135,$A250,Observed!$C$2:$C$1135,$C250),"")</f>
        <v>262.5</v>
      </c>
      <c r="O250" s="34">
        <f>IF(ISNUMBER(AVERAGEIFS(Observed!O$2:O$1135,Observed!$A$2:$A$1135,$A250,Observed!$C$2:$C$1135,$C250)),AVERAGEIFS(Observed!O$2:O$1135,Observed!$A$2:$A$1135,$A250,Observed!$C$2:$C$1135,$C250),"")</f>
        <v>26.25</v>
      </c>
      <c r="P250" s="34" t="str">
        <f>IF(ISNUMBER(AVERAGEIFS(Observed!P$2:P$1135,Observed!$A$2:$A$1135,$A250,Observed!$C$2:$C$1135,$C250)),AVERAGEIFS(Observed!P$2:P$1135,Observed!$A$2:$A$1135,$A250,Observed!$C$2:$C$1135,$C250),"")</f>
        <v/>
      </c>
      <c r="Q250" s="34" t="str">
        <f>IF(ISNUMBER(AVERAGEIFS(Observed!Q$2:Q$1135,Observed!$A$2:$A$1135,$A250,Observed!$C$2:$C$1135,$C250)),AVERAGEIFS(Observed!Q$2:Q$1135,Observed!$A$2:$A$1135,$A250,Observed!$C$2:$C$1135,$C250),"")</f>
        <v/>
      </c>
      <c r="R250" s="34" t="str">
        <f>IF(ISNUMBER(AVERAGEIFS(Observed!R$2:R$1135,Observed!$A$2:$A$1135,$A250,Observed!$C$2:$C$1135,$C250)),AVERAGEIFS(Observed!R$2:R$1135,Observed!$A$2:$A$1135,$A250,Observed!$C$2:$C$1135,$C250),"")</f>
        <v/>
      </c>
      <c r="S250" s="35" t="str">
        <f>IF(ISNUMBER(AVERAGEIFS(Observed!S$2:S$1135,Observed!$A$2:$A$1135,$A250,Observed!$C$2:$C$1135,$C250)),AVERAGEIFS(Observed!S$2:S$1135,Observed!$A$2:$A$1135,$A250,Observed!$C$2:$C$1135,$C250),"")</f>
        <v/>
      </c>
      <c r="T250" s="35" t="str">
        <f>IF(ISNUMBER(AVERAGEIFS(Observed!T$2:T$1135,Observed!$A$2:$A$1135,$A250,Observed!$C$2:$C$1135,$C250)),AVERAGEIFS(Observed!T$2:T$1135,Observed!$A$2:$A$1135,$A250,Observed!$C$2:$C$1135,$C250),"")</f>
        <v/>
      </c>
      <c r="U250" s="35" t="str">
        <f>IF(ISNUMBER(AVERAGEIFS(Observed!U$2:U$1135,Observed!$A$2:$A$1135,$A250,Observed!$C$2:$C$1135,$C250)),AVERAGEIFS(Observed!U$2:U$1135,Observed!$A$2:$A$1135,$A250,Observed!$C$2:$C$1135,$C250),"")</f>
        <v/>
      </c>
      <c r="V250" s="34" t="str">
        <f>IF(ISNUMBER(AVERAGEIFS(Observed!V$2:V$1135,Observed!$A$2:$A$1135,$A250,Observed!$C$2:$C$1135,$C250)),AVERAGEIFS(Observed!V$2:V$1135,Observed!$A$2:$A$1135,$A250,Observed!$C$2:$C$1135,$C250),"")</f>
        <v/>
      </c>
      <c r="W250" s="7" t="str">
        <f>IF(ISNUMBER(AVERAGEIFS(Observed!W$2:W$1135,Observed!$A$2:$A$1135,$A250,Observed!$C$2:$C$1135,$C250)),AVERAGEIFS(Observed!W$2:W$1135,Observed!$A$2:$A$1135,$A250,Observed!$C$2:$C$1135,$C250),"")</f>
        <v/>
      </c>
      <c r="X250" s="7" t="str">
        <f>IF(ISNUMBER(AVERAGEIFS(Observed!X$2:X$1135,Observed!$A$2:$A$1135,$A250,Observed!$C$2:$C$1135,$C250)),AVERAGEIFS(Observed!X$2:X$1135,Observed!$A$2:$A$1135,$A250,Observed!$C$2:$C$1135,$C250),"")</f>
        <v/>
      </c>
      <c r="Y250" s="34" t="str">
        <f>IF(ISNUMBER(AVERAGEIFS(Observed!Y$2:Y$1135,Observed!$A$2:$A$1135,$A250,Observed!$C$2:$C$1135,$C250)),AVERAGEIFS(Observed!Y$2:Y$1135,Observed!$A$2:$A$1135,$A250,Observed!$C$2:$C$1135,$C250),"")</f>
        <v/>
      </c>
      <c r="Z250" s="34" t="str">
        <f>IF(ISNUMBER(AVERAGEIFS(Observed!Z$2:Z$1135,Observed!$A$2:$A$1135,$A250,Observed!$C$2:$C$1135,$C250)),AVERAGEIFS(Observed!Z$2:Z$1135,Observed!$A$2:$A$1135,$A250,Observed!$C$2:$C$1135,$C250),"")</f>
        <v/>
      </c>
      <c r="AA250" s="34" t="str">
        <f>IF(ISNUMBER(AVERAGEIFS(Observed!AA$2:AA$1135,Observed!$A$2:$A$1135,$A250,Observed!$C$2:$C$1135,$C250)),AVERAGEIFS(Observed!AA$2:AA$1135,Observed!$A$2:$A$1135,$A250,Observed!$C$2:$C$1135,$C250),"")</f>
        <v/>
      </c>
      <c r="AB250" s="34">
        <f>IF(ISNUMBER(AVERAGEIFS(Observed!AB$2:AB$1135,Observed!$A$2:$A$1135,$A250,Observed!$C$2:$C$1135,$C250)),AVERAGEIFS(Observed!AB$2:AB$1135,Observed!$A$2:$A$1135,$A250,Observed!$C$2:$C$1135,$C250),"")</f>
        <v>19.919479370117188</v>
      </c>
      <c r="AC250" s="34">
        <f>IF(ISNUMBER(AVERAGEIFS(Observed!AC$2:AC$1135,Observed!$A$2:$A$1135,$A250,Observed!$C$2:$C$1135,$C250)),AVERAGEIFS(Observed!AC$2:AC$1135,Observed!$A$2:$A$1135,$A250,Observed!$C$2:$C$1135,$C250),"")</f>
        <v>9.4696739514668788</v>
      </c>
      <c r="AD250" s="34">
        <f>IF(ISNUMBER(AVERAGEIFS(Observed!AD$2:AD$1135,Observed!$A$2:$A$1135,$A250,Observed!$C$2:$C$1135,$C250)),AVERAGEIFS(Observed!AD$2:AD$1135,Observed!$A$2:$A$1135,$A250,Observed!$C$2:$C$1135,$C250),"")</f>
        <v>73.147800445556641</v>
      </c>
      <c r="AE250" s="34">
        <f>IF(ISNUMBER(AVERAGEIFS(Observed!AE$2:AE$1135,Observed!$A$2:$A$1135,$A250,Observed!$C$2:$C$1135,$C250)),AVERAGEIFS(Observed!AE$2:AE$1135,Observed!$A$2:$A$1135,$A250,Observed!$C$2:$C$1135,$C250),"")</f>
        <v>24.888129870096844</v>
      </c>
      <c r="AF250" s="34">
        <f>IF(ISNUMBER(AVERAGEIFS(Observed!AF$2:AF$1135,Observed!$A$2:$A$1135,$A250,Observed!$C$2:$C$1135,$C250)),AVERAGEIFS(Observed!AF$2:AF$1135,Observed!$A$2:$A$1135,$A250,Observed!$C$2:$C$1135,$C250),"")</f>
        <v>90.653367360432938</v>
      </c>
      <c r="AG250" s="34">
        <f>IF(ISNUMBER(AVERAGEIFS(Observed!AG$2:AG$1135,Observed!$A$2:$A$1135,$A250,Observed!$C$2:$C$1135,$C250)),AVERAGEIFS(Observed!AG$2:AG$1135,Observed!$A$2:$A$1135,$A250,Observed!$C$2:$C$1135,$C250),"")</f>
        <v>30.363299051920574</v>
      </c>
      <c r="AH250" s="35">
        <f>IF(ISNUMBER(AVERAGEIFS(Observed!AH$2:AH$1135,Observed!$A$2:$A$1135,$A250,Observed!$C$2:$C$1135,$C250)),AVERAGEIFS(Observed!AH$2:AH$1135,Observed!$A$2:$A$1135,$A250,Observed!$C$2:$C$1135,$C250),"")</f>
        <v>4.8581278483072921E-2</v>
      </c>
      <c r="AI250" s="35">
        <f>IF(ISNUMBER(AVERAGEIFS(Observed!AI$2:AI$1135,Observed!$A$2:$A$1135,$A250,Observed!$C$2:$C$1135,$C250)),AVERAGEIFS(Observed!AI$2:AI$1135,Observed!$A$2:$A$1135,$A250,Observed!$C$2:$C$1135,$C250),"")</f>
        <v>4.8581278483072921E-2</v>
      </c>
      <c r="AJ250" s="35" t="str">
        <f>IF(ISNUMBER(AVERAGEIFS(Observed!AJ$2:AJ$1135,Observed!$A$2:$A$1135,$A250,Observed!$C$2:$C$1135,$C250)),AVERAGEIFS(Observed!AJ$2:AJ$1135,Observed!$A$2:$A$1135,$A250,Observed!$C$2:$C$1135,$C250),"")</f>
        <v/>
      </c>
      <c r="AK250" s="34">
        <f>IF(ISNUMBER(AVERAGEIFS(Observed!AK$2:AK$1135,Observed!$A$2:$A$1135,$A250,Observed!$C$2:$C$1135,$C250)),AVERAGEIFS(Observed!AK$2:AK$1135,Observed!$A$2:$A$1135,$A250,Observed!$C$2:$C$1135,$C250),"")</f>
        <v>11.703648071289061</v>
      </c>
      <c r="AL250" s="35" t="str">
        <f>IF(ISNUMBER(AVERAGEIFS(Observed!AL$2:AL$1135,Observed!$A$2:$A$1135,$A250,Observed!$C$2:$C$1135,$C250)),AVERAGEIFS(Observed!AL$2:AL$1135,Observed!$A$2:$A$1135,$A250,Observed!$C$2:$C$1135,$C250),"")</f>
        <v/>
      </c>
      <c r="AM250" s="34" t="str">
        <f>IF(ISNUMBER(AVERAGEIFS(Observed!AM$2:AM$1135,Observed!$A$2:$A$1135,$A250,Observed!$C$2:$C$1135,$C250)),AVERAGEIFS(Observed!AM$2:AM$1135,Observed!$A$2:$A$1135,$A250,Observed!$C$2:$C$1135,$C250),"")</f>
        <v/>
      </c>
      <c r="AN250" s="34" t="str">
        <f>IF(ISNUMBER(AVERAGEIFS(Observed!AN$2:AN$1135,Observed!$A$2:$A$1135,$A250,Observed!$C$2:$C$1135,$C250)),AVERAGEIFS(Observed!AN$2:AN$1135,Observed!$A$2:$A$1135,$A250,Observed!$C$2:$C$1135,$C250),"")</f>
        <v/>
      </c>
      <c r="AO250" s="34" t="str">
        <f>IF(ISNUMBER(AVERAGEIFS(Observed!AO$2:AO$1135,Observed!$A$2:$A$1135,$A250,Observed!$C$2:$C$1135,$C250)),AVERAGEIFS(Observed!AO$2:AO$1135,Observed!$A$2:$A$1135,$A250,Observed!$C$2:$C$1135,$C250),"")</f>
        <v/>
      </c>
      <c r="AP250" s="35" t="str">
        <f>IF(ISNUMBER(AVERAGEIFS(Observed!AP$2:AP$1135,Observed!$A$2:$A$1135,$A250,Observed!$C$2:$C$1135,$C250)),AVERAGEIFS(Observed!AP$2:AP$1135,Observed!$A$2:$A$1135,$A250,Observed!$C$2:$C$1135,$C250),"")</f>
        <v/>
      </c>
      <c r="AQ250" s="34" t="str">
        <f>IF(ISNUMBER(AVERAGEIFS(Observed!AQ$2:AQ$1135,Observed!$A$2:$A$1135,$A250,Observed!$C$2:$C$1135,$C250)),AVERAGEIFS(Observed!AQ$2:AQ$1135,Observed!$A$2:$A$1135,$A250,Observed!$C$2:$C$1135,$C250),"")</f>
        <v/>
      </c>
      <c r="AR250" s="34" t="str">
        <f>IF(ISNUMBER(AVERAGEIFS(Observed!AR$2:AR$1135,Observed!$A$2:$A$1135,$A250,Observed!$C$2:$C$1135,$C250)),AVERAGEIFS(Observed!AR$2:AR$1135,Observed!$A$2:$A$1135,$A250,Observed!$C$2:$C$1135,$C250),"")</f>
        <v/>
      </c>
      <c r="AS250" s="2">
        <f>COUNTIFS(Observed!$A$2:$A$1135,$A250,Observed!$C$2:$C$1135,$C250)</f>
        <v>3</v>
      </c>
      <c r="AT250" s="2">
        <f t="shared" si="3"/>
        <v>10</v>
      </c>
    </row>
    <row r="251" spans="1:46" x14ac:dyDescent="0.25">
      <c r="A251" t="s">
        <v>34</v>
      </c>
      <c r="B251" t="s">
        <v>31</v>
      </c>
      <c r="C251" s="6">
        <v>42101</v>
      </c>
      <c r="D251" t="s">
        <v>56</v>
      </c>
      <c r="F251">
        <v>100</v>
      </c>
      <c r="J251" t="s">
        <v>104</v>
      </c>
      <c r="K251" t="s">
        <v>29</v>
      </c>
      <c r="L251">
        <v>1</v>
      </c>
      <c r="M251" t="s">
        <v>106</v>
      </c>
      <c r="N251" s="33">
        <f>IF(ISNUMBER(AVERAGEIFS(Observed!N$2:N$1135,Observed!$A$2:$A$1135,$A251,Observed!$C$2:$C$1135,$C251)),AVERAGEIFS(Observed!N$2:N$1135,Observed!$A$2:$A$1135,$A251,Observed!$C$2:$C$1135,$C251),"")</f>
        <v>870.41666666666663</v>
      </c>
      <c r="O251" s="34">
        <f>IF(ISNUMBER(AVERAGEIFS(Observed!O$2:O$1135,Observed!$A$2:$A$1135,$A251,Observed!$C$2:$C$1135,$C251)),AVERAGEIFS(Observed!O$2:O$1135,Observed!$A$2:$A$1135,$A251,Observed!$C$2:$C$1135,$C251),"")</f>
        <v>87.041666666666671</v>
      </c>
      <c r="P251" s="34" t="str">
        <f>IF(ISNUMBER(AVERAGEIFS(Observed!P$2:P$1135,Observed!$A$2:$A$1135,$A251,Observed!$C$2:$C$1135,$C251)),AVERAGEIFS(Observed!P$2:P$1135,Observed!$A$2:$A$1135,$A251,Observed!$C$2:$C$1135,$C251),"")</f>
        <v/>
      </c>
      <c r="Q251" s="34" t="str">
        <f>IF(ISNUMBER(AVERAGEIFS(Observed!Q$2:Q$1135,Observed!$A$2:$A$1135,$A251,Observed!$C$2:$C$1135,$C251)),AVERAGEIFS(Observed!Q$2:Q$1135,Observed!$A$2:$A$1135,$A251,Observed!$C$2:$C$1135,$C251),"")</f>
        <v/>
      </c>
      <c r="R251" s="34" t="str">
        <f>IF(ISNUMBER(AVERAGEIFS(Observed!R$2:R$1135,Observed!$A$2:$A$1135,$A251,Observed!$C$2:$C$1135,$C251)),AVERAGEIFS(Observed!R$2:R$1135,Observed!$A$2:$A$1135,$A251,Observed!$C$2:$C$1135,$C251),"")</f>
        <v/>
      </c>
      <c r="S251" s="35" t="str">
        <f>IF(ISNUMBER(AVERAGEIFS(Observed!S$2:S$1135,Observed!$A$2:$A$1135,$A251,Observed!$C$2:$C$1135,$C251)),AVERAGEIFS(Observed!S$2:S$1135,Observed!$A$2:$A$1135,$A251,Observed!$C$2:$C$1135,$C251),"")</f>
        <v/>
      </c>
      <c r="T251" s="35" t="str">
        <f>IF(ISNUMBER(AVERAGEIFS(Observed!T$2:T$1135,Observed!$A$2:$A$1135,$A251,Observed!$C$2:$C$1135,$C251)),AVERAGEIFS(Observed!T$2:T$1135,Observed!$A$2:$A$1135,$A251,Observed!$C$2:$C$1135,$C251),"")</f>
        <v/>
      </c>
      <c r="U251" s="35" t="str">
        <f>IF(ISNUMBER(AVERAGEIFS(Observed!U$2:U$1135,Observed!$A$2:$A$1135,$A251,Observed!$C$2:$C$1135,$C251)),AVERAGEIFS(Observed!U$2:U$1135,Observed!$A$2:$A$1135,$A251,Observed!$C$2:$C$1135,$C251),"")</f>
        <v/>
      </c>
      <c r="V251" s="34" t="str">
        <f>IF(ISNUMBER(AVERAGEIFS(Observed!V$2:V$1135,Observed!$A$2:$A$1135,$A251,Observed!$C$2:$C$1135,$C251)),AVERAGEIFS(Observed!V$2:V$1135,Observed!$A$2:$A$1135,$A251,Observed!$C$2:$C$1135,$C251),"")</f>
        <v/>
      </c>
      <c r="W251" s="7" t="str">
        <f>IF(ISNUMBER(AVERAGEIFS(Observed!W$2:W$1135,Observed!$A$2:$A$1135,$A251,Observed!$C$2:$C$1135,$C251)),AVERAGEIFS(Observed!W$2:W$1135,Observed!$A$2:$A$1135,$A251,Observed!$C$2:$C$1135,$C251),"")</f>
        <v/>
      </c>
      <c r="X251" s="7" t="str">
        <f>IF(ISNUMBER(AVERAGEIFS(Observed!X$2:X$1135,Observed!$A$2:$A$1135,$A251,Observed!$C$2:$C$1135,$C251)),AVERAGEIFS(Observed!X$2:X$1135,Observed!$A$2:$A$1135,$A251,Observed!$C$2:$C$1135,$C251),"")</f>
        <v/>
      </c>
      <c r="Y251" s="34" t="str">
        <f>IF(ISNUMBER(AVERAGEIFS(Observed!Y$2:Y$1135,Observed!$A$2:$A$1135,$A251,Observed!$C$2:$C$1135,$C251)),AVERAGEIFS(Observed!Y$2:Y$1135,Observed!$A$2:$A$1135,$A251,Observed!$C$2:$C$1135,$C251),"")</f>
        <v/>
      </c>
      <c r="Z251" s="34" t="str">
        <f>IF(ISNUMBER(AVERAGEIFS(Observed!Z$2:Z$1135,Observed!$A$2:$A$1135,$A251,Observed!$C$2:$C$1135,$C251)),AVERAGEIFS(Observed!Z$2:Z$1135,Observed!$A$2:$A$1135,$A251,Observed!$C$2:$C$1135,$C251),"")</f>
        <v/>
      </c>
      <c r="AA251" s="34" t="str">
        <f>IF(ISNUMBER(AVERAGEIFS(Observed!AA$2:AA$1135,Observed!$A$2:$A$1135,$A251,Observed!$C$2:$C$1135,$C251)),AVERAGEIFS(Observed!AA$2:AA$1135,Observed!$A$2:$A$1135,$A251,Observed!$C$2:$C$1135,$C251),"")</f>
        <v/>
      </c>
      <c r="AB251" s="34">
        <f>IF(ISNUMBER(AVERAGEIFS(Observed!AB$2:AB$1135,Observed!$A$2:$A$1135,$A251,Observed!$C$2:$C$1135,$C251)),AVERAGEIFS(Observed!AB$2:AB$1135,Observed!$A$2:$A$1135,$A251,Observed!$C$2:$C$1135,$C251),"")</f>
        <v>19.992334365844727</v>
      </c>
      <c r="AC251" s="34">
        <f>IF(ISNUMBER(AVERAGEIFS(Observed!AC$2:AC$1135,Observed!$A$2:$A$1135,$A251,Observed!$C$2:$C$1135,$C251)),AVERAGEIFS(Observed!AC$2:AC$1135,Observed!$A$2:$A$1135,$A251,Observed!$C$2:$C$1135,$C251),"")</f>
        <v>10.716081460316977</v>
      </c>
      <c r="AD251" s="34">
        <f>IF(ISNUMBER(AVERAGEIFS(Observed!AD$2:AD$1135,Observed!$A$2:$A$1135,$A251,Observed!$C$2:$C$1135,$C251)),AVERAGEIFS(Observed!AD$2:AD$1135,Observed!$A$2:$A$1135,$A251,Observed!$C$2:$C$1135,$C251),"")</f>
        <v>74.688640594482422</v>
      </c>
      <c r="AE251" s="34">
        <f>IF(ISNUMBER(AVERAGEIFS(Observed!AE$2:AE$1135,Observed!$A$2:$A$1135,$A251,Observed!$C$2:$C$1135,$C251)),AVERAGEIFS(Observed!AE$2:AE$1135,Observed!$A$2:$A$1135,$A251,Observed!$C$2:$C$1135,$C251),"")</f>
        <v>25.371536890665691</v>
      </c>
      <c r="AF251" s="34">
        <f>IF(ISNUMBER(AVERAGEIFS(Observed!AF$2:AF$1135,Observed!$A$2:$A$1135,$A251,Observed!$C$2:$C$1135,$C251)),AVERAGEIFS(Observed!AF$2:AF$1135,Observed!$A$2:$A$1135,$A251,Observed!$C$2:$C$1135,$C251),"")</f>
        <v>91.184960683186844</v>
      </c>
      <c r="AG251" s="34">
        <f>IF(ISNUMBER(AVERAGEIFS(Observed!AG$2:AG$1135,Observed!$A$2:$A$1135,$A251,Observed!$C$2:$C$1135,$C251)),AVERAGEIFS(Observed!AG$2:AG$1135,Observed!$A$2:$A$1135,$A251,Observed!$C$2:$C$1135,$C251),"")</f>
        <v>29.737200736999512</v>
      </c>
      <c r="AH251" s="35">
        <f>IF(ISNUMBER(AVERAGEIFS(Observed!AH$2:AH$1135,Observed!$A$2:$A$1135,$A251,Observed!$C$2:$C$1135,$C251)),AVERAGEIFS(Observed!AH$2:AH$1135,Observed!$A$2:$A$1135,$A251,Observed!$C$2:$C$1135,$C251),"")</f>
        <v>4.7579521179199225E-2</v>
      </c>
      <c r="AI251" s="35">
        <f>IF(ISNUMBER(AVERAGEIFS(Observed!AI$2:AI$1135,Observed!$A$2:$A$1135,$A251,Observed!$C$2:$C$1135,$C251)),AVERAGEIFS(Observed!AI$2:AI$1135,Observed!$A$2:$A$1135,$A251,Observed!$C$2:$C$1135,$C251),"")</f>
        <v>4.7579521179199225E-2</v>
      </c>
      <c r="AJ251" s="35" t="str">
        <f>IF(ISNUMBER(AVERAGEIFS(Observed!AJ$2:AJ$1135,Observed!$A$2:$A$1135,$A251,Observed!$C$2:$C$1135,$C251)),AVERAGEIFS(Observed!AJ$2:AJ$1135,Observed!$A$2:$A$1135,$A251,Observed!$C$2:$C$1135,$C251),"")</f>
        <v/>
      </c>
      <c r="AK251" s="34">
        <f>IF(ISNUMBER(AVERAGEIFS(Observed!AK$2:AK$1135,Observed!$A$2:$A$1135,$A251,Observed!$C$2:$C$1135,$C251)),AVERAGEIFS(Observed!AK$2:AK$1135,Observed!$A$2:$A$1135,$A251,Observed!$C$2:$C$1135,$C251),"")</f>
        <v>11.950182495117188</v>
      </c>
      <c r="AL251" s="35" t="str">
        <f>IF(ISNUMBER(AVERAGEIFS(Observed!AL$2:AL$1135,Observed!$A$2:$A$1135,$A251,Observed!$C$2:$C$1135,$C251)),AVERAGEIFS(Observed!AL$2:AL$1135,Observed!$A$2:$A$1135,$A251,Observed!$C$2:$C$1135,$C251),"")</f>
        <v/>
      </c>
      <c r="AM251" s="34" t="str">
        <f>IF(ISNUMBER(AVERAGEIFS(Observed!AM$2:AM$1135,Observed!$A$2:$A$1135,$A251,Observed!$C$2:$C$1135,$C251)),AVERAGEIFS(Observed!AM$2:AM$1135,Observed!$A$2:$A$1135,$A251,Observed!$C$2:$C$1135,$C251),"")</f>
        <v/>
      </c>
      <c r="AN251" s="34" t="str">
        <f>IF(ISNUMBER(AVERAGEIFS(Observed!AN$2:AN$1135,Observed!$A$2:$A$1135,$A251,Observed!$C$2:$C$1135,$C251)),AVERAGEIFS(Observed!AN$2:AN$1135,Observed!$A$2:$A$1135,$A251,Observed!$C$2:$C$1135,$C251),"")</f>
        <v/>
      </c>
      <c r="AO251" s="34" t="str">
        <f>IF(ISNUMBER(AVERAGEIFS(Observed!AO$2:AO$1135,Observed!$A$2:$A$1135,$A251,Observed!$C$2:$C$1135,$C251)),AVERAGEIFS(Observed!AO$2:AO$1135,Observed!$A$2:$A$1135,$A251,Observed!$C$2:$C$1135,$C251),"")</f>
        <v/>
      </c>
      <c r="AP251" s="35" t="str">
        <f>IF(ISNUMBER(AVERAGEIFS(Observed!AP$2:AP$1135,Observed!$A$2:$A$1135,$A251,Observed!$C$2:$C$1135,$C251)),AVERAGEIFS(Observed!AP$2:AP$1135,Observed!$A$2:$A$1135,$A251,Observed!$C$2:$C$1135,$C251),"")</f>
        <v/>
      </c>
      <c r="AQ251" s="34" t="str">
        <f>IF(ISNUMBER(AVERAGEIFS(Observed!AQ$2:AQ$1135,Observed!$A$2:$A$1135,$A251,Observed!$C$2:$C$1135,$C251)),AVERAGEIFS(Observed!AQ$2:AQ$1135,Observed!$A$2:$A$1135,$A251,Observed!$C$2:$C$1135,$C251),"")</f>
        <v/>
      </c>
      <c r="AR251" s="34" t="str">
        <f>IF(ISNUMBER(AVERAGEIFS(Observed!AR$2:AR$1135,Observed!$A$2:$A$1135,$A251,Observed!$C$2:$C$1135,$C251)),AVERAGEIFS(Observed!AR$2:AR$1135,Observed!$A$2:$A$1135,$A251,Observed!$C$2:$C$1135,$C251),"")</f>
        <v/>
      </c>
      <c r="AS251" s="2">
        <f>COUNTIFS(Observed!$A$2:$A$1135,$A251,Observed!$C$2:$C$1135,$C251)</f>
        <v>3</v>
      </c>
      <c r="AT251" s="2">
        <f t="shared" si="3"/>
        <v>10</v>
      </c>
    </row>
    <row r="252" spans="1:46" x14ac:dyDescent="0.25">
      <c r="A252" t="s">
        <v>34</v>
      </c>
      <c r="B252" t="s">
        <v>31</v>
      </c>
      <c r="C252" s="6">
        <v>42110</v>
      </c>
      <c r="D252" t="s">
        <v>56</v>
      </c>
      <c r="F252">
        <v>100</v>
      </c>
      <c r="J252" t="s">
        <v>104</v>
      </c>
      <c r="K252" t="s">
        <v>29</v>
      </c>
      <c r="L252">
        <v>1</v>
      </c>
      <c r="M252" t="s">
        <v>27</v>
      </c>
      <c r="N252" s="33" t="str">
        <f>IF(ISNUMBER(AVERAGEIFS(Observed!N$2:N$1135,Observed!$A$2:$A$1135,$A252,Observed!$C$2:$C$1135,$C252)),AVERAGEIFS(Observed!N$2:N$1135,Observed!$A$2:$A$1135,$A252,Observed!$C$2:$C$1135,$C252),"")</f>
        <v/>
      </c>
      <c r="O252" s="34" t="str">
        <f>IF(ISNUMBER(AVERAGEIFS(Observed!O$2:O$1135,Observed!$A$2:$A$1135,$A252,Observed!$C$2:$C$1135,$C252)),AVERAGEIFS(Observed!O$2:O$1135,Observed!$A$2:$A$1135,$A252,Observed!$C$2:$C$1135,$C252),"")</f>
        <v/>
      </c>
      <c r="P252" s="34">
        <f>IF(ISNUMBER(AVERAGEIFS(Observed!P$2:P$1135,Observed!$A$2:$A$1135,$A252,Observed!$C$2:$C$1135,$C252)),AVERAGEIFS(Observed!P$2:P$1135,Observed!$A$2:$A$1135,$A252,Observed!$C$2:$C$1135,$C252),"")</f>
        <v>111.7299809777906</v>
      </c>
      <c r="Q252" s="34">
        <f>IF(ISNUMBER(AVERAGEIFS(Observed!Q$2:Q$1135,Observed!$A$2:$A$1135,$A252,Observed!$C$2:$C$1135,$C252)),AVERAGEIFS(Observed!Q$2:Q$1135,Observed!$A$2:$A$1135,$A252,Observed!$C$2:$C$1135,$C252),"")</f>
        <v>111.7299809777906</v>
      </c>
      <c r="R252" s="34">
        <f>IF(ISNUMBER(AVERAGEIFS(Observed!R$2:R$1135,Observed!$A$2:$A$1135,$A252,Observed!$C$2:$C$1135,$C252)),AVERAGEIFS(Observed!R$2:R$1135,Observed!$A$2:$A$1135,$A252,Observed!$C$2:$C$1135,$C252),"")</f>
        <v>1279.7925155200326</v>
      </c>
      <c r="S252" s="35" t="str">
        <f>IF(ISNUMBER(AVERAGEIFS(Observed!S$2:S$1135,Observed!$A$2:$A$1135,$A252,Observed!$C$2:$C$1135,$C252)),AVERAGEIFS(Observed!S$2:S$1135,Observed!$A$2:$A$1135,$A252,Observed!$C$2:$C$1135,$C252),"")</f>
        <v/>
      </c>
      <c r="T252" s="35" t="str">
        <f>IF(ISNUMBER(AVERAGEIFS(Observed!T$2:T$1135,Observed!$A$2:$A$1135,$A252,Observed!$C$2:$C$1135,$C252)),AVERAGEIFS(Observed!T$2:T$1135,Observed!$A$2:$A$1135,$A252,Observed!$C$2:$C$1135,$C252),"")</f>
        <v/>
      </c>
      <c r="U252" s="35" t="str">
        <f>IF(ISNUMBER(AVERAGEIFS(Observed!U$2:U$1135,Observed!$A$2:$A$1135,$A252,Observed!$C$2:$C$1135,$C252)),AVERAGEIFS(Observed!U$2:U$1135,Observed!$A$2:$A$1135,$A252,Observed!$C$2:$C$1135,$C252),"")</f>
        <v/>
      </c>
      <c r="V252" s="34" t="str">
        <f>IF(ISNUMBER(AVERAGEIFS(Observed!V$2:V$1135,Observed!$A$2:$A$1135,$A252,Observed!$C$2:$C$1135,$C252)),AVERAGEIFS(Observed!V$2:V$1135,Observed!$A$2:$A$1135,$A252,Observed!$C$2:$C$1135,$C252),"")</f>
        <v/>
      </c>
      <c r="W252" s="7" t="str">
        <f>IF(ISNUMBER(AVERAGEIFS(Observed!W$2:W$1135,Observed!$A$2:$A$1135,$A252,Observed!$C$2:$C$1135,$C252)),AVERAGEIFS(Observed!W$2:W$1135,Observed!$A$2:$A$1135,$A252,Observed!$C$2:$C$1135,$C252),"")</f>
        <v/>
      </c>
      <c r="X252" s="7" t="str">
        <f>IF(ISNUMBER(AVERAGEIFS(Observed!X$2:X$1135,Observed!$A$2:$A$1135,$A252,Observed!$C$2:$C$1135,$C252)),AVERAGEIFS(Observed!X$2:X$1135,Observed!$A$2:$A$1135,$A252,Observed!$C$2:$C$1135,$C252),"")</f>
        <v/>
      </c>
      <c r="Y252" s="34" t="str">
        <f>IF(ISNUMBER(AVERAGEIFS(Observed!Y$2:Y$1135,Observed!$A$2:$A$1135,$A252,Observed!$C$2:$C$1135,$C252)),AVERAGEIFS(Observed!Y$2:Y$1135,Observed!$A$2:$A$1135,$A252,Observed!$C$2:$C$1135,$C252),"")</f>
        <v/>
      </c>
      <c r="Z252" s="34" t="str">
        <f>IF(ISNUMBER(AVERAGEIFS(Observed!Z$2:Z$1135,Observed!$A$2:$A$1135,$A252,Observed!$C$2:$C$1135,$C252)),AVERAGEIFS(Observed!Z$2:Z$1135,Observed!$A$2:$A$1135,$A252,Observed!$C$2:$C$1135,$C252),"")</f>
        <v/>
      </c>
      <c r="AA252" s="34" t="str">
        <f>IF(ISNUMBER(AVERAGEIFS(Observed!AA$2:AA$1135,Observed!$A$2:$A$1135,$A252,Observed!$C$2:$C$1135,$C252)),AVERAGEIFS(Observed!AA$2:AA$1135,Observed!$A$2:$A$1135,$A252,Observed!$C$2:$C$1135,$C252),"")</f>
        <v/>
      </c>
      <c r="AB252" s="34">
        <f>IF(ISNUMBER(AVERAGEIFS(Observed!AB$2:AB$1135,Observed!$A$2:$A$1135,$A252,Observed!$C$2:$C$1135,$C252)),AVERAGEIFS(Observed!AB$2:AB$1135,Observed!$A$2:$A$1135,$A252,Observed!$C$2:$C$1135,$C252),"")</f>
        <v>21.020735263824463</v>
      </c>
      <c r="AC252" s="34">
        <f>IF(ISNUMBER(AVERAGEIFS(Observed!AC$2:AC$1135,Observed!$A$2:$A$1135,$A252,Observed!$C$2:$C$1135,$C252)),AVERAGEIFS(Observed!AC$2:AC$1135,Observed!$A$2:$A$1135,$A252,Observed!$C$2:$C$1135,$C252),"")</f>
        <v>8.0268797874450684</v>
      </c>
      <c r="AD252" s="34">
        <f>IF(ISNUMBER(AVERAGEIFS(Observed!AD$2:AD$1135,Observed!$A$2:$A$1135,$A252,Observed!$C$2:$C$1135,$C252)),AVERAGEIFS(Observed!AD$2:AD$1135,Observed!$A$2:$A$1135,$A252,Observed!$C$2:$C$1135,$C252),"")</f>
        <v>72.390005111694336</v>
      </c>
      <c r="AE252" s="34">
        <f>IF(ISNUMBER(AVERAGEIFS(Observed!AE$2:AE$1135,Observed!$A$2:$A$1135,$A252,Observed!$C$2:$C$1135,$C252)),AVERAGEIFS(Observed!AE$2:AE$1135,Observed!$A$2:$A$1135,$A252,Observed!$C$2:$C$1135,$C252),"")</f>
        <v>27.053579807281494</v>
      </c>
      <c r="AF252" s="34">
        <f>IF(ISNUMBER(AVERAGEIFS(Observed!AF$2:AF$1135,Observed!$A$2:$A$1135,$A252,Observed!$C$2:$C$1135,$C252)),AVERAGEIFS(Observed!AF$2:AF$1135,Observed!$A$2:$A$1135,$A252,Observed!$C$2:$C$1135,$C252),"")</f>
        <v>91.542651176452637</v>
      </c>
      <c r="AG252" s="34">
        <f>IF(ISNUMBER(AVERAGEIFS(Observed!AG$2:AG$1135,Observed!$A$2:$A$1135,$A252,Observed!$C$2:$C$1135,$C252)),AVERAGEIFS(Observed!AG$2:AG$1135,Observed!$A$2:$A$1135,$A252,Observed!$C$2:$C$1135,$C252),"")</f>
        <v>29.879279613494873</v>
      </c>
      <c r="AH252" s="35">
        <f>IF(ISNUMBER(AVERAGEIFS(Observed!AH$2:AH$1135,Observed!$A$2:$A$1135,$A252,Observed!$C$2:$C$1135,$C252)),AVERAGEIFS(Observed!AH$2:AH$1135,Observed!$A$2:$A$1135,$A252,Observed!$C$2:$C$1135,$C252),"")</f>
        <v>4.7806847381591799E-2</v>
      </c>
      <c r="AI252" s="35">
        <f>IF(ISNUMBER(AVERAGEIFS(Observed!AI$2:AI$1135,Observed!$A$2:$A$1135,$A252,Observed!$C$2:$C$1135,$C252)),AVERAGEIFS(Observed!AI$2:AI$1135,Observed!$A$2:$A$1135,$A252,Observed!$C$2:$C$1135,$C252),"")</f>
        <v>4.7806847381591799E-2</v>
      </c>
      <c r="AJ252" s="35" t="str">
        <f>IF(ISNUMBER(AVERAGEIFS(Observed!AJ$2:AJ$1135,Observed!$A$2:$A$1135,$A252,Observed!$C$2:$C$1135,$C252)),AVERAGEIFS(Observed!AJ$2:AJ$1135,Observed!$A$2:$A$1135,$A252,Observed!$C$2:$C$1135,$C252),"")</f>
        <v/>
      </c>
      <c r="AK252" s="34">
        <f>IF(ISNUMBER(AVERAGEIFS(Observed!AK$2:AK$1135,Observed!$A$2:$A$1135,$A252,Observed!$C$2:$C$1135,$C252)),AVERAGEIFS(Observed!AK$2:AK$1135,Observed!$A$2:$A$1135,$A252,Observed!$C$2:$C$1135,$C252),"")</f>
        <v>11.582400817871093</v>
      </c>
      <c r="AL252" s="35" t="str">
        <f>IF(ISNUMBER(AVERAGEIFS(Observed!AL$2:AL$1135,Observed!$A$2:$A$1135,$A252,Observed!$C$2:$C$1135,$C252)),AVERAGEIFS(Observed!AL$2:AL$1135,Observed!$A$2:$A$1135,$A252,Observed!$C$2:$C$1135,$C252),"")</f>
        <v/>
      </c>
      <c r="AM252" s="34" t="str">
        <f>IF(ISNUMBER(AVERAGEIFS(Observed!AM$2:AM$1135,Observed!$A$2:$A$1135,$A252,Observed!$C$2:$C$1135,$C252)),AVERAGEIFS(Observed!AM$2:AM$1135,Observed!$A$2:$A$1135,$A252,Observed!$C$2:$C$1135,$C252),"")</f>
        <v/>
      </c>
      <c r="AN252" s="34" t="str">
        <f>IF(ISNUMBER(AVERAGEIFS(Observed!AN$2:AN$1135,Observed!$A$2:$A$1135,$A252,Observed!$C$2:$C$1135,$C252)),AVERAGEIFS(Observed!AN$2:AN$1135,Observed!$A$2:$A$1135,$A252,Observed!$C$2:$C$1135,$C252),"")</f>
        <v/>
      </c>
      <c r="AO252" s="34" t="str">
        <f>IF(ISNUMBER(AVERAGEIFS(Observed!AO$2:AO$1135,Observed!$A$2:$A$1135,$A252,Observed!$C$2:$C$1135,$C252)),AVERAGEIFS(Observed!AO$2:AO$1135,Observed!$A$2:$A$1135,$A252,Observed!$C$2:$C$1135,$C252),"")</f>
        <v/>
      </c>
      <c r="AP252" s="35" t="str">
        <f>IF(ISNUMBER(AVERAGEIFS(Observed!AP$2:AP$1135,Observed!$A$2:$A$1135,$A252,Observed!$C$2:$C$1135,$C252)),AVERAGEIFS(Observed!AP$2:AP$1135,Observed!$A$2:$A$1135,$A252,Observed!$C$2:$C$1135,$C252),"")</f>
        <v/>
      </c>
      <c r="AQ252" s="34">
        <f>IF(ISNUMBER(AVERAGEIFS(Observed!AQ$2:AQ$1135,Observed!$A$2:$A$1135,$A252,Observed!$C$2:$C$1135,$C252)),AVERAGEIFS(Observed!AQ$2:AQ$1135,Observed!$A$2:$A$1135,$A252,Observed!$C$2:$C$1135,$C252),"")</f>
        <v>5.327</v>
      </c>
      <c r="AR252" s="34">
        <f>IF(ISNUMBER(AVERAGEIFS(Observed!AR$2:AR$1135,Observed!$A$2:$A$1135,$A252,Observed!$C$2:$C$1135,$C252)),AVERAGEIFS(Observed!AR$2:AR$1135,Observed!$A$2:$A$1135,$A252,Observed!$C$2:$C$1135,$C252),"")</f>
        <v>47.198250000000002</v>
      </c>
      <c r="AS252" s="2">
        <f>COUNTIFS(Observed!$A$2:$A$1135,$A252,Observed!$C$2:$C$1135,$C252)</f>
        <v>4</v>
      </c>
      <c r="AT252" s="2">
        <f t="shared" si="3"/>
        <v>14</v>
      </c>
    </row>
    <row r="253" spans="1:46" x14ac:dyDescent="0.25">
      <c r="A253" t="s">
        <v>34</v>
      </c>
      <c r="B253" t="s">
        <v>31</v>
      </c>
      <c r="C253" s="6">
        <v>42164</v>
      </c>
      <c r="D253" t="s">
        <v>56</v>
      </c>
      <c r="F253">
        <v>100</v>
      </c>
      <c r="J253" t="s">
        <v>104</v>
      </c>
      <c r="K253" t="s">
        <v>29</v>
      </c>
      <c r="L253">
        <v>1</v>
      </c>
      <c r="M253" t="s">
        <v>27</v>
      </c>
      <c r="N253" s="33" t="str">
        <f>IF(ISNUMBER(AVERAGEIFS(Observed!N$2:N$1135,Observed!$A$2:$A$1135,$A253,Observed!$C$2:$C$1135,$C253)),AVERAGEIFS(Observed!N$2:N$1135,Observed!$A$2:$A$1135,$A253,Observed!$C$2:$C$1135,$C253),"")</f>
        <v/>
      </c>
      <c r="O253" s="34" t="str">
        <f>IF(ISNUMBER(AVERAGEIFS(Observed!O$2:O$1135,Observed!$A$2:$A$1135,$A253,Observed!$C$2:$C$1135,$C253)),AVERAGEIFS(Observed!O$2:O$1135,Observed!$A$2:$A$1135,$A253,Observed!$C$2:$C$1135,$C253),"")</f>
        <v/>
      </c>
      <c r="P253" s="34">
        <f>IF(ISNUMBER(AVERAGEIFS(Observed!P$2:P$1135,Observed!$A$2:$A$1135,$A253,Observed!$C$2:$C$1135,$C253)),AVERAGEIFS(Observed!P$2:P$1135,Observed!$A$2:$A$1135,$A253,Observed!$C$2:$C$1135,$C253),"")</f>
        <v>17.823550949862177</v>
      </c>
      <c r="Q253" s="34">
        <f>IF(ISNUMBER(AVERAGEIFS(Observed!Q$2:Q$1135,Observed!$A$2:$A$1135,$A253,Observed!$C$2:$C$1135,$C253)),AVERAGEIFS(Observed!Q$2:Q$1135,Observed!$A$2:$A$1135,$A253,Observed!$C$2:$C$1135,$C253),"")</f>
        <v>17.823550949862177</v>
      </c>
      <c r="R253" s="34">
        <f>IF(ISNUMBER(AVERAGEIFS(Observed!R$2:R$1135,Observed!$A$2:$A$1135,$A253,Observed!$C$2:$C$1135,$C253)),AVERAGEIFS(Observed!R$2:R$1135,Observed!$A$2:$A$1135,$A253,Observed!$C$2:$C$1135,$C253),"")</f>
        <v>1297.6160664698946</v>
      </c>
      <c r="S253" s="35" t="str">
        <f>IF(ISNUMBER(AVERAGEIFS(Observed!S$2:S$1135,Observed!$A$2:$A$1135,$A253,Observed!$C$2:$C$1135,$C253)),AVERAGEIFS(Observed!S$2:S$1135,Observed!$A$2:$A$1135,$A253,Observed!$C$2:$C$1135,$C253),"")</f>
        <v/>
      </c>
      <c r="T253" s="35" t="str">
        <f>IF(ISNUMBER(AVERAGEIFS(Observed!T$2:T$1135,Observed!$A$2:$A$1135,$A253,Observed!$C$2:$C$1135,$C253)),AVERAGEIFS(Observed!T$2:T$1135,Observed!$A$2:$A$1135,$A253,Observed!$C$2:$C$1135,$C253),"")</f>
        <v/>
      </c>
      <c r="U253" s="35" t="str">
        <f>IF(ISNUMBER(AVERAGEIFS(Observed!U$2:U$1135,Observed!$A$2:$A$1135,$A253,Observed!$C$2:$C$1135,$C253)),AVERAGEIFS(Observed!U$2:U$1135,Observed!$A$2:$A$1135,$A253,Observed!$C$2:$C$1135,$C253),"")</f>
        <v/>
      </c>
      <c r="V253" s="34" t="str">
        <f>IF(ISNUMBER(AVERAGEIFS(Observed!V$2:V$1135,Observed!$A$2:$A$1135,$A253,Observed!$C$2:$C$1135,$C253)),AVERAGEIFS(Observed!V$2:V$1135,Observed!$A$2:$A$1135,$A253,Observed!$C$2:$C$1135,$C253),"")</f>
        <v/>
      </c>
      <c r="W253" s="7" t="str">
        <f>IF(ISNUMBER(AVERAGEIFS(Observed!W$2:W$1135,Observed!$A$2:$A$1135,$A253,Observed!$C$2:$C$1135,$C253)),AVERAGEIFS(Observed!W$2:W$1135,Observed!$A$2:$A$1135,$A253,Observed!$C$2:$C$1135,$C253),"")</f>
        <v/>
      </c>
      <c r="X253" s="7" t="str">
        <f>IF(ISNUMBER(AVERAGEIFS(Observed!X$2:X$1135,Observed!$A$2:$A$1135,$A253,Observed!$C$2:$C$1135,$C253)),AVERAGEIFS(Observed!X$2:X$1135,Observed!$A$2:$A$1135,$A253,Observed!$C$2:$C$1135,$C253),"")</f>
        <v/>
      </c>
      <c r="Y253" s="34" t="str">
        <f>IF(ISNUMBER(AVERAGEIFS(Observed!Y$2:Y$1135,Observed!$A$2:$A$1135,$A253,Observed!$C$2:$C$1135,$C253)),AVERAGEIFS(Observed!Y$2:Y$1135,Observed!$A$2:$A$1135,$A253,Observed!$C$2:$C$1135,$C253),"")</f>
        <v/>
      </c>
      <c r="Z253" s="34" t="str">
        <f>IF(ISNUMBER(AVERAGEIFS(Observed!Z$2:Z$1135,Observed!$A$2:$A$1135,$A253,Observed!$C$2:$C$1135,$C253)),AVERAGEIFS(Observed!Z$2:Z$1135,Observed!$A$2:$A$1135,$A253,Observed!$C$2:$C$1135,$C253),"")</f>
        <v/>
      </c>
      <c r="AA253" s="34" t="str">
        <f>IF(ISNUMBER(AVERAGEIFS(Observed!AA$2:AA$1135,Observed!$A$2:$A$1135,$A253,Observed!$C$2:$C$1135,$C253)),AVERAGEIFS(Observed!AA$2:AA$1135,Observed!$A$2:$A$1135,$A253,Observed!$C$2:$C$1135,$C253),"")</f>
        <v/>
      </c>
      <c r="AB253" s="34">
        <f>IF(ISNUMBER(AVERAGEIFS(Observed!AB$2:AB$1135,Observed!$A$2:$A$1135,$A253,Observed!$C$2:$C$1135,$C253)),AVERAGEIFS(Observed!AB$2:AB$1135,Observed!$A$2:$A$1135,$A253,Observed!$C$2:$C$1135,$C253),"")</f>
        <v>16.163089752197266</v>
      </c>
      <c r="AC253" s="34">
        <f>IF(ISNUMBER(AVERAGEIFS(Observed!AC$2:AC$1135,Observed!$A$2:$A$1135,$A253,Observed!$C$2:$C$1135,$C253)),AVERAGEIFS(Observed!AC$2:AC$1135,Observed!$A$2:$A$1135,$A253,Observed!$C$2:$C$1135,$C253),"")</f>
        <v>16.327084898948669</v>
      </c>
      <c r="AD253" s="34">
        <f>IF(ISNUMBER(AVERAGEIFS(Observed!AD$2:AD$1135,Observed!$A$2:$A$1135,$A253,Observed!$C$2:$C$1135,$C253)),AVERAGEIFS(Observed!AD$2:AD$1135,Observed!$A$2:$A$1135,$A253,Observed!$C$2:$C$1135,$C253),"")</f>
        <v>78.036888122558594</v>
      </c>
      <c r="AE253" s="34">
        <f>IF(ISNUMBER(AVERAGEIFS(Observed!AE$2:AE$1135,Observed!$A$2:$A$1135,$A253,Observed!$C$2:$C$1135,$C253)),AVERAGEIFS(Observed!AE$2:AE$1135,Observed!$A$2:$A$1135,$A253,Observed!$C$2:$C$1135,$C253),"")</f>
        <v>22.269153833389282</v>
      </c>
      <c r="AF253" s="34">
        <f>IF(ISNUMBER(AVERAGEIFS(Observed!AF$2:AF$1135,Observed!$A$2:$A$1135,$A253,Observed!$C$2:$C$1135,$C253)),AVERAGEIFS(Observed!AF$2:AF$1135,Observed!$A$2:$A$1135,$A253,Observed!$C$2:$C$1135,$C253),"")</f>
        <v>91.718525886535645</v>
      </c>
      <c r="AG253" s="34">
        <f>IF(ISNUMBER(AVERAGEIFS(Observed!AG$2:AG$1135,Observed!$A$2:$A$1135,$A253,Observed!$C$2:$C$1135,$C253)),AVERAGEIFS(Observed!AG$2:AG$1135,Observed!$A$2:$A$1135,$A253,Observed!$C$2:$C$1135,$C253),"")</f>
        <v>28.740069627761841</v>
      </c>
      <c r="AH253" s="35">
        <f>IF(ISNUMBER(AVERAGEIFS(Observed!AH$2:AH$1135,Observed!$A$2:$A$1135,$A253,Observed!$C$2:$C$1135,$C253)),AVERAGEIFS(Observed!AH$2:AH$1135,Observed!$A$2:$A$1135,$A253,Observed!$C$2:$C$1135,$C253),"")</f>
        <v>4.5984111404418937E-2</v>
      </c>
      <c r="AI253" s="35">
        <f>IF(ISNUMBER(AVERAGEIFS(Observed!AI$2:AI$1135,Observed!$A$2:$A$1135,$A253,Observed!$C$2:$C$1135,$C253)),AVERAGEIFS(Observed!AI$2:AI$1135,Observed!$A$2:$A$1135,$A253,Observed!$C$2:$C$1135,$C253),"")</f>
        <v>4.5984111404418937E-2</v>
      </c>
      <c r="AJ253" s="35" t="str">
        <f>IF(ISNUMBER(AVERAGEIFS(Observed!AJ$2:AJ$1135,Observed!$A$2:$A$1135,$A253,Observed!$C$2:$C$1135,$C253)),AVERAGEIFS(Observed!AJ$2:AJ$1135,Observed!$A$2:$A$1135,$A253,Observed!$C$2:$C$1135,$C253),"")</f>
        <v/>
      </c>
      <c r="AK253" s="34">
        <f>IF(ISNUMBER(AVERAGEIFS(Observed!AK$2:AK$1135,Observed!$A$2:$A$1135,$A253,Observed!$C$2:$C$1135,$C253)),AVERAGEIFS(Observed!AK$2:AK$1135,Observed!$A$2:$A$1135,$A253,Observed!$C$2:$C$1135,$C253),"")</f>
        <v>12.485902099609376</v>
      </c>
      <c r="AL253" s="35" t="str">
        <f>IF(ISNUMBER(AVERAGEIFS(Observed!AL$2:AL$1135,Observed!$A$2:$A$1135,$A253,Observed!$C$2:$C$1135,$C253)),AVERAGEIFS(Observed!AL$2:AL$1135,Observed!$A$2:$A$1135,$A253,Observed!$C$2:$C$1135,$C253),"")</f>
        <v/>
      </c>
      <c r="AM253" s="34" t="str">
        <f>IF(ISNUMBER(AVERAGEIFS(Observed!AM$2:AM$1135,Observed!$A$2:$A$1135,$A253,Observed!$C$2:$C$1135,$C253)),AVERAGEIFS(Observed!AM$2:AM$1135,Observed!$A$2:$A$1135,$A253,Observed!$C$2:$C$1135,$C253),"")</f>
        <v/>
      </c>
      <c r="AN253" s="34" t="str">
        <f>IF(ISNUMBER(AVERAGEIFS(Observed!AN$2:AN$1135,Observed!$A$2:$A$1135,$A253,Observed!$C$2:$C$1135,$C253)),AVERAGEIFS(Observed!AN$2:AN$1135,Observed!$A$2:$A$1135,$A253,Observed!$C$2:$C$1135,$C253),"")</f>
        <v/>
      </c>
      <c r="AO253" s="34" t="str">
        <f>IF(ISNUMBER(AVERAGEIFS(Observed!AO$2:AO$1135,Observed!$A$2:$A$1135,$A253,Observed!$C$2:$C$1135,$C253)),AVERAGEIFS(Observed!AO$2:AO$1135,Observed!$A$2:$A$1135,$A253,Observed!$C$2:$C$1135,$C253),"")</f>
        <v/>
      </c>
      <c r="AP253" s="35" t="str">
        <f>IF(ISNUMBER(AVERAGEIFS(Observed!AP$2:AP$1135,Observed!$A$2:$A$1135,$A253,Observed!$C$2:$C$1135,$C253)),AVERAGEIFS(Observed!AP$2:AP$1135,Observed!$A$2:$A$1135,$A253,Observed!$C$2:$C$1135,$C253),"")</f>
        <v/>
      </c>
      <c r="AQ253" s="34">
        <f>IF(ISNUMBER(AVERAGEIFS(Observed!AQ$2:AQ$1135,Observed!$A$2:$A$1135,$A253,Observed!$C$2:$C$1135,$C253)),AVERAGEIFS(Observed!AQ$2:AQ$1135,Observed!$A$2:$A$1135,$A253,Observed!$C$2:$C$1135,$C253),"")</f>
        <v>0.81950000000000001</v>
      </c>
      <c r="AR253" s="34">
        <f>IF(ISNUMBER(AVERAGEIFS(Observed!AR$2:AR$1135,Observed!$A$2:$A$1135,$A253,Observed!$C$2:$C$1135,$C253)),AVERAGEIFS(Observed!AR$2:AR$1135,Observed!$A$2:$A$1135,$A253,Observed!$C$2:$C$1135,$C253),"")</f>
        <v>48.017749999999999</v>
      </c>
      <c r="AS253" s="2">
        <f>COUNTIFS(Observed!$A$2:$A$1135,$A253,Observed!$C$2:$C$1135,$C253)</f>
        <v>4</v>
      </c>
      <c r="AT253" s="2">
        <f t="shared" si="3"/>
        <v>14</v>
      </c>
    </row>
    <row r="254" spans="1:46" x14ac:dyDescent="0.25">
      <c r="A254" t="s">
        <v>34</v>
      </c>
      <c r="B254" t="s">
        <v>31</v>
      </c>
      <c r="C254" s="6">
        <v>42283</v>
      </c>
      <c r="D254" t="s">
        <v>56</v>
      </c>
      <c r="F254">
        <v>100</v>
      </c>
      <c r="J254" t="s">
        <v>107</v>
      </c>
      <c r="K254" t="s">
        <v>37</v>
      </c>
      <c r="L254">
        <v>2</v>
      </c>
      <c r="M254" t="s">
        <v>27</v>
      </c>
      <c r="N254" s="33" t="str">
        <f>IF(ISNUMBER(AVERAGEIFS(Observed!N$2:N$1135,Observed!$A$2:$A$1135,$A254,Observed!$C$2:$C$1135,$C254)),AVERAGEIFS(Observed!N$2:N$1135,Observed!$A$2:$A$1135,$A254,Observed!$C$2:$C$1135,$C254),"")</f>
        <v/>
      </c>
      <c r="O254" s="34" t="str">
        <f>IF(ISNUMBER(AVERAGEIFS(Observed!O$2:O$1135,Observed!$A$2:$A$1135,$A254,Observed!$C$2:$C$1135,$C254)),AVERAGEIFS(Observed!O$2:O$1135,Observed!$A$2:$A$1135,$A254,Observed!$C$2:$C$1135,$C254),"")</f>
        <v/>
      </c>
      <c r="P254" s="34">
        <f>IF(ISNUMBER(AVERAGEIFS(Observed!P$2:P$1135,Observed!$A$2:$A$1135,$A254,Observed!$C$2:$C$1135,$C254)),AVERAGEIFS(Observed!P$2:P$1135,Observed!$A$2:$A$1135,$A254,Observed!$C$2:$C$1135,$C254),"")</f>
        <v>184.59527507179314</v>
      </c>
      <c r="Q254" s="34">
        <f>IF(ISNUMBER(AVERAGEIFS(Observed!Q$2:Q$1135,Observed!$A$2:$A$1135,$A254,Observed!$C$2:$C$1135,$C254)),AVERAGEIFS(Observed!Q$2:Q$1135,Observed!$A$2:$A$1135,$A254,Observed!$C$2:$C$1135,$C254),"")</f>
        <v>184.59527507179314</v>
      </c>
      <c r="R254" s="34">
        <f>IF(ISNUMBER(AVERAGEIFS(Observed!R$2:R$1135,Observed!$A$2:$A$1135,$A254,Observed!$C$2:$C$1135,$C254)),AVERAGEIFS(Observed!R$2:R$1135,Observed!$A$2:$A$1135,$A254,Observed!$C$2:$C$1135,$C254),"")</f>
        <v>184.59527507179314</v>
      </c>
      <c r="S254" s="35" t="str">
        <f>IF(ISNUMBER(AVERAGEIFS(Observed!S$2:S$1135,Observed!$A$2:$A$1135,$A254,Observed!$C$2:$C$1135,$C254)),AVERAGEIFS(Observed!S$2:S$1135,Observed!$A$2:$A$1135,$A254,Observed!$C$2:$C$1135,$C254),"")</f>
        <v/>
      </c>
      <c r="T254" s="35" t="str">
        <f>IF(ISNUMBER(AVERAGEIFS(Observed!T$2:T$1135,Observed!$A$2:$A$1135,$A254,Observed!$C$2:$C$1135,$C254)),AVERAGEIFS(Observed!T$2:T$1135,Observed!$A$2:$A$1135,$A254,Observed!$C$2:$C$1135,$C254),"")</f>
        <v/>
      </c>
      <c r="U254" s="35" t="str">
        <f>IF(ISNUMBER(AVERAGEIFS(Observed!U$2:U$1135,Observed!$A$2:$A$1135,$A254,Observed!$C$2:$C$1135,$C254)),AVERAGEIFS(Observed!U$2:U$1135,Observed!$A$2:$A$1135,$A254,Observed!$C$2:$C$1135,$C254),"")</f>
        <v/>
      </c>
      <c r="V254" s="34" t="str">
        <f>IF(ISNUMBER(AVERAGEIFS(Observed!V$2:V$1135,Observed!$A$2:$A$1135,$A254,Observed!$C$2:$C$1135,$C254)),AVERAGEIFS(Observed!V$2:V$1135,Observed!$A$2:$A$1135,$A254,Observed!$C$2:$C$1135,$C254),"")</f>
        <v/>
      </c>
      <c r="W254" s="7" t="str">
        <f>IF(ISNUMBER(AVERAGEIFS(Observed!W$2:W$1135,Observed!$A$2:$A$1135,$A254,Observed!$C$2:$C$1135,$C254)),AVERAGEIFS(Observed!W$2:W$1135,Observed!$A$2:$A$1135,$A254,Observed!$C$2:$C$1135,$C254),"")</f>
        <v/>
      </c>
      <c r="X254" s="7" t="str">
        <f>IF(ISNUMBER(AVERAGEIFS(Observed!X$2:X$1135,Observed!$A$2:$A$1135,$A254,Observed!$C$2:$C$1135,$C254)),AVERAGEIFS(Observed!X$2:X$1135,Observed!$A$2:$A$1135,$A254,Observed!$C$2:$C$1135,$C254),"")</f>
        <v/>
      </c>
      <c r="Y254" s="34" t="str">
        <f>IF(ISNUMBER(AVERAGEIFS(Observed!Y$2:Y$1135,Observed!$A$2:$A$1135,$A254,Observed!$C$2:$C$1135,$C254)),AVERAGEIFS(Observed!Y$2:Y$1135,Observed!$A$2:$A$1135,$A254,Observed!$C$2:$C$1135,$C254),"")</f>
        <v/>
      </c>
      <c r="Z254" s="34" t="str">
        <f>IF(ISNUMBER(AVERAGEIFS(Observed!Z$2:Z$1135,Observed!$A$2:$A$1135,$A254,Observed!$C$2:$C$1135,$C254)),AVERAGEIFS(Observed!Z$2:Z$1135,Observed!$A$2:$A$1135,$A254,Observed!$C$2:$C$1135,$C254),"")</f>
        <v/>
      </c>
      <c r="AA254" s="34" t="str">
        <f>IF(ISNUMBER(AVERAGEIFS(Observed!AA$2:AA$1135,Observed!$A$2:$A$1135,$A254,Observed!$C$2:$C$1135,$C254)),AVERAGEIFS(Observed!AA$2:AA$1135,Observed!$A$2:$A$1135,$A254,Observed!$C$2:$C$1135,$C254),"")</f>
        <v/>
      </c>
      <c r="AB254" s="34">
        <f>IF(ISNUMBER(AVERAGEIFS(Observed!AB$2:AB$1135,Observed!$A$2:$A$1135,$A254,Observed!$C$2:$C$1135,$C254)),AVERAGEIFS(Observed!AB$2:AB$1135,Observed!$A$2:$A$1135,$A254,Observed!$C$2:$C$1135,$C254),"")</f>
        <v>20.502331972122192</v>
      </c>
      <c r="AC254" s="34">
        <f>IF(ISNUMBER(AVERAGEIFS(Observed!AC$2:AC$1135,Observed!$A$2:$A$1135,$A254,Observed!$C$2:$C$1135,$C254)),AVERAGEIFS(Observed!AC$2:AC$1135,Observed!$A$2:$A$1135,$A254,Observed!$C$2:$C$1135,$C254),"")</f>
        <v>10.817538142204285</v>
      </c>
      <c r="AD254" s="34">
        <f>IF(ISNUMBER(AVERAGEIFS(Observed!AD$2:AD$1135,Observed!$A$2:$A$1135,$A254,Observed!$C$2:$C$1135,$C254)),AVERAGEIFS(Observed!AD$2:AD$1135,Observed!$A$2:$A$1135,$A254,Observed!$C$2:$C$1135,$C254),"")</f>
        <v>74.978147506713867</v>
      </c>
      <c r="AE254" s="34">
        <f>IF(ISNUMBER(AVERAGEIFS(Observed!AE$2:AE$1135,Observed!$A$2:$A$1135,$A254,Observed!$C$2:$C$1135,$C254)),AVERAGEIFS(Observed!AE$2:AE$1135,Observed!$A$2:$A$1135,$A254,Observed!$C$2:$C$1135,$C254),"")</f>
        <v>24.933962345123291</v>
      </c>
      <c r="AF254" s="34">
        <f>IF(ISNUMBER(AVERAGEIFS(Observed!AF$2:AF$1135,Observed!$A$2:$A$1135,$A254,Observed!$C$2:$C$1135,$C254)),AVERAGEIFS(Observed!AF$2:AF$1135,Observed!$A$2:$A$1135,$A254,Observed!$C$2:$C$1135,$C254),"")</f>
        <v>90.224490165710449</v>
      </c>
      <c r="AG254" s="34">
        <f>IF(ISNUMBER(AVERAGEIFS(Observed!AG$2:AG$1135,Observed!$A$2:$A$1135,$A254,Observed!$C$2:$C$1135,$C254)),AVERAGEIFS(Observed!AG$2:AG$1135,Observed!$A$2:$A$1135,$A254,Observed!$C$2:$C$1135,$C254),"")</f>
        <v>26.711452484130859</v>
      </c>
      <c r="AH254" s="35">
        <f>IF(ISNUMBER(AVERAGEIFS(Observed!AH$2:AH$1135,Observed!$A$2:$A$1135,$A254,Observed!$C$2:$C$1135,$C254)),AVERAGEIFS(Observed!AH$2:AH$1135,Observed!$A$2:$A$1135,$A254,Observed!$C$2:$C$1135,$C254),"")</f>
        <v>4.2738323974609374E-2</v>
      </c>
      <c r="AI254" s="35">
        <f>IF(ISNUMBER(AVERAGEIFS(Observed!AI$2:AI$1135,Observed!$A$2:$A$1135,$A254,Observed!$C$2:$C$1135,$C254)),AVERAGEIFS(Observed!AI$2:AI$1135,Observed!$A$2:$A$1135,$A254,Observed!$C$2:$C$1135,$C254),"")</f>
        <v>4.2738323974609374E-2</v>
      </c>
      <c r="AJ254" s="35" t="str">
        <f>IF(ISNUMBER(AVERAGEIFS(Observed!AJ$2:AJ$1135,Observed!$A$2:$A$1135,$A254,Observed!$C$2:$C$1135,$C254)),AVERAGEIFS(Observed!AJ$2:AJ$1135,Observed!$A$2:$A$1135,$A254,Observed!$C$2:$C$1135,$C254),"")</f>
        <v/>
      </c>
      <c r="AK254" s="34">
        <f>IF(ISNUMBER(AVERAGEIFS(Observed!AK$2:AK$1135,Observed!$A$2:$A$1135,$A254,Observed!$C$2:$C$1135,$C254)),AVERAGEIFS(Observed!AK$2:AK$1135,Observed!$A$2:$A$1135,$A254,Observed!$C$2:$C$1135,$C254),"")</f>
        <v>11.99650360107422</v>
      </c>
      <c r="AL254" s="35" t="str">
        <f>IF(ISNUMBER(AVERAGEIFS(Observed!AL$2:AL$1135,Observed!$A$2:$A$1135,$A254,Observed!$C$2:$C$1135,$C254)),AVERAGEIFS(Observed!AL$2:AL$1135,Observed!$A$2:$A$1135,$A254,Observed!$C$2:$C$1135,$C254),"")</f>
        <v/>
      </c>
      <c r="AM254" s="34" t="str">
        <f>IF(ISNUMBER(AVERAGEIFS(Observed!AM$2:AM$1135,Observed!$A$2:$A$1135,$A254,Observed!$C$2:$C$1135,$C254)),AVERAGEIFS(Observed!AM$2:AM$1135,Observed!$A$2:$A$1135,$A254,Observed!$C$2:$C$1135,$C254),"")</f>
        <v/>
      </c>
      <c r="AN254" s="34" t="str">
        <f>IF(ISNUMBER(AVERAGEIFS(Observed!AN$2:AN$1135,Observed!$A$2:$A$1135,$A254,Observed!$C$2:$C$1135,$C254)),AVERAGEIFS(Observed!AN$2:AN$1135,Observed!$A$2:$A$1135,$A254,Observed!$C$2:$C$1135,$C254),"")</f>
        <v/>
      </c>
      <c r="AO254" s="34" t="str">
        <f>IF(ISNUMBER(AVERAGEIFS(Observed!AO$2:AO$1135,Observed!$A$2:$A$1135,$A254,Observed!$C$2:$C$1135,$C254)),AVERAGEIFS(Observed!AO$2:AO$1135,Observed!$A$2:$A$1135,$A254,Observed!$C$2:$C$1135,$C254),"")</f>
        <v/>
      </c>
      <c r="AP254" s="35" t="str">
        <f>IF(ISNUMBER(AVERAGEIFS(Observed!AP$2:AP$1135,Observed!$A$2:$A$1135,$A254,Observed!$C$2:$C$1135,$C254)),AVERAGEIFS(Observed!AP$2:AP$1135,Observed!$A$2:$A$1135,$A254,Observed!$C$2:$C$1135,$C254),"")</f>
        <v/>
      </c>
      <c r="AQ254" s="34">
        <f>IF(ISNUMBER(AVERAGEIFS(Observed!AQ$2:AQ$1135,Observed!$A$2:$A$1135,$A254,Observed!$C$2:$C$1135,$C254)),AVERAGEIFS(Observed!AQ$2:AQ$1135,Observed!$A$2:$A$1135,$A254,Observed!$C$2:$C$1135,$C254),"")</f>
        <v>7.8874999999999993</v>
      </c>
      <c r="AR254" s="34">
        <f>IF(ISNUMBER(AVERAGEIFS(Observed!AR$2:AR$1135,Observed!$A$2:$A$1135,$A254,Observed!$C$2:$C$1135,$C254)),AVERAGEIFS(Observed!AR$2:AR$1135,Observed!$A$2:$A$1135,$A254,Observed!$C$2:$C$1135,$C254),"")</f>
        <v>7.8874999999999993</v>
      </c>
      <c r="AS254" s="2">
        <f>COUNTIFS(Observed!$A$2:$A$1135,$A254,Observed!$C$2:$C$1135,$C254)</f>
        <v>4</v>
      </c>
      <c r="AT254" s="2">
        <f t="shared" si="3"/>
        <v>14</v>
      </c>
    </row>
    <row r="255" spans="1:46" x14ac:dyDescent="0.25">
      <c r="A255" t="s">
        <v>34</v>
      </c>
      <c r="B255" t="s">
        <v>31</v>
      </c>
      <c r="C255" s="6">
        <v>42290</v>
      </c>
      <c r="D255" t="s">
        <v>56</v>
      </c>
      <c r="F255">
        <v>100</v>
      </c>
      <c r="J255" t="s">
        <v>107</v>
      </c>
      <c r="K255" t="s">
        <v>37</v>
      </c>
      <c r="L255">
        <v>2</v>
      </c>
      <c r="M255" t="s">
        <v>106</v>
      </c>
      <c r="N255" s="33">
        <f>IF(ISNUMBER(AVERAGEIFS(Observed!N$2:N$1135,Observed!$A$2:$A$1135,$A255,Observed!$C$2:$C$1135,$C255)),AVERAGEIFS(Observed!N$2:N$1135,Observed!$A$2:$A$1135,$A255,Observed!$C$2:$C$1135,$C255),"")</f>
        <v>127.91666666666667</v>
      </c>
      <c r="O255" s="34">
        <f>IF(ISNUMBER(AVERAGEIFS(Observed!O$2:O$1135,Observed!$A$2:$A$1135,$A255,Observed!$C$2:$C$1135,$C255)),AVERAGEIFS(Observed!O$2:O$1135,Observed!$A$2:$A$1135,$A255,Observed!$C$2:$C$1135,$C255),"")</f>
        <v>12.791666666666666</v>
      </c>
      <c r="P255" s="34" t="str">
        <f>IF(ISNUMBER(AVERAGEIFS(Observed!P$2:P$1135,Observed!$A$2:$A$1135,$A255,Observed!$C$2:$C$1135,$C255)),AVERAGEIFS(Observed!P$2:P$1135,Observed!$A$2:$A$1135,$A255,Observed!$C$2:$C$1135,$C255),"")</f>
        <v/>
      </c>
      <c r="Q255" s="34" t="str">
        <f>IF(ISNUMBER(AVERAGEIFS(Observed!Q$2:Q$1135,Observed!$A$2:$A$1135,$A255,Observed!$C$2:$C$1135,$C255)),AVERAGEIFS(Observed!Q$2:Q$1135,Observed!$A$2:$A$1135,$A255,Observed!$C$2:$C$1135,$C255),"")</f>
        <v/>
      </c>
      <c r="R255" s="34" t="str">
        <f>IF(ISNUMBER(AVERAGEIFS(Observed!R$2:R$1135,Observed!$A$2:$A$1135,$A255,Observed!$C$2:$C$1135,$C255)),AVERAGEIFS(Observed!R$2:R$1135,Observed!$A$2:$A$1135,$A255,Observed!$C$2:$C$1135,$C255),"")</f>
        <v/>
      </c>
      <c r="S255" s="35" t="str">
        <f>IF(ISNUMBER(AVERAGEIFS(Observed!S$2:S$1135,Observed!$A$2:$A$1135,$A255,Observed!$C$2:$C$1135,$C255)),AVERAGEIFS(Observed!S$2:S$1135,Observed!$A$2:$A$1135,$A255,Observed!$C$2:$C$1135,$C255),"")</f>
        <v/>
      </c>
      <c r="T255" s="35" t="str">
        <f>IF(ISNUMBER(AVERAGEIFS(Observed!T$2:T$1135,Observed!$A$2:$A$1135,$A255,Observed!$C$2:$C$1135,$C255)),AVERAGEIFS(Observed!T$2:T$1135,Observed!$A$2:$A$1135,$A255,Observed!$C$2:$C$1135,$C255),"")</f>
        <v/>
      </c>
      <c r="U255" s="35" t="str">
        <f>IF(ISNUMBER(AVERAGEIFS(Observed!U$2:U$1135,Observed!$A$2:$A$1135,$A255,Observed!$C$2:$C$1135,$C255)),AVERAGEIFS(Observed!U$2:U$1135,Observed!$A$2:$A$1135,$A255,Observed!$C$2:$C$1135,$C255),"")</f>
        <v/>
      </c>
      <c r="V255" s="34" t="str">
        <f>IF(ISNUMBER(AVERAGEIFS(Observed!V$2:V$1135,Observed!$A$2:$A$1135,$A255,Observed!$C$2:$C$1135,$C255)),AVERAGEIFS(Observed!V$2:V$1135,Observed!$A$2:$A$1135,$A255,Observed!$C$2:$C$1135,$C255),"")</f>
        <v/>
      </c>
      <c r="W255" s="7" t="str">
        <f>IF(ISNUMBER(AVERAGEIFS(Observed!W$2:W$1135,Observed!$A$2:$A$1135,$A255,Observed!$C$2:$C$1135,$C255)),AVERAGEIFS(Observed!W$2:W$1135,Observed!$A$2:$A$1135,$A255,Observed!$C$2:$C$1135,$C255),"")</f>
        <v/>
      </c>
      <c r="X255" s="7" t="str">
        <f>IF(ISNUMBER(AVERAGEIFS(Observed!X$2:X$1135,Observed!$A$2:$A$1135,$A255,Observed!$C$2:$C$1135,$C255)),AVERAGEIFS(Observed!X$2:X$1135,Observed!$A$2:$A$1135,$A255,Observed!$C$2:$C$1135,$C255),"")</f>
        <v/>
      </c>
      <c r="Y255" s="34" t="str">
        <f>IF(ISNUMBER(AVERAGEIFS(Observed!Y$2:Y$1135,Observed!$A$2:$A$1135,$A255,Observed!$C$2:$C$1135,$C255)),AVERAGEIFS(Observed!Y$2:Y$1135,Observed!$A$2:$A$1135,$A255,Observed!$C$2:$C$1135,$C255),"")</f>
        <v/>
      </c>
      <c r="Z255" s="34" t="str">
        <f>IF(ISNUMBER(AVERAGEIFS(Observed!Z$2:Z$1135,Observed!$A$2:$A$1135,$A255,Observed!$C$2:$C$1135,$C255)),AVERAGEIFS(Observed!Z$2:Z$1135,Observed!$A$2:$A$1135,$A255,Observed!$C$2:$C$1135,$C255),"")</f>
        <v/>
      </c>
      <c r="AA255" s="34" t="str">
        <f>IF(ISNUMBER(AVERAGEIFS(Observed!AA$2:AA$1135,Observed!$A$2:$A$1135,$A255,Observed!$C$2:$C$1135,$C255)),AVERAGEIFS(Observed!AA$2:AA$1135,Observed!$A$2:$A$1135,$A255,Observed!$C$2:$C$1135,$C255),"")</f>
        <v/>
      </c>
      <c r="AB255" s="34">
        <f>IF(ISNUMBER(AVERAGEIFS(Observed!AB$2:AB$1135,Observed!$A$2:$A$1135,$A255,Observed!$C$2:$C$1135,$C255)),AVERAGEIFS(Observed!AB$2:AB$1135,Observed!$A$2:$A$1135,$A255,Observed!$C$2:$C$1135,$C255),"")</f>
        <v>19.944500923156738</v>
      </c>
      <c r="AC255" s="34">
        <f>IF(ISNUMBER(AVERAGEIFS(Observed!AC$2:AC$1135,Observed!$A$2:$A$1135,$A255,Observed!$C$2:$C$1135,$C255)),AVERAGEIFS(Observed!AC$2:AC$1135,Observed!$A$2:$A$1135,$A255,Observed!$C$2:$C$1135,$C255),"")</f>
        <v>11.704749266306559</v>
      </c>
      <c r="AD255" s="34">
        <f>IF(ISNUMBER(AVERAGEIFS(Observed!AD$2:AD$1135,Observed!$A$2:$A$1135,$A255,Observed!$C$2:$C$1135,$C255)),AVERAGEIFS(Observed!AD$2:AD$1135,Observed!$A$2:$A$1135,$A255,Observed!$C$2:$C$1135,$C255),"")</f>
        <v>75.91564814249675</v>
      </c>
      <c r="AE255" s="34">
        <f>IF(ISNUMBER(AVERAGEIFS(Observed!AE$2:AE$1135,Observed!$A$2:$A$1135,$A255,Observed!$C$2:$C$1135,$C255)),AVERAGEIFS(Observed!AE$2:AE$1135,Observed!$A$2:$A$1135,$A255,Observed!$C$2:$C$1135,$C255),"")</f>
        <v>22.096431096394856</v>
      </c>
      <c r="AF255" s="34">
        <f>IF(ISNUMBER(AVERAGEIFS(Observed!AF$2:AF$1135,Observed!$A$2:$A$1135,$A255,Observed!$C$2:$C$1135,$C255)),AVERAGEIFS(Observed!AF$2:AF$1135,Observed!$A$2:$A$1135,$A255,Observed!$C$2:$C$1135,$C255),"")</f>
        <v>88.853563944498703</v>
      </c>
      <c r="AG255" s="34">
        <f>IF(ISNUMBER(AVERAGEIFS(Observed!AG$2:AG$1135,Observed!$A$2:$A$1135,$A255,Observed!$C$2:$C$1135,$C255)),AVERAGEIFS(Observed!AG$2:AG$1135,Observed!$A$2:$A$1135,$A255,Observed!$C$2:$C$1135,$C255),"")</f>
        <v>27.196415583292644</v>
      </c>
      <c r="AH255" s="35">
        <f>IF(ISNUMBER(AVERAGEIFS(Observed!AH$2:AH$1135,Observed!$A$2:$A$1135,$A255,Observed!$C$2:$C$1135,$C255)),AVERAGEIFS(Observed!AH$2:AH$1135,Observed!$A$2:$A$1135,$A255,Observed!$C$2:$C$1135,$C255),"")</f>
        <v>4.351426493326823E-2</v>
      </c>
      <c r="AI255" s="35">
        <f>IF(ISNUMBER(AVERAGEIFS(Observed!AI$2:AI$1135,Observed!$A$2:$A$1135,$A255,Observed!$C$2:$C$1135,$C255)),AVERAGEIFS(Observed!AI$2:AI$1135,Observed!$A$2:$A$1135,$A255,Observed!$C$2:$C$1135,$C255),"")</f>
        <v>4.351426493326823E-2</v>
      </c>
      <c r="AJ255" s="35" t="str">
        <f>IF(ISNUMBER(AVERAGEIFS(Observed!AJ$2:AJ$1135,Observed!$A$2:$A$1135,$A255,Observed!$C$2:$C$1135,$C255)),AVERAGEIFS(Observed!AJ$2:AJ$1135,Observed!$A$2:$A$1135,$A255,Observed!$C$2:$C$1135,$C255),"")</f>
        <v/>
      </c>
      <c r="AK255" s="34">
        <f>IF(ISNUMBER(AVERAGEIFS(Observed!AK$2:AK$1135,Observed!$A$2:$A$1135,$A255,Observed!$C$2:$C$1135,$C255)),AVERAGEIFS(Observed!AK$2:AK$1135,Observed!$A$2:$A$1135,$A255,Observed!$C$2:$C$1135,$C255),"")</f>
        <v>12.14650370279948</v>
      </c>
      <c r="AL255" s="35" t="str">
        <f>IF(ISNUMBER(AVERAGEIFS(Observed!AL$2:AL$1135,Observed!$A$2:$A$1135,$A255,Observed!$C$2:$C$1135,$C255)),AVERAGEIFS(Observed!AL$2:AL$1135,Observed!$A$2:$A$1135,$A255,Observed!$C$2:$C$1135,$C255),"")</f>
        <v/>
      </c>
      <c r="AM255" s="34" t="str">
        <f>IF(ISNUMBER(AVERAGEIFS(Observed!AM$2:AM$1135,Observed!$A$2:$A$1135,$A255,Observed!$C$2:$C$1135,$C255)),AVERAGEIFS(Observed!AM$2:AM$1135,Observed!$A$2:$A$1135,$A255,Observed!$C$2:$C$1135,$C255),"")</f>
        <v/>
      </c>
      <c r="AN255" s="34" t="str">
        <f>IF(ISNUMBER(AVERAGEIFS(Observed!AN$2:AN$1135,Observed!$A$2:$A$1135,$A255,Observed!$C$2:$C$1135,$C255)),AVERAGEIFS(Observed!AN$2:AN$1135,Observed!$A$2:$A$1135,$A255,Observed!$C$2:$C$1135,$C255),"")</f>
        <v/>
      </c>
      <c r="AO255" s="34" t="str">
        <f>IF(ISNUMBER(AVERAGEIFS(Observed!AO$2:AO$1135,Observed!$A$2:$A$1135,$A255,Observed!$C$2:$C$1135,$C255)),AVERAGEIFS(Observed!AO$2:AO$1135,Observed!$A$2:$A$1135,$A255,Observed!$C$2:$C$1135,$C255),"")</f>
        <v/>
      </c>
      <c r="AP255" s="35" t="str">
        <f>IF(ISNUMBER(AVERAGEIFS(Observed!AP$2:AP$1135,Observed!$A$2:$A$1135,$A255,Observed!$C$2:$C$1135,$C255)),AVERAGEIFS(Observed!AP$2:AP$1135,Observed!$A$2:$A$1135,$A255,Observed!$C$2:$C$1135,$C255),"")</f>
        <v/>
      </c>
      <c r="AQ255" s="34" t="str">
        <f>IF(ISNUMBER(AVERAGEIFS(Observed!AQ$2:AQ$1135,Observed!$A$2:$A$1135,$A255,Observed!$C$2:$C$1135,$C255)),AVERAGEIFS(Observed!AQ$2:AQ$1135,Observed!$A$2:$A$1135,$A255,Observed!$C$2:$C$1135,$C255),"")</f>
        <v/>
      </c>
      <c r="AR255" s="34" t="str">
        <f>IF(ISNUMBER(AVERAGEIFS(Observed!AR$2:AR$1135,Observed!$A$2:$A$1135,$A255,Observed!$C$2:$C$1135,$C255)),AVERAGEIFS(Observed!AR$2:AR$1135,Observed!$A$2:$A$1135,$A255,Observed!$C$2:$C$1135,$C255),"")</f>
        <v/>
      </c>
      <c r="AS255" s="2">
        <f>COUNTIFS(Observed!$A$2:$A$1135,$A255,Observed!$C$2:$C$1135,$C255)</f>
        <v>3</v>
      </c>
      <c r="AT255" s="2">
        <f t="shared" si="3"/>
        <v>10</v>
      </c>
    </row>
    <row r="256" spans="1:46" x14ac:dyDescent="0.25">
      <c r="A256" t="s">
        <v>34</v>
      </c>
      <c r="B256" t="s">
        <v>31</v>
      </c>
      <c r="C256" s="6">
        <v>42304</v>
      </c>
      <c r="D256" t="s">
        <v>56</v>
      </c>
      <c r="F256">
        <v>100</v>
      </c>
      <c r="J256" t="s">
        <v>107</v>
      </c>
      <c r="K256" t="s">
        <v>37</v>
      </c>
      <c r="L256">
        <v>2</v>
      </c>
      <c r="M256" t="s">
        <v>106</v>
      </c>
      <c r="N256" s="33">
        <f>IF(ISNUMBER(AVERAGEIFS(Observed!N$2:N$1135,Observed!$A$2:$A$1135,$A256,Observed!$C$2:$C$1135,$C256)),AVERAGEIFS(Observed!N$2:N$1135,Observed!$A$2:$A$1135,$A256,Observed!$C$2:$C$1135,$C256),"")</f>
        <v>899.58333333333337</v>
      </c>
      <c r="O256" s="34">
        <f>IF(ISNUMBER(AVERAGEIFS(Observed!O$2:O$1135,Observed!$A$2:$A$1135,$A256,Observed!$C$2:$C$1135,$C256)),AVERAGEIFS(Observed!O$2:O$1135,Observed!$A$2:$A$1135,$A256,Observed!$C$2:$C$1135,$C256),"")</f>
        <v>89.958333333333329</v>
      </c>
      <c r="P256" s="34" t="str">
        <f>IF(ISNUMBER(AVERAGEIFS(Observed!P$2:P$1135,Observed!$A$2:$A$1135,$A256,Observed!$C$2:$C$1135,$C256)),AVERAGEIFS(Observed!P$2:P$1135,Observed!$A$2:$A$1135,$A256,Observed!$C$2:$C$1135,$C256),"")</f>
        <v/>
      </c>
      <c r="Q256" s="34" t="str">
        <f>IF(ISNUMBER(AVERAGEIFS(Observed!Q$2:Q$1135,Observed!$A$2:$A$1135,$A256,Observed!$C$2:$C$1135,$C256)),AVERAGEIFS(Observed!Q$2:Q$1135,Observed!$A$2:$A$1135,$A256,Observed!$C$2:$C$1135,$C256),"")</f>
        <v/>
      </c>
      <c r="R256" s="34" t="str">
        <f>IF(ISNUMBER(AVERAGEIFS(Observed!R$2:R$1135,Observed!$A$2:$A$1135,$A256,Observed!$C$2:$C$1135,$C256)),AVERAGEIFS(Observed!R$2:R$1135,Observed!$A$2:$A$1135,$A256,Observed!$C$2:$C$1135,$C256),"")</f>
        <v/>
      </c>
      <c r="S256" s="35" t="str">
        <f>IF(ISNUMBER(AVERAGEIFS(Observed!S$2:S$1135,Observed!$A$2:$A$1135,$A256,Observed!$C$2:$C$1135,$C256)),AVERAGEIFS(Observed!S$2:S$1135,Observed!$A$2:$A$1135,$A256,Observed!$C$2:$C$1135,$C256),"")</f>
        <v/>
      </c>
      <c r="T256" s="35" t="str">
        <f>IF(ISNUMBER(AVERAGEIFS(Observed!T$2:T$1135,Observed!$A$2:$A$1135,$A256,Observed!$C$2:$C$1135,$C256)),AVERAGEIFS(Observed!T$2:T$1135,Observed!$A$2:$A$1135,$A256,Observed!$C$2:$C$1135,$C256),"")</f>
        <v/>
      </c>
      <c r="U256" s="35" t="str">
        <f>IF(ISNUMBER(AVERAGEIFS(Observed!U$2:U$1135,Observed!$A$2:$A$1135,$A256,Observed!$C$2:$C$1135,$C256)),AVERAGEIFS(Observed!U$2:U$1135,Observed!$A$2:$A$1135,$A256,Observed!$C$2:$C$1135,$C256),"")</f>
        <v/>
      </c>
      <c r="V256" s="34" t="str">
        <f>IF(ISNUMBER(AVERAGEIFS(Observed!V$2:V$1135,Observed!$A$2:$A$1135,$A256,Observed!$C$2:$C$1135,$C256)),AVERAGEIFS(Observed!V$2:V$1135,Observed!$A$2:$A$1135,$A256,Observed!$C$2:$C$1135,$C256),"")</f>
        <v/>
      </c>
      <c r="W256" s="7" t="str">
        <f>IF(ISNUMBER(AVERAGEIFS(Observed!W$2:W$1135,Observed!$A$2:$A$1135,$A256,Observed!$C$2:$C$1135,$C256)),AVERAGEIFS(Observed!W$2:W$1135,Observed!$A$2:$A$1135,$A256,Observed!$C$2:$C$1135,$C256),"")</f>
        <v/>
      </c>
      <c r="X256" s="7" t="str">
        <f>IF(ISNUMBER(AVERAGEIFS(Observed!X$2:X$1135,Observed!$A$2:$A$1135,$A256,Observed!$C$2:$C$1135,$C256)),AVERAGEIFS(Observed!X$2:X$1135,Observed!$A$2:$A$1135,$A256,Observed!$C$2:$C$1135,$C256),"")</f>
        <v/>
      </c>
      <c r="Y256" s="34" t="str">
        <f>IF(ISNUMBER(AVERAGEIFS(Observed!Y$2:Y$1135,Observed!$A$2:$A$1135,$A256,Observed!$C$2:$C$1135,$C256)),AVERAGEIFS(Observed!Y$2:Y$1135,Observed!$A$2:$A$1135,$A256,Observed!$C$2:$C$1135,$C256),"")</f>
        <v/>
      </c>
      <c r="Z256" s="34" t="str">
        <f>IF(ISNUMBER(AVERAGEIFS(Observed!Z$2:Z$1135,Observed!$A$2:$A$1135,$A256,Observed!$C$2:$C$1135,$C256)),AVERAGEIFS(Observed!Z$2:Z$1135,Observed!$A$2:$A$1135,$A256,Observed!$C$2:$C$1135,$C256),"")</f>
        <v/>
      </c>
      <c r="AA256" s="34" t="str">
        <f>IF(ISNUMBER(AVERAGEIFS(Observed!AA$2:AA$1135,Observed!$A$2:$A$1135,$A256,Observed!$C$2:$C$1135,$C256)),AVERAGEIFS(Observed!AA$2:AA$1135,Observed!$A$2:$A$1135,$A256,Observed!$C$2:$C$1135,$C256),"")</f>
        <v/>
      </c>
      <c r="AB256" s="34">
        <f>IF(ISNUMBER(AVERAGEIFS(Observed!AB$2:AB$1135,Observed!$A$2:$A$1135,$A256,Observed!$C$2:$C$1135,$C256)),AVERAGEIFS(Observed!AB$2:AB$1135,Observed!$A$2:$A$1135,$A256,Observed!$C$2:$C$1135,$C256),"")</f>
        <v>18.409635066986084</v>
      </c>
      <c r="AC256" s="34">
        <f>IF(ISNUMBER(AVERAGEIFS(Observed!AC$2:AC$1135,Observed!$A$2:$A$1135,$A256,Observed!$C$2:$C$1135,$C256)),AVERAGEIFS(Observed!AC$2:AC$1135,Observed!$A$2:$A$1135,$A256,Observed!$C$2:$C$1135,$C256),"")</f>
        <v>12.206364393234253</v>
      </c>
      <c r="AD256" s="34">
        <f>IF(ISNUMBER(AVERAGEIFS(Observed!AD$2:AD$1135,Observed!$A$2:$A$1135,$A256,Observed!$C$2:$C$1135,$C256)),AVERAGEIFS(Observed!AD$2:AD$1135,Observed!$A$2:$A$1135,$A256,Observed!$C$2:$C$1135,$C256),"")</f>
        <v>75.809820175170898</v>
      </c>
      <c r="AE256" s="34">
        <f>IF(ISNUMBER(AVERAGEIFS(Observed!AE$2:AE$1135,Observed!$A$2:$A$1135,$A256,Observed!$C$2:$C$1135,$C256)),AVERAGEIFS(Observed!AE$2:AE$1135,Observed!$A$2:$A$1135,$A256,Observed!$C$2:$C$1135,$C256),"")</f>
        <v>19.915534019470215</v>
      </c>
      <c r="AF256" s="34">
        <f>IF(ISNUMBER(AVERAGEIFS(Observed!AF$2:AF$1135,Observed!$A$2:$A$1135,$A256,Observed!$C$2:$C$1135,$C256)),AVERAGEIFS(Observed!AF$2:AF$1135,Observed!$A$2:$A$1135,$A256,Observed!$C$2:$C$1135,$C256),"")</f>
        <v>90.363449096679688</v>
      </c>
      <c r="AG256" s="34">
        <f>IF(ISNUMBER(AVERAGEIFS(Observed!AG$2:AG$1135,Observed!$A$2:$A$1135,$A256,Observed!$C$2:$C$1135,$C256)),AVERAGEIFS(Observed!AG$2:AG$1135,Observed!$A$2:$A$1135,$A256,Observed!$C$2:$C$1135,$C256),"")</f>
        <v>30.016576766967773</v>
      </c>
      <c r="AH256" s="35">
        <f>IF(ISNUMBER(AVERAGEIFS(Observed!AH$2:AH$1135,Observed!$A$2:$A$1135,$A256,Observed!$C$2:$C$1135,$C256)),AVERAGEIFS(Observed!AH$2:AH$1135,Observed!$A$2:$A$1135,$A256,Observed!$C$2:$C$1135,$C256),"")</f>
        <v>4.8026522827148435E-2</v>
      </c>
      <c r="AI256" s="35">
        <f>IF(ISNUMBER(AVERAGEIFS(Observed!AI$2:AI$1135,Observed!$A$2:$A$1135,$A256,Observed!$C$2:$C$1135,$C256)),AVERAGEIFS(Observed!AI$2:AI$1135,Observed!$A$2:$A$1135,$A256,Observed!$C$2:$C$1135,$C256),"")</f>
        <v>4.8026522827148435E-2</v>
      </c>
      <c r="AJ256" s="35" t="str">
        <f>IF(ISNUMBER(AVERAGEIFS(Observed!AJ$2:AJ$1135,Observed!$A$2:$A$1135,$A256,Observed!$C$2:$C$1135,$C256)),AVERAGEIFS(Observed!AJ$2:AJ$1135,Observed!$A$2:$A$1135,$A256,Observed!$C$2:$C$1135,$C256),"")</f>
        <v/>
      </c>
      <c r="AK256" s="34">
        <f>IF(ISNUMBER(AVERAGEIFS(Observed!AK$2:AK$1135,Observed!$A$2:$A$1135,$A256,Observed!$C$2:$C$1135,$C256)),AVERAGEIFS(Observed!AK$2:AK$1135,Observed!$A$2:$A$1135,$A256,Observed!$C$2:$C$1135,$C256),"")</f>
        <v>12.129571228027345</v>
      </c>
      <c r="AL256" s="35" t="str">
        <f>IF(ISNUMBER(AVERAGEIFS(Observed!AL$2:AL$1135,Observed!$A$2:$A$1135,$A256,Observed!$C$2:$C$1135,$C256)),AVERAGEIFS(Observed!AL$2:AL$1135,Observed!$A$2:$A$1135,$A256,Observed!$C$2:$C$1135,$C256),"")</f>
        <v/>
      </c>
      <c r="AM256" s="34" t="str">
        <f>IF(ISNUMBER(AVERAGEIFS(Observed!AM$2:AM$1135,Observed!$A$2:$A$1135,$A256,Observed!$C$2:$C$1135,$C256)),AVERAGEIFS(Observed!AM$2:AM$1135,Observed!$A$2:$A$1135,$A256,Observed!$C$2:$C$1135,$C256),"")</f>
        <v/>
      </c>
      <c r="AN256" s="34" t="str">
        <f>IF(ISNUMBER(AVERAGEIFS(Observed!AN$2:AN$1135,Observed!$A$2:$A$1135,$A256,Observed!$C$2:$C$1135,$C256)),AVERAGEIFS(Observed!AN$2:AN$1135,Observed!$A$2:$A$1135,$A256,Observed!$C$2:$C$1135,$C256),"")</f>
        <v/>
      </c>
      <c r="AO256" s="34" t="str">
        <f>IF(ISNUMBER(AVERAGEIFS(Observed!AO$2:AO$1135,Observed!$A$2:$A$1135,$A256,Observed!$C$2:$C$1135,$C256)),AVERAGEIFS(Observed!AO$2:AO$1135,Observed!$A$2:$A$1135,$A256,Observed!$C$2:$C$1135,$C256),"")</f>
        <v/>
      </c>
      <c r="AP256" s="35" t="str">
        <f>IF(ISNUMBER(AVERAGEIFS(Observed!AP$2:AP$1135,Observed!$A$2:$A$1135,$A256,Observed!$C$2:$C$1135,$C256)),AVERAGEIFS(Observed!AP$2:AP$1135,Observed!$A$2:$A$1135,$A256,Observed!$C$2:$C$1135,$C256),"")</f>
        <v/>
      </c>
      <c r="AQ256" s="34" t="str">
        <f>IF(ISNUMBER(AVERAGEIFS(Observed!AQ$2:AQ$1135,Observed!$A$2:$A$1135,$A256,Observed!$C$2:$C$1135,$C256)),AVERAGEIFS(Observed!AQ$2:AQ$1135,Observed!$A$2:$A$1135,$A256,Observed!$C$2:$C$1135,$C256),"")</f>
        <v/>
      </c>
      <c r="AR256" s="34" t="str">
        <f>IF(ISNUMBER(AVERAGEIFS(Observed!AR$2:AR$1135,Observed!$A$2:$A$1135,$A256,Observed!$C$2:$C$1135,$C256)),AVERAGEIFS(Observed!AR$2:AR$1135,Observed!$A$2:$A$1135,$A256,Observed!$C$2:$C$1135,$C256),"")</f>
        <v/>
      </c>
      <c r="AS256" s="2">
        <f>COUNTIFS(Observed!$A$2:$A$1135,$A256,Observed!$C$2:$C$1135,$C256)</f>
        <v>3</v>
      </c>
      <c r="AT256" s="2">
        <f t="shared" si="3"/>
        <v>10</v>
      </c>
    </row>
    <row r="257" spans="1:46" x14ac:dyDescent="0.25">
      <c r="A257" t="s">
        <v>34</v>
      </c>
      <c r="B257" t="s">
        <v>31</v>
      </c>
      <c r="C257" s="6">
        <v>42324</v>
      </c>
      <c r="D257" t="s">
        <v>56</v>
      </c>
      <c r="F257">
        <v>100</v>
      </c>
      <c r="J257" t="s">
        <v>107</v>
      </c>
      <c r="K257" t="s">
        <v>37</v>
      </c>
      <c r="L257">
        <v>2</v>
      </c>
      <c r="M257" t="s">
        <v>27</v>
      </c>
      <c r="N257" s="33" t="str">
        <f>IF(ISNUMBER(AVERAGEIFS(Observed!N$2:N$1135,Observed!$A$2:$A$1135,$A257,Observed!$C$2:$C$1135,$C257)),AVERAGEIFS(Observed!N$2:N$1135,Observed!$A$2:$A$1135,$A257,Observed!$C$2:$C$1135,$C257),"")</f>
        <v/>
      </c>
      <c r="O257" s="34" t="str">
        <f>IF(ISNUMBER(AVERAGEIFS(Observed!O$2:O$1135,Observed!$A$2:$A$1135,$A257,Observed!$C$2:$C$1135,$C257)),AVERAGEIFS(Observed!O$2:O$1135,Observed!$A$2:$A$1135,$A257,Observed!$C$2:$C$1135,$C257),"")</f>
        <v/>
      </c>
      <c r="P257" s="34">
        <f>IF(ISNUMBER(AVERAGEIFS(Observed!P$2:P$1135,Observed!$A$2:$A$1135,$A257,Observed!$C$2:$C$1135,$C257)),AVERAGEIFS(Observed!P$2:P$1135,Observed!$A$2:$A$1135,$A257,Observed!$C$2:$C$1135,$C257),"")</f>
        <v>216.77753283919736</v>
      </c>
      <c r="Q257" s="34">
        <f>IF(ISNUMBER(AVERAGEIFS(Observed!Q$2:Q$1135,Observed!$A$2:$A$1135,$A257,Observed!$C$2:$C$1135,$C257)),AVERAGEIFS(Observed!Q$2:Q$1135,Observed!$A$2:$A$1135,$A257,Observed!$C$2:$C$1135,$C257),"")</f>
        <v>216.77753283919736</v>
      </c>
      <c r="R257" s="34">
        <f>IF(ISNUMBER(AVERAGEIFS(Observed!R$2:R$1135,Observed!$A$2:$A$1135,$A257,Observed!$C$2:$C$1135,$C257)),AVERAGEIFS(Observed!R$2:R$1135,Observed!$A$2:$A$1135,$A257,Observed!$C$2:$C$1135,$C257),"")</f>
        <v>401.3728079109905</v>
      </c>
      <c r="S257" s="35" t="str">
        <f>IF(ISNUMBER(AVERAGEIFS(Observed!S$2:S$1135,Observed!$A$2:$A$1135,$A257,Observed!$C$2:$C$1135,$C257)),AVERAGEIFS(Observed!S$2:S$1135,Observed!$A$2:$A$1135,$A257,Observed!$C$2:$C$1135,$C257),"")</f>
        <v/>
      </c>
      <c r="T257" s="35" t="str">
        <f>IF(ISNUMBER(AVERAGEIFS(Observed!T$2:T$1135,Observed!$A$2:$A$1135,$A257,Observed!$C$2:$C$1135,$C257)),AVERAGEIFS(Observed!T$2:T$1135,Observed!$A$2:$A$1135,$A257,Observed!$C$2:$C$1135,$C257),"")</f>
        <v/>
      </c>
      <c r="U257" s="35" t="str">
        <f>IF(ISNUMBER(AVERAGEIFS(Observed!U$2:U$1135,Observed!$A$2:$A$1135,$A257,Observed!$C$2:$C$1135,$C257)),AVERAGEIFS(Observed!U$2:U$1135,Observed!$A$2:$A$1135,$A257,Observed!$C$2:$C$1135,$C257),"")</f>
        <v/>
      </c>
      <c r="V257" s="34" t="str">
        <f>IF(ISNUMBER(AVERAGEIFS(Observed!V$2:V$1135,Observed!$A$2:$A$1135,$A257,Observed!$C$2:$C$1135,$C257)),AVERAGEIFS(Observed!V$2:V$1135,Observed!$A$2:$A$1135,$A257,Observed!$C$2:$C$1135,$C257),"")</f>
        <v/>
      </c>
      <c r="W257" s="7" t="str">
        <f>IF(ISNUMBER(AVERAGEIFS(Observed!W$2:W$1135,Observed!$A$2:$A$1135,$A257,Observed!$C$2:$C$1135,$C257)),AVERAGEIFS(Observed!W$2:W$1135,Observed!$A$2:$A$1135,$A257,Observed!$C$2:$C$1135,$C257),"")</f>
        <v/>
      </c>
      <c r="X257" s="7" t="str">
        <f>IF(ISNUMBER(AVERAGEIFS(Observed!X$2:X$1135,Observed!$A$2:$A$1135,$A257,Observed!$C$2:$C$1135,$C257)),AVERAGEIFS(Observed!X$2:X$1135,Observed!$A$2:$A$1135,$A257,Observed!$C$2:$C$1135,$C257),"")</f>
        <v/>
      </c>
      <c r="Y257" s="34" t="str">
        <f>IF(ISNUMBER(AVERAGEIFS(Observed!Y$2:Y$1135,Observed!$A$2:$A$1135,$A257,Observed!$C$2:$C$1135,$C257)),AVERAGEIFS(Observed!Y$2:Y$1135,Observed!$A$2:$A$1135,$A257,Observed!$C$2:$C$1135,$C257),"")</f>
        <v/>
      </c>
      <c r="Z257" s="34" t="str">
        <f>IF(ISNUMBER(AVERAGEIFS(Observed!Z$2:Z$1135,Observed!$A$2:$A$1135,$A257,Observed!$C$2:$C$1135,$C257)),AVERAGEIFS(Observed!Z$2:Z$1135,Observed!$A$2:$A$1135,$A257,Observed!$C$2:$C$1135,$C257),"")</f>
        <v/>
      </c>
      <c r="AA257" s="34" t="str">
        <f>IF(ISNUMBER(AVERAGEIFS(Observed!AA$2:AA$1135,Observed!$A$2:$A$1135,$A257,Observed!$C$2:$C$1135,$C257)),AVERAGEIFS(Observed!AA$2:AA$1135,Observed!$A$2:$A$1135,$A257,Observed!$C$2:$C$1135,$C257),"")</f>
        <v/>
      </c>
      <c r="AB257" s="34">
        <f>IF(ISNUMBER(AVERAGEIFS(Observed!AB$2:AB$1135,Observed!$A$2:$A$1135,$A257,Observed!$C$2:$C$1135,$C257)),AVERAGEIFS(Observed!AB$2:AB$1135,Observed!$A$2:$A$1135,$A257,Observed!$C$2:$C$1135,$C257),"")</f>
        <v>20.15219259262085</v>
      </c>
      <c r="AC257" s="34">
        <f>IF(ISNUMBER(AVERAGEIFS(Observed!AC$2:AC$1135,Observed!$A$2:$A$1135,$A257,Observed!$C$2:$C$1135,$C257)),AVERAGEIFS(Observed!AC$2:AC$1135,Observed!$A$2:$A$1135,$A257,Observed!$C$2:$C$1135,$C257),"")</f>
        <v>14.059120297431946</v>
      </c>
      <c r="AD257" s="34">
        <f>IF(ISNUMBER(AVERAGEIFS(Observed!AD$2:AD$1135,Observed!$A$2:$A$1135,$A257,Observed!$C$2:$C$1135,$C257)),AVERAGEIFS(Observed!AD$2:AD$1135,Observed!$A$2:$A$1135,$A257,Observed!$C$2:$C$1135,$C257),"")</f>
        <v>75.405378341674805</v>
      </c>
      <c r="AE257" s="34">
        <f>IF(ISNUMBER(AVERAGEIFS(Observed!AE$2:AE$1135,Observed!$A$2:$A$1135,$A257,Observed!$C$2:$C$1135,$C257)),AVERAGEIFS(Observed!AE$2:AE$1135,Observed!$A$2:$A$1135,$A257,Observed!$C$2:$C$1135,$C257),"")</f>
        <v>25.192650079727173</v>
      </c>
      <c r="AF257" s="34">
        <f>IF(ISNUMBER(AVERAGEIFS(Observed!AF$2:AF$1135,Observed!$A$2:$A$1135,$A257,Observed!$C$2:$C$1135,$C257)),AVERAGEIFS(Observed!AF$2:AF$1135,Observed!$A$2:$A$1135,$A257,Observed!$C$2:$C$1135,$C257),"")</f>
        <v>88.899975776672363</v>
      </c>
      <c r="AG257" s="34">
        <f>IF(ISNUMBER(AVERAGEIFS(Observed!AG$2:AG$1135,Observed!$A$2:$A$1135,$A257,Observed!$C$2:$C$1135,$C257)),AVERAGEIFS(Observed!AG$2:AG$1135,Observed!$A$2:$A$1135,$A257,Observed!$C$2:$C$1135,$C257),"")</f>
        <v>24.849304914474487</v>
      </c>
      <c r="AH257" s="35">
        <f>IF(ISNUMBER(AVERAGEIFS(Observed!AH$2:AH$1135,Observed!$A$2:$A$1135,$A257,Observed!$C$2:$C$1135,$C257)),AVERAGEIFS(Observed!AH$2:AH$1135,Observed!$A$2:$A$1135,$A257,Observed!$C$2:$C$1135,$C257),"")</f>
        <v>3.9758887863159176E-2</v>
      </c>
      <c r="AI257" s="35">
        <f>IF(ISNUMBER(AVERAGEIFS(Observed!AI$2:AI$1135,Observed!$A$2:$A$1135,$A257,Observed!$C$2:$C$1135,$C257)),AVERAGEIFS(Observed!AI$2:AI$1135,Observed!$A$2:$A$1135,$A257,Observed!$C$2:$C$1135,$C257),"")</f>
        <v>3.9758887863159176E-2</v>
      </c>
      <c r="AJ257" s="35" t="str">
        <f>IF(ISNUMBER(AVERAGEIFS(Observed!AJ$2:AJ$1135,Observed!$A$2:$A$1135,$A257,Observed!$C$2:$C$1135,$C257)),AVERAGEIFS(Observed!AJ$2:AJ$1135,Observed!$A$2:$A$1135,$A257,Observed!$C$2:$C$1135,$C257),"")</f>
        <v/>
      </c>
      <c r="AK257" s="34">
        <f>IF(ISNUMBER(AVERAGEIFS(Observed!AK$2:AK$1135,Observed!$A$2:$A$1135,$A257,Observed!$C$2:$C$1135,$C257)),AVERAGEIFS(Observed!AK$2:AK$1135,Observed!$A$2:$A$1135,$A257,Observed!$C$2:$C$1135,$C257),"")</f>
        <v>12.064860534667968</v>
      </c>
      <c r="AL257" s="35" t="str">
        <f>IF(ISNUMBER(AVERAGEIFS(Observed!AL$2:AL$1135,Observed!$A$2:$A$1135,$A257,Observed!$C$2:$C$1135,$C257)),AVERAGEIFS(Observed!AL$2:AL$1135,Observed!$A$2:$A$1135,$A257,Observed!$C$2:$C$1135,$C257),"")</f>
        <v/>
      </c>
      <c r="AM257" s="34" t="str">
        <f>IF(ISNUMBER(AVERAGEIFS(Observed!AM$2:AM$1135,Observed!$A$2:$A$1135,$A257,Observed!$C$2:$C$1135,$C257)),AVERAGEIFS(Observed!AM$2:AM$1135,Observed!$A$2:$A$1135,$A257,Observed!$C$2:$C$1135,$C257),"")</f>
        <v/>
      </c>
      <c r="AN257" s="34" t="str">
        <f>IF(ISNUMBER(AVERAGEIFS(Observed!AN$2:AN$1135,Observed!$A$2:$A$1135,$A257,Observed!$C$2:$C$1135,$C257)),AVERAGEIFS(Observed!AN$2:AN$1135,Observed!$A$2:$A$1135,$A257,Observed!$C$2:$C$1135,$C257),"")</f>
        <v/>
      </c>
      <c r="AO257" s="34" t="str">
        <f>IF(ISNUMBER(AVERAGEIFS(Observed!AO$2:AO$1135,Observed!$A$2:$A$1135,$A257,Observed!$C$2:$C$1135,$C257)),AVERAGEIFS(Observed!AO$2:AO$1135,Observed!$A$2:$A$1135,$A257,Observed!$C$2:$C$1135,$C257),"")</f>
        <v/>
      </c>
      <c r="AP257" s="35" t="str">
        <f>IF(ISNUMBER(AVERAGEIFS(Observed!AP$2:AP$1135,Observed!$A$2:$A$1135,$A257,Observed!$C$2:$C$1135,$C257)),AVERAGEIFS(Observed!AP$2:AP$1135,Observed!$A$2:$A$1135,$A257,Observed!$C$2:$C$1135,$C257),"")</f>
        <v/>
      </c>
      <c r="AQ257" s="34">
        <f>IF(ISNUMBER(AVERAGEIFS(Observed!AQ$2:AQ$1135,Observed!$A$2:$A$1135,$A257,Observed!$C$2:$C$1135,$C257)),AVERAGEIFS(Observed!AQ$2:AQ$1135,Observed!$A$2:$A$1135,$A257,Observed!$C$2:$C$1135,$C257),"")</f>
        <v>8.5947500000000012</v>
      </c>
      <c r="AR257" s="34">
        <f>IF(ISNUMBER(AVERAGEIFS(Observed!AR$2:AR$1135,Observed!$A$2:$A$1135,$A257,Observed!$C$2:$C$1135,$C257)),AVERAGEIFS(Observed!AR$2:AR$1135,Observed!$A$2:$A$1135,$A257,Observed!$C$2:$C$1135,$C257),"")</f>
        <v>16.482250000000001</v>
      </c>
      <c r="AS257" s="2">
        <f>COUNTIFS(Observed!$A$2:$A$1135,$A257,Observed!$C$2:$C$1135,$C257)</f>
        <v>4</v>
      </c>
      <c r="AT257" s="2">
        <f t="shared" si="3"/>
        <v>14</v>
      </c>
    </row>
    <row r="258" spans="1:46" x14ac:dyDescent="0.25">
      <c r="A258" t="s">
        <v>34</v>
      </c>
      <c r="B258" t="s">
        <v>31</v>
      </c>
      <c r="C258" s="6">
        <v>42354</v>
      </c>
      <c r="D258" t="s">
        <v>56</v>
      </c>
      <c r="F258">
        <v>100</v>
      </c>
      <c r="J258" t="s">
        <v>107</v>
      </c>
      <c r="K258" t="s">
        <v>28</v>
      </c>
      <c r="L258">
        <v>2</v>
      </c>
      <c r="M258" t="s">
        <v>27</v>
      </c>
      <c r="N258" s="33" t="str">
        <f>IF(ISNUMBER(AVERAGEIFS(Observed!N$2:N$1135,Observed!$A$2:$A$1135,$A258,Observed!$C$2:$C$1135,$C258)),AVERAGEIFS(Observed!N$2:N$1135,Observed!$A$2:$A$1135,$A258,Observed!$C$2:$C$1135,$C258),"")</f>
        <v/>
      </c>
      <c r="O258" s="34" t="str">
        <f>IF(ISNUMBER(AVERAGEIFS(Observed!O$2:O$1135,Observed!$A$2:$A$1135,$A258,Observed!$C$2:$C$1135,$C258)),AVERAGEIFS(Observed!O$2:O$1135,Observed!$A$2:$A$1135,$A258,Observed!$C$2:$C$1135,$C258),"")</f>
        <v/>
      </c>
      <c r="P258" s="34">
        <f>IF(ISNUMBER(AVERAGEIFS(Observed!P$2:P$1135,Observed!$A$2:$A$1135,$A258,Observed!$C$2:$C$1135,$C258)),AVERAGEIFS(Observed!P$2:P$1135,Observed!$A$2:$A$1135,$A258,Observed!$C$2:$C$1135,$C258),"")</f>
        <v>194.96994354714116</v>
      </c>
      <c r="Q258" s="34">
        <f>IF(ISNUMBER(AVERAGEIFS(Observed!Q$2:Q$1135,Observed!$A$2:$A$1135,$A258,Observed!$C$2:$C$1135,$C258)),AVERAGEIFS(Observed!Q$2:Q$1135,Observed!$A$2:$A$1135,$A258,Observed!$C$2:$C$1135,$C258),"")</f>
        <v>194.96994354714116</v>
      </c>
      <c r="R258" s="34">
        <f>IF(ISNUMBER(AVERAGEIFS(Observed!R$2:R$1135,Observed!$A$2:$A$1135,$A258,Observed!$C$2:$C$1135,$C258)),AVERAGEIFS(Observed!R$2:R$1135,Observed!$A$2:$A$1135,$A258,Observed!$C$2:$C$1135,$C258),"")</f>
        <v>596.34275145813172</v>
      </c>
      <c r="S258" s="35" t="str">
        <f>IF(ISNUMBER(AVERAGEIFS(Observed!S$2:S$1135,Observed!$A$2:$A$1135,$A258,Observed!$C$2:$C$1135,$C258)),AVERAGEIFS(Observed!S$2:S$1135,Observed!$A$2:$A$1135,$A258,Observed!$C$2:$C$1135,$C258),"")</f>
        <v/>
      </c>
      <c r="T258" s="35" t="str">
        <f>IF(ISNUMBER(AVERAGEIFS(Observed!T$2:T$1135,Observed!$A$2:$A$1135,$A258,Observed!$C$2:$C$1135,$C258)),AVERAGEIFS(Observed!T$2:T$1135,Observed!$A$2:$A$1135,$A258,Observed!$C$2:$C$1135,$C258),"")</f>
        <v/>
      </c>
      <c r="U258" s="35" t="str">
        <f>IF(ISNUMBER(AVERAGEIFS(Observed!U$2:U$1135,Observed!$A$2:$A$1135,$A258,Observed!$C$2:$C$1135,$C258)),AVERAGEIFS(Observed!U$2:U$1135,Observed!$A$2:$A$1135,$A258,Observed!$C$2:$C$1135,$C258),"")</f>
        <v/>
      </c>
      <c r="V258" s="34" t="str">
        <f>IF(ISNUMBER(AVERAGEIFS(Observed!V$2:V$1135,Observed!$A$2:$A$1135,$A258,Observed!$C$2:$C$1135,$C258)),AVERAGEIFS(Observed!V$2:V$1135,Observed!$A$2:$A$1135,$A258,Observed!$C$2:$C$1135,$C258),"")</f>
        <v/>
      </c>
      <c r="W258" s="7" t="str">
        <f>IF(ISNUMBER(AVERAGEIFS(Observed!W$2:W$1135,Observed!$A$2:$A$1135,$A258,Observed!$C$2:$C$1135,$C258)),AVERAGEIFS(Observed!W$2:W$1135,Observed!$A$2:$A$1135,$A258,Observed!$C$2:$C$1135,$C258),"")</f>
        <v/>
      </c>
      <c r="X258" s="7" t="str">
        <f>IF(ISNUMBER(AVERAGEIFS(Observed!X$2:X$1135,Observed!$A$2:$A$1135,$A258,Observed!$C$2:$C$1135,$C258)),AVERAGEIFS(Observed!X$2:X$1135,Observed!$A$2:$A$1135,$A258,Observed!$C$2:$C$1135,$C258),"")</f>
        <v/>
      </c>
      <c r="Y258" s="34" t="str">
        <f>IF(ISNUMBER(AVERAGEIFS(Observed!Y$2:Y$1135,Observed!$A$2:$A$1135,$A258,Observed!$C$2:$C$1135,$C258)),AVERAGEIFS(Observed!Y$2:Y$1135,Observed!$A$2:$A$1135,$A258,Observed!$C$2:$C$1135,$C258),"")</f>
        <v/>
      </c>
      <c r="Z258" s="34" t="str">
        <f>IF(ISNUMBER(AVERAGEIFS(Observed!Z$2:Z$1135,Observed!$A$2:$A$1135,$A258,Observed!$C$2:$C$1135,$C258)),AVERAGEIFS(Observed!Z$2:Z$1135,Observed!$A$2:$A$1135,$A258,Observed!$C$2:$C$1135,$C258),"")</f>
        <v/>
      </c>
      <c r="AA258" s="34" t="str">
        <f>IF(ISNUMBER(AVERAGEIFS(Observed!AA$2:AA$1135,Observed!$A$2:$A$1135,$A258,Observed!$C$2:$C$1135,$C258)),AVERAGEIFS(Observed!AA$2:AA$1135,Observed!$A$2:$A$1135,$A258,Observed!$C$2:$C$1135,$C258),"")</f>
        <v/>
      </c>
      <c r="AB258" s="34">
        <f>IF(ISNUMBER(AVERAGEIFS(Observed!AB$2:AB$1135,Observed!$A$2:$A$1135,$A258,Observed!$C$2:$C$1135,$C258)),AVERAGEIFS(Observed!AB$2:AB$1135,Observed!$A$2:$A$1135,$A258,Observed!$C$2:$C$1135,$C258),"")</f>
        <v>21.481903553009033</v>
      </c>
      <c r="AC258" s="34">
        <f>IF(ISNUMBER(AVERAGEIFS(Observed!AC$2:AC$1135,Observed!$A$2:$A$1135,$A258,Observed!$C$2:$C$1135,$C258)),AVERAGEIFS(Observed!AC$2:AC$1135,Observed!$A$2:$A$1135,$A258,Observed!$C$2:$C$1135,$C258),"")</f>
        <v>13.169126033782959</v>
      </c>
      <c r="AD258" s="34">
        <f>IF(ISNUMBER(AVERAGEIFS(Observed!AD$2:AD$1135,Observed!$A$2:$A$1135,$A258,Observed!$C$2:$C$1135,$C258)),AVERAGEIFS(Observed!AD$2:AD$1135,Observed!$A$2:$A$1135,$A258,Observed!$C$2:$C$1135,$C258),"")</f>
        <v>72.14399242401123</v>
      </c>
      <c r="AE258" s="34">
        <f>IF(ISNUMBER(AVERAGEIFS(Observed!AE$2:AE$1135,Observed!$A$2:$A$1135,$A258,Observed!$C$2:$C$1135,$C258)),AVERAGEIFS(Observed!AE$2:AE$1135,Observed!$A$2:$A$1135,$A258,Observed!$C$2:$C$1135,$C258),"")</f>
        <v>24.342936277389526</v>
      </c>
      <c r="AF258" s="34">
        <f>IF(ISNUMBER(AVERAGEIFS(Observed!AF$2:AF$1135,Observed!$A$2:$A$1135,$A258,Observed!$C$2:$C$1135,$C258)),AVERAGEIFS(Observed!AF$2:AF$1135,Observed!$A$2:$A$1135,$A258,Observed!$C$2:$C$1135,$C258),"")</f>
        <v>88.866371154785156</v>
      </c>
      <c r="AG258" s="34">
        <f>IF(ISNUMBER(AVERAGEIFS(Observed!AG$2:AG$1135,Observed!$A$2:$A$1135,$A258,Observed!$C$2:$C$1135,$C258)),AVERAGEIFS(Observed!AG$2:AG$1135,Observed!$A$2:$A$1135,$A258,Observed!$C$2:$C$1135,$C258),"")</f>
        <v>22.693371295928955</v>
      </c>
      <c r="AH258" s="35">
        <f>IF(ISNUMBER(AVERAGEIFS(Observed!AH$2:AH$1135,Observed!$A$2:$A$1135,$A258,Observed!$C$2:$C$1135,$C258)),AVERAGEIFS(Observed!AH$2:AH$1135,Observed!$A$2:$A$1135,$A258,Observed!$C$2:$C$1135,$C258),"")</f>
        <v>3.6309394073486323E-2</v>
      </c>
      <c r="AI258" s="35">
        <f>IF(ISNUMBER(AVERAGEIFS(Observed!AI$2:AI$1135,Observed!$A$2:$A$1135,$A258,Observed!$C$2:$C$1135,$C258)),AVERAGEIFS(Observed!AI$2:AI$1135,Observed!$A$2:$A$1135,$A258,Observed!$C$2:$C$1135,$C258),"")</f>
        <v>3.6309394073486323E-2</v>
      </c>
      <c r="AJ258" s="35" t="str">
        <f>IF(ISNUMBER(AVERAGEIFS(Observed!AJ$2:AJ$1135,Observed!$A$2:$A$1135,$A258,Observed!$C$2:$C$1135,$C258)),AVERAGEIFS(Observed!AJ$2:AJ$1135,Observed!$A$2:$A$1135,$A258,Observed!$C$2:$C$1135,$C258),"")</f>
        <v/>
      </c>
      <c r="AK258" s="34">
        <f>IF(ISNUMBER(AVERAGEIFS(Observed!AK$2:AK$1135,Observed!$A$2:$A$1135,$A258,Observed!$C$2:$C$1135,$C258)),AVERAGEIFS(Observed!AK$2:AK$1135,Observed!$A$2:$A$1135,$A258,Observed!$C$2:$C$1135,$C258),"")</f>
        <v>11.543038787841796</v>
      </c>
      <c r="AL258" s="35" t="str">
        <f>IF(ISNUMBER(AVERAGEIFS(Observed!AL$2:AL$1135,Observed!$A$2:$A$1135,$A258,Observed!$C$2:$C$1135,$C258)),AVERAGEIFS(Observed!AL$2:AL$1135,Observed!$A$2:$A$1135,$A258,Observed!$C$2:$C$1135,$C258),"")</f>
        <v/>
      </c>
      <c r="AM258" s="34" t="str">
        <f>IF(ISNUMBER(AVERAGEIFS(Observed!AM$2:AM$1135,Observed!$A$2:$A$1135,$A258,Observed!$C$2:$C$1135,$C258)),AVERAGEIFS(Observed!AM$2:AM$1135,Observed!$A$2:$A$1135,$A258,Observed!$C$2:$C$1135,$C258),"")</f>
        <v/>
      </c>
      <c r="AN258" s="34" t="str">
        <f>IF(ISNUMBER(AVERAGEIFS(Observed!AN$2:AN$1135,Observed!$A$2:$A$1135,$A258,Observed!$C$2:$C$1135,$C258)),AVERAGEIFS(Observed!AN$2:AN$1135,Observed!$A$2:$A$1135,$A258,Observed!$C$2:$C$1135,$C258),"")</f>
        <v/>
      </c>
      <c r="AO258" s="34" t="str">
        <f>IF(ISNUMBER(AVERAGEIFS(Observed!AO$2:AO$1135,Observed!$A$2:$A$1135,$A258,Observed!$C$2:$C$1135,$C258)),AVERAGEIFS(Observed!AO$2:AO$1135,Observed!$A$2:$A$1135,$A258,Observed!$C$2:$C$1135,$C258),"")</f>
        <v/>
      </c>
      <c r="AP258" s="35" t="str">
        <f>IF(ISNUMBER(AVERAGEIFS(Observed!AP$2:AP$1135,Observed!$A$2:$A$1135,$A258,Observed!$C$2:$C$1135,$C258)),AVERAGEIFS(Observed!AP$2:AP$1135,Observed!$A$2:$A$1135,$A258,Observed!$C$2:$C$1135,$C258),"")</f>
        <v/>
      </c>
      <c r="AQ258" s="34">
        <f>IF(ISNUMBER(AVERAGEIFS(Observed!AQ$2:AQ$1135,Observed!$A$2:$A$1135,$A258,Observed!$C$2:$C$1135,$C258)),AVERAGEIFS(Observed!AQ$2:AQ$1135,Observed!$A$2:$A$1135,$A258,Observed!$C$2:$C$1135,$C258),"")</f>
        <v>7.0612499999999994</v>
      </c>
      <c r="AR258" s="34">
        <f>IF(ISNUMBER(AVERAGEIFS(Observed!AR$2:AR$1135,Observed!$A$2:$A$1135,$A258,Observed!$C$2:$C$1135,$C258)),AVERAGEIFS(Observed!AR$2:AR$1135,Observed!$A$2:$A$1135,$A258,Observed!$C$2:$C$1135,$C258),"")</f>
        <v>23.543500000000002</v>
      </c>
      <c r="AS258" s="2">
        <f>COUNTIFS(Observed!$A$2:$A$1135,$A258,Observed!$C$2:$C$1135,$C258)</f>
        <v>4</v>
      </c>
      <c r="AT258" s="2">
        <f t="shared" si="3"/>
        <v>14</v>
      </c>
    </row>
    <row r="259" spans="1:46" x14ac:dyDescent="0.25">
      <c r="A259" t="s">
        <v>34</v>
      </c>
      <c r="B259" t="s">
        <v>31</v>
      </c>
      <c r="C259" s="6">
        <v>42394</v>
      </c>
      <c r="D259" t="s">
        <v>56</v>
      </c>
      <c r="F259">
        <v>100</v>
      </c>
      <c r="J259" t="s">
        <v>107</v>
      </c>
      <c r="K259" t="s">
        <v>28</v>
      </c>
      <c r="L259">
        <v>2</v>
      </c>
      <c r="M259" t="s">
        <v>27</v>
      </c>
      <c r="N259" s="33" t="str">
        <f>IF(ISNUMBER(AVERAGEIFS(Observed!N$2:N$1135,Observed!$A$2:$A$1135,$A259,Observed!$C$2:$C$1135,$C259)),AVERAGEIFS(Observed!N$2:N$1135,Observed!$A$2:$A$1135,$A259,Observed!$C$2:$C$1135,$C259),"")</f>
        <v/>
      </c>
      <c r="O259" s="34" t="str">
        <f>IF(ISNUMBER(AVERAGEIFS(Observed!O$2:O$1135,Observed!$A$2:$A$1135,$A259,Observed!$C$2:$C$1135,$C259)),AVERAGEIFS(Observed!O$2:O$1135,Observed!$A$2:$A$1135,$A259,Observed!$C$2:$C$1135,$C259),"")</f>
        <v/>
      </c>
      <c r="P259" s="34">
        <f>IF(ISNUMBER(AVERAGEIFS(Observed!P$2:P$1135,Observed!$A$2:$A$1135,$A259,Observed!$C$2:$C$1135,$C259)),AVERAGEIFS(Observed!P$2:P$1135,Observed!$A$2:$A$1135,$A259,Observed!$C$2:$C$1135,$C259),"")</f>
        <v>216.07416211856111</v>
      </c>
      <c r="Q259" s="34">
        <f>IF(ISNUMBER(AVERAGEIFS(Observed!Q$2:Q$1135,Observed!$A$2:$A$1135,$A259,Observed!$C$2:$C$1135,$C259)),AVERAGEIFS(Observed!Q$2:Q$1135,Observed!$A$2:$A$1135,$A259,Observed!$C$2:$C$1135,$C259),"")</f>
        <v>216.07416211856111</v>
      </c>
      <c r="R259" s="34">
        <f>IF(ISNUMBER(AVERAGEIFS(Observed!R$2:R$1135,Observed!$A$2:$A$1135,$A259,Observed!$C$2:$C$1135,$C259)),AVERAGEIFS(Observed!R$2:R$1135,Observed!$A$2:$A$1135,$A259,Observed!$C$2:$C$1135,$C259),"")</f>
        <v>812.41691357669276</v>
      </c>
      <c r="S259" s="35" t="str">
        <f>IF(ISNUMBER(AVERAGEIFS(Observed!S$2:S$1135,Observed!$A$2:$A$1135,$A259,Observed!$C$2:$C$1135,$C259)),AVERAGEIFS(Observed!S$2:S$1135,Observed!$A$2:$A$1135,$A259,Observed!$C$2:$C$1135,$C259),"")</f>
        <v/>
      </c>
      <c r="T259" s="35" t="str">
        <f>IF(ISNUMBER(AVERAGEIFS(Observed!T$2:T$1135,Observed!$A$2:$A$1135,$A259,Observed!$C$2:$C$1135,$C259)),AVERAGEIFS(Observed!T$2:T$1135,Observed!$A$2:$A$1135,$A259,Observed!$C$2:$C$1135,$C259),"")</f>
        <v/>
      </c>
      <c r="U259" s="35" t="str">
        <f>IF(ISNUMBER(AVERAGEIFS(Observed!U$2:U$1135,Observed!$A$2:$A$1135,$A259,Observed!$C$2:$C$1135,$C259)),AVERAGEIFS(Observed!U$2:U$1135,Observed!$A$2:$A$1135,$A259,Observed!$C$2:$C$1135,$C259),"")</f>
        <v/>
      </c>
      <c r="V259" s="34" t="str">
        <f>IF(ISNUMBER(AVERAGEIFS(Observed!V$2:V$1135,Observed!$A$2:$A$1135,$A259,Observed!$C$2:$C$1135,$C259)),AVERAGEIFS(Observed!V$2:V$1135,Observed!$A$2:$A$1135,$A259,Observed!$C$2:$C$1135,$C259),"")</f>
        <v/>
      </c>
      <c r="W259" s="7" t="str">
        <f>IF(ISNUMBER(AVERAGEIFS(Observed!W$2:W$1135,Observed!$A$2:$A$1135,$A259,Observed!$C$2:$C$1135,$C259)),AVERAGEIFS(Observed!W$2:W$1135,Observed!$A$2:$A$1135,$A259,Observed!$C$2:$C$1135,$C259),"")</f>
        <v/>
      </c>
      <c r="X259" s="7" t="str">
        <f>IF(ISNUMBER(AVERAGEIFS(Observed!X$2:X$1135,Observed!$A$2:$A$1135,$A259,Observed!$C$2:$C$1135,$C259)),AVERAGEIFS(Observed!X$2:X$1135,Observed!$A$2:$A$1135,$A259,Observed!$C$2:$C$1135,$C259),"")</f>
        <v/>
      </c>
      <c r="Y259" s="34" t="str">
        <f>IF(ISNUMBER(AVERAGEIFS(Observed!Y$2:Y$1135,Observed!$A$2:$A$1135,$A259,Observed!$C$2:$C$1135,$C259)),AVERAGEIFS(Observed!Y$2:Y$1135,Observed!$A$2:$A$1135,$A259,Observed!$C$2:$C$1135,$C259),"")</f>
        <v/>
      </c>
      <c r="Z259" s="34" t="str">
        <f>IF(ISNUMBER(AVERAGEIFS(Observed!Z$2:Z$1135,Observed!$A$2:$A$1135,$A259,Observed!$C$2:$C$1135,$C259)),AVERAGEIFS(Observed!Z$2:Z$1135,Observed!$A$2:$A$1135,$A259,Observed!$C$2:$C$1135,$C259),"")</f>
        <v/>
      </c>
      <c r="AA259" s="34" t="str">
        <f>IF(ISNUMBER(AVERAGEIFS(Observed!AA$2:AA$1135,Observed!$A$2:$A$1135,$A259,Observed!$C$2:$C$1135,$C259)),AVERAGEIFS(Observed!AA$2:AA$1135,Observed!$A$2:$A$1135,$A259,Observed!$C$2:$C$1135,$C259),"")</f>
        <v/>
      </c>
      <c r="AB259" s="34">
        <f>IF(ISNUMBER(AVERAGEIFS(Observed!AB$2:AB$1135,Observed!$A$2:$A$1135,$A259,Observed!$C$2:$C$1135,$C259)),AVERAGEIFS(Observed!AB$2:AB$1135,Observed!$A$2:$A$1135,$A259,Observed!$C$2:$C$1135,$C259),"")</f>
        <v>23.240545511245728</v>
      </c>
      <c r="AC259" s="34">
        <f>IF(ISNUMBER(AVERAGEIFS(Observed!AC$2:AC$1135,Observed!$A$2:$A$1135,$A259,Observed!$C$2:$C$1135,$C259)),AVERAGEIFS(Observed!AC$2:AC$1135,Observed!$A$2:$A$1135,$A259,Observed!$C$2:$C$1135,$C259),"")</f>
        <v>13.428685784339905</v>
      </c>
      <c r="AD259" s="34">
        <f>IF(ISNUMBER(AVERAGEIFS(Observed!AD$2:AD$1135,Observed!$A$2:$A$1135,$A259,Observed!$C$2:$C$1135,$C259)),AVERAGEIFS(Observed!AD$2:AD$1135,Observed!$A$2:$A$1135,$A259,Observed!$C$2:$C$1135,$C259),"")</f>
        <v>69.023876190185547</v>
      </c>
      <c r="AE259" s="34">
        <f>IF(ISNUMBER(AVERAGEIFS(Observed!AE$2:AE$1135,Observed!$A$2:$A$1135,$A259,Observed!$C$2:$C$1135,$C259)),AVERAGEIFS(Observed!AE$2:AE$1135,Observed!$A$2:$A$1135,$A259,Observed!$C$2:$C$1135,$C259),"")</f>
        <v>29.127647876739502</v>
      </c>
      <c r="AF259" s="34">
        <f>IF(ISNUMBER(AVERAGEIFS(Observed!AF$2:AF$1135,Observed!$A$2:$A$1135,$A259,Observed!$C$2:$C$1135,$C259)),AVERAGEIFS(Observed!AF$2:AF$1135,Observed!$A$2:$A$1135,$A259,Observed!$C$2:$C$1135,$C259),"")</f>
        <v>89.936756134033203</v>
      </c>
      <c r="AG259" s="34">
        <f>IF(ISNUMBER(AVERAGEIFS(Observed!AG$2:AG$1135,Observed!$A$2:$A$1135,$A259,Observed!$C$2:$C$1135,$C259)),AVERAGEIFS(Observed!AG$2:AG$1135,Observed!$A$2:$A$1135,$A259,Observed!$C$2:$C$1135,$C259),"")</f>
        <v>23.467368364334106</v>
      </c>
      <c r="AH259" s="35">
        <f>IF(ISNUMBER(AVERAGEIFS(Observed!AH$2:AH$1135,Observed!$A$2:$A$1135,$A259,Observed!$C$2:$C$1135,$C259)),AVERAGEIFS(Observed!AH$2:AH$1135,Observed!$A$2:$A$1135,$A259,Observed!$C$2:$C$1135,$C259),"")</f>
        <v>3.7547789382934571E-2</v>
      </c>
      <c r="AI259" s="35">
        <f>IF(ISNUMBER(AVERAGEIFS(Observed!AI$2:AI$1135,Observed!$A$2:$A$1135,$A259,Observed!$C$2:$C$1135,$C259)),AVERAGEIFS(Observed!AI$2:AI$1135,Observed!$A$2:$A$1135,$A259,Observed!$C$2:$C$1135,$C259),"")</f>
        <v>3.7547789382934571E-2</v>
      </c>
      <c r="AJ259" s="35" t="str">
        <f>IF(ISNUMBER(AVERAGEIFS(Observed!AJ$2:AJ$1135,Observed!$A$2:$A$1135,$A259,Observed!$C$2:$C$1135,$C259)),AVERAGEIFS(Observed!AJ$2:AJ$1135,Observed!$A$2:$A$1135,$A259,Observed!$C$2:$C$1135,$C259),"")</f>
        <v/>
      </c>
      <c r="AK259" s="34">
        <f>IF(ISNUMBER(AVERAGEIFS(Observed!AK$2:AK$1135,Observed!$A$2:$A$1135,$A259,Observed!$C$2:$C$1135,$C259)),AVERAGEIFS(Observed!AK$2:AK$1135,Observed!$A$2:$A$1135,$A259,Observed!$C$2:$C$1135,$C259),"")</f>
        <v>11.043820190429688</v>
      </c>
      <c r="AL259" s="35" t="str">
        <f>IF(ISNUMBER(AVERAGEIFS(Observed!AL$2:AL$1135,Observed!$A$2:$A$1135,$A259,Observed!$C$2:$C$1135,$C259)),AVERAGEIFS(Observed!AL$2:AL$1135,Observed!$A$2:$A$1135,$A259,Observed!$C$2:$C$1135,$C259),"")</f>
        <v/>
      </c>
      <c r="AM259" s="34" t="str">
        <f>IF(ISNUMBER(AVERAGEIFS(Observed!AM$2:AM$1135,Observed!$A$2:$A$1135,$A259,Observed!$C$2:$C$1135,$C259)),AVERAGEIFS(Observed!AM$2:AM$1135,Observed!$A$2:$A$1135,$A259,Observed!$C$2:$C$1135,$C259),"")</f>
        <v/>
      </c>
      <c r="AN259" s="34" t="str">
        <f>IF(ISNUMBER(AVERAGEIFS(Observed!AN$2:AN$1135,Observed!$A$2:$A$1135,$A259,Observed!$C$2:$C$1135,$C259)),AVERAGEIFS(Observed!AN$2:AN$1135,Observed!$A$2:$A$1135,$A259,Observed!$C$2:$C$1135,$C259),"")</f>
        <v/>
      </c>
      <c r="AO259" s="34" t="str">
        <f>IF(ISNUMBER(AVERAGEIFS(Observed!AO$2:AO$1135,Observed!$A$2:$A$1135,$A259,Observed!$C$2:$C$1135,$C259)),AVERAGEIFS(Observed!AO$2:AO$1135,Observed!$A$2:$A$1135,$A259,Observed!$C$2:$C$1135,$C259),"")</f>
        <v/>
      </c>
      <c r="AP259" s="35" t="str">
        <f>IF(ISNUMBER(AVERAGEIFS(Observed!AP$2:AP$1135,Observed!$A$2:$A$1135,$A259,Observed!$C$2:$C$1135,$C259)),AVERAGEIFS(Observed!AP$2:AP$1135,Observed!$A$2:$A$1135,$A259,Observed!$C$2:$C$1135,$C259),"")</f>
        <v/>
      </c>
      <c r="AQ259" s="34">
        <f>IF(ISNUMBER(AVERAGEIFS(Observed!AQ$2:AQ$1135,Observed!$A$2:$A$1135,$A259,Observed!$C$2:$C$1135,$C259)),AVERAGEIFS(Observed!AQ$2:AQ$1135,Observed!$A$2:$A$1135,$A259,Observed!$C$2:$C$1135,$C259),"")</f>
        <v>8.0634999999999994</v>
      </c>
      <c r="AR259" s="34">
        <f>IF(ISNUMBER(AVERAGEIFS(Observed!AR$2:AR$1135,Observed!$A$2:$A$1135,$A259,Observed!$C$2:$C$1135,$C259)),AVERAGEIFS(Observed!AR$2:AR$1135,Observed!$A$2:$A$1135,$A259,Observed!$C$2:$C$1135,$C259),"")</f>
        <v>31.607000000000003</v>
      </c>
      <c r="AS259" s="2">
        <f>COUNTIFS(Observed!$A$2:$A$1135,$A259,Observed!$C$2:$C$1135,$C259)</f>
        <v>4</v>
      </c>
      <c r="AT259" s="2">
        <f t="shared" ref="AT259:AT305" si="4">COUNT(O259:AR259)</f>
        <v>14</v>
      </c>
    </row>
    <row r="260" spans="1:46" x14ac:dyDescent="0.25">
      <c r="A260" t="s">
        <v>34</v>
      </c>
      <c r="B260" t="s">
        <v>31</v>
      </c>
      <c r="C260" s="6">
        <v>42424</v>
      </c>
      <c r="D260" t="s">
        <v>56</v>
      </c>
      <c r="F260">
        <v>100</v>
      </c>
      <c r="J260" t="s">
        <v>107</v>
      </c>
      <c r="K260" t="s">
        <v>28</v>
      </c>
      <c r="L260">
        <v>2</v>
      </c>
      <c r="M260" t="s">
        <v>27</v>
      </c>
      <c r="N260" s="33" t="str">
        <f>IF(ISNUMBER(AVERAGEIFS(Observed!N$2:N$1135,Observed!$A$2:$A$1135,$A260,Observed!$C$2:$C$1135,$C260)),AVERAGEIFS(Observed!N$2:N$1135,Observed!$A$2:$A$1135,$A260,Observed!$C$2:$C$1135,$C260),"")</f>
        <v/>
      </c>
      <c r="O260" s="34" t="str">
        <f>IF(ISNUMBER(AVERAGEIFS(Observed!O$2:O$1135,Observed!$A$2:$A$1135,$A260,Observed!$C$2:$C$1135,$C260)),AVERAGEIFS(Observed!O$2:O$1135,Observed!$A$2:$A$1135,$A260,Observed!$C$2:$C$1135,$C260),"")</f>
        <v/>
      </c>
      <c r="P260" s="34">
        <f>IF(ISNUMBER(AVERAGEIFS(Observed!P$2:P$1135,Observed!$A$2:$A$1135,$A260,Observed!$C$2:$C$1135,$C260)),AVERAGEIFS(Observed!P$2:P$1135,Observed!$A$2:$A$1135,$A260,Observed!$C$2:$C$1135,$C260),"")</f>
        <v>126.67416013428894</v>
      </c>
      <c r="Q260" s="34">
        <f>IF(ISNUMBER(AVERAGEIFS(Observed!Q$2:Q$1135,Observed!$A$2:$A$1135,$A260,Observed!$C$2:$C$1135,$C260)),AVERAGEIFS(Observed!Q$2:Q$1135,Observed!$A$2:$A$1135,$A260,Observed!$C$2:$C$1135,$C260),"")</f>
        <v>126.67416013428894</v>
      </c>
      <c r="R260" s="34">
        <f>IF(ISNUMBER(AVERAGEIFS(Observed!R$2:R$1135,Observed!$A$2:$A$1135,$A260,Observed!$C$2:$C$1135,$C260)),AVERAGEIFS(Observed!R$2:R$1135,Observed!$A$2:$A$1135,$A260,Observed!$C$2:$C$1135,$C260),"")</f>
        <v>939.09107371098173</v>
      </c>
      <c r="S260" s="35" t="str">
        <f>IF(ISNUMBER(AVERAGEIFS(Observed!S$2:S$1135,Observed!$A$2:$A$1135,$A260,Observed!$C$2:$C$1135,$C260)),AVERAGEIFS(Observed!S$2:S$1135,Observed!$A$2:$A$1135,$A260,Observed!$C$2:$C$1135,$C260),"")</f>
        <v/>
      </c>
      <c r="T260" s="35" t="str">
        <f>IF(ISNUMBER(AVERAGEIFS(Observed!T$2:T$1135,Observed!$A$2:$A$1135,$A260,Observed!$C$2:$C$1135,$C260)),AVERAGEIFS(Observed!T$2:T$1135,Observed!$A$2:$A$1135,$A260,Observed!$C$2:$C$1135,$C260),"")</f>
        <v/>
      </c>
      <c r="U260" s="35" t="str">
        <f>IF(ISNUMBER(AVERAGEIFS(Observed!U$2:U$1135,Observed!$A$2:$A$1135,$A260,Observed!$C$2:$C$1135,$C260)),AVERAGEIFS(Observed!U$2:U$1135,Observed!$A$2:$A$1135,$A260,Observed!$C$2:$C$1135,$C260),"")</f>
        <v/>
      </c>
      <c r="V260" s="34" t="str">
        <f>IF(ISNUMBER(AVERAGEIFS(Observed!V$2:V$1135,Observed!$A$2:$A$1135,$A260,Observed!$C$2:$C$1135,$C260)),AVERAGEIFS(Observed!V$2:V$1135,Observed!$A$2:$A$1135,$A260,Observed!$C$2:$C$1135,$C260),"")</f>
        <v/>
      </c>
      <c r="W260" s="7" t="str">
        <f>IF(ISNUMBER(AVERAGEIFS(Observed!W$2:W$1135,Observed!$A$2:$A$1135,$A260,Observed!$C$2:$C$1135,$C260)),AVERAGEIFS(Observed!W$2:W$1135,Observed!$A$2:$A$1135,$A260,Observed!$C$2:$C$1135,$C260),"")</f>
        <v/>
      </c>
      <c r="X260" s="7" t="str">
        <f>IF(ISNUMBER(AVERAGEIFS(Observed!X$2:X$1135,Observed!$A$2:$A$1135,$A260,Observed!$C$2:$C$1135,$C260)),AVERAGEIFS(Observed!X$2:X$1135,Observed!$A$2:$A$1135,$A260,Observed!$C$2:$C$1135,$C260),"")</f>
        <v/>
      </c>
      <c r="Y260" s="34" t="str">
        <f>IF(ISNUMBER(AVERAGEIFS(Observed!Y$2:Y$1135,Observed!$A$2:$A$1135,$A260,Observed!$C$2:$C$1135,$C260)),AVERAGEIFS(Observed!Y$2:Y$1135,Observed!$A$2:$A$1135,$A260,Observed!$C$2:$C$1135,$C260),"")</f>
        <v/>
      </c>
      <c r="Z260" s="34" t="str">
        <f>IF(ISNUMBER(AVERAGEIFS(Observed!Z$2:Z$1135,Observed!$A$2:$A$1135,$A260,Observed!$C$2:$C$1135,$C260)),AVERAGEIFS(Observed!Z$2:Z$1135,Observed!$A$2:$A$1135,$A260,Observed!$C$2:$C$1135,$C260),"")</f>
        <v/>
      </c>
      <c r="AA260" s="34" t="str">
        <f>IF(ISNUMBER(AVERAGEIFS(Observed!AA$2:AA$1135,Observed!$A$2:$A$1135,$A260,Observed!$C$2:$C$1135,$C260)),AVERAGEIFS(Observed!AA$2:AA$1135,Observed!$A$2:$A$1135,$A260,Observed!$C$2:$C$1135,$C260),"")</f>
        <v/>
      </c>
      <c r="AB260" s="34">
        <f>IF(ISNUMBER(AVERAGEIFS(Observed!AB$2:AB$1135,Observed!$A$2:$A$1135,$A260,Observed!$C$2:$C$1135,$C260)),AVERAGEIFS(Observed!AB$2:AB$1135,Observed!$A$2:$A$1135,$A260,Observed!$C$2:$C$1135,$C260),"")</f>
        <v>21.508713722229004</v>
      </c>
      <c r="AC260" s="34">
        <f>IF(ISNUMBER(AVERAGEIFS(Observed!AC$2:AC$1135,Observed!$A$2:$A$1135,$A260,Observed!$C$2:$C$1135,$C260)),AVERAGEIFS(Observed!AC$2:AC$1135,Observed!$A$2:$A$1135,$A260,Observed!$C$2:$C$1135,$C260),"")</f>
        <v>9.3159960508346558</v>
      </c>
      <c r="AD260" s="34">
        <f>IF(ISNUMBER(AVERAGEIFS(Observed!AD$2:AD$1135,Observed!$A$2:$A$1135,$A260,Observed!$C$2:$C$1135,$C260)),AVERAGEIFS(Observed!AD$2:AD$1135,Observed!$A$2:$A$1135,$A260,Observed!$C$2:$C$1135,$C260),"")</f>
        <v>71.652046203613281</v>
      </c>
      <c r="AE260" s="34">
        <f>IF(ISNUMBER(AVERAGEIFS(Observed!AE$2:AE$1135,Observed!$A$2:$A$1135,$A260,Observed!$C$2:$C$1135,$C260)),AVERAGEIFS(Observed!AE$2:AE$1135,Observed!$A$2:$A$1135,$A260,Observed!$C$2:$C$1135,$C260),"")</f>
        <v>27.948197364807129</v>
      </c>
      <c r="AF260" s="34">
        <f>IF(ISNUMBER(AVERAGEIFS(Observed!AF$2:AF$1135,Observed!$A$2:$A$1135,$A260,Observed!$C$2:$C$1135,$C260)),AVERAGEIFS(Observed!AF$2:AF$1135,Observed!$A$2:$A$1135,$A260,Observed!$C$2:$C$1135,$C260),"")</f>
        <v>90.483199119567871</v>
      </c>
      <c r="AG260" s="34">
        <f>IF(ISNUMBER(AVERAGEIFS(Observed!AG$2:AG$1135,Observed!$A$2:$A$1135,$A260,Observed!$C$2:$C$1135,$C260)),AVERAGEIFS(Observed!AG$2:AG$1135,Observed!$A$2:$A$1135,$A260,Observed!$C$2:$C$1135,$C260),"")</f>
        <v>28.572724342346191</v>
      </c>
      <c r="AH260" s="35">
        <f>IF(ISNUMBER(AVERAGEIFS(Observed!AH$2:AH$1135,Observed!$A$2:$A$1135,$A260,Observed!$C$2:$C$1135,$C260)),AVERAGEIFS(Observed!AH$2:AH$1135,Observed!$A$2:$A$1135,$A260,Observed!$C$2:$C$1135,$C260),"")</f>
        <v>4.5716358947753902E-2</v>
      </c>
      <c r="AI260" s="35">
        <f>IF(ISNUMBER(AVERAGEIFS(Observed!AI$2:AI$1135,Observed!$A$2:$A$1135,$A260,Observed!$C$2:$C$1135,$C260)),AVERAGEIFS(Observed!AI$2:AI$1135,Observed!$A$2:$A$1135,$A260,Observed!$C$2:$C$1135,$C260),"")</f>
        <v>4.5716358947753902E-2</v>
      </c>
      <c r="AJ260" s="35" t="str">
        <f>IF(ISNUMBER(AVERAGEIFS(Observed!AJ$2:AJ$1135,Observed!$A$2:$A$1135,$A260,Observed!$C$2:$C$1135,$C260)),AVERAGEIFS(Observed!AJ$2:AJ$1135,Observed!$A$2:$A$1135,$A260,Observed!$C$2:$C$1135,$C260),"")</f>
        <v/>
      </c>
      <c r="AK260" s="34">
        <f>IF(ISNUMBER(AVERAGEIFS(Observed!AK$2:AK$1135,Observed!$A$2:$A$1135,$A260,Observed!$C$2:$C$1135,$C260)),AVERAGEIFS(Observed!AK$2:AK$1135,Observed!$A$2:$A$1135,$A260,Observed!$C$2:$C$1135,$C260),"")</f>
        <v>11.464327392578125</v>
      </c>
      <c r="AL260" s="35" t="str">
        <f>IF(ISNUMBER(AVERAGEIFS(Observed!AL$2:AL$1135,Observed!$A$2:$A$1135,$A260,Observed!$C$2:$C$1135,$C260)),AVERAGEIFS(Observed!AL$2:AL$1135,Observed!$A$2:$A$1135,$A260,Observed!$C$2:$C$1135,$C260),"")</f>
        <v/>
      </c>
      <c r="AM260" s="34" t="str">
        <f>IF(ISNUMBER(AVERAGEIFS(Observed!AM$2:AM$1135,Observed!$A$2:$A$1135,$A260,Observed!$C$2:$C$1135,$C260)),AVERAGEIFS(Observed!AM$2:AM$1135,Observed!$A$2:$A$1135,$A260,Observed!$C$2:$C$1135,$C260),"")</f>
        <v/>
      </c>
      <c r="AN260" s="34" t="str">
        <f>IF(ISNUMBER(AVERAGEIFS(Observed!AN$2:AN$1135,Observed!$A$2:$A$1135,$A260,Observed!$C$2:$C$1135,$C260)),AVERAGEIFS(Observed!AN$2:AN$1135,Observed!$A$2:$A$1135,$A260,Observed!$C$2:$C$1135,$C260),"")</f>
        <v/>
      </c>
      <c r="AO260" s="34" t="str">
        <f>IF(ISNUMBER(AVERAGEIFS(Observed!AO$2:AO$1135,Observed!$A$2:$A$1135,$A260,Observed!$C$2:$C$1135,$C260)),AVERAGEIFS(Observed!AO$2:AO$1135,Observed!$A$2:$A$1135,$A260,Observed!$C$2:$C$1135,$C260),"")</f>
        <v/>
      </c>
      <c r="AP260" s="35" t="str">
        <f>IF(ISNUMBER(AVERAGEIFS(Observed!AP$2:AP$1135,Observed!$A$2:$A$1135,$A260,Observed!$C$2:$C$1135,$C260)),AVERAGEIFS(Observed!AP$2:AP$1135,Observed!$A$2:$A$1135,$A260,Observed!$C$2:$C$1135,$C260),"")</f>
        <v/>
      </c>
      <c r="AQ260" s="34">
        <f>IF(ISNUMBER(AVERAGEIFS(Observed!AQ$2:AQ$1135,Observed!$A$2:$A$1135,$A260,Observed!$C$2:$C$1135,$C260)),AVERAGEIFS(Observed!AQ$2:AQ$1135,Observed!$A$2:$A$1135,$A260,Observed!$C$2:$C$1135,$C260),"")</f>
        <v>5.7654999999999994</v>
      </c>
      <c r="AR260" s="34">
        <f>IF(ISNUMBER(AVERAGEIFS(Observed!AR$2:AR$1135,Observed!$A$2:$A$1135,$A260,Observed!$C$2:$C$1135,$C260)),AVERAGEIFS(Observed!AR$2:AR$1135,Observed!$A$2:$A$1135,$A260,Observed!$C$2:$C$1135,$C260),"")</f>
        <v>37.372500000000002</v>
      </c>
      <c r="AS260" s="2">
        <f>COUNTIFS(Observed!$A$2:$A$1135,$A260,Observed!$C$2:$C$1135,$C260)</f>
        <v>4</v>
      </c>
      <c r="AT260" s="2">
        <f t="shared" si="4"/>
        <v>14</v>
      </c>
    </row>
    <row r="261" spans="1:46" x14ac:dyDescent="0.25">
      <c r="A261" t="s">
        <v>34</v>
      </c>
      <c r="B261" t="s">
        <v>31</v>
      </c>
      <c r="C261" s="6">
        <v>42460</v>
      </c>
      <c r="D261" t="s">
        <v>56</v>
      </c>
      <c r="F261">
        <v>100</v>
      </c>
      <c r="J261" t="s">
        <v>107</v>
      </c>
      <c r="K261" t="s">
        <v>29</v>
      </c>
      <c r="L261">
        <v>2</v>
      </c>
      <c r="M261" t="s">
        <v>106</v>
      </c>
      <c r="N261" s="33">
        <f>IF(ISNUMBER(AVERAGEIFS(Observed!N$2:N$1135,Observed!$A$2:$A$1135,$A261,Observed!$C$2:$C$1135,$C261)),AVERAGEIFS(Observed!N$2:N$1135,Observed!$A$2:$A$1135,$A261,Observed!$C$2:$C$1135,$C261),"")</f>
        <v>560.58333333333337</v>
      </c>
      <c r="O261" s="34">
        <f>IF(ISNUMBER(AVERAGEIFS(Observed!O$2:O$1135,Observed!$A$2:$A$1135,$A261,Observed!$C$2:$C$1135,$C261)),AVERAGEIFS(Observed!O$2:O$1135,Observed!$A$2:$A$1135,$A261,Observed!$C$2:$C$1135,$C261),"")</f>
        <v>56.058333333333337</v>
      </c>
      <c r="P261" s="34" t="str">
        <f>IF(ISNUMBER(AVERAGEIFS(Observed!P$2:P$1135,Observed!$A$2:$A$1135,$A261,Observed!$C$2:$C$1135,$C261)),AVERAGEIFS(Observed!P$2:P$1135,Observed!$A$2:$A$1135,$A261,Observed!$C$2:$C$1135,$C261),"")</f>
        <v/>
      </c>
      <c r="Q261" s="34" t="str">
        <f>IF(ISNUMBER(AVERAGEIFS(Observed!Q$2:Q$1135,Observed!$A$2:$A$1135,$A261,Observed!$C$2:$C$1135,$C261)),AVERAGEIFS(Observed!Q$2:Q$1135,Observed!$A$2:$A$1135,$A261,Observed!$C$2:$C$1135,$C261),"")</f>
        <v/>
      </c>
      <c r="R261" s="34" t="str">
        <f>IF(ISNUMBER(AVERAGEIFS(Observed!R$2:R$1135,Observed!$A$2:$A$1135,$A261,Observed!$C$2:$C$1135,$C261)),AVERAGEIFS(Observed!R$2:R$1135,Observed!$A$2:$A$1135,$A261,Observed!$C$2:$C$1135,$C261),"")</f>
        <v/>
      </c>
      <c r="S261" s="35" t="str">
        <f>IF(ISNUMBER(AVERAGEIFS(Observed!S$2:S$1135,Observed!$A$2:$A$1135,$A261,Observed!$C$2:$C$1135,$C261)),AVERAGEIFS(Observed!S$2:S$1135,Observed!$A$2:$A$1135,$A261,Observed!$C$2:$C$1135,$C261),"")</f>
        <v/>
      </c>
      <c r="T261" s="35" t="str">
        <f>IF(ISNUMBER(AVERAGEIFS(Observed!T$2:T$1135,Observed!$A$2:$A$1135,$A261,Observed!$C$2:$C$1135,$C261)),AVERAGEIFS(Observed!T$2:T$1135,Observed!$A$2:$A$1135,$A261,Observed!$C$2:$C$1135,$C261),"")</f>
        <v/>
      </c>
      <c r="U261" s="35" t="str">
        <f>IF(ISNUMBER(AVERAGEIFS(Observed!U$2:U$1135,Observed!$A$2:$A$1135,$A261,Observed!$C$2:$C$1135,$C261)),AVERAGEIFS(Observed!U$2:U$1135,Observed!$A$2:$A$1135,$A261,Observed!$C$2:$C$1135,$C261),"")</f>
        <v/>
      </c>
      <c r="V261" s="34" t="str">
        <f>IF(ISNUMBER(AVERAGEIFS(Observed!V$2:V$1135,Observed!$A$2:$A$1135,$A261,Observed!$C$2:$C$1135,$C261)),AVERAGEIFS(Observed!V$2:V$1135,Observed!$A$2:$A$1135,$A261,Observed!$C$2:$C$1135,$C261),"")</f>
        <v/>
      </c>
      <c r="W261" s="7" t="str">
        <f>IF(ISNUMBER(AVERAGEIFS(Observed!W$2:W$1135,Observed!$A$2:$A$1135,$A261,Observed!$C$2:$C$1135,$C261)),AVERAGEIFS(Observed!W$2:W$1135,Observed!$A$2:$A$1135,$A261,Observed!$C$2:$C$1135,$C261),"")</f>
        <v/>
      </c>
      <c r="X261" s="7" t="str">
        <f>IF(ISNUMBER(AVERAGEIFS(Observed!X$2:X$1135,Observed!$A$2:$A$1135,$A261,Observed!$C$2:$C$1135,$C261)),AVERAGEIFS(Observed!X$2:X$1135,Observed!$A$2:$A$1135,$A261,Observed!$C$2:$C$1135,$C261),"")</f>
        <v/>
      </c>
      <c r="Y261" s="34" t="str">
        <f>IF(ISNUMBER(AVERAGEIFS(Observed!Y$2:Y$1135,Observed!$A$2:$A$1135,$A261,Observed!$C$2:$C$1135,$C261)),AVERAGEIFS(Observed!Y$2:Y$1135,Observed!$A$2:$A$1135,$A261,Observed!$C$2:$C$1135,$C261),"")</f>
        <v/>
      </c>
      <c r="Z261" s="34" t="str">
        <f>IF(ISNUMBER(AVERAGEIFS(Observed!Z$2:Z$1135,Observed!$A$2:$A$1135,$A261,Observed!$C$2:$C$1135,$C261)),AVERAGEIFS(Observed!Z$2:Z$1135,Observed!$A$2:$A$1135,$A261,Observed!$C$2:$C$1135,$C261),"")</f>
        <v/>
      </c>
      <c r="AA261" s="34" t="str">
        <f>IF(ISNUMBER(AVERAGEIFS(Observed!AA$2:AA$1135,Observed!$A$2:$A$1135,$A261,Observed!$C$2:$C$1135,$C261)),AVERAGEIFS(Observed!AA$2:AA$1135,Observed!$A$2:$A$1135,$A261,Observed!$C$2:$C$1135,$C261),"")</f>
        <v/>
      </c>
      <c r="AB261" s="34">
        <f>IF(ISNUMBER(AVERAGEIFS(Observed!AB$2:AB$1135,Observed!$A$2:$A$1135,$A261,Observed!$C$2:$C$1135,$C261)),AVERAGEIFS(Observed!AB$2:AB$1135,Observed!$A$2:$A$1135,$A261,Observed!$C$2:$C$1135,$C261),"")</f>
        <v>19.99222691853841</v>
      </c>
      <c r="AC261" s="34">
        <f>IF(ISNUMBER(AVERAGEIFS(Observed!AC$2:AC$1135,Observed!$A$2:$A$1135,$A261,Observed!$C$2:$C$1135,$C261)),AVERAGEIFS(Observed!AC$2:AC$1135,Observed!$A$2:$A$1135,$A261,Observed!$C$2:$C$1135,$C261),"")</f>
        <v>9.7308710416158046</v>
      </c>
      <c r="AD261" s="34">
        <f>IF(ISNUMBER(AVERAGEIFS(Observed!AD$2:AD$1135,Observed!$A$2:$A$1135,$A261,Observed!$C$2:$C$1135,$C261)),AVERAGEIFS(Observed!AD$2:AD$1135,Observed!$A$2:$A$1135,$A261,Observed!$C$2:$C$1135,$C261),"")</f>
        <v>71.87322998046875</v>
      </c>
      <c r="AE261" s="34">
        <f>IF(ISNUMBER(AVERAGEIFS(Observed!AE$2:AE$1135,Observed!$A$2:$A$1135,$A261,Observed!$C$2:$C$1135,$C261)),AVERAGEIFS(Observed!AE$2:AE$1135,Observed!$A$2:$A$1135,$A261,Observed!$C$2:$C$1135,$C261),"")</f>
        <v>22.63841438293457</v>
      </c>
      <c r="AF261" s="34">
        <f>IF(ISNUMBER(AVERAGEIFS(Observed!AF$2:AF$1135,Observed!$A$2:$A$1135,$A261,Observed!$C$2:$C$1135,$C261)),AVERAGEIFS(Observed!AF$2:AF$1135,Observed!$A$2:$A$1135,$A261,Observed!$C$2:$C$1135,$C261),"")</f>
        <v>89.603113810221359</v>
      </c>
      <c r="AG261" s="34">
        <f>IF(ISNUMBER(AVERAGEIFS(Observed!AG$2:AG$1135,Observed!$A$2:$A$1135,$A261,Observed!$C$2:$C$1135,$C261)),AVERAGEIFS(Observed!AG$2:AG$1135,Observed!$A$2:$A$1135,$A261,Observed!$C$2:$C$1135,$C261),"")</f>
        <v>29.613061904907227</v>
      </c>
      <c r="AH261" s="35">
        <f>IF(ISNUMBER(AVERAGEIFS(Observed!AH$2:AH$1135,Observed!$A$2:$A$1135,$A261,Observed!$C$2:$C$1135,$C261)),AVERAGEIFS(Observed!AH$2:AH$1135,Observed!$A$2:$A$1135,$A261,Observed!$C$2:$C$1135,$C261),"")</f>
        <v>4.738089904785156E-2</v>
      </c>
      <c r="AI261" s="35">
        <f>IF(ISNUMBER(AVERAGEIFS(Observed!AI$2:AI$1135,Observed!$A$2:$A$1135,$A261,Observed!$C$2:$C$1135,$C261)),AVERAGEIFS(Observed!AI$2:AI$1135,Observed!$A$2:$A$1135,$A261,Observed!$C$2:$C$1135,$C261),"")</f>
        <v>4.738089904785156E-2</v>
      </c>
      <c r="AJ261" s="35" t="str">
        <f>IF(ISNUMBER(AVERAGEIFS(Observed!AJ$2:AJ$1135,Observed!$A$2:$A$1135,$A261,Observed!$C$2:$C$1135,$C261)),AVERAGEIFS(Observed!AJ$2:AJ$1135,Observed!$A$2:$A$1135,$A261,Observed!$C$2:$C$1135,$C261),"")</f>
        <v/>
      </c>
      <c r="AK261" s="34">
        <f>IF(ISNUMBER(AVERAGEIFS(Observed!AK$2:AK$1135,Observed!$A$2:$A$1135,$A261,Observed!$C$2:$C$1135,$C261)),AVERAGEIFS(Observed!AK$2:AK$1135,Observed!$A$2:$A$1135,$A261,Observed!$C$2:$C$1135,$C261),"")</f>
        <v>11.499716796874999</v>
      </c>
      <c r="AL261" s="35" t="str">
        <f>IF(ISNUMBER(AVERAGEIFS(Observed!AL$2:AL$1135,Observed!$A$2:$A$1135,$A261,Observed!$C$2:$C$1135,$C261)),AVERAGEIFS(Observed!AL$2:AL$1135,Observed!$A$2:$A$1135,$A261,Observed!$C$2:$C$1135,$C261),"")</f>
        <v/>
      </c>
      <c r="AM261" s="34" t="str">
        <f>IF(ISNUMBER(AVERAGEIFS(Observed!AM$2:AM$1135,Observed!$A$2:$A$1135,$A261,Observed!$C$2:$C$1135,$C261)),AVERAGEIFS(Observed!AM$2:AM$1135,Observed!$A$2:$A$1135,$A261,Observed!$C$2:$C$1135,$C261),"")</f>
        <v/>
      </c>
      <c r="AN261" s="34" t="str">
        <f>IF(ISNUMBER(AVERAGEIFS(Observed!AN$2:AN$1135,Observed!$A$2:$A$1135,$A261,Observed!$C$2:$C$1135,$C261)),AVERAGEIFS(Observed!AN$2:AN$1135,Observed!$A$2:$A$1135,$A261,Observed!$C$2:$C$1135,$C261),"")</f>
        <v/>
      </c>
      <c r="AO261" s="34" t="str">
        <f>IF(ISNUMBER(AVERAGEIFS(Observed!AO$2:AO$1135,Observed!$A$2:$A$1135,$A261,Observed!$C$2:$C$1135,$C261)),AVERAGEIFS(Observed!AO$2:AO$1135,Observed!$A$2:$A$1135,$A261,Observed!$C$2:$C$1135,$C261),"")</f>
        <v/>
      </c>
      <c r="AP261" s="35" t="str">
        <f>IF(ISNUMBER(AVERAGEIFS(Observed!AP$2:AP$1135,Observed!$A$2:$A$1135,$A261,Observed!$C$2:$C$1135,$C261)),AVERAGEIFS(Observed!AP$2:AP$1135,Observed!$A$2:$A$1135,$A261,Observed!$C$2:$C$1135,$C261),"")</f>
        <v/>
      </c>
      <c r="AQ261" s="34" t="str">
        <f>IF(ISNUMBER(AVERAGEIFS(Observed!AQ$2:AQ$1135,Observed!$A$2:$A$1135,$A261,Observed!$C$2:$C$1135,$C261)),AVERAGEIFS(Observed!AQ$2:AQ$1135,Observed!$A$2:$A$1135,$A261,Observed!$C$2:$C$1135,$C261),"")</f>
        <v/>
      </c>
      <c r="AR261" s="34" t="str">
        <f>IF(ISNUMBER(AVERAGEIFS(Observed!AR$2:AR$1135,Observed!$A$2:$A$1135,$A261,Observed!$C$2:$C$1135,$C261)),AVERAGEIFS(Observed!AR$2:AR$1135,Observed!$A$2:$A$1135,$A261,Observed!$C$2:$C$1135,$C261),"")</f>
        <v/>
      </c>
      <c r="AS261" s="2">
        <f>COUNTIFS(Observed!$A$2:$A$1135,$A261,Observed!$C$2:$C$1135,$C261)</f>
        <v>3</v>
      </c>
      <c r="AT261" s="2">
        <f t="shared" si="4"/>
        <v>10</v>
      </c>
    </row>
    <row r="262" spans="1:46" x14ac:dyDescent="0.25">
      <c r="A262" t="s">
        <v>34</v>
      </c>
      <c r="B262" t="s">
        <v>31</v>
      </c>
      <c r="C262" s="6">
        <v>42469</v>
      </c>
      <c r="D262" t="s">
        <v>56</v>
      </c>
      <c r="F262">
        <v>100</v>
      </c>
      <c r="J262" t="s">
        <v>107</v>
      </c>
      <c r="K262" t="s">
        <v>29</v>
      </c>
      <c r="L262">
        <v>2</v>
      </c>
      <c r="M262" t="s">
        <v>27</v>
      </c>
      <c r="N262" s="33" t="str">
        <f>IF(ISNUMBER(AVERAGEIFS(Observed!N$2:N$1135,Observed!$A$2:$A$1135,$A262,Observed!$C$2:$C$1135,$C262)),AVERAGEIFS(Observed!N$2:N$1135,Observed!$A$2:$A$1135,$A262,Observed!$C$2:$C$1135,$C262),"")</f>
        <v/>
      </c>
      <c r="O262" s="34" t="str">
        <f>IF(ISNUMBER(AVERAGEIFS(Observed!O$2:O$1135,Observed!$A$2:$A$1135,$A262,Observed!$C$2:$C$1135,$C262)),AVERAGEIFS(Observed!O$2:O$1135,Observed!$A$2:$A$1135,$A262,Observed!$C$2:$C$1135,$C262),"")</f>
        <v/>
      </c>
      <c r="P262" s="34">
        <f>IF(ISNUMBER(AVERAGEIFS(Observed!P$2:P$1135,Observed!$A$2:$A$1135,$A262,Observed!$C$2:$C$1135,$C262)),AVERAGEIFS(Observed!P$2:P$1135,Observed!$A$2:$A$1135,$A262,Observed!$C$2:$C$1135,$C262),"")</f>
        <v>75.307908134185283</v>
      </c>
      <c r="Q262" s="34">
        <f>IF(ISNUMBER(AVERAGEIFS(Observed!Q$2:Q$1135,Observed!$A$2:$A$1135,$A262,Observed!$C$2:$C$1135,$C262)),AVERAGEIFS(Observed!Q$2:Q$1135,Observed!$A$2:$A$1135,$A262,Observed!$C$2:$C$1135,$C262),"")</f>
        <v>75.307908134185283</v>
      </c>
      <c r="R262" s="34">
        <f>IF(ISNUMBER(AVERAGEIFS(Observed!R$2:R$1135,Observed!$A$2:$A$1135,$A262,Observed!$C$2:$C$1135,$C262)),AVERAGEIFS(Observed!R$2:R$1135,Observed!$A$2:$A$1135,$A262,Observed!$C$2:$C$1135,$C262),"")</f>
        <v>1014.3989818451671</v>
      </c>
      <c r="S262" s="35" t="str">
        <f>IF(ISNUMBER(AVERAGEIFS(Observed!S$2:S$1135,Observed!$A$2:$A$1135,$A262,Observed!$C$2:$C$1135,$C262)),AVERAGEIFS(Observed!S$2:S$1135,Observed!$A$2:$A$1135,$A262,Observed!$C$2:$C$1135,$C262),"")</f>
        <v/>
      </c>
      <c r="T262" s="35" t="str">
        <f>IF(ISNUMBER(AVERAGEIFS(Observed!T$2:T$1135,Observed!$A$2:$A$1135,$A262,Observed!$C$2:$C$1135,$C262)),AVERAGEIFS(Observed!T$2:T$1135,Observed!$A$2:$A$1135,$A262,Observed!$C$2:$C$1135,$C262),"")</f>
        <v/>
      </c>
      <c r="U262" s="35" t="str">
        <f>IF(ISNUMBER(AVERAGEIFS(Observed!U$2:U$1135,Observed!$A$2:$A$1135,$A262,Observed!$C$2:$C$1135,$C262)),AVERAGEIFS(Observed!U$2:U$1135,Observed!$A$2:$A$1135,$A262,Observed!$C$2:$C$1135,$C262),"")</f>
        <v/>
      </c>
      <c r="V262" s="34" t="str">
        <f>IF(ISNUMBER(AVERAGEIFS(Observed!V$2:V$1135,Observed!$A$2:$A$1135,$A262,Observed!$C$2:$C$1135,$C262)),AVERAGEIFS(Observed!V$2:V$1135,Observed!$A$2:$A$1135,$A262,Observed!$C$2:$C$1135,$C262),"")</f>
        <v/>
      </c>
      <c r="W262" s="7" t="str">
        <f>IF(ISNUMBER(AVERAGEIFS(Observed!W$2:W$1135,Observed!$A$2:$A$1135,$A262,Observed!$C$2:$C$1135,$C262)),AVERAGEIFS(Observed!W$2:W$1135,Observed!$A$2:$A$1135,$A262,Observed!$C$2:$C$1135,$C262),"")</f>
        <v/>
      </c>
      <c r="X262" s="7" t="str">
        <f>IF(ISNUMBER(AVERAGEIFS(Observed!X$2:X$1135,Observed!$A$2:$A$1135,$A262,Observed!$C$2:$C$1135,$C262)),AVERAGEIFS(Observed!X$2:X$1135,Observed!$A$2:$A$1135,$A262,Observed!$C$2:$C$1135,$C262),"")</f>
        <v/>
      </c>
      <c r="Y262" s="34" t="str">
        <f>IF(ISNUMBER(AVERAGEIFS(Observed!Y$2:Y$1135,Observed!$A$2:$A$1135,$A262,Observed!$C$2:$C$1135,$C262)),AVERAGEIFS(Observed!Y$2:Y$1135,Observed!$A$2:$A$1135,$A262,Observed!$C$2:$C$1135,$C262),"")</f>
        <v/>
      </c>
      <c r="Z262" s="34" t="str">
        <f>IF(ISNUMBER(AVERAGEIFS(Observed!Z$2:Z$1135,Observed!$A$2:$A$1135,$A262,Observed!$C$2:$C$1135,$C262)),AVERAGEIFS(Observed!Z$2:Z$1135,Observed!$A$2:$A$1135,$A262,Observed!$C$2:$C$1135,$C262),"")</f>
        <v/>
      </c>
      <c r="AA262" s="34" t="str">
        <f>IF(ISNUMBER(AVERAGEIFS(Observed!AA$2:AA$1135,Observed!$A$2:$A$1135,$A262,Observed!$C$2:$C$1135,$C262)),AVERAGEIFS(Observed!AA$2:AA$1135,Observed!$A$2:$A$1135,$A262,Observed!$C$2:$C$1135,$C262),"")</f>
        <v/>
      </c>
      <c r="AB262" s="34" t="str">
        <f>IF(ISNUMBER(AVERAGEIFS(Observed!AB$2:AB$1135,Observed!$A$2:$A$1135,$A262,Observed!$C$2:$C$1135,$C262)),AVERAGEIFS(Observed!AB$2:AB$1135,Observed!$A$2:$A$1135,$A262,Observed!$C$2:$C$1135,$C262),"")</f>
        <v/>
      </c>
      <c r="AC262" s="34" t="str">
        <f>IF(ISNUMBER(AVERAGEIFS(Observed!AC$2:AC$1135,Observed!$A$2:$A$1135,$A262,Observed!$C$2:$C$1135,$C262)),AVERAGEIFS(Observed!AC$2:AC$1135,Observed!$A$2:$A$1135,$A262,Observed!$C$2:$C$1135,$C262),"")</f>
        <v/>
      </c>
      <c r="AD262" s="34" t="str">
        <f>IF(ISNUMBER(AVERAGEIFS(Observed!AD$2:AD$1135,Observed!$A$2:$A$1135,$A262,Observed!$C$2:$C$1135,$C262)),AVERAGEIFS(Observed!AD$2:AD$1135,Observed!$A$2:$A$1135,$A262,Observed!$C$2:$C$1135,$C262),"")</f>
        <v/>
      </c>
      <c r="AE262" s="34" t="str">
        <f>IF(ISNUMBER(AVERAGEIFS(Observed!AE$2:AE$1135,Observed!$A$2:$A$1135,$A262,Observed!$C$2:$C$1135,$C262)),AVERAGEIFS(Observed!AE$2:AE$1135,Observed!$A$2:$A$1135,$A262,Observed!$C$2:$C$1135,$C262),"")</f>
        <v/>
      </c>
      <c r="AF262" s="34" t="str">
        <f>IF(ISNUMBER(AVERAGEIFS(Observed!AF$2:AF$1135,Observed!$A$2:$A$1135,$A262,Observed!$C$2:$C$1135,$C262)),AVERAGEIFS(Observed!AF$2:AF$1135,Observed!$A$2:$A$1135,$A262,Observed!$C$2:$C$1135,$C262),"")</f>
        <v/>
      </c>
      <c r="AG262" s="34" t="str">
        <f>IF(ISNUMBER(AVERAGEIFS(Observed!AG$2:AG$1135,Observed!$A$2:$A$1135,$A262,Observed!$C$2:$C$1135,$C262)),AVERAGEIFS(Observed!AG$2:AG$1135,Observed!$A$2:$A$1135,$A262,Observed!$C$2:$C$1135,$C262),"")</f>
        <v/>
      </c>
      <c r="AH262" s="35">
        <f>IF(ISNUMBER(AVERAGEIFS(Observed!AH$2:AH$1135,Observed!$A$2:$A$1135,$A262,Observed!$C$2:$C$1135,$C262)),AVERAGEIFS(Observed!AH$2:AH$1135,Observed!$A$2:$A$1135,$A262,Observed!$C$2:$C$1135,$C262),"")</f>
        <v>4.7935007222493491E-2</v>
      </c>
      <c r="AI262" s="35">
        <f>IF(ISNUMBER(AVERAGEIFS(Observed!AI$2:AI$1135,Observed!$A$2:$A$1135,$A262,Observed!$C$2:$C$1135,$C262)),AVERAGEIFS(Observed!AI$2:AI$1135,Observed!$A$2:$A$1135,$A262,Observed!$C$2:$C$1135,$C262),"")</f>
        <v>4.7935007222493491E-2</v>
      </c>
      <c r="AJ262" s="35" t="str">
        <f>IF(ISNUMBER(AVERAGEIFS(Observed!AJ$2:AJ$1135,Observed!$A$2:$A$1135,$A262,Observed!$C$2:$C$1135,$C262)),AVERAGEIFS(Observed!AJ$2:AJ$1135,Observed!$A$2:$A$1135,$A262,Observed!$C$2:$C$1135,$C262),"")</f>
        <v/>
      </c>
      <c r="AK262" s="34" t="str">
        <f>IF(ISNUMBER(AVERAGEIFS(Observed!AK$2:AK$1135,Observed!$A$2:$A$1135,$A262,Observed!$C$2:$C$1135,$C262)),AVERAGEIFS(Observed!AK$2:AK$1135,Observed!$A$2:$A$1135,$A262,Observed!$C$2:$C$1135,$C262),"")</f>
        <v/>
      </c>
      <c r="AL262" s="35" t="str">
        <f>IF(ISNUMBER(AVERAGEIFS(Observed!AL$2:AL$1135,Observed!$A$2:$A$1135,$A262,Observed!$C$2:$C$1135,$C262)),AVERAGEIFS(Observed!AL$2:AL$1135,Observed!$A$2:$A$1135,$A262,Observed!$C$2:$C$1135,$C262),"")</f>
        <v/>
      </c>
      <c r="AM262" s="34" t="str">
        <f>IF(ISNUMBER(AVERAGEIFS(Observed!AM$2:AM$1135,Observed!$A$2:$A$1135,$A262,Observed!$C$2:$C$1135,$C262)),AVERAGEIFS(Observed!AM$2:AM$1135,Observed!$A$2:$A$1135,$A262,Observed!$C$2:$C$1135,$C262),"")</f>
        <v/>
      </c>
      <c r="AN262" s="34" t="str">
        <f>IF(ISNUMBER(AVERAGEIFS(Observed!AN$2:AN$1135,Observed!$A$2:$A$1135,$A262,Observed!$C$2:$C$1135,$C262)),AVERAGEIFS(Observed!AN$2:AN$1135,Observed!$A$2:$A$1135,$A262,Observed!$C$2:$C$1135,$C262),"")</f>
        <v/>
      </c>
      <c r="AO262" s="34" t="str">
        <f>IF(ISNUMBER(AVERAGEIFS(Observed!AO$2:AO$1135,Observed!$A$2:$A$1135,$A262,Observed!$C$2:$C$1135,$C262)),AVERAGEIFS(Observed!AO$2:AO$1135,Observed!$A$2:$A$1135,$A262,Observed!$C$2:$C$1135,$C262),"")</f>
        <v/>
      </c>
      <c r="AP262" s="35" t="str">
        <f>IF(ISNUMBER(AVERAGEIFS(Observed!AP$2:AP$1135,Observed!$A$2:$A$1135,$A262,Observed!$C$2:$C$1135,$C262)),AVERAGEIFS(Observed!AP$2:AP$1135,Observed!$A$2:$A$1135,$A262,Observed!$C$2:$C$1135,$C262),"")</f>
        <v/>
      </c>
      <c r="AQ262" s="34">
        <f>IF(ISNUMBER(AVERAGEIFS(Observed!AQ$2:AQ$1135,Observed!$A$2:$A$1135,$A262,Observed!$C$2:$C$1135,$C262)),AVERAGEIFS(Observed!AQ$2:AQ$1135,Observed!$A$2:$A$1135,$A262,Observed!$C$2:$C$1135,$C262),"")</f>
        <v>3.6069999999999998</v>
      </c>
      <c r="AR262" s="34">
        <f>IF(ISNUMBER(AVERAGEIFS(Observed!AR$2:AR$1135,Observed!$A$2:$A$1135,$A262,Observed!$C$2:$C$1135,$C262)),AVERAGEIFS(Observed!AR$2:AR$1135,Observed!$A$2:$A$1135,$A262,Observed!$C$2:$C$1135,$C262),"")</f>
        <v>40.979500000000002</v>
      </c>
      <c r="AS262" s="2">
        <f>COUNTIFS(Observed!$A$2:$A$1135,$A262,Observed!$C$2:$C$1135,$C262)</f>
        <v>4</v>
      </c>
      <c r="AT262" s="2">
        <f t="shared" si="4"/>
        <v>7</v>
      </c>
    </row>
    <row r="263" spans="1:46" x14ac:dyDescent="0.25">
      <c r="A263" t="s">
        <v>34</v>
      </c>
      <c r="B263" t="s">
        <v>31</v>
      </c>
      <c r="C263" s="6">
        <v>42514</v>
      </c>
      <c r="D263" t="s">
        <v>56</v>
      </c>
      <c r="F263">
        <v>100</v>
      </c>
      <c r="J263" t="s">
        <v>107</v>
      </c>
      <c r="K263" t="s">
        <v>29</v>
      </c>
      <c r="L263">
        <v>2</v>
      </c>
      <c r="M263" t="s">
        <v>27</v>
      </c>
      <c r="N263" s="33" t="str">
        <f>IF(ISNUMBER(AVERAGEIFS(Observed!N$2:N$1135,Observed!$A$2:$A$1135,$A263,Observed!$C$2:$C$1135,$C263)),AVERAGEIFS(Observed!N$2:N$1135,Observed!$A$2:$A$1135,$A263,Observed!$C$2:$C$1135,$C263),"")</f>
        <v/>
      </c>
      <c r="O263" s="34" t="str">
        <f>IF(ISNUMBER(AVERAGEIFS(Observed!O$2:O$1135,Observed!$A$2:$A$1135,$A263,Observed!$C$2:$C$1135,$C263)),AVERAGEIFS(Observed!O$2:O$1135,Observed!$A$2:$A$1135,$A263,Observed!$C$2:$C$1135,$C263),"")</f>
        <v/>
      </c>
      <c r="P263" s="34">
        <f>IF(ISNUMBER(AVERAGEIFS(Observed!P$2:P$1135,Observed!$A$2:$A$1135,$A263,Observed!$C$2:$C$1135,$C263)),AVERAGEIFS(Observed!P$2:P$1135,Observed!$A$2:$A$1135,$A263,Observed!$C$2:$C$1135,$C263),"")</f>
        <v>12.656999598247914</v>
      </c>
      <c r="Q263" s="34">
        <f>IF(ISNUMBER(AVERAGEIFS(Observed!Q$2:Q$1135,Observed!$A$2:$A$1135,$A263,Observed!$C$2:$C$1135,$C263)),AVERAGEIFS(Observed!Q$2:Q$1135,Observed!$A$2:$A$1135,$A263,Observed!$C$2:$C$1135,$C263),"")</f>
        <v>12.656999598247914</v>
      </c>
      <c r="R263" s="34">
        <f>IF(ISNUMBER(AVERAGEIFS(Observed!R$2:R$1135,Observed!$A$2:$A$1135,$A263,Observed!$C$2:$C$1135,$C263)),AVERAGEIFS(Observed!R$2:R$1135,Observed!$A$2:$A$1135,$A263,Observed!$C$2:$C$1135,$C263),"")</f>
        <v>1027.055981443415</v>
      </c>
      <c r="S263" s="35" t="str">
        <f>IF(ISNUMBER(AVERAGEIFS(Observed!S$2:S$1135,Observed!$A$2:$A$1135,$A263,Observed!$C$2:$C$1135,$C263)),AVERAGEIFS(Observed!S$2:S$1135,Observed!$A$2:$A$1135,$A263,Observed!$C$2:$C$1135,$C263),"")</f>
        <v/>
      </c>
      <c r="T263" s="35" t="str">
        <f>IF(ISNUMBER(AVERAGEIFS(Observed!T$2:T$1135,Observed!$A$2:$A$1135,$A263,Observed!$C$2:$C$1135,$C263)),AVERAGEIFS(Observed!T$2:T$1135,Observed!$A$2:$A$1135,$A263,Observed!$C$2:$C$1135,$C263),"")</f>
        <v/>
      </c>
      <c r="U263" s="35" t="str">
        <f>IF(ISNUMBER(AVERAGEIFS(Observed!U$2:U$1135,Observed!$A$2:$A$1135,$A263,Observed!$C$2:$C$1135,$C263)),AVERAGEIFS(Observed!U$2:U$1135,Observed!$A$2:$A$1135,$A263,Observed!$C$2:$C$1135,$C263),"")</f>
        <v/>
      </c>
      <c r="V263" s="34" t="str">
        <f>IF(ISNUMBER(AVERAGEIFS(Observed!V$2:V$1135,Observed!$A$2:$A$1135,$A263,Observed!$C$2:$C$1135,$C263)),AVERAGEIFS(Observed!V$2:V$1135,Observed!$A$2:$A$1135,$A263,Observed!$C$2:$C$1135,$C263),"")</f>
        <v/>
      </c>
      <c r="W263" s="7" t="str">
        <f>IF(ISNUMBER(AVERAGEIFS(Observed!W$2:W$1135,Observed!$A$2:$A$1135,$A263,Observed!$C$2:$C$1135,$C263)),AVERAGEIFS(Observed!W$2:W$1135,Observed!$A$2:$A$1135,$A263,Observed!$C$2:$C$1135,$C263),"")</f>
        <v/>
      </c>
      <c r="X263" s="7" t="str">
        <f>IF(ISNUMBER(AVERAGEIFS(Observed!X$2:X$1135,Observed!$A$2:$A$1135,$A263,Observed!$C$2:$C$1135,$C263)),AVERAGEIFS(Observed!X$2:X$1135,Observed!$A$2:$A$1135,$A263,Observed!$C$2:$C$1135,$C263),"")</f>
        <v/>
      </c>
      <c r="Y263" s="34" t="str">
        <f>IF(ISNUMBER(AVERAGEIFS(Observed!Y$2:Y$1135,Observed!$A$2:$A$1135,$A263,Observed!$C$2:$C$1135,$C263)),AVERAGEIFS(Observed!Y$2:Y$1135,Observed!$A$2:$A$1135,$A263,Observed!$C$2:$C$1135,$C263),"")</f>
        <v/>
      </c>
      <c r="Z263" s="34" t="str">
        <f>IF(ISNUMBER(AVERAGEIFS(Observed!Z$2:Z$1135,Observed!$A$2:$A$1135,$A263,Observed!$C$2:$C$1135,$C263)),AVERAGEIFS(Observed!Z$2:Z$1135,Observed!$A$2:$A$1135,$A263,Observed!$C$2:$C$1135,$C263),"")</f>
        <v/>
      </c>
      <c r="AA263" s="34" t="str">
        <f>IF(ISNUMBER(AVERAGEIFS(Observed!AA$2:AA$1135,Observed!$A$2:$A$1135,$A263,Observed!$C$2:$C$1135,$C263)),AVERAGEIFS(Observed!AA$2:AA$1135,Observed!$A$2:$A$1135,$A263,Observed!$C$2:$C$1135,$C263),"")</f>
        <v/>
      </c>
      <c r="AB263" s="34" t="str">
        <f>IF(ISNUMBER(AVERAGEIFS(Observed!AB$2:AB$1135,Observed!$A$2:$A$1135,$A263,Observed!$C$2:$C$1135,$C263)),AVERAGEIFS(Observed!AB$2:AB$1135,Observed!$A$2:$A$1135,$A263,Observed!$C$2:$C$1135,$C263),"")</f>
        <v/>
      </c>
      <c r="AC263" s="34" t="str">
        <f>IF(ISNUMBER(AVERAGEIFS(Observed!AC$2:AC$1135,Observed!$A$2:$A$1135,$A263,Observed!$C$2:$C$1135,$C263)),AVERAGEIFS(Observed!AC$2:AC$1135,Observed!$A$2:$A$1135,$A263,Observed!$C$2:$C$1135,$C263),"")</f>
        <v/>
      </c>
      <c r="AD263" s="34" t="str">
        <f>IF(ISNUMBER(AVERAGEIFS(Observed!AD$2:AD$1135,Observed!$A$2:$A$1135,$A263,Observed!$C$2:$C$1135,$C263)),AVERAGEIFS(Observed!AD$2:AD$1135,Observed!$A$2:$A$1135,$A263,Observed!$C$2:$C$1135,$C263),"")</f>
        <v/>
      </c>
      <c r="AE263" s="34" t="str">
        <f>IF(ISNUMBER(AVERAGEIFS(Observed!AE$2:AE$1135,Observed!$A$2:$A$1135,$A263,Observed!$C$2:$C$1135,$C263)),AVERAGEIFS(Observed!AE$2:AE$1135,Observed!$A$2:$A$1135,$A263,Observed!$C$2:$C$1135,$C263),"")</f>
        <v/>
      </c>
      <c r="AF263" s="34" t="str">
        <f>IF(ISNUMBER(AVERAGEIFS(Observed!AF$2:AF$1135,Observed!$A$2:$A$1135,$A263,Observed!$C$2:$C$1135,$C263)),AVERAGEIFS(Observed!AF$2:AF$1135,Observed!$A$2:$A$1135,$A263,Observed!$C$2:$C$1135,$C263),"")</f>
        <v/>
      </c>
      <c r="AG263" s="34" t="str">
        <f>IF(ISNUMBER(AVERAGEIFS(Observed!AG$2:AG$1135,Observed!$A$2:$A$1135,$A263,Observed!$C$2:$C$1135,$C263)),AVERAGEIFS(Observed!AG$2:AG$1135,Observed!$A$2:$A$1135,$A263,Observed!$C$2:$C$1135,$C263),"")</f>
        <v/>
      </c>
      <c r="AH263" s="35">
        <f>IF(ISNUMBER(AVERAGEIFS(Observed!AH$2:AH$1135,Observed!$A$2:$A$1135,$A263,Observed!$C$2:$C$1135,$C263)),AVERAGEIFS(Observed!AH$2:AH$1135,Observed!$A$2:$A$1135,$A263,Observed!$C$2:$C$1135,$C263),"")</f>
        <v>4.8489115397135428E-2</v>
      </c>
      <c r="AI263" s="35">
        <f>IF(ISNUMBER(AVERAGEIFS(Observed!AI$2:AI$1135,Observed!$A$2:$A$1135,$A263,Observed!$C$2:$C$1135,$C263)),AVERAGEIFS(Observed!AI$2:AI$1135,Observed!$A$2:$A$1135,$A263,Observed!$C$2:$C$1135,$C263),"")</f>
        <v>4.8489115397135428E-2</v>
      </c>
      <c r="AJ263" s="35" t="str">
        <f>IF(ISNUMBER(AVERAGEIFS(Observed!AJ$2:AJ$1135,Observed!$A$2:$A$1135,$A263,Observed!$C$2:$C$1135,$C263)),AVERAGEIFS(Observed!AJ$2:AJ$1135,Observed!$A$2:$A$1135,$A263,Observed!$C$2:$C$1135,$C263),"")</f>
        <v/>
      </c>
      <c r="AK263" s="34" t="str">
        <f>IF(ISNUMBER(AVERAGEIFS(Observed!AK$2:AK$1135,Observed!$A$2:$A$1135,$A263,Observed!$C$2:$C$1135,$C263)),AVERAGEIFS(Observed!AK$2:AK$1135,Observed!$A$2:$A$1135,$A263,Observed!$C$2:$C$1135,$C263),"")</f>
        <v/>
      </c>
      <c r="AL263" s="35" t="str">
        <f>IF(ISNUMBER(AVERAGEIFS(Observed!AL$2:AL$1135,Observed!$A$2:$A$1135,$A263,Observed!$C$2:$C$1135,$C263)),AVERAGEIFS(Observed!AL$2:AL$1135,Observed!$A$2:$A$1135,$A263,Observed!$C$2:$C$1135,$C263),"")</f>
        <v/>
      </c>
      <c r="AM263" s="34" t="str">
        <f>IF(ISNUMBER(AVERAGEIFS(Observed!AM$2:AM$1135,Observed!$A$2:$A$1135,$A263,Observed!$C$2:$C$1135,$C263)),AVERAGEIFS(Observed!AM$2:AM$1135,Observed!$A$2:$A$1135,$A263,Observed!$C$2:$C$1135,$C263),"")</f>
        <v/>
      </c>
      <c r="AN263" s="34" t="str">
        <f>IF(ISNUMBER(AVERAGEIFS(Observed!AN$2:AN$1135,Observed!$A$2:$A$1135,$A263,Observed!$C$2:$C$1135,$C263)),AVERAGEIFS(Observed!AN$2:AN$1135,Observed!$A$2:$A$1135,$A263,Observed!$C$2:$C$1135,$C263),"")</f>
        <v/>
      </c>
      <c r="AO263" s="34" t="str">
        <f>IF(ISNUMBER(AVERAGEIFS(Observed!AO$2:AO$1135,Observed!$A$2:$A$1135,$A263,Observed!$C$2:$C$1135,$C263)),AVERAGEIFS(Observed!AO$2:AO$1135,Observed!$A$2:$A$1135,$A263,Observed!$C$2:$C$1135,$C263),"")</f>
        <v/>
      </c>
      <c r="AP263" s="35" t="str">
        <f>IF(ISNUMBER(AVERAGEIFS(Observed!AP$2:AP$1135,Observed!$A$2:$A$1135,$A263,Observed!$C$2:$C$1135,$C263)),AVERAGEIFS(Observed!AP$2:AP$1135,Observed!$A$2:$A$1135,$A263,Observed!$C$2:$C$1135,$C263),"")</f>
        <v/>
      </c>
      <c r="AQ263" s="34">
        <f>IF(ISNUMBER(AVERAGEIFS(Observed!AQ$2:AQ$1135,Observed!$A$2:$A$1135,$A263,Observed!$C$2:$C$1135,$C263)),AVERAGEIFS(Observed!AQ$2:AQ$1135,Observed!$A$2:$A$1135,$A263,Observed!$C$2:$C$1135,$C263),"")</f>
        <v>0.61450000000000005</v>
      </c>
      <c r="AR263" s="34">
        <f>IF(ISNUMBER(AVERAGEIFS(Observed!AR$2:AR$1135,Observed!$A$2:$A$1135,$A263,Observed!$C$2:$C$1135,$C263)),AVERAGEIFS(Observed!AR$2:AR$1135,Observed!$A$2:$A$1135,$A263,Observed!$C$2:$C$1135,$C263),"")</f>
        <v>41.594000000000001</v>
      </c>
      <c r="AS263" s="2">
        <f>COUNTIFS(Observed!$A$2:$A$1135,$A263,Observed!$C$2:$C$1135,$C263)</f>
        <v>4</v>
      </c>
      <c r="AT263" s="2">
        <f t="shared" si="4"/>
        <v>7</v>
      </c>
    </row>
    <row r="264" spans="1:46" x14ac:dyDescent="0.25">
      <c r="A264" t="s">
        <v>34</v>
      </c>
      <c r="B264" t="s">
        <v>31</v>
      </c>
      <c r="C264" s="6">
        <v>42663</v>
      </c>
      <c r="D264" t="s">
        <v>56</v>
      </c>
      <c r="F264">
        <v>100</v>
      </c>
      <c r="J264" t="s">
        <v>108</v>
      </c>
      <c r="K264" t="s">
        <v>37</v>
      </c>
      <c r="L264">
        <v>3</v>
      </c>
      <c r="M264" t="s">
        <v>106</v>
      </c>
      <c r="N264" s="33">
        <f>IF(ISNUMBER(AVERAGEIFS(Observed!N$2:N$1135,Observed!$A$2:$A$1135,$A264,Observed!$C$2:$C$1135,$C264)),AVERAGEIFS(Observed!N$2:N$1135,Observed!$A$2:$A$1135,$A264,Observed!$C$2:$C$1135,$C264),"")</f>
        <v>471.75</v>
      </c>
      <c r="O264" s="34">
        <f>IF(ISNUMBER(AVERAGEIFS(Observed!O$2:O$1135,Observed!$A$2:$A$1135,$A264,Observed!$C$2:$C$1135,$C264)),AVERAGEIFS(Observed!O$2:O$1135,Observed!$A$2:$A$1135,$A264,Observed!$C$2:$C$1135,$C264),"")</f>
        <v>47.175000000000004</v>
      </c>
      <c r="P264" s="34" t="str">
        <f>IF(ISNUMBER(AVERAGEIFS(Observed!P$2:P$1135,Observed!$A$2:$A$1135,$A264,Observed!$C$2:$C$1135,$C264)),AVERAGEIFS(Observed!P$2:P$1135,Observed!$A$2:$A$1135,$A264,Observed!$C$2:$C$1135,$C264),"")</f>
        <v/>
      </c>
      <c r="Q264" s="34" t="str">
        <f>IF(ISNUMBER(AVERAGEIFS(Observed!Q$2:Q$1135,Observed!$A$2:$A$1135,$A264,Observed!$C$2:$C$1135,$C264)),AVERAGEIFS(Observed!Q$2:Q$1135,Observed!$A$2:$A$1135,$A264,Observed!$C$2:$C$1135,$C264),"")</f>
        <v/>
      </c>
      <c r="R264" s="34" t="str">
        <f>IF(ISNUMBER(AVERAGEIFS(Observed!R$2:R$1135,Observed!$A$2:$A$1135,$A264,Observed!$C$2:$C$1135,$C264)),AVERAGEIFS(Observed!R$2:R$1135,Observed!$A$2:$A$1135,$A264,Observed!$C$2:$C$1135,$C264),"")</f>
        <v/>
      </c>
      <c r="S264" s="35" t="str">
        <f>IF(ISNUMBER(AVERAGEIFS(Observed!S$2:S$1135,Observed!$A$2:$A$1135,$A264,Observed!$C$2:$C$1135,$C264)),AVERAGEIFS(Observed!S$2:S$1135,Observed!$A$2:$A$1135,$A264,Observed!$C$2:$C$1135,$C264),"")</f>
        <v/>
      </c>
      <c r="T264" s="35" t="str">
        <f>IF(ISNUMBER(AVERAGEIFS(Observed!T$2:T$1135,Observed!$A$2:$A$1135,$A264,Observed!$C$2:$C$1135,$C264)),AVERAGEIFS(Observed!T$2:T$1135,Observed!$A$2:$A$1135,$A264,Observed!$C$2:$C$1135,$C264),"")</f>
        <v/>
      </c>
      <c r="U264" s="35" t="str">
        <f>IF(ISNUMBER(AVERAGEIFS(Observed!U$2:U$1135,Observed!$A$2:$A$1135,$A264,Observed!$C$2:$C$1135,$C264)),AVERAGEIFS(Observed!U$2:U$1135,Observed!$A$2:$A$1135,$A264,Observed!$C$2:$C$1135,$C264),"")</f>
        <v/>
      </c>
      <c r="V264" s="34" t="str">
        <f>IF(ISNUMBER(AVERAGEIFS(Observed!V$2:V$1135,Observed!$A$2:$A$1135,$A264,Observed!$C$2:$C$1135,$C264)),AVERAGEIFS(Observed!V$2:V$1135,Observed!$A$2:$A$1135,$A264,Observed!$C$2:$C$1135,$C264),"")</f>
        <v/>
      </c>
      <c r="W264" s="7" t="str">
        <f>IF(ISNUMBER(AVERAGEIFS(Observed!W$2:W$1135,Observed!$A$2:$A$1135,$A264,Observed!$C$2:$C$1135,$C264)),AVERAGEIFS(Observed!W$2:W$1135,Observed!$A$2:$A$1135,$A264,Observed!$C$2:$C$1135,$C264),"")</f>
        <v/>
      </c>
      <c r="X264" s="7" t="str">
        <f>IF(ISNUMBER(AVERAGEIFS(Observed!X$2:X$1135,Observed!$A$2:$A$1135,$A264,Observed!$C$2:$C$1135,$C264)),AVERAGEIFS(Observed!X$2:X$1135,Observed!$A$2:$A$1135,$A264,Observed!$C$2:$C$1135,$C264),"")</f>
        <v/>
      </c>
      <c r="Y264" s="34" t="str">
        <f>IF(ISNUMBER(AVERAGEIFS(Observed!Y$2:Y$1135,Observed!$A$2:$A$1135,$A264,Observed!$C$2:$C$1135,$C264)),AVERAGEIFS(Observed!Y$2:Y$1135,Observed!$A$2:$A$1135,$A264,Observed!$C$2:$C$1135,$C264),"")</f>
        <v/>
      </c>
      <c r="Z264" s="34" t="str">
        <f>IF(ISNUMBER(AVERAGEIFS(Observed!Z$2:Z$1135,Observed!$A$2:$A$1135,$A264,Observed!$C$2:$C$1135,$C264)),AVERAGEIFS(Observed!Z$2:Z$1135,Observed!$A$2:$A$1135,$A264,Observed!$C$2:$C$1135,$C264),"")</f>
        <v/>
      </c>
      <c r="AA264" s="34" t="str">
        <f>IF(ISNUMBER(AVERAGEIFS(Observed!AA$2:AA$1135,Observed!$A$2:$A$1135,$A264,Observed!$C$2:$C$1135,$C264)),AVERAGEIFS(Observed!AA$2:AA$1135,Observed!$A$2:$A$1135,$A264,Observed!$C$2:$C$1135,$C264),"")</f>
        <v/>
      </c>
      <c r="AB264" s="34">
        <f>IF(ISNUMBER(AVERAGEIFS(Observed!AB$2:AB$1135,Observed!$A$2:$A$1135,$A264,Observed!$C$2:$C$1135,$C264)),AVERAGEIFS(Observed!AB$2:AB$1135,Observed!$A$2:$A$1135,$A264,Observed!$C$2:$C$1135,$C264),"")</f>
        <v>18.326607068379719</v>
      </c>
      <c r="AC264" s="34">
        <f>IF(ISNUMBER(AVERAGEIFS(Observed!AC$2:AC$1135,Observed!$A$2:$A$1135,$A264,Observed!$C$2:$C$1135,$C264)),AVERAGEIFS(Observed!AC$2:AC$1135,Observed!$A$2:$A$1135,$A264,Observed!$C$2:$C$1135,$C264),"")</f>
        <v>11.444112618764242</v>
      </c>
      <c r="AD264" s="34">
        <f>IF(ISNUMBER(AVERAGEIFS(Observed!AD$2:AD$1135,Observed!$A$2:$A$1135,$A264,Observed!$C$2:$C$1135,$C264)),AVERAGEIFS(Observed!AD$2:AD$1135,Observed!$A$2:$A$1135,$A264,Observed!$C$2:$C$1135,$C264),"")</f>
        <v>75.588629404703781</v>
      </c>
      <c r="AE264" s="34">
        <f>IF(ISNUMBER(AVERAGEIFS(Observed!AE$2:AE$1135,Observed!$A$2:$A$1135,$A264,Observed!$C$2:$C$1135,$C264)),AVERAGEIFS(Observed!AE$2:AE$1135,Observed!$A$2:$A$1135,$A264,Observed!$C$2:$C$1135,$C264),"")</f>
        <v>20.120235443115234</v>
      </c>
      <c r="AF264" s="34">
        <f>IF(ISNUMBER(AVERAGEIFS(Observed!AF$2:AF$1135,Observed!$A$2:$A$1135,$A264,Observed!$C$2:$C$1135,$C264)),AVERAGEIFS(Observed!AF$2:AF$1135,Observed!$A$2:$A$1135,$A264,Observed!$C$2:$C$1135,$C264),"")</f>
        <v>90.103318532307938</v>
      </c>
      <c r="AG264" s="34">
        <f>IF(ISNUMBER(AVERAGEIFS(Observed!AG$2:AG$1135,Observed!$A$2:$A$1135,$A264,Observed!$C$2:$C$1135,$C264)),AVERAGEIFS(Observed!AG$2:AG$1135,Observed!$A$2:$A$1135,$A264,Observed!$C$2:$C$1135,$C264),"")</f>
        <v>30.65201473236084</v>
      </c>
      <c r="AH264" s="35">
        <f>IF(ISNUMBER(AVERAGEIFS(Observed!AH$2:AH$1135,Observed!$A$2:$A$1135,$A264,Observed!$C$2:$C$1135,$C264)),AVERAGEIFS(Observed!AH$2:AH$1135,Observed!$A$2:$A$1135,$A264,Observed!$C$2:$C$1135,$C264),"")</f>
        <v>4.9043223571777345E-2</v>
      </c>
      <c r="AI264" s="35">
        <f>IF(ISNUMBER(AVERAGEIFS(Observed!AI$2:AI$1135,Observed!$A$2:$A$1135,$A264,Observed!$C$2:$C$1135,$C264)),AVERAGEIFS(Observed!AI$2:AI$1135,Observed!$A$2:$A$1135,$A264,Observed!$C$2:$C$1135,$C264),"")</f>
        <v>4.9043223571777345E-2</v>
      </c>
      <c r="AJ264" s="35" t="str">
        <f>IF(ISNUMBER(AVERAGEIFS(Observed!AJ$2:AJ$1135,Observed!$A$2:$A$1135,$A264,Observed!$C$2:$C$1135,$C264)),AVERAGEIFS(Observed!AJ$2:AJ$1135,Observed!$A$2:$A$1135,$A264,Observed!$C$2:$C$1135,$C264),"")</f>
        <v/>
      </c>
      <c r="AK264" s="34">
        <f>IF(ISNUMBER(AVERAGEIFS(Observed!AK$2:AK$1135,Observed!$A$2:$A$1135,$A264,Observed!$C$2:$C$1135,$C264)),AVERAGEIFS(Observed!AK$2:AK$1135,Observed!$A$2:$A$1135,$A264,Observed!$C$2:$C$1135,$C264),"")</f>
        <v>12.094180704752604</v>
      </c>
      <c r="AL264" s="35" t="str">
        <f>IF(ISNUMBER(AVERAGEIFS(Observed!AL$2:AL$1135,Observed!$A$2:$A$1135,$A264,Observed!$C$2:$C$1135,$C264)),AVERAGEIFS(Observed!AL$2:AL$1135,Observed!$A$2:$A$1135,$A264,Observed!$C$2:$C$1135,$C264),"")</f>
        <v/>
      </c>
      <c r="AM264" s="34" t="str">
        <f>IF(ISNUMBER(AVERAGEIFS(Observed!AM$2:AM$1135,Observed!$A$2:$A$1135,$A264,Observed!$C$2:$C$1135,$C264)),AVERAGEIFS(Observed!AM$2:AM$1135,Observed!$A$2:$A$1135,$A264,Observed!$C$2:$C$1135,$C264),"")</f>
        <v/>
      </c>
      <c r="AN264" s="34" t="str">
        <f>IF(ISNUMBER(AVERAGEIFS(Observed!AN$2:AN$1135,Observed!$A$2:$A$1135,$A264,Observed!$C$2:$C$1135,$C264)),AVERAGEIFS(Observed!AN$2:AN$1135,Observed!$A$2:$A$1135,$A264,Observed!$C$2:$C$1135,$C264),"")</f>
        <v/>
      </c>
      <c r="AO264" s="34" t="str">
        <f>IF(ISNUMBER(AVERAGEIFS(Observed!AO$2:AO$1135,Observed!$A$2:$A$1135,$A264,Observed!$C$2:$C$1135,$C264)),AVERAGEIFS(Observed!AO$2:AO$1135,Observed!$A$2:$A$1135,$A264,Observed!$C$2:$C$1135,$C264),"")</f>
        <v/>
      </c>
      <c r="AP264" s="35" t="str">
        <f>IF(ISNUMBER(AVERAGEIFS(Observed!AP$2:AP$1135,Observed!$A$2:$A$1135,$A264,Observed!$C$2:$C$1135,$C264)),AVERAGEIFS(Observed!AP$2:AP$1135,Observed!$A$2:$A$1135,$A264,Observed!$C$2:$C$1135,$C264),"")</f>
        <v/>
      </c>
      <c r="AQ264" s="34" t="str">
        <f>IF(ISNUMBER(AVERAGEIFS(Observed!AQ$2:AQ$1135,Observed!$A$2:$A$1135,$A264,Observed!$C$2:$C$1135,$C264)),AVERAGEIFS(Observed!AQ$2:AQ$1135,Observed!$A$2:$A$1135,$A264,Observed!$C$2:$C$1135,$C264),"")</f>
        <v/>
      </c>
      <c r="AR264" s="34" t="str">
        <f>IF(ISNUMBER(AVERAGEIFS(Observed!AR$2:AR$1135,Observed!$A$2:$A$1135,$A264,Observed!$C$2:$C$1135,$C264)),AVERAGEIFS(Observed!AR$2:AR$1135,Observed!$A$2:$A$1135,$A264,Observed!$C$2:$C$1135,$C264),"")</f>
        <v/>
      </c>
      <c r="AS264" s="2">
        <f>COUNTIFS(Observed!$A$2:$A$1135,$A264,Observed!$C$2:$C$1135,$C264)</f>
        <v>3</v>
      </c>
      <c r="AT264" s="2">
        <f t="shared" si="4"/>
        <v>10</v>
      </c>
    </row>
    <row r="265" spans="1:46" x14ac:dyDescent="0.25">
      <c r="A265" t="s">
        <v>34</v>
      </c>
      <c r="B265" t="s">
        <v>31</v>
      </c>
      <c r="C265" s="6">
        <v>42677</v>
      </c>
      <c r="D265" t="s">
        <v>56</v>
      </c>
      <c r="F265">
        <v>100</v>
      </c>
      <c r="J265" t="s">
        <v>108</v>
      </c>
      <c r="K265" t="s">
        <v>37</v>
      </c>
      <c r="L265">
        <v>3</v>
      </c>
      <c r="M265" t="s">
        <v>106</v>
      </c>
      <c r="N265" s="33">
        <f>IF(ISNUMBER(AVERAGEIFS(Observed!N$2:N$1135,Observed!$A$2:$A$1135,$A265,Observed!$C$2:$C$1135,$C265)),AVERAGEIFS(Observed!N$2:N$1135,Observed!$A$2:$A$1135,$A265,Observed!$C$2:$C$1135,$C265),"")</f>
        <v>1739.1666666666667</v>
      </c>
      <c r="O265" s="34">
        <f>IF(ISNUMBER(AVERAGEIFS(Observed!O$2:O$1135,Observed!$A$2:$A$1135,$A265,Observed!$C$2:$C$1135,$C265)),AVERAGEIFS(Observed!O$2:O$1135,Observed!$A$2:$A$1135,$A265,Observed!$C$2:$C$1135,$C265),"")</f>
        <v>173.91666666666666</v>
      </c>
      <c r="P265" s="34" t="str">
        <f>IF(ISNUMBER(AVERAGEIFS(Observed!P$2:P$1135,Observed!$A$2:$A$1135,$A265,Observed!$C$2:$C$1135,$C265)),AVERAGEIFS(Observed!P$2:P$1135,Observed!$A$2:$A$1135,$A265,Observed!$C$2:$C$1135,$C265),"")</f>
        <v/>
      </c>
      <c r="Q265" s="34" t="str">
        <f>IF(ISNUMBER(AVERAGEIFS(Observed!Q$2:Q$1135,Observed!$A$2:$A$1135,$A265,Observed!$C$2:$C$1135,$C265)),AVERAGEIFS(Observed!Q$2:Q$1135,Observed!$A$2:$A$1135,$A265,Observed!$C$2:$C$1135,$C265),"")</f>
        <v/>
      </c>
      <c r="R265" s="34" t="str">
        <f>IF(ISNUMBER(AVERAGEIFS(Observed!R$2:R$1135,Observed!$A$2:$A$1135,$A265,Observed!$C$2:$C$1135,$C265)),AVERAGEIFS(Observed!R$2:R$1135,Observed!$A$2:$A$1135,$A265,Observed!$C$2:$C$1135,$C265),"")</f>
        <v/>
      </c>
      <c r="S265" s="35" t="str">
        <f>IF(ISNUMBER(AVERAGEIFS(Observed!S$2:S$1135,Observed!$A$2:$A$1135,$A265,Observed!$C$2:$C$1135,$C265)),AVERAGEIFS(Observed!S$2:S$1135,Observed!$A$2:$A$1135,$A265,Observed!$C$2:$C$1135,$C265),"")</f>
        <v/>
      </c>
      <c r="T265" s="35" t="str">
        <f>IF(ISNUMBER(AVERAGEIFS(Observed!T$2:T$1135,Observed!$A$2:$A$1135,$A265,Observed!$C$2:$C$1135,$C265)),AVERAGEIFS(Observed!T$2:T$1135,Observed!$A$2:$A$1135,$A265,Observed!$C$2:$C$1135,$C265),"")</f>
        <v/>
      </c>
      <c r="U265" s="35" t="str">
        <f>IF(ISNUMBER(AVERAGEIFS(Observed!U$2:U$1135,Observed!$A$2:$A$1135,$A265,Observed!$C$2:$C$1135,$C265)),AVERAGEIFS(Observed!U$2:U$1135,Observed!$A$2:$A$1135,$A265,Observed!$C$2:$C$1135,$C265),"")</f>
        <v/>
      </c>
      <c r="V265" s="34" t="str">
        <f>IF(ISNUMBER(AVERAGEIFS(Observed!V$2:V$1135,Observed!$A$2:$A$1135,$A265,Observed!$C$2:$C$1135,$C265)),AVERAGEIFS(Observed!V$2:V$1135,Observed!$A$2:$A$1135,$A265,Observed!$C$2:$C$1135,$C265),"")</f>
        <v/>
      </c>
      <c r="W265" s="7" t="str">
        <f>IF(ISNUMBER(AVERAGEIFS(Observed!W$2:W$1135,Observed!$A$2:$A$1135,$A265,Observed!$C$2:$C$1135,$C265)),AVERAGEIFS(Observed!W$2:W$1135,Observed!$A$2:$A$1135,$A265,Observed!$C$2:$C$1135,$C265),"")</f>
        <v/>
      </c>
      <c r="X265" s="7" t="str">
        <f>IF(ISNUMBER(AVERAGEIFS(Observed!X$2:X$1135,Observed!$A$2:$A$1135,$A265,Observed!$C$2:$C$1135,$C265)),AVERAGEIFS(Observed!X$2:X$1135,Observed!$A$2:$A$1135,$A265,Observed!$C$2:$C$1135,$C265),"")</f>
        <v/>
      </c>
      <c r="Y265" s="34" t="str">
        <f>IF(ISNUMBER(AVERAGEIFS(Observed!Y$2:Y$1135,Observed!$A$2:$A$1135,$A265,Observed!$C$2:$C$1135,$C265)),AVERAGEIFS(Observed!Y$2:Y$1135,Observed!$A$2:$A$1135,$A265,Observed!$C$2:$C$1135,$C265),"")</f>
        <v/>
      </c>
      <c r="Z265" s="34" t="str">
        <f>IF(ISNUMBER(AVERAGEIFS(Observed!Z$2:Z$1135,Observed!$A$2:$A$1135,$A265,Observed!$C$2:$C$1135,$C265)),AVERAGEIFS(Observed!Z$2:Z$1135,Observed!$A$2:$A$1135,$A265,Observed!$C$2:$C$1135,$C265),"")</f>
        <v/>
      </c>
      <c r="AA265" s="34" t="str">
        <f>IF(ISNUMBER(AVERAGEIFS(Observed!AA$2:AA$1135,Observed!$A$2:$A$1135,$A265,Observed!$C$2:$C$1135,$C265)),AVERAGEIFS(Observed!AA$2:AA$1135,Observed!$A$2:$A$1135,$A265,Observed!$C$2:$C$1135,$C265),"")</f>
        <v/>
      </c>
      <c r="AB265" s="34">
        <f>IF(ISNUMBER(AVERAGEIFS(Observed!AB$2:AB$1135,Observed!$A$2:$A$1135,$A265,Observed!$C$2:$C$1135,$C265)),AVERAGEIFS(Observed!AB$2:AB$1135,Observed!$A$2:$A$1135,$A265,Observed!$C$2:$C$1135,$C265),"")</f>
        <v>19.334640820821125</v>
      </c>
      <c r="AC265" s="34">
        <f>IF(ISNUMBER(AVERAGEIFS(Observed!AC$2:AC$1135,Observed!$A$2:$A$1135,$A265,Observed!$C$2:$C$1135,$C265)),AVERAGEIFS(Observed!AC$2:AC$1135,Observed!$A$2:$A$1135,$A265,Observed!$C$2:$C$1135,$C265),"")</f>
        <v>16.178648630777996</v>
      </c>
      <c r="AD265" s="34">
        <f>IF(ISNUMBER(AVERAGEIFS(Observed!AD$2:AD$1135,Observed!$A$2:$A$1135,$A265,Observed!$C$2:$C$1135,$C265)),AVERAGEIFS(Observed!AD$2:AD$1135,Observed!$A$2:$A$1135,$A265,Observed!$C$2:$C$1135,$C265),"")</f>
        <v>74.916352589925125</v>
      </c>
      <c r="AE265" s="34">
        <f>IF(ISNUMBER(AVERAGEIFS(Observed!AE$2:AE$1135,Observed!$A$2:$A$1135,$A265,Observed!$C$2:$C$1135,$C265)),AVERAGEIFS(Observed!AE$2:AE$1135,Observed!$A$2:$A$1135,$A265,Observed!$C$2:$C$1135,$C265),"")</f>
        <v>21.283749262491863</v>
      </c>
      <c r="AF265" s="34">
        <f>IF(ISNUMBER(AVERAGEIFS(Observed!AF$2:AF$1135,Observed!$A$2:$A$1135,$A265,Observed!$C$2:$C$1135,$C265)),AVERAGEIFS(Observed!AF$2:AF$1135,Observed!$A$2:$A$1135,$A265,Observed!$C$2:$C$1135,$C265),"")</f>
        <v>89.495244344075516</v>
      </c>
      <c r="AG265" s="34">
        <f>IF(ISNUMBER(AVERAGEIFS(Observed!AG$2:AG$1135,Observed!$A$2:$A$1135,$A265,Observed!$C$2:$C$1135,$C265)),AVERAGEIFS(Observed!AG$2:AG$1135,Observed!$A$2:$A$1135,$A265,Observed!$C$2:$C$1135,$C265),"")</f>
        <v>25.979405403137207</v>
      </c>
      <c r="AH265" s="35">
        <f>IF(ISNUMBER(AVERAGEIFS(Observed!AH$2:AH$1135,Observed!$A$2:$A$1135,$A265,Observed!$C$2:$C$1135,$C265)),AVERAGEIFS(Observed!AH$2:AH$1135,Observed!$A$2:$A$1135,$A265,Observed!$C$2:$C$1135,$C265),"")</f>
        <v>4.1567048645019533E-2</v>
      </c>
      <c r="AI265" s="35">
        <f>IF(ISNUMBER(AVERAGEIFS(Observed!AI$2:AI$1135,Observed!$A$2:$A$1135,$A265,Observed!$C$2:$C$1135,$C265)),AVERAGEIFS(Observed!AI$2:AI$1135,Observed!$A$2:$A$1135,$A265,Observed!$C$2:$C$1135,$C265),"")</f>
        <v>4.1567048645019533E-2</v>
      </c>
      <c r="AJ265" s="35" t="str">
        <f>IF(ISNUMBER(AVERAGEIFS(Observed!AJ$2:AJ$1135,Observed!$A$2:$A$1135,$A265,Observed!$C$2:$C$1135,$C265)),AVERAGEIFS(Observed!AJ$2:AJ$1135,Observed!$A$2:$A$1135,$A265,Observed!$C$2:$C$1135,$C265),"")</f>
        <v/>
      </c>
      <c r="AK265" s="34">
        <f>IF(ISNUMBER(AVERAGEIFS(Observed!AK$2:AK$1135,Observed!$A$2:$A$1135,$A265,Observed!$C$2:$C$1135,$C265)),AVERAGEIFS(Observed!AK$2:AK$1135,Observed!$A$2:$A$1135,$A265,Observed!$C$2:$C$1135,$C265),"")</f>
        <v>11.986616414388022</v>
      </c>
      <c r="AL265" s="35" t="str">
        <f>IF(ISNUMBER(AVERAGEIFS(Observed!AL$2:AL$1135,Observed!$A$2:$A$1135,$A265,Observed!$C$2:$C$1135,$C265)),AVERAGEIFS(Observed!AL$2:AL$1135,Observed!$A$2:$A$1135,$A265,Observed!$C$2:$C$1135,$C265),"")</f>
        <v/>
      </c>
      <c r="AM265" s="34" t="str">
        <f>IF(ISNUMBER(AVERAGEIFS(Observed!AM$2:AM$1135,Observed!$A$2:$A$1135,$A265,Observed!$C$2:$C$1135,$C265)),AVERAGEIFS(Observed!AM$2:AM$1135,Observed!$A$2:$A$1135,$A265,Observed!$C$2:$C$1135,$C265),"")</f>
        <v/>
      </c>
      <c r="AN265" s="34" t="str">
        <f>IF(ISNUMBER(AVERAGEIFS(Observed!AN$2:AN$1135,Observed!$A$2:$A$1135,$A265,Observed!$C$2:$C$1135,$C265)),AVERAGEIFS(Observed!AN$2:AN$1135,Observed!$A$2:$A$1135,$A265,Observed!$C$2:$C$1135,$C265),"")</f>
        <v/>
      </c>
      <c r="AO265" s="34" t="str">
        <f>IF(ISNUMBER(AVERAGEIFS(Observed!AO$2:AO$1135,Observed!$A$2:$A$1135,$A265,Observed!$C$2:$C$1135,$C265)),AVERAGEIFS(Observed!AO$2:AO$1135,Observed!$A$2:$A$1135,$A265,Observed!$C$2:$C$1135,$C265),"")</f>
        <v/>
      </c>
      <c r="AP265" s="35" t="str">
        <f>IF(ISNUMBER(AVERAGEIFS(Observed!AP$2:AP$1135,Observed!$A$2:$A$1135,$A265,Observed!$C$2:$C$1135,$C265)),AVERAGEIFS(Observed!AP$2:AP$1135,Observed!$A$2:$A$1135,$A265,Observed!$C$2:$C$1135,$C265),"")</f>
        <v/>
      </c>
      <c r="AQ265" s="34" t="str">
        <f>IF(ISNUMBER(AVERAGEIFS(Observed!AQ$2:AQ$1135,Observed!$A$2:$A$1135,$A265,Observed!$C$2:$C$1135,$C265)),AVERAGEIFS(Observed!AQ$2:AQ$1135,Observed!$A$2:$A$1135,$A265,Observed!$C$2:$C$1135,$C265),"")</f>
        <v/>
      </c>
      <c r="AR265" s="34" t="str">
        <f>IF(ISNUMBER(AVERAGEIFS(Observed!AR$2:AR$1135,Observed!$A$2:$A$1135,$A265,Observed!$C$2:$C$1135,$C265)),AVERAGEIFS(Observed!AR$2:AR$1135,Observed!$A$2:$A$1135,$A265,Observed!$C$2:$C$1135,$C265),"")</f>
        <v/>
      </c>
      <c r="AS265" s="2">
        <f>COUNTIFS(Observed!$A$2:$A$1135,$A265,Observed!$C$2:$C$1135,$C265)</f>
        <v>3</v>
      </c>
      <c r="AT265" s="2">
        <f t="shared" si="4"/>
        <v>10</v>
      </c>
    </row>
    <row r="266" spans="1:46" x14ac:dyDescent="0.25">
      <c r="A266" t="s">
        <v>34</v>
      </c>
      <c r="B266" t="s">
        <v>31</v>
      </c>
      <c r="C266" s="6">
        <v>42684</v>
      </c>
      <c r="D266" t="s">
        <v>56</v>
      </c>
      <c r="F266">
        <v>100</v>
      </c>
      <c r="J266" t="s">
        <v>108</v>
      </c>
      <c r="K266" t="s">
        <v>37</v>
      </c>
      <c r="L266">
        <v>3</v>
      </c>
      <c r="M266" t="s">
        <v>106</v>
      </c>
      <c r="N266" s="33">
        <f>IF(ISNUMBER(AVERAGEIFS(Observed!N$2:N$1135,Observed!$A$2:$A$1135,$A266,Observed!$C$2:$C$1135,$C266)),AVERAGEIFS(Observed!N$2:N$1135,Observed!$A$2:$A$1135,$A266,Observed!$C$2:$C$1135,$C266),"")</f>
        <v>1888.6083333333333</v>
      </c>
      <c r="O266" s="34">
        <f>IF(ISNUMBER(AVERAGEIFS(Observed!O$2:O$1135,Observed!$A$2:$A$1135,$A266,Observed!$C$2:$C$1135,$C266)),AVERAGEIFS(Observed!O$2:O$1135,Observed!$A$2:$A$1135,$A266,Observed!$C$2:$C$1135,$C266),"")</f>
        <v>188.86083333333332</v>
      </c>
      <c r="P266" s="34" t="str">
        <f>IF(ISNUMBER(AVERAGEIFS(Observed!P$2:P$1135,Observed!$A$2:$A$1135,$A266,Observed!$C$2:$C$1135,$C266)),AVERAGEIFS(Observed!P$2:P$1135,Observed!$A$2:$A$1135,$A266,Observed!$C$2:$C$1135,$C266),"")</f>
        <v/>
      </c>
      <c r="Q266" s="34" t="str">
        <f>IF(ISNUMBER(AVERAGEIFS(Observed!Q$2:Q$1135,Observed!$A$2:$A$1135,$A266,Observed!$C$2:$C$1135,$C266)),AVERAGEIFS(Observed!Q$2:Q$1135,Observed!$A$2:$A$1135,$A266,Observed!$C$2:$C$1135,$C266),"")</f>
        <v/>
      </c>
      <c r="R266" s="34" t="str">
        <f>IF(ISNUMBER(AVERAGEIFS(Observed!R$2:R$1135,Observed!$A$2:$A$1135,$A266,Observed!$C$2:$C$1135,$C266)),AVERAGEIFS(Observed!R$2:R$1135,Observed!$A$2:$A$1135,$A266,Observed!$C$2:$C$1135,$C266),"")</f>
        <v/>
      </c>
      <c r="S266" s="35" t="str">
        <f>IF(ISNUMBER(AVERAGEIFS(Observed!S$2:S$1135,Observed!$A$2:$A$1135,$A266,Observed!$C$2:$C$1135,$C266)),AVERAGEIFS(Observed!S$2:S$1135,Observed!$A$2:$A$1135,$A266,Observed!$C$2:$C$1135,$C266),"")</f>
        <v/>
      </c>
      <c r="T266" s="35" t="str">
        <f>IF(ISNUMBER(AVERAGEIFS(Observed!T$2:T$1135,Observed!$A$2:$A$1135,$A266,Observed!$C$2:$C$1135,$C266)),AVERAGEIFS(Observed!T$2:T$1135,Observed!$A$2:$A$1135,$A266,Observed!$C$2:$C$1135,$C266),"")</f>
        <v/>
      </c>
      <c r="U266" s="35" t="str">
        <f>IF(ISNUMBER(AVERAGEIFS(Observed!U$2:U$1135,Observed!$A$2:$A$1135,$A266,Observed!$C$2:$C$1135,$C266)),AVERAGEIFS(Observed!U$2:U$1135,Observed!$A$2:$A$1135,$A266,Observed!$C$2:$C$1135,$C266),"")</f>
        <v/>
      </c>
      <c r="V266" s="34" t="str">
        <f>IF(ISNUMBER(AVERAGEIFS(Observed!V$2:V$1135,Observed!$A$2:$A$1135,$A266,Observed!$C$2:$C$1135,$C266)),AVERAGEIFS(Observed!V$2:V$1135,Observed!$A$2:$A$1135,$A266,Observed!$C$2:$C$1135,$C266),"")</f>
        <v/>
      </c>
      <c r="W266" s="7" t="str">
        <f>IF(ISNUMBER(AVERAGEIFS(Observed!W$2:W$1135,Observed!$A$2:$A$1135,$A266,Observed!$C$2:$C$1135,$C266)),AVERAGEIFS(Observed!W$2:W$1135,Observed!$A$2:$A$1135,$A266,Observed!$C$2:$C$1135,$C266),"")</f>
        <v/>
      </c>
      <c r="X266" s="7" t="str">
        <f>IF(ISNUMBER(AVERAGEIFS(Observed!X$2:X$1135,Observed!$A$2:$A$1135,$A266,Observed!$C$2:$C$1135,$C266)),AVERAGEIFS(Observed!X$2:X$1135,Observed!$A$2:$A$1135,$A266,Observed!$C$2:$C$1135,$C266),"")</f>
        <v/>
      </c>
      <c r="Y266" s="34" t="str">
        <f>IF(ISNUMBER(AVERAGEIFS(Observed!Y$2:Y$1135,Observed!$A$2:$A$1135,$A266,Observed!$C$2:$C$1135,$C266)),AVERAGEIFS(Observed!Y$2:Y$1135,Observed!$A$2:$A$1135,$A266,Observed!$C$2:$C$1135,$C266),"")</f>
        <v/>
      </c>
      <c r="Z266" s="34" t="str">
        <f>IF(ISNUMBER(AVERAGEIFS(Observed!Z$2:Z$1135,Observed!$A$2:$A$1135,$A266,Observed!$C$2:$C$1135,$C266)),AVERAGEIFS(Observed!Z$2:Z$1135,Observed!$A$2:$A$1135,$A266,Observed!$C$2:$C$1135,$C266),"")</f>
        <v/>
      </c>
      <c r="AA266" s="34" t="str">
        <f>IF(ISNUMBER(AVERAGEIFS(Observed!AA$2:AA$1135,Observed!$A$2:$A$1135,$A266,Observed!$C$2:$C$1135,$C266)),AVERAGEIFS(Observed!AA$2:AA$1135,Observed!$A$2:$A$1135,$A266,Observed!$C$2:$C$1135,$C266),"")</f>
        <v/>
      </c>
      <c r="AB266" s="34">
        <f>IF(ISNUMBER(AVERAGEIFS(Observed!AB$2:AB$1135,Observed!$A$2:$A$1135,$A266,Observed!$C$2:$C$1135,$C266)),AVERAGEIFS(Observed!AB$2:AB$1135,Observed!$A$2:$A$1135,$A266,Observed!$C$2:$C$1135,$C266),"")</f>
        <v>21.482652028401692</v>
      </c>
      <c r="AC266" s="34">
        <f>IF(ISNUMBER(AVERAGEIFS(Observed!AC$2:AC$1135,Observed!$A$2:$A$1135,$A266,Observed!$C$2:$C$1135,$C266)),AVERAGEIFS(Observed!AC$2:AC$1135,Observed!$A$2:$A$1135,$A266,Observed!$C$2:$C$1135,$C266),"")</f>
        <v>14.838582992553711</v>
      </c>
      <c r="AD266" s="34">
        <f>IF(ISNUMBER(AVERAGEIFS(Observed!AD$2:AD$1135,Observed!$A$2:$A$1135,$A266,Observed!$C$2:$C$1135,$C266)),AVERAGEIFS(Observed!AD$2:AD$1135,Observed!$A$2:$A$1135,$A266,Observed!$C$2:$C$1135,$C266),"")</f>
        <v>72.948846181233719</v>
      </c>
      <c r="AE266" s="34">
        <f>IF(ISNUMBER(AVERAGEIFS(Observed!AE$2:AE$1135,Observed!$A$2:$A$1135,$A266,Observed!$C$2:$C$1135,$C266)),AVERAGEIFS(Observed!AE$2:AE$1135,Observed!$A$2:$A$1135,$A266,Observed!$C$2:$C$1135,$C266),"")</f>
        <v>23.887506802876789</v>
      </c>
      <c r="AF266" s="34">
        <f>IF(ISNUMBER(AVERAGEIFS(Observed!AF$2:AF$1135,Observed!$A$2:$A$1135,$A266,Observed!$C$2:$C$1135,$C266)),AVERAGEIFS(Observed!AF$2:AF$1135,Observed!$A$2:$A$1135,$A266,Observed!$C$2:$C$1135,$C266),"")</f>
        <v>90.049699147542313</v>
      </c>
      <c r="AG266" s="34">
        <f>IF(ISNUMBER(AVERAGEIFS(Observed!AG$2:AG$1135,Observed!$A$2:$A$1135,$A266,Observed!$C$2:$C$1135,$C266)),AVERAGEIFS(Observed!AG$2:AG$1135,Observed!$A$2:$A$1135,$A266,Observed!$C$2:$C$1135,$C266),"")</f>
        <v>23.590806007385254</v>
      </c>
      <c r="AH266" s="35">
        <f>IF(ISNUMBER(AVERAGEIFS(Observed!AH$2:AH$1135,Observed!$A$2:$A$1135,$A266,Observed!$C$2:$C$1135,$C266)),AVERAGEIFS(Observed!AH$2:AH$1135,Observed!$A$2:$A$1135,$A266,Observed!$C$2:$C$1135,$C266),"")</f>
        <v>3.7745289611816404E-2</v>
      </c>
      <c r="AI266" s="35">
        <f>IF(ISNUMBER(AVERAGEIFS(Observed!AI$2:AI$1135,Observed!$A$2:$A$1135,$A266,Observed!$C$2:$C$1135,$C266)),AVERAGEIFS(Observed!AI$2:AI$1135,Observed!$A$2:$A$1135,$A266,Observed!$C$2:$C$1135,$C266),"")</f>
        <v>3.7745289611816404E-2</v>
      </c>
      <c r="AJ266" s="35" t="str">
        <f>IF(ISNUMBER(AVERAGEIFS(Observed!AJ$2:AJ$1135,Observed!$A$2:$A$1135,$A266,Observed!$C$2:$C$1135,$C266)),AVERAGEIFS(Observed!AJ$2:AJ$1135,Observed!$A$2:$A$1135,$A266,Observed!$C$2:$C$1135,$C266),"")</f>
        <v/>
      </c>
      <c r="AK266" s="34">
        <f>IF(ISNUMBER(AVERAGEIFS(Observed!AK$2:AK$1135,Observed!$A$2:$A$1135,$A266,Observed!$C$2:$C$1135,$C266)),AVERAGEIFS(Observed!AK$2:AK$1135,Observed!$A$2:$A$1135,$A266,Observed!$C$2:$C$1135,$C266),"")</f>
        <v>11.671815388997397</v>
      </c>
      <c r="AL266" s="35" t="str">
        <f>IF(ISNUMBER(AVERAGEIFS(Observed!AL$2:AL$1135,Observed!$A$2:$A$1135,$A266,Observed!$C$2:$C$1135,$C266)),AVERAGEIFS(Observed!AL$2:AL$1135,Observed!$A$2:$A$1135,$A266,Observed!$C$2:$C$1135,$C266),"")</f>
        <v/>
      </c>
      <c r="AM266" s="34" t="str">
        <f>IF(ISNUMBER(AVERAGEIFS(Observed!AM$2:AM$1135,Observed!$A$2:$A$1135,$A266,Observed!$C$2:$C$1135,$C266)),AVERAGEIFS(Observed!AM$2:AM$1135,Observed!$A$2:$A$1135,$A266,Observed!$C$2:$C$1135,$C266),"")</f>
        <v/>
      </c>
      <c r="AN266" s="34" t="str">
        <f>IF(ISNUMBER(AVERAGEIFS(Observed!AN$2:AN$1135,Observed!$A$2:$A$1135,$A266,Observed!$C$2:$C$1135,$C266)),AVERAGEIFS(Observed!AN$2:AN$1135,Observed!$A$2:$A$1135,$A266,Observed!$C$2:$C$1135,$C266),"")</f>
        <v/>
      </c>
      <c r="AO266" s="34" t="str">
        <f>IF(ISNUMBER(AVERAGEIFS(Observed!AO$2:AO$1135,Observed!$A$2:$A$1135,$A266,Observed!$C$2:$C$1135,$C266)),AVERAGEIFS(Observed!AO$2:AO$1135,Observed!$A$2:$A$1135,$A266,Observed!$C$2:$C$1135,$C266),"")</f>
        <v/>
      </c>
      <c r="AP266" s="35" t="str">
        <f>IF(ISNUMBER(AVERAGEIFS(Observed!AP$2:AP$1135,Observed!$A$2:$A$1135,$A266,Observed!$C$2:$C$1135,$C266)),AVERAGEIFS(Observed!AP$2:AP$1135,Observed!$A$2:$A$1135,$A266,Observed!$C$2:$C$1135,$C266),"")</f>
        <v/>
      </c>
      <c r="AQ266" s="34" t="str">
        <f>IF(ISNUMBER(AVERAGEIFS(Observed!AQ$2:AQ$1135,Observed!$A$2:$A$1135,$A266,Observed!$C$2:$C$1135,$C266)),AVERAGEIFS(Observed!AQ$2:AQ$1135,Observed!$A$2:$A$1135,$A266,Observed!$C$2:$C$1135,$C266),"")</f>
        <v/>
      </c>
      <c r="AR266" s="34" t="str">
        <f>IF(ISNUMBER(AVERAGEIFS(Observed!AR$2:AR$1135,Observed!$A$2:$A$1135,$A266,Observed!$C$2:$C$1135,$C266)),AVERAGEIFS(Observed!AR$2:AR$1135,Observed!$A$2:$A$1135,$A266,Observed!$C$2:$C$1135,$C266),"")</f>
        <v/>
      </c>
      <c r="AS266" s="2">
        <f>COUNTIFS(Observed!$A$2:$A$1135,$A266,Observed!$C$2:$C$1135,$C266)</f>
        <v>3</v>
      </c>
      <c r="AT266" s="2">
        <f t="shared" si="4"/>
        <v>10</v>
      </c>
    </row>
    <row r="267" spans="1:46" x14ac:dyDescent="0.25">
      <c r="A267" t="s">
        <v>30</v>
      </c>
      <c r="B267" t="s">
        <v>31</v>
      </c>
      <c r="C267" s="6">
        <v>41935</v>
      </c>
      <c r="D267" t="s">
        <v>56</v>
      </c>
      <c r="F267">
        <v>200</v>
      </c>
      <c r="J267" t="s">
        <v>104</v>
      </c>
      <c r="K267" t="s">
        <v>37</v>
      </c>
      <c r="L267">
        <v>1</v>
      </c>
      <c r="M267" t="s">
        <v>105</v>
      </c>
      <c r="N267" s="33" t="str">
        <f>IF(ISNUMBER(AVERAGEIFS(Observed!N$2:N$1135,Observed!$A$2:$A$1135,$A267,Observed!$C$2:$C$1135,$C267)),AVERAGEIFS(Observed!N$2:N$1135,Observed!$A$2:$A$1135,$A267,Observed!$C$2:$C$1135,$C267),"")</f>
        <v/>
      </c>
      <c r="O267" s="34" t="str">
        <f>IF(ISNUMBER(AVERAGEIFS(Observed!O$2:O$1135,Observed!$A$2:$A$1135,$A267,Observed!$C$2:$C$1135,$C267)),AVERAGEIFS(Observed!O$2:O$1135,Observed!$A$2:$A$1135,$A267,Observed!$C$2:$C$1135,$C267),"")</f>
        <v/>
      </c>
      <c r="P267" s="34">
        <f>IF(ISNUMBER(AVERAGEIFS(Observed!P$2:P$1135,Observed!$A$2:$A$1135,$A267,Observed!$C$2:$C$1135,$C267)),AVERAGEIFS(Observed!P$2:P$1135,Observed!$A$2:$A$1135,$A267,Observed!$C$2:$C$1135,$C267),"")</f>
        <v>180.38268768795723</v>
      </c>
      <c r="Q267" s="34">
        <f>IF(ISNUMBER(AVERAGEIFS(Observed!Q$2:Q$1135,Observed!$A$2:$A$1135,$A267,Observed!$C$2:$C$1135,$C267)),AVERAGEIFS(Observed!Q$2:Q$1135,Observed!$A$2:$A$1135,$A267,Observed!$C$2:$C$1135,$C267),"")</f>
        <v>180.38268768795723</v>
      </c>
      <c r="R267" s="34">
        <f>IF(ISNUMBER(AVERAGEIFS(Observed!R$2:R$1135,Observed!$A$2:$A$1135,$A267,Observed!$C$2:$C$1135,$C267)),AVERAGEIFS(Observed!R$2:R$1135,Observed!$A$2:$A$1135,$A267,Observed!$C$2:$C$1135,$C267),"")</f>
        <v>180.38268768795723</v>
      </c>
      <c r="S267" s="35" t="str">
        <f>IF(ISNUMBER(AVERAGEIFS(Observed!S$2:S$1135,Observed!$A$2:$A$1135,$A267,Observed!$C$2:$C$1135,$C267)),AVERAGEIFS(Observed!S$2:S$1135,Observed!$A$2:$A$1135,$A267,Observed!$C$2:$C$1135,$C267),"")</f>
        <v/>
      </c>
      <c r="T267" s="35" t="str">
        <f>IF(ISNUMBER(AVERAGEIFS(Observed!T$2:T$1135,Observed!$A$2:$A$1135,$A267,Observed!$C$2:$C$1135,$C267)),AVERAGEIFS(Observed!T$2:T$1135,Observed!$A$2:$A$1135,$A267,Observed!$C$2:$C$1135,$C267),"")</f>
        <v/>
      </c>
      <c r="U267" s="35" t="str">
        <f>IF(ISNUMBER(AVERAGEIFS(Observed!U$2:U$1135,Observed!$A$2:$A$1135,$A267,Observed!$C$2:$C$1135,$C267)),AVERAGEIFS(Observed!U$2:U$1135,Observed!$A$2:$A$1135,$A267,Observed!$C$2:$C$1135,$C267),"")</f>
        <v/>
      </c>
      <c r="V267" s="34" t="str">
        <f>IF(ISNUMBER(AVERAGEIFS(Observed!V$2:V$1135,Observed!$A$2:$A$1135,$A267,Observed!$C$2:$C$1135,$C267)),AVERAGEIFS(Observed!V$2:V$1135,Observed!$A$2:$A$1135,$A267,Observed!$C$2:$C$1135,$C267),"")</f>
        <v/>
      </c>
      <c r="W267" s="7" t="str">
        <f>IF(ISNUMBER(AVERAGEIFS(Observed!W$2:W$1135,Observed!$A$2:$A$1135,$A267,Observed!$C$2:$C$1135,$C267)),AVERAGEIFS(Observed!W$2:W$1135,Observed!$A$2:$A$1135,$A267,Observed!$C$2:$C$1135,$C267),"")</f>
        <v/>
      </c>
      <c r="X267" s="7" t="str">
        <f>IF(ISNUMBER(AVERAGEIFS(Observed!X$2:X$1135,Observed!$A$2:$A$1135,$A267,Observed!$C$2:$C$1135,$C267)),AVERAGEIFS(Observed!X$2:X$1135,Observed!$A$2:$A$1135,$A267,Observed!$C$2:$C$1135,$C267),"")</f>
        <v/>
      </c>
      <c r="Y267" s="34" t="str">
        <f>IF(ISNUMBER(AVERAGEIFS(Observed!Y$2:Y$1135,Observed!$A$2:$A$1135,$A267,Observed!$C$2:$C$1135,$C267)),AVERAGEIFS(Observed!Y$2:Y$1135,Observed!$A$2:$A$1135,$A267,Observed!$C$2:$C$1135,$C267),"")</f>
        <v/>
      </c>
      <c r="Z267" s="34" t="str">
        <f>IF(ISNUMBER(AVERAGEIFS(Observed!Z$2:Z$1135,Observed!$A$2:$A$1135,$A267,Observed!$C$2:$C$1135,$C267)),AVERAGEIFS(Observed!Z$2:Z$1135,Observed!$A$2:$A$1135,$A267,Observed!$C$2:$C$1135,$C267),"")</f>
        <v/>
      </c>
      <c r="AA267" s="34" t="str">
        <f>IF(ISNUMBER(AVERAGEIFS(Observed!AA$2:AA$1135,Observed!$A$2:$A$1135,$A267,Observed!$C$2:$C$1135,$C267)),AVERAGEIFS(Observed!AA$2:AA$1135,Observed!$A$2:$A$1135,$A267,Observed!$C$2:$C$1135,$C267),"")</f>
        <v/>
      </c>
      <c r="AB267" s="34">
        <f>IF(ISNUMBER(AVERAGEIFS(Observed!AB$2:AB$1135,Observed!$A$2:$A$1135,$A267,Observed!$C$2:$C$1135,$C267)),AVERAGEIFS(Observed!AB$2:AB$1135,Observed!$A$2:$A$1135,$A267,Observed!$C$2:$C$1135,$C267),"")</f>
        <v>19.535952091217041</v>
      </c>
      <c r="AC267" s="34">
        <f>IF(ISNUMBER(AVERAGEIFS(Observed!AC$2:AC$1135,Observed!$A$2:$A$1135,$A267,Observed!$C$2:$C$1135,$C267)),AVERAGEIFS(Observed!AC$2:AC$1135,Observed!$A$2:$A$1135,$A267,Observed!$C$2:$C$1135,$C267),"")</f>
        <v>13.319485068321228</v>
      </c>
      <c r="AD267" s="34">
        <f>IF(ISNUMBER(AVERAGEIFS(Observed!AD$2:AD$1135,Observed!$A$2:$A$1135,$A267,Observed!$C$2:$C$1135,$C267)),AVERAGEIFS(Observed!AD$2:AD$1135,Observed!$A$2:$A$1135,$A267,Observed!$C$2:$C$1135,$C267),"")</f>
        <v>72.84294319152832</v>
      </c>
      <c r="AE267" s="34">
        <f>IF(ISNUMBER(AVERAGEIFS(Observed!AE$2:AE$1135,Observed!$A$2:$A$1135,$A267,Observed!$C$2:$C$1135,$C267)),AVERAGEIFS(Observed!AE$2:AE$1135,Observed!$A$2:$A$1135,$A267,Observed!$C$2:$C$1135,$C267),"")</f>
        <v>25.597546100616455</v>
      </c>
      <c r="AF267" s="34">
        <f>IF(ISNUMBER(AVERAGEIFS(Observed!AF$2:AF$1135,Observed!$A$2:$A$1135,$A267,Observed!$C$2:$C$1135,$C267)),AVERAGEIFS(Observed!AF$2:AF$1135,Observed!$A$2:$A$1135,$A267,Observed!$C$2:$C$1135,$C267),"")</f>
        <v>88.512516021728516</v>
      </c>
      <c r="AG267" s="34">
        <f>IF(ISNUMBER(AVERAGEIFS(Observed!AG$2:AG$1135,Observed!$A$2:$A$1135,$A267,Observed!$C$2:$C$1135,$C267)),AVERAGEIFS(Observed!AG$2:AG$1135,Observed!$A$2:$A$1135,$A267,Observed!$C$2:$C$1135,$C267),"")</f>
        <v>24.184195995330811</v>
      </c>
      <c r="AH267" s="35">
        <f>IF(ISNUMBER(AVERAGEIFS(Observed!AH$2:AH$1135,Observed!$A$2:$A$1135,$A267,Observed!$C$2:$C$1135,$C267)),AVERAGEIFS(Observed!AH$2:AH$1135,Observed!$A$2:$A$1135,$A267,Observed!$C$2:$C$1135,$C267),"")</f>
        <v>3.8694713592529295E-2</v>
      </c>
      <c r="AI267" s="35">
        <f>IF(ISNUMBER(AVERAGEIFS(Observed!AI$2:AI$1135,Observed!$A$2:$A$1135,$A267,Observed!$C$2:$C$1135,$C267)),AVERAGEIFS(Observed!AI$2:AI$1135,Observed!$A$2:$A$1135,$A267,Observed!$C$2:$C$1135,$C267),"")</f>
        <v>3.8694713592529295E-2</v>
      </c>
      <c r="AJ267" s="35" t="str">
        <f>IF(ISNUMBER(AVERAGEIFS(Observed!AJ$2:AJ$1135,Observed!$A$2:$A$1135,$A267,Observed!$C$2:$C$1135,$C267)),AVERAGEIFS(Observed!AJ$2:AJ$1135,Observed!$A$2:$A$1135,$A267,Observed!$C$2:$C$1135,$C267),"")</f>
        <v/>
      </c>
      <c r="AK267" s="34">
        <f>IF(ISNUMBER(AVERAGEIFS(Observed!AK$2:AK$1135,Observed!$A$2:$A$1135,$A267,Observed!$C$2:$C$1135,$C267)),AVERAGEIFS(Observed!AK$2:AK$1135,Observed!$A$2:$A$1135,$A267,Observed!$C$2:$C$1135,$C267),"")</f>
        <v>11.654870910644533</v>
      </c>
      <c r="AL267" s="35" t="str">
        <f>IF(ISNUMBER(AVERAGEIFS(Observed!AL$2:AL$1135,Observed!$A$2:$A$1135,$A267,Observed!$C$2:$C$1135,$C267)),AVERAGEIFS(Observed!AL$2:AL$1135,Observed!$A$2:$A$1135,$A267,Observed!$C$2:$C$1135,$C267),"")</f>
        <v/>
      </c>
      <c r="AM267" s="34" t="str">
        <f>IF(ISNUMBER(AVERAGEIFS(Observed!AM$2:AM$1135,Observed!$A$2:$A$1135,$A267,Observed!$C$2:$C$1135,$C267)),AVERAGEIFS(Observed!AM$2:AM$1135,Observed!$A$2:$A$1135,$A267,Observed!$C$2:$C$1135,$C267),"")</f>
        <v/>
      </c>
      <c r="AN267" s="34" t="str">
        <f>IF(ISNUMBER(AVERAGEIFS(Observed!AN$2:AN$1135,Observed!$A$2:$A$1135,$A267,Observed!$C$2:$C$1135,$C267)),AVERAGEIFS(Observed!AN$2:AN$1135,Observed!$A$2:$A$1135,$A267,Observed!$C$2:$C$1135,$C267),"")</f>
        <v/>
      </c>
      <c r="AO267" s="34" t="str">
        <f>IF(ISNUMBER(AVERAGEIFS(Observed!AO$2:AO$1135,Observed!$A$2:$A$1135,$A267,Observed!$C$2:$C$1135,$C267)),AVERAGEIFS(Observed!AO$2:AO$1135,Observed!$A$2:$A$1135,$A267,Observed!$C$2:$C$1135,$C267),"")</f>
        <v/>
      </c>
      <c r="AP267" s="35" t="str">
        <f>IF(ISNUMBER(AVERAGEIFS(Observed!AP$2:AP$1135,Observed!$A$2:$A$1135,$A267,Observed!$C$2:$C$1135,$C267)),AVERAGEIFS(Observed!AP$2:AP$1135,Observed!$A$2:$A$1135,$A267,Observed!$C$2:$C$1135,$C267),"")</f>
        <v/>
      </c>
      <c r="AQ267" s="34">
        <f>IF(ISNUMBER(AVERAGEIFS(Observed!AQ$2:AQ$1135,Observed!$A$2:$A$1135,$A267,Observed!$C$2:$C$1135,$C267)),AVERAGEIFS(Observed!AQ$2:AQ$1135,Observed!$A$2:$A$1135,$A267,Observed!$C$2:$C$1135,$C267),"")</f>
        <v>7.0602499999999999</v>
      </c>
      <c r="AR267" s="34">
        <f>IF(ISNUMBER(AVERAGEIFS(Observed!AR$2:AR$1135,Observed!$A$2:$A$1135,$A267,Observed!$C$2:$C$1135,$C267)),AVERAGEIFS(Observed!AR$2:AR$1135,Observed!$A$2:$A$1135,$A267,Observed!$C$2:$C$1135,$C267),"")</f>
        <v>7.0602499999999999</v>
      </c>
      <c r="AS267" s="2">
        <f>COUNTIFS(Observed!$A$2:$A$1135,$A267,Observed!$C$2:$C$1135,$C267)</f>
        <v>4</v>
      </c>
      <c r="AT267" s="2">
        <f t="shared" si="4"/>
        <v>14</v>
      </c>
    </row>
    <row r="268" spans="1:46" x14ac:dyDescent="0.25">
      <c r="A268" t="s">
        <v>30</v>
      </c>
      <c r="B268" t="s">
        <v>31</v>
      </c>
      <c r="C268" s="6">
        <v>41968</v>
      </c>
      <c r="D268" t="s">
        <v>56</v>
      </c>
      <c r="F268">
        <v>200</v>
      </c>
      <c r="J268" t="s">
        <v>104</v>
      </c>
      <c r="K268" t="s">
        <v>37</v>
      </c>
      <c r="L268">
        <v>1</v>
      </c>
      <c r="M268" t="s">
        <v>105</v>
      </c>
      <c r="N268" s="33" t="str">
        <f>IF(ISNUMBER(AVERAGEIFS(Observed!N$2:N$1135,Observed!$A$2:$A$1135,$A268,Observed!$C$2:$C$1135,$C268)),AVERAGEIFS(Observed!N$2:N$1135,Observed!$A$2:$A$1135,$A268,Observed!$C$2:$C$1135,$C268),"")</f>
        <v/>
      </c>
      <c r="O268" s="34" t="str">
        <f>IF(ISNUMBER(AVERAGEIFS(Observed!O$2:O$1135,Observed!$A$2:$A$1135,$A268,Observed!$C$2:$C$1135,$C268)),AVERAGEIFS(Observed!O$2:O$1135,Observed!$A$2:$A$1135,$A268,Observed!$C$2:$C$1135,$C268),"")</f>
        <v/>
      </c>
      <c r="P268" s="34">
        <f>IF(ISNUMBER(AVERAGEIFS(Observed!P$2:P$1135,Observed!$A$2:$A$1135,$A268,Observed!$C$2:$C$1135,$C268)),AVERAGEIFS(Observed!P$2:P$1135,Observed!$A$2:$A$1135,$A268,Observed!$C$2:$C$1135,$C268),"")</f>
        <v>154.98605925658333</v>
      </c>
      <c r="Q268" s="34">
        <f>IF(ISNUMBER(AVERAGEIFS(Observed!Q$2:Q$1135,Observed!$A$2:$A$1135,$A268,Observed!$C$2:$C$1135,$C268)),AVERAGEIFS(Observed!Q$2:Q$1135,Observed!$A$2:$A$1135,$A268,Observed!$C$2:$C$1135,$C268),"")</f>
        <v>154.98605925658333</v>
      </c>
      <c r="R268" s="34">
        <f>IF(ISNUMBER(AVERAGEIFS(Observed!R$2:R$1135,Observed!$A$2:$A$1135,$A268,Observed!$C$2:$C$1135,$C268)),AVERAGEIFS(Observed!R$2:R$1135,Observed!$A$2:$A$1135,$A268,Observed!$C$2:$C$1135,$C268),"")</f>
        <v>335.36874694454059</v>
      </c>
      <c r="S268" s="35" t="str">
        <f>IF(ISNUMBER(AVERAGEIFS(Observed!S$2:S$1135,Observed!$A$2:$A$1135,$A268,Observed!$C$2:$C$1135,$C268)),AVERAGEIFS(Observed!S$2:S$1135,Observed!$A$2:$A$1135,$A268,Observed!$C$2:$C$1135,$C268),"")</f>
        <v/>
      </c>
      <c r="T268" s="35" t="str">
        <f>IF(ISNUMBER(AVERAGEIFS(Observed!T$2:T$1135,Observed!$A$2:$A$1135,$A268,Observed!$C$2:$C$1135,$C268)),AVERAGEIFS(Observed!T$2:T$1135,Observed!$A$2:$A$1135,$A268,Observed!$C$2:$C$1135,$C268),"")</f>
        <v/>
      </c>
      <c r="U268" s="35" t="str">
        <f>IF(ISNUMBER(AVERAGEIFS(Observed!U$2:U$1135,Observed!$A$2:$A$1135,$A268,Observed!$C$2:$C$1135,$C268)),AVERAGEIFS(Observed!U$2:U$1135,Observed!$A$2:$A$1135,$A268,Observed!$C$2:$C$1135,$C268),"")</f>
        <v/>
      </c>
      <c r="V268" s="34" t="str">
        <f>IF(ISNUMBER(AVERAGEIFS(Observed!V$2:V$1135,Observed!$A$2:$A$1135,$A268,Observed!$C$2:$C$1135,$C268)),AVERAGEIFS(Observed!V$2:V$1135,Observed!$A$2:$A$1135,$A268,Observed!$C$2:$C$1135,$C268),"")</f>
        <v/>
      </c>
      <c r="W268" s="7" t="str">
        <f>IF(ISNUMBER(AVERAGEIFS(Observed!W$2:W$1135,Observed!$A$2:$A$1135,$A268,Observed!$C$2:$C$1135,$C268)),AVERAGEIFS(Observed!W$2:W$1135,Observed!$A$2:$A$1135,$A268,Observed!$C$2:$C$1135,$C268),"")</f>
        <v/>
      </c>
      <c r="X268" s="7" t="str">
        <f>IF(ISNUMBER(AVERAGEIFS(Observed!X$2:X$1135,Observed!$A$2:$A$1135,$A268,Observed!$C$2:$C$1135,$C268)),AVERAGEIFS(Observed!X$2:X$1135,Observed!$A$2:$A$1135,$A268,Observed!$C$2:$C$1135,$C268),"")</f>
        <v/>
      </c>
      <c r="Y268" s="34" t="str">
        <f>IF(ISNUMBER(AVERAGEIFS(Observed!Y$2:Y$1135,Observed!$A$2:$A$1135,$A268,Observed!$C$2:$C$1135,$C268)),AVERAGEIFS(Observed!Y$2:Y$1135,Observed!$A$2:$A$1135,$A268,Observed!$C$2:$C$1135,$C268),"")</f>
        <v/>
      </c>
      <c r="Z268" s="34" t="str">
        <f>IF(ISNUMBER(AVERAGEIFS(Observed!Z$2:Z$1135,Observed!$A$2:$A$1135,$A268,Observed!$C$2:$C$1135,$C268)),AVERAGEIFS(Observed!Z$2:Z$1135,Observed!$A$2:$A$1135,$A268,Observed!$C$2:$C$1135,$C268),"")</f>
        <v/>
      </c>
      <c r="AA268" s="34" t="str">
        <f>IF(ISNUMBER(AVERAGEIFS(Observed!AA$2:AA$1135,Observed!$A$2:$A$1135,$A268,Observed!$C$2:$C$1135,$C268)),AVERAGEIFS(Observed!AA$2:AA$1135,Observed!$A$2:$A$1135,$A268,Observed!$C$2:$C$1135,$C268),"")</f>
        <v/>
      </c>
      <c r="AB268" s="34">
        <f>IF(ISNUMBER(AVERAGEIFS(Observed!AB$2:AB$1135,Observed!$A$2:$A$1135,$A268,Observed!$C$2:$C$1135,$C268)),AVERAGEIFS(Observed!AB$2:AB$1135,Observed!$A$2:$A$1135,$A268,Observed!$C$2:$C$1135,$C268),"")</f>
        <v>21.204382658004761</v>
      </c>
      <c r="AC268" s="34">
        <f>IF(ISNUMBER(AVERAGEIFS(Observed!AC$2:AC$1135,Observed!$A$2:$A$1135,$A268,Observed!$C$2:$C$1135,$C268)),AVERAGEIFS(Observed!AC$2:AC$1135,Observed!$A$2:$A$1135,$A268,Observed!$C$2:$C$1135,$C268),"")</f>
        <v>10.173490643501282</v>
      </c>
      <c r="AD268" s="34">
        <f>IF(ISNUMBER(AVERAGEIFS(Observed!AD$2:AD$1135,Observed!$A$2:$A$1135,$A268,Observed!$C$2:$C$1135,$C268)),AVERAGEIFS(Observed!AD$2:AD$1135,Observed!$A$2:$A$1135,$A268,Observed!$C$2:$C$1135,$C268),"")</f>
        <v>70.708124160766602</v>
      </c>
      <c r="AE268" s="34">
        <f>IF(ISNUMBER(AVERAGEIFS(Observed!AE$2:AE$1135,Observed!$A$2:$A$1135,$A268,Observed!$C$2:$C$1135,$C268)),AVERAGEIFS(Observed!AE$2:AE$1135,Observed!$A$2:$A$1135,$A268,Observed!$C$2:$C$1135,$C268),"")</f>
        <v>26.227651119232178</v>
      </c>
      <c r="AF268" s="34">
        <f>IF(ISNUMBER(AVERAGEIFS(Observed!AF$2:AF$1135,Observed!$A$2:$A$1135,$A268,Observed!$C$2:$C$1135,$C268)),AVERAGEIFS(Observed!AF$2:AF$1135,Observed!$A$2:$A$1135,$A268,Observed!$C$2:$C$1135,$C268),"")</f>
        <v>89.900637626647949</v>
      </c>
      <c r="AG268" s="34">
        <f>IF(ISNUMBER(AVERAGEIFS(Observed!AG$2:AG$1135,Observed!$A$2:$A$1135,$A268,Observed!$C$2:$C$1135,$C268)),AVERAGEIFS(Observed!AG$2:AG$1135,Observed!$A$2:$A$1135,$A268,Observed!$C$2:$C$1135,$C268),"")</f>
        <v>24.909886121749878</v>
      </c>
      <c r="AH268" s="35">
        <f>IF(ISNUMBER(AVERAGEIFS(Observed!AH$2:AH$1135,Observed!$A$2:$A$1135,$A268,Observed!$C$2:$C$1135,$C268)),AVERAGEIFS(Observed!AH$2:AH$1135,Observed!$A$2:$A$1135,$A268,Observed!$C$2:$C$1135,$C268),"")</f>
        <v>3.9855817794799804E-2</v>
      </c>
      <c r="AI268" s="35">
        <f>IF(ISNUMBER(AVERAGEIFS(Observed!AI$2:AI$1135,Observed!$A$2:$A$1135,$A268,Observed!$C$2:$C$1135,$C268)),AVERAGEIFS(Observed!AI$2:AI$1135,Observed!$A$2:$A$1135,$A268,Observed!$C$2:$C$1135,$C268),"")</f>
        <v>3.9855817794799804E-2</v>
      </c>
      <c r="AJ268" s="35" t="str">
        <f>IF(ISNUMBER(AVERAGEIFS(Observed!AJ$2:AJ$1135,Observed!$A$2:$A$1135,$A268,Observed!$C$2:$C$1135,$C268)),AVERAGEIFS(Observed!AJ$2:AJ$1135,Observed!$A$2:$A$1135,$A268,Observed!$C$2:$C$1135,$C268),"")</f>
        <v/>
      </c>
      <c r="AK268" s="34">
        <f>IF(ISNUMBER(AVERAGEIFS(Observed!AK$2:AK$1135,Observed!$A$2:$A$1135,$A268,Observed!$C$2:$C$1135,$C268)),AVERAGEIFS(Observed!AK$2:AK$1135,Observed!$A$2:$A$1135,$A268,Observed!$C$2:$C$1135,$C268),"")</f>
        <v>11.313299865722657</v>
      </c>
      <c r="AL268" s="35" t="str">
        <f>IF(ISNUMBER(AVERAGEIFS(Observed!AL$2:AL$1135,Observed!$A$2:$A$1135,$A268,Observed!$C$2:$C$1135,$C268)),AVERAGEIFS(Observed!AL$2:AL$1135,Observed!$A$2:$A$1135,$A268,Observed!$C$2:$C$1135,$C268),"")</f>
        <v/>
      </c>
      <c r="AM268" s="34" t="str">
        <f>IF(ISNUMBER(AVERAGEIFS(Observed!AM$2:AM$1135,Observed!$A$2:$A$1135,$A268,Observed!$C$2:$C$1135,$C268)),AVERAGEIFS(Observed!AM$2:AM$1135,Observed!$A$2:$A$1135,$A268,Observed!$C$2:$C$1135,$C268),"")</f>
        <v/>
      </c>
      <c r="AN268" s="34" t="str">
        <f>IF(ISNUMBER(AVERAGEIFS(Observed!AN$2:AN$1135,Observed!$A$2:$A$1135,$A268,Observed!$C$2:$C$1135,$C268)),AVERAGEIFS(Observed!AN$2:AN$1135,Observed!$A$2:$A$1135,$A268,Observed!$C$2:$C$1135,$C268),"")</f>
        <v/>
      </c>
      <c r="AO268" s="34" t="str">
        <f>IF(ISNUMBER(AVERAGEIFS(Observed!AO$2:AO$1135,Observed!$A$2:$A$1135,$A268,Observed!$C$2:$C$1135,$C268)),AVERAGEIFS(Observed!AO$2:AO$1135,Observed!$A$2:$A$1135,$A268,Observed!$C$2:$C$1135,$C268),"")</f>
        <v/>
      </c>
      <c r="AP268" s="35" t="str">
        <f>IF(ISNUMBER(AVERAGEIFS(Observed!AP$2:AP$1135,Observed!$A$2:$A$1135,$A268,Observed!$C$2:$C$1135,$C268)),AVERAGEIFS(Observed!AP$2:AP$1135,Observed!$A$2:$A$1135,$A268,Observed!$C$2:$C$1135,$C268),"")</f>
        <v/>
      </c>
      <c r="AQ268" s="34">
        <f>IF(ISNUMBER(AVERAGEIFS(Observed!AQ$2:AQ$1135,Observed!$A$2:$A$1135,$A268,Observed!$C$2:$C$1135,$C268)),AVERAGEIFS(Observed!AQ$2:AQ$1135,Observed!$A$2:$A$1135,$A268,Observed!$C$2:$C$1135,$C268),"")</f>
        <v>6.2</v>
      </c>
      <c r="AR268" s="34">
        <f>IF(ISNUMBER(AVERAGEIFS(Observed!AR$2:AR$1135,Observed!$A$2:$A$1135,$A268,Observed!$C$2:$C$1135,$C268)),AVERAGEIFS(Observed!AR$2:AR$1135,Observed!$A$2:$A$1135,$A268,Observed!$C$2:$C$1135,$C268),"")</f>
        <v>13.260249999999999</v>
      </c>
      <c r="AS268" s="2">
        <f>COUNTIFS(Observed!$A$2:$A$1135,$A268,Observed!$C$2:$C$1135,$C268)</f>
        <v>4</v>
      </c>
      <c r="AT268" s="2">
        <f t="shared" si="4"/>
        <v>14</v>
      </c>
    </row>
    <row r="269" spans="1:46" x14ac:dyDescent="0.25">
      <c r="A269" t="s">
        <v>30</v>
      </c>
      <c r="B269" t="s">
        <v>31</v>
      </c>
      <c r="C269" s="6">
        <v>42003</v>
      </c>
      <c r="D269" t="s">
        <v>56</v>
      </c>
      <c r="F269">
        <v>200</v>
      </c>
      <c r="J269" t="s">
        <v>104</v>
      </c>
      <c r="K269" t="s">
        <v>28</v>
      </c>
      <c r="L269">
        <v>1</v>
      </c>
      <c r="M269" t="s">
        <v>27</v>
      </c>
      <c r="N269" s="33" t="str">
        <f>IF(ISNUMBER(AVERAGEIFS(Observed!N$2:N$1135,Observed!$A$2:$A$1135,$A269,Observed!$C$2:$C$1135,$C269)),AVERAGEIFS(Observed!N$2:N$1135,Observed!$A$2:$A$1135,$A269,Observed!$C$2:$C$1135,$C269),"")</f>
        <v/>
      </c>
      <c r="O269" s="34" t="str">
        <f>IF(ISNUMBER(AVERAGEIFS(Observed!O$2:O$1135,Observed!$A$2:$A$1135,$A269,Observed!$C$2:$C$1135,$C269)),AVERAGEIFS(Observed!O$2:O$1135,Observed!$A$2:$A$1135,$A269,Observed!$C$2:$C$1135,$C269),"")</f>
        <v/>
      </c>
      <c r="P269" s="34">
        <f>IF(ISNUMBER(AVERAGEIFS(Observed!P$2:P$1135,Observed!$A$2:$A$1135,$A269,Observed!$C$2:$C$1135,$C269)),AVERAGEIFS(Observed!P$2:P$1135,Observed!$A$2:$A$1135,$A269,Observed!$C$2:$C$1135,$C269),"")</f>
        <v>319.23028989845284</v>
      </c>
      <c r="Q269" s="34">
        <f>IF(ISNUMBER(AVERAGEIFS(Observed!Q$2:Q$1135,Observed!$A$2:$A$1135,$A269,Observed!$C$2:$C$1135,$C269)),AVERAGEIFS(Observed!Q$2:Q$1135,Observed!$A$2:$A$1135,$A269,Observed!$C$2:$C$1135,$C269),"")</f>
        <v>319.23028989845284</v>
      </c>
      <c r="R269" s="34">
        <f>IF(ISNUMBER(AVERAGEIFS(Observed!R$2:R$1135,Observed!$A$2:$A$1135,$A269,Observed!$C$2:$C$1135,$C269)),AVERAGEIFS(Observed!R$2:R$1135,Observed!$A$2:$A$1135,$A269,Observed!$C$2:$C$1135,$C269),"")</f>
        <v>654.59903684299331</v>
      </c>
      <c r="S269" s="35" t="str">
        <f>IF(ISNUMBER(AVERAGEIFS(Observed!S$2:S$1135,Observed!$A$2:$A$1135,$A269,Observed!$C$2:$C$1135,$C269)),AVERAGEIFS(Observed!S$2:S$1135,Observed!$A$2:$A$1135,$A269,Observed!$C$2:$C$1135,$C269),"")</f>
        <v/>
      </c>
      <c r="T269" s="35" t="str">
        <f>IF(ISNUMBER(AVERAGEIFS(Observed!T$2:T$1135,Observed!$A$2:$A$1135,$A269,Observed!$C$2:$C$1135,$C269)),AVERAGEIFS(Observed!T$2:T$1135,Observed!$A$2:$A$1135,$A269,Observed!$C$2:$C$1135,$C269),"")</f>
        <v/>
      </c>
      <c r="U269" s="35" t="str">
        <f>IF(ISNUMBER(AVERAGEIFS(Observed!U$2:U$1135,Observed!$A$2:$A$1135,$A269,Observed!$C$2:$C$1135,$C269)),AVERAGEIFS(Observed!U$2:U$1135,Observed!$A$2:$A$1135,$A269,Observed!$C$2:$C$1135,$C269),"")</f>
        <v/>
      </c>
      <c r="V269" s="34" t="str">
        <f>IF(ISNUMBER(AVERAGEIFS(Observed!V$2:V$1135,Observed!$A$2:$A$1135,$A269,Observed!$C$2:$C$1135,$C269)),AVERAGEIFS(Observed!V$2:V$1135,Observed!$A$2:$A$1135,$A269,Observed!$C$2:$C$1135,$C269),"")</f>
        <v/>
      </c>
      <c r="W269" s="7" t="str">
        <f>IF(ISNUMBER(AVERAGEIFS(Observed!W$2:W$1135,Observed!$A$2:$A$1135,$A269,Observed!$C$2:$C$1135,$C269)),AVERAGEIFS(Observed!W$2:W$1135,Observed!$A$2:$A$1135,$A269,Observed!$C$2:$C$1135,$C269),"")</f>
        <v/>
      </c>
      <c r="X269" s="7" t="str">
        <f>IF(ISNUMBER(AVERAGEIFS(Observed!X$2:X$1135,Observed!$A$2:$A$1135,$A269,Observed!$C$2:$C$1135,$C269)),AVERAGEIFS(Observed!X$2:X$1135,Observed!$A$2:$A$1135,$A269,Observed!$C$2:$C$1135,$C269),"")</f>
        <v/>
      </c>
      <c r="Y269" s="34" t="str">
        <f>IF(ISNUMBER(AVERAGEIFS(Observed!Y$2:Y$1135,Observed!$A$2:$A$1135,$A269,Observed!$C$2:$C$1135,$C269)),AVERAGEIFS(Observed!Y$2:Y$1135,Observed!$A$2:$A$1135,$A269,Observed!$C$2:$C$1135,$C269),"")</f>
        <v/>
      </c>
      <c r="Z269" s="34" t="str">
        <f>IF(ISNUMBER(AVERAGEIFS(Observed!Z$2:Z$1135,Observed!$A$2:$A$1135,$A269,Observed!$C$2:$C$1135,$C269)),AVERAGEIFS(Observed!Z$2:Z$1135,Observed!$A$2:$A$1135,$A269,Observed!$C$2:$C$1135,$C269),"")</f>
        <v/>
      </c>
      <c r="AA269" s="34" t="str">
        <f>IF(ISNUMBER(AVERAGEIFS(Observed!AA$2:AA$1135,Observed!$A$2:$A$1135,$A269,Observed!$C$2:$C$1135,$C269)),AVERAGEIFS(Observed!AA$2:AA$1135,Observed!$A$2:$A$1135,$A269,Observed!$C$2:$C$1135,$C269),"")</f>
        <v/>
      </c>
      <c r="AB269" s="34">
        <f>IF(ISNUMBER(AVERAGEIFS(Observed!AB$2:AB$1135,Observed!$A$2:$A$1135,$A269,Observed!$C$2:$C$1135,$C269)),AVERAGEIFS(Observed!AB$2:AB$1135,Observed!$A$2:$A$1135,$A269,Observed!$C$2:$C$1135,$C269),"")</f>
        <v>25.653479814529419</v>
      </c>
      <c r="AC269" s="34">
        <f>IF(ISNUMBER(AVERAGEIFS(Observed!AC$2:AC$1135,Observed!$A$2:$A$1135,$A269,Observed!$C$2:$C$1135,$C269)),AVERAGEIFS(Observed!AC$2:AC$1135,Observed!$A$2:$A$1135,$A269,Observed!$C$2:$C$1135,$C269),"")</f>
        <v>14.157954216003418</v>
      </c>
      <c r="AD269" s="34">
        <f>IF(ISNUMBER(AVERAGEIFS(Observed!AD$2:AD$1135,Observed!$A$2:$A$1135,$A269,Observed!$C$2:$C$1135,$C269)),AVERAGEIFS(Observed!AD$2:AD$1135,Observed!$A$2:$A$1135,$A269,Observed!$C$2:$C$1135,$C269),"")</f>
        <v>66.36909008026123</v>
      </c>
      <c r="AE269" s="34">
        <f>IF(ISNUMBER(AVERAGEIFS(Observed!AE$2:AE$1135,Observed!$A$2:$A$1135,$A269,Observed!$C$2:$C$1135,$C269)),AVERAGEIFS(Observed!AE$2:AE$1135,Observed!$A$2:$A$1135,$A269,Observed!$C$2:$C$1135,$C269),"")</f>
        <v>32.259520053863525</v>
      </c>
      <c r="AF269" s="34">
        <f>IF(ISNUMBER(AVERAGEIFS(Observed!AF$2:AF$1135,Observed!$A$2:$A$1135,$A269,Observed!$C$2:$C$1135,$C269)),AVERAGEIFS(Observed!AF$2:AF$1135,Observed!$A$2:$A$1135,$A269,Observed!$C$2:$C$1135,$C269),"")</f>
        <v>89.89537239074707</v>
      </c>
      <c r="AG269" s="34">
        <f>IF(ISNUMBER(AVERAGEIFS(Observed!AG$2:AG$1135,Observed!$A$2:$A$1135,$A269,Observed!$C$2:$C$1135,$C269)),AVERAGEIFS(Observed!AG$2:AG$1135,Observed!$A$2:$A$1135,$A269,Observed!$C$2:$C$1135,$C269),"")</f>
        <v>21.728076696395874</v>
      </c>
      <c r="AH269" s="35">
        <f>IF(ISNUMBER(AVERAGEIFS(Observed!AH$2:AH$1135,Observed!$A$2:$A$1135,$A269,Observed!$C$2:$C$1135,$C269)),AVERAGEIFS(Observed!AH$2:AH$1135,Observed!$A$2:$A$1135,$A269,Observed!$C$2:$C$1135,$C269),"")</f>
        <v>3.4764922714233398E-2</v>
      </c>
      <c r="AI269" s="35">
        <f>IF(ISNUMBER(AVERAGEIFS(Observed!AI$2:AI$1135,Observed!$A$2:$A$1135,$A269,Observed!$C$2:$C$1135,$C269)),AVERAGEIFS(Observed!AI$2:AI$1135,Observed!$A$2:$A$1135,$A269,Observed!$C$2:$C$1135,$C269),"")</f>
        <v>3.4764922714233398E-2</v>
      </c>
      <c r="AJ269" s="35" t="str">
        <f>IF(ISNUMBER(AVERAGEIFS(Observed!AJ$2:AJ$1135,Observed!$A$2:$A$1135,$A269,Observed!$C$2:$C$1135,$C269)),AVERAGEIFS(Observed!AJ$2:AJ$1135,Observed!$A$2:$A$1135,$A269,Observed!$C$2:$C$1135,$C269),"")</f>
        <v/>
      </c>
      <c r="AK269" s="34">
        <f>IF(ISNUMBER(AVERAGEIFS(Observed!AK$2:AK$1135,Observed!$A$2:$A$1135,$A269,Observed!$C$2:$C$1135,$C269)),AVERAGEIFS(Observed!AK$2:AK$1135,Observed!$A$2:$A$1135,$A269,Observed!$C$2:$C$1135,$C269),"")</f>
        <v>10.619054412841797</v>
      </c>
      <c r="AL269" s="35" t="str">
        <f>IF(ISNUMBER(AVERAGEIFS(Observed!AL$2:AL$1135,Observed!$A$2:$A$1135,$A269,Observed!$C$2:$C$1135,$C269)),AVERAGEIFS(Observed!AL$2:AL$1135,Observed!$A$2:$A$1135,$A269,Observed!$C$2:$C$1135,$C269),"")</f>
        <v/>
      </c>
      <c r="AM269" s="34" t="str">
        <f>IF(ISNUMBER(AVERAGEIFS(Observed!AM$2:AM$1135,Observed!$A$2:$A$1135,$A269,Observed!$C$2:$C$1135,$C269)),AVERAGEIFS(Observed!AM$2:AM$1135,Observed!$A$2:$A$1135,$A269,Observed!$C$2:$C$1135,$C269),"")</f>
        <v/>
      </c>
      <c r="AN269" s="34" t="str">
        <f>IF(ISNUMBER(AVERAGEIFS(Observed!AN$2:AN$1135,Observed!$A$2:$A$1135,$A269,Observed!$C$2:$C$1135,$C269)),AVERAGEIFS(Observed!AN$2:AN$1135,Observed!$A$2:$A$1135,$A269,Observed!$C$2:$C$1135,$C269),"")</f>
        <v/>
      </c>
      <c r="AO269" s="34" t="str">
        <f>IF(ISNUMBER(AVERAGEIFS(Observed!AO$2:AO$1135,Observed!$A$2:$A$1135,$A269,Observed!$C$2:$C$1135,$C269)),AVERAGEIFS(Observed!AO$2:AO$1135,Observed!$A$2:$A$1135,$A269,Observed!$C$2:$C$1135,$C269),"")</f>
        <v/>
      </c>
      <c r="AP269" s="35" t="str">
        <f>IF(ISNUMBER(AVERAGEIFS(Observed!AP$2:AP$1135,Observed!$A$2:$A$1135,$A269,Observed!$C$2:$C$1135,$C269)),AVERAGEIFS(Observed!AP$2:AP$1135,Observed!$A$2:$A$1135,$A269,Observed!$C$2:$C$1135,$C269),"")</f>
        <v/>
      </c>
      <c r="AQ269" s="34">
        <f>IF(ISNUMBER(AVERAGEIFS(Observed!AQ$2:AQ$1135,Observed!$A$2:$A$1135,$A269,Observed!$C$2:$C$1135,$C269)),AVERAGEIFS(Observed!AQ$2:AQ$1135,Observed!$A$2:$A$1135,$A269,Observed!$C$2:$C$1135,$C269),"")</f>
        <v>11.122</v>
      </c>
      <c r="AR269" s="34">
        <f>IF(ISNUMBER(AVERAGEIFS(Observed!AR$2:AR$1135,Observed!$A$2:$A$1135,$A269,Observed!$C$2:$C$1135,$C269)),AVERAGEIFS(Observed!AR$2:AR$1135,Observed!$A$2:$A$1135,$A269,Observed!$C$2:$C$1135,$C269),"")</f>
        <v>24.382249999999999</v>
      </c>
      <c r="AS269" s="2">
        <f>COUNTIFS(Observed!$A$2:$A$1135,$A269,Observed!$C$2:$C$1135,$C269)</f>
        <v>4</v>
      </c>
      <c r="AT269" s="2">
        <f t="shared" si="4"/>
        <v>14</v>
      </c>
    </row>
    <row r="270" spans="1:46" x14ac:dyDescent="0.25">
      <c r="A270" t="s">
        <v>30</v>
      </c>
      <c r="B270" t="s">
        <v>31</v>
      </c>
      <c r="C270" s="6">
        <v>42039</v>
      </c>
      <c r="D270" t="s">
        <v>56</v>
      </c>
      <c r="F270">
        <v>200</v>
      </c>
      <c r="J270" t="s">
        <v>104</v>
      </c>
      <c r="K270" t="s">
        <v>28</v>
      </c>
      <c r="L270">
        <v>1</v>
      </c>
      <c r="M270" t="s">
        <v>27</v>
      </c>
      <c r="N270" s="33" t="str">
        <f>IF(ISNUMBER(AVERAGEIFS(Observed!N$2:N$1135,Observed!$A$2:$A$1135,$A270,Observed!$C$2:$C$1135,$C270)),AVERAGEIFS(Observed!N$2:N$1135,Observed!$A$2:$A$1135,$A270,Observed!$C$2:$C$1135,$C270),"")</f>
        <v/>
      </c>
      <c r="O270" s="34" t="str">
        <f>IF(ISNUMBER(AVERAGEIFS(Observed!O$2:O$1135,Observed!$A$2:$A$1135,$A270,Observed!$C$2:$C$1135,$C270)),AVERAGEIFS(Observed!O$2:O$1135,Observed!$A$2:$A$1135,$A270,Observed!$C$2:$C$1135,$C270),"")</f>
        <v/>
      </c>
      <c r="P270" s="34">
        <f>IF(ISNUMBER(AVERAGEIFS(Observed!P$2:P$1135,Observed!$A$2:$A$1135,$A270,Observed!$C$2:$C$1135,$C270)),AVERAGEIFS(Observed!P$2:P$1135,Observed!$A$2:$A$1135,$A270,Observed!$C$2:$C$1135,$C270),"")</f>
        <v>270.48553258438614</v>
      </c>
      <c r="Q270" s="34">
        <f>IF(ISNUMBER(AVERAGEIFS(Observed!Q$2:Q$1135,Observed!$A$2:$A$1135,$A270,Observed!$C$2:$C$1135,$C270)),AVERAGEIFS(Observed!Q$2:Q$1135,Observed!$A$2:$A$1135,$A270,Observed!$C$2:$C$1135,$C270),"")</f>
        <v>270.48553258438614</v>
      </c>
      <c r="R270" s="34">
        <f>IF(ISNUMBER(AVERAGEIFS(Observed!R$2:R$1135,Observed!$A$2:$A$1135,$A270,Observed!$C$2:$C$1135,$C270)),AVERAGEIFS(Observed!R$2:R$1135,Observed!$A$2:$A$1135,$A270,Observed!$C$2:$C$1135,$C270),"")</f>
        <v>925.08456942737951</v>
      </c>
      <c r="S270" s="35" t="str">
        <f>IF(ISNUMBER(AVERAGEIFS(Observed!S$2:S$1135,Observed!$A$2:$A$1135,$A270,Observed!$C$2:$C$1135,$C270)),AVERAGEIFS(Observed!S$2:S$1135,Observed!$A$2:$A$1135,$A270,Observed!$C$2:$C$1135,$C270),"")</f>
        <v/>
      </c>
      <c r="T270" s="35" t="str">
        <f>IF(ISNUMBER(AVERAGEIFS(Observed!T$2:T$1135,Observed!$A$2:$A$1135,$A270,Observed!$C$2:$C$1135,$C270)),AVERAGEIFS(Observed!T$2:T$1135,Observed!$A$2:$A$1135,$A270,Observed!$C$2:$C$1135,$C270),"")</f>
        <v/>
      </c>
      <c r="U270" s="35" t="str">
        <f>IF(ISNUMBER(AVERAGEIFS(Observed!U$2:U$1135,Observed!$A$2:$A$1135,$A270,Observed!$C$2:$C$1135,$C270)),AVERAGEIFS(Observed!U$2:U$1135,Observed!$A$2:$A$1135,$A270,Observed!$C$2:$C$1135,$C270),"")</f>
        <v/>
      </c>
      <c r="V270" s="34" t="str">
        <f>IF(ISNUMBER(AVERAGEIFS(Observed!V$2:V$1135,Observed!$A$2:$A$1135,$A270,Observed!$C$2:$C$1135,$C270)),AVERAGEIFS(Observed!V$2:V$1135,Observed!$A$2:$A$1135,$A270,Observed!$C$2:$C$1135,$C270),"")</f>
        <v/>
      </c>
      <c r="W270" s="7" t="str">
        <f>IF(ISNUMBER(AVERAGEIFS(Observed!W$2:W$1135,Observed!$A$2:$A$1135,$A270,Observed!$C$2:$C$1135,$C270)),AVERAGEIFS(Observed!W$2:W$1135,Observed!$A$2:$A$1135,$A270,Observed!$C$2:$C$1135,$C270),"")</f>
        <v/>
      </c>
      <c r="X270" s="7" t="str">
        <f>IF(ISNUMBER(AVERAGEIFS(Observed!X$2:X$1135,Observed!$A$2:$A$1135,$A270,Observed!$C$2:$C$1135,$C270)),AVERAGEIFS(Observed!X$2:X$1135,Observed!$A$2:$A$1135,$A270,Observed!$C$2:$C$1135,$C270),"")</f>
        <v/>
      </c>
      <c r="Y270" s="34" t="str">
        <f>IF(ISNUMBER(AVERAGEIFS(Observed!Y$2:Y$1135,Observed!$A$2:$A$1135,$A270,Observed!$C$2:$C$1135,$C270)),AVERAGEIFS(Observed!Y$2:Y$1135,Observed!$A$2:$A$1135,$A270,Observed!$C$2:$C$1135,$C270),"")</f>
        <v/>
      </c>
      <c r="Z270" s="34" t="str">
        <f>IF(ISNUMBER(AVERAGEIFS(Observed!Z$2:Z$1135,Observed!$A$2:$A$1135,$A270,Observed!$C$2:$C$1135,$C270)),AVERAGEIFS(Observed!Z$2:Z$1135,Observed!$A$2:$A$1135,$A270,Observed!$C$2:$C$1135,$C270),"")</f>
        <v/>
      </c>
      <c r="AA270" s="34" t="str">
        <f>IF(ISNUMBER(AVERAGEIFS(Observed!AA$2:AA$1135,Observed!$A$2:$A$1135,$A270,Observed!$C$2:$C$1135,$C270)),AVERAGEIFS(Observed!AA$2:AA$1135,Observed!$A$2:$A$1135,$A270,Observed!$C$2:$C$1135,$C270),"")</f>
        <v/>
      </c>
      <c r="AB270" s="34">
        <f>IF(ISNUMBER(AVERAGEIFS(Observed!AB$2:AB$1135,Observed!$A$2:$A$1135,$A270,Observed!$C$2:$C$1135,$C270)),AVERAGEIFS(Observed!AB$2:AB$1135,Observed!$A$2:$A$1135,$A270,Observed!$C$2:$C$1135,$C270),"")</f>
        <v>25.563339471817017</v>
      </c>
      <c r="AC270" s="34">
        <f>IF(ISNUMBER(AVERAGEIFS(Observed!AC$2:AC$1135,Observed!$A$2:$A$1135,$A270,Observed!$C$2:$C$1135,$C270)),AVERAGEIFS(Observed!AC$2:AC$1135,Observed!$A$2:$A$1135,$A270,Observed!$C$2:$C$1135,$C270),"")</f>
        <v>13.539551734924316</v>
      </c>
      <c r="AD270" s="34">
        <f>IF(ISNUMBER(AVERAGEIFS(Observed!AD$2:AD$1135,Observed!$A$2:$A$1135,$A270,Observed!$C$2:$C$1135,$C270)),AVERAGEIFS(Observed!AD$2:AD$1135,Observed!$A$2:$A$1135,$A270,Observed!$C$2:$C$1135,$C270),"")</f>
        <v>67.608646392822266</v>
      </c>
      <c r="AE270" s="34">
        <f>IF(ISNUMBER(AVERAGEIFS(Observed!AE$2:AE$1135,Observed!$A$2:$A$1135,$A270,Observed!$C$2:$C$1135,$C270)),AVERAGEIFS(Observed!AE$2:AE$1135,Observed!$A$2:$A$1135,$A270,Observed!$C$2:$C$1135,$C270),"")</f>
        <v>31.056332111358643</v>
      </c>
      <c r="AF270" s="34">
        <f>IF(ISNUMBER(AVERAGEIFS(Observed!AF$2:AF$1135,Observed!$A$2:$A$1135,$A270,Observed!$C$2:$C$1135,$C270)),AVERAGEIFS(Observed!AF$2:AF$1135,Observed!$A$2:$A$1135,$A270,Observed!$C$2:$C$1135,$C270),"")</f>
        <v>90.56508731842041</v>
      </c>
      <c r="AG270" s="34">
        <f>IF(ISNUMBER(AVERAGEIFS(Observed!AG$2:AG$1135,Observed!$A$2:$A$1135,$A270,Observed!$C$2:$C$1135,$C270)),AVERAGEIFS(Observed!AG$2:AG$1135,Observed!$A$2:$A$1135,$A270,Observed!$C$2:$C$1135,$C270),"")</f>
        <v>22.195002555847168</v>
      </c>
      <c r="AH270" s="35">
        <f>IF(ISNUMBER(AVERAGEIFS(Observed!AH$2:AH$1135,Observed!$A$2:$A$1135,$A270,Observed!$C$2:$C$1135,$C270)),AVERAGEIFS(Observed!AH$2:AH$1135,Observed!$A$2:$A$1135,$A270,Observed!$C$2:$C$1135,$C270),"")</f>
        <v>3.5512004089355467E-2</v>
      </c>
      <c r="AI270" s="35">
        <f>IF(ISNUMBER(AVERAGEIFS(Observed!AI$2:AI$1135,Observed!$A$2:$A$1135,$A270,Observed!$C$2:$C$1135,$C270)),AVERAGEIFS(Observed!AI$2:AI$1135,Observed!$A$2:$A$1135,$A270,Observed!$C$2:$C$1135,$C270),"")</f>
        <v>3.5512004089355467E-2</v>
      </c>
      <c r="AJ270" s="35" t="str">
        <f>IF(ISNUMBER(AVERAGEIFS(Observed!AJ$2:AJ$1135,Observed!$A$2:$A$1135,$A270,Observed!$C$2:$C$1135,$C270)),AVERAGEIFS(Observed!AJ$2:AJ$1135,Observed!$A$2:$A$1135,$A270,Observed!$C$2:$C$1135,$C270),"")</f>
        <v/>
      </c>
      <c r="AK270" s="34">
        <f>IF(ISNUMBER(AVERAGEIFS(Observed!AK$2:AK$1135,Observed!$A$2:$A$1135,$A270,Observed!$C$2:$C$1135,$C270)),AVERAGEIFS(Observed!AK$2:AK$1135,Observed!$A$2:$A$1135,$A270,Observed!$C$2:$C$1135,$C270),"")</f>
        <v>10.817383422851563</v>
      </c>
      <c r="AL270" s="35" t="str">
        <f>IF(ISNUMBER(AVERAGEIFS(Observed!AL$2:AL$1135,Observed!$A$2:$A$1135,$A270,Observed!$C$2:$C$1135,$C270)),AVERAGEIFS(Observed!AL$2:AL$1135,Observed!$A$2:$A$1135,$A270,Observed!$C$2:$C$1135,$C270),"")</f>
        <v/>
      </c>
      <c r="AM270" s="34" t="str">
        <f>IF(ISNUMBER(AVERAGEIFS(Observed!AM$2:AM$1135,Observed!$A$2:$A$1135,$A270,Observed!$C$2:$C$1135,$C270)),AVERAGEIFS(Observed!AM$2:AM$1135,Observed!$A$2:$A$1135,$A270,Observed!$C$2:$C$1135,$C270),"")</f>
        <v/>
      </c>
      <c r="AN270" s="34" t="str">
        <f>IF(ISNUMBER(AVERAGEIFS(Observed!AN$2:AN$1135,Observed!$A$2:$A$1135,$A270,Observed!$C$2:$C$1135,$C270)),AVERAGEIFS(Observed!AN$2:AN$1135,Observed!$A$2:$A$1135,$A270,Observed!$C$2:$C$1135,$C270),"")</f>
        <v/>
      </c>
      <c r="AO270" s="34" t="str">
        <f>IF(ISNUMBER(AVERAGEIFS(Observed!AO$2:AO$1135,Observed!$A$2:$A$1135,$A270,Observed!$C$2:$C$1135,$C270)),AVERAGEIFS(Observed!AO$2:AO$1135,Observed!$A$2:$A$1135,$A270,Observed!$C$2:$C$1135,$C270),"")</f>
        <v/>
      </c>
      <c r="AP270" s="35" t="str">
        <f>IF(ISNUMBER(AVERAGEIFS(Observed!AP$2:AP$1135,Observed!$A$2:$A$1135,$A270,Observed!$C$2:$C$1135,$C270)),AVERAGEIFS(Observed!AP$2:AP$1135,Observed!$A$2:$A$1135,$A270,Observed!$C$2:$C$1135,$C270),"")</f>
        <v/>
      </c>
      <c r="AQ270" s="34">
        <f>IF(ISNUMBER(AVERAGEIFS(Observed!AQ$2:AQ$1135,Observed!$A$2:$A$1135,$A270,Observed!$C$2:$C$1135,$C270)),AVERAGEIFS(Observed!AQ$2:AQ$1135,Observed!$A$2:$A$1135,$A270,Observed!$C$2:$C$1135,$C270),"")</f>
        <v>9.5477500000000006</v>
      </c>
      <c r="AR270" s="34">
        <f>IF(ISNUMBER(AVERAGEIFS(Observed!AR$2:AR$1135,Observed!$A$2:$A$1135,$A270,Observed!$C$2:$C$1135,$C270)),AVERAGEIFS(Observed!AR$2:AR$1135,Observed!$A$2:$A$1135,$A270,Observed!$C$2:$C$1135,$C270),"")</f>
        <v>33.93</v>
      </c>
      <c r="AS270" s="2">
        <f>COUNTIFS(Observed!$A$2:$A$1135,$A270,Observed!$C$2:$C$1135,$C270)</f>
        <v>4</v>
      </c>
      <c r="AT270" s="2">
        <f t="shared" si="4"/>
        <v>14</v>
      </c>
    </row>
    <row r="271" spans="1:46" x14ac:dyDescent="0.25">
      <c r="A271" t="s">
        <v>30</v>
      </c>
      <c r="B271" t="s">
        <v>31</v>
      </c>
      <c r="C271" s="6">
        <v>42073</v>
      </c>
      <c r="D271" t="s">
        <v>56</v>
      </c>
      <c r="F271">
        <v>200</v>
      </c>
      <c r="J271" t="s">
        <v>104</v>
      </c>
      <c r="K271" t="s">
        <v>29</v>
      </c>
      <c r="L271">
        <v>1</v>
      </c>
      <c r="M271" t="s">
        <v>27</v>
      </c>
      <c r="N271" s="33" t="str">
        <f>IF(ISNUMBER(AVERAGEIFS(Observed!N$2:N$1135,Observed!$A$2:$A$1135,$A271,Observed!$C$2:$C$1135,$C271)),AVERAGEIFS(Observed!N$2:N$1135,Observed!$A$2:$A$1135,$A271,Observed!$C$2:$C$1135,$C271),"")</f>
        <v/>
      </c>
      <c r="O271" s="34" t="str">
        <f>IF(ISNUMBER(AVERAGEIFS(Observed!O$2:O$1135,Observed!$A$2:$A$1135,$A271,Observed!$C$2:$C$1135,$C271)),AVERAGEIFS(Observed!O$2:O$1135,Observed!$A$2:$A$1135,$A271,Observed!$C$2:$C$1135,$C271),"")</f>
        <v/>
      </c>
      <c r="P271" s="34">
        <f>IF(ISNUMBER(AVERAGEIFS(Observed!P$2:P$1135,Observed!$A$2:$A$1135,$A271,Observed!$C$2:$C$1135,$C271)),AVERAGEIFS(Observed!P$2:P$1135,Observed!$A$2:$A$1135,$A271,Observed!$C$2:$C$1135,$C271),"")</f>
        <v>153.12091413261089</v>
      </c>
      <c r="Q271" s="34">
        <f>IF(ISNUMBER(AVERAGEIFS(Observed!Q$2:Q$1135,Observed!$A$2:$A$1135,$A271,Observed!$C$2:$C$1135,$C271)),AVERAGEIFS(Observed!Q$2:Q$1135,Observed!$A$2:$A$1135,$A271,Observed!$C$2:$C$1135,$C271),"")</f>
        <v>153.12091413261089</v>
      </c>
      <c r="R271" s="34">
        <f>IF(ISNUMBER(AVERAGEIFS(Observed!R$2:R$1135,Observed!$A$2:$A$1135,$A271,Observed!$C$2:$C$1135,$C271)),AVERAGEIFS(Observed!R$2:R$1135,Observed!$A$2:$A$1135,$A271,Observed!$C$2:$C$1135,$C271),"")</f>
        <v>1078.2054835599904</v>
      </c>
      <c r="S271" s="35" t="str">
        <f>IF(ISNUMBER(AVERAGEIFS(Observed!S$2:S$1135,Observed!$A$2:$A$1135,$A271,Observed!$C$2:$C$1135,$C271)),AVERAGEIFS(Observed!S$2:S$1135,Observed!$A$2:$A$1135,$A271,Observed!$C$2:$C$1135,$C271),"")</f>
        <v/>
      </c>
      <c r="T271" s="35" t="str">
        <f>IF(ISNUMBER(AVERAGEIFS(Observed!T$2:T$1135,Observed!$A$2:$A$1135,$A271,Observed!$C$2:$C$1135,$C271)),AVERAGEIFS(Observed!T$2:T$1135,Observed!$A$2:$A$1135,$A271,Observed!$C$2:$C$1135,$C271),"")</f>
        <v/>
      </c>
      <c r="U271" s="35" t="str">
        <f>IF(ISNUMBER(AVERAGEIFS(Observed!U$2:U$1135,Observed!$A$2:$A$1135,$A271,Observed!$C$2:$C$1135,$C271)),AVERAGEIFS(Observed!U$2:U$1135,Observed!$A$2:$A$1135,$A271,Observed!$C$2:$C$1135,$C271),"")</f>
        <v/>
      </c>
      <c r="V271" s="34" t="str">
        <f>IF(ISNUMBER(AVERAGEIFS(Observed!V$2:V$1135,Observed!$A$2:$A$1135,$A271,Observed!$C$2:$C$1135,$C271)),AVERAGEIFS(Observed!V$2:V$1135,Observed!$A$2:$A$1135,$A271,Observed!$C$2:$C$1135,$C271),"")</f>
        <v/>
      </c>
      <c r="W271" s="7" t="str">
        <f>IF(ISNUMBER(AVERAGEIFS(Observed!W$2:W$1135,Observed!$A$2:$A$1135,$A271,Observed!$C$2:$C$1135,$C271)),AVERAGEIFS(Observed!W$2:W$1135,Observed!$A$2:$A$1135,$A271,Observed!$C$2:$C$1135,$C271),"")</f>
        <v/>
      </c>
      <c r="X271" s="7" t="str">
        <f>IF(ISNUMBER(AVERAGEIFS(Observed!X$2:X$1135,Observed!$A$2:$A$1135,$A271,Observed!$C$2:$C$1135,$C271)),AVERAGEIFS(Observed!X$2:X$1135,Observed!$A$2:$A$1135,$A271,Observed!$C$2:$C$1135,$C271),"")</f>
        <v/>
      </c>
      <c r="Y271" s="34" t="str">
        <f>IF(ISNUMBER(AVERAGEIFS(Observed!Y$2:Y$1135,Observed!$A$2:$A$1135,$A271,Observed!$C$2:$C$1135,$C271)),AVERAGEIFS(Observed!Y$2:Y$1135,Observed!$A$2:$A$1135,$A271,Observed!$C$2:$C$1135,$C271),"")</f>
        <v/>
      </c>
      <c r="Z271" s="34" t="str">
        <f>IF(ISNUMBER(AVERAGEIFS(Observed!Z$2:Z$1135,Observed!$A$2:$A$1135,$A271,Observed!$C$2:$C$1135,$C271)),AVERAGEIFS(Observed!Z$2:Z$1135,Observed!$A$2:$A$1135,$A271,Observed!$C$2:$C$1135,$C271),"")</f>
        <v/>
      </c>
      <c r="AA271" s="34" t="str">
        <f>IF(ISNUMBER(AVERAGEIFS(Observed!AA$2:AA$1135,Observed!$A$2:$A$1135,$A271,Observed!$C$2:$C$1135,$C271)),AVERAGEIFS(Observed!AA$2:AA$1135,Observed!$A$2:$A$1135,$A271,Observed!$C$2:$C$1135,$C271),"")</f>
        <v/>
      </c>
      <c r="AB271" s="34">
        <f>IF(ISNUMBER(AVERAGEIFS(Observed!AB$2:AB$1135,Observed!$A$2:$A$1135,$A271,Observed!$C$2:$C$1135,$C271)),AVERAGEIFS(Observed!AB$2:AB$1135,Observed!$A$2:$A$1135,$A271,Observed!$C$2:$C$1135,$C271),"")</f>
        <v>22.657158136367798</v>
      </c>
      <c r="AC271" s="34">
        <f>IF(ISNUMBER(AVERAGEIFS(Observed!AC$2:AC$1135,Observed!$A$2:$A$1135,$A271,Observed!$C$2:$C$1135,$C271)),AVERAGEIFS(Observed!AC$2:AC$1135,Observed!$A$2:$A$1135,$A271,Observed!$C$2:$C$1135,$C271),"")</f>
        <v>9.4736890196800232</v>
      </c>
      <c r="AD271" s="34">
        <f>IF(ISNUMBER(AVERAGEIFS(Observed!AD$2:AD$1135,Observed!$A$2:$A$1135,$A271,Observed!$C$2:$C$1135,$C271)),AVERAGEIFS(Observed!AD$2:AD$1135,Observed!$A$2:$A$1135,$A271,Observed!$C$2:$C$1135,$C271),"")</f>
        <v>70.192221641540527</v>
      </c>
      <c r="AE271" s="34">
        <f>IF(ISNUMBER(AVERAGEIFS(Observed!AE$2:AE$1135,Observed!$A$2:$A$1135,$A271,Observed!$C$2:$C$1135,$C271)),AVERAGEIFS(Observed!AE$2:AE$1135,Observed!$A$2:$A$1135,$A271,Observed!$C$2:$C$1135,$C271),"")</f>
        <v>28.073182106018066</v>
      </c>
      <c r="AF271" s="34">
        <f>IF(ISNUMBER(AVERAGEIFS(Observed!AF$2:AF$1135,Observed!$A$2:$A$1135,$A271,Observed!$C$2:$C$1135,$C271)),AVERAGEIFS(Observed!AF$2:AF$1135,Observed!$A$2:$A$1135,$A271,Observed!$C$2:$C$1135,$C271),"")</f>
        <v>90.762319564819336</v>
      </c>
      <c r="AG271" s="34">
        <f>IF(ISNUMBER(AVERAGEIFS(Observed!AG$2:AG$1135,Observed!$A$2:$A$1135,$A271,Observed!$C$2:$C$1135,$C271)),AVERAGEIFS(Observed!AG$2:AG$1135,Observed!$A$2:$A$1135,$A271,Observed!$C$2:$C$1135,$C271),"")</f>
        <v>26.500326156616211</v>
      </c>
      <c r="AH271" s="35">
        <f>IF(ISNUMBER(AVERAGEIFS(Observed!AH$2:AH$1135,Observed!$A$2:$A$1135,$A271,Observed!$C$2:$C$1135,$C271)),AVERAGEIFS(Observed!AH$2:AH$1135,Observed!$A$2:$A$1135,$A271,Observed!$C$2:$C$1135,$C271),"")</f>
        <v>4.2400521850585939E-2</v>
      </c>
      <c r="AI271" s="35">
        <f>IF(ISNUMBER(AVERAGEIFS(Observed!AI$2:AI$1135,Observed!$A$2:$A$1135,$A271,Observed!$C$2:$C$1135,$C271)),AVERAGEIFS(Observed!AI$2:AI$1135,Observed!$A$2:$A$1135,$A271,Observed!$C$2:$C$1135,$C271),"")</f>
        <v>4.2400521850585939E-2</v>
      </c>
      <c r="AJ271" s="35" t="str">
        <f>IF(ISNUMBER(AVERAGEIFS(Observed!AJ$2:AJ$1135,Observed!$A$2:$A$1135,$A271,Observed!$C$2:$C$1135,$C271)),AVERAGEIFS(Observed!AJ$2:AJ$1135,Observed!$A$2:$A$1135,$A271,Observed!$C$2:$C$1135,$C271),"")</f>
        <v/>
      </c>
      <c r="AK271" s="34">
        <f>IF(ISNUMBER(AVERAGEIFS(Observed!AK$2:AK$1135,Observed!$A$2:$A$1135,$A271,Observed!$C$2:$C$1135,$C271)),AVERAGEIFS(Observed!AK$2:AK$1135,Observed!$A$2:$A$1135,$A271,Observed!$C$2:$C$1135,$C271),"")</f>
        <v>11.230755462646485</v>
      </c>
      <c r="AL271" s="35" t="str">
        <f>IF(ISNUMBER(AVERAGEIFS(Observed!AL$2:AL$1135,Observed!$A$2:$A$1135,$A271,Observed!$C$2:$C$1135,$C271)),AVERAGEIFS(Observed!AL$2:AL$1135,Observed!$A$2:$A$1135,$A271,Observed!$C$2:$C$1135,$C271),"")</f>
        <v/>
      </c>
      <c r="AM271" s="34" t="str">
        <f>IF(ISNUMBER(AVERAGEIFS(Observed!AM$2:AM$1135,Observed!$A$2:$A$1135,$A271,Observed!$C$2:$C$1135,$C271)),AVERAGEIFS(Observed!AM$2:AM$1135,Observed!$A$2:$A$1135,$A271,Observed!$C$2:$C$1135,$C271),"")</f>
        <v/>
      </c>
      <c r="AN271" s="34" t="str">
        <f>IF(ISNUMBER(AVERAGEIFS(Observed!AN$2:AN$1135,Observed!$A$2:$A$1135,$A271,Observed!$C$2:$C$1135,$C271)),AVERAGEIFS(Observed!AN$2:AN$1135,Observed!$A$2:$A$1135,$A271,Observed!$C$2:$C$1135,$C271),"")</f>
        <v/>
      </c>
      <c r="AO271" s="34" t="str">
        <f>IF(ISNUMBER(AVERAGEIFS(Observed!AO$2:AO$1135,Observed!$A$2:$A$1135,$A271,Observed!$C$2:$C$1135,$C271)),AVERAGEIFS(Observed!AO$2:AO$1135,Observed!$A$2:$A$1135,$A271,Observed!$C$2:$C$1135,$C271),"")</f>
        <v/>
      </c>
      <c r="AP271" s="35" t="str">
        <f>IF(ISNUMBER(AVERAGEIFS(Observed!AP$2:AP$1135,Observed!$A$2:$A$1135,$A271,Observed!$C$2:$C$1135,$C271)),AVERAGEIFS(Observed!AP$2:AP$1135,Observed!$A$2:$A$1135,$A271,Observed!$C$2:$C$1135,$C271),"")</f>
        <v/>
      </c>
      <c r="AQ271" s="34">
        <f>IF(ISNUMBER(AVERAGEIFS(Observed!AQ$2:AQ$1135,Observed!$A$2:$A$1135,$A271,Observed!$C$2:$C$1135,$C271)),AVERAGEIFS(Observed!AQ$2:AQ$1135,Observed!$A$2:$A$1135,$A271,Observed!$C$2:$C$1135,$C271),"")</f>
        <v>6.4184999999999999</v>
      </c>
      <c r="AR271" s="34">
        <f>IF(ISNUMBER(AVERAGEIFS(Observed!AR$2:AR$1135,Observed!$A$2:$A$1135,$A271,Observed!$C$2:$C$1135,$C271)),AVERAGEIFS(Observed!AR$2:AR$1135,Observed!$A$2:$A$1135,$A271,Observed!$C$2:$C$1135,$C271),"")</f>
        <v>40.348500000000001</v>
      </c>
      <c r="AS271" s="2">
        <f>COUNTIFS(Observed!$A$2:$A$1135,$A271,Observed!$C$2:$C$1135,$C271)</f>
        <v>4</v>
      </c>
      <c r="AT271" s="2">
        <f t="shared" si="4"/>
        <v>14</v>
      </c>
    </row>
    <row r="272" spans="1:46" x14ac:dyDescent="0.25">
      <c r="A272" t="s">
        <v>30</v>
      </c>
      <c r="B272" t="s">
        <v>31</v>
      </c>
      <c r="C272" s="6">
        <v>42080</v>
      </c>
      <c r="D272" t="s">
        <v>56</v>
      </c>
      <c r="F272">
        <v>200</v>
      </c>
      <c r="J272" t="s">
        <v>104</v>
      </c>
      <c r="K272" t="s">
        <v>29</v>
      </c>
      <c r="L272">
        <v>1</v>
      </c>
      <c r="M272" t="s">
        <v>106</v>
      </c>
      <c r="N272" s="33">
        <f>IF(ISNUMBER(AVERAGEIFS(Observed!N$2:N$1135,Observed!$A$2:$A$1135,$A272,Observed!$C$2:$C$1135,$C272)),AVERAGEIFS(Observed!N$2:N$1135,Observed!$A$2:$A$1135,$A272,Observed!$C$2:$C$1135,$C272),"")</f>
        <v>92.75</v>
      </c>
      <c r="O272" s="34">
        <f>IF(ISNUMBER(AVERAGEIFS(Observed!O$2:O$1135,Observed!$A$2:$A$1135,$A272,Observed!$C$2:$C$1135,$C272)),AVERAGEIFS(Observed!O$2:O$1135,Observed!$A$2:$A$1135,$A272,Observed!$C$2:$C$1135,$C272),"")</f>
        <v>9.2750000000000004</v>
      </c>
      <c r="P272" s="34" t="str">
        <f>IF(ISNUMBER(AVERAGEIFS(Observed!P$2:P$1135,Observed!$A$2:$A$1135,$A272,Observed!$C$2:$C$1135,$C272)),AVERAGEIFS(Observed!P$2:P$1135,Observed!$A$2:$A$1135,$A272,Observed!$C$2:$C$1135,$C272),"")</f>
        <v/>
      </c>
      <c r="Q272" s="34" t="str">
        <f>IF(ISNUMBER(AVERAGEIFS(Observed!Q$2:Q$1135,Observed!$A$2:$A$1135,$A272,Observed!$C$2:$C$1135,$C272)),AVERAGEIFS(Observed!Q$2:Q$1135,Observed!$A$2:$A$1135,$A272,Observed!$C$2:$C$1135,$C272),"")</f>
        <v/>
      </c>
      <c r="R272" s="34" t="str">
        <f>IF(ISNUMBER(AVERAGEIFS(Observed!R$2:R$1135,Observed!$A$2:$A$1135,$A272,Observed!$C$2:$C$1135,$C272)),AVERAGEIFS(Observed!R$2:R$1135,Observed!$A$2:$A$1135,$A272,Observed!$C$2:$C$1135,$C272),"")</f>
        <v/>
      </c>
      <c r="S272" s="35" t="str">
        <f>IF(ISNUMBER(AVERAGEIFS(Observed!S$2:S$1135,Observed!$A$2:$A$1135,$A272,Observed!$C$2:$C$1135,$C272)),AVERAGEIFS(Observed!S$2:S$1135,Observed!$A$2:$A$1135,$A272,Observed!$C$2:$C$1135,$C272),"")</f>
        <v/>
      </c>
      <c r="T272" s="35" t="str">
        <f>IF(ISNUMBER(AVERAGEIFS(Observed!T$2:T$1135,Observed!$A$2:$A$1135,$A272,Observed!$C$2:$C$1135,$C272)),AVERAGEIFS(Observed!T$2:T$1135,Observed!$A$2:$A$1135,$A272,Observed!$C$2:$C$1135,$C272),"")</f>
        <v/>
      </c>
      <c r="U272" s="35" t="str">
        <f>IF(ISNUMBER(AVERAGEIFS(Observed!U$2:U$1135,Observed!$A$2:$A$1135,$A272,Observed!$C$2:$C$1135,$C272)),AVERAGEIFS(Observed!U$2:U$1135,Observed!$A$2:$A$1135,$A272,Observed!$C$2:$C$1135,$C272),"")</f>
        <v/>
      </c>
      <c r="V272" s="34" t="str">
        <f>IF(ISNUMBER(AVERAGEIFS(Observed!V$2:V$1135,Observed!$A$2:$A$1135,$A272,Observed!$C$2:$C$1135,$C272)),AVERAGEIFS(Observed!V$2:V$1135,Observed!$A$2:$A$1135,$A272,Observed!$C$2:$C$1135,$C272),"")</f>
        <v/>
      </c>
      <c r="W272" s="7" t="str">
        <f>IF(ISNUMBER(AVERAGEIFS(Observed!W$2:W$1135,Observed!$A$2:$A$1135,$A272,Observed!$C$2:$C$1135,$C272)),AVERAGEIFS(Observed!W$2:W$1135,Observed!$A$2:$A$1135,$A272,Observed!$C$2:$C$1135,$C272),"")</f>
        <v/>
      </c>
      <c r="X272" s="7" t="str">
        <f>IF(ISNUMBER(AVERAGEIFS(Observed!X$2:X$1135,Observed!$A$2:$A$1135,$A272,Observed!$C$2:$C$1135,$C272)),AVERAGEIFS(Observed!X$2:X$1135,Observed!$A$2:$A$1135,$A272,Observed!$C$2:$C$1135,$C272),"")</f>
        <v/>
      </c>
      <c r="Y272" s="34" t="str">
        <f>IF(ISNUMBER(AVERAGEIFS(Observed!Y$2:Y$1135,Observed!$A$2:$A$1135,$A272,Observed!$C$2:$C$1135,$C272)),AVERAGEIFS(Observed!Y$2:Y$1135,Observed!$A$2:$A$1135,$A272,Observed!$C$2:$C$1135,$C272),"")</f>
        <v/>
      </c>
      <c r="Z272" s="34" t="str">
        <f>IF(ISNUMBER(AVERAGEIFS(Observed!Z$2:Z$1135,Observed!$A$2:$A$1135,$A272,Observed!$C$2:$C$1135,$C272)),AVERAGEIFS(Observed!Z$2:Z$1135,Observed!$A$2:$A$1135,$A272,Observed!$C$2:$C$1135,$C272),"")</f>
        <v/>
      </c>
      <c r="AA272" s="34" t="str">
        <f>IF(ISNUMBER(AVERAGEIFS(Observed!AA$2:AA$1135,Observed!$A$2:$A$1135,$A272,Observed!$C$2:$C$1135,$C272)),AVERAGEIFS(Observed!AA$2:AA$1135,Observed!$A$2:$A$1135,$A272,Observed!$C$2:$C$1135,$C272),"")</f>
        <v/>
      </c>
      <c r="AB272" s="34">
        <f>IF(ISNUMBER(AVERAGEIFS(Observed!AB$2:AB$1135,Observed!$A$2:$A$1135,$A272,Observed!$C$2:$C$1135,$C272)),AVERAGEIFS(Observed!AB$2:AB$1135,Observed!$A$2:$A$1135,$A272,Observed!$C$2:$C$1135,$C272),"")</f>
        <v>20.854422251383465</v>
      </c>
      <c r="AC272" s="34">
        <f>IF(ISNUMBER(AVERAGEIFS(Observed!AC$2:AC$1135,Observed!$A$2:$A$1135,$A272,Observed!$C$2:$C$1135,$C272)),AVERAGEIFS(Observed!AC$2:AC$1135,Observed!$A$2:$A$1135,$A272,Observed!$C$2:$C$1135,$C272),"")</f>
        <v>7.5208887259165449</v>
      </c>
      <c r="AD272" s="34">
        <f>IF(ISNUMBER(AVERAGEIFS(Observed!AD$2:AD$1135,Observed!$A$2:$A$1135,$A272,Observed!$C$2:$C$1135,$C272)),AVERAGEIFS(Observed!AD$2:AD$1135,Observed!$A$2:$A$1135,$A272,Observed!$C$2:$C$1135,$C272),"")</f>
        <v>71.026329040527344</v>
      </c>
      <c r="AE272" s="34">
        <f>IF(ISNUMBER(AVERAGEIFS(Observed!AE$2:AE$1135,Observed!$A$2:$A$1135,$A272,Observed!$C$2:$C$1135,$C272)),AVERAGEIFS(Observed!AE$2:AE$1135,Observed!$A$2:$A$1135,$A272,Observed!$C$2:$C$1135,$C272),"")</f>
        <v>25.063551584879558</v>
      </c>
      <c r="AF272" s="34">
        <f>IF(ISNUMBER(AVERAGEIFS(Observed!AF$2:AF$1135,Observed!$A$2:$A$1135,$A272,Observed!$C$2:$C$1135,$C272)),AVERAGEIFS(Observed!AF$2:AF$1135,Observed!$A$2:$A$1135,$A272,Observed!$C$2:$C$1135,$C272),"")</f>
        <v>89.871988932291671</v>
      </c>
      <c r="AG272" s="34">
        <f>IF(ISNUMBER(AVERAGEIFS(Observed!AG$2:AG$1135,Observed!$A$2:$A$1135,$A272,Observed!$C$2:$C$1135,$C272)),AVERAGEIFS(Observed!AG$2:AG$1135,Observed!$A$2:$A$1135,$A272,Observed!$C$2:$C$1135,$C272),"")</f>
        <v>29.389231999715168</v>
      </c>
      <c r="AH272" s="35">
        <f>IF(ISNUMBER(AVERAGEIFS(Observed!AH$2:AH$1135,Observed!$A$2:$A$1135,$A272,Observed!$C$2:$C$1135,$C272)),AVERAGEIFS(Observed!AH$2:AH$1135,Observed!$A$2:$A$1135,$A272,Observed!$C$2:$C$1135,$C272),"")</f>
        <v>4.7022771199544268E-2</v>
      </c>
      <c r="AI272" s="35">
        <f>IF(ISNUMBER(AVERAGEIFS(Observed!AI$2:AI$1135,Observed!$A$2:$A$1135,$A272,Observed!$C$2:$C$1135,$C272)),AVERAGEIFS(Observed!AI$2:AI$1135,Observed!$A$2:$A$1135,$A272,Observed!$C$2:$C$1135,$C272),"")</f>
        <v>4.7022771199544268E-2</v>
      </c>
      <c r="AJ272" s="35" t="str">
        <f>IF(ISNUMBER(AVERAGEIFS(Observed!AJ$2:AJ$1135,Observed!$A$2:$A$1135,$A272,Observed!$C$2:$C$1135,$C272)),AVERAGEIFS(Observed!AJ$2:AJ$1135,Observed!$A$2:$A$1135,$A272,Observed!$C$2:$C$1135,$C272),"")</f>
        <v/>
      </c>
      <c r="AK272" s="34">
        <f>IF(ISNUMBER(AVERAGEIFS(Observed!AK$2:AK$1135,Observed!$A$2:$A$1135,$A272,Observed!$C$2:$C$1135,$C272)),AVERAGEIFS(Observed!AK$2:AK$1135,Observed!$A$2:$A$1135,$A272,Observed!$C$2:$C$1135,$C272),"")</f>
        <v>11.364212646484376</v>
      </c>
      <c r="AL272" s="35" t="str">
        <f>IF(ISNUMBER(AVERAGEIFS(Observed!AL$2:AL$1135,Observed!$A$2:$A$1135,$A272,Observed!$C$2:$C$1135,$C272)),AVERAGEIFS(Observed!AL$2:AL$1135,Observed!$A$2:$A$1135,$A272,Observed!$C$2:$C$1135,$C272),"")</f>
        <v/>
      </c>
      <c r="AM272" s="34" t="str">
        <f>IF(ISNUMBER(AVERAGEIFS(Observed!AM$2:AM$1135,Observed!$A$2:$A$1135,$A272,Observed!$C$2:$C$1135,$C272)),AVERAGEIFS(Observed!AM$2:AM$1135,Observed!$A$2:$A$1135,$A272,Observed!$C$2:$C$1135,$C272),"")</f>
        <v/>
      </c>
      <c r="AN272" s="34" t="str">
        <f>IF(ISNUMBER(AVERAGEIFS(Observed!AN$2:AN$1135,Observed!$A$2:$A$1135,$A272,Observed!$C$2:$C$1135,$C272)),AVERAGEIFS(Observed!AN$2:AN$1135,Observed!$A$2:$A$1135,$A272,Observed!$C$2:$C$1135,$C272),"")</f>
        <v/>
      </c>
      <c r="AO272" s="34" t="str">
        <f>IF(ISNUMBER(AVERAGEIFS(Observed!AO$2:AO$1135,Observed!$A$2:$A$1135,$A272,Observed!$C$2:$C$1135,$C272)),AVERAGEIFS(Observed!AO$2:AO$1135,Observed!$A$2:$A$1135,$A272,Observed!$C$2:$C$1135,$C272),"")</f>
        <v/>
      </c>
      <c r="AP272" s="35" t="str">
        <f>IF(ISNUMBER(AVERAGEIFS(Observed!AP$2:AP$1135,Observed!$A$2:$A$1135,$A272,Observed!$C$2:$C$1135,$C272)),AVERAGEIFS(Observed!AP$2:AP$1135,Observed!$A$2:$A$1135,$A272,Observed!$C$2:$C$1135,$C272),"")</f>
        <v/>
      </c>
      <c r="AQ272" s="34" t="str">
        <f>IF(ISNUMBER(AVERAGEIFS(Observed!AQ$2:AQ$1135,Observed!$A$2:$A$1135,$A272,Observed!$C$2:$C$1135,$C272)),AVERAGEIFS(Observed!AQ$2:AQ$1135,Observed!$A$2:$A$1135,$A272,Observed!$C$2:$C$1135,$C272),"")</f>
        <v/>
      </c>
      <c r="AR272" s="34" t="str">
        <f>IF(ISNUMBER(AVERAGEIFS(Observed!AR$2:AR$1135,Observed!$A$2:$A$1135,$A272,Observed!$C$2:$C$1135,$C272)),AVERAGEIFS(Observed!AR$2:AR$1135,Observed!$A$2:$A$1135,$A272,Observed!$C$2:$C$1135,$C272),"")</f>
        <v/>
      </c>
      <c r="AS272" s="2">
        <f>COUNTIFS(Observed!$A$2:$A$1135,$A272,Observed!$C$2:$C$1135,$C272)</f>
        <v>3</v>
      </c>
      <c r="AT272" s="2">
        <f t="shared" si="4"/>
        <v>10</v>
      </c>
    </row>
    <row r="273" spans="1:46" x14ac:dyDescent="0.25">
      <c r="A273" t="s">
        <v>30</v>
      </c>
      <c r="B273" t="s">
        <v>31</v>
      </c>
      <c r="C273" s="6">
        <v>42087</v>
      </c>
      <c r="D273" t="s">
        <v>56</v>
      </c>
      <c r="F273">
        <v>200</v>
      </c>
      <c r="J273" t="s">
        <v>104</v>
      </c>
      <c r="K273" t="s">
        <v>29</v>
      </c>
      <c r="L273">
        <v>1</v>
      </c>
      <c r="M273" t="s">
        <v>106</v>
      </c>
      <c r="N273" s="33">
        <f>IF(ISNUMBER(AVERAGEIFS(Observed!N$2:N$1135,Observed!$A$2:$A$1135,$A273,Observed!$C$2:$C$1135,$C273)),AVERAGEIFS(Observed!N$2:N$1135,Observed!$A$2:$A$1135,$A273,Observed!$C$2:$C$1135,$C273),"")</f>
        <v>278.33333333333331</v>
      </c>
      <c r="O273" s="34">
        <f>IF(ISNUMBER(AVERAGEIFS(Observed!O$2:O$1135,Observed!$A$2:$A$1135,$A273,Observed!$C$2:$C$1135,$C273)),AVERAGEIFS(Observed!O$2:O$1135,Observed!$A$2:$A$1135,$A273,Observed!$C$2:$C$1135,$C273),"")</f>
        <v>27.833333333333332</v>
      </c>
      <c r="P273" s="34" t="str">
        <f>IF(ISNUMBER(AVERAGEIFS(Observed!P$2:P$1135,Observed!$A$2:$A$1135,$A273,Observed!$C$2:$C$1135,$C273)),AVERAGEIFS(Observed!P$2:P$1135,Observed!$A$2:$A$1135,$A273,Observed!$C$2:$C$1135,$C273),"")</f>
        <v/>
      </c>
      <c r="Q273" s="34" t="str">
        <f>IF(ISNUMBER(AVERAGEIFS(Observed!Q$2:Q$1135,Observed!$A$2:$A$1135,$A273,Observed!$C$2:$C$1135,$C273)),AVERAGEIFS(Observed!Q$2:Q$1135,Observed!$A$2:$A$1135,$A273,Observed!$C$2:$C$1135,$C273),"")</f>
        <v/>
      </c>
      <c r="R273" s="34" t="str">
        <f>IF(ISNUMBER(AVERAGEIFS(Observed!R$2:R$1135,Observed!$A$2:$A$1135,$A273,Observed!$C$2:$C$1135,$C273)),AVERAGEIFS(Observed!R$2:R$1135,Observed!$A$2:$A$1135,$A273,Observed!$C$2:$C$1135,$C273),"")</f>
        <v/>
      </c>
      <c r="S273" s="35" t="str">
        <f>IF(ISNUMBER(AVERAGEIFS(Observed!S$2:S$1135,Observed!$A$2:$A$1135,$A273,Observed!$C$2:$C$1135,$C273)),AVERAGEIFS(Observed!S$2:S$1135,Observed!$A$2:$A$1135,$A273,Observed!$C$2:$C$1135,$C273),"")</f>
        <v/>
      </c>
      <c r="T273" s="35" t="str">
        <f>IF(ISNUMBER(AVERAGEIFS(Observed!T$2:T$1135,Observed!$A$2:$A$1135,$A273,Observed!$C$2:$C$1135,$C273)),AVERAGEIFS(Observed!T$2:T$1135,Observed!$A$2:$A$1135,$A273,Observed!$C$2:$C$1135,$C273),"")</f>
        <v/>
      </c>
      <c r="U273" s="35" t="str">
        <f>IF(ISNUMBER(AVERAGEIFS(Observed!U$2:U$1135,Observed!$A$2:$A$1135,$A273,Observed!$C$2:$C$1135,$C273)),AVERAGEIFS(Observed!U$2:U$1135,Observed!$A$2:$A$1135,$A273,Observed!$C$2:$C$1135,$C273),"")</f>
        <v/>
      </c>
      <c r="V273" s="34" t="str">
        <f>IF(ISNUMBER(AVERAGEIFS(Observed!V$2:V$1135,Observed!$A$2:$A$1135,$A273,Observed!$C$2:$C$1135,$C273)),AVERAGEIFS(Observed!V$2:V$1135,Observed!$A$2:$A$1135,$A273,Observed!$C$2:$C$1135,$C273),"")</f>
        <v/>
      </c>
      <c r="W273" s="7" t="str">
        <f>IF(ISNUMBER(AVERAGEIFS(Observed!W$2:W$1135,Observed!$A$2:$A$1135,$A273,Observed!$C$2:$C$1135,$C273)),AVERAGEIFS(Observed!W$2:W$1135,Observed!$A$2:$A$1135,$A273,Observed!$C$2:$C$1135,$C273),"")</f>
        <v/>
      </c>
      <c r="X273" s="7" t="str">
        <f>IF(ISNUMBER(AVERAGEIFS(Observed!X$2:X$1135,Observed!$A$2:$A$1135,$A273,Observed!$C$2:$C$1135,$C273)),AVERAGEIFS(Observed!X$2:X$1135,Observed!$A$2:$A$1135,$A273,Observed!$C$2:$C$1135,$C273),"")</f>
        <v/>
      </c>
      <c r="Y273" s="34" t="str">
        <f>IF(ISNUMBER(AVERAGEIFS(Observed!Y$2:Y$1135,Observed!$A$2:$A$1135,$A273,Observed!$C$2:$C$1135,$C273)),AVERAGEIFS(Observed!Y$2:Y$1135,Observed!$A$2:$A$1135,$A273,Observed!$C$2:$C$1135,$C273),"")</f>
        <v/>
      </c>
      <c r="Z273" s="34" t="str">
        <f>IF(ISNUMBER(AVERAGEIFS(Observed!Z$2:Z$1135,Observed!$A$2:$A$1135,$A273,Observed!$C$2:$C$1135,$C273)),AVERAGEIFS(Observed!Z$2:Z$1135,Observed!$A$2:$A$1135,$A273,Observed!$C$2:$C$1135,$C273),"")</f>
        <v/>
      </c>
      <c r="AA273" s="34" t="str">
        <f>IF(ISNUMBER(AVERAGEIFS(Observed!AA$2:AA$1135,Observed!$A$2:$A$1135,$A273,Observed!$C$2:$C$1135,$C273)),AVERAGEIFS(Observed!AA$2:AA$1135,Observed!$A$2:$A$1135,$A273,Observed!$C$2:$C$1135,$C273),"")</f>
        <v/>
      </c>
      <c r="AB273" s="34">
        <f>IF(ISNUMBER(AVERAGEIFS(Observed!AB$2:AB$1135,Observed!$A$2:$A$1135,$A273,Observed!$C$2:$C$1135,$C273)),AVERAGEIFS(Observed!AB$2:AB$1135,Observed!$A$2:$A$1135,$A273,Observed!$C$2:$C$1135,$C273),"")</f>
        <v>20.045587539672852</v>
      </c>
      <c r="AC273" s="34">
        <f>IF(ISNUMBER(AVERAGEIFS(Observed!AC$2:AC$1135,Observed!$A$2:$A$1135,$A273,Observed!$C$2:$C$1135,$C273)),AVERAGEIFS(Observed!AC$2:AC$1135,Observed!$A$2:$A$1135,$A273,Observed!$C$2:$C$1135,$C273),"")</f>
        <v>8.8551053206125889</v>
      </c>
      <c r="AD273" s="34">
        <f>IF(ISNUMBER(AVERAGEIFS(Observed!AD$2:AD$1135,Observed!$A$2:$A$1135,$A273,Observed!$C$2:$C$1135,$C273)),AVERAGEIFS(Observed!AD$2:AD$1135,Observed!$A$2:$A$1135,$A273,Observed!$C$2:$C$1135,$C273),"")</f>
        <v>69.536689758300781</v>
      </c>
      <c r="AE273" s="34">
        <f>IF(ISNUMBER(AVERAGEIFS(Observed!AE$2:AE$1135,Observed!$A$2:$A$1135,$A273,Observed!$C$2:$C$1135,$C273)),AVERAGEIFS(Observed!AE$2:AE$1135,Observed!$A$2:$A$1135,$A273,Observed!$C$2:$C$1135,$C273),"")</f>
        <v>24.445266087849934</v>
      </c>
      <c r="AF273" s="34">
        <f>IF(ISNUMBER(AVERAGEIFS(Observed!AF$2:AF$1135,Observed!$A$2:$A$1135,$A273,Observed!$C$2:$C$1135,$C273)),AVERAGEIFS(Observed!AF$2:AF$1135,Observed!$A$2:$A$1135,$A273,Observed!$C$2:$C$1135,$C273),"")</f>
        <v>89.364893595377609</v>
      </c>
      <c r="AG273" s="34">
        <f>IF(ISNUMBER(AVERAGEIFS(Observed!AG$2:AG$1135,Observed!$A$2:$A$1135,$A273,Observed!$C$2:$C$1135,$C273)),AVERAGEIFS(Observed!AG$2:AG$1135,Observed!$A$2:$A$1135,$A273,Observed!$C$2:$C$1135,$C273),"")</f>
        <v>30.493765195210774</v>
      </c>
      <c r="AH273" s="35">
        <f>IF(ISNUMBER(AVERAGEIFS(Observed!AH$2:AH$1135,Observed!$A$2:$A$1135,$A273,Observed!$C$2:$C$1135,$C273)),AVERAGEIFS(Observed!AH$2:AH$1135,Observed!$A$2:$A$1135,$A273,Observed!$C$2:$C$1135,$C273),"")</f>
        <v>4.8790024312337234E-2</v>
      </c>
      <c r="AI273" s="35">
        <f>IF(ISNUMBER(AVERAGEIFS(Observed!AI$2:AI$1135,Observed!$A$2:$A$1135,$A273,Observed!$C$2:$C$1135,$C273)),AVERAGEIFS(Observed!AI$2:AI$1135,Observed!$A$2:$A$1135,$A273,Observed!$C$2:$C$1135,$C273),"")</f>
        <v>4.8790024312337234E-2</v>
      </c>
      <c r="AJ273" s="35" t="str">
        <f>IF(ISNUMBER(AVERAGEIFS(Observed!AJ$2:AJ$1135,Observed!$A$2:$A$1135,$A273,Observed!$C$2:$C$1135,$C273)),AVERAGEIFS(Observed!AJ$2:AJ$1135,Observed!$A$2:$A$1135,$A273,Observed!$C$2:$C$1135,$C273),"")</f>
        <v/>
      </c>
      <c r="AK273" s="34">
        <f>IF(ISNUMBER(AVERAGEIFS(Observed!AK$2:AK$1135,Observed!$A$2:$A$1135,$A273,Observed!$C$2:$C$1135,$C273)),AVERAGEIFS(Observed!AK$2:AK$1135,Observed!$A$2:$A$1135,$A273,Observed!$C$2:$C$1135,$C273),"")</f>
        <v>11.125870361328126</v>
      </c>
      <c r="AL273" s="35" t="str">
        <f>IF(ISNUMBER(AVERAGEIFS(Observed!AL$2:AL$1135,Observed!$A$2:$A$1135,$A273,Observed!$C$2:$C$1135,$C273)),AVERAGEIFS(Observed!AL$2:AL$1135,Observed!$A$2:$A$1135,$A273,Observed!$C$2:$C$1135,$C273),"")</f>
        <v/>
      </c>
      <c r="AM273" s="34" t="str">
        <f>IF(ISNUMBER(AVERAGEIFS(Observed!AM$2:AM$1135,Observed!$A$2:$A$1135,$A273,Observed!$C$2:$C$1135,$C273)),AVERAGEIFS(Observed!AM$2:AM$1135,Observed!$A$2:$A$1135,$A273,Observed!$C$2:$C$1135,$C273),"")</f>
        <v/>
      </c>
      <c r="AN273" s="34" t="str">
        <f>IF(ISNUMBER(AVERAGEIFS(Observed!AN$2:AN$1135,Observed!$A$2:$A$1135,$A273,Observed!$C$2:$C$1135,$C273)),AVERAGEIFS(Observed!AN$2:AN$1135,Observed!$A$2:$A$1135,$A273,Observed!$C$2:$C$1135,$C273),"")</f>
        <v/>
      </c>
      <c r="AO273" s="34" t="str">
        <f>IF(ISNUMBER(AVERAGEIFS(Observed!AO$2:AO$1135,Observed!$A$2:$A$1135,$A273,Observed!$C$2:$C$1135,$C273)),AVERAGEIFS(Observed!AO$2:AO$1135,Observed!$A$2:$A$1135,$A273,Observed!$C$2:$C$1135,$C273),"")</f>
        <v/>
      </c>
      <c r="AP273" s="35" t="str">
        <f>IF(ISNUMBER(AVERAGEIFS(Observed!AP$2:AP$1135,Observed!$A$2:$A$1135,$A273,Observed!$C$2:$C$1135,$C273)),AVERAGEIFS(Observed!AP$2:AP$1135,Observed!$A$2:$A$1135,$A273,Observed!$C$2:$C$1135,$C273),"")</f>
        <v/>
      </c>
      <c r="AQ273" s="34" t="str">
        <f>IF(ISNUMBER(AVERAGEIFS(Observed!AQ$2:AQ$1135,Observed!$A$2:$A$1135,$A273,Observed!$C$2:$C$1135,$C273)),AVERAGEIFS(Observed!AQ$2:AQ$1135,Observed!$A$2:$A$1135,$A273,Observed!$C$2:$C$1135,$C273),"")</f>
        <v/>
      </c>
      <c r="AR273" s="34" t="str">
        <f>IF(ISNUMBER(AVERAGEIFS(Observed!AR$2:AR$1135,Observed!$A$2:$A$1135,$A273,Observed!$C$2:$C$1135,$C273)),AVERAGEIFS(Observed!AR$2:AR$1135,Observed!$A$2:$A$1135,$A273,Observed!$C$2:$C$1135,$C273),"")</f>
        <v/>
      </c>
      <c r="AS273" s="2">
        <f>COUNTIFS(Observed!$A$2:$A$1135,$A273,Observed!$C$2:$C$1135,$C273)</f>
        <v>3</v>
      </c>
      <c r="AT273" s="2">
        <f t="shared" si="4"/>
        <v>10</v>
      </c>
    </row>
    <row r="274" spans="1:46" x14ac:dyDescent="0.25">
      <c r="A274" t="s">
        <v>30</v>
      </c>
      <c r="B274" t="s">
        <v>31</v>
      </c>
      <c r="C274" s="6">
        <v>42101</v>
      </c>
      <c r="D274" t="s">
        <v>56</v>
      </c>
      <c r="F274">
        <v>200</v>
      </c>
      <c r="J274" t="s">
        <v>104</v>
      </c>
      <c r="K274" t="s">
        <v>29</v>
      </c>
      <c r="L274">
        <v>1</v>
      </c>
      <c r="M274" t="s">
        <v>106</v>
      </c>
      <c r="N274" s="33">
        <f>IF(ISNUMBER(AVERAGEIFS(Observed!N$2:N$1135,Observed!$A$2:$A$1135,$A274,Observed!$C$2:$C$1135,$C274)),AVERAGEIFS(Observed!N$2:N$1135,Observed!$A$2:$A$1135,$A274,Observed!$C$2:$C$1135,$C274),"")</f>
        <v>716.25</v>
      </c>
      <c r="O274" s="34">
        <f>IF(ISNUMBER(AVERAGEIFS(Observed!O$2:O$1135,Observed!$A$2:$A$1135,$A274,Observed!$C$2:$C$1135,$C274)),AVERAGEIFS(Observed!O$2:O$1135,Observed!$A$2:$A$1135,$A274,Observed!$C$2:$C$1135,$C274),"")</f>
        <v>71.625</v>
      </c>
      <c r="P274" s="34" t="str">
        <f>IF(ISNUMBER(AVERAGEIFS(Observed!P$2:P$1135,Observed!$A$2:$A$1135,$A274,Observed!$C$2:$C$1135,$C274)),AVERAGEIFS(Observed!P$2:P$1135,Observed!$A$2:$A$1135,$A274,Observed!$C$2:$C$1135,$C274),"")</f>
        <v/>
      </c>
      <c r="Q274" s="34" t="str">
        <f>IF(ISNUMBER(AVERAGEIFS(Observed!Q$2:Q$1135,Observed!$A$2:$A$1135,$A274,Observed!$C$2:$C$1135,$C274)),AVERAGEIFS(Observed!Q$2:Q$1135,Observed!$A$2:$A$1135,$A274,Observed!$C$2:$C$1135,$C274),"")</f>
        <v/>
      </c>
      <c r="R274" s="34" t="str">
        <f>IF(ISNUMBER(AVERAGEIFS(Observed!R$2:R$1135,Observed!$A$2:$A$1135,$A274,Observed!$C$2:$C$1135,$C274)),AVERAGEIFS(Observed!R$2:R$1135,Observed!$A$2:$A$1135,$A274,Observed!$C$2:$C$1135,$C274),"")</f>
        <v/>
      </c>
      <c r="S274" s="35" t="str">
        <f>IF(ISNUMBER(AVERAGEIFS(Observed!S$2:S$1135,Observed!$A$2:$A$1135,$A274,Observed!$C$2:$C$1135,$C274)),AVERAGEIFS(Observed!S$2:S$1135,Observed!$A$2:$A$1135,$A274,Observed!$C$2:$C$1135,$C274),"")</f>
        <v/>
      </c>
      <c r="T274" s="35" t="str">
        <f>IF(ISNUMBER(AVERAGEIFS(Observed!T$2:T$1135,Observed!$A$2:$A$1135,$A274,Observed!$C$2:$C$1135,$C274)),AVERAGEIFS(Observed!T$2:T$1135,Observed!$A$2:$A$1135,$A274,Observed!$C$2:$C$1135,$C274),"")</f>
        <v/>
      </c>
      <c r="U274" s="35" t="str">
        <f>IF(ISNUMBER(AVERAGEIFS(Observed!U$2:U$1135,Observed!$A$2:$A$1135,$A274,Observed!$C$2:$C$1135,$C274)),AVERAGEIFS(Observed!U$2:U$1135,Observed!$A$2:$A$1135,$A274,Observed!$C$2:$C$1135,$C274),"")</f>
        <v/>
      </c>
      <c r="V274" s="34" t="str">
        <f>IF(ISNUMBER(AVERAGEIFS(Observed!V$2:V$1135,Observed!$A$2:$A$1135,$A274,Observed!$C$2:$C$1135,$C274)),AVERAGEIFS(Observed!V$2:V$1135,Observed!$A$2:$A$1135,$A274,Observed!$C$2:$C$1135,$C274),"")</f>
        <v/>
      </c>
      <c r="W274" s="7" t="str">
        <f>IF(ISNUMBER(AVERAGEIFS(Observed!W$2:W$1135,Observed!$A$2:$A$1135,$A274,Observed!$C$2:$C$1135,$C274)),AVERAGEIFS(Observed!W$2:W$1135,Observed!$A$2:$A$1135,$A274,Observed!$C$2:$C$1135,$C274),"")</f>
        <v/>
      </c>
      <c r="X274" s="7" t="str">
        <f>IF(ISNUMBER(AVERAGEIFS(Observed!X$2:X$1135,Observed!$A$2:$A$1135,$A274,Observed!$C$2:$C$1135,$C274)),AVERAGEIFS(Observed!X$2:X$1135,Observed!$A$2:$A$1135,$A274,Observed!$C$2:$C$1135,$C274),"")</f>
        <v/>
      </c>
      <c r="Y274" s="34" t="str">
        <f>IF(ISNUMBER(AVERAGEIFS(Observed!Y$2:Y$1135,Observed!$A$2:$A$1135,$A274,Observed!$C$2:$C$1135,$C274)),AVERAGEIFS(Observed!Y$2:Y$1135,Observed!$A$2:$A$1135,$A274,Observed!$C$2:$C$1135,$C274),"")</f>
        <v/>
      </c>
      <c r="Z274" s="34" t="str">
        <f>IF(ISNUMBER(AVERAGEIFS(Observed!Z$2:Z$1135,Observed!$A$2:$A$1135,$A274,Observed!$C$2:$C$1135,$C274)),AVERAGEIFS(Observed!Z$2:Z$1135,Observed!$A$2:$A$1135,$A274,Observed!$C$2:$C$1135,$C274),"")</f>
        <v/>
      </c>
      <c r="AA274" s="34" t="str">
        <f>IF(ISNUMBER(AVERAGEIFS(Observed!AA$2:AA$1135,Observed!$A$2:$A$1135,$A274,Observed!$C$2:$C$1135,$C274)),AVERAGEIFS(Observed!AA$2:AA$1135,Observed!$A$2:$A$1135,$A274,Observed!$C$2:$C$1135,$C274),"")</f>
        <v/>
      </c>
      <c r="AB274" s="34">
        <f>IF(ISNUMBER(AVERAGEIFS(Observed!AB$2:AB$1135,Observed!$A$2:$A$1135,$A274,Observed!$C$2:$C$1135,$C274)),AVERAGEIFS(Observed!AB$2:AB$1135,Observed!$A$2:$A$1135,$A274,Observed!$C$2:$C$1135,$C274),"")</f>
        <v>21.566929817199707</v>
      </c>
      <c r="AC274" s="34">
        <f>IF(ISNUMBER(AVERAGEIFS(Observed!AC$2:AC$1135,Observed!$A$2:$A$1135,$A274,Observed!$C$2:$C$1135,$C274)),AVERAGEIFS(Observed!AC$2:AC$1135,Observed!$A$2:$A$1135,$A274,Observed!$C$2:$C$1135,$C274),"")</f>
        <v>7.5496723651885986</v>
      </c>
      <c r="AD274" s="34">
        <f>IF(ISNUMBER(AVERAGEIFS(Observed!AD$2:AD$1135,Observed!$A$2:$A$1135,$A274,Observed!$C$2:$C$1135,$C274)),AVERAGEIFS(Observed!AD$2:AD$1135,Observed!$A$2:$A$1135,$A274,Observed!$C$2:$C$1135,$C274),"")</f>
        <v>70.761063893636063</v>
      </c>
      <c r="AE274" s="34">
        <f>IF(ISNUMBER(AVERAGEIFS(Observed!AE$2:AE$1135,Observed!$A$2:$A$1135,$A274,Observed!$C$2:$C$1135,$C274)),AVERAGEIFS(Observed!AE$2:AE$1135,Observed!$A$2:$A$1135,$A274,Observed!$C$2:$C$1135,$C274),"")</f>
        <v>27.205691655476887</v>
      </c>
      <c r="AF274" s="34">
        <f>IF(ISNUMBER(AVERAGEIFS(Observed!AF$2:AF$1135,Observed!$A$2:$A$1135,$A274,Observed!$C$2:$C$1135,$C274)),AVERAGEIFS(Observed!AF$2:AF$1135,Observed!$A$2:$A$1135,$A274,Observed!$C$2:$C$1135,$C274),"")</f>
        <v>90.392354329427079</v>
      </c>
      <c r="AG274" s="34">
        <f>IF(ISNUMBER(AVERAGEIFS(Observed!AG$2:AG$1135,Observed!$A$2:$A$1135,$A274,Observed!$C$2:$C$1135,$C274)),AVERAGEIFS(Observed!AG$2:AG$1135,Observed!$A$2:$A$1135,$A274,Observed!$C$2:$C$1135,$C274),"")</f>
        <v>30.590175628662109</v>
      </c>
      <c r="AH274" s="35">
        <f>IF(ISNUMBER(AVERAGEIFS(Observed!AH$2:AH$1135,Observed!$A$2:$A$1135,$A274,Observed!$C$2:$C$1135,$C274)),AVERAGEIFS(Observed!AH$2:AH$1135,Observed!$A$2:$A$1135,$A274,Observed!$C$2:$C$1135,$C274),"")</f>
        <v>4.8944281005859375E-2</v>
      </c>
      <c r="AI274" s="35">
        <f>IF(ISNUMBER(AVERAGEIFS(Observed!AI$2:AI$1135,Observed!$A$2:$A$1135,$A274,Observed!$C$2:$C$1135,$C274)),AVERAGEIFS(Observed!AI$2:AI$1135,Observed!$A$2:$A$1135,$A274,Observed!$C$2:$C$1135,$C274),"")</f>
        <v>4.8944281005859375E-2</v>
      </c>
      <c r="AJ274" s="35" t="str">
        <f>IF(ISNUMBER(AVERAGEIFS(Observed!AJ$2:AJ$1135,Observed!$A$2:$A$1135,$A274,Observed!$C$2:$C$1135,$C274)),AVERAGEIFS(Observed!AJ$2:AJ$1135,Observed!$A$2:$A$1135,$A274,Observed!$C$2:$C$1135,$C274),"")</f>
        <v/>
      </c>
      <c r="AK274" s="34">
        <f>IF(ISNUMBER(AVERAGEIFS(Observed!AK$2:AK$1135,Observed!$A$2:$A$1135,$A274,Observed!$C$2:$C$1135,$C274)),AVERAGEIFS(Observed!AK$2:AK$1135,Observed!$A$2:$A$1135,$A274,Observed!$C$2:$C$1135,$C274),"")</f>
        <v>11.321770222981771</v>
      </c>
      <c r="AL274" s="35" t="str">
        <f>IF(ISNUMBER(AVERAGEIFS(Observed!AL$2:AL$1135,Observed!$A$2:$A$1135,$A274,Observed!$C$2:$C$1135,$C274)),AVERAGEIFS(Observed!AL$2:AL$1135,Observed!$A$2:$A$1135,$A274,Observed!$C$2:$C$1135,$C274),"")</f>
        <v/>
      </c>
      <c r="AM274" s="34" t="str">
        <f>IF(ISNUMBER(AVERAGEIFS(Observed!AM$2:AM$1135,Observed!$A$2:$A$1135,$A274,Observed!$C$2:$C$1135,$C274)),AVERAGEIFS(Observed!AM$2:AM$1135,Observed!$A$2:$A$1135,$A274,Observed!$C$2:$C$1135,$C274),"")</f>
        <v/>
      </c>
      <c r="AN274" s="34" t="str">
        <f>IF(ISNUMBER(AVERAGEIFS(Observed!AN$2:AN$1135,Observed!$A$2:$A$1135,$A274,Observed!$C$2:$C$1135,$C274)),AVERAGEIFS(Observed!AN$2:AN$1135,Observed!$A$2:$A$1135,$A274,Observed!$C$2:$C$1135,$C274),"")</f>
        <v/>
      </c>
      <c r="AO274" s="34" t="str">
        <f>IF(ISNUMBER(AVERAGEIFS(Observed!AO$2:AO$1135,Observed!$A$2:$A$1135,$A274,Observed!$C$2:$C$1135,$C274)),AVERAGEIFS(Observed!AO$2:AO$1135,Observed!$A$2:$A$1135,$A274,Observed!$C$2:$C$1135,$C274),"")</f>
        <v/>
      </c>
      <c r="AP274" s="35" t="str">
        <f>IF(ISNUMBER(AVERAGEIFS(Observed!AP$2:AP$1135,Observed!$A$2:$A$1135,$A274,Observed!$C$2:$C$1135,$C274)),AVERAGEIFS(Observed!AP$2:AP$1135,Observed!$A$2:$A$1135,$A274,Observed!$C$2:$C$1135,$C274),"")</f>
        <v/>
      </c>
      <c r="AQ274" s="34" t="str">
        <f>IF(ISNUMBER(AVERAGEIFS(Observed!AQ$2:AQ$1135,Observed!$A$2:$A$1135,$A274,Observed!$C$2:$C$1135,$C274)),AVERAGEIFS(Observed!AQ$2:AQ$1135,Observed!$A$2:$A$1135,$A274,Observed!$C$2:$C$1135,$C274),"")</f>
        <v/>
      </c>
      <c r="AR274" s="34" t="str">
        <f>IF(ISNUMBER(AVERAGEIFS(Observed!AR$2:AR$1135,Observed!$A$2:$A$1135,$A274,Observed!$C$2:$C$1135,$C274)),AVERAGEIFS(Observed!AR$2:AR$1135,Observed!$A$2:$A$1135,$A274,Observed!$C$2:$C$1135,$C274),"")</f>
        <v/>
      </c>
      <c r="AS274" s="2">
        <f>COUNTIFS(Observed!$A$2:$A$1135,$A274,Observed!$C$2:$C$1135,$C274)</f>
        <v>3</v>
      </c>
      <c r="AT274" s="2">
        <f t="shared" si="4"/>
        <v>10</v>
      </c>
    </row>
    <row r="275" spans="1:46" x14ac:dyDescent="0.25">
      <c r="A275" t="s">
        <v>30</v>
      </c>
      <c r="B275" t="s">
        <v>31</v>
      </c>
      <c r="C275" s="6">
        <v>42110</v>
      </c>
      <c r="D275" t="s">
        <v>56</v>
      </c>
      <c r="F275">
        <v>200</v>
      </c>
      <c r="J275" t="s">
        <v>104</v>
      </c>
      <c r="K275" t="s">
        <v>29</v>
      </c>
      <c r="L275">
        <v>1</v>
      </c>
      <c r="M275" t="s">
        <v>27</v>
      </c>
      <c r="N275" s="33" t="str">
        <f>IF(ISNUMBER(AVERAGEIFS(Observed!N$2:N$1135,Observed!$A$2:$A$1135,$A275,Observed!$C$2:$C$1135,$C275)),AVERAGEIFS(Observed!N$2:N$1135,Observed!$A$2:$A$1135,$A275,Observed!$C$2:$C$1135,$C275),"")</f>
        <v/>
      </c>
      <c r="O275" s="34" t="str">
        <f>IF(ISNUMBER(AVERAGEIFS(Observed!O$2:O$1135,Observed!$A$2:$A$1135,$A275,Observed!$C$2:$C$1135,$C275)),AVERAGEIFS(Observed!O$2:O$1135,Observed!$A$2:$A$1135,$A275,Observed!$C$2:$C$1135,$C275),"")</f>
        <v/>
      </c>
      <c r="P275" s="34">
        <f>IF(ISNUMBER(AVERAGEIFS(Observed!P$2:P$1135,Observed!$A$2:$A$1135,$A275,Observed!$C$2:$C$1135,$C275)),AVERAGEIFS(Observed!P$2:P$1135,Observed!$A$2:$A$1135,$A275,Observed!$C$2:$C$1135,$C275),"")</f>
        <v>108.16863066379248</v>
      </c>
      <c r="Q275" s="34">
        <f>IF(ISNUMBER(AVERAGEIFS(Observed!Q$2:Q$1135,Observed!$A$2:$A$1135,$A275,Observed!$C$2:$C$1135,$C275)),AVERAGEIFS(Observed!Q$2:Q$1135,Observed!$A$2:$A$1135,$A275,Observed!$C$2:$C$1135,$C275),"")</f>
        <v>108.16863066379248</v>
      </c>
      <c r="R275" s="34">
        <f>IF(ISNUMBER(AVERAGEIFS(Observed!R$2:R$1135,Observed!$A$2:$A$1135,$A275,Observed!$C$2:$C$1135,$C275)),AVERAGEIFS(Observed!R$2:R$1135,Observed!$A$2:$A$1135,$A275,Observed!$C$2:$C$1135,$C275),"")</f>
        <v>1186.3741142237827</v>
      </c>
      <c r="S275" s="35" t="str">
        <f>IF(ISNUMBER(AVERAGEIFS(Observed!S$2:S$1135,Observed!$A$2:$A$1135,$A275,Observed!$C$2:$C$1135,$C275)),AVERAGEIFS(Observed!S$2:S$1135,Observed!$A$2:$A$1135,$A275,Observed!$C$2:$C$1135,$C275),"")</f>
        <v/>
      </c>
      <c r="T275" s="35" t="str">
        <f>IF(ISNUMBER(AVERAGEIFS(Observed!T$2:T$1135,Observed!$A$2:$A$1135,$A275,Observed!$C$2:$C$1135,$C275)),AVERAGEIFS(Observed!T$2:T$1135,Observed!$A$2:$A$1135,$A275,Observed!$C$2:$C$1135,$C275),"")</f>
        <v/>
      </c>
      <c r="U275" s="35" t="str">
        <f>IF(ISNUMBER(AVERAGEIFS(Observed!U$2:U$1135,Observed!$A$2:$A$1135,$A275,Observed!$C$2:$C$1135,$C275)),AVERAGEIFS(Observed!U$2:U$1135,Observed!$A$2:$A$1135,$A275,Observed!$C$2:$C$1135,$C275),"")</f>
        <v/>
      </c>
      <c r="V275" s="34" t="str">
        <f>IF(ISNUMBER(AVERAGEIFS(Observed!V$2:V$1135,Observed!$A$2:$A$1135,$A275,Observed!$C$2:$C$1135,$C275)),AVERAGEIFS(Observed!V$2:V$1135,Observed!$A$2:$A$1135,$A275,Observed!$C$2:$C$1135,$C275),"")</f>
        <v/>
      </c>
      <c r="W275" s="7" t="str">
        <f>IF(ISNUMBER(AVERAGEIFS(Observed!W$2:W$1135,Observed!$A$2:$A$1135,$A275,Observed!$C$2:$C$1135,$C275)),AVERAGEIFS(Observed!W$2:W$1135,Observed!$A$2:$A$1135,$A275,Observed!$C$2:$C$1135,$C275),"")</f>
        <v/>
      </c>
      <c r="X275" s="7" t="str">
        <f>IF(ISNUMBER(AVERAGEIFS(Observed!X$2:X$1135,Observed!$A$2:$A$1135,$A275,Observed!$C$2:$C$1135,$C275)),AVERAGEIFS(Observed!X$2:X$1135,Observed!$A$2:$A$1135,$A275,Observed!$C$2:$C$1135,$C275),"")</f>
        <v/>
      </c>
      <c r="Y275" s="34" t="str">
        <f>IF(ISNUMBER(AVERAGEIFS(Observed!Y$2:Y$1135,Observed!$A$2:$A$1135,$A275,Observed!$C$2:$C$1135,$C275)),AVERAGEIFS(Observed!Y$2:Y$1135,Observed!$A$2:$A$1135,$A275,Observed!$C$2:$C$1135,$C275),"")</f>
        <v/>
      </c>
      <c r="Z275" s="34" t="str">
        <f>IF(ISNUMBER(AVERAGEIFS(Observed!Z$2:Z$1135,Observed!$A$2:$A$1135,$A275,Observed!$C$2:$C$1135,$C275)),AVERAGEIFS(Observed!Z$2:Z$1135,Observed!$A$2:$A$1135,$A275,Observed!$C$2:$C$1135,$C275),"")</f>
        <v/>
      </c>
      <c r="AA275" s="34" t="str">
        <f>IF(ISNUMBER(AVERAGEIFS(Observed!AA$2:AA$1135,Observed!$A$2:$A$1135,$A275,Observed!$C$2:$C$1135,$C275)),AVERAGEIFS(Observed!AA$2:AA$1135,Observed!$A$2:$A$1135,$A275,Observed!$C$2:$C$1135,$C275),"")</f>
        <v/>
      </c>
      <c r="AB275" s="34">
        <f>IF(ISNUMBER(AVERAGEIFS(Observed!AB$2:AB$1135,Observed!$A$2:$A$1135,$A275,Observed!$C$2:$C$1135,$C275)),AVERAGEIFS(Observed!AB$2:AB$1135,Observed!$A$2:$A$1135,$A275,Observed!$C$2:$C$1135,$C275),"")</f>
        <v>21.536257266998291</v>
      </c>
      <c r="AC275" s="34">
        <f>IF(ISNUMBER(AVERAGEIFS(Observed!AC$2:AC$1135,Observed!$A$2:$A$1135,$A275,Observed!$C$2:$C$1135,$C275)),AVERAGEIFS(Observed!AC$2:AC$1135,Observed!$A$2:$A$1135,$A275,Observed!$C$2:$C$1135,$C275),"")</f>
        <v>7.9089434146881104</v>
      </c>
      <c r="AD275" s="34">
        <f>IF(ISNUMBER(AVERAGEIFS(Observed!AD$2:AD$1135,Observed!$A$2:$A$1135,$A275,Observed!$C$2:$C$1135,$C275)),AVERAGEIFS(Observed!AD$2:AD$1135,Observed!$A$2:$A$1135,$A275,Observed!$C$2:$C$1135,$C275),"")</f>
        <v>72.071466445922852</v>
      </c>
      <c r="AE275" s="34">
        <f>IF(ISNUMBER(AVERAGEIFS(Observed!AE$2:AE$1135,Observed!$A$2:$A$1135,$A275,Observed!$C$2:$C$1135,$C275)),AVERAGEIFS(Observed!AE$2:AE$1135,Observed!$A$2:$A$1135,$A275,Observed!$C$2:$C$1135,$C275),"")</f>
        <v>28.50960111618042</v>
      </c>
      <c r="AF275" s="34">
        <f>IF(ISNUMBER(AVERAGEIFS(Observed!AF$2:AF$1135,Observed!$A$2:$A$1135,$A275,Observed!$C$2:$C$1135,$C275)),AVERAGEIFS(Observed!AF$2:AF$1135,Observed!$A$2:$A$1135,$A275,Observed!$C$2:$C$1135,$C275),"")</f>
        <v>91.240520477294922</v>
      </c>
      <c r="AG275" s="34">
        <f>IF(ISNUMBER(AVERAGEIFS(Observed!AG$2:AG$1135,Observed!$A$2:$A$1135,$A275,Observed!$C$2:$C$1135,$C275)),AVERAGEIFS(Observed!AG$2:AG$1135,Observed!$A$2:$A$1135,$A275,Observed!$C$2:$C$1135,$C275),"")</f>
        <v>29.03685188293457</v>
      </c>
      <c r="AH275" s="35">
        <f>IF(ISNUMBER(AVERAGEIFS(Observed!AH$2:AH$1135,Observed!$A$2:$A$1135,$A275,Observed!$C$2:$C$1135,$C275)),AVERAGEIFS(Observed!AH$2:AH$1135,Observed!$A$2:$A$1135,$A275,Observed!$C$2:$C$1135,$C275),"")</f>
        <v>4.6458963012695316E-2</v>
      </c>
      <c r="AI275" s="35">
        <f>IF(ISNUMBER(AVERAGEIFS(Observed!AI$2:AI$1135,Observed!$A$2:$A$1135,$A275,Observed!$C$2:$C$1135,$C275)),AVERAGEIFS(Observed!AI$2:AI$1135,Observed!$A$2:$A$1135,$A275,Observed!$C$2:$C$1135,$C275),"")</f>
        <v>4.6458963012695316E-2</v>
      </c>
      <c r="AJ275" s="35" t="str">
        <f>IF(ISNUMBER(AVERAGEIFS(Observed!AJ$2:AJ$1135,Observed!$A$2:$A$1135,$A275,Observed!$C$2:$C$1135,$C275)),AVERAGEIFS(Observed!AJ$2:AJ$1135,Observed!$A$2:$A$1135,$A275,Observed!$C$2:$C$1135,$C275),"")</f>
        <v/>
      </c>
      <c r="AK275" s="34">
        <f>IF(ISNUMBER(AVERAGEIFS(Observed!AK$2:AK$1135,Observed!$A$2:$A$1135,$A275,Observed!$C$2:$C$1135,$C275)),AVERAGEIFS(Observed!AK$2:AK$1135,Observed!$A$2:$A$1135,$A275,Observed!$C$2:$C$1135,$C275),"")</f>
        <v>11.531434631347656</v>
      </c>
      <c r="AL275" s="35" t="str">
        <f>IF(ISNUMBER(AVERAGEIFS(Observed!AL$2:AL$1135,Observed!$A$2:$A$1135,$A275,Observed!$C$2:$C$1135,$C275)),AVERAGEIFS(Observed!AL$2:AL$1135,Observed!$A$2:$A$1135,$A275,Observed!$C$2:$C$1135,$C275),"")</f>
        <v/>
      </c>
      <c r="AM275" s="34" t="str">
        <f>IF(ISNUMBER(AVERAGEIFS(Observed!AM$2:AM$1135,Observed!$A$2:$A$1135,$A275,Observed!$C$2:$C$1135,$C275)),AVERAGEIFS(Observed!AM$2:AM$1135,Observed!$A$2:$A$1135,$A275,Observed!$C$2:$C$1135,$C275),"")</f>
        <v/>
      </c>
      <c r="AN275" s="34" t="str">
        <f>IF(ISNUMBER(AVERAGEIFS(Observed!AN$2:AN$1135,Observed!$A$2:$A$1135,$A275,Observed!$C$2:$C$1135,$C275)),AVERAGEIFS(Observed!AN$2:AN$1135,Observed!$A$2:$A$1135,$A275,Observed!$C$2:$C$1135,$C275),"")</f>
        <v/>
      </c>
      <c r="AO275" s="34" t="str">
        <f>IF(ISNUMBER(AVERAGEIFS(Observed!AO$2:AO$1135,Observed!$A$2:$A$1135,$A275,Observed!$C$2:$C$1135,$C275)),AVERAGEIFS(Observed!AO$2:AO$1135,Observed!$A$2:$A$1135,$A275,Observed!$C$2:$C$1135,$C275),"")</f>
        <v/>
      </c>
      <c r="AP275" s="35" t="str">
        <f>IF(ISNUMBER(AVERAGEIFS(Observed!AP$2:AP$1135,Observed!$A$2:$A$1135,$A275,Observed!$C$2:$C$1135,$C275)),AVERAGEIFS(Observed!AP$2:AP$1135,Observed!$A$2:$A$1135,$A275,Observed!$C$2:$C$1135,$C275),"")</f>
        <v/>
      </c>
      <c r="AQ275" s="34">
        <f>IF(ISNUMBER(AVERAGEIFS(Observed!AQ$2:AQ$1135,Observed!$A$2:$A$1135,$A275,Observed!$C$2:$C$1135,$C275)),AVERAGEIFS(Observed!AQ$2:AQ$1135,Observed!$A$2:$A$1135,$A275,Observed!$C$2:$C$1135,$C275),"")</f>
        <v>5.03</v>
      </c>
      <c r="AR275" s="34">
        <f>IF(ISNUMBER(AVERAGEIFS(Observed!AR$2:AR$1135,Observed!$A$2:$A$1135,$A275,Observed!$C$2:$C$1135,$C275)),AVERAGEIFS(Observed!AR$2:AR$1135,Observed!$A$2:$A$1135,$A275,Observed!$C$2:$C$1135,$C275),"")</f>
        <v>45.378500000000003</v>
      </c>
      <c r="AS275" s="2">
        <f>COUNTIFS(Observed!$A$2:$A$1135,$A275,Observed!$C$2:$C$1135,$C275)</f>
        <v>4</v>
      </c>
      <c r="AT275" s="2">
        <f t="shared" si="4"/>
        <v>14</v>
      </c>
    </row>
    <row r="276" spans="1:46" x14ac:dyDescent="0.25">
      <c r="A276" t="s">
        <v>30</v>
      </c>
      <c r="B276" t="s">
        <v>31</v>
      </c>
      <c r="C276" s="6">
        <v>42164</v>
      </c>
      <c r="D276" t="s">
        <v>56</v>
      </c>
      <c r="F276">
        <v>200</v>
      </c>
      <c r="J276" t="s">
        <v>104</v>
      </c>
      <c r="K276" t="s">
        <v>29</v>
      </c>
      <c r="L276">
        <v>1</v>
      </c>
      <c r="M276" t="s">
        <v>27</v>
      </c>
      <c r="N276" s="33" t="str">
        <f>IF(ISNUMBER(AVERAGEIFS(Observed!N$2:N$1135,Observed!$A$2:$A$1135,$A276,Observed!$C$2:$C$1135,$C276)),AVERAGEIFS(Observed!N$2:N$1135,Observed!$A$2:$A$1135,$A276,Observed!$C$2:$C$1135,$C276),"")</f>
        <v/>
      </c>
      <c r="O276" s="34" t="str">
        <f>IF(ISNUMBER(AVERAGEIFS(Observed!O$2:O$1135,Observed!$A$2:$A$1135,$A276,Observed!$C$2:$C$1135,$C276)),AVERAGEIFS(Observed!O$2:O$1135,Observed!$A$2:$A$1135,$A276,Observed!$C$2:$C$1135,$C276),"")</f>
        <v/>
      </c>
      <c r="P276" s="34">
        <f>IF(ISNUMBER(AVERAGEIFS(Observed!P$2:P$1135,Observed!$A$2:$A$1135,$A276,Observed!$C$2:$C$1135,$C276)),AVERAGEIFS(Observed!P$2:P$1135,Observed!$A$2:$A$1135,$A276,Observed!$C$2:$C$1135,$C276),"")</f>
        <v>15.178651648252758</v>
      </c>
      <c r="Q276" s="34">
        <f>IF(ISNUMBER(AVERAGEIFS(Observed!Q$2:Q$1135,Observed!$A$2:$A$1135,$A276,Observed!$C$2:$C$1135,$C276)),AVERAGEIFS(Observed!Q$2:Q$1135,Observed!$A$2:$A$1135,$A276,Observed!$C$2:$C$1135,$C276),"")</f>
        <v>15.178651648252758</v>
      </c>
      <c r="R276" s="34">
        <f>IF(ISNUMBER(AVERAGEIFS(Observed!R$2:R$1135,Observed!$A$2:$A$1135,$A276,Observed!$C$2:$C$1135,$C276)),AVERAGEIFS(Observed!R$2:R$1135,Observed!$A$2:$A$1135,$A276,Observed!$C$2:$C$1135,$C276),"")</f>
        <v>1201.5527658720355</v>
      </c>
      <c r="S276" s="35" t="str">
        <f>IF(ISNUMBER(AVERAGEIFS(Observed!S$2:S$1135,Observed!$A$2:$A$1135,$A276,Observed!$C$2:$C$1135,$C276)),AVERAGEIFS(Observed!S$2:S$1135,Observed!$A$2:$A$1135,$A276,Observed!$C$2:$C$1135,$C276),"")</f>
        <v/>
      </c>
      <c r="T276" s="35" t="str">
        <f>IF(ISNUMBER(AVERAGEIFS(Observed!T$2:T$1135,Observed!$A$2:$A$1135,$A276,Observed!$C$2:$C$1135,$C276)),AVERAGEIFS(Observed!T$2:T$1135,Observed!$A$2:$A$1135,$A276,Observed!$C$2:$C$1135,$C276),"")</f>
        <v/>
      </c>
      <c r="U276" s="35" t="str">
        <f>IF(ISNUMBER(AVERAGEIFS(Observed!U$2:U$1135,Observed!$A$2:$A$1135,$A276,Observed!$C$2:$C$1135,$C276)),AVERAGEIFS(Observed!U$2:U$1135,Observed!$A$2:$A$1135,$A276,Observed!$C$2:$C$1135,$C276),"")</f>
        <v/>
      </c>
      <c r="V276" s="34" t="str">
        <f>IF(ISNUMBER(AVERAGEIFS(Observed!V$2:V$1135,Observed!$A$2:$A$1135,$A276,Observed!$C$2:$C$1135,$C276)),AVERAGEIFS(Observed!V$2:V$1135,Observed!$A$2:$A$1135,$A276,Observed!$C$2:$C$1135,$C276),"")</f>
        <v/>
      </c>
      <c r="W276" s="7" t="str">
        <f>IF(ISNUMBER(AVERAGEIFS(Observed!W$2:W$1135,Observed!$A$2:$A$1135,$A276,Observed!$C$2:$C$1135,$C276)),AVERAGEIFS(Observed!W$2:W$1135,Observed!$A$2:$A$1135,$A276,Observed!$C$2:$C$1135,$C276),"")</f>
        <v/>
      </c>
      <c r="X276" s="7" t="str">
        <f>IF(ISNUMBER(AVERAGEIFS(Observed!X$2:X$1135,Observed!$A$2:$A$1135,$A276,Observed!$C$2:$C$1135,$C276)),AVERAGEIFS(Observed!X$2:X$1135,Observed!$A$2:$A$1135,$A276,Observed!$C$2:$C$1135,$C276),"")</f>
        <v/>
      </c>
      <c r="Y276" s="34" t="str">
        <f>IF(ISNUMBER(AVERAGEIFS(Observed!Y$2:Y$1135,Observed!$A$2:$A$1135,$A276,Observed!$C$2:$C$1135,$C276)),AVERAGEIFS(Observed!Y$2:Y$1135,Observed!$A$2:$A$1135,$A276,Observed!$C$2:$C$1135,$C276),"")</f>
        <v/>
      </c>
      <c r="Z276" s="34" t="str">
        <f>IF(ISNUMBER(AVERAGEIFS(Observed!Z$2:Z$1135,Observed!$A$2:$A$1135,$A276,Observed!$C$2:$C$1135,$C276)),AVERAGEIFS(Observed!Z$2:Z$1135,Observed!$A$2:$A$1135,$A276,Observed!$C$2:$C$1135,$C276),"")</f>
        <v/>
      </c>
      <c r="AA276" s="34" t="str">
        <f>IF(ISNUMBER(AVERAGEIFS(Observed!AA$2:AA$1135,Observed!$A$2:$A$1135,$A276,Observed!$C$2:$C$1135,$C276)),AVERAGEIFS(Observed!AA$2:AA$1135,Observed!$A$2:$A$1135,$A276,Observed!$C$2:$C$1135,$C276),"")</f>
        <v/>
      </c>
      <c r="AB276" s="34">
        <f>IF(ISNUMBER(AVERAGEIFS(Observed!AB$2:AB$1135,Observed!$A$2:$A$1135,$A276,Observed!$C$2:$C$1135,$C276)),AVERAGEIFS(Observed!AB$2:AB$1135,Observed!$A$2:$A$1135,$A276,Observed!$C$2:$C$1135,$C276),"")</f>
        <v>16.239772478739422</v>
      </c>
      <c r="AC276" s="34">
        <f>IF(ISNUMBER(AVERAGEIFS(Observed!AC$2:AC$1135,Observed!$A$2:$A$1135,$A276,Observed!$C$2:$C$1135,$C276)),AVERAGEIFS(Observed!AC$2:AC$1135,Observed!$A$2:$A$1135,$A276,Observed!$C$2:$C$1135,$C276),"")</f>
        <v>16.417617797851563</v>
      </c>
      <c r="AD276" s="34">
        <f>IF(ISNUMBER(AVERAGEIFS(Observed!AD$2:AD$1135,Observed!$A$2:$A$1135,$A276,Observed!$C$2:$C$1135,$C276)),AVERAGEIFS(Observed!AD$2:AD$1135,Observed!$A$2:$A$1135,$A276,Observed!$C$2:$C$1135,$C276),"")</f>
        <v>77.873102823893234</v>
      </c>
      <c r="AE276" s="34">
        <f>IF(ISNUMBER(AVERAGEIFS(Observed!AE$2:AE$1135,Observed!$A$2:$A$1135,$A276,Observed!$C$2:$C$1135,$C276)),AVERAGEIFS(Observed!AE$2:AE$1135,Observed!$A$2:$A$1135,$A276,Observed!$C$2:$C$1135,$C276),"")</f>
        <v>22.955293973286945</v>
      </c>
      <c r="AF276" s="34">
        <f>IF(ISNUMBER(AVERAGEIFS(Observed!AF$2:AF$1135,Observed!$A$2:$A$1135,$A276,Observed!$C$2:$C$1135,$C276)),AVERAGEIFS(Observed!AF$2:AF$1135,Observed!$A$2:$A$1135,$A276,Observed!$C$2:$C$1135,$C276),"")</f>
        <v>91.610515594482422</v>
      </c>
      <c r="AG276" s="34">
        <f>IF(ISNUMBER(AVERAGEIFS(Observed!AG$2:AG$1135,Observed!$A$2:$A$1135,$A276,Observed!$C$2:$C$1135,$C276)),AVERAGEIFS(Observed!AG$2:AG$1135,Observed!$A$2:$A$1135,$A276,Observed!$C$2:$C$1135,$C276),"")</f>
        <v>28.561461448669434</v>
      </c>
      <c r="AH276" s="35">
        <f>IF(ISNUMBER(AVERAGEIFS(Observed!AH$2:AH$1135,Observed!$A$2:$A$1135,$A276,Observed!$C$2:$C$1135,$C276)),AVERAGEIFS(Observed!AH$2:AH$1135,Observed!$A$2:$A$1135,$A276,Observed!$C$2:$C$1135,$C276),"")</f>
        <v>4.5698338317871096E-2</v>
      </c>
      <c r="AI276" s="35">
        <f>IF(ISNUMBER(AVERAGEIFS(Observed!AI$2:AI$1135,Observed!$A$2:$A$1135,$A276,Observed!$C$2:$C$1135,$C276)),AVERAGEIFS(Observed!AI$2:AI$1135,Observed!$A$2:$A$1135,$A276,Observed!$C$2:$C$1135,$C276),"")</f>
        <v>4.5698338317871096E-2</v>
      </c>
      <c r="AJ276" s="35" t="str">
        <f>IF(ISNUMBER(AVERAGEIFS(Observed!AJ$2:AJ$1135,Observed!$A$2:$A$1135,$A276,Observed!$C$2:$C$1135,$C276)),AVERAGEIFS(Observed!AJ$2:AJ$1135,Observed!$A$2:$A$1135,$A276,Observed!$C$2:$C$1135,$C276),"")</f>
        <v/>
      </c>
      <c r="AK276" s="34">
        <f>IF(ISNUMBER(AVERAGEIFS(Observed!AK$2:AK$1135,Observed!$A$2:$A$1135,$A276,Observed!$C$2:$C$1135,$C276)),AVERAGEIFS(Observed!AK$2:AK$1135,Observed!$A$2:$A$1135,$A276,Observed!$C$2:$C$1135,$C276),"")</f>
        <v>12.459696451822916</v>
      </c>
      <c r="AL276" s="35" t="str">
        <f>IF(ISNUMBER(AVERAGEIFS(Observed!AL$2:AL$1135,Observed!$A$2:$A$1135,$A276,Observed!$C$2:$C$1135,$C276)),AVERAGEIFS(Observed!AL$2:AL$1135,Observed!$A$2:$A$1135,$A276,Observed!$C$2:$C$1135,$C276),"")</f>
        <v/>
      </c>
      <c r="AM276" s="34" t="str">
        <f>IF(ISNUMBER(AVERAGEIFS(Observed!AM$2:AM$1135,Observed!$A$2:$A$1135,$A276,Observed!$C$2:$C$1135,$C276)),AVERAGEIFS(Observed!AM$2:AM$1135,Observed!$A$2:$A$1135,$A276,Observed!$C$2:$C$1135,$C276),"")</f>
        <v/>
      </c>
      <c r="AN276" s="34" t="str">
        <f>IF(ISNUMBER(AVERAGEIFS(Observed!AN$2:AN$1135,Observed!$A$2:$A$1135,$A276,Observed!$C$2:$C$1135,$C276)),AVERAGEIFS(Observed!AN$2:AN$1135,Observed!$A$2:$A$1135,$A276,Observed!$C$2:$C$1135,$C276),"")</f>
        <v/>
      </c>
      <c r="AO276" s="34" t="str">
        <f>IF(ISNUMBER(AVERAGEIFS(Observed!AO$2:AO$1135,Observed!$A$2:$A$1135,$A276,Observed!$C$2:$C$1135,$C276)),AVERAGEIFS(Observed!AO$2:AO$1135,Observed!$A$2:$A$1135,$A276,Observed!$C$2:$C$1135,$C276),"")</f>
        <v/>
      </c>
      <c r="AP276" s="35" t="str">
        <f>IF(ISNUMBER(AVERAGEIFS(Observed!AP$2:AP$1135,Observed!$A$2:$A$1135,$A276,Observed!$C$2:$C$1135,$C276)),AVERAGEIFS(Observed!AP$2:AP$1135,Observed!$A$2:$A$1135,$A276,Observed!$C$2:$C$1135,$C276),"")</f>
        <v/>
      </c>
      <c r="AQ276" s="34">
        <f>IF(ISNUMBER(AVERAGEIFS(Observed!AQ$2:AQ$1135,Observed!$A$2:$A$1135,$A276,Observed!$C$2:$C$1135,$C276)),AVERAGEIFS(Observed!AQ$2:AQ$1135,Observed!$A$2:$A$1135,$A276,Observed!$C$2:$C$1135,$C276),"")</f>
        <v>0.68925000000000003</v>
      </c>
      <c r="AR276" s="34">
        <f>IF(ISNUMBER(AVERAGEIFS(Observed!AR$2:AR$1135,Observed!$A$2:$A$1135,$A276,Observed!$C$2:$C$1135,$C276)),AVERAGEIFS(Observed!AR$2:AR$1135,Observed!$A$2:$A$1135,$A276,Observed!$C$2:$C$1135,$C276),"")</f>
        <v>46.067749999999997</v>
      </c>
      <c r="AS276" s="2">
        <f>COUNTIFS(Observed!$A$2:$A$1135,$A276,Observed!$C$2:$C$1135,$C276)</f>
        <v>4</v>
      </c>
      <c r="AT276" s="2">
        <f t="shared" si="4"/>
        <v>14</v>
      </c>
    </row>
    <row r="277" spans="1:46" x14ac:dyDescent="0.25">
      <c r="A277" t="s">
        <v>30</v>
      </c>
      <c r="B277" t="s">
        <v>31</v>
      </c>
      <c r="C277" s="6">
        <v>42283</v>
      </c>
      <c r="D277" t="s">
        <v>56</v>
      </c>
      <c r="F277">
        <v>200</v>
      </c>
      <c r="J277" t="s">
        <v>107</v>
      </c>
      <c r="K277" t="s">
        <v>37</v>
      </c>
      <c r="L277">
        <v>2</v>
      </c>
      <c r="M277" t="s">
        <v>27</v>
      </c>
      <c r="N277" s="33" t="str">
        <f>IF(ISNUMBER(AVERAGEIFS(Observed!N$2:N$1135,Observed!$A$2:$A$1135,$A277,Observed!$C$2:$C$1135,$C277)),AVERAGEIFS(Observed!N$2:N$1135,Observed!$A$2:$A$1135,$A277,Observed!$C$2:$C$1135,$C277),"")</f>
        <v/>
      </c>
      <c r="O277" s="34" t="str">
        <f>IF(ISNUMBER(AVERAGEIFS(Observed!O$2:O$1135,Observed!$A$2:$A$1135,$A277,Observed!$C$2:$C$1135,$C277)),AVERAGEIFS(Observed!O$2:O$1135,Observed!$A$2:$A$1135,$A277,Observed!$C$2:$C$1135,$C277),"")</f>
        <v/>
      </c>
      <c r="P277" s="34">
        <f>IF(ISNUMBER(AVERAGEIFS(Observed!P$2:P$1135,Observed!$A$2:$A$1135,$A277,Observed!$C$2:$C$1135,$C277)),AVERAGEIFS(Observed!P$2:P$1135,Observed!$A$2:$A$1135,$A277,Observed!$C$2:$C$1135,$C277),"")</f>
        <v>178.96651274560531</v>
      </c>
      <c r="Q277" s="34">
        <f>IF(ISNUMBER(AVERAGEIFS(Observed!Q$2:Q$1135,Observed!$A$2:$A$1135,$A277,Observed!$C$2:$C$1135,$C277)),AVERAGEIFS(Observed!Q$2:Q$1135,Observed!$A$2:$A$1135,$A277,Observed!$C$2:$C$1135,$C277),"")</f>
        <v>178.96651274560531</v>
      </c>
      <c r="R277" s="34">
        <f>IF(ISNUMBER(AVERAGEIFS(Observed!R$2:R$1135,Observed!$A$2:$A$1135,$A277,Observed!$C$2:$C$1135,$C277)),AVERAGEIFS(Observed!R$2:R$1135,Observed!$A$2:$A$1135,$A277,Observed!$C$2:$C$1135,$C277),"")</f>
        <v>178.96651274560531</v>
      </c>
      <c r="S277" s="35" t="str">
        <f>IF(ISNUMBER(AVERAGEIFS(Observed!S$2:S$1135,Observed!$A$2:$A$1135,$A277,Observed!$C$2:$C$1135,$C277)),AVERAGEIFS(Observed!S$2:S$1135,Observed!$A$2:$A$1135,$A277,Observed!$C$2:$C$1135,$C277),"")</f>
        <v/>
      </c>
      <c r="T277" s="35" t="str">
        <f>IF(ISNUMBER(AVERAGEIFS(Observed!T$2:T$1135,Observed!$A$2:$A$1135,$A277,Observed!$C$2:$C$1135,$C277)),AVERAGEIFS(Observed!T$2:T$1135,Observed!$A$2:$A$1135,$A277,Observed!$C$2:$C$1135,$C277),"")</f>
        <v/>
      </c>
      <c r="U277" s="35" t="str">
        <f>IF(ISNUMBER(AVERAGEIFS(Observed!U$2:U$1135,Observed!$A$2:$A$1135,$A277,Observed!$C$2:$C$1135,$C277)),AVERAGEIFS(Observed!U$2:U$1135,Observed!$A$2:$A$1135,$A277,Observed!$C$2:$C$1135,$C277),"")</f>
        <v/>
      </c>
      <c r="V277" s="34" t="str">
        <f>IF(ISNUMBER(AVERAGEIFS(Observed!V$2:V$1135,Observed!$A$2:$A$1135,$A277,Observed!$C$2:$C$1135,$C277)),AVERAGEIFS(Observed!V$2:V$1135,Observed!$A$2:$A$1135,$A277,Observed!$C$2:$C$1135,$C277),"")</f>
        <v/>
      </c>
      <c r="W277" s="7" t="str">
        <f>IF(ISNUMBER(AVERAGEIFS(Observed!W$2:W$1135,Observed!$A$2:$A$1135,$A277,Observed!$C$2:$C$1135,$C277)),AVERAGEIFS(Observed!W$2:W$1135,Observed!$A$2:$A$1135,$A277,Observed!$C$2:$C$1135,$C277),"")</f>
        <v/>
      </c>
      <c r="X277" s="7" t="str">
        <f>IF(ISNUMBER(AVERAGEIFS(Observed!X$2:X$1135,Observed!$A$2:$A$1135,$A277,Observed!$C$2:$C$1135,$C277)),AVERAGEIFS(Observed!X$2:X$1135,Observed!$A$2:$A$1135,$A277,Observed!$C$2:$C$1135,$C277),"")</f>
        <v/>
      </c>
      <c r="Y277" s="34" t="str">
        <f>IF(ISNUMBER(AVERAGEIFS(Observed!Y$2:Y$1135,Observed!$A$2:$A$1135,$A277,Observed!$C$2:$C$1135,$C277)),AVERAGEIFS(Observed!Y$2:Y$1135,Observed!$A$2:$A$1135,$A277,Observed!$C$2:$C$1135,$C277),"")</f>
        <v/>
      </c>
      <c r="Z277" s="34" t="str">
        <f>IF(ISNUMBER(AVERAGEIFS(Observed!Z$2:Z$1135,Observed!$A$2:$A$1135,$A277,Observed!$C$2:$C$1135,$C277)),AVERAGEIFS(Observed!Z$2:Z$1135,Observed!$A$2:$A$1135,$A277,Observed!$C$2:$C$1135,$C277),"")</f>
        <v/>
      </c>
      <c r="AA277" s="34" t="str">
        <f>IF(ISNUMBER(AVERAGEIFS(Observed!AA$2:AA$1135,Observed!$A$2:$A$1135,$A277,Observed!$C$2:$C$1135,$C277)),AVERAGEIFS(Observed!AA$2:AA$1135,Observed!$A$2:$A$1135,$A277,Observed!$C$2:$C$1135,$C277),"")</f>
        <v/>
      </c>
      <c r="AB277" s="34">
        <f>IF(ISNUMBER(AVERAGEIFS(Observed!AB$2:AB$1135,Observed!$A$2:$A$1135,$A277,Observed!$C$2:$C$1135,$C277)),AVERAGEIFS(Observed!AB$2:AB$1135,Observed!$A$2:$A$1135,$A277,Observed!$C$2:$C$1135,$C277),"")</f>
        <v>20.163168430328369</v>
      </c>
      <c r="AC277" s="34">
        <f>IF(ISNUMBER(AVERAGEIFS(Observed!AC$2:AC$1135,Observed!$A$2:$A$1135,$A277,Observed!$C$2:$C$1135,$C277)),AVERAGEIFS(Observed!AC$2:AC$1135,Observed!$A$2:$A$1135,$A277,Observed!$C$2:$C$1135,$C277),"")</f>
        <v>9.8996366858482361</v>
      </c>
      <c r="AD277" s="34">
        <f>IF(ISNUMBER(AVERAGEIFS(Observed!AD$2:AD$1135,Observed!$A$2:$A$1135,$A277,Observed!$C$2:$C$1135,$C277)),AVERAGEIFS(Observed!AD$2:AD$1135,Observed!$A$2:$A$1135,$A277,Observed!$C$2:$C$1135,$C277),"")</f>
        <v>74.994662284851074</v>
      </c>
      <c r="AE277" s="34">
        <f>IF(ISNUMBER(AVERAGEIFS(Observed!AE$2:AE$1135,Observed!$A$2:$A$1135,$A277,Observed!$C$2:$C$1135,$C277)),AVERAGEIFS(Observed!AE$2:AE$1135,Observed!$A$2:$A$1135,$A277,Observed!$C$2:$C$1135,$C277),"")</f>
        <v>24.836904525756836</v>
      </c>
      <c r="AF277" s="34">
        <f>IF(ISNUMBER(AVERAGEIFS(Observed!AF$2:AF$1135,Observed!$A$2:$A$1135,$A277,Observed!$C$2:$C$1135,$C277)),AVERAGEIFS(Observed!AF$2:AF$1135,Observed!$A$2:$A$1135,$A277,Observed!$C$2:$C$1135,$C277),"")</f>
        <v>89.898174285888672</v>
      </c>
      <c r="AG277" s="34">
        <f>IF(ISNUMBER(AVERAGEIFS(Observed!AG$2:AG$1135,Observed!$A$2:$A$1135,$A277,Observed!$C$2:$C$1135,$C277)),AVERAGEIFS(Observed!AG$2:AG$1135,Observed!$A$2:$A$1135,$A277,Observed!$C$2:$C$1135,$C277),"")</f>
        <v>27.479567527770996</v>
      </c>
      <c r="AH277" s="35">
        <f>IF(ISNUMBER(AVERAGEIFS(Observed!AH$2:AH$1135,Observed!$A$2:$A$1135,$A277,Observed!$C$2:$C$1135,$C277)),AVERAGEIFS(Observed!AH$2:AH$1135,Observed!$A$2:$A$1135,$A277,Observed!$C$2:$C$1135,$C277),"")</f>
        <v>4.3967308044433592E-2</v>
      </c>
      <c r="AI277" s="35">
        <f>IF(ISNUMBER(AVERAGEIFS(Observed!AI$2:AI$1135,Observed!$A$2:$A$1135,$A277,Observed!$C$2:$C$1135,$C277)),AVERAGEIFS(Observed!AI$2:AI$1135,Observed!$A$2:$A$1135,$A277,Observed!$C$2:$C$1135,$C277),"")</f>
        <v>4.3967308044433592E-2</v>
      </c>
      <c r="AJ277" s="35" t="str">
        <f>IF(ISNUMBER(AVERAGEIFS(Observed!AJ$2:AJ$1135,Observed!$A$2:$A$1135,$A277,Observed!$C$2:$C$1135,$C277)),AVERAGEIFS(Observed!AJ$2:AJ$1135,Observed!$A$2:$A$1135,$A277,Observed!$C$2:$C$1135,$C277),"")</f>
        <v/>
      </c>
      <c r="AK277" s="34">
        <f>IF(ISNUMBER(AVERAGEIFS(Observed!AK$2:AK$1135,Observed!$A$2:$A$1135,$A277,Observed!$C$2:$C$1135,$C277)),AVERAGEIFS(Observed!AK$2:AK$1135,Observed!$A$2:$A$1135,$A277,Observed!$C$2:$C$1135,$C277),"")</f>
        <v>11.999145965576172</v>
      </c>
      <c r="AL277" s="35" t="str">
        <f>IF(ISNUMBER(AVERAGEIFS(Observed!AL$2:AL$1135,Observed!$A$2:$A$1135,$A277,Observed!$C$2:$C$1135,$C277)),AVERAGEIFS(Observed!AL$2:AL$1135,Observed!$A$2:$A$1135,$A277,Observed!$C$2:$C$1135,$C277),"")</f>
        <v/>
      </c>
      <c r="AM277" s="34" t="str">
        <f>IF(ISNUMBER(AVERAGEIFS(Observed!AM$2:AM$1135,Observed!$A$2:$A$1135,$A277,Observed!$C$2:$C$1135,$C277)),AVERAGEIFS(Observed!AM$2:AM$1135,Observed!$A$2:$A$1135,$A277,Observed!$C$2:$C$1135,$C277),"")</f>
        <v/>
      </c>
      <c r="AN277" s="34" t="str">
        <f>IF(ISNUMBER(AVERAGEIFS(Observed!AN$2:AN$1135,Observed!$A$2:$A$1135,$A277,Observed!$C$2:$C$1135,$C277)),AVERAGEIFS(Observed!AN$2:AN$1135,Observed!$A$2:$A$1135,$A277,Observed!$C$2:$C$1135,$C277),"")</f>
        <v/>
      </c>
      <c r="AO277" s="34" t="str">
        <f>IF(ISNUMBER(AVERAGEIFS(Observed!AO$2:AO$1135,Observed!$A$2:$A$1135,$A277,Observed!$C$2:$C$1135,$C277)),AVERAGEIFS(Observed!AO$2:AO$1135,Observed!$A$2:$A$1135,$A277,Observed!$C$2:$C$1135,$C277),"")</f>
        <v/>
      </c>
      <c r="AP277" s="35" t="str">
        <f>IF(ISNUMBER(AVERAGEIFS(Observed!AP$2:AP$1135,Observed!$A$2:$A$1135,$A277,Observed!$C$2:$C$1135,$C277)),AVERAGEIFS(Observed!AP$2:AP$1135,Observed!$A$2:$A$1135,$A277,Observed!$C$2:$C$1135,$C277),"")</f>
        <v/>
      </c>
      <c r="AQ277" s="34">
        <f>IF(ISNUMBER(AVERAGEIFS(Observed!AQ$2:AQ$1135,Observed!$A$2:$A$1135,$A277,Observed!$C$2:$C$1135,$C277)),AVERAGEIFS(Observed!AQ$2:AQ$1135,Observed!$A$2:$A$1135,$A277,Observed!$C$2:$C$1135,$C277),"")</f>
        <v>7.7929999999999993</v>
      </c>
      <c r="AR277" s="34">
        <f>IF(ISNUMBER(AVERAGEIFS(Observed!AR$2:AR$1135,Observed!$A$2:$A$1135,$A277,Observed!$C$2:$C$1135,$C277)),AVERAGEIFS(Observed!AR$2:AR$1135,Observed!$A$2:$A$1135,$A277,Observed!$C$2:$C$1135,$C277),"")</f>
        <v>7.7929999999999993</v>
      </c>
      <c r="AS277" s="2">
        <f>COUNTIFS(Observed!$A$2:$A$1135,$A277,Observed!$C$2:$C$1135,$C277)</f>
        <v>4</v>
      </c>
      <c r="AT277" s="2">
        <f t="shared" si="4"/>
        <v>14</v>
      </c>
    </row>
    <row r="278" spans="1:46" x14ac:dyDescent="0.25">
      <c r="A278" t="s">
        <v>30</v>
      </c>
      <c r="B278" t="s">
        <v>31</v>
      </c>
      <c r="C278" s="6">
        <v>42290</v>
      </c>
      <c r="D278" t="s">
        <v>56</v>
      </c>
      <c r="F278">
        <v>200</v>
      </c>
      <c r="J278" t="s">
        <v>107</v>
      </c>
      <c r="K278" t="s">
        <v>37</v>
      </c>
      <c r="L278">
        <v>2</v>
      </c>
      <c r="M278" t="s">
        <v>106</v>
      </c>
      <c r="N278" s="33">
        <f>IF(ISNUMBER(AVERAGEIFS(Observed!N$2:N$1135,Observed!$A$2:$A$1135,$A278,Observed!$C$2:$C$1135,$C278)),AVERAGEIFS(Observed!N$2:N$1135,Observed!$A$2:$A$1135,$A278,Observed!$C$2:$C$1135,$C278),"")</f>
        <v>178.91666666666666</v>
      </c>
      <c r="O278" s="34">
        <f>IF(ISNUMBER(AVERAGEIFS(Observed!O$2:O$1135,Observed!$A$2:$A$1135,$A278,Observed!$C$2:$C$1135,$C278)),AVERAGEIFS(Observed!O$2:O$1135,Observed!$A$2:$A$1135,$A278,Observed!$C$2:$C$1135,$C278),"")</f>
        <v>17.891666666666666</v>
      </c>
      <c r="P278" s="34" t="str">
        <f>IF(ISNUMBER(AVERAGEIFS(Observed!P$2:P$1135,Observed!$A$2:$A$1135,$A278,Observed!$C$2:$C$1135,$C278)),AVERAGEIFS(Observed!P$2:P$1135,Observed!$A$2:$A$1135,$A278,Observed!$C$2:$C$1135,$C278),"")</f>
        <v/>
      </c>
      <c r="Q278" s="34" t="str">
        <f>IF(ISNUMBER(AVERAGEIFS(Observed!Q$2:Q$1135,Observed!$A$2:$A$1135,$A278,Observed!$C$2:$C$1135,$C278)),AVERAGEIFS(Observed!Q$2:Q$1135,Observed!$A$2:$A$1135,$A278,Observed!$C$2:$C$1135,$C278),"")</f>
        <v/>
      </c>
      <c r="R278" s="34" t="str">
        <f>IF(ISNUMBER(AVERAGEIFS(Observed!R$2:R$1135,Observed!$A$2:$A$1135,$A278,Observed!$C$2:$C$1135,$C278)),AVERAGEIFS(Observed!R$2:R$1135,Observed!$A$2:$A$1135,$A278,Observed!$C$2:$C$1135,$C278),"")</f>
        <v/>
      </c>
      <c r="S278" s="35" t="str">
        <f>IF(ISNUMBER(AVERAGEIFS(Observed!S$2:S$1135,Observed!$A$2:$A$1135,$A278,Observed!$C$2:$C$1135,$C278)),AVERAGEIFS(Observed!S$2:S$1135,Observed!$A$2:$A$1135,$A278,Observed!$C$2:$C$1135,$C278),"")</f>
        <v/>
      </c>
      <c r="T278" s="35" t="str">
        <f>IF(ISNUMBER(AVERAGEIFS(Observed!T$2:T$1135,Observed!$A$2:$A$1135,$A278,Observed!$C$2:$C$1135,$C278)),AVERAGEIFS(Observed!T$2:T$1135,Observed!$A$2:$A$1135,$A278,Observed!$C$2:$C$1135,$C278),"")</f>
        <v/>
      </c>
      <c r="U278" s="35" t="str">
        <f>IF(ISNUMBER(AVERAGEIFS(Observed!U$2:U$1135,Observed!$A$2:$A$1135,$A278,Observed!$C$2:$C$1135,$C278)),AVERAGEIFS(Observed!U$2:U$1135,Observed!$A$2:$A$1135,$A278,Observed!$C$2:$C$1135,$C278),"")</f>
        <v/>
      </c>
      <c r="V278" s="34" t="str">
        <f>IF(ISNUMBER(AVERAGEIFS(Observed!V$2:V$1135,Observed!$A$2:$A$1135,$A278,Observed!$C$2:$C$1135,$C278)),AVERAGEIFS(Observed!V$2:V$1135,Observed!$A$2:$A$1135,$A278,Observed!$C$2:$C$1135,$C278),"")</f>
        <v/>
      </c>
      <c r="W278" s="7" t="str">
        <f>IF(ISNUMBER(AVERAGEIFS(Observed!W$2:W$1135,Observed!$A$2:$A$1135,$A278,Observed!$C$2:$C$1135,$C278)),AVERAGEIFS(Observed!W$2:W$1135,Observed!$A$2:$A$1135,$A278,Observed!$C$2:$C$1135,$C278),"")</f>
        <v/>
      </c>
      <c r="X278" s="7" t="str">
        <f>IF(ISNUMBER(AVERAGEIFS(Observed!X$2:X$1135,Observed!$A$2:$A$1135,$A278,Observed!$C$2:$C$1135,$C278)),AVERAGEIFS(Observed!X$2:X$1135,Observed!$A$2:$A$1135,$A278,Observed!$C$2:$C$1135,$C278),"")</f>
        <v/>
      </c>
      <c r="Y278" s="34" t="str">
        <f>IF(ISNUMBER(AVERAGEIFS(Observed!Y$2:Y$1135,Observed!$A$2:$A$1135,$A278,Observed!$C$2:$C$1135,$C278)),AVERAGEIFS(Observed!Y$2:Y$1135,Observed!$A$2:$A$1135,$A278,Observed!$C$2:$C$1135,$C278),"")</f>
        <v/>
      </c>
      <c r="Z278" s="34" t="str">
        <f>IF(ISNUMBER(AVERAGEIFS(Observed!Z$2:Z$1135,Observed!$A$2:$A$1135,$A278,Observed!$C$2:$C$1135,$C278)),AVERAGEIFS(Observed!Z$2:Z$1135,Observed!$A$2:$A$1135,$A278,Observed!$C$2:$C$1135,$C278),"")</f>
        <v/>
      </c>
      <c r="AA278" s="34" t="str">
        <f>IF(ISNUMBER(AVERAGEIFS(Observed!AA$2:AA$1135,Observed!$A$2:$A$1135,$A278,Observed!$C$2:$C$1135,$C278)),AVERAGEIFS(Observed!AA$2:AA$1135,Observed!$A$2:$A$1135,$A278,Observed!$C$2:$C$1135,$C278),"")</f>
        <v/>
      </c>
      <c r="AB278" s="34">
        <f>IF(ISNUMBER(AVERAGEIFS(Observed!AB$2:AB$1135,Observed!$A$2:$A$1135,$A278,Observed!$C$2:$C$1135,$C278)),AVERAGEIFS(Observed!AB$2:AB$1135,Observed!$A$2:$A$1135,$A278,Observed!$C$2:$C$1135,$C278),"")</f>
        <v>18.65255069732666</v>
      </c>
      <c r="AC278" s="34">
        <f>IF(ISNUMBER(AVERAGEIFS(Observed!AC$2:AC$1135,Observed!$A$2:$A$1135,$A278,Observed!$C$2:$C$1135,$C278)),AVERAGEIFS(Observed!AC$2:AC$1135,Observed!$A$2:$A$1135,$A278,Observed!$C$2:$C$1135,$C278),"")</f>
        <v>11.311697006225586</v>
      </c>
      <c r="AD278" s="34">
        <f>IF(ISNUMBER(AVERAGEIFS(Observed!AD$2:AD$1135,Observed!$A$2:$A$1135,$A278,Observed!$C$2:$C$1135,$C278)),AVERAGEIFS(Observed!AD$2:AD$1135,Observed!$A$2:$A$1135,$A278,Observed!$C$2:$C$1135,$C278),"")</f>
        <v>77.289441426595047</v>
      </c>
      <c r="AE278" s="34">
        <f>IF(ISNUMBER(AVERAGEIFS(Observed!AE$2:AE$1135,Observed!$A$2:$A$1135,$A278,Observed!$C$2:$C$1135,$C278)),AVERAGEIFS(Observed!AE$2:AE$1135,Observed!$A$2:$A$1135,$A278,Observed!$C$2:$C$1135,$C278),"")</f>
        <v>21.066290537516277</v>
      </c>
      <c r="AF278" s="34">
        <f>IF(ISNUMBER(AVERAGEIFS(Observed!AF$2:AF$1135,Observed!$A$2:$A$1135,$A278,Observed!$C$2:$C$1135,$C278)),AVERAGEIFS(Observed!AF$2:AF$1135,Observed!$A$2:$A$1135,$A278,Observed!$C$2:$C$1135,$C278),"")</f>
        <v>89.175469716389969</v>
      </c>
      <c r="AG278" s="34">
        <f>IF(ISNUMBER(AVERAGEIFS(Observed!AG$2:AG$1135,Observed!$A$2:$A$1135,$A278,Observed!$C$2:$C$1135,$C278)),AVERAGEIFS(Observed!AG$2:AG$1135,Observed!$A$2:$A$1135,$A278,Observed!$C$2:$C$1135,$C278),"")</f>
        <v>30.191798210144043</v>
      </c>
      <c r="AH278" s="35">
        <f>IF(ISNUMBER(AVERAGEIFS(Observed!AH$2:AH$1135,Observed!$A$2:$A$1135,$A278,Observed!$C$2:$C$1135,$C278)),AVERAGEIFS(Observed!AH$2:AH$1135,Observed!$A$2:$A$1135,$A278,Observed!$C$2:$C$1135,$C278),"")</f>
        <v>4.8306877136230469E-2</v>
      </c>
      <c r="AI278" s="35">
        <f>IF(ISNUMBER(AVERAGEIFS(Observed!AI$2:AI$1135,Observed!$A$2:$A$1135,$A278,Observed!$C$2:$C$1135,$C278)),AVERAGEIFS(Observed!AI$2:AI$1135,Observed!$A$2:$A$1135,$A278,Observed!$C$2:$C$1135,$C278),"")</f>
        <v>4.8306877136230469E-2</v>
      </c>
      <c r="AJ278" s="35" t="str">
        <f>IF(ISNUMBER(AVERAGEIFS(Observed!AJ$2:AJ$1135,Observed!$A$2:$A$1135,$A278,Observed!$C$2:$C$1135,$C278)),AVERAGEIFS(Observed!AJ$2:AJ$1135,Observed!$A$2:$A$1135,$A278,Observed!$C$2:$C$1135,$C278),"")</f>
        <v/>
      </c>
      <c r="AK278" s="34">
        <f>IF(ISNUMBER(AVERAGEIFS(Observed!AK$2:AK$1135,Observed!$A$2:$A$1135,$A278,Observed!$C$2:$C$1135,$C278)),AVERAGEIFS(Observed!AK$2:AK$1135,Observed!$A$2:$A$1135,$A278,Observed!$C$2:$C$1135,$C278),"")</f>
        <v>12.366310628255206</v>
      </c>
      <c r="AL278" s="35" t="str">
        <f>IF(ISNUMBER(AVERAGEIFS(Observed!AL$2:AL$1135,Observed!$A$2:$A$1135,$A278,Observed!$C$2:$C$1135,$C278)),AVERAGEIFS(Observed!AL$2:AL$1135,Observed!$A$2:$A$1135,$A278,Observed!$C$2:$C$1135,$C278),"")</f>
        <v/>
      </c>
      <c r="AM278" s="34" t="str">
        <f>IF(ISNUMBER(AVERAGEIFS(Observed!AM$2:AM$1135,Observed!$A$2:$A$1135,$A278,Observed!$C$2:$C$1135,$C278)),AVERAGEIFS(Observed!AM$2:AM$1135,Observed!$A$2:$A$1135,$A278,Observed!$C$2:$C$1135,$C278),"")</f>
        <v/>
      </c>
      <c r="AN278" s="34" t="str">
        <f>IF(ISNUMBER(AVERAGEIFS(Observed!AN$2:AN$1135,Observed!$A$2:$A$1135,$A278,Observed!$C$2:$C$1135,$C278)),AVERAGEIFS(Observed!AN$2:AN$1135,Observed!$A$2:$A$1135,$A278,Observed!$C$2:$C$1135,$C278),"")</f>
        <v/>
      </c>
      <c r="AO278" s="34" t="str">
        <f>IF(ISNUMBER(AVERAGEIFS(Observed!AO$2:AO$1135,Observed!$A$2:$A$1135,$A278,Observed!$C$2:$C$1135,$C278)),AVERAGEIFS(Observed!AO$2:AO$1135,Observed!$A$2:$A$1135,$A278,Observed!$C$2:$C$1135,$C278),"")</f>
        <v/>
      </c>
      <c r="AP278" s="35" t="str">
        <f>IF(ISNUMBER(AVERAGEIFS(Observed!AP$2:AP$1135,Observed!$A$2:$A$1135,$A278,Observed!$C$2:$C$1135,$C278)),AVERAGEIFS(Observed!AP$2:AP$1135,Observed!$A$2:$A$1135,$A278,Observed!$C$2:$C$1135,$C278),"")</f>
        <v/>
      </c>
      <c r="AQ278" s="34" t="str">
        <f>IF(ISNUMBER(AVERAGEIFS(Observed!AQ$2:AQ$1135,Observed!$A$2:$A$1135,$A278,Observed!$C$2:$C$1135,$C278)),AVERAGEIFS(Observed!AQ$2:AQ$1135,Observed!$A$2:$A$1135,$A278,Observed!$C$2:$C$1135,$C278),"")</f>
        <v/>
      </c>
      <c r="AR278" s="34" t="str">
        <f>IF(ISNUMBER(AVERAGEIFS(Observed!AR$2:AR$1135,Observed!$A$2:$A$1135,$A278,Observed!$C$2:$C$1135,$C278)),AVERAGEIFS(Observed!AR$2:AR$1135,Observed!$A$2:$A$1135,$A278,Observed!$C$2:$C$1135,$C278),"")</f>
        <v/>
      </c>
      <c r="AS278" s="2">
        <f>COUNTIFS(Observed!$A$2:$A$1135,$A278,Observed!$C$2:$C$1135,$C278)</f>
        <v>3</v>
      </c>
      <c r="AT278" s="2">
        <f t="shared" si="4"/>
        <v>10</v>
      </c>
    </row>
    <row r="279" spans="1:46" x14ac:dyDescent="0.25">
      <c r="A279" t="s">
        <v>30</v>
      </c>
      <c r="B279" t="s">
        <v>31</v>
      </c>
      <c r="C279" s="6">
        <v>42304</v>
      </c>
      <c r="D279" t="s">
        <v>56</v>
      </c>
      <c r="F279">
        <v>200</v>
      </c>
      <c r="J279" t="s">
        <v>107</v>
      </c>
      <c r="K279" t="s">
        <v>37</v>
      </c>
      <c r="L279">
        <v>2</v>
      </c>
      <c r="M279" t="s">
        <v>106</v>
      </c>
      <c r="N279" s="33">
        <f>IF(ISNUMBER(AVERAGEIFS(Observed!N$2:N$1135,Observed!$A$2:$A$1135,$A279,Observed!$C$2:$C$1135,$C279)),AVERAGEIFS(Observed!N$2:N$1135,Observed!$A$2:$A$1135,$A279,Observed!$C$2:$C$1135,$C279),"")</f>
        <v>1091.8333333333333</v>
      </c>
      <c r="O279" s="34">
        <f>IF(ISNUMBER(AVERAGEIFS(Observed!O$2:O$1135,Observed!$A$2:$A$1135,$A279,Observed!$C$2:$C$1135,$C279)),AVERAGEIFS(Observed!O$2:O$1135,Observed!$A$2:$A$1135,$A279,Observed!$C$2:$C$1135,$C279),"")</f>
        <v>109.18333333333334</v>
      </c>
      <c r="P279" s="34" t="str">
        <f>IF(ISNUMBER(AVERAGEIFS(Observed!P$2:P$1135,Observed!$A$2:$A$1135,$A279,Observed!$C$2:$C$1135,$C279)),AVERAGEIFS(Observed!P$2:P$1135,Observed!$A$2:$A$1135,$A279,Observed!$C$2:$C$1135,$C279),"")</f>
        <v/>
      </c>
      <c r="Q279" s="34" t="str">
        <f>IF(ISNUMBER(AVERAGEIFS(Observed!Q$2:Q$1135,Observed!$A$2:$A$1135,$A279,Observed!$C$2:$C$1135,$C279)),AVERAGEIFS(Observed!Q$2:Q$1135,Observed!$A$2:$A$1135,$A279,Observed!$C$2:$C$1135,$C279),"")</f>
        <v/>
      </c>
      <c r="R279" s="34" t="str">
        <f>IF(ISNUMBER(AVERAGEIFS(Observed!R$2:R$1135,Observed!$A$2:$A$1135,$A279,Observed!$C$2:$C$1135,$C279)),AVERAGEIFS(Observed!R$2:R$1135,Observed!$A$2:$A$1135,$A279,Observed!$C$2:$C$1135,$C279),"")</f>
        <v/>
      </c>
      <c r="S279" s="35" t="str">
        <f>IF(ISNUMBER(AVERAGEIFS(Observed!S$2:S$1135,Observed!$A$2:$A$1135,$A279,Observed!$C$2:$C$1135,$C279)),AVERAGEIFS(Observed!S$2:S$1135,Observed!$A$2:$A$1135,$A279,Observed!$C$2:$C$1135,$C279),"")</f>
        <v/>
      </c>
      <c r="T279" s="35" t="str">
        <f>IF(ISNUMBER(AVERAGEIFS(Observed!T$2:T$1135,Observed!$A$2:$A$1135,$A279,Observed!$C$2:$C$1135,$C279)),AVERAGEIFS(Observed!T$2:T$1135,Observed!$A$2:$A$1135,$A279,Observed!$C$2:$C$1135,$C279),"")</f>
        <v/>
      </c>
      <c r="U279" s="35" t="str">
        <f>IF(ISNUMBER(AVERAGEIFS(Observed!U$2:U$1135,Observed!$A$2:$A$1135,$A279,Observed!$C$2:$C$1135,$C279)),AVERAGEIFS(Observed!U$2:U$1135,Observed!$A$2:$A$1135,$A279,Observed!$C$2:$C$1135,$C279),"")</f>
        <v/>
      </c>
      <c r="V279" s="34" t="str">
        <f>IF(ISNUMBER(AVERAGEIFS(Observed!V$2:V$1135,Observed!$A$2:$A$1135,$A279,Observed!$C$2:$C$1135,$C279)),AVERAGEIFS(Observed!V$2:V$1135,Observed!$A$2:$A$1135,$A279,Observed!$C$2:$C$1135,$C279),"")</f>
        <v/>
      </c>
      <c r="W279" s="7" t="str">
        <f>IF(ISNUMBER(AVERAGEIFS(Observed!W$2:W$1135,Observed!$A$2:$A$1135,$A279,Observed!$C$2:$C$1135,$C279)),AVERAGEIFS(Observed!W$2:W$1135,Observed!$A$2:$A$1135,$A279,Observed!$C$2:$C$1135,$C279),"")</f>
        <v/>
      </c>
      <c r="X279" s="7" t="str">
        <f>IF(ISNUMBER(AVERAGEIFS(Observed!X$2:X$1135,Observed!$A$2:$A$1135,$A279,Observed!$C$2:$C$1135,$C279)),AVERAGEIFS(Observed!X$2:X$1135,Observed!$A$2:$A$1135,$A279,Observed!$C$2:$C$1135,$C279),"")</f>
        <v/>
      </c>
      <c r="Y279" s="34" t="str">
        <f>IF(ISNUMBER(AVERAGEIFS(Observed!Y$2:Y$1135,Observed!$A$2:$A$1135,$A279,Observed!$C$2:$C$1135,$C279)),AVERAGEIFS(Observed!Y$2:Y$1135,Observed!$A$2:$A$1135,$A279,Observed!$C$2:$C$1135,$C279),"")</f>
        <v/>
      </c>
      <c r="Z279" s="34" t="str">
        <f>IF(ISNUMBER(AVERAGEIFS(Observed!Z$2:Z$1135,Observed!$A$2:$A$1135,$A279,Observed!$C$2:$C$1135,$C279)),AVERAGEIFS(Observed!Z$2:Z$1135,Observed!$A$2:$A$1135,$A279,Observed!$C$2:$C$1135,$C279),"")</f>
        <v/>
      </c>
      <c r="AA279" s="34" t="str">
        <f>IF(ISNUMBER(AVERAGEIFS(Observed!AA$2:AA$1135,Observed!$A$2:$A$1135,$A279,Observed!$C$2:$C$1135,$C279)),AVERAGEIFS(Observed!AA$2:AA$1135,Observed!$A$2:$A$1135,$A279,Observed!$C$2:$C$1135,$C279),"")</f>
        <v/>
      </c>
      <c r="AB279" s="34">
        <f>IF(ISNUMBER(AVERAGEIFS(Observed!AB$2:AB$1135,Observed!$A$2:$A$1135,$A279,Observed!$C$2:$C$1135,$C279)),AVERAGEIFS(Observed!AB$2:AB$1135,Observed!$A$2:$A$1135,$A279,Observed!$C$2:$C$1135,$C279),"")</f>
        <v>19.191708564758301</v>
      </c>
      <c r="AC279" s="34">
        <f>IF(ISNUMBER(AVERAGEIFS(Observed!AC$2:AC$1135,Observed!$A$2:$A$1135,$A279,Observed!$C$2:$C$1135,$C279)),AVERAGEIFS(Observed!AC$2:AC$1135,Observed!$A$2:$A$1135,$A279,Observed!$C$2:$C$1135,$C279),"")</f>
        <v>11.515653610229492</v>
      </c>
      <c r="AD279" s="34">
        <f>IF(ISNUMBER(AVERAGEIFS(Observed!AD$2:AD$1135,Observed!$A$2:$A$1135,$A279,Observed!$C$2:$C$1135,$C279)),AVERAGEIFS(Observed!AD$2:AD$1135,Observed!$A$2:$A$1135,$A279,Observed!$C$2:$C$1135,$C279),"")</f>
        <v>75.446332931518555</v>
      </c>
      <c r="AE279" s="34">
        <f>IF(ISNUMBER(AVERAGEIFS(Observed!AE$2:AE$1135,Observed!$A$2:$A$1135,$A279,Observed!$C$2:$C$1135,$C279)),AVERAGEIFS(Observed!AE$2:AE$1135,Observed!$A$2:$A$1135,$A279,Observed!$C$2:$C$1135,$C279),"")</f>
        <v>21.061774730682373</v>
      </c>
      <c r="AF279" s="34">
        <f>IF(ISNUMBER(AVERAGEIFS(Observed!AF$2:AF$1135,Observed!$A$2:$A$1135,$A279,Observed!$C$2:$C$1135,$C279)),AVERAGEIFS(Observed!AF$2:AF$1135,Observed!$A$2:$A$1135,$A279,Observed!$C$2:$C$1135,$C279),"")</f>
        <v>90.648405075073242</v>
      </c>
      <c r="AG279" s="34">
        <f>IF(ISNUMBER(AVERAGEIFS(Observed!AG$2:AG$1135,Observed!$A$2:$A$1135,$A279,Observed!$C$2:$C$1135,$C279)),AVERAGEIFS(Observed!AG$2:AG$1135,Observed!$A$2:$A$1135,$A279,Observed!$C$2:$C$1135,$C279),"")</f>
        <v>29.693686485290527</v>
      </c>
      <c r="AH279" s="35">
        <f>IF(ISNUMBER(AVERAGEIFS(Observed!AH$2:AH$1135,Observed!$A$2:$A$1135,$A279,Observed!$C$2:$C$1135,$C279)),AVERAGEIFS(Observed!AH$2:AH$1135,Observed!$A$2:$A$1135,$A279,Observed!$C$2:$C$1135,$C279),"")</f>
        <v>4.750989837646484E-2</v>
      </c>
      <c r="AI279" s="35">
        <f>IF(ISNUMBER(AVERAGEIFS(Observed!AI$2:AI$1135,Observed!$A$2:$A$1135,$A279,Observed!$C$2:$C$1135,$C279)),AVERAGEIFS(Observed!AI$2:AI$1135,Observed!$A$2:$A$1135,$A279,Observed!$C$2:$C$1135,$C279),"")</f>
        <v>4.750989837646484E-2</v>
      </c>
      <c r="AJ279" s="35" t="str">
        <f>IF(ISNUMBER(AVERAGEIFS(Observed!AJ$2:AJ$1135,Observed!$A$2:$A$1135,$A279,Observed!$C$2:$C$1135,$C279)),AVERAGEIFS(Observed!AJ$2:AJ$1135,Observed!$A$2:$A$1135,$A279,Observed!$C$2:$C$1135,$C279),"")</f>
        <v/>
      </c>
      <c r="AK279" s="34">
        <f>IF(ISNUMBER(AVERAGEIFS(Observed!AK$2:AK$1135,Observed!$A$2:$A$1135,$A279,Observed!$C$2:$C$1135,$C279)),AVERAGEIFS(Observed!AK$2:AK$1135,Observed!$A$2:$A$1135,$A279,Observed!$C$2:$C$1135,$C279),"")</f>
        <v>12.071413269042969</v>
      </c>
      <c r="AL279" s="35" t="str">
        <f>IF(ISNUMBER(AVERAGEIFS(Observed!AL$2:AL$1135,Observed!$A$2:$A$1135,$A279,Observed!$C$2:$C$1135,$C279)),AVERAGEIFS(Observed!AL$2:AL$1135,Observed!$A$2:$A$1135,$A279,Observed!$C$2:$C$1135,$C279),"")</f>
        <v/>
      </c>
      <c r="AM279" s="34" t="str">
        <f>IF(ISNUMBER(AVERAGEIFS(Observed!AM$2:AM$1135,Observed!$A$2:$A$1135,$A279,Observed!$C$2:$C$1135,$C279)),AVERAGEIFS(Observed!AM$2:AM$1135,Observed!$A$2:$A$1135,$A279,Observed!$C$2:$C$1135,$C279),"")</f>
        <v/>
      </c>
      <c r="AN279" s="34" t="str">
        <f>IF(ISNUMBER(AVERAGEIFS(Observed!AN$2:AN$1135,Observed!$A$2:$A$1135,$A279,Observed!$C$2:$C$1135,$C279)),AVERAGEIFS(Observed!AN$2:AN$1135,Observed!$A$2:$A$1135,$A279,Observed!$C$2:$C$1135,$C279),"")</f>
        <v/>
      </c>
      <c r="AO279" s="34" t="str">
        <f>IF(ISNUMBER(AVERAGEIFS(Observed!AO$2:AO$1135,Observed!$A$2:$A$1135,$A279,Observed!$C$2:$C$1135,$C279)),AVERAGEIFS(Observed!AO$2:AO$1135,Observed!$A$2:$A$1135,$A279,Observed!$C$2:$C$1135,$C279),"")</f>
        <v/>
      </c>
      <c r="AP279" s="35" t="str">
        <f>IF(ISNUMBER(AVERAGEIFS(Observed!AP$2:AP$1135,Observed!$A$2:$A$1135,$A279,Observed!$C$2:$C$1135,$C279)),AVERAGEIFS(Observed!AP$2:AP$1135,Observed!$A$2:$A$1135,$A279,Observed!$C$2:$C$1135,$C279),"")</f>
        <v/>
      </c>
      <c r="AQ279" s="34" t="str">
        <f>IF(ISNUMBER(AVERAGEIFS(Observed!AQ$2:AQ$1135,Observed!$A$2:$A$1135,$A279,Observed!$C$2:$C$1135,$C279)),AVERAGEIFS(Observed!AQ$2:AQ$1135,Observed!$A$2:$A$1135,$A279,Observed!$C$2:$C$1135,$C279),"")</f>
        <v/>
      </c>
      <c r="AR279" s="34" t="str">
        <f>IF(ISNUMBER(AVERAGEIFS(Observed!AR$2:AR$1135,Observed!$A$2:$A$1135,$A279,Observed!$C$2:$C$1135,$C279)),AVERAGEIFS(Observed!AR$2:AR$1135,Observed!$A$2:$A$1135,$A279,Observed!$C$2:$C$1135,$C279),"")</f>
        <v/>
      </c>
      <c r="AS279" s="2">
        <f>COUNTIFS(Observed!$A$2:$A$1135,$A279,Observed!$C$2:$C$1135,$C279)</f>
        <v>3</v>
      </c>
      <c r="AT279" s="2">
        <f t="shared" si="4"/>
        <v>10</v>
      </c>
    </row>
    <row r="280" spans="1:46" x14ac:dyDescent="0.25">
      <c r="A280" t="s">
        <v>30</v>
      </c>
      <c r="B280" t="s">
        <v>31</v>
      </c>
      <c r="C280" s="6">
        <v>42324</v>
      </c>
      <c r="D280" t="s">
        <v>56</v>
      </c>
      <c r="F280">
        <v>200</v>
      </c>
      <c r="J280" t="s">
        <v>107</v>
      </c>
      <c r="K280" t="s">
        <v>37</v>
      </c>
      <c r="L280">
        <v>2</v>
      </c>
      <c r="M280" t="s">
        <v>27</v>
      </c>
      <c r="N280" s="33" t="str">
        <f>IF(ISNUMBER(AVERAGEIFS(Observed!N$2:N$1135,Observed!$A$2:$A$1135,$A280,Observed!$C$2:$C$1135,$C280)),AVERAGEIFS(Observed!N$2:N$1135,Observed!$A$2:$A$1135,$A280,Observed!$C$2:$C$1135,$C280),"")</f>
        <v/>
      </c>
      <c r="O280" s="34" t="str">
        <f>IF(ISNUMBER(AVERAGEIFS(Observed!O$2:O$1135,Observed!$A$2:$A$1135,$A280,Observed!$C$2:$C$1135,$C280)),AVERAGEIFS(Observed!O$2:O$1135,Observed!$A$2:$A$1135,$A280,Observed!$C$2:$C$1135,$C280),"")</f>
        <v/>
      </c>
      <c r="P280" s="34">
        <f>IF(ISNUMBER(AVERAGEIFS(Observed!P$2:P$1135,Observed!$A$2:$A$1135,$A280,Observed!$C$2:$C$1135,$C280)),AVERAGEIFS(Observed!P$2:P$1135,Observed!$A$2:$A$1135,$A280,Observed!$C$2:$C$1135,$C280),"")</f>
        <v>208.12980071424937</v>
      </c>
      <c r="Q280" s="34">
        <f>IF(ISNUMBER(AVERAGEIFS(Observed!Q$2:Q$1135,Observed!$A$2:$A$1135,$A280,Observed!$C$2:$C$1135,$C280)),AVERAGEIFS(Observed!Q$2:Q$1135,Observed!$A$2:$A$1135,$A280,Observed!$C$2:$C$1135,$C280),"")</f>
        <v>208.12980071424937</v>
      </c>
      <c r="R280" s="34">
        <f>IF(ISNUMBER(AVERAGEIFS(Observed!R$2:R$1135,Observed!$A$2:$A$1135,$A280,Observed!$C$2:$C$1135,$C280)),AVERAGEIFS(Observed!R$2:R$1135,Observed!$A$2:$A$1135,$A280,Observed!$C$2:$C$1135,$C280),"")</f>
        <v>387.09631345985468</v>
      </c>
      <c r="S280" s="35" t="str">
        <f>IF(ISNUMBER(AVERAGEIFS(Observed!S$2:S$1135,Observed!$A$2:$A$1135,$A280,Observed!$C$2:$C$1135,$C280)),AVERAGEIFS(Observed!S$2:S$1135,Observed!$A$2:$A$1135,$A280,Observed!$C$2:$C$1135,$C280),"")</f>
        <v/>
      </c>
      <c r="T280" s="35" t="str">
        <f>IF(ISNUMBER(AVERAGEIFS(Observed!T$2:T$1135,Observed!$A$2:$A$1135,$A280,Observed!$C$2:$C$1135,$C280)),AVERAGEIFS(Observed!T$2:T$1135,Observed!$A$2:$A$1135,$A280,Observed!$C$2:$C$1135,$C280),"")</f>
        <v/>
      </c>
      <c r="U280" s="35" t="str">
        <f>IF(ISNUMBER(AVERAGEIFS(Observed!U$2:U$1135,Observed!$A$2:$A$1135,$A280,Observed!$C$2:$C$1135,$C280)),AVERAGEIFS(Observed!U$2:U$1135,Observed!$A$2:$A$1135,$A280,Observed!$C$2:$C$1135,$C280),"")</f>
        <v/>
      </c>
      <c r="V280" s="34" t="str">
        <f>IF(ISNUMBER(AVERAGEIFS(Observed!V$2:V$1135,Observed!$A$2:$A$1135,$A280,Observed!$C$2:$C$1135,$C280)),AVERAGEIFS(Observed!V$2:V$1135,Observed!$A$2:$A$1135,$A280,Observed!$C$2:$C$1135,$C280),"")</f>
        <v/>
      </c>
      <c r="W280" s="7" t="str">
        <f>IF(ISNUMBER(AVERAGEIFS(Observed!W$2:W$1135,Observed!$A$2:$A$1135,$A280,Observed!$C$2:$C$1135,$C280)),AVERAGEIFS(Observed!W$2:W$1135,Observed!$A$2:$A$1135,$A280,Observed!$C$2:$C$1135,$C280),"")</f>
        <v/>
      </c>
      <c r="X280" s="7" t="str">
        <f>IF(ISNUMBER(AVERAGEIFS(Observed!X$2:X$1135,Observed!$A$2:$A$1135,$A280,Observed!$C$2:$C$1135,$C280)),AVERAGEIFS(Observed!X$2:X$1135,Observed!$A$2:$A$1135,$A280,Observed!$C$2:$C$1135,$C280),"")</f>
        <v/>
      </c>
      <c r="Y280" s="34" t="str">
        <f>IF(ISNUMBER(AVERAGEIFS(Observed!Y$2:Y$1135,Observed!$A$2:$A$1135,$A280,Observed!$C$2:$C$1135,$C280)),AVERAGEIFS(Observed!Y$2:Y$1135,Observed!$A$2:$A$1135,$A280,Observed!$C$2:$C$1135,$C280),"")</f>
        <v/>
      </c>
      <c r="Z280" s="34" t="str">
        <f>IF(ISNUMBER(AVERAGEIFS(Observed!Z$2:Z$1135,Observed!$A$2:$A$1135,$A280,Observed!$C$2:$C$1135,$C280)),AVERAGEIFS(Observed!Z$2:Z$1135,Observed!$A$2:$A$1135,$A280,Observed!$C$2:$C$1135,$C280),"")</f>
        <v/>
      </c>
      <c r="AA280" s="34" t="str">
        <f>IF(ISNUMBER(AVERAGEIFS(Observed!AA$2:AA$1135,Observed!$A$2:$A$1135,$A280,Observed!$C$2:$C$1135,$C280)),AVERAGEIFS(Observed!AA$2:AA$1135,Observed!$A$2:$A$1135,$A280,Observed!$C$2:$C$1135,$C280),"")</f>
        <v/>
      </c>
      <c r="AB280" s="34">
        <f>IF(ISNUMBER(AVERAGEIFS(Observed!AB$2:AB$1135,Observed!$A$2:$A$1135,$A280,Observed!$C$2:$C$1135,$C280)),AVERAGEIFS(Observed!AB$2:AB$1135,Observed!$A$2:$A$1135,$A280,Observed!$C$2:$C$1135,$C280),"")</f>
        <v>19.861930370330811</v>
      </c>
      <c r="AC280" s="34">
        <f>IF(ISNUMBER(AVERAGEIFS(Observed!AC$2:AC$1135,Observed!$A$2:$A$1135,$A280,Observed!$C$2:$C$1135,$C280)),AVERAGEIFS(Observed!AC$2:AC$1135,Observed!$A$2:$A$1135,$A280,Observed!$C$2:$C$1135,$C280),"")</f>
        <v>13.711650729179382</v>
      </c>
      <c r="AD280" s="34">
        <f>IF(ISNUMBER(AVERAGEIFS(Observed!AD$2:AD$1135,Observed!$A$2:$A$1135,$A280,Observed!$C$2:$C$1135,$C280)),AVERAGEIFS(Observed!AD$2:AD$1135,Observed!$A$2:$A$1135,$A280,Observed!$C$2:$C$1135,$C280),"")</f>
        <v>75.724814414978027</v>
      </c>
      <c r="AE280" s="34">
        <f>IF(ISNUMBER(AVERAGEIFS(Observed!AE$2:AE$1135,Observed!$A$2:$A$1135,$A280,Observed!$C$2:$C$1135,$C280)),AVERAGEIFS(Observed!AE$2:AE$1135,Observed!$A$2:$A$1135,$A280,Observed!$C$2:$C$1135,$C280),"")</f>
        <v>25.31592583656311</v>
      </c>
      <c r="AF280" s="34">
        <f>IF(ISNUMBER(AVERAGEIFS(Observed!AF$2:AF$1135,Observed!$A$2:$A$1135,$A280,Observed!$C$2:$C$1135,$C280)),AVERAGEIFS(Observed!AF$2:AF$1135,Observed!$A$2:$A$1135,$A280,Observed!$C$2:$C$1135,$C280),"")</f>
        <v>89.011256217956543</v>
      </c>
      <c r="AG280" s="34">
        <f>IF(ISNUMBER(AVERAGEIFS(Observed!AG$2:AG$1135,Observed!$A$2:$A$1135,$A280,Observed!$C$2:$C$1135,$C280)),AVERAGEIFS(Observed!AG$2:AG$1135,Observed!$A$2:$A$1135,$A280,Observed!$C$2:$C$1135,$C280),"")</f>
        <v>25.643944263458252</v>
      </c>
      <c r="AH280" s="35">
        <f>IF(ISNUMBER(AVERAGEIFS(Observed!AH$2:AH$1135,Observed!$A$2:$A$1135,$A280,Observed!$C$2:$C$1135,$C280)),AVERAGEIFS(Observed!AH$2:AH$1135,Observed!$A$2:$A$1135,$A280,Observed!$C$2:$C$1135,$C280),"")</f>
        <v>4.1030310821533203E-2</v>
      </c>
      <c r="AI280" s="35">
        <f>IF(ISNUMBER(AVERAGEIFS(Observed!AI$2:AI$1135,Observed!$A$2:$A$1135,$A280,Observed!$C$2:$C$1135,$C280)),AVERAGEIFS(Observed!AI$2:AI$1135,Observed!$A$2:$A$1135,$A280,Observed!$C$2:$C$1135,$C280),"")</f>
        <v>4.1030310821533203E-2</v>
      </c>
      <c r="AJ280" s="35" t="str">
        <f>IF(ISNUMBER(AVERAGEIFS(Observed!AJ$2:AJ$1135,Observed!$A$2:$A$1135,$A280,Observed!$C$2:$C$1135,$C280)),AVERAGEIFS(Observed!AJ$2:AJ$1135,Observed!$A$2:$A$1135,$A280,Observed!$C$2:$C$1135,$C280),"")</f>
        <v/>
      </c>
      <c r="AK280" s="34">
        <f>IF(ISNUMBER(AVERAGEIFS(Observed!AK$2:AK$1135,Observed!$A$2:$A$1135,$A280,Observed!$C$2:$C$1135,$C280)),AVERAGEIFS(Observed!AK$2:AK$1135,Observed!$A$2:$A$1135,$A280,Observed!$C$2:$C$1135,$C280),"")</f>
        <v>12.115970306396486</v>
      </c>
      <c r="AL280" s="35" t="str">
        <f>IF(ISNUMBER(AVERAGEIFS(Observed!AL$2:AL$1135,Observed!$A$2:$A$1135,$A280,Observed!$C$2:$C$1135,$C280)),AVERAGEIFS(Observed!AL$2:AL$1135,Observed!$A$2:$A$1135,$A280,Observed!$C$2:$C$1135,$C280),"")</f>
        <v/>
      </c>
      <c r="AM280" s="34" t="str">
        <f>IF(ISNUMBER(AVERAGEIFS(Observed!AM$2:AM$1135,Observed!$A$2:$A$1135,$A280,Observed!$C$2:$C$1135,$C280)),AVERAGEIFS(Observed!AM$2:AM$1135,Observed!$A$2:$A$1135,$A280,Observed!$C$2:$C$1135,$C280),"")</f>
        <v/>
      </c>
      <c r="AN280" s="34" t="str">
        <f>IF(ISNUMBER(AVERAGEIFS(Observed!AN$2:AN$1135,Observed!$A$2:$A$1135,$A280,Observed!$C$2:$C$1135,$C280)),AVERAGEIFS(Observed!AN$2:AN$1135,Observed!$A$2:$A$1135,$A280,Observed!$C$2:$C$1135,$C280),"")</f>
        <v/>
      </c>
      <c r="AO280" s="34" t="str">
        <f>IF(ISNUMBER(AVERAGEIFS(Observed!AO$2:AO$1135,Observed!$A$2:$A$1135,$A280,Observed!$C$2:$C$1135,$C280)),AVERAGEIFS(Observed!AO$2:AO$1135,Observed!$A$2:$A$1135,$A280,Observed!$C$2:$C$1135,$C280),"")</f>
        <v/>
      </c>
      <c r="AP280" s="35" t="str">
        <f>IF(ISNUMBER(AVERAGEIFS(Observed!AP$2:AP$1135,Observed!$A$2:$A$1135,$A280,Observed!$C$2:$C$1135,$C280)),AVERAGEIFS(Observed!AP$2:AP$1135,Observed!$A$2:$A$1135,$A280,Observed!$C$2:$C$1135,$C280),"")</f>
        <v/>
      </c>
      <c r="AQ280" s="34">
        <f>IF(ISNUMBER(AVERAGEIFS(Observed!AQ$2:AQ$1135,Observed!$A$2:$A$1135,$A280,Observed!$C$2:$C$1135,$C280)),AVERAGEIFS(Observed!AQ$2:AQ$1135,Observed!$A$2:$A$1135,$A280,Observed!$C$2:$C$1135,$C280),"")</f>
        <v>8.5027500000000007</v>
      </c>
      <c r="AR280" s="34">
        <f>IF(ISNUMBER(AVERAGEIFS(Observed!AR$2:AR$1135,Observed!$A$2:$A$1135,$A280,Observed!$C$2:$C$1135,$C280)),AVERAGEIFS(Observed!AR$2:AR$1135,Observed!$A$2:$A$1135,$A280,Observed!$C$2:$C$1135,$C280),"")</f>
        <v>16.295749999999998</v>
      </c>
      <c r="AS280" s="2">
        <f>COUNTIFS(Observed!$A$2:$A$1135,$A280,Observed!$C$2:$C$1135,$C280)</f>
        <v>4</v>
      </c>
      <c r="AT280" s="2">
        <f t="shared" si="4"/>
        <v>14</v>
      </c>
    </row>
    <row r="281" spans="1:46" x14ac:dyDescent="0.25">
      <c r="A281" t="s">
        <v>30</v>
      </c>
      <c r="B281" t="s">
        <v>31</v>
      </c>
      <c r="C281" s="6">
        <v>42354</v>
      </c>
      <c r="D281" t="s">
        <v>56</v>
      </c>
      <c r="F281">
        <v>200</v>
      </c>
      <c r="J281" t="s">
        <v>107</v>
      </c>
      <c r="K281" t="s">
        <v>28</v>
      </c>
      <c r="L281">
        <v>2</v>
      </c>
      <c r="M281" t="s">
        <v>27</v>
      </c>
      <c r="N281" s="33" t="str">
        <f>IF(ISNUMBER(AVERAGEIFS(Observed!N$2:N$1135,Observed!$A$2:$A$1135,$A281,Observed!$C$2:$C$1135,$C281)),AVERAGEIFS(Observed!N$2:N$1135,Observed!$A$2:$A$1135,$A281,Observed!$C$2:$C$1135,$C281),"")</f>
        <v/>
      </c>
      <c r="O281" s="34" t="str">
        <f>IF(ISNUMBER(AVERAGEIFS(Observed!O$2:O$1135,Observed!$A$2:$A$1135,$A281,Observed!$C$2:$C$1135,$C281)),AVERAGEIFS(Observed!O$2:O$1135,Observed!$A$2:$A$1135,$A281,Observed!$C$2:$C$1135,$C281),"")</f>
        <v/>
      </c>
      <c r="P281" s="34">
        <f>IF(ISNUMBER(AVERAGEIFS(Observed!P$2:P$1135,Observed!$A$2:$A$1135,$A281,Observed!$C$2:$C$1135,$C281)),AVERAGEIFS(Observed!P$2:P$1135,Observed!$A$2:$A$1135,$A281,Observed!$C$2:$C$1135,$C281),"")</f>
        <v>199.11666642019105</v>
      </c>
      <c r="Q281" s="34">
        <f>IF(ISNUMBER(AVERAGEIFS(Observed!Q$2:Q$1135,Observed!$A$2:$A$1135,$A281,Observed!$C$2:$C$1135,$C281)),AVERAGEIFS(Observed!Q$2:Q$1135,Observed!$A$2:$A$1135,$A281,Observed!$C$2:$C$1135,$C281),"")</f>
        <v>199.11666642019105</v>
      </c>
      <c r="R281" s="34">
        <f>IF(ISNUMBER(AVERAGEIFS(Observed!R$2:R$1135,Observed!$A$2:$A$1135,$A281,Observed!$C$2:$C$1135,$C281)),AVERAGEIFS(Observed!R$2:R$1135,Observed!$A$2:$A$1135,$A281,Observed!$C$2:$C$1135,$C281),"")</f>
        <v>586.21297988004574</v>
      </c>
      <c r="S281" s="35" t="str">
        <f>IF(ISNUMBER(AVERAGEIFS(Observed!S$2:S$1135,Observed!$A$2:$A$1135,$A281,Observed!$C$2:$C$1135,$C281)),AVERAGEIFS(Observed!S$2:S$1135,Observed!$A$2:$A$1135,$A281,Observed!$C$2:$C$1135,$C281),"")</f>
        <v/>
      </c>
      <c r="T281" s="35" t="str">
        <f>IF(ISNUMBER(AVERAGEIFS(Observed!T$2:T$1135,Observed!$A$2:$A$1135,$A281,Observed!$C$2:$C$1135,$C281)),AVERAGEIFS(Observed!T$2:T$1135,Observed!$A$2:$A$1135,$A281,Observed!$C$2:$C$1135,$C281),"")</f>
        <v/>
      </c>
      <c r="U281" s="35" t="str">
        <f>IF(ISNUMBER(AVERAGEIFS(Observed!U$2:U$1135,Observed!$A$2:$A$1135,$A281,Observed!$C$2:$C$1135,$C281)),AVERAGEIFS(Observed!U$2:U$1135,Observed!$A$2:$A$1135,$A281,Observed!$C$2:$C$1135,$C281),"")</f>
        <v/>
      </c>
      <c r="V281" s="34" t="str">
        <f>IF(ISNUMBER(AVERAGEIFS(Observed!V$2:V$1135,Observed!$A$2:$A$1135,$A281,Observed!$C$2:$C$1135,$C281)),AVERAGEIFS(Observed!V$2:V$1135,Observed!$A$2:$A$1135,$A281,Observed!$C$2:$C$1135,$C281),"")</f>
        <v/>
      </c>
      <c r="W281" s="7" t="str">
        <f>IF(ISNUMBER(AVERAGEIFS(Observed!W$2:W$1135,Observed!$A$2:$A$1135,$A281,Observed!$C$2:$C$1135,$C281)),AVERAGEIFS(Observed!W$2:W$1135,Observed!$A$2:$A$1135,$A281,Observed!$C$2:$C$1135,$C281),"")</f>
        <v/>
      </c>
      <c r="X281" s="7" t="str">
        <f>IF(ISNUMBER(AVERAGEIFS(Observed!X$2:X$1135,Observed!$A$2:$A$1135,$A281,Observed!$C$2:$C$1135,$C281)),AVERAGEIFS(Observed!X$2:X$1135,Observed!$A$2:$A$1135,$A281,Observed!$C$2:$C$1135,$C281),"")</f>
        <v/>
      </c>
      <c r="Y281" s="34" t="str">
        <f>IF(ISNUMBER(AVERAGEIFS(Observed!Y$2:Y$1135,Observed!$A$2:$A$1135,$A281,Observed!$C$2:$C$1135,$C281)),AVERAGEIFS(Observed!Y$2:Y$1135,Observed!$A$2:$A$1135,$A281,Observed!$C$2:$C$1135,$C281),"")</f>
        <v/>
      </c>
      <c r="Z281" s="34" t="str">
        <f>IF(ISNUMBER(AVERAGEIFS(Observed!Z$2:Z$1135,Observed!$A$2:$A$1135,$A281,Observed!$C$2:$C$1135,$C281)),AVERAGEIFS(Observed!Z$2:Z$1135,Observed!$A$2:$A$1135,$A281,Observed!$C$2:$C$1135,$C281),"")</f>
        <v/>
      </c>
      <c r="AA281" s="34" t="str">
        <f>IF(ISNUMBER(AVERAGEIFS(Observed!AA$2:AA$1135,Observed!$A$2:$A$1135,$A281,Observed!$C$2:$C$1135,$C281)),AVERAGEIFS(Observed!AA$2:AA$1135,Observed!$A$2:$A$1135,$A281,Observed!$C$2:$C$1135,$C281),"")</f>
        <v/>
      </c>
      <c r="AB281" s="34">
        <f>IF(ISNUMBER(AVERAGEIFS(Observed!AB$2:AB$1135,Observed!$A$2:$A$1135,$A281,Observed!$C$2:$C$1135,$C281)),AVERAGEIFS(Observed!AB$2:AB$1135,Observed!$A$2:$A$1135,$A281,Observed!$C$2:$C$1135,$C281),"")</f>
        <v>20.601337909698486</v>
      </c>
      <c r="AC281" s="34">
        <f>IF(ISNUMBER(AVERAGEIFS(Observed!AC$2:AC$1135,Observed!$A$2:$A$1135,$A281,Observed!$C$2:$C$1135,$C281)),AVERAGEIFS(Observed!AC$2:AC$1135,Observed!$A$2:$A$1135,$A281,Observed!$C$2:$C$1135,$C281),"")</f>
        <v>13.005889534950256</v>
      </c>
      <c r="AD281" s="34">
        <f>IF(ISNUMBER(AVERAGEIFS(Observed!AD$2:AD$1135,Observed!$A$2:$A$1135,$A281,Observed!$C$2:$C$1135,$C281)),AVERAGEIFS(Observed!AD$2:AD$1135,Observed!$A$2:$A$1135,$A281,Observed!$C$2:$C$1135,$C281),"")</f>
        <v>74.794976234436035</v>
      </c>
      <c r="AE281" s="34">
        <f>IF(ISNUMBER(AVERAGEIFS(Observed!AE$2:AE$1135,Observed!$A$2:$A$1135,$A281,Observed!$C$2:$C$1135,$C281)),AVERAGEIFS(Observed!AE$2:AE$1135,Observed!$A$2:$A$1135,$A281,Observed!$C$2:$C$1135,$C281),"")</f>
        <v>23.404465675354004</v>
      </c>
      <c r="AF281" s="34">
        <f>IF(ISNUMBER(AVERAGEIFS(Observed!AF$2:AF$1135,Observed!$A$2:$A$1135,$A281,Observed!$C$2:$C$1135,$C281)),AVERAGEIFS(Observed!AF$2:AF$1135,Observed!$A$2:$A$1135,$A281,Observed!$C$2:$C$1135,$C281),"")</f>
        <v>89.350132942199707</v>
      </c>
      <c r="AG281" s="34">
        <f>IF(ISNUMBER(AVERAGEIFS(Observed!AG$2:AG$1135,Observed!$A$2:$A$1135,$A281,Observed!$C$2:$C$1135,$C281)),AVERAGEIFS(Observed!AG$2:AG$1135,Observed!$A$2:$A$1135,$A281,Observed!$C$2:$C$1135,$C281),"")</f>
        <v>24.164708852767944</v>
      </c>
      <c r="AH281" s="35">
        <f>IF(ISNUMBER(AVERAGEIFS(Observed!AH$2:AH$1135,Observed!$A$2:$A$1135,$A281,Observed!$C$2:$C$1135,$C281)),AVERAGEIFS(Observed!AH$2:AH$1135,Observed!$A$2:$A$1135,$A281,Observed!$C$2:$C$1135,$C281),"")</f>
        <v>3.8663534164428713E-2</v>
      </c>
      <c r="AI281" s="35">
        <f>IF(ISNUMBER(AVERAGEIFS(Observed!AI$2:AI$1135,Observed!$A$2:$A$1135,$A281,Observed!$C$2:$C$1135,$C281)),AVERAGEIFS(Observed!AI$2:AI$1135,Observed!$A$2:$A$1135,$A281,Observed!$C$2:$C$1135,$C281),"")</f>
        <v>3.8663534164428713E-2</v>
      </c>
      <c r="AJ281" s="35" t="str">
        <f>IF(ISNUMBER(AVERAGEIFS(Observed!AJ$2:AJ$1135,Observed!$A$2:$A$1135,$A281,Observed!$C$2:$C$1135,$C281)),AVERAGEIFS(Observed!AJ$2:AJ$1135,Observed!$A$2:$A$1135,$A281,Observed!$C$2:$C$1135,$C281),"")</f>
        <v/>
      </c>
      <c r="AK281" s="34">
        <f>IF(ISNUMBER(AVERAGEIFS(Observed!AK$2:AK$1135,Observed!$A$2:$A$1135,$A281,Observed!$C$2:$C$1135,$C281)),AVERAGEIFS(Observed!AK$2:AK$1135,Observed!$A$2:$A$1135,$A281,Observed!$C$2:$C$1135,$C281),"")</f>
        <v>11.967196197509764</v>
      </c>
      <c r="AL281" s="35" t="str">
        <f>IF(ISNUMBER(AVERAGEIFS(Observed!AL$2:AL$1135,Observed!$A$2:$A$1135,$A281,Observed!$C$2:$C$1135,$C281)),AVERAGEIFS(Observed!AL$2:AL$1135,Observed!$A$2:$A$1135,$A281,Observed!$C$2:$C$1135,$C281),"")</f>
        <v/>
      </c>
      <c r="AM281" s="34" t="str">
        <f>IF(ISNUMBER(AVERAGEIFS(Observed!AM$2:AM$1135,Observed!$A$2:$A$1135,$A281,Observed!$C$2:$C$1135,$C281)),AVERAGEIFS(Observed!AM$2:AM$1135,Observed!$A$2:$A$1135,$A281,Observed!$C$2:$C$1135,$C281),"")</f>
        <v/>
      </c>
      <c r="AN281" s="34" t="str">
        <f>IF(ISNUMBER(AVERAGEIFS(Observed!AN$2:AN$1135,Observed!$A$2:$A$1135,$A281,Observed!$C$2:$C$1135,$C281)),AVERAGEIFS(Observed!AN$2:AN$1135,Observed!$A$2:$A$1135,$A281,Observed!$C$2:$C$1135,$C281),"")</f>
        <v/>
      </c>
      <c r="AO281" s="34" t="str">
        <f>IF(ISNUMBER(AVERAGEIFS(Observed!AO$2:AO$1135,Observed!$A$2:$A$1135,$A281,Observed!$C$2:$C$1135,$C281)),AVERAGEIFS(Observed!AO$2:AO$1135,Observed!$A$2:$A$1135,$A281,Observed!$C$2:$C$1135,$C281),"")</f>
        <v/>
      </c>
      <c r="AP281" s="35" t="str">
        <f>IF(ISNUMBER(AVERAGEIFS(Observed!AP$2:AP$1135,Observed!$A$2:$A$1135,$A281,Observed!$C$2:$C$1135,$C281)),AVERAGEIFS(Observed!AP$2:AP$1135,Observed!$A$2:$A$1135,$A281,Observed!$C$2:$C$1135,$C281),"")</f>
        <v/>
      </c>
      <c r="AQ281" s="34">
        <f>IF(ISNUMBER(AVERAGEIFS(Observed!AQ$2:AQ$1135,Observed!$A$2:$A$1135,$A281,Observed!$C$2:$C$1135,$C281)),AVERAGEIFS(Observed!AQ$2:AQ$1135,Observed!$A$2:$A$1135,$A281,Observed!$C$2:$C$1135,$C281),"")</f>
        <v>7.6967499999999998</v>
      </c>
      <c r="AR281" s="34">
        <f>IF(ISNUMBER(AVERAGEIFS(Observed!AR$2:AR$1135,Observed!$A$2:$A$1135,$A281,Observed!$C$2:$C$1135,$C281)),AVERAGEIFS(Observed!AR$2:AR$1135,Observed!$A$2:$A$1135,$A281,Observed!$C$2:$C$1135,$C281),"")</f>
        <v>23.9925</v>
      </c>
      <c r="AS281" s="2">
        <f>COUNTIFS(Observed!$A$2:$A$1135,$A281,Observed!$C$2:$C$1135,$C281)</f>
        <v>4</v>
      </c>
      <c r="AT281" s="2">
        <f t="shared" si="4"/>
        <v>14</v>
      </c>
    </row>
    <row r="282" spans="1:46" x14ac:dyDescent="0.25">
      <c r="A282" t="s">
        <v>30</v>
      </c>
      <c r="B282" t="s">
        <v>31</v>
      </c>
      <c r="C282" s="6">
        <v>42394</v>
      </c>
      <c r="D282" t="s">
        <v>56</v>
      </c>
      <c r="F282">
        <v>200</v>
      </c>
      <c r="J282" t="s">
        <v>107</v>
      </c>
      <c r="K282" t="s">
        <v>28</v>
      </c>
      <c r="L282">
        <v>2</v>
      </c>
      <c r="M282" t="s">
        <v>27</v>
      </c>
      <c r="N282" s="33" t="str">
        <f>IF(ISNUMBER(AVERAGEIFS(Observed!N$2:N$1135,Observed!$A$2:$A$1135,$A282,Observed!$C$2:$C$1135,$C282)),AVERAGEIFS(Observed!N$2:N$1135,Observed!$A$2:$A$1135,$A282,Observed!$C$2:$C$1135,$C282),"")</f>
        <v/>
      </c>
      <c r="O282" s="34" t="str">
        <f>IF(ISNUMBER(AVERAGEIFS(Observed!O$2:O$1135,Observed!$A$2:$A$1135,$A282,Observed!$C$2:$C$1135,$C282)),AVERAGEIFS(Observed!O$2:O$1135,Observed!$A$2:$A$1135,$A282,Observed!$C$2:$C$1135,$C282),"")</f>
        <v/>
      </c>
      <c r="P282" s="34">
        <f>IF(ISNUMBER(AVERAGEIFS(Observed!P$2:P$1135,Observed!$A$2:$A$1135,$A282,Observed!$C$2:$C$1135,$C282)),AVERAGEIFS(Observed!P$2:P$1135,Observed!$A$2:$A$1135,$A282,Observed!$C$2:$C$1135,$C282),"")</f>
        <v>215.67191755296403</v>
      </c>
      <c r="Q282" s="34">
        <f>IF(ISNUMBER(AVERAGEIFS(Observed!Q$2:Q$1135,Observed!$A$2:$A$1135,$A282,Observed!$C$2:$C$1135,$C282)),AVERAGEIFS(Observed!Q$2:Q$1135,Observed!$A$2:$A$1135,$A282,Observed!$C$2:$C$1135,$C282),"")</f>
        <v>215.67191755296403</v>
      </c>
      <c r="R282" s="34">
        <f>IF(ISNUMBER(AVERAGEIFS(Observed!R$2:R$1135,Observed!$A$2:$A$1135,$A282,Observed!$C$2:$C$1135,$C282)),AVERAGEIFS(Observed!R$2:R$1135,Observed!$A$2:$A$1135,$A282,Observed!$C$2:$C$1135,$C282),"")</f>
        <v>801.88489743300977</v>
      </c>
      <c r="S282" s="35" t="str">
        <f>IF(ISNUMBER(AVERAGEIFS(Observed!S$2:S$1135,Observed!$A$2:$A$1135,$A282,Observed!$C$2:$C$1135,$C282)),AVERAGEIFS(Observed!S$2:S$1135,Observed!$A$2:$A$1135,$A282,Observed!$C$2:$C$1135,$C282),"")</f>
        <v/>
      </c>
      <c r="T282" s="35" t="str">
        <f>IF(ISNUMBER(AVERAGEIFS(Observed!T$2:T$1135,Observed!$A$2:$A$1135,$A282,Observed!$C$2:$C$1135,$C282)),AVERAGEIFS(Observed!T$2:T$1135,Observed!$A$2:$A$1135,$A282,Observed!$C$2:$C$1135,$C282),"")</f>
        <v/>
      </c>
      <c r="U282" s="35" t="str">
        <f>IF(ISNUMBER(AVERAGEIFS(Observed!U$2:U$1135,Observed!$A$2:$A$1135,$A282,Observed!$C$2:$C$1135,$C282)),AVERAGEIFS(Observed!U$2:U$1135,Observed!$A$2:$A$1135,$A282,Observed!$C$2:$C$1135,$C282),"")</f>
        <v/>
      </c>
      <c r="V282" s="34" t="str">
        <f>IF(ISNUMBER(AVERAGEIFS(Observed!V$2:V$1135,Observed!$A$2:$A$1135,$A282,Observed!$C$2:$C$1135,$C282)),AVERAGEIFS(Observed!V$2:V$1135,Observed!$A$2:$A$1135,$A282,Observed!$C$2:$C$1135,$C282),"")</f>
        <v/>
      </c>
      <c r="W282" s="7" t="str">
        <f>IF(ISNUMBER(AVERAGEIFS(Observed!W$2:W$1135,Observed!$A$2:$A$1135,$A282,Observed!$C$2:$C$1135,$C282)),AVERAGEIFS(Observed!W$2:W$1135,Observed!$A$2:$A$1135,$A282,Observed!$C$2:$C$1135,$C282),"")</f>
        <v/>
      </c>
      <c r="X282" s="7" t="str">
        <f>IF(ISNUMBER(AVERAGEIFS(Observed!X$2:X$1135,Observed!$A$2:$A$1135,$A282,Observed!$C$2:$C$1135,$C282)),AVERAGEIFS(Observed!X$2:X$1135,Observed!$A$2:$A$1135,$A282,Observed!$C$2:$C$1135,$C282),"")</f>
        <v/>
      </c>
      <c r="Y282" s="34" t="str">
        <f>IF(ISNUMBER(AVERAGEIFS(Observed!Y$2:Y$1135,Observed!$A$2:$A$1135,$A282,Observed!$C$2:$C$1135,$C282)),AVERAGEIFS(Observed!Y$2:Y$1135,Observed!$A$2:$A$1135,$A282,Observed!$C$2:$C$1135,$C282),"")</f>
        <v/>
      </c>
      <c r="Z282" s="34" t="str">
        <f>IF(ISNUMBER(AVERAGEIFS(Observed!Z$2:Z$1135,Observed!$A$2:$A$1135,$A282,Observed!$C$2:$C$1135,$C282)),AVERAGEIFS(Observed!Z$2:Z$1135,Observed!$A$2:$A$1135,$A282,Observed!$C$2:$C$1135,$C282),"")</f>
        <v/>
      </c>
      <c r="AA282" s="34" t="str">
        <f>IF(ISNUMBER(AVERAGEIFS(Observed!AA$2:AA$1135,Observed!$A$2:$A$1135,$A282,Observed!$C$2:$C$1135,$C282)),AVERAGEIFS(Observed!AA$2:AA$1135,Observed!$A$2:$A$1135,$A282,Observed!$C$2:$C$1135,$C282),"")</f>
        <v/>
      </c>
      <c r="AB282" s="34">
        <f>IF(ISNUMBER(AVERAGEIFS(Observed!AB$2:AB$1135,Observed!$A$2:$A$1135,$A282,Observed!$C$2:$C$1135,$C282)),AVERAGEIFS(Observed!AB$2:AB$1135,Observed!$A$2:$A$1135,$A282,Observed!$C$2:$C$1135,$C282),"")</f>
        <v>23.373583793640137</v>
      </c>
      <c r="AC282" s="34">
        <f>IF(ISNUMBER(AVERAGEIFS(Observed!AC$2:AC$1135,Observed!$A$2:$A$1135,$A282,Observed!$C$2:$C$1135,$C282)),AVERAGEIFS(Observed!AC$2:AC$1135,Observed!$A$2:$A$1135,$A282,Observed!$C$2:$C$1135,$C282),"")</f>
        <v>12.963202714920044</v>
      </c>
      <c r="AD282" s="34">
        <f>IF(ISNUMBER(AVERAGEIFS(Observed!AD$2:AD$1135,Observed!$A$2:$A$1135,$A282,Observed!$C$2:$C$1135,$C282)),AVERAGEIFS(Observed!AD$2:AD$1135,Observed!$A$2:$A$1135,$A282,Observed!$C$2:$C$1135,$C282),"")</f>
        <v>69.814467430114746</v>
      </c>
      <c r="AE282" s="34">
        <f>IF(ISNUMBER(AVERAGEIFS(Observed!AE$2:AE$1135,Observed!$A$2:$A$1135,$A282,Observed!$C$2:$C$1135,$C282)),AVERAGEIFS(Observed!AE$2:AE$1135,Observed!$A$2:$A$1135,$A282,Observed!$C$2:$C$1135,$C282),"")</f>
        <v>29.248371601104736</v>
      </c>
      <c r="AF282" s="34">
        <f>IF(ISNUMBER(AVERAGEIFS(Observed!AF$2:AF$1135,Observed!$A$2:$A$1135,$A282,Observed!$C$2:$C$1135,$C282)),AVERAGEIFS(Observed!AF$2:AF$1135,Observed!$A$2:$A$1135,$A282,Observed!$C$2:$C$1135,$C282),"")</f>
        <v>90.191971778869629</v>
      </c>
      <c r="AG282" s="34">
        <f>IF(ISNUMBER(AVERAGEIFS(Observed!AG$2:AG$1135,Observed!$A$2:$A$1135,$A282,Observed!$C$2:$C$1135,$C282)),AVERAGEIFS(Observed!AG$2:AG$1135,Observed!$A$2:$A$1135,$A282,Observed!$C$2:$C$1135,$C282),"")</f>
        <v>23.608499050140381</v>
      </c>
      <c r="AH282" s="35">
        <f>IF(ISNUMBER(AVERAGEIFS(Observed!AH$2:AH$1135,Observed!$A$2:$A$1135,$A282,Observed!$C$2:$C$1135,$C282)),AVERAGEIFS(Observed!AH$2:AH$1135,Observed!$A$2:$A$1135,$A282,Observed!$C$2:$C$1135,$C282),"")</f>
        <v>3.7773598480224609E-2</v>
      </c>
      <c r="AI282" s="35">
        <f>IF(ISNUMBER(AVERAGEIFS(Observed!AI$2:AI$1135,Observed!$A$2:$A$1135,$A282,Observed!$C$2:$C$1135,$C282)),AVERAGEIFS(Observed!AI$2:AI$1135,Observed!$A$2:$A$1135,$A282,Observed!$C$2:$C$1135,$C282),"")</f>
        <v>3.7773598480224609E-2</v>
      </c>
      <c r="AJ282" s="35" t="str">
        <f>IF(ISNUMBER(AVERAGEIFS(Observed!AJ$2:AJ$1135,Observed!$A$2:$A$1135,$A282,Observed!$C$2:$C$1135,$C282)),AVERAGEIFS(Observed!AJ$2:AJ$1135,Observed!$A$2:$A$1135,$A282,Observed!$C$2:$C$1135,$C282),"")</f>
        <v/>
      </c>
      <c r="AK282" s="34">
        <f>IF(ISNUMBER(AVERAGEIFS(Observed!AK$2:AK$1135,Observed!$A$2:$A$1135,$A282,Observed!$C$2:$C$1135,$C282)),AVERAGEIFS(Observed!AK$2:AK$1135,Observed!$A$2:$A$1135,$A282,Observed!$C$2:$C$1135,$C282),"")</f>
        <v>11.170314788818359</v>
      </c>
      <c r="AL282" s="35" t="str">
        <f>IF(ISNUMBER(AVERAGEIFS(Observed!AL$2:AL$1135,Observed!$A$2:$A$1135,$A282,Observed!$C$2:$C$1135,$C282)),AVERAGEIFS(Observed!AL$2:AL$1135,Observed!$A$2:$A$1135,$A282,Observed!$C$2:$C$1135,$C282),"")</f>
        <v/>
      </c>
      <c r="AM282" s="34" t="str">
        <f>IF(ISNUMBER(AVERAGEIFS(Observed!AM$2:AM$1135,Observed!$A$2:$A$1135,$A282,Observed!$C$2:$C$1135,$C282)),AVERAGEIFS(Observed!AM$2:AM$1135,Observed!$A$2:$A$1135,$A282,Observed!$C$2:$C$1135,$C282),"")</f>
        <v/>
      </c>
      <c r="AN282" s="34" t="str">
        <f>IF(ISNUMBER(AVERAGEIFS(Observed!AN$2:AN$1135,Observed!$A$2:$A$1135,$A282,Observed!$C$2:$C$1135,$C282)),AVERAGEIFS(Observed!AN$2:AN$1135,Observed!$A$2:$A$1135,$A282,Observed!$C$2:$C$1135,$C282),"")</f>
        <v/>
      </c>
      <c r="AO282" s="34" t="str">
        <f>IF(ISNUMBER(AVERAGEIFS(Observed!AO$2:AO$1135,Observed!$A$2:$A$1135,$A282,Observed!$C$2:$C$1135,$C282)),AVERAGEIFS(Observed!AO$2:AO$1135,Observed!$A$2:$A$1135,$A282,Observed!$C$2:$C$1135,$C282),"")</f>
        <v/>
      </c>
      <c r="AP282" s="35" t="str">
        <f>IF(ISNUMBER(AVERAGEIFS(Observed!AP$2:AP$1135,Observed!$A$2:$A$1135,$A282,Observed!$C$2:$C$1135,$C282)),AVERAGEIFS(Observed!AP$2:AP$1135,Observed!$A$2:$A$1135,$A282,Observed!$C$2:$C$1135,$C282),"")</f>
        <v/>
      </c>
      <c r="AQ282" s="34">
        <f>IF(ISNUMBER(AVERAGEIFS(Observed!AQ$2:AQ$1135,Observed!$A$2:$A$1135,$A282,Observed!$C$2:$C$1135,$C282)),AVERAGEIFS(Observed!AQ$2:AQ$1135,Observed!$A$2:$A$1135,$A282,Observed!$C$2:$C$1135,$C282),"")</f>
        <v>8.1164999999999985</v>
      </c>
      <c r="AR282" s="34">
        <f>IF(ISNUMBER(AVERAGEIFS(Observed!AR$2:AR$1135,Observed!$A$2:$A$1135,$A282,Observed!$C$2:$C$1135,$C282)),AVERAGEIFS(Observed!AR$2:AR$1135,Observed!$A$2:$A$1135,$A282,Observed!$C$2:$C$1135,$C282),"")</f>
        <v>32.109000000000002</v>
      </c>
      <c r="AS282" s="2">
        <f>COUNTIFS(Observed!$A$2:$A$1135,$A282,Observed!$C$2:$C$1135,$C282)</f>
        <v>4</v>
      </c>
      <c r="AT282" s="2">
        <f t="shared" si="4"/>
        <v>14</v>
      </c>
    </row>
    <row r="283" spans="1:46" x14ac:dyDescent="0.25">
      <c r="A283" t="s">
        <v>30</v>
      </c>
      <c r="B283" t="s">
        <v>31</v>
      </c>
      <c r="C283" s="6">
        <v>42424</v>
      </c>
      <c r="D283" t="s">
        <v>56</v>
      </c>
      <c r="F283">
        <v>200</v>
      </c>
      <c r="J283" t="s">
        <v>107</v>
      </c>
      <c r="K283" t="s">
        <v>28</v>
      </c>
      <c r="L283">
        <v>2</v>
      </c>
      <c r="M283" t="s">
        <v>27</v>
      </c>
      <c r="N283" s="33" t="str">
        <f>IF(ISNUMBER(AVERAGEIFS(Observed!N$2:N$1135,Observed!$A$2:$A$1135,$A283,Observed!$C$2:$C$1135,$C283)),AVERAGEIFS(Observed!N$2:N$1135,Observed!$A$2:$A$1135,$A283,Observed!$C$2:$C$1135,$C283),"")</f>
        <v/>
      </c>
      <c r="O283" s="34" t="str">
        <f>IF(ISNUMBER(AVERAGEIFS(Observed!O$2:O$1135,Observed!$A$2:$A$1135,$A283,Observed!$C$2:$C$1135,$C283)),AVERAGEIFS(Observed!O$2:O$1135,Observed!$A$2:$A$1135,$A283,Observed!$C$2:$C$1135,$C283),"")</f>
        <v/>
      </c>
      <c r="P283" s="34">
        <f>IF(ISNUMBER(AVERAGEIFS(Observed!P$2:P$1135,Observed!$A$2:$A$1135,$A283,Observed!$C$2:$C$1135,$C283)),AVERAGEIFS(Observed!P$2:P$1135,Observed!$A$2:$A$1135,$A283,Observed!$C$2:$C$1135,$C283),"")</f>
        <v>123.14278262723597</v>
      </c>
      <c r="Q283" s="34">
        <f>IF(ISNUMBER(AVERAGEIFS(Observed!Q$2:Q$1135,Observed!$A$2:$A$1135,$A283,Observed!$C$2:$C$1135,$C283)),AVERAGEIFS(Observed!Q$2:Q$1135,Observed!$A$2:$A$1135,$A283,Observed!$C$2:$C$1135,$C283),"")</f>
        <v>123.14278262723597</v>
      </c>
      <c r="R283" s="34">
        <f>IF(ISNUMBER(AVERAGEIFS(Observed!R$2:R$1135,Observed!$A$2:$A$1135,$A283,Observed!$C$2:$C$1135,$C283)),AVERAGEIFS(Observed!R$2:R$1135,Observed!$A$2:$A$1135,$A283,Observed!$C$2:$C$1135,$C283),"")</f>
        <v>925.02768006024576</v>
      </c>
      <c r="S283" s="35" t="str">
        <f>IF(ISNUMBER(AVERAGEIFS(Observed!S$2:S$1135,Observed!$A$2:$A$1135,$A283,Observed!$C$2:$C$1135,$C283)),AVERAGEIFS(Observed!S$2:S$1135,Observed!$A$2:$A$1135,$A283,Observed!$C$2:$C$1135,$C283),"")</f>
        <v/>
      </c>
      <c r="T283" s="35" t="str">
        <f>IF(ISNUMBER(AVERAGEIFS(Observed!T$2:T$1135,Observed!$A$2:$A$1135,$A283,Observed!$C$2:$C$1135,$C283)),AVERAGEIFS(Observed!T$2:T$1135,Observed!$A$2:$A$1135,$A283,Observed!$C$2:$C$1135,$C283),"")</f>
        <v/>
      </c>
      <c r="U283" s="35" t="str">
        <f>IF(ISNUMBER(AVERAGEIFS(Observed!U$2:U$1135,Observed!$A$2:$A$1135,$A283,Observed!$C$2:$C$1135,$C283)),AVERAGEIFS(Observed!U$2:U$1135,Observed!$A$2:$A$1135,$A283,Observed!$C$2:$C$1135,$C283),"")</f>
        <v/>
      </c>
      <c r="V283" s="34" t="str">
        <f>IF(ISNUMBER(AVERAGEIFS(Observed!V$2:V$1135,Observed!$A$2:$A$1135,$A283,Observed!$C$2:$C$1135,$C283)),AVERAGEIFS(Observed!V$2:V$1135,Observed!$A$2:$A$1135,$A283,Observed!$C$2:$C$1135,$C283),"")</f>
        <v/>
      </c>
      <c r="W283" s="7" t="str">
        <f>IF(ISNUMBER(AVERAGEIFS(Observed!W$2:W$1135,Observed!$A$2:$A$1135,$A283,Observed!$C$2:$C$1135,$C283)),AVERAGEIFS(Observed!W$2:W$1135,Observed!$A$2:$A$1135,$A283,Observed!$C$2:$C$1135,$C283),"")</f>
        <v/>
      </c>
      <c r="X283" s="7" t="str">
        <f>IF(ISNUMBER(AVERAGEIFS(Observed!X$2:X$1135,Observed!$A$2:$A$1135,$A283,Observed!$C$2:$C$1135,$C283)),AVERAGEIFS(Observed!X$2:X$1135,Observed!$A$2:$A$1135,$A283,Observed!$C$2:$C$1135,$C283),"")</f>
        <v/>
      </c>
      <c r="Y283" s="34" t="str">
        <f>IF(ISNUMBER(AVERAGEIFS(Observed!Y$2:Y$1135,Observed!$A$2:$A$1135,$A283,Observed!$C$2:$C$1135,$C283)),AVERAGEIFS(Observed!Y$2:Y$1135,Observed!$A$2:$A$1135,$A283,Observed!$C$2:$C$1135,$C283),"")</f>
        <v/>
      </c>
      <c r="Z283" s="34" t="str">
        <f>IF(ISNUMBER(AVERAGEIFS(Observed!Z$2:Z$1135,Observed!$A$2:$A$1135,$A283,Observed!$C$2:$C$1135,$C283)),AVERAGEIFS(Observed!Z$2:Z$1135,Observed!$A$2:$A$1135,$A283,Observed!$C$2:$C$1135,$C283),"")</f>
        <v/>
      </c>
      <c r="AA283" s="34" t="str">
        <f>IF(ISNUMBER(AVERAGEIFS(Observed!AA$2:AA$1135,Observed!$A$2:$A$1135,$A283,Observed!$C$2:$C$1135,$C283)),AVERAGEIFS(Observed!AA$2:AA$1135,Observed!$A$2:$A$1135,$A283,Observed!$C$2:$C$1135,$C283),"")</f>
        <v/>
      </c>
      <c r="AB283" s="34">
        <f>IF(ISNUMBER(AVERAGEIFS(Observed!AB$2:AB$1135,Observed!$A$2:$A$1135,$A283,Observed!$C$2:$C$1135,$C283)),AVERAGEIFS(Observed!AB$2:AB$1135,Observed!$A$2:$A$1135,$A283,Observed!$C$2:$C$1135,$C283),"")</f>
        <v>21.041965961456299</v>
      </c>
      <c r="AC283" s="34">
        <f>IF(ISNUMBER(AVERAGEIFS(Observed!AC$2:AC$1135,Observed!$A$2:$A$1135,$A283,Observed!$C$2:$C$1135,$C283)),AVERAGEIFS(Observed!AC$2:AC$1135,Observed!$A$2:$A$1135,$A283,Observed!$C$2:$C$1135,$C283),"")</f>
        <v>10.104000449180603</v>
      </c>
      <c r="AD283" s="34">
        <f>IF(ISNUMBER(AVERAGEIFS(Observed!AD$2:AD$1135,Observed!$A$2:$A$1135,$A283,Observed!$C$2:$C$1135,$C283)),AVERAGEIFS(Observed!AD$2:AD$1135,Observed!$A$2:$A$1135,$A283,Observed!$C$2:$C$1135,$C283),"")</f>
        <v>72.96164608001709</v>
      </c>
      <c r="AE283" s="34">
        <f>IF(ISNUMBER(AVERAGEIFS(Observed!AE$2:AE$1135,Observed!$A$2:$A$1135,$A283,Observed!$C$2:$C$1135,$C283)),AVERAGEIFS(Observed!AE$2:AE$1135,Observed!$A$2:$A$1135,$A283,Observed!$C$2:$C$1135,$C283),"")</f>
        <v>27.474761009216309</v>
      </c>
      <c r="AF283" s="34">
        <f>IF(ISNUMBER(AVERAGEIFS(Observed!AF$2:AF$1135,Observed!$A$2:$A$1135,$A283,Observed!$C$2:$C$1135,$C283)),AVERAGEIFS(Observed!AF$2:AF$1135,Observed!$A$2:$A$1135,$A283,Observed!$C$2:$C$1135,$C283),"")</f>
        <v>90.924383163452148</v>
      </c>
      <c r="AG283" s="34">
        <f>IF(ISNUMBER(AVERAGEIFS(Observed!AG$2:AG$1135,Observed!$A$2:$A$1135,$A283,Observed!$C$2:$C$1135,$C283)),AVERAGEIFS(Observed!AG$2:AG$1135,Observed!$A$2:$A$1135,$A283,Observed!$C$2:$C$1135,$C283),"")</f>
        <v>28.784841299057007</v>
      </c>
      <c r="AH283" s="35">
        <f>IF(ISNUMBER(AVERAGEIFS(Observed!AH$2:AH$1135,Observed!$A$2:$A$1135,$A283,Observed!$C$2:$C$1135,$C283)),AVERAGEIFS(Observed!AH$2:AH$1135,Observed!$A$2:$A$1135,$A283,Observed!$C$2:$C$1135,$C283),"")</f>
        <v>4.6055746078491208E-2</v>
      </c>
      <c r="AI283" s="35">
        <f>IF(ISNUMBER(AVERAGEIFS(Observed!AI$2:AI$1135,Observed!$A$2:$A$1135,$A283,Observed!$C$2:$C$1135,$C283)),AVERAGEIFS(Observed!AI$2:AI$1135,Observed!$A$2:$A$1135,$A283,Observed!$C$2:$C$1135,$C283),"")</f>
        <v>4.6055746078491208E-2</v>
      </c>
      <c r="AJ283" s="35" t="str">
        <f>IF(ISNUMBER(AVERAGEIFS(Observed!AJ$2:AJ$1135,Observed!$A$2:$A$1135,$A283,Observed!$C$2:$C$1135,$C283)),AVERAGEIFS(Observed!AJ$2:AJ$1135,Observed!$A$2:$A$1135,$A283,Observed!$C$2:$C$1135,$C283),"")</f>
        <v/>
      </c>
      <c r="AK283" s="34">
        <f>IF(ISNUMBER(AVERAGEIFS(Observed!AK$2:AK$1135,Observed!$A$2:$A$1135,$A283,Observed!$C$2:$C$1135,$C283)),AVERAGEIFS(Observed!AK$2:AK$1135,Observed!$A$2:$A$1135,$A283,Observed!$C$2:$C$1135,$C283),"")</f>
        <v>11.673863372802735</v>
      </c>
      <c r="AL283" s="35" t="str">
        <f>IF(ISNUMBER(AVERAGEIFS(Observed!AL$2:AL$1135,Observed!$A$2:$A$1135,$A283,Observed!$C$2:$C$1135,$C283)),AVERAGEIFS(Observed!AL$2:AL$1135,Observed!$A$2:$A$1135,$A283,Observed!$C$2:$C$1135,$C283),"")</f>
        <v/>
      </c>
      <c r="AM283" s="34" t="str">
        <f>IF(ISNUMBER(AVERAGEIFS(Observed!AM$2:AM$1135,Observed!$A$2:$A$1135,$A283,Observed!$C$2:$C$1135,$C283)),AVERAGEIFS(Observed!AM$2:AM$1135,Observed!$A$2:$A$1135,$A283,Observed!$C$2:$C$1135,$C283),"")</f>
        <v/>
      </c>
      <c r="AN283" s="34" t="str">
        <f>IF(ISNUMBER(AVERAGEIFS(Observed!AN$2:AN$1135,Observed!$A$2:$A$1135,$A283,Observed!$C$2:$C$1135,$C283)),AVERAGEIFS(Observed!AN$2:AN$1135,Observed!$A$2:$A$1135,$A283,Observed!$C$2:$C$1135,$C283),"")</f>
        <v/>
      </c>
      <c r="AO283" s="34" t="str">
        <f>IF(ISNUMBER(AVERAGEIFS(Observed!AO$2:AO$1135,Observed!$A$2:$A$1135,$A283,Observed!$C$2:$C$1135,$C283)),AVERAGEIFS(Observed!AO$2:AO$1135,Observed!$A$2:$A$1135,$A283,Observed!$C$2:$C$1135,$C283),"")</f>
        <v/>
      </c>
      <c r="AP283" s="35" t="str">
        <f>IF(ISNUMBER(AVERAGEIFS(Observed!AP$2:AP$1135,Observed!$A$2:$A$1135,$A283,Observed!$C$2:$C$1135,$C283)),AVERAGEIFS(Observed!AP$2:AP$1135,Observed!$A$2:$A$1135,$A283,Observed!$C$2:$C$1135,$C283),"")</f>
        <v/>
      </c>
      <c r="AQ283" s="34">
        <f>IF(ISNUMBER(AVERAGEIFS(Observed!AQ$2:AQ$1135,Observed!$A$2:$A$1135,$A283,Observed!$C$2:$C$1135,$C283)),AVERAGEIFS(Observed!AQ$2:AQ$1135,Observed!$A$2:$A$1135,$A283,Observed!$C$2:$C$1135,$C283),"")</f>
        <v>5.6669999999999998</v>
      </c>
      <c r="AR283" s="34">
        <f>IF(ISNUMBER(AVERAGEIFS(Observed!AR$2:AR$1135,Observed!$A$2:$A$1135,$A283,Observed!$C$2:$C$1135,$C283)),AVERAGEIFS(Observed!AR$2:AR$1135,Observed!$A$2:$A$1135,$A283,Observed!$C$2:$C$1135,$C283),"")</f>
        <v>37.775999999999996</v>
      </c>
      <c r="AS283" s="2">
        <f>COUNTIFS(Observed!$A$2:$A$1135,$A283,Observed!$C$2:$C$1135,$C283)</f>
        <v>4</v>
      </c>
      <c r="AT283" s="2">
        <f t="shared" si="4"/>
        <v>14</v>
      </c>
    </row>
    <row r="284" spans="1:46" x14ac:dyDescent="0.25">
      <c r="A284" t="s">
        <v>30</v>
      </c>
      <c r="B284" t="s">
        <v>31</v>
      </c>
      <c r="C284" s="6">
        <v>42460</v>
      </c>
      <c r="D284" t="s">
        <v>56</v>
      </c>
      <c r="F284">
        <v>200</v>
      </c>
      <c r="J284" t="s">
        <v>107</v>
      </c>
      <c r="K284" t="s">
        <v>29</v>
      </c>
      <c r="L284">
        <v>2</v>
      </c>
      <c r="M284" t="s">
        <v>106</v>
      </c>
      <c r="N284" s="33">
        <f>IF(ISNUMBER(AVERAGEIFS(Observed!N$2:N$1135,Observed!$A$2:$A$1135,$A284,Observed!$C$2:$C$1135,$C284)),AVERAGEIFS(Observed!N$2:N$1135,Observed!$A$2:$A$1135,$A284,Observed!$C$2:$C$1135,$C284),"")</f>
        <v>570.41666666666663</v>
      </c>
      <c r="O284" s="34">
        <f>IF(ISNUMBER(AVERAGEIFS(Observed!O$2:O$1135,Observed!$A$2:$A$1135,$A284,Observed!$C$2:$C$1135,$C284)),AVERAGEIFS(Observed!O$2:O$1135,Observed!$A$2:$A$1135,$A284,Observed!$C$2:$C$1135,$C284),"")</f>
        <v>57.041666666666664</v>
      </c>
      <c r="P284" s="34" t="str">
        <f>IF(ISNUMBER(AVERAGEIFS(Observed!P$2:P$1135,Observed!$A$2:$A$1135,$A284,Observed!$C$2:$C$1135,$C284)),AVERAGEIFS(Observed!P$2:P$1135,Observed!$A$2:$A$1135,$A284,Observed!$C$2:$C$1135,$C284),"")</f>
        <v/>
      </c>
      <c r="Q284" s="34" t="str">
        <f>IF(ISNUMBER(AVERAGEIFS(Observed!Q$2:Q$1135,Observed!$A$2:$A$1135,$A284,Observed!$C$2:$C$1135,$C284)),AVERAGEIFS(Observed!Q$2:Q$1135,Observed!$A$2:$A$1135,$A284,Observed!$C$2:$C$1135,$C284),"")</f>
        <v/>
      </c>
      <c r="R284" s="34" t="str">
        <f>IF(ISNUMBER(AVERAGEIFS(Observed!R$2:R$1135,Observed!$A$2:$A$1135,$A284,Observed!$C$2:$C$1135,$C284)),AVERAGEIFS(Observed!R$2:R$1135,Observed!$A$2:$A$1135,$A284,Observed!$C$2:$C$1135,$C284),"")</f>
        <v/>
      </c>
      <c r="S284" s="35" t="str">
        <f>IF(ISNUMBER(AVERAGEIFS(Observed!S$2:S$1135,Observed!$A$2:$A$1135,$A284,Observed!$C$2:$C$1135,$C284)),AVERAGEIFS(Observed!S$2:S$1135,Observed!$A$2:$A$1135,$A284,Observed!$C$2:$C$1135,$C284),"")</f>
        <v/>
      </c>
      <c r="T284" s="35" t="str">
        <f>IF(ISNUMBER(AVERAGEIFS(Observed!T$2:T$1135,Observed!$A$2:$A$1135,$A284,Observed!$C$2:$C$1135,$C284)),AVERAGEIFS(Observed!T$2:T$1135,Observed!$A$2:$A$1135,$A284,Observed!$C$2:$C$1135,$C284),"")</f>
        <v/>
      </c>
      <c r="U284" s="35" t="str">
        <f>IF(ISNUMBER(AVERAGEIFS(Observed!U$2:U$1135,Observed!$A$2:$A$1135,$A284,Observed!$C$2:$C$1135,$C284)),AVERAGEIFS(Observed!U$2:U$1135,Observed!$A$2:$A$1135,$A284,Observed!$C$2:$C$1135,$C284),"")</f>
        <v/>
      </c>
      <c r="V284" s="34" t="str">
        <f>IF(ISNUMBER(AVERAGEIFS(Observed!V$2:V$1135,Observed!$A$2:$A$1135,$A284,Observed!$C$2:$C$1135,$C284)),AVERAGEIFS(Observed!V$2:V$1135,Observed!$A$2:$A$1135,$A284,Observed!$C$2:$C$1135,$C284),"")</f>
        <v/>
      </c>
      <c r="W284" s="7" t="str">
        <f>IF(ISNUMBER(AVERAGEIFS(Observed!W$2:W$1135,Observed!$A$2:$A$1135,$A284,Observed!$C$2:$C$1135,$C284)),AVERAGEIFS(Observed!W$2:W$1135,Observed!$A$2:$A$1135,$A284,Observed!$C$2:$C$1135,$C284),"")</f>
        <v/>
      </c>
      <c r="X284" s="7" t="str">
        <f>IF(ISNUMBER(AVERAGEIFS(Observed!X$2:X$1135,Observed!$A$2:$A$1135,$A284,Observed!$C$2:$C$1135,$C284)),AVERAGEIFS(Observed!X$2:X$1135,Observed!$A$2:$A$1135,$A284,Observed!$C$2:$C$1135,$C284),"")</f>
        <v/>
      </c>
      <c r="Y284" s="34" t="str">
        <f>IF(ISNUMBER(AVERAGEIFS(Observed!Y$2:Y$1135,Observed!$A$2:$A$1135,$A284,Observed!$C$2:$C$1135,$C284)),AVERAGEIFS(Observed!Y$2:Y$1135,Observed!$A$2:$A$1135,$A284,Observed!$C$2:$C$1135,$C284),"")</f>
        <v/>
      </c>
      <c r="Z284" s="34" t="str">
        <f>IF(ISNUMBER(AVERAGEIFS(Observed!Z$2:Z$1135,Observed!$A$2:$A$1135,$A284,Observed!$C$2:$C$1135,$C284)),AVERAGEIFS(Observed!Z$2:Z$1135,Observed!$A$2:$A$1135,$A284,Observed!$C$2:$C$1135,$C284),"")</f>
        <v/>
      </c>
      <c r="AA284" s="34" t="str">
        <f>IF(ISNUMBER(AVERAGEIFS(Observed!AA$2:AA$1135,Observed!$A$2:$A$1135,$A284,Observed!$C$2:$C$1135,$C284)),AVERAGEIFS(Observed!AA$2:AA$1135,Observed!$A$2:$A$1135,$A284,Observed!$C$2:$C$1135,$C284),"")</f>
        <v/>
      </c>
      <c r="AB284" s="34">
        <f>IF(ISNUMBER(AVERAGEIFS(Observed!AB$2:AB$1135,Observed!$A$2:$A$1135,$A284,Observed!$C$2:$C$1135,$C284)),AVERAGEIFS(Observed!AB$2:AB$1135,Observed!$A$2:$A$1135,$A284,Observed!$C$2:$C$1135,$C284),"")</f>
        <v>19.381778399149578</v>
      </c>
      <c r="AC284" s="34">
        <f>IF(ISNUMBER(AVERAGEIFS(Observed!AC$2:AC$1135,Observed!$A$2:$A$1135,$A284,Observed!$C$2:$C$1135,$C284)),AVERAGEIFS(Observed!AC$2:AC$1135,Observed!$A$2:$A$1135,$A284,Observed!$C$2:$C$1135,$C284),"")</f>
        <v>8.1573037306467686</v>
      </c>
      <c r="AD284" s="34">
        <f>IF(ISNUMBER(AVERAGEIFS(Observed!AD$2:AD$1135,Observed!$A$2:$A$1135,$A284,Observed!$C$2:$C$1135,$C284)),AVERAGEIFS(Observed!AD$2:AD$1135,Observed!$A$2:$A$1135,$A284,Observed!$C$2:$C$1135,$C284),"")</f>
        <v>70.095608393351242</v>
      </c>
      <c r="AE284" s="34">
        <f>IF(ISNUMBER(AVERAGEIFS(Observed!AE$2:AE$1135,Observed!$A$2:$A$1135,$A284,Observed!$C$2:$C$1135,$C284)),AVERAGEIFS(Observed!AE$2:AE$1135,Observed!$A$2:$A$1135,$A284,Observed!$C$2:$C$1135,$C284),"")</f>
        <v>22.976918538411457</v>
      </c>
      <c r="AF284" s="34">
        <f>IF(ISNUMBER(AVERAGEIFS(Observed!AF$2:AF$1135,Observed!$A$2:$A$1135,$A284,Observed!$C$2:$C$1135,$C284)),AVERAGEIFS(Observed!AF$2:AF$1135,Observed!$A$2:$A$1135,$A284,Observed!$C$2:$C$1135,$C284),"")</f>
        <v>88.784540812174484</v>
      </c>
      <c r="AG284" s="34">
        <f>IF(ISNUMBER(AVERAGEIFS(Observed!AG$2:AG$1135,Observed!$A$2:$A$1135,$A284,Observed!$C$2:$C$1135,$C284)),AVERAGEIFS(Observed!AG$2:AG$1135,Observed!$A$2:$A$1135,$A284,Observed!$C$2:$C$1135,$C284),"")</f>
        <v>30.343123753865559</v>
      </c>
      <c r="AH284" s="35">
        <f>IF(ISNUMBER(AVERAGEIFS(Observed!AH$2:AH$1135,Observed!$A$2:$A$1135,$A284,Observed!$C$2:$C$1135,$C284)),AVERAGEIFS(Observed!AH$2:AH$1135,Observed!$A$2:$A$1135,$A284,Observed!$C$2:$C$1135,$C284),"")</f>
        <v>4.8548998006184896E-2</v>
      </c>
      <c r="AI284" s="35">
        <f>IF(ISNUMBER(AVERAGEIFS(Observed!AI$2:AI$1135,Observed!$A$2:$A$1135,$A284,Observed!$C$2:$C$1135,$C284)),AVERAGEIFS(Observed!AI$2:AI$1135,Observed!$A$2:$A$1135,$A284,Observed!$C$2:$C$1135,$C284),"")</f>
        <v>4.8548998006184896E-2</v>
      </c>
      <c r="AJ284" s="35" t="str">
        <f>IF(ISNUMBER(AVERAGEIFS(Observed!AJ$2:AJ$1135,Observed!$A$2:$A$1135,$A284,Observed!$C$2:$C$1135,$C284)),AVERAGEIFS(Observed!AJ$2:AJ$1135,Observed!$A$2:$A$1135,$A284,Observed!$C$2:$C$1135,$C284),"")</f>
        <v/>
      </c>
      <c r="AK284" s="34">
        <f>IF(ISNUMBER(AVERAGEIFS(Observed!AK$2:AK$1135,Observed!$A$2:$A$1135,$A284,Observed!$C$2:$C$1135,$C284)),AVERAGEIFS(Observed!AK$2:AK$1135,Observed!$A$2:$A$1135,$A284,Observed!$C$2:$C$1135,$C284),"")</f>
        <v>11.215297342936198</v>
      </c>
      <c r="AL284" s="35" t="str">
        <f>IF(ISNUMBER(AVERAGEIFS(Observed!AL$2:AL$1135,Observed!$A$2:$A$1135,$A284,Observed!$C$2:$C$1135,$C284)),AVERAGEIFS(Observed!AL$2:AL$1135,Observed!$A$2:$A$1135,$A284,Observed!$C$2:$C$1135,$C284),"")</f>
        <v/>
      </c>
      <c r="AM284" s="34" t="str">
        <f>IF(ISNUMBER(AVERAGEIFS(Observed!AM$2:AM$1135,Observed!$A$2:$A$1135,$A284,Observed!$C$2:$C$1135,$C284)),AVERAGEIFS(Observed!AM$2:AM$1135,Observed!$A$2:$A$1135,$A284,Observed!$C$2:$C$1135,$C284),"")</f>
        <v/>
      </c>
      <c r="AN284" s="34" t="str">
        <f>IF(ISNUMBER(AVERAGEIFS(Observed!AN$2:AN$1135,Observed!$A$2:$A$1135,$A284,Observed!$C$2:$C$1135,$C284)),AVERAGEIFS(Observed!AN$2:AN$1135,Observed!$A$2:$A$1135,$A284,Observed!$C$2:$C$1135,$C284),"")</f>
        <v/>
      </c>
      <c r="AO284" s="34" t="str">
        <f>IF(ISNUMBER(AVERAGEIFS(Observed!AO$2:AO$1135,Observed!$A$2:$A$1135,$A284,Observed!$C$2:$C$1135,$C284)),AVERAGEIFS(Observed!AO$2:AO$1135,Observed!$A$2:$A$1135,$A284,Observed!$C$2:$C$1135,$C284),"")</f>
        <v/>
      </c>
      <c r="AP284" s="35" t="str">
        <f>IF(ISNUMBER(AVERAGEIFS(Observed!AP$2:AP$1135,Observed!$A$2:$A$1135,$A284,Observed!$C$2:$C$1135,$C284)),AVERAGEIFS(Observed!AP$2:AP$1135,Observed!$A$2:$A$1135,$A284,Observed!$C$2:$C$1135,$C284),"")</f>
        <v/>
      </c>
      <c r="AQ284" s="34" t="str">
        <f>IF(ISNUMBER(AVERAGEIFS(Observed!AQ$2:AQ$1135,Observed!$A$2:$A$1135,$A284,Observed!$C$2:$C$1135,$C284)),AVERAGEIFS(Observed!AQ$2:AQ$1135,Observed!$A$2:$A$1135,$A284,Observed!$C$2:$C$1135,$C284),"")</f>
        <v/>
      </c>
      <c r="AR284" s="34" t="str">
        <f>IF(ISNUMBER(AVERAGEIFS(Observed!AR$2:AR$1135,Observed!$A$2:$A$1135,$A284,Observed!$C$2:$C$1135,$C284)),AVERAGEIFS(Observed!AR$2:AR$1135,Observed!$A$2:$A$1135,$A284,Observed!$C$2:$C$1135,$C284),"")</f>
        <v/>
      </c>
      <c r="AS284" s="2">
        <f>COUNTIFS(Observed!$A$2:$A$1135,$A284,Observed!$C$2:$C$1135,$C284)</f>
        <v>3</v>
      </c>
      <c r="AT284" s="2">
        <f t="shared" si="4"/>
        <v>10</v>
      </c>
    </row>
    <row r="285" spans="1:46" x14ac:dyDescent="0.25">
      <c r="A285" t="s">
        <v>30</v>
      </c>
      <c r="B285" t="s">
        <v>31</v>
      </c>
      <c r="C285" s="6">
        <v>42469</v>
      </c>
      <c r="D285" t="s">
        <v>56</v>
      </c>
      <c r="F285">
        <v>200</v>
      </c>
      <c r="J285" t="s">
        <v>107</v>
      </c>
      <c r="K285" t="s">
        <v>29</v>
      </c>
      <c r="L285">
        <v>2</v>
      </c>
      <c r="M285" t="s">
        <v>27</v>
      </c>
      <c r="N285" s="33" t="str">
        <f>IF(ISNUMBER(AVERAGEIFS(Observed!N$2:N$1135,Observed!$A$2:$A$1135,$A285,Observed!$C$2:$C$1135,$C285)),AVERAGEIFS(Observed!N$2:N$1135,Observed!$A$2:$A$1135,$A285,Observed!$C$2:$C$1135,$C285),"")</f>
        <v/>
      </c>
      <c r="O285" s="34" t="str">
        <f>IF(ISNUMBER(AVERAGEIFS(Observed!O$2:O$1135,Observed!$A$2:$A$1135,$A285,Observed!$C$2:$C$1135,$C285)),AVERAGEIFS(Observed!O$2:O$1135,Observed!$A$2:$A$1135,$A285,Observed!$C$2:$C$1135,$C285),"")</f>
        <v/>
      </c>
      <c r="P285" s="34">
        <f>IF(ISNUMBER(AVERAGEIFS(Observed!P$2:P$1135,Observed!$A$2:$A$1135,$A285,Observed!$C$2:$C$1135,$C285)),AVERAGEIFS(Observed!P$2:P$1135,Observed!$A$2:$A$1135,$A285,Observed!$C$2:$C$1135,$C285),"")</f>
        <v>63.647990013137175</v>
      </c>
      <c r="Q285" s="34">
        <f>IF(ISNUMBER(AVERAGEIFS(Observed!Q$2:Q$1135,Observed!$A$2:$A$1135,$A285,Observed!$C$2:$C$1135,$C285)),AVERAGEIFS(Observed!Q$2:Q$1135,Observed!$A$2:$A$1135,$A285,Observed!$C$2:$C$1135,$C285),"")</f>
        <v>63.647990013137175</v>
      </c>
      <c r="R285" s="34">
        <f>IF(ISNUMBER(AVERAGEIFS(Observed!R$2:R$1135,Observed!$A$2:$A$1135,$A285,Observed!$C$2:$C$1135,$C285)),AVERAGEIFS(Observed!R$2:R$1135,Observed!$A$2:$A$1135,$A285,Observed!$C$2:$C$1135,$C285),"")</f>
        <v>988.67567007338289</v>
      </c>
      <c r="S285" s="35" t="str">
        <f>IF(ISNUMBER(AVERAGEIFS(Observed!S$2:S$1135,Observed!$A$2:$A$1135,$A285,Observed!$C$2:$C$1135,$C285)),AVERAGEIFS(Observed!S$2:S$1135,Observed!$A$2:$A$1135,$A285,Observed!$C$2:$C$1135,$C285),"")</f>
        <v/>
      </c>
      <c r="T285" s="35" t="str">
        <f>IF(ISNUMBER(AVERAGEIFS(Observed!T$2:T$1135,Observed!$A$2:$A$1135,$A285,Observed!$C$2:$C$1135,$C285)),AVERAGEIFS(Observed!T$2:T$1135,Observed!$A$2:$A$1135,$A285,Observed!$C$2:$C$1135,$C285),"")</f>
        <v/>
      </c>
      <c r="U285" s="35" t="str">
        <f>IF(ISNUMBER(AVERAGEIFS(Observed!U$2:U$1135,Observed!$A$2:$A$1135,$A285,Observed!$C$2:$C$1135,$C285)),AVERAGEIFS(Observed!U$2:U$1135,Observed!$A$2:$A$1135,$A285,Observed!$C$2:$C$1135,$C285),"")</f>
        <v/>
      </c>
      <c r="V285" s="34" t="str">
        <f>IF(ISNUMBER(AVERAGEIFS(Observed!V$2:V$1135,Observed!$A$2:$A$1135,$A285,Observed!$C$2:$C$1135,$C285)),AVERAGEIFS(Observed!V$2:V$1135,Observed!$A$2:$A$1135,$A285,Observed!$C$2:$C$1135,$C285),"")</f>
        <v/>
      </c>
      <c r="W285" s="7" t="str">
        <f>IF(ISNUMBER(AVERAGEIFS(Observed!W$2:W$1135,Observed!$A$2:$A$1135,$A285,Observed!$C$2:$C$1135,$C285)),AVERAGEIFS(Observed!W$2:W$1135,Observed!$A$2:$A$1135,$A285,Observed!$C$2:$C$1135,$C285),"")</f>
        <v/>
      </c>
      <c r="X285" s="7" t="str">
        <f>IF(ISNUMBER(AVERAGEIFS(Observed!X$2:X$1135,Observed!$A$2:$A$1135,$A285,Observed!$C$2:$C$1135,$C285)),AVERAGEIFS(Observed!X$2:X$1135,Observed!$A$2:$A$1135,$A285,Observed!$C$2:$C$1135,$C285),"")</f>
        <v/>
      </c>
      <c r="Y285" s="34" t="str">
        <f>IF(ISNUMBER(AVERAGEIFS(Observed!Y$2:Y$1135,Observed!$A$2:$A$1135,$A285,Observed!$C$2:$C$1135,$C285)),AVERAGEIFS(Observed!Y$2:Y$1135,Observed!$A$2:$A$1135,$A285,Observed!$C$2:$C$1135,$C285),"")</f>
        <v/>
      </c>
      <c r="Z285" s="34" t="str">
        <f>IF(ISNUMBER(AVERAGEIFS(Observed!Z$2:Z$1135,Observed!$A$2:$A$1135,$A285,Observed!$C$2:$C$1135,$C285)),AVERAGEIFS(Observed!Z$2:Z$1135,Observed!$A$2:$A$1135,$A285,Observed!$C$2:$C$1135,$C285),"")</f>
        <v/>
      </c>
      <c r="AA285" s="34" t="str">
        <f>IF(ISNUMBER(AVERAGEIFS(Observed!AA$2:AA$1135,Observed!$A$2:$A$1135,$A285,Observed!$C$2:$C$1135,$C285)),AVERAGEIFS(Observed!AA$2:AA$1135,Observed!$A$2:$A$1135,$A285,Observed!$C$2:$C$1135,$C285),"")</f>
        <v/>
      </c>
      <c r="AB285" s="34" t="str">
        <f>IF(ISNUMBER(AVERAGEIFS(Observed!AB$2:AB$1135,Observed!$A$2:$A$1135,$A285,Observed!$C$2:$C$1135,$C285)),AVERAGEIFS(Observed!AB$2:AB$1135,Observed!$A$2:$A$1135,$A285,Observed!$C$2:$C$1135,$C285),"")</f>
        <v/>
      </c>
      <c r="AC285" s="34" t="str">
        <f>IF(ISNUMBER(AVERAGEIFS(Observed!AC$2:AC$1135,Observed!$A$2:$A$1135,$A285,Observed!$C$2:$C$1135,$C285)),AVERAGEIFS(Observed!AC$2:AC$1135,Observed!$A$2:$A$1135,$A285,Observed!$C$2:$C$1135,$C285),"")</f>
        <v/>
      </c>
      <c r="AD285" s="34" t="str">
        <f>IF(ISNUMBER(AVERAGEIFS(Observed!AD$2:AD$1135,Observed!$A$2:$A$1135,$A285,Observed!$C$2:$C$1135,$C285)),AVERAGEIFS(Observed!AD$2:AD$1135,Observed!$A$2:$A$1135,$A285,Observed!$C$2:$C$1135,$C285),"")</f>
        <v/>
      </c>
      <c r="AE285" s="34" t="str">
        <f>IF(ISNUMBER(AVERAGEIFS(Observed!AE$2:AE$1135,Observed!$A$2:$A$1135,$A285,Observed!$C$2:$C$1135,$C285)),AVERAGEIFS(Observed!AE$2:AE$1135,Observed!$A$2:$A$1135,$A285,Observed!$C$2:$C$1135,$C285),"")</f>
        <v/>
      </c>
      <c r="AF285" s="34" t="str">
        <f>IF(ISNUMBER(AVERAGEIFS(Observed!AF$2:AF$1135,Observed!$A$2:$A$1135,$A285,Observed!$C$2:$C$1135,$C285)),AVERAGEIFS(Observed!AF$2:AF$1135,Observed!$A$2:$A$1135,$A285,Observed!$C$2:$C$1135,$C285),"")</f>
        <v/>
      </c>
      <c r="AG285" s="34" t="str">
        <f>IF(ISNUMBER(AVERAGEIFS(Observed!AG$2:AG$1135,Observed!$A$2:$A$1135,$A285,Observed!$C$2:$C$1135,$C285)),AVERAGEIFS(Observed!AG$2:AG$1135,Observed!$A$2:$A$1135,$A285,Observed!$C$2:$C$1135,$C285),"")</f>
        <v/>
      </c>
      <c r="AH285" s="35">
        <f>IF(ISNUMBER(AVERAGEIFS(Observed!AH$2:AH$1135,Observed!$A$2:$A$1135,$A285,Observed!$C$2:$C$1135,$C285)),AVERAGEIFS(Observed!AH$2:AH$1135,Observed!$A$2:$A$1135,$A285,Observed!$C$2:$C$1135,$C285),"")</f>
        <v>4.856356116400825E-2</v>
      </c>
      <c r="AI285" s="35">
        <f>IF(ISNUMBER(AVERAGEIFS(Observed!AI$2:AI$1135,Observed!$A$2:$A$1135,$A285,Observed!$C$2:$C$1135,$C285)),AVERAGEIFS(Observed!AI$2:AI$1135,Observed!$A$2:$A$1135,$A285,Observed!$C$2:$C$1135,$C285),"")</f>
        <v>4.856356116400825E-2</v>
      </c>
      <c r="AJ285" s="35" t="str">
        <f>IF(ISNUMBER(AVERAGEIFS(Observed!AJ$2:AJ$1135,Observed!$A$2:$A$1135,$A285,Observed!$C$2:$C$1135,$C285)),AVERAGEIFS(Observed!AJ$2:AJ$1135,Observed!$A$2:$A$1135,$A285,Observed!$C$2:$C$1135,$C285),"")</f>
        <v/>
      </c>
      <c r="AK285" s="34" t="str">
        <f>IF(ISNUMBER(AVERAGEIFS(Observed!AK$2:AK$1135,Observed!$A$2:$A$1135,$A285,Observed!$C$2:$C$1135,$C285)),AVERAGEIFS(Observed!AK$2:AK$1135,Observed!$A$2:$A$1135,$A285,Observed!$C$2:$C$1135,$C285),"")</f>
        <v/>
      </c>
      <c r="AL285" s="35" t="str">
        <f>IF(ISNUMBER(AVERAGEIFS(Observed!AL$2:AL$1135,Observed!$A$2:$A$1135,$A285,Observed!$C$2:$C$1135,$C285)),AVERAGEIFS(Observed!AL$2:AL$1135,Observed!$A$2:$A$1135,$A285,Observed!$C$2:$C$1135,$C285),"")</f>
        <v/>
      </c>
      <c r="AM285" s="34" t="str">
        <f>IF(ISNUMBER(AVERAGEIFS(Observed!AM$2:AM$1135,Observed!$A$2:$A$1135,$A285,Observed!$C$2:$C$1135,$C285)),AVERAGEIFS(Observed!AM$2:AM$1135,Observed!$A$2:$A$1135,$A285,Observed!$C$2:$C$1135,$C285),"")</f>
        <v/>
      </c>
      <c r="AN285" s="34" t="str">
        <f>IF(ISNUMBER(AVERAGEIFS(Observed!AN$2:AN$1135,Observed!$A$2:$A$1135,$A285,Observed!$C$2:$C$1135,$C285)),AVERAGEIFS(Observed!AN$2:AN$1135,Observed!$A$2:$A$1135,$A285,Observed!$C$2:$C$1135,$C285),"")</f>
        <v/>
      </c>
      <c r="AO285" s="34" t="str">
        <f>IF(ISNUMBER(AVERAGEIFS(Observed!AO$2:AO$1135,Observed!$A$2:$A$1135,$A285,Observed!$C$2:$C$1135,$C285)),AVERAGEIFS(Observed!AO$2:AO$1135,Observed!$A$2:$A$1135,$A285,Observed!$C$2:$C$1135,$C285),"")</f>
        <v/>
      </c>
      <c r="AP285" s="35" t="str">
        <f>IF(ISNUMBER(AVERAGEIFS(Observed!AP$2:AP$1135,Observed!$A$2:$A$1135,$A285,Observed!$C$2:$C$1135,$C285)),AVERAGEIFS(Observed!AP$2:AP$1135,Observed!$A$2:$A$1135,$A285,Observed!$C$2:$C$1135,$C285),"")</f>
        <v/>
      </c>
      <c r="AQ285" s="34">
        <f>IF(ISNUMBER(AVERAGEIFS(Observed!AQ$2:AQ$1135,Observed!$A$2:$A$1135,$A285,Observed!$C$2:$C$1135,$C285)),AVERAGEIFS(Observed!AQ$2:AQ$1135,Observed!$A$2:$A$1135,$A285,Observed!$C$2:$C$1135,$C285),"")</f>
        <v>3.0945000000000005</v>
      </c>
      <c r="AR285" s="34">
        <f>IF(ISNUMBER(AVERAGEIFS(Observed!AR$2:AR$1135,Observed!$A$2:$A$1135,$A285,Observed!$C$2:$C$1135,$C285)),AVERAGEIFS(Observed!AR$2:AR$1135,Observed!$A$2:$A$1135,$A285,Observed!$C$2:$C$1135,$C285),"")</f>
        <v>40.8705</v>
      </c>
      <c r="AS285" s="2">
        <f>COUNTIFS(Observed!$A$2:$A$1135,$A285,Observed!$C$2:$C$1135,$C285)</f>
        <v>4</v>
      </c>
      <c r="AT285" s="2">
        <f t="shared" si="4"/>
        <v>7</v>
      </c>
    </row>
    <row r="286" spans="1:46" x14ac:dyDescent="0.25">
      <c r="A286" t="s">
        <v>30</v>
      </c>
      <c r="B286" t="s">
        <v>31</v>
      </c>
      <c r="C286" s="6">
        <v>42514</v>
      </c>
      <c r="D286" t="s">
        <v>56</v>
      </c>
      <c r="F286">
        <v>200</v>
      </c>
      <c r="J286" t="s">
        <v>107</v>
      </c>
      <c r="K286" t="s">
        <v>29</v>
      </c>
      <c r="L286">
        <v>2</v>
      </c>
      <c r="M286" t="s">
        <v>27</v>
      </c>
      <c r="N286" s="33" t="str">
        <f>IF(ISNUMBER(AVERAGEIFS(Observed!N$2:N$1135,Observed!$A$2:$A$1135,$A286,Observed!$C$2:$C$1135,$C286)),AVERAGEIFS(Observed!N$2:N$1135,Observed!$A$2:$A$1135,$A286,Observed!$C$2:$C$1135,$C286),"")</f>
        <v/>
      </c>
      <c r="O286" s="34" t="str">
        <f>IF(ISNUMBER(AVERAGEIFS(Observed!O$2:O$1135,Observed!$A$2:$A$1135,$A286,Observed!$C$2:$C$1135,$C286)),AVERAGEIFS(Observed!O$2:O$1135,Observed!$A$2:$A$1135,$A286,Observed!$C$2:$C$1135,$C286),"")</f>
        <v/>
      </c>
      <c r="P286" s="34">
        <f>IF(ISNUMBER(AVERAGEIFS(Observed!P$2:P$1135,Observed!$A$2:$A$1135,$A286,Observed!$C$2:$C$1135,$C286)),AVERAGEIFS(Observed!P$2:P$1135,Observed!$A$2:$A$1135,$A286,Observed!$C$2:$C$1135,$C286),"")</f>
        <v>11.97151940332715</v>
      </c>
      <c r="Q286" s="34">
        <f>IF(ISNUMBER(AVERAGEIFS(Observed!Q$2:Q$1135,Observed!$A$2:$A$1135,$A286,Observed!$C$2:$C$1135,$C286)),AVERAGEIFS(Observed!Q$2:Q$1135,Observed!$A$2:$A$1135,$A286,Observed!$C$2:$C$1135,$C286),"")</f>
        <v>11.97151940332715</v>
      </c>
      <c r="R286" s="34">
        <f>IF(ISNUMBER(AVERAGEIFS(Observed!R$2:R$1135,Observed!$A$2:$A$1135,$A286,Observed!$C$2:$C$1135,$C286)),AVERAGEIFS(Observed!R$2:R$1135,Observed!$A$2:$A$1135,$A286,Observed!$C$2:$C$1135,$C286),"")</f>
        <v>1000.6471894767102</v>
      </c>
      <c r="S286" s="35" t="str">
        <f>IF(ISNUMBER(AVERAGEIFS(Observed!S$2:S$1135,Observed!$A$2:$A$1135,$A286,Observed!$C$2:$C$1135,$C286)),AVERAGEIFS(Observed!S$2:S$1135,Observed!$A$2:$A$1135,$A286,Observed!$C$2:$C$1135,$C286),"")</f>
        <v/>
      </c>
      <c r="T286" s="35" t="str">
        <f>IF(ISNUMBER(AVERAGEIFS(Observed!T$2:T$1135,Observed!$A$2:$A$1135,$A286,Observed!$C$2:$C$1135,$C286)),AVERAGEIFS(Observed!T$2:T$1135,Observed!$A$2:$A$1135,$A286,Observed!$C$2:$C$1135,$C286),"")</f>
        <v/>
      </c>
      <c r="U286" s="35" t="str">
        <f>IF(ISNUMBER(AVERAGEIFS(Observed!U$2:U$1135,Observed!$A$2:$A$1135,$A286,Observed!$C$2:$C$1135,$C286)),AVERAGEIFS(Observed!U$2:U$1135,Observed!$A$2:$A$1135,$A286,Observed!$C$2:$C$1135,$C286),"")</f>
        <v/>
      </c>
      <c r="V286" s="34" t="str">
        <f>IF(ISNUMBER(AVERAGEIFS(Observed!V$2:V$1135,Observed!$A$2:$A$1135,$A286,Observed!$C$2:$C$1135,$C286)),AVERAGEIFS(Observed!V$2:V$1135,Observed!$A$2:$A$1135,$A286,Observed!$C$2:$C$1135,$C286),"")</f>
        <v/>
      </c>
      <c r="W286" s="7" t="str">
        <f>IF(ISNUMBER(AVERAGEIFS(Observed!W$2:W$1135,Observed!$A$2:$A$1135,$A286,Observed!$C$2:$C$1135,$C286)),AVERAGEIFS(Observed!W$2:W$1135,Observed!$A$2:$A$1135,$A286,Observed!$C$2:$C$1135,$C286),"")</f>
        <v/>
      </c>
      <c r="X286" s="7" t="str">
        <f>IF(ISNUMBER(AVERAGEIFS(Observed!X$2:X$1135,Observed!$A$2:$A$1135,$A286,Observed!$C$2:$C$1135,$C286)),AVERAGEIFS(Observed!X$2:X$1135,Observed!$A$2:$A$1135,$A286,Observed!$C$2:$C$1135,$C286),"")</f>
        <v/>
      </c>
      <c r="Y286" s="34" t="str">
        <f>IF(ISNUMBER(AVERAGEIFS(Observed!Y$2:Y$1135,Observed!$A$2:$A$1135,$A286,Observed!$C$2:$C$1135,$C286)),AVERAGEIFS(Observed!Y$2:Y$1135,Observed!$A$2:$A$1135,$A286,Observed!$C$2:$C$1135,$C286),"")</f>
        <v/>
      </c>
      <c r="Z286" s="34" t="str">
        <f>IF(ISNUMBER(AVERAGEIFS(Observed!Z$2:Z$1135,Observed!$A$2:$A$1135,$A286,Observed!$C$2:$C$1135,$C286)),AVERAGEIFS(Observed!Z$2:Z$1135,Observed!$A$2:$A$1135,$A286,Observed!$C$2:$C$1135,$C286),"")</f>
        <v/>
      </c>
      <c r="AA286" s="34" t="str">
        <f>IF(ISNUMBER(AVERAGEIFS(Observed!AA$2:AA$1135,Observed!$A$2:$A$1135,$A286,Observed!$C$2:$C$1135,$C286)),AVERAGEIFS(Observed!AA$2:AA$1135,Observed!$A$2:$A$1135,$A286,Observed!$C$2:$C$1135,$C286),"")</f>
        <v/>
      </c>
      <c r="AB286" s="34" t="str">
        <f>IF(ISNUMBER(AVERAGEIFS(Observed!AB$2:AB$1135,Observed!$A$2:$A$1135,$A286,Observed!$C$2:$C$1135,$C286)),AVERAGEIFS(Observed!AB$2:AB$1135,Observed!$A$2:$A$1135,$A286,Observed!$C$2:$C$1135,$C286),"")</f>
        <v/>
      </c>
      <c r="AC286" s="34" t="str">
        <f>IF(ISNUMBER(AVERAGEIFS(Observed!AC$2:AC$1135,Observed!$A$2:$A$1135,$A286,Observed!$C$2:$C$1135,$C286)),AVERAGEIFS(Observed!AC$2:AC$1135,Observed!$A$2:$A$1135,$A286,Observed!$C$2:$C$1135,$C286),"")</f>
        <v/>
      </c>
      <c r="AD286" s="34" t="str">
        <f>IF(ISNUMBER(AVERAGEIFS(Observed!AD$2:AD$1135,Observed!$A$2:$A$1135,$A286,Observed!$C$2:$C$1135,$C286)),AVERAGEIFS(Observed!AD$2:AD$1135,Observed!$A$2:$A$1135,$A286,Observed!$C$2:$C$1135,$C286),"")</f>
        <v/>
      </c>
      <c r="AE286" s="34" t="str">
        <f>IF(ISNUMBER(AVERAGEIFS(Observed!AE$2:AE$1135,Observed!$A$2:$A$1135,$A286,Observed!$C$2:$C$1135,$C286)),AVERAGEIFS(Observed!AE$2:AE$1135,Observed!$A$2:$A$1135,$A286,Observed!$C$2:$C$1135,$C286),"")</f>
        <v/>
      </c>
      <c r="AF286" s="34" t="str">
        <f>IF(ISNUMBER(AVERAGEIFS(Observed!AF$2:AF$1135,Observed!$A$2:$A$1135,$A286,Observed!$C$2:$C$1135,$C286)),AVERAGEIFS(Observed!AF$2:AF$1135,Observed!$A$2:$A$1135,$A286,Observed!$C$2:$C$1135,$C286),"")</f>
        <v/>
      </c>
      <c r="AG286" s="34" t="str">
        <f>IF(ISNUMBER(AVERAGEIFS(Observed!AG$2:AG$1135,Observed!$A$2:$A$1135,$A286,Observed!$C$2:$C$1135,$C286)),AVERAGEIFS(Observed!AG$2:AG$1135,Observed!$A$2:$A$1135,$A286,Observed!$C$2:$C$1135,$C286),"")</f>
        <v/>
      </c>
      <c r="AH286" s="35">
        <f>IF(ISNUMBER(AVERAGEIFS(Observed!AH$2:AH$1135,Observed!$A$2:$A$1135,$A286,Observed!$C$2:$C$1135,$C286)),AVERAGEIFS(Observed!AH$2:AH$1135,Observed!$A$2:$A$1135,$A286,Observed!$C$2:$C$1135,$C286),"")</f>
        <v>4.8578124321831596E-2</v>
      </c>
      <c r="AI286" s="35">
        <f>IF(ISNUMBER(AVERAGEIFS(Observed!AI$2:AI$1135,Observed!$A$2:$A$1135,$A286,Observed!$C$2:$C$1135,$C286)),AVERAGEIFS(Observed!AI$2:AI$1135,Observed!$A$2:$A$1135,$A286,Observed!$C$2:$C$1135,$C286),"")</f>
        <v>4.8578124321831596E-2</v>
      </c>
      <c r="AJ286" s="35" t="str">
        <f>IF(ISNUMBER(AVERAGEIFS(Observed!AJ$2:AJ$1135,Observed!$A$2:$A$1135,$A286,Observed!$C$2:$C$1135,$C286)),AVERAGEIFS(Observed!AJ$2:AJ$1135,Observed!$A$2:$A$1135,$A286,Observed!$C$2:$C$1135,$C286),"")</f>
        <v/>
      </c>
      <c r="AK286" s="34" t="str">
        <f>IF(ISNUMBER(AVERAGEIFS(Observed!AK$2:AK$1135,Observed!$A$2:$A$1135,$A286,Observed!$C$2:$C$1135,$C286)),AVERAGEIFS(Observed!AK$2:AK$1135,Observed!$A$2:$A$1135,$A286,Observed!$C$2:$C$1135,$C286),"")</f>
        <v/>
      </c>
      <c r="AL286" s="35" t="str">
        <f>IF(ISNUMBER(AVERAGEIFS(Observed!AL$2:AL$1135,Observed!$A$2:$A$1135,$A286,Observed!$C$2:$C$1135,$C286)),AVERAGEIFS(Observed!AL$2:AL$1135,Observed!$A$2:$A$1135,$A286,Observed!$C$2:$C$1135,$C286),"")</f>
        <v/>
      </c>
      <c r="AM286" s="34" t="str">
        <f>IF(ISNUMBER(AVERAGEIFS(Observed!AM$2:AM$1135,Observed!$A$2:$A$1135,$A286,Observed!$C$2:$C$1135,$C286)),AVERAGEIFS(Observed!AM$2:AM$1135,Observed!$A$2:$A$1135,$A286,Observed!$C$2:$C$1135,$C286),"")</f>
        <v/>
      </c>
      <c r="AN286" s="34" t="str">
        <f>IF(ISNUMBER(AVERAGEIFS(Observed!AN$2:AN$1135,Observed!$A$2:$A$1135,$A286,Observed!$C$2:$C$1135,$C286)),AVERAGEIFS(Observed!AN$2:AN$1135,Observed!$A$2:$A$1135,$A286,Observed!$C$2:$C$1135,$C286),"")</f>
        <v/>
      </c>
      <c r="AO286" s="34" t="str">
        <f>IF(ISNUMBER(AVERAGEIFS(Observed!AO$2:AO$1135,Observed!$A$2:$A$1135,$A286,Observed!$C$2:$C$1135,$C286)),AVERAGEIFS(Observed!AO$2:AO$1135,Observed!$A$2:$A$1135,$A286,Observed!$C$2:$C$1135,$C286),"")</f>
        <v/>
      </c>
      <c r="AP286" s="35" t="str">
        <f>IF(ISNUMBER(AVERAGEIFS(Observed!AP$2:AP$1135,Observed!$A$2:$A$1135,$A286,Observed!$C$2:$C$1135,$C286)),AVERAGEIFS(Observed!AP$2:AP$1135,Observed!$A$2:$A$1135,$A286,Observed!$C$2:$C$1135,$C286),"")</f>
        <v/>
      </c>
      <c r="AQ286" s="34">
        <f>IF(ISNUMBER(AVERAGEIFS(Observed!AQ$2:AQ$1135,Observed!$A$2:$A$1135,$A286,Observed!$C$2:$C$1135,$C286)),AVERAGEIFS(Observed!AQ$2:AQ$1135,Observed!$A$2:$A$1135,$A286,Observed!$C$2:$C$1135,$C286),"")</f>
        <v>0.58274999999999999</v>
      </c>
      <c r="AR286" s="34">
        <f>IF(ISNUMBER(AVERAGEIFS(Observed!AR$2:AR$1135,Observed!$A$2:$A$1135,$A286,Observed!$C$2:$C$1135,$C286)),AVERAGEIFS(Observed!AR$2:AR$1135,Observed!$A$2:$A$1135,$A286,Observed!$C$2:$C$1135,$C286),"")</f>
        <v>41.453249999999997</v>
      </c>
      <c r="AS286" s="2">
        <f>COUNTIFS(Observed!$A$2:$A$1135,$A286,Observed!$C$2:$C$1135,$C286)</f>
        <v>4</v>
      </c>
      <c r="AT286" s="2">
        <f t="shared" si="4"/>
        <v>7</v>
      </c>
    </row>
    <row r="287" spans="1:46" x14ac:dyDescent="0.25">
      <c r="A287" t="s">
        <v>30</v>
      </c>
      <c r="B287" t="s">
        <v>31</v>
      </c>
      <c r="C287" s="6">
        <v>42663</v>
      </c>
      <c r="D287" t="s">
        <v>56</v>
      </c>
      <c r="F287">
        <v>200</v>
      </c>
      <c r="J287" t="s">
        <v>108</v>
      </c>
      <c r="K287" t="s">
        <v>37</v>
      </c>
      <c r="L287">
        <v>3</v>
      </c>
      <c r="M287" t="s">
        <v>106</v>
      </c>
      <c r="N287" s="33">
        <f>IF(ISNUMBER(AVERAGEIFS(Observed!N$2:N$1135,Observed!$A$2:$A$1135,$A287,Observed!$C$2:$C$1135,$C287)),AVERAGEIFS(Observed!N$2:N$1135,Observed!$A$2:$A$1135,$A287,Observed!$C$2:$C$1135,$C287),"")</f>
        <v>612.66666666666663</v>
      </c>
      <c r="O287" s="34">
        <f>IF(ISNUMBER(AVERAGEIFS(Observed!O$2:O$1135,Observed!$A$2:$A$1135,$A287,Observed!$C$2:$C$1135,$C287)),AVERAGEIFS(Observed!O$2:O$1135,Observed!$A$2:$A$1135,$A287,Observed!$C$2:$C$1135,$C287),"")</f>
        <v>61.266666666666673</v>
      </c>
      <c r="P287" s="34" t="str">
        <f>IF(ISNUMBER(AVERAGEIFS(Observed!P$2:P$1135,Observed!$A$2:$A$1135,$A287,Observed!$C$2:$C$1135,$C287)),AVERAGEIFS(Observed!P$2:P$1135,Observed!$A$2:$A$1135,$A287,Observed!$C$2:$C$1135,$C287),"")</f>
        <v/>
      </c>
      <c r="Q287" s="34" t="str">
        <f>IF(ISNUMBER(AVERAGEIFS(Observed!Q$2:Q$1135,Observed!$A$2:$A$1135,$A287,Observed!$C$2:$C$1135,$C287)),AVERAGEIFS(Observed!Q$2:Q$1135,Observed!$A$2:$A$1135,$A287,Observed!$C$2:$C$1135,$C287),"")</f>
        <v/>
      </c>
      <c r="R287" s="34" t="str">
        <f>IF(ISNUMBER(AVERAGEIFS(Observed!R$2:R$1135,Observed!$A$2:$A$1135,$A287,Observed!$C$2:$C$1135,$C287)),AVERAGEIFS(Observed!R$2:R$1135,Observed!$A$2:$A$1135,$A287,Observed!$C$2:$C$1135,$C287),"")</f>
        <v/>
      </c>
      <c r="S287" s="35" t="str">
        <f>IF(ISNUMBER(AVERAGEIFS(Observed!S$2:S$1135,Observed!$A$2:$A$1135,$A287,Observed!$C$2:$C$1135,$C287)),AVERAGEIFS(Observed!S$2:S$1135,Observed!$A$2:$A$1135,$A287,Observed!$C$2:$C$1135,$C287),"")</f>
        <v/>
      </c>
      <c r="T287" s="35" t="str">
        <f>IF(ISNUMBER(AVERAGEIFS(Observed!T$2:T$1135,Observed!$A$2:$A$1135,$A287,Observed!$C$2:$C$1135,$C287)),AVERAGEIFS(Observed!T$2:T$1135,Observed!$A$2:$A$1135,$A287,Observed!$C$2:$C$1135,$C287),"")</f>
        <v/>
      </c>
      <c r="U287" s="35" t="str">
        <f>IF(ISNUMBER(AVERAGEIFS(Observed!U$2:U$1135,Observed!$A$2:$A$1135,$A287,Observed!$C$2:$C$1135,$C287)),AVERAGEIFS(Observed!U$2:U$1135,Observed!$A$2:$A$1135,$A287,Observed!$C$2:$C$1135,$C287),"")</f>
        <v/>
      </c>
      <c r="V287" s="34" t="str">
        <f>IF(ISNUMBER(AVERAGEIFS(Observed!V$2:V$1135,Observed!$A$2:$A$1135,$A287,Observed!$C$2:$C$1135,$C287)),AVERAGEIFS(Observed!V$2:V$1135,Observed!$A$2:$A$1135,$A287,Observed!$C$2:$C$1135,$C287),"")</f>
        <v/>
      </c>
      <c r="W287" s="7" t="str">
        <f>IF(ISNUMBER(AVERAGEIFS(Observed!W$2:W$1135,Observed!$A$2:$A$1135,$A287,Observed!$C$2:$C$1135,$C287)),AVERAGEIFS(Observed!W$2:W$1135,Observed!$A$2:$A$1135,$A287,Observed!$C$2:$C$1135,$C287),"")</f>
        <v/>
      </c>
      <c r="X287" s="7" t="str">
        <f>IF(ISNUMBER(AVERAGEIFS(Observed!X$2:X$1135,Observed!$A$2:$A$1135,$A287,Observed!$C$2:$C$1135,$C287)),AVERAGEIFS(Observed!X$2:X$1135,Observed!$A$2:$A$1135,$A287,Observed!$C$2:$C$1135,$C287),"")</f>
        <v/>
      </c>
      <c r="Y287" s="34" t="str">
        <f>IF(ISNUMBER(AVERAGEIFS(Observed!Y$2:Y$1135,Observed!$A$2:$A$1135,$A287,Observed!$C$2:$C$1135,$C287)),AVERAGEIFS(Observed!Y$2:Y$1135,Observed!$A$2:$A$1135,$A287,Observed!$C$2:$C$1135,$C287),"")</f>
        <v/>
      </c>
      <c r="Z287" s="34" t="str">
        <f>IF(ISNUMBER(AVERAGEIFS(Observed!Z$2:Z$1135,Observed!$A$2:$A$1135,$A287,Observed!$C$2:$C$1135,$C287)),AVERAGEIFS(Observed!Z$2:Z$1135,Observed!$A$2:$A$1135,$A287,Observed!$C$2:$C$1135,$C287),"")</f>
        <v/>
      </c>
      <c r="AA287" s="34" t="str">
        <f>IF(ISNUMBER(AVERAGEIFS(Observed!AA$2:AA$1135,Observed!$A$2:$A$1135,$A287,Observed!$C$2:$C$1135,$C287)),AVERAGEIFS(Observed!AA$2:AA$1135,Observed!$A$2:$A$1135,$A287,Observed!$C$2:$C$1135,$C287),"")</f>
        <v/>
      </c>
      <c r="AB287" s="34">
        <f>IF(ISNUMBER(AVERAGEIFS(Observed!AB$2:AB$1135,Observed!$A$2:$A$1135,$A287,Observed!$C$2:$C$1135,$C287)),AVERAGEIFS(Observed!AB$2:AB$1135,Observed!$A$2:$A$1135,$A287,Observed!$C$2:$C$1135,$C287),"")</f>
        <v>18.618534406026203</v>
      </c>
      <c r="AC287" s="34">
        <f>IF(ISNUMBER(AVERAGEIFS(Observed!AC$2:AC$1135,Observed!$A$2:$A$1135,$A287,Observed!$C$2:$C$1135,$C287)),AVERAGEIFS(Observed!AC$2:AC$1135,Observed!$A$2:$A$1135,$A287,Observed!$C$2:$C$1135,$C287),"")</f>
        <v>11.881937503814697</v>
      </c>
      <c r="AD287" s="34">
        <f>IF(ISNUMBER(AVERAGEIFS(Observed!AD$2:AD$1135,Observed!$A$2:$A$1135,$A287,Observed!$C$2:$C$1135,$C287)),AVERAGEIFS(Observed!AD$2:AD$1135,Observed!$A$2:$A$1135,$A287,Observed!$C$2:$C$1135,$C287),"")</f>
        <v>75.930675506591797</v>
      </c>
      <c r="AE287" s="34">
        <f>IF(ISNUMBER(AVERAGEIFS(Observed!AE$2:AE$1135,Observed!$A$2:$A$1135,$A287,Observed!$C$2:$C$1135,$C287)),AVERAGEIFS(Observed!AE$2:AE$1135,Observed!$A$2:$A$1135,$A287,Observed!$C$2:$C$1135,$C287),"")</f>
        <v>19.832482020060223</v>
      </c>
      <c r="AF287" s="34">
        <f>IF(ISNUMBER(AVERAGEIFS(Observed!AF$2:AF$1135,Observed!$A$2:$A$1135,$A287,Observed!$C$2:$C$1135,$C287)),AVERAGEIFS(Observed!AF$2:AF$1135,Observed!$A$2:$A$1135,$A287,Observed!$C$2:$C$1135,$C287),"")</f>
        <v>90.267373402913407</v>
      </c>
      <c r="AG287" s="34">
        <f>IF(ISNUMBER(AVERAGEIFS(Observed!AG$2:AG$1135,Observed!$A$2:$A$1135,$A287,Observed!$C$2:$C$1135,$C287)),AVERAGEIFS(Observed!AG$2:AG$1135,Observed!$A$2:$A$1135,$A287,Observed!$C$2:$C$1135,$C287),"")</f>
        <v>30.370429674784344</v>
      </c>
      <c r="AH287" s="35">
        <f>IF(ISNUMBER(AVERAGEIFS(Observed!AH$2:AH$1135,Observed!$A$2:$A$1135,$A287,Observed!$C$2:$C$1135,$C287)),AVERAGEIFS(Observed!AH$2:AH$1135,Observed!$A$2:$A$1135,$A287,Observed!$C$2:$C$1135,$C287),"")</f>
        <v>4.859268747965495E-2</v>
      </c>
      <c r="AI287" s="35">
        <f>IF(ISNUMBER(AVERAGEIFS(Observed!AI$2:AI$1135,Observed!$A$2:$A$1135,$A287,Observed!$C$2:$C$1135,$C287)),AVERAGEIFS(Observed!AI$2:AI$1135,Observed!$A$2:$A$1135,$A287,Observed!$C$2:$C$1135,$C287),"")</f>
        <v>4.859268747965495E-2</v>
      </c>
      <c r="AJ287" s="35" t="str">
        <f>IF(ISNUMBER(AVERAGEIFS(Observed!AJ$2:AJ$1135,Observed!$A$2:$A$1135,$A287,Observed!$C$2:$C$1135,$C287)),AVERAGEIFS(Observed!AJ$2:AJ$1135,Observed!$A$2:$A$1135,$A287,Observed!$C$2:$C$1135,$C287),"")</f>
        <v/>
      </c>
      <c r="AK287" s="34">
        <f>IF(ISNUMBER(AVERAGEIFS(Observed!AK$2:AK$1135,Observed!$A$2:$A$1135,$A287,Observed!$C$2:$C$1135,$C287)),AVERAGEIFS(Observed!AK$2:AK$1135,Observed!$A$2:$A$1135,$A287,Observed!$C$2:$C$1135,$C287),"")</f>
        <v>12.148908081054687</v>
      </c>
      <c r="AL287" s="35" t="str">
        <f>IF(ISNUMBER(AVERAGEIFS(Observed!AL$2:AL$1135,Observed!$A$2:$A$1135,$A287,Observed!$C$2:$C$1135,$C287)),AVERAGEIFS(Observed!AL$2:AL$1135,Observed!$A$2:$A$1135,$A287,Observed!$C$2:$C$1135,$C287),"")</f>
        <v/>
      </c>
      <c r="AM287" s="34" t="str">
        <f>IF(ISNUMBER(AVERAGEIFS(Observed!AM$2:AM$1135,Observed!$A$2:$A$1135,$A287,Observed!$C$2:$C$1135,$C287)),AVERAGEIFS(Observed!AM$2:AM$1135,Observed!$A$2:$A$1135,$A287,Observed!$C$2:$C$1135,$C287),"")</f>
        <v/>
      </c>
      <c r="AN287" s="34" t="str">
        <f>IF(ISNUMBER(AVERAGEIFS(Observed!AN$2:AN$1135,Observed!$A$2:$A$1135,$A287,Observed!$C$2:$C$1135,$C287)),AVERAGEIFS(Observed!AN$2:AN$1135,Observed!$A$2:$A$1135,$A287,Observed!$C$2:$C$1135,$C287),"")</f>
        <v/>
      </c>
      <c r="AO287" s="34" t="str">
        <f>IF(ISNUMBER(AVERAGEIFS(Observed!AO$2:AO$1135,Observed!$A$2:$A$1135,$A287,Observed!$C$2:$C$1135,$C287)),AVERAGEIFS(Observed!AO$2:AO$1135,Observed!$A$2:$A$1135,$A287,Observed!$C$2:$C$1135,$C287),"")</f>
        <v/>
      </c>
      <c r="AP287" s="35" t="str">
        <f>IF(ISNUMBER(AVERAGEIFS(Observed!AP$2:AP$1135,Observed!$A$2:$A$1135,$A287,Observed!$C$2:$C$1135,$C287)),AVERAGEIFS(Observed!AP$2:AP$1135,Observed!$A$2:$A$1135,$A287,Observed!$C$2:$C$1135,$C287),"")</f>
        <v/>
      </c>
      <c r="AQ287" s="34" t="str">
        <f>IF(ISNUMBER(AVERAGEIFS(Observed!AQ$2:AQ$1135,Observed!$A$2:$A$1135,$A287,Observed!$C$2:$C$1135,$C287)),AVERAGEIFS(Observed!AQ$2:AQ$1135,Observed!$A$2:$A$1135,$A287,Observed!$C$2:$C$1135,$C287),"")</f>
        <v/>
      </c>
      <c r="AR287" s="34" t="str">
        <f>IF(ISNUMBER(AVERAGEIFS(Observed!AR$2:AR$1135,Observed!$A$2:$A$1135,$A287,Observed!$C$2:$C$1135,$C287)),AVERAGEIFS(Observed!AR$2:AR$1135,Observed!$A$2:$A$1135,$A287,Observed!$C$2:$C$1135,$C287),"")</f>
        <v/>
      </c>
      <c r="AS287" s="2">
        <f>COUNTIFS(Observed!$A$2:$A$1135,$A287,Observed!$C$2:$C$1135,$C287)</f>
        <v>3</v>
      </c>
      <c r="AT287" s="2">
        <f t="shared" si="4"/>
        <v>10</v>
      </c>
    </row>
    <row r="288" spans="1:46" x14ac:dyDescent="0.25">
      <c r="A288" t="s">
        <v>30</v>
      </c>
      <c r="B288" t="s">
        <v>31</v>
      </c>
      <c r="C288" s="6">
        <v>42677</v>
      </c>
      <c r="D288" t="s">
        <v>56</v>
      </c>
      <c r="F288">
        <v>200</v>
      </c>
      <c r="J288" t="s">
        <v>108</v>
      </c>
      <c r="K288" t="s">
        <v>37</v>
      </c>
      <c r="L288">
        <v>3</v>
      </c>
      <c r="M288" t="s">
        <v>106</v>
      </c>
      <c r="N288" s="33">
        <f>IF(ISNUMBER(AVERAGEIFS(Observed!N$2:N$1135,Observed!$A$2:$A$1135,$A288,Observed!$C$2:$C$1135,$C288)),AVERAGEIFS(Observed!N$2:N$1135,Observed!$A$2:$A$1135,$A288,Observed!$C$2:$C$1135,$C288),"")</f>
        <v>1997</v>
      </c>
      <c r="O288" s="34">
        <f>IF(ISNUMBER(AVERAGEIFS(Observed!O$2:O$1135,Observed!$A$2:$A$1135,$A288,Observed!$C$2:$C$1135,$C288)),AVERAGEIFS(Observed!O$2:O$1135,Observed!$A$2:$A$1135,$A288,Observed!$C$2:$C$1135,$C288),"")</f>
        <v>199.69999999999996</v>
      </c>
      <c r="P288" s="34" t="str">
        <f>IF(ISNUMBER(AVERAGEIFS(Observed!P$2:P$1135,Observed!$A$2:$A$1135,$A288,Observed!$C$2:$C$1135,$C288)),AVERAGEIFS(Observed!P$2:P$1135,Observed!$A$2:$A$1135,$A288,Observed!$C$2:$C$1135,$C288),"")</f>
        <v/>
      </c>
      <c r="Q288" s="34" t="str">
        <f>IF(ISNUMBER(AVERAGEIFS(Observed!Q$2:Q$1135,Observed!$A$2:$A$1135,$A288,Observed!$C$2:$C$1135,$C288)),AVERAGEIFS(Observed!Q$2:Q$1135,Observed!$A$2:$A$1135,$A288,Observed!$C$2:$C$1135,$C288),"")</f>
        <v/>
      </c>
      <c r="R288" s="34" t="str">
        <f>IF(ISNUMBER(AVERAGEIFS(Observed!R$2:R$1135,Observed!$A$2:$A$1135,$A288,Observed!$C$2:$C$1135,$C288)),AVERAGEIFS(Observed!R$2:R$1135,Observed!$A$2:$A$1135,$A288,Observed!$C$2:$C$1135,$C288),"")</f>
        <v/>
      </c>
      <c r="S288" s="35" t="str">
        <f>IF(ISNUMBER(AVERAGEIFS(Observed!S$2:S$1135,Observed!$A$2:$A$1135,$A288,Observed!$C$2:$C$1135,$C288)),AVERAGEIFS(Observed!S$2:S$1135,Observed!$A$2:$A$1135,$A288,Observed!$C$2:$C$1135,$C288),"")</f>
        <v/>
      </c>
      <c r="T288" s="35" t="str">
        <f>IF(ISNUMBER(AVERAGEIFS(Observed!T$2:T$1135,Observed!$A$2:$A$1135,$A288,Observed!$C$2:$C$1135,$C288)),AVERAGEIFS(Observed!T$2:T$1135,Observed!$A$2:$A$1135,$A288,Observed!$C$2:$C$1135,$C288),"")</f>
        <v/>
      </c>
      <c r="U288" s="35" t="str">
        <f>IF(ISNUMBER(AVERAGEIFS(Observed!U$2:U$1135,Observed!$A$2:$A$1135,$A288,Observed!$C$2:$C$1135,$C288)),AVERAGEIFS(Observed!U$2:U$1135,Observed!$A$2:$A$1135,$A288,Observed!$C$2:$C$1135,$C288),"")</f>
        <v/>
      </c>
      <c r="V288" s="34" t="str">
        <f>IF(ISNUMBER(AVERAGEIFS(Observed!V$2:V$1135,Observed!$A$2:$A$1135,$A288,Observed!$C$2:$C$1135,$C288)),AVERAGEIFS(Observed!V$2:V$1135,Observed!$A$2:$A$1135,$A288,Observed!$C$2:$C$1135,$C288),"")</f>
        <v/>
      </c>
      <c r="W288" s="7" t="str">
        <f>IF(ISNUMBER(AVERAGEIFS(Observed!W$2:W$1135,Observed!$A$2:$A$1135,$A288,Observed!$C$2:$C$1135,$C288)),AVERAGEIFS(Observed!W$2:W$1135,Observed!$A$2:$A$1135,$A288,Observed!$C$2:$C$1135,$C288),"")</f>
        <v/>
      </c>
      <c r="X288" s="7" t="str">
        <f>IF(ISNUMBER(AVERAGEIFS(Observed!X$2:X$1135,Observed!$A$2:$A$1135,$A288,Observed!$C$2:$C$1135,$C288)),AVERAGEIFS(Observed!X$2:X$1135,Observed!$A$2:$A$1135,$A288,Observed!$C$2:$C$1135,$C288),"")</f>
        <v/>
      </c>
      <c r="Y288" s="34" t="str">
        <f>IF(ISNUMBER(AVERAGEIFS(Observed!Y$2:Y$1135,Observed!$A$2:$A$1135,$A288,Observed!$C$2:$C$1135,$C288)),AVERAGEIFS(Observed!Y$2:Y$1135,Observed!$A$2:$A$1135,$A288,Observed!$C$2:$C$1135,$C288),"")</f>
        <v/>
      </c>
      <c r="Z288" s="34" t="str">
        <f>IF(ISNUMBER(AVERAGEIFS(Observed!Z$2:Z$1135,Observed!$A$2:$A$1135,$A288,Observed!$C$2:$C$1135,$C288)),AVERAGEIFS(Observed!Z$2:Z$1135,Observed!$A$2:$A$1135,$A288,Observed!$C$2:$C$1135,$C288),"")</f>
        <v/>
      </c>
      <c r="AA288" s="34" t="str">
        <f>IF(ISNUMBER(AVERAGEIFS(Observed!AA$2:AA$1135,Observed!$A$2:$A$1135,$A288,Observed!$C$2:$C$1135,$C288)),AVERAGEIFS(Observed!AA$2:AA$1135,Observed!$A$2:$A$1135,$A288,Observed!$C$2:$C$1135,$C288),"")</f>
        <v/>
      </c>
      <c r="AB288" s="34">
        <f>IF(ISNUMBER(AVERAGEIFS(Observed!AB$2:AB$1135,Observed!$A$2:$A$1135,$A288,Observed!$C$2:$C$1135,$C288)),AVERAGEIFS(Observed!AB$2:AB$1135,Observed!$A$2:$A$1135,$A288,Observed!$C$2:$C$1135,$C288),"")</f>
        <v>19.966653505961101</v>
      </c>
      <c r="AC288" s="34">
        <f>IF(ISNUMBER(AVERAGEIFS(Observed!AC$2:AC$1135,Observed!$A$2:$A$1135,$A288,Observed!$C$2:$C$1135,$C288)),AVERAGEIFS(Observed!AC$2:AC$1135,Observed!$A$2:$A$1135,$A288,Observed!$C$2:$C$1135,$C288),"")</f>
        <v>17.404449780782063</v>
      </c>
      <c r="AD288" s="34">
        <f>IF(ISNUMBER(AVERAGEIFS(Observed!AD$2:AD$1135,Observed!$A$2:$A$1135,$A288,Observed!$C$2:$C$1135,$C288)),AVERAGEIFS(Observed!AD$2:AD$1135,Observed!$A$2:$A$1135,$A288,Observed!$C$2:$C$1135,$C288),"")</f>
        <v>75.313294728597</v>
      </c>
      <c r="AE288" s="34">
        <f>IF(ISNUMBER(AVERAGEIFS(Observed!AE$2:AE$1135,Observed!$A$2:$A$1135,$A288,Observed!$C$2:$C$1135,$C288)),AVERAGEIFS(Observed!AE$2:AE$1135,Observed!$A$2:$A$1135,$A288,Observed!$C$2:$C$1135,$C288),"")</f>
        <v>22.002673467000324</v>
      </c>
      <c r="AF288" s="34">
        <f>IF(ISNUMBER(AVERAGEIFS(Observed!AF$2:AF$1135,Observed!$A$2:$A$1135,$A288,Observed!$C$2:$C$1135,$C288)),AVERAGEIFS(Observed!AF$2:AF$1135,Observed!$A$2:$A$1135,$A288,Observed!$C$2:$C$1135,$C288),"")</f>
        <v>89.720666249593094</v>
      </c>
      <c r="AG288" s="34">
        <f>IF(ISNUMBER(AVERAGEIFS(Observed!AG$2:AG$1135,Observed!$A$2:$A$1135,$A288,Observed!$C$2:$C$1135,$C288)),AVERAGEIFS(Observed!AG$2:AG$1135,Observed!$A$2:$A$1135,$A288,Observed!$C$2:$C$1135,$C288),"")</f>
        <v>24.754647254943848</v>
      </c>
      <c r="AH288" s="35">
        <f>IF(ISNUMBER(AVERAGEIFS(Observed!AH$2:AH$1135,Observed!$A$2:$A$1135,$A288,Observed!$C$2:$C$1135,$C288)),AVERAGEIFS(Observed!AH$2:AH$1135,Observed!$A$2:$A$1135,$A288,Observed!$C$2:$C$1135,$C288),"")</f>
        <v>3.9607435607910156E-2</v>
      </c>
      <c r="AI288" s="35">
        <f>IF(ISNUMBER(AVERAGEIFS(Observed!AI$2:AI$1135,Observed!$A$2:$A$1135,$A288,Observed!$C$2:$C$1135,$C288)),AVERAGEIFS(Observed!AI$2:AI$1135,Observed!$A$2:$A$1135,$A288,Observed!$C$2:$C$1135,$C288),"")</f>
        <v>3.9607435607910156E-2</v>
      </c>
      <c r="AJ288" s="35" t="str">
        <f>IF(ISNUMBER(AVERAGEIFS(Observed!AJ$2:AJ$1135,Observed!$A$2:$A$1135,$A288,Observed!$C$2:$C$1135,$C288)),AVERAGEIFS(Observed!AJ$2:AJ$1135,Observed!$A$2:$A$1135,$A288,Observed!$C$2:$C$1135,$C288),"")</f>
        <v/>
      </c>
      <c r="AK288" s="34">
        <f>IF(ISNUMBER(AVERAGEIFS(Observed!AK$2:AK$1135,Observed!$A$2:$A$1135,$A288,Observed!$C$2:$C$1135,$C288)),AVERAGEIFS(Observed!AK$2:AK$1135,Observed!$A$2:$A$1135,$A288,Observed!$C$2:$C$1135,$C288),"")</f>
        <v>12.05012715657552</v>
      </c>
      <c r="AL288" s="35" t="str">
        <f>IF(ISNUMBER(AVERAGEIFS(Observed!AL$2:AL$1135,Observed!$A$2:$A$1135,$A288,Observed!$C$2:$C$1135,$C288)),AVERAGEIFS(Observed!AL$2:AL$1135,Observed!$A$2:$A$1135,$A288,Observed!$C$2:$C$1135,$C288),"")</f>
        <v/>
      </c>
      <c r="AM288" s="34" t="str">
        <f>IF(ISNUMBER(AVERAGEIFS(Observed!AM$2:AM$1135,Observed!$A$2:$A$1135,$A288,Observed!$C$2:$C$1135,$C288)),AVERAGEIFS(Observed!AM$2:AM$1135,Observed!$A$2:$A$1135,$A288,Observed!$C$2:$C$1135,$C288),"")</f>
        <v/>
      </c>
      <c r="AN288" s="34" t="str">
        <f>IF(ISNUMBER(AVERAGEIFS(Observed!AN$2:AN$1135,Observed!$A$2:$A$1135,$A288,Observed!$C$2:$C$1135,$C288)),AVERAGEIFS(Observed!AN$2:AN$1135,Observed!$A$2:$A$1135,$A288,Observed!$C$2:$C$1135,$C288),"")</f>
        <v/>
      </c>
      <c r="AO288" s="34" t="str">
        <f>IF(ISNUMBER(AVERAGEIFS(Observed!AO$2:AO$1135,Observed!$A$2:$A$1135,$A288,Observed!$C$2:$C$1135,$C288)),AVERAGEIFS(Observed!AO$2:AO$1135,Observed!$A$2:$A$1135,$A288,Observed!$C$2:$C$1135,$C288),"")</f>
        <v/>
      </c>
      <c r="AP288" s="35" t="str">
        <f>IF(ISNUMBER(AVERAGEIFS(Observed!AP$2:AP$1135,Observed!$A$2:$A$1135,$A288,Observed!$C$2:$C$1135,$C288)),AVERAGEIFS(Observed!AP$2:AP$1135,Observed!$A$2:$A$1135,$A288,Observed!$C$2:$C$1135,$C288),"")</f>
        <v/>
      </c>
      <c r="AQ288" s="34" t="str">
        <f>IF(ISNUMBER(AVERAGEIFS(Observed!AQ$2:AQ$1135,Observed!$A$2:$A$1135,$A288,Observed!$C$2:$C$1135,$C288)),AVERAGEIFS(Observed!AQ$2:AQ$1135,Observed!$A$2:$A$1135,$A288,Observed!$C$2:$C$1135,$C288),"")</f>
        <v/>
      </c>
      <c r="AR288" s="34" t="str">
        <f>IF(ISNUMBER(AVERAGEIFS(Observed!AR$2:AR$1135,Observed!$A$2:$A$1135,$A288,Observed!$C$2:$C$1135,$C288)),AVERAGEIFS(Observed!AR$2:AR$1135,Observed!$A$2:$A$1135,$A288,Observed!$C$2:$C$1135,$C288),"")</f>
        <v/>
      </c>
      <c r="AS288" s="2">
        <f>COUNTIFS(Observed!$A$2:$A$1135,$A288,Observed!$C$2:$C$1135,$C288)</f>
        <v>3</v>
      </c>
      <c r="AT288" s="2">
        <f t="shared" si="4"/>
        <v>10</v>
      </c>
    </row>
    <row r="289" spans="1:46" x14ac:dyDescent="0.25">
      <c r="A289" t="s">
        <v>30</v>
      </c>
      <c r="B289" t="s">
        <v>31</v>
      </c>
      <c r="C289" s="6">
        <v>42684</v>
      </c>
      <c r="D289" t="s">
        <v>56</v>
      </c>
      <c r="F289">
        <v>200</v>
      </c>
      <c r="J289" t="s">
        <v>108</v>
      </c>
      <c r="K289" t="s">
        <v>37</v>
      </c>
      <c r="L289">
        <v>3</v>
      </c>
      <c r="M289" t="s">
        <v>106</v>
      </c>
      <c r="N289" s="33">
        <f>IF(ISNUMBER(AVERAGEIFS(Observed!N$2:N$1135,Observed!$A$2:$A$1135,$A289,Observed!$C$2:$C$1135,$C289)),AVERAGEIFS(Observed!N$2:N$1135,Observed!$A$2:$A$1135,$A289,Observed!$C$2:$C$1135,$C289),"")</f>
        <v>2052.9583333333335</v>
      </c>
      <c r="O289" s="34">
        <f>IF(ISNUMBER(AVERAGEIFS(Observed!O$2:O$1135,Observed!$A$2:$A$1135,$A289,Observed!$C$2:$C$1135,$C289)),AVERAGEIFS(Observed!O$2:O$1135,Observed!$A$2:$A$1135,$A289,Observed!$C$2:$C$1135,$C289),"")</f>
        <v>205.29583333333335</v>
      </c>
      <c r="P289" s="34" t="str">
        <f>IF(ISNUMBER(AVERAGEIFS(Observed!P$2:P$1135,Observed!$A$2:$A$1135,$A289,Observed!$C$2:$C$1135,$C289)),AVERAGEIFS(Observed!P$2:P$1135,Observed!$A$2:$A$1135,$A289,Observed!$C$2:$C$1135,$C289),"")</f>
        <v/>
      </c>
      <c r="Q289" s="34" t="str">
        <f>IF(ISNUMBER(AVERAGEIFS(Observed!Q$2:Q$1135,Observed!$A$2:$A$1135,$A289,Observed!$C$2:$C$1135,$C289)),AVERAGEIFS(Observed!Q$2:Q$1135,Observed!$A$2:$A$1135,$A289,Observed!$C$2:$C$1135,$C289),"")</f>
        <v/>
      </c>
      <c r="R289" s="34" t="str">
        <f>IF(ISNUMBER(AVERAGEIFS(Observed!R$2:R$1135,Observed!$A$2:$A$1135,$A289,Observed!$C$2:$C$1135,$C289)),AVERAGEIFS(Observed!R$2:R$1135,Observed!$A$2:$A$1135,$A289,Observed!$C$2:$C$1135,$C289),"")</f>
        <v/>
      </c>
      <c r="S289" s="35" t="str">
        <f>IF(ISNUMBER(AVERAGEIFS(Observed!S$2:S$1135,Observed!$A$2:$A$1135,$A289,Observed!$C$2:$C$1135,$C289)),AVERAGEIFS(Observed!S$2:S$1135,Observed!$A$2:$A$1135,$A289,Observed!$C$2:$C$1135,$C289),"")</f>
        <v/>
      </c>
      <c r="T289" s="35" t="str">
        <f>IF(ISNUMBER(AVERAGEIFS(Observed!T$2:T$1135,Observed!$A$2:$A$1135,$A289,Observed!$C$2:$C$1135,$C289)),AVERAGEIFS(Observed!T$2:T$1135,Observed!$A$2:$A$1135,$A289,Observed!$C$2:$C$1135,$C289),"")</f>
        <v/>
      </c>
      <c r="U289" s="35" t="str">
        <f>IF(ISNUMBER(AVERAGEIFS(Observed!U$2:U$1135,Observed!$A$2:$A$1135,$A289,Observed!$C$2:$C$1135,$C289)),AVERAGEIFS(Observed!U$2:U$1135,Observed!$A$2:$A$1135,$A289,Observed!$C$2:$C$1135,$C289),"")</f>
        <v/>
      </c>
      <c r="V289" s="34" t="str">
        <f>IF(ISNUMBER(AVERAGEIFS(Observed!V$2:V$1135,Observed!$A$2:$A$1135,$A289,Observed!$C$2:$C$1135,$C289)),AVERAGEIFS(Observed!V$2:V$1135,Observed!$A$2:$A$1135,$A289,Observed!$C$2:$C$1135,$C289),"")</f>
        <v/>
      </c>
      <c r="W289" s="7" t="str">
        <f>IF(ISNUMBER(AVERAGEIFS(Observed!W$2:W$1135,Observed!$A$2:$A$1135,$A289,Observed!$C$2:$C$1135,$C289)),AVERAGEIFS(Observed!W$2:W$1135,Observed!$A$2:$A$1135,$A289,Observed!$C$2:$C$1135,$C289),"")</f>
        <v/>
      </c>
      <c r="X289" s="7" t="str">
        <f>IF(ISNUMBER(AVERAGEIFS(Observed!X$2:X$1135,Observed!$A$2:$A$1135,$A289,Observed!$C$2:$C$1135,$C289)),AVERAGEIFS(Observed!X$2:X$1135,Observed!$A$2:$A$1135,$A289,Observed!$C$2:$C$1135,$C289),"")</f>
        <v/>
      </c>
      <c r="Y289" s="34" t="str">
        <f>IF(ISNUMBER(AVERAGEIFS(Observed!Y$2:Y$1135,Observed!$A$2:$A$1135,$A289,Observed!$C$2:$C$1135,$C289)),AVERAGEIFS(Observed!Y$2:Y$1135,Observed!$A$2:$A$1135,$A289,Observed!$C$2:$C$1135,$C289),"")</f>
        <v/>
      </c>
      <c r="Z289" s="34" t="str">
        <f>IF(ISNUMBER(AVERAGEIFS(Observed!Z$2:Z$1135,Observed!$A$2:$A$1135,$A289,Observed!$C$2:$C$1135,$C289)),AVERAGEIFS(Observed!Z$2:Z$1135,Observed!$A$2:$A$1135,$A289,Observed!$C$2:$C$1135,$C289),"")</f>
        <v/>
      </c>
      <c r="AA289" s="34" t="str">
        <f>IF(ISNUMBER(AVERAGEIFS(Observed!AA$2:AA$1135,Observed!$A$2:$A$1135,$A289,Observed!$C$2:$C$1135,$C289)),AVERAGEIFS(Observed!AA$2:AA$1135,Observed!$A$2:$A$1135,$A289,Observed!$C$2:$C$1135,$C289),"")</f>
        <v/>
      </c>
      <c r="AB289" s="34">
        <f>IF(ISNUMBER(AVERAGEIFS(Observed!AB$2:AB$1135,Observed!$A$2:$A$1135,$A289,Observed!$C$2:$C$1135,$C289)),AVERAGEIFS(Observed!AB$2:AB$1135,Observed!$A$2:$A$1135,$A289,Observed!$C$2:$C$1135,$C289),"")</f>
        <v>21.335986455281574</v>
      </c>
      <c r="AC289" s="34">
        <f>IF(ISNUMBER(AVERAGEIFS(Observed!AC$2:AC$1135,Observed!$A$2:$A$1135,$A289,Observed!$C$2:$C$1135,$C289)),AVERAGEIFS(Observed!AC$2:AC$1135,Observed!$A$2:$A$1135,$A289,Observed!$C$2:$C$1135,$C289),"")</f>
        <v>16.062346140543621</v>
      </c>
      <c r="AD289" s="34">
        <f>IF(ISNUMBER(AVERAGEIFS(Observed!AD$2:AD$1135,Observed!$A$2:$A$1135,$A289,Observed!$C$2:$C$1135,$C289)),AVERAGEIFS(Observed!AD$2:AD$1135,Observed!$A$2:$A$1135,$A289,Observed!$C$2:$C$1135,$C289),"")</f>
        <v>72.982888539632157</v>
      </c>
      <c r="AE289" s="34">
        <f>IF(ISNUMBER(AVERAGEIFS(Observed!AE$2:AE$1135,Observed!$A$2:$A$1135,$A289,Observed!$C$2:$C$1135,$C289)),AVERAGEIFS(Observed!AE$2:AE$1135,Observed!$A$2:$A$1135,$A289,Observed!$C$2:$C$1135,$C289),"")</f>
        <v>24.728018442789715</v>
      </c>
      <c r="AF289" s="34">
        <f>IF(ISNUMBER(AVERAGEIFS(Observed!AF$2:AF$1135,Observed!$A$2:$A$1135,$A289,Observed!$C$2:$C$1135,$C289)),AVERAGEIFS(Observed!AF$2:AF$1135,Observed!$A$2:$A$1135,$A289,Observed!$C$2:$C$1135,$C289),"")</f>
        <v>90.011819203694657</v>
      </c>
      <c r="AG289" s="34">
        <f>IF(ISNUMBER(AVERAGEIFS(Observed!AG$2:AG$1135,Observed!$A$2:$A$1135,$A289,Observed!$C$2:$C$1135,$C289)),AVERAGEIFS(Observed!AG$2:AG$1135,Observed!$A$2:$A$1135,$A289,Observed!$C$2:$C$1135,$C289),"")</f>
        <v>24.103893915812176</v>
      </c>
      <c r="AH289" s="35">
        <f>IF(ISNUMBER(AVERAGEIFS(Observed!AH$2:AH$1135,Observed!$A$2:$A$1135,$A289,Observed!$C$2:$C$1135,$C289)),AVERAGEIFS(Observed!AH$2:AH$1135,Observed!$A$2:$A$1135,$A289,Observed!$C$2:$C$1135,$C289),"")</f>
        <v>3.8566230265299477E-2</v>
      </c>
      <c r="AI289" s="35">
        <f>IF(ISNUMBER(AVERAGEIFS(Observed!AI$2:AI$1135,Observed!$A$2:$A$1135,$A289,Observed!$C$2:$C$1135,$C289)),AVERAGEIFS(Observed!AI$2:AI$1135,Observed!$A$2:$A$1135,$A289,Observed!$C$2:$C$1135,$C289),"")</f>
        <v>3.8566230265299477E-2</v>
      </c>
      <c r="AJ289" s="35" t="str">
        <f>IF(ISNUMBER(AVERAGEIFS(Observed!AJ$2:AJ$1135,Observed!$A$2:$A$1135,$A289,Observed!$C$2:$C$1135,$C289)),AVERAGEIFS(Observed!AJ$2:AJ$1135,Observed!$A$2:$A$1135,$A289,Observed!$C$2:$C$1135,$C289),"")</f>
        <v/>
      </c>
      <c r="AK289" s="34">
        <f>IF(ISNUMBER(AVERAGEIFS(Observed!AK$2:AK$1135,Observed!$A$2:$A$1135,$A289,Observed!$C$2:$C$1135,$C289)),AVERAGEIFS(Observed!AK$2:AK$1135,Observed!$A$2:$A$1135,$A289,Observed!$C$2:$C$1135,$C289),"")</f>
        <v>11.677262166341146</v>
      </c>
      <c r="AL289" s="35" t="str">
        <f>IF(ISNUMBER(AVERAGEIFS(Observed!AL$2:AL$1135,Observed!$A$2:$A$1135,$A289,Observed!$C$2:$C$1135,$C289)),AVERAGEIFS(Observed!AL$2:AL$1135,Observed!$A$2:$A$1135,$A289,Observed!$C$2:$C$1135,$C289),"")</f>
        <v/>
      </c>
      <c r="AM289" s="34" t="str">
        <f>IF(ISNUMBER(AVERAGEIFS(Observed!AM$2:AM$1135,Observed!$A$2:$A$1135,$A289,Observed!$C$2:$C$1135,$C289)),AVERAGEIFS(Observed!AM$2:AM$1135,Observed!$A$2:$A$1135,$A289,Observed!$C$2:$C$1135,$C289),"")</f>
        <v/>
      </c>
      <c r="AN289" s="34" t="str">
        <f>IF(ISNUMBER(AVERAGEIFS(Observed!AN$2:AN$1135,Observed!$A$2:$A$1135,$A289,Observed!$C$2:$C$1135,$C289)),AVERAGEIFS(Observed!AN$2:AN$1135,Observed!$A$2:$A$1135,$A289,Observed!$C$2:$C$1135,$C289),"")</f>
        <v/>
      </c>
      <c r="AO289" s="34" t="str">
        <f>IF(ISNUMBER(AVERAGEIFS(Observed!AO$2:AO$1135,Observed!$A$2:$A$1135,$A289,Observed!$C$2:$C$1135,$C289)),AVERAGEIFS(Observed!AO$2:AO$1135,Observed!$A$2:$A$1135,$A289,Observed!$C$2:$C$1135,$C289),"")</f>
        <v/>
      </c>
      <c r="AP289" s="35" t="str">
        <f>IF(ISNUMBER(AVERAGEIFS(Observed!AP$2:AP$1135,Observed!$A$2:$A$1135,$A289,Observed!$C$2:$C$1135,$C289)),AVERAGEIFS(Observed!AP$2:AP$1135,Observed!$A$2:$A$1135,$A289,Observed!$C$2:$C$1135,$C289),"")</f>
        <v/>
      </c>
      <c r="AQ289" s="34" t="str">
        <f>IF(ISNUMBER(AVERAGEIFS(Observed!AQ$2:AQ$1135,Observed!$A$2:$A$1135,$A289,Observed!$C$2:$C$1135,$C289)),AVERAGEIFS(Observed!AQ$2:AQ$1135,Observed!$A$2:$A$1135,$A289,Observed!$C$2:$C$1135,$C289),"")</f>
        <v/>
      </c>
      <c r="AR289" s="34" t="str">
        <f>IF(ISNUMBER(AVERAGEIFS(Observed!AR$2:AR$1135,Observed!$A$2:$A$1135,$A289,Observed!$C$2:$C$1135,$C289)),AVERAGEIFS(Observed!AR$2:AR$1135,Observed!$A$2:$A$1135,$A289,Observed!$C$2:$C$1135,$C289),"")</f>
        <v/>
      </c>
      <c r="AS289" s="2">
        <f>COUNTIFS(Observed!$A$2:$A$1135,$A289,Observed!$C$2:$C$1135,$C289)</f>
        <v>3</v>
      </c>
      <c r="AT289" s="2">
        <f t="shared" si="4"/>
        <v>10</v>
      </c>
    </row>
    <row r="290" spans="1:46" x14ac:dyDescent="0.25">
      <c r="A290" t="s">
        <v>35</v>
      </c>
      <c r="B290" t="s">
        <v>31</v>
      </c>
      <c r="C290" s="6">
        <v>41935</v>
      </c>
      <c r="D290" t="s">
        <v>56</v>
      </c>
      <c r="F290">
        <v>350</v>
      </c>
      <c r="J290" t="s">
        <v>104</v>
      </c>
      <c r="K290" t="s">
        <v>37</v>
      </c>
      <c r="L290">
        <v>1</v>
      </c>
      <c r="M290" t="s">
        <v>105</v>
      </c>
      <c r="N290" s="33" t="str">
        <f>IF(ISNUMBER(AVERAGEIFS(Observed!N$2:N$1135,Observed!$A$2:$A$1135,$A290,Observed!$C$2:$C$1135,$C290)),AVERAGEIFS(Observed!N$2:N$1135,Observed!$A$2:$A$1135,$A290,Observed!$C$2:$C$1135,$C290),"")</f>
        <v/>
      </c>
      <c r="O290" s="34" t="str">
        <f>IF(ISNUMBER(AVERAGEIFS(Observed!O$2:O$1135,Observed!$A$2:$A$1135,$A290,Observed!$C$2:$C$1135,$C290)),AVERAGEIFS(Observed!O$2:O$1135,Observed!$A$2:$A$1135,$A290,Observed!$C$2:$C$1135,$C290),"")</f>
        <v/>
      </c>
      <c r="P290" s="34">
        <f>IF(ISNUMBER(AVERAGEIFS(Observed!P$2:P$1135,Observed!$A$2:$A$1135,$A290,Observed!$C$2:$C$1135,$C290)),AVERAGEIFS(Observed!P$2:P$1135,Observed!$A$2:$A$1135,$A290,Observed!$C$2:$C$1135,$C290),"")</f>
        <v>227.28153073336529</v>
      </c>
      <c r="Q290" s="34">
        <f>IF(ISNUMBER(AVERAGEIFS(Observed!Q$2:Q$1135,Observed!$A$2:$A$1135,$A290,Observed!$C$2:$C$1135,$C290)),AVERAGEIFS(Observed!Q$2:Q$1135,Observed!$A$2:$A$1135,$A290,Observed!$C$2:$C$1135,$C290),"")</f>
        <v>227.28153073336529</v>
      </c>
      <c r="R290" s="34">
        <f>IF(ISNUMBER(AVERAGEIFS(Observed!R$2:R$1135,Observed!$A$2:$A$1135,$A290,Observed!$C$2:$C$1135,$C290)),AVERAGEIFS(Observed!R$2:R$1135,Observed!$A$2:$A$1135,$A290,Observed!$C$2:$C$1135,$C290),"")</f>
        <v>227.28153073336529</v>
      </c>
      <c r="S290" s="35" t="str">
        <f>IF(ISNUMBER(AVERAGEIFS(Observed!S$2:S$1135,Observed!$A$2:$A$1135,$A290,Observed!$C$2:$C$1135,$C290)),AVERAGEIFS(Observed!S$2:S$1135,Observed!$A$2:$A$1135,$A290,Observed!$C$2:$C$1135,$C290),"")</f>
        <v/>
      </c>
      <c r="T290" s="35" t="str">
        <f>IF(ISNUMBER(AVERAGEIFS(Observed!T$2:T$1135,Observed!$A$2:$A$1135,$A290,Observed!$C$2:$C$1135,$C290)),AVERAGEIFS(Observed!T$2:T$1135,Observed!$A$2:$A$1135,$A290,Observed!$C$2:$C$1135,$C290),"")</f>
        <v/>
      </c>
      <c r="U290" s="35" t="str">
        <f>IF(ISNUMBER(AVERAGEIFS(Observed!U$2:U$1135,Observed!$A$2:$A$1135,$A290,Observed!$C$2:$C$1135,$C290)),AVERAGEIFS(Observed!U$2:U$1135,Observed!$A$2:$A$1135,$A290,Observed!$C$2:$C$1135,$C290),"")</f>
        <v/>
      </c>
      <c r="V290" s="34" t="str">
        <f>IF(ISNUMBER(AVERAGEIFS(Observed!V$2:V$1135,Observed!$A$2:$A$1135,$A290,Observed!$C$2:$C$1135,$C290)),AVERAGEIFS(Observed!V$2:V$1135,Observed!$A$2:$A$1135,$A290,Observed!$C$2:$C$1135,$C290),"")</f>
        <v/>
      </c>
      <c r="W290" s="7" t="str">
        <f>IF(ISNUMBER(AVERAGEIFS(Observed!W$2:W$1135,Observed!$A$2:$A$1135,$A290,Observed!$C$2:$C$1135,$C290)),AVERAGEIFS(Observed!W$2:W$1135,Observed!$A$2:$A$1135,$A290,Observed!$C$2:$C$1135,$C290),"")</f>
        <v/>
      </c>
      <c r="X290" s="7" t="str">
        <f>IF(ISNUMBER(AVERAGEIFS(Observed!X$2:X$1135,Observed!$A$2:$A$1135,$A290,Observed!$C$2:$C$1135,$C290)),AVERAGEIFS(Observed!X$2:X$1135,Observed!$A$2:$A$1135,$A290,Observed!$C$2:$C$1135,$C290),"")</f>
        <v/>
      </c>
      <c r="Y290" s="34" t="str">
        <f>IF(ISNUMBER(AVERAGEIFS(Observed!Y$2:Y$1135,Observed!$A$2:$A$1135,$A290,Observed!$C$2:$C$1135,$C290)),AVERAGEIFS(Observed!Y$2:Y$1135,Observed!$A$2:$A$1135,$A290,Observed!$C$2:$C$1135,$C290),"")</f>
        <v/>
      </c>
      <c r="Z290" s="34" t="str">
        <f>IF(ISNUMBER(AVERAGEIFS(Observed!Z$2:Z$1135,Observed!$A$2:$A$1135,$A290,Observed!$C$2:$C$1135,$C290)),AVERAGEIFS(Observed!Z$2:Z$1135,Observed!$A$2:$A$1135,$A290,Observed!$C$2:$C$1135,$C290),"")</f>
        <v/>
      </c>
      <c r="AA290" s="34" t="str">
        <f>IF(ISNUMBER(AVERAGEIFS(Observed!AA$2:AA$1135,Observed!$A$2:$A$1135,$A290,Observed!$C$2:$C$1135,$C290)),AVERAGEIFS(Observed!AA$2:AA$1135,Observed!$A$2:$A$1135,$A290,Observed!$C$2:$C$1135,$C290),"")</f>
        <v/>
      </c>
      <c r="AB290" s="34">
        <f>IF(ISNUMBER(AVERAGEIFS(Observed!AB$2:AB$1135,Observed!$A$2:$A$1135,$A290,Observed!$C$2:$C$1135,$C290)),AVERAGEIFS(Observed!AB$2:AB$1135,Observed!$A$2:$A$1135,$A290,Observed!$C$2:$C$1135,$C290),"")</f>
        <v>20.124014139175415</v>
      </c>
      <c r="AC290" s="34">
        <f>IF(ISNUMBER(AVERAGEIFS(Observed!AC$2:AC$1135,Observed!$A$2:$A$1135,$A290,Observed!$C$2:$C$1135,$C290)),AVERAGEIFS(Observed!AC$2:AC$1135,Observed!$A$2:$A$1135,$A290,Observed!$C$2:$C$1135,$C290),"")</f>
        <v>11.665803551673889</v>
      </c>
      <c r="AD290" s="34">
        <f>IF(ISNUMBER(AVERAGEIFS(Observed!AD$2:AD$1135,Observed!$A$2:$A$1135,$A290,Observed!$C$2:$C$1135,$C290)),AVERAGEIFS(Observed!AD$2:AD$1135,Observed!$A$2:$A$1135,$A290,Observed!$C$2:$C$1135,$C290),"")</f>
        <v>69.02115535736084</v>
      </c>
      <c r="AE290" s="34">
        <f>IF(ISNUMBER(AVERAGEIFS(Observed!AE$2:AE$1135,Observed!$A$2:$A$1135,$A290,Observed!$C$2:$C$1135,$C290)),AVERAGEIFS(Observed!AE$2:AE$1135,Observed!$A$2:$A$1135,$A290,Observed!$C$2:$C$1135,$C290),"")</f>
        <v>24.050873279571533</v>
      </c>
      <c r="AF290" s="34">
        <f>IF(ISNUMBER(AVERAGEIFS(Observed!AF$2:AF$1135,Observed!$A$2:$A$1135,$A290,Observed!$C$2:$C$1135,$C290)),AVERAGEIFS(Observed!AF$2:AF$1135,Observed!$A$2:$A$1135,$A290,Observed!$C$2:$C$1135,$C290),"")</f>
        <v>86.215305328369141</v>
      </c>
      <c r="AG290" s="34">
        <f>IF(ISNUMBER(AVERAGEIFS(Observed!AG$2:AG$1135,Observed!$A$2:$A$1135,$A290,Observed!$C$2:$C$1135,$C290)),AVERAGEIFS(Observed!AG$2:AG$1135,Observed!$A$2:$A$1135,$A290,Observed!$C$2:$C$1135,$C290),"")</f>
        <v>24.405874013900757</v>
      </c>
      <c r="AH290" s="35">
        <f>IF(ISNUMBER(AVERAGEIFS(Observed!AH$2:AH$1135,Observed!$A$2:$A$1135,$A290,Observed!$C$2:$C$1135,$C290)),AVERAGEIFS(Observed!AH$2:AH$1135,Observed!$A$2:$A$1135,$A290,Observed!$C$2:$C$1135,$C290),"")</f>
        <v>3.9049398422241213E-2</v>
      </c>
      <c r="AI290" s="35">
        <f>IF(ISNUMBER(AVERAGEIFS(Observed!AI$2:AI$1135,Observed!$A$2:$A$1135,$A290,Observed!$C$2:$C$1135,$C290)),AVERAGEIFS(Observed!AI$2:AI$1135,Observed!$A$2:$A$1135,$A290,Observed!$C$2:$C$1135,$C290),"")</f>
        <v>3.9049398422241213E-2</v>
      </c>
      <c r="AJ290" s="35" t="str">
        <f>IF(ISNUMBER(AVERAGEIFS(Observed!AJ$2:AJ$1135,Observed!$A$2:$A$1135,$A290,Observed!$C$2:$C$1135,$C290)),AVERAGEIFS(Observed!AJ$2:AJ$1135,Observed!$A$2:$A$1135,$A290,Observed!$C$2:$C$1135,$C290),"")</f>
        <v/>
      </c>
      <c r="AK290" s="34">
        <f>IF(ISNUMBER(AVERAGEIFS(Observed!AK$2:AK$1135,Observed!$A$2:$A$1135,$A290,Observed!$C$2:$C$1135,$C290)),AVERAGEIFS(Observed!AK$2:AK$1135,Observed!$A$2:$A$1135,$A290,Observed!$C$2:$C$1135,$C290),"")</f>
        <v>11.043384857177735</v>
      </c>
      <c r="AL290" s="35" t="str">
        <f>IF(ISNUMBER(AVERAGEIFS(Observed!AL$2:AL$1135,Observed!$A$2:$A$1135,$A290,Observed!$C$2:$C$1135,$C290)),AVERAGEIFS(Observed!AL$2:AL$1135,Observed!$A$2:$A$1135,$A290,Observed!$C$2:$C$1135,$C290),"")</f>
        <v/>
      </c>
      <c r="AM290" s="34" t="str">
        <f>IF(ISNUMBER(AVERAGEIFS(Observed!AM$2:AM$1135,Observed!$A$2:$A$1135,$A290,Observed!$C$2:$C$1135,$C290)),AVERAGEIFS(Observed!AM$2:AM$1135,Observed!$A$2:$A$1135,$A290,Observed!$C$2:$C$1135,$C290),"")</f>
        <v/>
      </c>
      <c r="AN290" s="34" t="str">
        <f>IF(ISNUMBER(AVERAGEIFS(Observed!AN$2:AN$1135,Observed!$A$2:$A$1135,$A290,Observed!$C$2:$C$1135,$C290)),AVERAGEIFS(Observed!AN$2:AN$1135,Observed!$A$2:$A$1135,$A290,Observed!$C$2:$C$1135,$C290),"")</f>
        <v/>
      </c>
      <c r="AO290" s="34" t="str">
        <f>IF(ISNUMBER(AVERAGEIFS(Observed!AO$2:AO$1135,Observed!$A$2:$A$1135,$A290,Observed!$C$2:$C$1135,$C290)),AVERAGEIFS(Observed!AO$2:AO$1135,Observed!$A$2:$A$1135,$A290,Observed!$C$2:$C$1135,$C290),"")</f>
        <v/>
      </c>
      <c r="AP290" s="35" t="str">
        <f>IF(ISNUMBER(AVERAGEIFS(Observed!AP$2:AP$1135,Observed!$A$2:$A$1135,$A290,Observed!$C$2:$C$1135,$C290)),AVERAGEIFS(Observed!AP$2:AP$1135,Observed!$A$2:$A$1135,$A290,Observed!$C$2:$C$1135,$C290),"")</f>
        <v/>
      </c>
      <c r="AQ290" s="34">
        <f>IF(ISNUMBER(AVERAGEIFS(Observed!AQ$2:AQ$1135,Observed!$A$2:$A$1135,$A290,Observed!$C$2:$C$1135,$C290)),AVERAGEIFS(Observed!AQ$2:AQ$1135,Observed!$A$2:$A$1135,$A290,Observed!$C$2:$C$1135,$C290),"")</f>
        <v>8.8785000000000007</v>
      </c>
      <c r="AR290" s="34">
        <f>IF(ISNUMBER(AVERAGEIFS(Observed!AR$2:AR$1135,Observed!$A$2:$A$1135,$A290,Observed!$C$2:$C$1135,$C290)),AVERAGEIFS(Observed!AR$2:AR$1135,Observed!$A$2:$A$1135,$A290,Observed!$C$2:$C$1135,$C290),"")</f>
        <v>8.8785000000000007</v>
      </c>
      <c r="AS290" s="2">
        <f>COUNTIFS(Observed!$A$2:$A$1135,$A290,Observed!$C$2:$C$1135,$C290)</f>
        <v>4</v>
      </c>
      <c r="AT290" s="2">
        <f t="shared" si="4"/>
        <v>14</v>
      </c>
    </row>
    <row r="291" spans="1:46" x14ac:dyDescent="0.25">
      <c r="A291" t="s">
        <v>35</v>
      </c>
      <c r="B291" t="s">
        <v>31</v>
      </c>
      <c r="C291" s="6">
        <v>41968</v>
      </c>
      <c r="D291" t="s">
        <v>56</v>
      </c>
      <c r="F291">
        <v>350</v>
      </c>
      <c r="J291" t="s">
        <v>104</v>
      </c>
      <c r="K291" t="s">
        <v>37</v>
      </c>
      <c r="L291">
        <v>1</v>
      </c>
      <c r="M291" t="s">
        <v>105</v>
      </c>
      <c r="N291" s="33" t="str">
        <f>IF(ISNUMBER(AVERAGEIFS(Observed!N$2:N$1135,Observed!$A$2:$A$1135,$A291,Observed!$C$2:$C$1135,$C291)),AVERAGEIFS(Observed!N$2:N$1135,Observed!$A$2:$A$1135,$A291,Observed!$C$2:$C$1135,$C291),"")</f>
        <v/>
      </c>
      <c r="O291" s="34" t="str">
        <f>IF(ISNUMBER(AVERAGEIFS(Observed!O$2:O$1135,Observed!$A$2:$A$1135,$A291,Observed!$C$2:$C$1135,$C291)),AVERAGEIFS(Observed!O$2:O$1135,Observed!$A$2:$A$1135,$A291,Observed!$C$2:$C$1135,$C291),"")</f>
        <v/>
      </c>
      <c r="P291" s="34">
        <f>IF(ISNUMBER(AVERAGEIFS(Observed!P$2:P$1135,Observed!$A$2:$A$1135,$A291,Observed!$C$2:$C$1135,$C291)),AVERAGEIFS(Observed!P$2:P$1135,Observed!$A$2:$A$1135,$A291,Observed!$C$2:$C$1135,$C291),"")</f>
        <v>167.86110635341441</v>
      </c>
      <c r="Q291" s="34">
        <f>IF(ISNUMBER(AVERAGEIFS(Observed!Q$2:Q$1135,Observed!$A$2:$A$1135,$A291,Observed!$C$2:$C$1135,$C291)),AVERAGEIFS(Observed!Q$2:Q$1135,Observed!$A$2:$A$1135,$A291,Observed!$C$2:$C$1135,$C291),"")</f>
        <v>167.86110635341441</v>
      </c>
      <c r="R291" s="34">
        <f>IF(ISNUMBER(AVERAGEIFS(Observed!R$2:R$1135,Observed!$A$2:$A$1135,$A291,Observed!$C$2:$C$1135,$C291)),AVERAGEIFS(Observed!R$2:R$1135,Observed!$A$2:$A$1135,$A291,Observed!$C$2:$C$1135,$C291),"")</f>
        <v>395.1426370867797</v>
      </c>
      <c r="S291" s="35" t="str">
        <f>IF(ISNUMBER(AVERAGEIFS(Observed!S$2:S$1135,Observed!$A$2:$A$1135,$A291,Observed!$C$2:$C$1135,$C291)),AVERAGEIFS(Observed!S$2:S$1135,Observed!$A$2:$A$1135,$A291,Observed!$C$2:$C$1135,$C291),"")</f>
        <v/>
      </c>
      <c r="T291" s="35" t="str">
        <f>IF(ISNUMBER(AVERAGEIFS(Observed!T$2:T$1135,Observed!$A$2:$A$1135,$A291,Observed!$C$2:$C$1135,$C291)),AVERAGEIFS(Observed!T$2:T$1135,Observed!$A$2:$A$1135,$A291,Observed!$C$2:$C$1135,$C291),"")</f>
        <v/>
      </c>
      <c r="U291" s="35" t="str">
        <f>IF(ISNUMBER(AVERAGEIFS(Observed!U$2:U$1135,Observed!$A$2:$A$1135,$A291,Observed!$C$2:$C$1135,$C291)),AVERAGEIFS(Observed!U$2:U$1135,Observed!$A$2:$A$1135,$A291,Observed!$C$2:$C$1135,$C291),"")</f>
        <v/>
      </c>
      <c r="V291" s="34" t="str">
        <f>IF(ISNUMBER(AVERAGEIFS(Observed!V$2:V$1135,Observed!$A$2:$A$1135,$A291,Observed!$C$2:$C$1135,$C291)),AVERAGEIFS(Observed!V$2:V$1135,Observed!$A$2:$A$1135,$A291,Observed!$C$2:$C$1135,$C291),"")</f>
        <v/>
      </c>
      <c r="W291" s="7" t="str">
        <f>IF(ISNUMBER(AVERAGEIFS(Observed!W$2:W$1135,Observed!$A$2:$A$1135,$A291,Observed!$C$2:$C$1135,$C291)),AVERAGEIFS(Observed!W$2:W$1135,Observed!$A$2:$A$1135,$A291,Observed!$C$2:$C$1135,$C291),"")</f>
        <v/>
      </c>
      <c r="X291" s="7" t="str">
        <f>IF(ISNUMBER(AVERAGEIFS(Observed!X$2:X$1135,Observed!$A$2:$A$1135,$A291,Observed!$C$2:$C$1135,$C291)),AVERAGEIFS(Observed!X$2:X$1135,Observed!$A$2:$A$1135,$A291,Observed!$C$2:$C$1135,$C291),"")</f>
        <v/>
      </c>
      <c r="Y291" s="34" t="str">
        <f>IF(ISNUMBER(AVERAGEIFS(Observed!Y$2:Y$1135,Observed!$A$2:$A$1135,$A291,Observed!$C$2:$C$1135,$C291)),AVERAGEIFS(Observed!Y$2:Y$1135,Observed!$A$2:$A$1135,$A291,Observed!$C$2:$C$1135,$C291),"")</f>
        <v/>
      </c>
      <c r="Z291" s="34" t="str">
        <f>IF(ISNUMBER(AVERAGEIFS(Observed!Z$2:Z$1135,Observed!$A$2:$A$1135,$A291,Observed!$C$2:$C$1135,$C291)),AVERAGEIFS(Observed!Z$2:Z$1135,Observed!$A$2:$A$1135,$A291,Observed!$C$2:$C$1135,$C291),"")</f>
        <v/>
      </c>
      <c r="AA291" s="34" t="str">
        <f>IF(ISNUMBER(AVERAGEIFS(Observed!AA$2:AA$1135,Observed!$A$2:$A$1135,$A291,Observed!$C$2:$C$1135,$C291)),AVERAGEIFS(Observed!AA$2:AA$1135,Observed!$A$2:$A$1135,$A291,Observed!$C$2:$C$1135,$C291),"")</f>
        <v/>
      </c>
      <c r="AB291" s="34">
        <f>IF(ISNUMBER(AVERAGEIFS(Observed!AB$2:AB$1135,Observed!$A$2:$A$1135,$A291,Observed!$C$2:$C$1135,$C291)),AVERAGEIFS(Observed!AB$2:AB$1135,Observed!$A$2:$A$1135,$A291,Observed!$C$2:$C$1135,$C291),"")</f>
        <v>20.51345157623291</v>
      </c>
      <c r="AC291" s="34">
        <f>IF(ISNUMBER(AVERAGEIFS(Observed!AC$2:AC$1135,Observed!$A$2:$A$1135,$A291,Observed!$C$2:$C$1135,$C291)),AVERAGEIFS(Observed!AC$2:AC$1135,Observed!$A$2:$A$1135,$A291,Observed!$C$2:$C$1135,$C291),"")</f>
        <v>8.8733536005020142</v>
      </c>
      <c r="AD291" s="34">
        <f>IF(ISNUMBER(AVERAGEIFS(Observed!AD$2:AD$1135,Observed!$A$2:$A$1135,$A291,Observed!$C$2:$C$1135,$C291)),AVERAGEIFS(Observed!AD$2:AD$1135,Observed!$A$2:$A$1135,$A291,Observed!$C$2:$C$1135,$C291),"")</f>
        <v>67.68893575668335</v>
      </c>
      <c r="AE291" s="34">
        <f>IF(ISNUMBER(AVERAGEIFS(Observed!AE$2:AE$1135,Observed!$A$2:$A$1135,$A291,Observed!$C$2:$C$1135,$C291)),AVERAGEIFS(Observed!AE$2:AE$1135,Observed!$A$2:$A$1135,$A291,Observed!$C$2:$C$1135,$C291),"")</f>
        <v>22.721676111221313</v>
      </c>
      <c r="AF291" s="34">
        <f>IF(ISNUMBER(AVERAGEIFS(Observed!AF$2:AF$1135,Observed!$A$2:$A$1135,$A291,Observed!$C$2:$C$1135,$C291)),AVERAGEIFS(Observed!AF$2:AF$1135,Observed!$A$2:$A$1135,$A291,Observed!$C$2:$C$1135,$C291),"")</f>
        <v>87.014017105102539</v>
      </c>
      <c r="AG291" s="34">
        <f>IF(ISNUMBER(AVERAGEIFS(Observed!AG$2:AG$1135,Observed!$A$2:$A$1135,$A291,Observed!$C$2:$C$1135,$C291)),AVERAGEIFS(Observed!AG$2:AG$1135,Observed!$A$2:$A$1135,$A291,Observed!$C$2:$C$1135,$C291),"")</f>
        <v>25.12082839012146</v>
      </c>
      <c r="AH291" s="35">
        <f>IF(ISNUMBER(AVERAGEIFS(Observed!AH$2:AH$1135,Observed!$A$2:$A$1135,$A291,Observed!$C$2:$C$1135,$C291)),AVERAGEIFS(Observed!AH$2:AH$1135,Observed!$A$2:$A$1135,$A291,Observed!$C$2:$C$1135,$C291),"")</f>
        <v>4.0193325424194334E-2</v>
      </c>
      <c r="AI291" s="35">
        <f>IF(ISNUMBER(AVERAGEIFS(Observed!AI$2:AI$1135,Observed!$A$2:$A$1135,$A291,Observed!$C$2:$C$1135,$C291)),AVERAGEIFS(Observed!AI$2:AI$1135,Observed!$A$2:$A$1135,$A291,Observed!$C$2:$C$1135,$C291),"")</f>
        <v>4.0193325424194334E-2</v>
      </c>
      <c r="AJ291" s="35" t="str">
        <f>IF(ISNUMBER(AVERAGEIFS(Observed!AJ$2:AJ$1135,Observed!$A$2:$A$1135,$A291,Observed!$C$2:$C$1135,$C291)),AVERAGEIFS(Observed!AJ$2:AJ$1135,Observed!$A$2:$A$1135,$A291,Observed!$C$2:$C$1135,$C291),"")</f>
        <v/>
      </c>
      <c r="AK291" s="34">
        <f>IF(ISNUMBER(AVERAGEIFS(Observed!AK$2:AK$1135,Observed!$A$2:$A$1135,$A291,Observed!$C$2:$C$1135,$C291)),AVERAGEIFS(Observed!AK$2:AK$1135,Observed!$A$2:$A$1135,$A291,Observed!$C$2:$C$1135,$C291),"")</f>
        <v>10.830229721069337</v>
      </c>
      <c r="AL291" s="35" t="str">
        <f>IF(ISNUMBER(AVERAGEIFS(Observed!AL$2:AL$1135,Observed!$A$2:$A$1135,$A291,Observed!$C$2:$C$1135,$C291)),AVERAGEIFS(Observed!AL$2:AL$1135,Observed!$A$2:$A$1135,$A291,Observed!$C$2:$C$1135,$C291),"")</f>
        <v/>
      </c>
      <c r="AM291" s="34" t="str">
        <f>IF(ISNUMBER(AVERAGEIFS(Observed!AM$2:AM$1135,Observed!$A$2:$A$1135,$A291,Observed!$C$2:$C$1135,$C291)),AVERAGEIFS(Observed!AM$2:AM$1135,Observed!$A$2:$A$1135,$A291,Observed!$C$2:$C$1135,$C291),"")</f>
        <v/>
      </c>
      <c r="AN291" s="34" t="str">
        <f>IF(ISNUMBER(AVERAGEIFS(Observed!AN$2:AN$1135,Observed!$A$2:$A$1135,$A291,Observed!$C$2:$C$1135,$C291)),AVERAGEIFS(Observed!AN$2:AN$1135,Observed!$A$2:$A$1135,$A291,Observed!$C$2:$C$1135,$C291),"")</f>
        <v/>
      </c>
      <c r="AO291" s="34" t="str">
        <f>IF(ISNUMBER(AVERAGEIFS(Observed!AO$2:AO$1135,Observed!$A$2:$A$1135,$A291,Observed!$C$2:$C$1135,$C291)),AVERAGEIFS(Observed!AO$2:AO$1135,Observed!$A$2:$A$1135,$A291,Observed!$C$2:$C$1135,$C291),"")</f>
        <v/>
      </c>
      <c r="AP291" s="35" t="str">
        <f>IF(ISNUMBER(AVERAGEIFS(Observed!AP$2:AP$1135,Observed!$A$2:$A$1135,$A291,Observed!$C$2:$C$1135,$C291)),AVERAGEIFS(Observed!AP$2:AP$1135,Observed!$A$2:$A$1135,$A291,Observed!$C$2:$C$1135,$C291),"")</f>
        <v/>
      </c>
      <c r="AQ291" s="34">
        <f>IF(ISNUMBER(AVERAGEIFS(Observed!AQ$2:AQ$1135,Observed!$A$2:$A$1135,$A291,Observed!$C$2:$C$1135,$C291)),AVERAGEIFS(Observed!AQ$2:AQ$1135,Observed!$A$2:$A$1135,$A291,Observed!$C$2:$C$1135,$C291),"")</f>
        <v>6.7674999999999992</v>
      </c>
      <c r="AR291" s="34">
        <f>IF(ISNUMBER(AVERAGEIFS(Observed!AR$2:AR$1135,Observed!$A$2:$A$1135,$A291,Observed!$C$2:$C$1135,$C291)),AVERAGEIFS(Observed!AR$2:AR$1135,Observed!$A$2:$A$1135,$A291,Observed!$C$2:$C$1135,$C291),"")</f>
        <v>15.645999999999999</v>
      </c>
      <c r="AS291" s="2">
        <f>COUNTIFS(Observed!$A$2:$A$1135,$A291,Observed!$C$2:$C$1135,$C291)</f>
        <v>4</v>
      </c>
      <c r="AT291" s="2">
        <f t="shared" si="4"/>
        <v>14</v>
      </c>
    </row>
    <row r="292" spans="1:46" x14ac:dyDescent="0.25">
      <c r="A292" t="s">
        <v>35</v>
      </c>
      <c r="B292" t="s">
        <v>31</v>
      </c>
      <c r="C292" s="6">
        <v>42003</v>
      </c>
      <c r="D292" t="s">
        <v>56</v>
      </c>
      <c r="F292">
        <v>350</v>
      </c>
      <c r="J292" t="s">
        <v>104</v>
      </c>
      <c r="K292" t="s">
        <v>28</v>
      </c>
      <c r="L292">
        <v>1</v>
      </c>
      <c r="M292" t="s">
        <v>27</v>
      </c>
      <c r="N292" s="33" t="str">
        <f>IF(ISNUMBER(AVERAGEIFS(Observed!N$2:N$1135,Observed!$A$2:$A$1135,$A292,Observed!$C$2:$C$1135,$C292)),AVERAGEIFS(Observed!N$2:N$1135,Observed!$A$2:$A$1135,$A292,Observed!$C$2:$C$1135,$C292),"")</f>
        <v/>
      </c>
      <c r="O292" s="34" t="str">
        <f>IF(ISNUMBER(AVERAGEIFS(Observed!O$2:O$1135,Observed!$A$2:$A$1135,$A292,Observed!$C$2:$C$1135,$C292)),AVERAGEIFS(Observed!O$2:O$1135,Observed!$A$2:$A$1135,$A292,Observed!$C$2:$C$1135,$C292),"")</f>
        <v/>
      </c>
      <c r="P292" s="34">
        <f>IF(ISNUMBER(AVERAGEIFS(Observed!P$2:P$1135,Observed!$A$2:$A$1135,$A292,Observed!$C$2:$C$1135,$C292)),AVERAGEIFS(Observed!P$2:P$1135,Observed!$A$2:$A$1135,$A292,Observed!$C$2:$C$1135,$C292),"")</f>
        <v>336.47848072084042</v>
      </c>
      <c r="Q292" s="34">
        <f>IF(ISNUMBER(AVERAGEIFS(Observed!Q$2:Q$1135,Observed!$A$2:$A$1135,$A292,Observed!$C$2:$C$1135,$C292)),AVERAGEIFS(Observed!Q$2:Q$1135,Observed!$A$2:$A$1135,$A292,Observed!$C$2:$C$1135,$C292),"")</f>
        <v>336.47848072084042</v>
      </c>
      <c r="R292" s="34">
        <f>IF(ISNUMBER(AVERAGEIFS(Observed!R$2:R$1135,Observed!$A$2:$A$1135,$A292,Observed!$C$2:$C$1135,$C292)),AVERAGEIFS(Observed!R$2:R$1135,Observed!$A$2:$A$1135,$A292,Observed!$C$2:$C$1135,$C292),"")</f>
        <v>731.62111780762018</v>
      </c>
      <c r="S292" s="35" t="str">
        <f>IF(ISNUMBER(AVERAGEIFS(Observed!S$2:S$1135,Observed!$A$2:$A$1135,$A292,Observed!$C$2:$C$1135,$C292)),AVERAGEIFS(Observed!S$2:S$1135,Observed!$A$2:$A$1135,$A292,Observed!$C$2:$C$1135,$C292),"")</f>
        <v/>
      </c>
      <c r="T292" s="35" t="str">
        <f>IF(ISNUMBER(AVERAGEIFS(Observed!T$2:T$1135,Observed!$A$2:$A$1135,$A292,Observed!$C$2:$C$1135,$C292)),AVERAGEIFS(Observed!T$2:T$1135,Observed!$A$2:$A$1135,$A292,Observed!$C$2:$C$1135,$C292),"")</f>
        <v/>
      </c>
      <c r="U292" s="35" t="str">
        <f>IF(ISNUMBER(AVERAGEIFS(Observed!U$2:U$1135,Observed!$A$2:$A$1135,$A292,Observed!$C$2:$C$1135,$C292)),AVERAGEIFS(Observed!U$2:U$1135,Observed!$A$2:$A$1135,$A292,Observed!$C$2:$C$1135,$C292),"")</f>
        <v/>
      </c>
      <c r="V292" s="34" t="str">
        <f>IF(ISNUMBER(AVERAGEIFS(Observed!V$2:V$1135,Observed!$A$2:$A$1135,$A292,Observed!$C$2:$C$1135,$C292)),AVERAGEIFS(Observed!V$2:V$1135,Observed!$A$2:$A$1135,$A292,Observed!$C$2:$C$1135,$C292),"")</f>
        <v/>
      </c>
      <c r="W292" s="7" t="str">
        <f>IF(ISNUMBER(AVERAGEIFS(Observed!W$2:W$1135,Observed!$A$2:$A$1135,$A292,Observed!$C$2:$C$1135,$C292)),AVERAGEIFS(Observed!W$2:W$1135,Observed!$A$2:$A$1135,$A292,Observed!$C$2:$C$1135,$C292),"")</f>
        <v/>
      </c>
      <c r="X292" s="7" t="str">
        <f>IF(ISNUMBER(AVERAGEIFS(Observed!X$2:X$1135,Observed!$A$2:$A$1135,$A292,Observed!$C$2:$C$1135,$C292)),AVERAGEIFS(Observed!X$2:X$1135,Observed!$A$2:$A$1135,$A292,Observed!$C$2:$C$1135,$C292),"")</f>
        <v/>
      </c>
      <c r="Y292" s="34" t="str">
        <f>IF(ISNUMBER(AVERAGEIFS(Observed!Y$2:Y$1135,Observed!$A$2:$A$1135,$A292,Observed!$C$2:$C$1135,$C292)),AVERAGEIFS(Observed!Y$2:Y$1135,Observed!$A$2:$A$1135,$A292,Observed!$C$2:$C$1135,$C292),"")</f>
        <v/>
      </c>
      <c r="Z292" s="34" t="str">
        <f>IF(ISNUMBER(AVERAGEIFS(Observed!Z$2:Z$1135,Observed!$A$2:$A$1135,$A292,Observed!$C$2:$C$1135,$C292)),AVERAGEIFS(Observed!Z$2:Z$1135,Observed!$A$2:$A$1135,$A292,Observed!$C$2:$C$1135,$C292),"")</f>
        <v/>
      </c>
      <c r="AA292" s="34" t="str">
        <f>IF(ISNUMBER(AVERAGEIFS(Observed!AA$2:AA$1135,Observed!$A$2:$A$1135,$A292,Observed!$C$2:$C$1135,$C292)),AVERAGEIFS(Observed!AA$2:AA$1135,Observed!$A$2:$A$1135,$A292,Observed!$C$2:$C$1135,$C292),"")</f>
        <v/>
      </c>
      <c r="AB292" s="34">
        <f>IF(ISNUMBER(AVERAGEIFS(Observed!AB$2:AB$1135,Observed!$A$2:$A$1135,$A292,Observed!$C$2:$C$1135,$C292)),AVERAGEIFS(Observed!AB$2:AB$1135,Observed!$A$2:$A$1135,$A292,Observed!$C$2:$C$1135,$C292),"")</f>
        <v>25.903420686721802</v>
      </c>
      <c r="AC292" s="34">
        <f>IF(ISNUMBER(AVERAGEIFS(Observed!AC$2:AC$1135,Observed!$A$2:$A$1135,$A292,Observed!$C$2:$C$1135,$C292)),AVERAGEIFS(Observed!AC$2:AC$1135,Observed!$A$2:$A$1135,$A292,Observed!$C$2:$C$1135,$C292),"")</f>
        <v>14.506600856781006</v>
      </c>
      <c r="AD292" s="34">
        <f>IF(ISNUMBER(AVERAGEIFS(Observed!AD$2:AD$1135,Observed!$A$2:$A$1135,$A292,Observed!$C$2:$C$1135,$C292)),AVERAGEIFS(Observed!AD$2:AD$1135,Observed!$A$2:$A$1135,$A292,Observed!$C$2:$C$1135,$C292),"")</f>
        <v>66.500744819641113</v>
      </c>
      <c r="AE292" s="34">
        <f>IF(ISNUMBER(AVERAGEIFS(Observed!AE$2:AE$1135,Observed!$A$2:$A$1135,$A292,Observed!$C$2:$C$1135,$C292)),AVERAGEIFS(Observed!AE$2:AE$1135,Observed!$A$2:$A$1135,$A292,Observed!$C$2:$C$1135,$C292),"")</f>
        <v>31.192471981048584</v>
      </c>
      <c r="AF292" s="34">
        <f>IF(ISNUMBER(AVERAGEIFS(Observed!AF$2:AF$1135,Observed!$A$2:$A$1135,$A292,Observed!$C$2:$C$1135,$C292)),AVERAGEIFS(Observed!AF$2:AF$1135,Observed!$A$2:$A$1135,$A292,Observed!$C$2:$C$1135,$C292),"")</f>
        <v>89.857517242431641</v>
      </c>
      <c r="AG292" s="34">
        <f>IF(ISNUMBER(AVERAGEIFS(Observed!AG$2:AG$1135,Observed!$A$2:$A$1135,$A292,Observed!$C$2:$C$1135,$C292)),AVERAGEIFS(Observed!AG$2:AG$1135,Observed!$A$2:$A$1135,$A292,Observed!$C$2:$C$1135,$C292),"")</f>
        <v>21.239500522613525</v>
      </c>
      <c r="AH292" s="35">
        <f>IF(ISNUMBER(AVERAGEIFS(Observed!AH$2:AH$1135,Observed!$A$2:$A$1135,$A292,Observed!$C$2:$C$1135,$C292)),AVERAGEIFS(Observed!AH$2:AH$1135,Observed!$A$2:$A$1135,$A292,Observed!$C$2:$C$1135,$C292),"")</f>
        <v>3.3983200836181643E-2</v>
      </c>
      <c r="AI292" s="35">
        <f>IF(ISNUMBER(AVERAGEIFS(Observed!AI$2:AI$1135,Observed!$A$2:$A$1135,$A292,Observed!$C$2:$C$1135,$C292)),AVERAGEIFS(Observed!AI$2:AI$1135,Observed!$A$2:$A$1135,$A292,Observed!$C$2:$C$1135,$C292),"")</f>
        <v>3.3983200836181643E-2</v>
      </c>
      <c r="AJ292" s="35" t="str">
        <f>IF(ISNUMBER(AVERAGEIFS(Observed!AJ$2:AJ$1135,Observed!$A$2:$A$1135,$A292,Observed!$C$2:$C$1135,$C292)),AVERAGEIFS(Observed!AJ$2:AJ$1135,Observed!$A$2:$A$1135,$A292,Observed!$C$2:$C$1135,$C292),"")</f>
        <v/>
      </c>
      <c r="AK292" s="34">
        <f>IF(ISNUMBER(AVERAGEIFS(Observed!AK$2:AK$1135,Observed!$A$2:$A$1135,$A292,Observed!$C$2:$C$1135,$C292)),AVERAGEIFS(Observed!AK$2:AK$1135,Observed!$A$2:$A$1135,$A292,Observed!$C$2:$C$1135,$C292),"")</f>
        <v>10.64011917114258</v>
      </c>
      <c r="AL292" s="35" t="str">
        <f>IF(ISNUMBER(AVERAGEIFS(Observed!AL$2:AL$1135,Observed!$A$2:$A$1135,$A292,Observed!$C$2:$C$1135,$C292)),AVERAGEIFS(Observed!AL$2:AL$1135,Observed!$A$2:$A$1135,$A292,Observed!$C$2:$C$1135,$C292),"")</f>
        <v/>
      </c>
      <c r="AM292" s="34" t="str">
        <f>IF(ISNUMBER(AVERAGEIFS(Observed!AM$2:AM$1135,Observed!$A$2:$A$1135,$A292,Observed!$C$2:$C$1135,$C292)),AVERAGEIFS(Observed!AM$2:AM$1135,Observed!$A$2:$A$1135,$A292,Observed!$C$2:$C$1135,$C292),"")</f>
        <v/>
      </c>
      <c r="AN292" s="34" t="str">
        <f>IF(ISNUMBER(AVERAGEIFS(Observed!AN$2:AN$1135,Observed!$A$2:$A$1135,$A292,Observed!$C$2:$C$1135,$C292)),AVERAGEIFS(Observed!AN$2:AN$1135,Observed!$A$2:$A$1135,$A292,Observed!$C$2:$C$1135,$C292),"")</f>
        <v/>
      </c>
      <c r="AO292" s="34" t="str">
        <f>IF(ISNUMBER(AVERAGEIFS(Observed!AO$2:AO$1135,Observed!$A$2:$A$1135,$A292,Observed!$C$2:$C$1135,$C292)),AVERAGEIFS(Observed!AO$2:AO$1135,Observed!$A$2:$A$1135,$A292,Observed!$C$2:$C$1135,$C292),"")</f>
        <v/>
      </c>
      <c r="AP292" s="35" t="str">
        <f>IF(ISNUMBER(AVERAGEIFS(Observed!AP$2:AP$1135,Observed!$A$2:$A$1135,$A292,Observed!$C$2:$C$1135,$C292)),AVERAGEIFS(Observed!AP$2:AP$1135,Observed!$A$2:$A$1135,$A292,Observed!$C$2:$C$1135,$C292),"")</f>
        <v/>
      </c>
      <c r="AQ292" s="34">
        <f>IF(ISNUMBER(AVERAGEIFS(Observed!AQ$2:AQ$1135,Observed!$A$2:$A$1135,$A292,Observed!$C$2:$C$1135,$C292)),AVERAGEIFS(Observed!AQ$2:AQ$1135,Observed!$A$2:$A$1135,$A292,Observed!$C$2:$C$1135,$C292),"")</f>
        <v>11.49475</v>
      </c>
      <c r="AR292" s="34">
        <f>IF(ISNUMBER(AVERAGEIFS(Observed!AR$2:AR$1135,Observed!$A$2:$A$1135,$A292,Observed!$C$2:$C$1135,$C292)),AVERAGEIFS(Observed!AR$2:AR$1135,Observed!$A$2:$A$1135,$A292,Observed!$C$2:$C$1135,$C292),"")</f>
        <v>27.140750000000001</v>
      </c>
      <c r="AS292" s="2">
        <f>COUNTIFS(Observed!$A$2:$A$1135,$A292,Observed!$C$2:$C$1135,$C292)</f>
        <v>4</v>
      </c>
      <c r="AT292" s="2">
        <f t="shared" si="4"/>
        <v>14</v>
      </c>
    </row>
    <row r="293" spans="1:46" x14ac:dyDescent="0.25">
      <c r="A293" t="s">
        <v>35</v>
      </c>
      <c r="B293" t="s">
        <v>31</v>
      </c>
      <c r="C293" s="6">
        <v>42039</v>
      </c>
      <c r="D293" t="s">
        <v>56</v>
      </c>
      <c r="F293">
        <v>350</v>
      </c>
      <c r="J293" t="s">
        <v>104</v>
      </c>
      <c r="K293" t="s">
        <v>28</v>
      </c>
      <c r="L293">
        <v>1</v>
      </c>
      <c r="M293" t="s">
        <v>27</v>
      </c>
      <c r="N293" s="33" t="str">
        <f>IF(ISNUMBER(AVERAGEIFS(Observed!N$2:N$1135,Observed!$A$2:$A$1135,$A293,Observed!$C$2:$C$1135,$C293)),AVERAGEIFS(Observed!N$2:N$1135,Observed!$A$2:$A$1135,$A293,Observed!$C$2:$C$1135,$C293),"")</f>
        <v/>
      </c>
      <c r="O293" s="34" t="str">
        <f>IF(ISNUMBER(AVERAGEIFS(Observed!O$2:O$1135,Observed!$A$2:$A$1135,$A293,Observed!$C$2:$C$1135,$C293)),AVERAGEIFS(Observed!O$2:O$1135,Observed!$A$2:$A$1135,$A293,Observed!$C$2:$C$1135,$C293),"")</f>
        <v/>
      </c>
      <c r="P293" s="34">
        <f>IF(ISNUMBER(AVERAGEIFS(Observed!P$2:P$1135,Observed!$A$2:$A$1135,$A293,Observed!$C$2:$C$1135,$C293)),AVERAGEIFS(Observed!P$2:P$1135,Observed!$A$2:$A$1135,$A293,Observed!$C$2:$C$1135,$C293),"")</f>
        <v>248.43909036797612</v>
      </c>
      <c r="Q293" s="34">
        <f>IF(ISNUMBER(AVERAGEIFS(Observed!Q$2:Q$1135,Observed!$A$2:$A$1135,$A293,Observed!$C$2:$C$1135,$C293)),AVERAGEIFS(Observed!Q$2:Q$1135,Observed!$A$2:$A$1135,$A293,Observed!$C$2:$C$1135,$C293),"")</f>
        <v>248.43909036797612</v>
      </c>
      <c r="R293" s="34">
        <f>IF(ISNUMBER(AVERAGEIFS(Observed!R$2:R$1135,Observed!$A$2:$A$1135,$A293,Observed!$C$2:$C$1135,$C293)),AVERAGEIFS(Observed!R$2:R$1135,Observed!$A$2:$A$1135,$A293,Observed!$C$2:$C$1135,$C293),"")</f>
        <v>980.06020817559624</v>
      </c>
      <c r="S293" s="35" t="str">
        <f>IF(ISNUMBER(AVERAGEIFS(Observed!S$2:S$1135,Observed!$A$2:$A$1135,$A293,Observed!$C$2:$C$1135,$C293)),AVERAGEIFS(Observed!S$2:S$1135,Observed!$A$2:$A$1135,$A293,Observed!$C$2:$C$1135,$C293),"")</f>
        <v/>
      </c>
      <c r="T293" s="35" t="str">
        <f>IF(ISNUMBER(AVERAGEIFS(Observed!T$2:T$1135,Observed!$A$2:$A$1135,$A293,Observed!$C$2:$C$1135,$C293)),AVERAGEIFS(Observed!T$2:T$1135,Observed!$A$2:$A$1135,$A293,Observed!$C$2:$C$1135,$C293),"")</f>
        <v/>
      </c>
      <c r="U293" s="35" t="str">
        <f>IF(ISNUMBER(AVERAGEIFS(Observed!U$2:U$1135,Observed!$A$2:$A$1135,$A293,Observed!$C$2:$C$1135,$C293)),AVERAGEIFS(Observed!U$2:U$1135,Observed!$A$2:$A$1135,$A293,Observed!$C$2:$C$1135,$C293),"")</f>
        <v/>
      </c>
      <c r="V293" s="34" t="str">
        <f>IF(ISNUMBER(AVERAGEIFS(Observed!V$2:V$1135,Observed!$A$2:$A$1135,$A293,Observed!$C$2:$C$1135,$C293)),AVERAGEIFS(Observed!V$2:V$1135,Observed!$A$2:$A$1135,$A293,Observed!$C$2:$C$1135,$C293),"")</f>
        <v/>
      </c>
      <c r="W293" s="7" t="str">
        <f>IF(ISNUMBER(AVERAGEIFS(Observed!W$2:W$1135,Observed!$A$2:$A$1135,$A293,Observed!$C$2:$C$1135,$C293)),AVERAGEIFS(Observed!W$2:W$1135,Observed!$A$2:$A$1135,$A293,Observed!$C$2:$C$1135,$C293),"")</f>
        <v/>
      </c>
      <c r="X293" s="7" t="str">
        <f>IF(ISNUMBER(AVERAGEIFS(Observed!X$2:X$1135,Observed!$A$2:$A$1135,$A293,Observed!$C$2:$C$1135,$C293)),AVERAGEIFS(Observed!X$2:X$1135,Observed!$A$2:$A$1135,$A293,Observed!$C$2:$C$1135,$C293),"")</f>
        <v/>
      </c>
      <c r="Y293" s="34" t="str">
        <f>IF(ISNUMBER(AVERAGEIFS(Observed!Y$2:Y$1135,Observed!$A$2:$A$1135,$A293,Observed!$C$2:$C$1135,$C293)),AVERAGEIFS(Observed!Y$2:Y$1135,Observed!$A$2:$A$1135,$A293,Observed!$C$2:$C$1135,$C293),"")</f>
        <v/>
      </c>
      <c r="Z293" s="34" t="str">
        <f>IF(ISNUMBER(AVERAGEIFS(Observed!Z$2:Z$1135,Observed!$A$2:$A$1135,$A293,Observed!$C$2:$C$1135,$C293)),AVERAGEIFS(Observed!Z$2:Z$1135,Observed!$A$2:$A$1135,$A293,Observed!$C$2:$C$1135,$C293),"")</f>
        <v/>
      </c>
      <c r="AA293" s="34" t="str">
        <f>IF(ISNUMBER(AVERAGEIFS(Observed!AA$2:AA$1135,Observed!$A$2:$A$1135,$A293,Observed!$C$2:$C$1135,$C293)),AVERAGEIFS(Observed!AA$2:AA$1135,Observed!$A$2:$A$1135,$A293,Observed!$C$2:$C$1135,$C293),"")</f>
        <v/>
      </c>
      <c r="AB293" s="34">
        <f>IF(ISNUMBER(AVERAGEIFS(Observed!AB$2:AB$1135,Observed!$A$2:$A$1135,$A293,Observed!$C$2:$C$1135,$C293)),AVERAGEIFS(Observed!AB$2:AB$1135,Observed!$A$2:$A$1135,$A293,Observed!$C$2:$C$1135,$C293),"")</f>
        <v>25.086199283599854</v>
      </c>
      <c r="AC293" s="34">
        <f>IF(ISNUMBER(AVERAGEIFS(Observed!AC$2:AC$1135,Observed!$A$2:$A$1135,$A293,Observed!$C$2:$C$1135,$C293)),AVERAGEIFS(Observed!AC$2:AC$1135,Observed!$A$2:$A$1135,$A293,Observed!$C$2:$C$1135,$C293),"")</f>
        <v>12.838628768920898</v>
      </c>
      <c r="AD293" s="34">
        <f>IF(ISNUMBER(AVERAGEIFS(Observed!AD$2:AD$1135,Observed!$A$2:$A$1135,$A293,Observed!$C$2:$C$1135,$C293)),AVERAGEIFS(Observed!AD$2:AD$1135,Observed!$A$2:$A$1135,$A293,Observed!$C$2:$C$1135,$C293),"")</f>
        <v>67.242358207702637</v>
      </c>
      <c r="AE293" s="34">
        <f>IF(ISNUMBER(AVERAGEIFS(Observed!AE$2:AE$1135,Observed!$A$2:$A$1135,$A293,Observed!$C$2:$C$1135,$C293)),AVERAGEIFS(Observed!AE$2:AE$1135,Observed!$A$2:$A$1135,$A293,Observed!$C$2:$C$1135,$C293),"")</f>
        <v>30.715381622314453</v>
      </c>
      <c r="AF293" s="34">
        <f>IF(ISNUMBER(AVERAGEIFS(Observed!AF$2:AF$1135,Observed!$A$2:$A$1135,$A293,Observed!$C$2:$C$1135,$C293)),AVERAGEIFS(Observed!AF$2:AF$1135,Observed!$A$2:$A$1135,$A293,Observed!$C$2:$C$1135,$C293),"")</f>
        <v>90.576495170593262</v>
      </c>
      <c r="AG293" s="34">
        <f>IF(ISNUMBER(AVERAGEIFS(Observed!AG$2:AG$1135,Observed!$A$2:$A$1135,$A293,Observed!$C$2:$C$1135,$C293)),AVERAGEIFS(Observed!AG$2:AG$1135,Observed!$A$2:$A$1135,$A293,Observed!$C$2:$C$1135,$C293),"")</f>
        <v>21.84835147857666</v>
      </c>
      <c r="AH293" s="35">
        <f>IF(ISNUMBER(AVERAGEIFS(Observed!AH$2:AH$1135,Observed!$A$2:$A$1135,$A293,Observed!$C$2:$C$1135,$C293)),AVERAGEIFS(Observed!AH$2:AH$1135,Observed!$A$2:$A$1135,$A293,Observed!$C$2:$C$1135,$C293),"")</f>
        <v>3.4957362365722659E-2</v>
      </c>
      <c r="AI293" s="35">
        <f>IF(ISNUMBER(AVERAGEIFS(Observed!AI$2:AI$1135,Observed!$A$2:$A$1135,$A293,Observed!$C$2:$C$1135,$C293)),AVERAGEIFS(Observed!AI$2:AI$1135,Observed!$A$2:$A$1135,$A293,Observed!$C$2:$C$1135,$C293),"")</f>
        <v>3.4957362365722659E-2</v>
      </c>
      <c r="AJ293" s="35" t="str">
        <f>IF(ISNUMBER(AVERAGEIFS(Observed!AJ$2:AJ$1135,Observed!$A$2:$A$1135,$A293,Observed!$C$2:$C$1135,$C293)),AVERAGEIFS(Observed!AJ$2:AJ$1135,Observed!$A$2:$A$1135,$A293,Observed!$C$2:$C$1135,$C293),"")</f>
        <v/>
      </c>
      <c r="AK293" s="34">
        <f>IF(ISNUMBER(AVERAGEIFS(Observed!AK$2:AK$1135,Observed!$A$2:$A$1135,$A293,Observed!$C$2:$C$1135,$C293)),AVERAGEIFS(Observed!AK$2:AK$1135,Observed!$A$2:$A$1135,$A293,Observed!$C$2:$C$1135,$C293),"")</f>
        <v>10.758777313232422</v>
      </c>
      <c r="AL293" s="35" t="str">
        <f>IF(ISNUMBER(AVERAGEIFS(Observed!AL$2:AL$1135,Observed!$A$2:$A$1135,$A293,Observed!$C$2:$C$1135,$C293)),AVERAGEIFS(Observed!AL$2:AL$1135,Observed!$A$2:$A$1135,$A293,Observed!$C$2:$C$1135,$C293),"")</f>
        <v/>
      </c>
      <c r="AM293" s="34" t="str">
        <f>IF(ISNUMBER(AVERAGEIFS(Observed!AM$2:AM$1135,Observed!$A$2:$A$1135,$A293,Observed!$C$2:$C$1135,$C293)),AVERAGEIFS(Observed!AM$2:AM$1135,Observed!$A$2:$A$1135,$A293,Observed!$C$2:$C$1135,$C293),"")</f>
        <v/>
      </c>
      <c r="AN293" s="34" t="str">
        <f>IF(ISNUMBER(AVERAGEIFS(Observed!AN$2:AN$1135,Observed!$A$2:$A$1135,$A293,Observed!$C$2:$C$1135,$C293)),AVERAGEIFS(Observed!AN$2:AN$1135,Observed!$A$2:$A$1135,$A293,Observed!$C$2:$C$1135,$C293),"")</f>
        <v/>
      </c>
      <c r="AO293" s="34" t="str">
        <f>IF(ISNUMBER(AVERAGEIFS(Observed!AO$2:AO$1135,Observed!$A$2:$A$1135,$A293,Observed!$C$2:$C$1135,$C293)),AVERAGEIFS(Observed!AO$2:AO$1135,Observed!$A$2:$A$1135,$A293,Observed!$C$2:$C$1135,$C293),"")</f>
        <v/>
      </c>
      <c r="AP293" s="35" t="str">
        <f>IF(ISNUMBER(AVERAGEIFS(Observed!AP$2:AP$1135,Observed!$A$2:$A$1135,$A293,Observed!$C$2:$C$1135,$C293)),AVERAGEIFS(Observed!AP$2:AP$1135,Observed!$A$2:$A$1135,$A293,Observed!$C$2:$C$1135,$C293),"")</f>
        <v/>
      </c>
      <c r="AQ293" s="34">
        <f>IF(ISNUMBER(AVERAGEIFS(Observed!AQ$2:AQ$1135,Observed!$A$2:$A$1135,$A293,Observed!$C$2:$C$1135,$C293)),AVERAGEIFS(Observed!AQ$2:AQ$1135,Observed!$A$2:$A$1135,$A293,Observed!$C$2:$C$1135,$C293),"")</f>
        <v>8.6835000000000004</v>
      </c>
      <c r="AR293" s="34">
        <f>IF(ISNUMBER(AVERAGEIFS(Observed!AR$2:AR$1135,Observed!$A$2:$A$1135,$A293,Observed!$C$2:$C$1135,$C293)),AVERAGEIFS(Observed!AR$2:AR$1135,Observed!$A$2:$A$1135,$A293,Observed!$C$2:$C$1135,$C293),"")</f>
        <v>35.824249999999999</v>
      </c>
      <c r="AS293" s="2">
        <f>COUNTIFS(Observed!$A$2:$A$1135,$A293,Observed!$C$2:$C$1135,$C293)</f>
        <v>4</v>
      </c>
      <c r="AT293" s="2">
        <f t="shared" si="4"/>
        <v>14</v>
      </c>
    </row>
    <row r="294" spans="1:46" x14ac:dyDescent="0.25">
      <c r="A294" t="s">
        <v>35</v>
      </c>
      <c r="B294" t="s">
        <v>31</v>
      </c>
      <c r="C294" s="6">
        <v>42073</v>
      </c>
      <c r="D294" t="s">
        <v>56</v>
      </c>
      <c r="F294">
        <v>350</v>
      </c>
      <c r="J294" t="s">
        <v>104</v>
      </c>
      <c r="K294" t="s">
        <v>29</v>
      </c>
      <c r="L294">
        <v>1</v>
      </c>
      <c r="M294" t="s">
        <v>27</v>
      </c>
      <c r="N294" s="33" t="str">
        <f>IF(ISNUMBER(AVERAGEIFS(Observed!N$2:N$1135,Observed!$A$2:$A$1135,$A294,Observed!$C$2:$C$1135,$C294)),AVERAGEIFS(Observed!N$2:N$1135,Observed!$A$2:$A$1135,$A294,Observed!$C$2:$C$1135,$C294),"")</f>
        <v/>
      </c>
      <c r="O294" s="34" t="str">
        <f>IF(ISNUMBER(AVERAGEIFS(Observed!O$2:O$1135,Observed!$A$2:$A$1135,$A294,Observed!$C$2:$C$1135,$C294)),AVERAGEIFS(Observed!O$2:O$1135,Observed!$A$2:$A$1135,$A294,Observed!$C$2:$C$1135,$C294),"")</f>
        <v/>
      </c>
      <c r="P294" s="34">
        <f>IF(ISNUMBER(AVERAGEIFS(Observed!P$2:P$1135,Observed!$A$2:$A$1135,$A294,Observed!$C$2:$C$1135,$C294)),AVERAGEIFS(Observed!P$2:P$1135,Observed!$A$2:$A$1135,$A294,Observed!$C$2:$C$1135,$C294),"")</f>
        <v>126.67339093776789</v>
      </c>
      <c r="Q294" s="34">
        <f>IF(ISNUMBER(AVERAGEIFS(Observed!Q$2:Q$1135,Observed!$A$2:$A$1135,$A294,Observed!$C$2:$C$1135,$C294)),AVERAGEIFS(Observed!Q$2:Q$1135,Observed!$A$2:$A$1135,$A294,Observed!$C$2:$C$1135,$C294),"")</f>
        <v>126.67339093776789</v>
      </c>
      <c r="R294" s="34">
        <f>IF(ISNUMBER(AVERAGEIFS(Observed!R$2:R$1135,Observed!$A$2:$A$1135,$A294,Observed!$C$2:$C$1135,$C294)),AVERAGEIFS(Observed!R$2:R$1135,Observed!$A$2:$A$1135,$A294,Observed!$C$2:$C$1135,$C294),"")</f>
        <v>1106.7335991133641</v>
      </c>
      <c r="S294" s="35" t="str">
        <f>IF(ISNUMBER(AVERAGEIFS(Observed!S$2:S$1135,Observed!$A$2:$A$1135,$A294,Observed!$C$2:$C$1135,$C294)),AVERAGEIFS(Observed!S$2:S$1135,Observed!$A$2:$A$1135,$A294,Observed!$C$2:$C$1135,$C294),"")</f>
        <v/>
      </c>
      <c r="T294" s="35" t="str">
        <f>IF(ISNUMBER(AVERAGEIFS(Observed!T$2:T$1135,Observed!$A$2:$A$1135,$A294,Observed!$C$2:$C$1135,$C294)),AVERAGEIFS(Observed!T$2:T$1135,Observed!$A$2:$A$1135,$A294,Observed!$C$2:$C$1135,$C294),"")</f>
        <v/>
      </c>
      <c r="U294" s="35" t="str">
        <f>IF(ISNUMBER(AVERAGEIFS(Observed!U$2:U$1135,Observed!$A$2:$A$1135,$A294,Observed!$C$2:$C$1135,$C294)),AVERAGEIFS(Observed!U$2:U$1135,Observed!$A$2:$A$1135,$A294,Observed!$C$2:$C$1135,$C294),"")</f>
        <v/>
      </c>
      <c r="V294" s="34" t="str">
        <f>IF(ISNUMBER(AVERAGEIFS(Observed!V$2:V$1135,Observed!$A$2:$A$1135,$A294,Observed!$C$2:$C$1135,$C294)),AVERAGEIFS(Observed!V$2:V$1135,Observed!$A$2:$A$1135,$A294,Observed!$C$2:$C$1135,$C294),"")</f>
        <v/>
      </c>
      <c r="W294" s="7" t="str">
        <f>IF(ISNUMBER(AVERAGEIFS(Observed!W$2:W$1135,Observed!$A$2:$A$1135,$A294,Observed!$C$2:$C$1135,$C294)),AVERAGEIFS(Observed!W$2:W$1135,Observed!$A$2:$A$1135,$A294,Observed!$C$2:$C$1135,$C294),"")</f>
        <v/>
      </c>
      <c r="X294" s="7" t="str">
        <f>IF(ISNUMBER(AVERAGEIFS(Observed!X$2:X$1135,Observed!$A$2:$A$1135,$A294,Observed!$C$2:$C$1135,$C294)),AVERAGEIFS(Observed!X$2:X$1135,Observed!$A$2:$A$1135,$A294,Observed!$C$2:$C$1135,$C294),"")</f>
        <v/>
      </c>
      <c r="Y294" s="34" t="str">
        <f>IF(ISNUMBER(AVERAGEIFS(Observed!Y$2:Y$1135,Observed!$A$2:$A$1135,$A294,Observed!$C$2:$C$1135,$C294)),AVERAGEIFS(Observed!Y$2:Y$1135,Observed!$A$2:$A$1135,$A294,Observed!$C$2:$C$1135,$C294),"")</f>
        <v/>
      </c>
      <c r="Z294" s="34" t="str">
        <f>IF(ISNUMBER(AVERAGEIFS(Observed!Z$2:Z$1135,Observed!$A$2:$A$1135,$A294,Observed!$C$2:$C$1135,$C294)),AVERAGEIFS(Observed!Z$2:Z$1135,Observed!$A$2:$A$1135,$A294,Observed!$C$2:$C$1135,$C294),"")</f>
        <v/>
      </c>
      <c r="AA294" s="34" t="str">
        <f>IF(ISNUMBER(AVERAGEIFS(Observed!AA$2:AA$1135,Observed!$A$2:$A$1135,$A294,Observed!$C$2:$C$1135,$C294)),AVERAGEIFS(Observed!AA$2:AA$1135,Observed!$A$2:$A$1135,$A294,Observed!$C$2:$C$1135,$C294),"")</f>
        <v/>
      </c>
      <c r="AB294" s="34">
        <f>IF(ISNUMBER(AVERAGEIFS(Observed!AB$2:AB$1135,Observed!$A$2:$A$1135,$A294,Observed!$C$2:$C$1135,$C294)),AVERAGEIFS(Observed!AB$2:AB$1135,Observed!$A$2:$A$1135,$A294,Observed!$C$2:$C$1135,$C294),"")</f>
        <v>23.012658357620239</v>
      </c>
      <c r="AC294" s="34">
        <f>IF(ISNUMBER(AVERAGEIFS(Observed!AC$2:AC$1135,Observed!$A$2:$A$1135,$A294,Observed!$C$2:$C$1135,$C294)),AVERAGEIFS(Observed!AC$2:AC$1135,Observed!$A$2:$A$1135,$A294,Observed!$C$2:$C$1135,$C294),"")</f>
        <v>8.8136674761772156</v>
      </c>
      <c r="AD294" s="34">
        <f>IF(ISNUMBER(AVERAGEIFS(Observed!AD$2:AD$1135,Observed!$A$2:$A$1135,$A294,Observed!$C$2:$C$1135,$C294)),AVERAGEIFS(Observed!AD$2:AD$1135,Observed!$A$2:$A$1135,$A294,Observed!$C$2:$C$1135,$C294),"")</f>
        <v>69.892777442932129</v>
      </c>
      <c r="AE294" s="34">
        <f>IF(ISNUMBER(AVERAGEIFS(Observed!AE$2:AE$1135,Observed!$A$2:$A$1135,$A294,Observed!$C$2:$C$1135,$C294)),AVERAGEIFS(Observed!AE$2:AE$1135,Observed!$A$2:$A$1135,$A294,Observed!$C$2:$C$1135,$C294),"")</f>
        <v>27.68104362487793</v>
      </c>
      <c r="AF294" s="34">
        <f>IF(ISNUMBER(AVERAGEIFS(Observed!AF$2:AF$1135,Observed!$A$2:$A$1135,$A294,Observed!$C$2:$C$1135,$C294)),AVERAGEIFS(Observed!AF$2:AF$1135,Observed!$A$2:$A$1135,$A294,Observed!$C$2:$C$1135,$C294),"")</f>
        <v>90.581354141235352</v>
      </c>
      <c r="AG294" s="34">
        <f>IF(ISNUMBER(AVERAGEIFS(Observed!AG$2:AG$1135,Observed!$A$2:$A$1135,$A294,Observed!$C$2:$C$1135,$C294)),AVERAGEIFS(Observed!AG$2:AG$1135,Observed!$A$2:$A$1135,$A294,Observed!$C$2:$C$1135,$C294),"")</f>
        <v>26.504661560058594</v>
      </c>
      <c r="AH294" s="35">
        <f>IF(ISNUMBER(AVERAGEIFS(Observed!AH$2:AH$1135,Observed!$A$2:$A$1135,$A294,Observed!$C$2:$C$1135,$C294)),AVERAGEIFS(Observed!AH$2:AH$1135,Observed!$A$2:$A$1135,$A294,Observed!$C$2:$C$1135,$C294),"")</f>
        <v>4.2407458496093745E-2</v>
      </c>
      <c r="AI294" s="35">
        <f>IF(ISNUMBER(AVERAGEIFS(Observed!AI$2:AI$1135,Observed!$A$2:$A$1135,$A294,Observed!$C$2:$C$1135,$C294)),AVERAGEIFS(Observed!AI$2:AI$1135,Observed!$A$2:$A$1135,$A294,Observed!$C$2:$C$1135,$C294),"")</f>
        <v>4.2407458496093745E-2</v>
      </c>
      <c r="AJ294" s="35" t="str">
        <f>IF(ISNUMBER(AVERAGEIFS(Observed!AJ$2:AJ$1135,Observed!$A$2:$A$1135,$A294,Observed!$C$2:$C$1135,$C294)),AVERAGEIFS(Observed!AJ$2:AJ$1135,Observed!$A$2:$A$1135,$A294,Observed!$C$2:$C$1135,$C294),"")</f>
        <v/>
      </c>
      <c r="AK294" s="34">
        <f>IF(ISNUMBER(AVERAGEIFS(Observed!AK$2:AK$1135,Observed!$A$2:$A$1135,$A294,Observed!$C$2:$C$1135,$C294)),AVERAGEIFS(Observed!AK$2:AK$1135,Observed!$A$2:$A$1135,$A294,Observed!$C$2:$C$1135,$C294),"")</f>
        <v>11.182844390869141</v>
      </c>
      <c r="AL294" s="35" t="str">
        <f>IF(ISNUMBER(AVERAGEIFS(Observed!AL$2:AL$1135,Observed!$A$2:$A$1135,$A294,Observed!$C$2:$C$1135,$C294)),AVERAGEIFS(Observed!AL$2:AL$1135,Observed!$A$2:$A$1135,$A294,Observed!$C$2:$C$1135,$C294),"")</f>
        <v/>
      </c>
      <c r="AM294" s="34" t="str">
        <f>IF(ISNUMBER(AVERAGEIFS(Observed!AM$2:AM$1135,Observed!$A$2:$A$1135,$A294,Observed!$C$2:$C$1135,$C294)),AVERAGEIFS(Observed!AM$2:AM$1135,Observed!$A$2:$A$1135,$A294,Observed!$C$2:$C$1135,$C294),"")</f>
        <v/>
      </c>
      <c r="AN294" s="34" t="str">
        <f>IF(ISNUMBER(AVERAGEIFS(Observed!AN$2:AN$1135,Observed!$A$2:$A$1135,$A294,Observed!$C$2:$C$1135,$C294)),AVERAGEIFS(Observed!AN$2:AN$1135,Observed!$A$2:$A$1135,$A294,Observed!$C$2:$C$1135,$C294),"")</f>
        <v/>
      </c>
      <c r="AO294" s="34" t="str">
        <f>IF(ISNUMBER(AVERAGEIFS(Observed!AO$2:AO$1135,Observed!$A$2:$A$1135,$A294,Observed!$C$2:$C$1135,$C294)),AVERAGEIFS(Observed!AO$2:AO$1135,Observed!$A$2:$A$1135,$A294,Observed!$C$2:$C$1135,$C294),"")</f>
        <v/>
      </c>
      <c r="AP294" s="35" t="str">
        <f>IF(ISNUMBER(AVERAGEIFS(Observed!AP$2:AP$1135,Observed!$A$2:$A$1135,$A294,Observed!$C$2:$C$1135,$C294)),AVERAGEIFS(Observed!AP$2:AP$1135,Observed!$A$2:$A$1135,$A294,Observed!$C$2:$C$1135,$C294),"")</f>
        <v/>
      </c>
      <c r="AQ294" s="34">
        <f>IF(ISNUMBER(AVERAGEIFS(Observed!AQ$2:AQ$1135,Observed!$A$2:$A$1135,$A294,Observed!$C$2:$C$1135,$C294)),AVERAGEIFS(Observed!AQ$2:AQ$1135,Observed!$A$2:$A$1135,$A294,Observed!$C$2:$C$1135,$C294),"")</f>
        <v>5.3130000000000006</v>
      </c>
      <c r="AR294" s="34">
        <f>IF(ISNUMBER(AVERAGEIFS(Observed!AR$2:AR$1135,Observed!$A$2:$A$1135,$A294,Observed!$C$2:$C$1135,$C294)),AVERAGEIFS(Observed!AR$2:AR$1135,Observed!$A$2:$A$1135,$A294,Observed!$C$2:$C$1135,$C294),"")</f>
        <v>41.137250000000002</v>
      </c>
      <c r="AS294" s="2">
        <f>COUNTIFS(Observed!$A$2:$A$1135,$A294,Observed!$C$2:$C$1135,$C294)</f>
        <v>4</v>
      </c>
      <c r="AT294" s="2">
        <f t="shared" si="4"/>
        <v>14</v>
      </c>
    </row>
    <row r="295" spans="1:46" x14ac:dyDescent="0.25">
      <c r="A295" t="s">
        <v>35</v>
      </c>
      <c r="B295" t="s">
        <v>31</v>
      </c>
      <c r="C295" s="6">
        <v>42080</v>
      </c>
      <c r="D295" t="s">
        <v>56</v>
      </c>
      <c r="F295">
        <v>350</v>
      </c>
      <c r="J295" t="s">
        <v>104</v>
      </c>
      <c r="K295" t="s">
        <v>29</v>
      </c>
      <c r="L295">
        <v>1</v>
      </c>
      <c r="M295" t="s">
        <v>106</v>
      </c>
      <c r="N295" s="33">
        <f>IF(ISNUMBER(AVERAGEIFS(Observed!N$2:N$1135,Observed!$A$2:$A$1135,$A295,Observed!$C$2:$C$1135,$C295)),AVERAGEIFS(Observed!N$2:N$1135,Observed!$A$2:$A$1135,$A295,Observed!$C$2:$C$1135,$C295),"")</f>
        <v>111.91666666666667</v>
      </c>
      <c r="O295" s="34">
        <f>IF(ISNUMBER(AVERAGEIFS(Observed!O$2:O$1135,Observed!$A$2:$A$1135,$A295,Observed!$C$2:$C$1135,$C295)),AVERAGEIFS(Observed!O$2:O$1135,Observed!$A$2:$A$1135,$A295,Observed!$C$2:$C$1135,$C295),"")</f>
        <v>11.191666666666668</v>
      </c>
      <c r="P295" s="34" t="str">
        <f>IF(ISNUMBER(AVERAGEIFS(Observed!P$2:P$1135,Observed!$A$2:$A$1135,$A295,Observed!$C$2:$C$1135,$C295)),AVERAGEIFS(Observed!P$2:P$1135,Observed!$A$2:$A$1135,$A295,Observed!$C$2:$C$1135,$C295),"")</f>
        <v/>
      </c>
      <c r="Q295" s="34" t="str">
        <f>IF(ISNUMBER(AVERAGEIFS(Observed!Q$2:Q$1135,Observed!$A$2:$A$1135,$A295,Observed!$C$2:$C$1135,$C295)),AVERAGEIFS(Observed!Q$2:Q$1135,Observed!$A$2:$A$1135,$A295,Observed!$C$2:$C$1135,$C295),"")</f>
        <v/>
      </c>
      <c r="R295" s="34" t="str">
        <f>IF(ISNUMBER(AVERAGEIFS(Observed!R$2:R$1135,Observed!$A$2:$A$1135,$A295,Observed!$C$2:$C$1135,$C295)),AVERAGEIFS(Observed!R$2:R$1135,Observed!$A$2:$A$1135,$A295,Observed!$C$2:$C$1135,$C295),"")</f>
        <v/>
      </c>
      <c r="S295" s="35" t="str">
        <f>IF(ISNUMBER(AVERAGEIFS(Observed!S$2:S$1135,Observed!$A$2:$A$1135,$A295,Observed!$C$2:$C$1135,$C295)),AVERAGEIFS(Observed!S$2:S$1135,Observed!$A$2:$A$1135,$A295,Observed!$C$2:$C$1135,$C295),"")</f>
        <v/>
      </c>
      <c r="T295" s="35" t="str">
        <f>IF(ISNUMBER(AVERAGEIFS(Observed!T$2:T$1135,Observed!$A$2:$A$1135,$A295,Observed!$C$2:$C$1135,$C295)),AVERAGEIFS(Observed!T$2:T$1135,Observed!$A$2:$A$1135,$A295,Observed!$C$2:$C$1135,$C295),"")</f>
        <v/>
      </c>
      <c r="U295" s="35" t="str">
        <f>IF(ISNUMBER(AVERAGEIFS(Observed!U$2:U$1135,Observed!$A$2:$A$1135,$A295,Observed!$C$2:$C$1135,$C295)),AVERAGEIFS(Observed!U$2:U$1135,Observed!$A$2:$A$1135,$A295,Observed!$C$2:$C$1135,$C295),"")</f>
        <v/>
      </c>
      <c r="V295" s="34" t="str">
        <f>IF(ISNUMBER(AVERAGEIFS(Observed!V$2:V$1135,Observed!$A$2:$A$1135,$A295,Observed!$C$2:$C$1135,$C295)),AVERAGEIFS(Observed!V$2:V$1135,Observed!$A$2:$A$1135,$A295,Observed!$C$2:$C$1135,$C295),"")</f>
        <v/>
      </c>
      <c r="W295" s="7" t="str">
        <f>IF(ISNUMBER(AVERAGEIFS(Observed!W$2:W$1135,Observed!$A$2:$A$1135,$A295,Observed!$C$2:$C$1135,$C295)),AVERAGEIFS(Observed!W$2:W$1135,Observed!$A$2:$A$1135,$A295,Observed!$C$2:$C$1135,$C295),"")</f>
        <v/>
      </c>
      <c r="X295" s="7" t="str">
        <f>IF(ISNUMBER(AVERAGEIFS(Observed!X$2:X$1135,Observed!$A$2:$A$1135,$A295,Observed!$C$2:$C$1135,$C295)),AVERAGEIFS(Observed!X$2:X$1135,Observed!$A$2:$A$1135,$A295,Observed!$C$2:$C$1135,$C295),"")</f>
        <v/>
      </c>
      <c r="Y295" s="34" t="str">
        <f>IF(ISNUMBER(AVERAGEIFS(Observed!Y$2:Y$1135,Observed!$A$2:$A$1135,$A295,Observed!$C$2:$C$1135,$C295)),AVERAGEIFS(Observed!Y$2:Y$1135,Observed!$A$2:$A$1135,$A295,Observed!$C$2:$C$1135,$C295),"")</f>
        <v/>
      </c>
      <c r="Z295" s="34" t="str">
        <f>IF(ISNUMBER(AVERAGEIFS(Observed!Z$2:Z$1135,Observed!$A$2:$A$1135,$A295,Observed!$C$2:$C$1135,$C295)),AVERAGEIFS(Observed!Z$2:Z$1135,Observed!$A$2:$A$1135,$A295,Observed!$C$2:$C$1135,$C295),"")</f>
        <v/>
      </c>
      <c r="AA295" s="34" t="str">
        <f>IF(ISNUMBER(AVERAGEIFS(Observed!AA$2:AA$1135,Observed!$A$2:$A$1135,$A295,Observed!$C$2:$C$1135,$C295)),AVERAGEIFS(Observed!AA$2:AA$1135,Observed!$A$2:$A$1135,$A295,Observed!$C$2:$C$1135,$C295),"")</f>
        <v/>
      </c>
      <c r="AB295" s="34">
        <f>IF(ISNUMBER(AVERAGEIFS(Observed!AB$2:AB$1135,Observed!$A$2:$A$1135,$A295,Observed!$C$2:$C$1135,$C295)),AVERAGEIFS(Observed!AB$2:AB$1135,Observed!$A$2:$A$1135,$A295,Observed!$C$2:$C$1135,$C295),"")</f>
        <v>21.042270024617512</v>
      </c>
      <c r="AC295" s="34">
        <f>IF(ISNUMBER(AVERAGEIFS(Observed!AC$2:AC$1135,Observed!$A$2:$A$1135,$A295,Observed!$C$2:$C$1135,$C295)),AVERAGEIFS(Observed!AC$2:AC$1135,Observed!$A$2:$A$1135,$A295,Observed!$C$2:$C$1135,$C295),"")</f>
        <v>8.1753311951955165</v>
      </c>
      <c r="AD295" s="34">
        <f>IF(ISNUMBER(AVERAGEIFS(Observed!AD$2:AD$1135,Observed!$A$2:$A$1135,$A295,Observed!$C$2:$C$1135,$C295)),AVERAGEIFS(Observed!AD$2:AD$1135,Observed!$A$2:$A$1135,$A295,Observed!$C$2:$C$1135,$C295),"")</f>
        <v>71.720747629801437</v>
      </c>
      <c r="AE295" s="34">
        <f>IF(ISNUMBER(AVERAGEIFS(Observed!AE$2:AE$1135,Observed!$A$2:$A$1135,$A295,Observed!$C$2:$C$1135,$C295)),AVERAGEIFS(Observed!AE$2:AE$1135,Observed!$A$2:$A$1135,$A295,Observed!$C$2:$C$1135,$C295),"")</f>
        <v>25.928121566772461</v>
      </c>
      <c r="AF295" s="34">
        <f>IF(ISNUMBER(AVERAGEIFS(Observed!AF$2:AF$1135,Observed!$A$2:$A$1135,$A295,Observed!$C$2:$C$1135,$C295)),AVERAGEIFS(Observed!AF$2:AF$1135,Observed!$A$2:$A$1135,$A295,Observed!$C$2:$C$1135,$C295),"")</f>
        <v>89.974389394124344</v>
      </c>
      <c r="AG295" s="34">
        <f>IF(ISNUMBER(AVERAGEIFS(Observed!AG$2:AG$1135,Observed!$A$2:$A$1135,$A295,Observed!$C$2:$C$1135,$C295)),AVERAGEIFS(Observed!AG$2:AG$1135,Observed!$A$2:$A$1135,$A295,Observed!$C$2:$C$1135,$C295),"")</f>
        <v>28.684280077616375</v>
      </c>
      <c r="AH295" s="35">
        <f>IF(ISNUMBER(AVERAGEIFS(Observed!AH$2:AH$1135,Observed!$A$2:$A$1135,$A295,Observed!$C$2:$C$1135,$C295)),AVERAGEIFS(Observed!AH$2:AH$1135,Observed!$A$2:$A$1135,$A295,Observed!$C$2:$C$1135,$C295),"")</f>
        <v>4.5894848124186198E-2</v>
      </c>
      <c r="AI295" s="35">
        <f>IF(ISNUMBER(AVERAGEIFS(Observed!AI$2:AI$1135,Observed!$A$2:$A$1135,$A295,Observed!$C$2:$C$1135,$C295)),AVERAGEIFS(Observed!AI$2:AI$1135,Observed!$A$2:$A$1135,$A295,Observed!$C$2:$C$1135,$C295),"")</f>
        <v>4.5894848124186198E-2</v>
      </c>
      <c r="AJ295" s="35" t="str">
        <f>IF(ISNUMBER(AVERAGEIFS(Observed!AJ$2:AJ$1135,Observed!$A$2:$A$1135,$A295,Observed!$C$2:$C$1135,$C295)),AVERAGEIFS(Observed!AJ$2:AJ$1135,Observed!$A$2:$A$1135,$A295,Observed!$C$2:$C$1135,$C295),"")</f>
        <v/>
      </c>
      <c r="AK295" s="34">
        <f>IF(ISNUMBER(AVERAGEIFS(Observed!AK$2:AK$1135,Observed!$A$2:$A$1135,$A295,Observed!$C$2:$C$1135,$C295)),AVERAGEIFS(Observed!AK$2:AK$1135,Observed!$A$2:$A$1135,$A295,Observed!$C$2:$C$1135,$C295),"")</f>
        <v>11.47531962076823</v>
      </c>
      <c r="AL295" s="35" t="str">
        <f>IF(ISNUMBER(AVERAGEIFS(Observed!AL$2:AL$1135,Observed!$A$2:$A$1135,$A295,Observed!$C$2:$C$1135,$C295)),AVERAGEIFS(Observed!AL$2:AL$1135,Observed!$A$2:$A$1135,$A295,Observed!$C$2:$C$1135,$C295),"")</f>
        <v/>
      </c>
      <c r="AM295" s="34" t="str">
        <f>IF(ISNUMBER(AVERAGEIFS(Observed!AM$2:AM$1135,Observed!$A$2:$A$1135,$A295,Observed!$C$2:$C$1135,$C295)),AVERAGEIFS(Observed!AM$2:AM$1135,Observed!$A$2:$A$1135,$A295,Observed!$C$2:$C$1135,$C295),"")</f>
        <v/>
      </c>
      <c r="AN295" s="34" t="str">
        <f>IF(ISNUMBER(AVERAGEIFS(Observed!AN$2:AN$1135,Observed!$A$2:$A$1135,$A295,Observed!$C$2:$C$1135,$C295)),AVERAGEIFS(Observed!AN$2:AN$1135,Observed!$A$2:$A$1135,$A295,Observed!$C$2:$C$1135,$C295),"")</f>
        <v/>
      </c>
      <c r="AO295" s="34" t="str">
        <f>IF(ISNUMBER(AVERAGEIFS(Observed!AO$2:AO$1135,Observed!$A$2:$A$1135,$A295,Observed!$C$2:$C$1135,$C295)),AVERAGEIFS(Observed!AO$2:AO$1135,Observed!$A$2:$A$1135,$A295,Observed!$C$2:$C$1135,$C295),"")</f>
        <v/>
      </c>
      <c r="AP295" s="35" t="str">
        <f>IF(ISNUMBER(AVERAGEIFS(Observed!AP$2:AP$1135,Observed!$A$2:$A$1135,$A295,Observed!$C$2:$C$1135,$C295)),AVERAGEIFS(Observed!AP$2:AP$1135,Observed!$A$2:$A$1135,$A295,Observed!$C$2:$C$1135,$C295),"")</f>
        <v/>
      </c>
      <c r="AQ295" s="34" t="str">
        <f>IF(ISNUMBER(AVERAGEIFS(Observed!AQ$2:AQ$1135,Observed!$A$2:$A$1135,$A295,Observed!$C$2:$C$1135,$C295)),AVERAGEIFS(Observed!AQ$2:AQ$1135,Observed!$A$2:$A$1135,$A295,Observed!$C$2:$C$1135,$C295),"")</f>
        <v/>
      </c>
      <c r="AR295" s="34" t="str">
        <f>IF(ISNUMBER(AVERAGEIFS(Observed!AR$2:AR$1135,Observed!$A$2:$A$1135,$A295,Observed!$C$2:$C$1135,$C295)),AVERAGEIFS(Observed!AR$2:AR$1135,Observed!$A$2:$A$1135,$A295,Observed!$C$2:$C$1135,$C295),"")</f>
        <v/>
      </c>
      <c r="AS295" s="2">
        <f>COUNTIFS(Observed!$A$2:$A$1135,$A295,Observed!$C$2:$C$1135,$C295)</f>
        <v>3</v>
      </c>
      <c r="AT295" s="2">
        <f t="shared" si="4"/>
        <v>10</v>
      </c>
    </row>
    <row r="296" spans="1:46" x14ac:dyDescent="0.25">
      <c r="A296" t="s">
        <v>35</v>
      </c>
      <c r="B296" t="s">
        <v>31</v>
      </c>
      <c r="C296" s="6">
        <v>42087</v>
      </c>
      <c r="D296" t="s">
        <v>56</v>
      </c>
      <c r="F296">
        <v>350</v>
      </c>
      <c r="J296" t="s">
        <v>104</v>
      </c>
      <c r="K296" t="s">
        <v>29</v>
      </c>
      <c r="L296">
        <v>1</v>
      </c>
      <c r="M296" t="s">
        <v>106</v>
      </c>
      <c r="N296" s="33">
        <f>IF(ISNUMBER(AVERAGEIFS(Observed!N$2:N$1135,Observed!$A$2:$A$1135,$A296,Observed!$C$2:$C$1135,$C296)),AVERAGEIFS(Observed!N$2:N$1135,Observed!$A$2:$A$1135,$A296,Observed!$C$2:$C$1135,$C296),"")</f>
        <v>286.25</v>
      </c>
      <c r="O296" s="34">
        <f>IF(ISNUMBER(AVERAGEIFS(Observed!O$2:O$1135,Observed!$A$2:$A$1135,$A296,Observed!$C$2:$C$1135,$C296)),AVERAGEIFS(Observed!O$2:O$1135,Observed!$A$2:$A$1135,$A296,Observed!$C$2:$C$1135,$C296),"")</f>
        <v>28.625</v>
      </c>
      <c r="P296" s="34" t="str">
        <f>IF(ISNUMBER(AVERAGEIFS(Observed!P$2:P$1135,Observed!$A$2:$A$1135,$A296,Observed!$C$2:$C$1135,$C296)),AVERAGEIFS(Observed!P$2:P$1135,Observed!$A$2:$A$1135,$A296,Observed!$C$2:$C$1135,$C296),"")</f>
        <v/>
      </c>
      <c r="Q296" s="34" t="str">
        <f>IF(ISNUMBER(AVERAGEIFS(Observed!Q$2:Q$1135,Observed!$A$2:$A$1135,$A296,Observed!$C$2:$C$1135,$C296)),AVERAGEIFS(Observed!Q$2:Q$1135,Observed!$A$2:$A$1135,$A296,Observed!$C$2:$C$1135,$C296),"")</f>
        <v/>
      </c>
      <c r="R296" s="34" t="str">
        <f>IF(ISNUMBER(AVERAGEIFS(Observed!R$2:R$1135,Observed!$A$2:$A$1135,$A296,Observed!$C$2:$C$1135,$C296)),AVERAGEIFS(Observed!R$2:R$1135,Observed!$A$2:$A$1135,$A296,Observed!$C$2:$C$1135,$C296),"")</f>
        <v/>
      </c>
      <c r="S296" s="35" t="str">
        <f>IF(ISNUMBER(AVERAGEIFS(Observed!S$2:S$1135,Observed!$A$2:$A$1135,$A296,Observed!$C$2:$C$1135,$C296)),AVERAGEIFS(Observed!S$2:S$1135,Observed!$A$2:$A$1135,$A296,Observed!$C$2:$C$1135,$C296),"")</f>
        <v/>
      </c>
      <c r="T296" s="35" t="str">
        <f>IF(ISNUMBER(AVERAGEIFS(Observed!T$2:T$1135,Observed!$A$2:$A$1135,$A296,Observed!$C$2:$C$1135,$C296)),AVERAGEIFS(Observed!T$2:T$1135,Observed!$A$2:$A$1135,$A296,Observed!$C$2:$C$1135,$C296),"")</f>
        <v/>
      </c>
      <c r="U296" s="35" t="str">
        <f>IF(ISNUMBER(AVERAGEIFS(Observed!U$2:U$1135,Observed!$A$2:$A$1135,$A296,Observed!$C$2:$C$1135,$C296)),AVERAGEIFS(Observed!U$2:U$1135,Observed!$A$2:$A$1135,$A296,Observed!$C$2:$C$1135,$C296),"")</f>
        <v/>
      </c>
      <c r="V296" s="34" t="str">
        <f>IF(ISNUMBER(AVERAGEIFS(Observed!V$2:V$1135,Observed!$A$2:$A$1135,$A296,Observed!$C$2:$C$1135,$C296)),AVERAGEIFS(Observed!V$2:V$1135,Observed!$A$2:$A$1135,$A296,Observed!$C$2:$C$1135,$C296),"")</f>
        <v/>
      </c>
      <c r="W296" s="7" t="str">
        <f>IF(ISNUMBER(AVERAGEIFS(Observed!W$2:W$1135,Observed!$A$2:$A$1135,$A296,Observed!$C$2:$C$1135,$C296)),AVERAGEIFS(Observed!W$2:W$1135,Observed!$A$2:$A$1135,$A296,Observed!$C$2:$C$1135,$C296),"")</f>
        <v/>
      </c>
      <c r="X296" s="7" t="str">
        <f>IF(ISNUMBER(AVERAGEIFS(Observed!X$2:X$1135,Observed!$A$2:$A$1135,$A296,Observed!$C$2:$C$1135,$C296)),AVERAGEIFS(Observed!X$2:X$1135,Observed!$A$2:$A$1135,$A296,Observed!$C$2:$C$1135,$C296),"")</f>
        <v/>
      </c>
      <c r="Y296" s="34" t="str">
        <f>IF(ISNUMBER(AVERAGEIFS(Observed!Y$2:Y$1135,Observed!$A$2:$A$1135,$A296,Observed!$C$2:$C$1135,$C296)),AVERAGEIFS(Observed!Y$2:Y$1135,Observed!$A$2:$A$1135,$A296,Observed!$C$2:$C$1135,$C296),"")</f>
        <v/>
      </c>
      <c r="Z296" s="34" t="str">
        <f>IF(ISNUMBER(AVERAGEIFS(Observed!Z$2:Z$1135,Observed!$A$2:$A$1135,$A296,Observed!$C$2:$C$1135,$C296)),AVERAGEIFS(Observed!Z$2:Z$1135,Observed!$A$2:$A$1135,$A296,Observed!$C$2:$C$1135,$C296),"")</f>
        <v/>
      </c>
      <c r="AA296" s="34" t="str">
        <f>IF(ISNUMBER(AVERAGEIFS(Observed!AA$2:AA$1135,Observed!$A$2:$A$1135,$A296,Observed!$C$2:$C$1135,$C296)),AVERAGEIFS(Observed!AA$2:AA$1135,Observed!$A$2:$A$1135,$A296,Observed!$C$2:$C$1135,$C296),"")</f>
        <v/>
      </c>
      <c r="AB296" s="34">
        <f>IF(ISNUMBER(AVERAGEIFS(Observed!AB$2:AB$1135,Observed!$A$2:$A$1135,$A296,Observed!$C$2:$C$1135,$C296)),AVERAGEIFS(Observed!AB$2:AB$1135,Observed!$A$2:$A$1135,$A296,Observed!$C$2:$C$1135,$C296),"")</f>
        <v>19.66638406117757</v>
      </c>
      <c r="AC296" s="34">
        <f>IF(ISNUMBER(AVERAGEIFS(Observed!AC$2:AC$1135,Observed!$A$2:$A$1135,$A296,Observed!$C$2:$C$1135,$C296)),AVERAGEIFS(Observed!AC$2:AC$1135,Observed!$A$2:$A$1135,$A296,Observed!$C$2:$C$1135,$C296),"")</f>
        <v>8.6005151271820068</v>
      </c>
      <c r="AD296" s="34">
        <f>IF(ISNUMBER(AVERAGEIFS(Observed!AD$2:AD$1135,Observed!$A$2:$A$1135,$A296,Observed!$C$2:$C$1135,$C296)),AVERAGEIFS(Observed!AD$2:AD$1135,Observed!$A$2:$A$1135,$A296,Observed!$C$2:$C$1135,$C296),"")</f>
        <v>73.175093332926437</v>
      </c>
      <c r="AE296" s="34">
        <f>IF(ISNUMBER(AVERAGEIFS(Observed!AE$2:AE$1135,Observed!$A$2:$A$1135,$A296,Observed!$C$2:$C$1135,$C296)),AVERAGEIFS(Observed!AE$2:AE$1135,Observed!$A$2:$A$1135,$A296,Observed!$C$2:$C$1135,$C296),"")</f>
        <v>24.726864496866863</v>
      </c>
      <c r="AF296" s="34">
        <f>IF(ISNUMBER(AVERAGEIFS(Observed!AF$2:AF$1135,Observed!$A$2:$A$1135,$A296,Observed!$C$2:$C$1135,$C296)),AVERAGEIFS(Observed!AF$2:AF$1135,Observed!$A$2:$A$1135,$A296,Observed!$C$2:$C$1135,$C296),"")</f>
        <v>90.129844665527344</v>
      </c>
      <c r="AG296" s="34">
        <f>IF(ISNUMBER(AVERAGEIFS(Observed!AG$2:AG$1135,Observed!$A$2:$A$1135,$A296,Observed!$C$2:$C$1135,$C296)),AVERAGEIFS(Observed!AG$2:AG$1135,Observed!$A$2:$A$1135,$A296,Observed!$C$2:$C$1135,$C296),"")</f>
        <v>31.183216412862141</v>
      </c>
      <c r="AH296" s="35">
        <f>IF(ISNUMBER(AVERAGEIFS(Observed!AH$2:AH$1135,Observed!$A$2:$A$1135,$A296,Observed!$C$2:$C$1135,$C296)),AVERAGEIFS(Observed!AH$2:AH$1135,Observed!$A$2:$A$1135,$A296,Observed!$C$2:$C$1135,$C296),"")</f>
        <v>4.9893146260579425E-2</v>
      </c>
      <c r="AI296" s="35">
        <f>IF(ISNUMBER(AVERAGEIFS(Observed!AI$2:AI$1135,Observed!$A$2:$A$1135,$A296,Observed!$C$2:$C$1135,$C296)),AVERAGEIFS(Observed!AI$2:AI$1135,Observed!$A$2:$A$1135,$A296,Observed!$C$2:$C$1135,$C296),"")</f>
        <v>4.9893146260579425E-2</v>
      </c>
      <c r="AJ296" s="35" t="str">
        <f>IF(ISNUMBER(AVERAGEIFS(Observed!AJ$2:AJ$1135,Observed!$A$2:$A$1135,$A296,Observed!$C$2:$C$1135,$C296)),AVERAGEIFS(Observed!AJ$2:AJ$1135,Observed!$A$2:$A$1135,$A296,Observed!$C$2:$C$1135,$C296),"")</f>
        <v/>
      </c>
      <c r="AK296" s="34">
        <f>IF(ISNUMBER(AVERAGEIFS(Observed!AK$2:AK$1135,Observed!$A$2:$A$1135,$A296,Observed!$C$2:$C$1135,$C296)),AVERAGEIFS(Observed!AK$2:AK$1135,Observed!$A$2:$A$1135,$A296,Observed!$C$2:$C$1135,$C296),"")</f>
        <v>11.708014933268231</v>
      </c>
      <c r="AL296" s="35" t="str">
        <f>IF(ISNUMBER(AVERAGEIFS(Observed!AL$2:AL$1135,Observed!$A$2:$A$1135,$A296,Observed!$C$2:$C$1135,$C296)),AVERAGEIFS(Observed!AL$2:AL$1135,Observed!$A$2:$A$1135,$A296,Observed!$C$2:$C$1135,$C296),"")</f>
        <v/>
      </c>
      <c r="AM296" s="34" t="str">
        <f>IF(ISNUMBER(AVERAGEIFS(Observed!AM$2:AM$1135,Observed!$A$2:$A$1135,$A296,Observed!$C$2:$C$1135,$C296)),AVERAGEIFS(Observed!AM$2:AM$1135,Observed!$A$2:$A$1135,$A296,Observed!$C$2:$C$1135,$C296),"")</f>
        <v/>
      </c>
      <c r="AN296" s="34" t="str">
        <f>IF(ISNUMBER(AVERAGEIFS(Observed!AN$2:AN$1135,Observed!$A$2:$A$1135,$A296,Observed!$C$2:$C$1135,$C296)),AVERAGEIFS(Observed!AN$2:AN$1135,Observed!$A$2:$A$1135,$A296,Observed!$C$2:$C$1135,$C296),"")</f>
        <v/>
      </c>
      <c r="AO296" s="34" t="str">
        <f>IF(ISNUMBER(AVERAGEIFS(Observed!AO$2:AO$1135,Observed!$A$2:$A$1135,$A296,Observed!$C$2:$C$1135,$C296)),AVERAGEIFS(Observed!AO$2:AO$1135,Observed!$A$2:$A$1135,$A296,Observed!$C$2:$C$1135,$C296),"")</f>
        <v/>
      </c>
      <c r="AP296" s="35" t="str">
        <f>IF(ISNUMBER(AVERAGEIFS(Observed!AP$2:AP$1135,Observed!$A$2:$A$1135,$A296,Observed!$C$2:$C$1135,$C296)),AVERAGEIFS(Observed!AP$2:AP$1135,Observed!$A$2:$A$1135,$A296,Observed!$C$2:$C$1135,$C296),"")</f>
        <v/>
      </c>
      <c r="AQ296" s="34" t="str">
        <f>IF(ISNUMBER(AVERAGEIFS(Observed!AQ$2:AQ$1135,Observed!$A$2:$A$1135,$A296,Observed!$C$2:$C$1135,$C296)),AVERAGEIFS(Observed!AQ$2:AQ$1135,Observed!$A$2:$A$1135,$A296,Observed!$C$2:$C$1135,$C296),"")</f>
        <v/>
      </c>
      <c r="AR296" s="34" t="str">
        <f>IF(ISNUMBER(AVERAGEIFS(Observed!AR$2:AR$1135,Observed!$A$2:$A$1135,$A296,Observed!$C$2:$C$1135,$C296)),AVERAGEIFS(Observed!AR$2:AR$1135,Observed!$A$2:$A$1135,$A296,Observed!$C$2:$C$1135,$C296),"")</f>
        <v/>
      </c>
      <c r="AS296" s="2">
        <f>COUNTIFS(Observed!$A$2:$A$1135,$A296,Observed!$C$2:$C$1135,$C296)</f>
        <v>3</v>
      </c>
      <c r="AT296" s="2">
        <f t="shared" si="4"/>
        <v>10</v>
      </c>
    </row>
    <row r="297" spans="1:46" x14ac:dyDescent="0.25">
      <c r="A297" t="s">
        <v>35</v>
      </c>
      <c r="B297" t="s">
        <v>31</v>
      </c>
      <c r="C297" s="6">
        <v>42101</v>
      </c>
      <c r="D297" t="s">
        <v>56</v>
      </c>
      <c r="F297">
        <v>350</v>
      </c>
      <c r="J297" t="s">
        <v>104</v>
      </c>
      <c r="K297" t="s">
        <v>29</v>
      </c>
      <c r="L297">
        <v>1</v>
      </c>
      <c r="M297" t="s">
        <v>106</v>
      </c>
      <c r="N297" s="33">
        <f>IF(ISNUMBER(AVERAGEIFS(Observed!N$2:N$1135,Observed!$A$2:$A$1135,$A297,Observed!$C$2:$C$1135,$C297)),AVERAGEIFS(Observed!N$2:N$1135,Observed!$A$2:$A$1135,$A297,Observed!$C$2:$C$1135,$C297),"")</f>
        <v>849.08333333333337</v>
      </c>
      <c r="O297" s="34">
        <f>IF(ISNUMBER(AVERAGEIFS(Observed!O$2:O$1135,Observed!$A$2:$A$1135,$A297,Observed!$C$2:$C$1135,$C297)),AVERAGEIFS(Observed!O$2:O$1135,Observed!$A$2:$A$1135,$A297,Observed!$C$2:$C$1135,$C297),"")</f>
        <v>84.908333333333346</v>
      </c>
      <c r="P297" s="34" t="str">
        <f>IF(ISNUMBER(AVERAGEIFS(Observed!P$2:P$1135,Observed!$A$2:$A$1135,$A297,Observed!$C$2:$C$1135,$C297)),AVERAGEIFS(Observed!P$2:P$1135,Observed!$A$2:$A$1135,$A297,Observed!$C$2:$C$1135,$C297),"")</f>
        <v/>
      </c>
      <c r="Q297" s="34" t="str">
        <f>IF(ISNUMBER(AVERAGEIFS(Observed!Q$2:Q$1135,Observed!$A$2:$A$1135,$A297,Observed!$C$2:$C$1135,$C297)),AVERAGEIFS(Observed!Q$2:Q$1135,Observed!$A$2:$A$1135,$A297,Observed!$C$2:$C$1135,$C297),"")</f>
        <v/>
      </c>
      <c r="R297" s="34" t="str">
        <f>IF(ISNUMBER(AVERAGEIFS(Observed!R$2:R$1135,Observed!$A$2:$A$1135,$A297,Observed!$C$2:$C$1135,$C297)),AVERAGEIFS(Observed!R$2:R$1135,Observed!$A$2:$A$1135,$A297,Observed!$C$2:$C$1135,$C297),"")</f>
        <v/>
      </c>
      <c r="S297" s="35" t="str">
        <f>IF(ISNUMBER(AVERAGEIFS(Observed!S$2:S$1135,Observed!$A$2:$A$1135,$A297,Observed!$C$2:$C$1135,$C297)),AVERAGEIFS(Observed!S$2:S$1135,Observed!$A$2:$A$1135,$A297,Observed!$C$2:$C$1135,$C297),"")</f>
        <v/>
      </c>
      <c r="T297" s="35" t="str">
        <f>IF(ISNUMBER(AVERAGEIFS(Observed!T$2:T$1135,Observed!$A$2:$A$1135,$A297,Observed!$C$2:$C$1135,$C297)),AVERAGEIFS(Observed!T$2:T$1135,Observed!$A$2:$A$1135,$A297,Observed!$C$2:$C$1135,$C297),"")</f>
        <v/>
      </c>
      <c r="U297" s="35" t="str">
        <f>IF(ISNUMBER(AVERAGEIFS(Observed!U$2:U$1135,Observed!$A$2:$A$1135,$A297,Observed!$C$2:$C$1135,$C297)),AVERAGEIFS(Observed!U$2:U$1135,Observed!$A$2:$A$1135,$A297,Observed!$C$2:$C$1135,$C297),"")</f>
        <v/>
      </c>
      <c r="V297" s="34" t="str">
        <f>IF(ISNUMBER(AVERAGEIFS(Observed!V$2:V$1135,Observed!$A$2:$A$1135,$A297,Observed!$C$2:$C$1135,$C297)),AVERAGEIFS(Observed!V$2:V$1135,Observed!$A$2:$A$1135,$A297,Observed!$C$2:$C$1135,$C297),"")</f>
        <v/>
      </c>
      <c r="W297" s="7" t="str">
        <f>IF(ISNUMBER(AVERAGEIFS(Observed!W$2:W$1135,Observed!$A$2:$A$1135,$A297,Observed!$C$2:$C$1135,$C297)),AVERAGEIFS(Observed!W$2:W$1135,Observed!$A$2:$A$1135,$A297,Observed!$C$2:$C$1135,$C297),"")</f>
        <v/>
      </c>
      <c r="X297" s="7" t="str">
        <f>IF(ISNUMBER(AVERAGEIFS(Observed!X$2:X$1135,Observed!$A$2:$A$1135,$A297,Observed!$C$2:$C$1135,$C297)),AVERAGEIFS(Observed!X$2:X$1135,Observed!$A$2:$A$1135,$A297,Observed!$C$2:$C$1135,$C297),"")</f>
        <v/>
      </c>
      <c r="Y297" s="34" t="str">
        <f>IF(ISNUMBER(AVERAGEIFS(Observed!Y$2:Y$1135,Observed!$A$2:$A$1135,$A297,Observed!$C$2:$C$1135,$C297)),AVERAGEIFS(Observed!Y$2:Y$1135,Observed!$A$2:$A$1135,$A297,Observed!$C$2:$C$1135,$C297),"")</f>
        <v/>
      </c>
      <c r="Z297" s="34" t="str">
        <f>IF(ISNUMBER(AVERAGEIFS(Observed!Z$2:Z$1135,Observed!$A$2:$A$1135,$A297,Observed!$C$2:$C$1135,$C297)),AVERAGEIFS(Observed!Z$2:Z$1135,Observed!$A$2:$A$1135,$A297,Observed!$C$2:$C$1135,$C297),"")</f>
        <v/>
      </c>
      <c r="AA297" s="34" t="str">
        <f>IF(ISNUMBER(AVERAGEIFS(Observed!AA$2:AA$1135,Observed!$A$2:$A$1135,$A297,Observed!$C$2:$C$1135,$C297)),AVERAGEIFS(Observed!AA$2:AA$1135,Observed!$A$2:$A$1135,$A297,Observed!$C$2:$C$1135,$C297),"")</f>
        <v/>
      </c>
      <c r="AB297" s="34">
        <f>IF(ISNUMBER(AVERAGEIFS(Observed!AB$2:AB$1135,Observed!$A$2:$A$1135,$A297,Observed!$C$2:$C$1135,$C297)),AVERAGEIFS(Observed!AB$2:AB$1135,Observed!$A$2:$A$1135,$A297,Observed!$C$2:$C$1135,$C297),"")</f>
        <v>20.157381057739258</v>
      </c>
      <c r="AC297" s="34">
        <f>IF(ISNUMBER(AVERAGEIFS(Observed!AC$2:AC$1135,Observed!$A$2:$A$1135,$A297,Observed!$C$2:$C$1135,$C297)),AVERAGEIFS(Observed!AC$2:AC$1135,Observed!$A$2:$A$1135,$A297,Observed!$C$2:$C$1135,$C297),"")</f>
        <v>11.412691434224447</v>
      </c>
      <c r="AD297" s="34">
        <f>IF(ISNUMBER(AVERAGEIFS(Observed!AD$2:AD$1135,Observed!$A$2:$A$1135,$A297,Observed!$C$2:$C$1135,$C297)),AVERAGEIFS(Observed!AD$2:AD$1135,Observed!$A$2:$A$1135,$A297,Observed!$C$2:$C$1135,$C297),"")</f>
        <v>73.609889984130859</v>
      </c>
      <c r="AE297" s="34">
        <f>IF(ISNUMBER(AVERAGEIFS(Observed!AE$2:AE$1135,Observed!$A$2:$A$1135,$A297,Observed!$C$2:$C$1135,$C297)),AVERAGEIFS(Observed!AE$2:AE$1135,Observed!$A$2:$A$1135,$A297,Observed!$C$2:$C$1135,$C297),"")</f>
        <v>23.807780901590984</v>
      </c>
      <c r="AF297" s="34">
        <f>IF(ISNUMBER(AVERAGEIFS(Observed!AF$2:AF$1135,Observed!$A$2:$A$1135,$A297,Observed!$C$2:$C$1135,$C297)),AVERAGEIFS(Observed!AF$2:AF$1135,Observed!$A$2:$A$1135,$A297,Observed!$C$2:$C$1135,$C297),"")</f>
        <v>90.795097351074219</v>
      </c>
      <c r="AG297" s="34">
        <f>IF(ISNUMBER(AVERAGEIFS(Observed!AG$2:AG$1135,Observed!$A$2:$A$1135,$A297,Observed!$C$2:$C$1135,$C297)),AVERAGEIFS(Observed!AG$2:AG$1135,Observed!$A$2:$A$1135,$A297,Observed!$C$2:$C$1135,$C297),"")</f>
        <v>29.712674140930176</v>
      </c>
      <c r="AH297" s="35">
        <f>IF(ISNUMBER(AVERAGEIFS(Observed!AH$2:AH$1135,Observed!$A$2:$A$1135,$A297,Observed!$C$2:$C$1135,$C297)),AVERAGEIFS(Observed!AH$2:AH$1135,Observed!$A$2:$A$1135,$A297,Observed!$C$2:$C$1135,$C297),"")</f>
        <v>4.7540278625488284E-2</v>
      </c>
      <c r="AI297" s="35">
        <f>IF(ISNUMBER(AVERAGEIFS(Observed!AI$2:AI$1135,Observed!$A$2:$A$1135,$A297,Observed!$C$2:$C$1135,$C297)),AVERAGEIFS(Observed!AI$2:AI$1135,Observed!$A$2:$A$1135,$A297,Observed!$C$2:$C$1135,$C297),"")</f>
        <v>4.7540278625488284E-2</v>
      </c>
      <c r="AJ297" s="35" t="str">
        <f>IF(ISNUMBER(AVERAGEIFS(Observed!AJ$2:AJ$1135,Observed!$A$2:$A$1135,$A297,Observed!$C$2:$C$1135,$C297)),AVERAGEIFS(Observed!AJ$2:AJ$1135,Observed!$A$2:$A$1135,$A297,Observed!$C$2:$C$1135,$C297),"")</f>
        <v/>
      </c>
      <c r="AK297" s="34">
        <f>IF(ISNUMBER(AVERAGEIFS(Observed!AK$2:AK$1135,Observed!$A$2:$A$1135,$A297,Observed!$C$2:$C$1135,$C297)),AVERAGEIFS(Observed!AK$2:AK$1135,Observed!$A$2:$A$1135,$A297,Observed!$C$2:$C$1135,$C297),"")</f>
        <v>11.777582397460938</v>
      </c>
      <c r="AL297" s="35" t="str">
        <f>IF(ISNUMBER(AVERAGEIFS(Observed!AL$2:AL$1135,Observed!$A$2:$A$1135,$A297,Observed!$C$2:$C$1135,$C297)),AVERAGEIFS(Observed!AL$2:AL$1135,Observed!$A$2:$A$1135,$A297,Observed!$C$2:$C$1135,$C297),"")</f>
        <v/>
      </c>
      <c r="AM297" s="34" t="str">
        <f>IF(ISNUMBER(AVERAGEIFS(Observed!AM$2:AM$1135,Observed!$A$2:$A$1135,$A297,Observed!$C$2:$C$1135,$C297)),AVERAGEIFS(Observed!AM$2:AM$1135,Observed!$A$2:$A$1135,$A297,Observed!$C$2:$C$1135,$C297),"")</f>
        <v/>
      </c>
      <c r="AN297" s="34" t="str">
        <f>IF(ISNUMBER(AVERAGEIFS(Observed!AN$2:AN$1135,Observed!$A$2:$A$1135,$A297,Observed!$C$2:$C$1135,$C297)),AVERAGEIFS(Observed!AN$2:AN$1135,Observed!$A$2:$A$1135,$A297,Observed!$C$2:$C$1135,$C297),"")</f>
        <v/>
      </c>
      <c r="AO297" s="34" t="str">
        <f>IF(ISNUMBER(AVERAGEIFS(Observed!AO$2:AO$1135,Observed!$A$2:$A$1135,$A297,Observed!$C$2:$C$1135,$C297)),AVERAGEIFS(Observed!AO$2:AO$1135,Observed!$A$2:$A$1135,$A297,Observed!$C$2:$C$1135,$C297),"")</f>
        <v/>
      </c>
      <c r="AP297" s="35" t="str">
        <f>IF(ISNUMBER(AVERAGEIFS(Observed!AP$2:AP$1135,Observed!$A$2:$A$1135,$A297,Observed!$C$2:$C$1135,$C297)),AVERAGEIFS(Observed!AP$2:AP$1135,Observed!$A$2:$A$1135,$A297,Observed!$C$2:$C$1135,$C297),"")</f>
        <v/>
      </c>
      <c r="AQ297" s="34" t="str">
        <f>IF(ISNUMBER(AVERAGEIFS(Observed!AQ$2:AQ$1135,Observed!$A$2:$A$1135,$A297,Observed!$C$2:$C$1135,$C297)),AVERAGEIFS(Observed!AQ$2:AQ$1135,Observed!$A$2:$A$1135,$A297,Observed!$C$2:$C$1135,$C297),"")</f>
        <v/>
      </c>
      <c r="AR297" s="34" t="str">
        <f>IF(ISNUMBER(AVERAGEIFS(Observed!AR$2:AR$1135,Observed!$A$2:$A$1135,$A297,Observed!$C$2:$C$1135,$C297)),AVERAGEIFS(Observed!AR$2:AR$1135,Observed!$A$2:$A$1135,$A297,Observed!$C$2:$C$1135,$C297),"")</f>
        <v/>
      </c>
      <c r="AS297" s="2">
        <f>COUNTIFS(Observed!$A$2:$A$1135,$A297,Observed!$C$2:$C$1135,$C297)</f>
        <v>3</v>
      </c>
      <c r="AT297" s="2">
        <f t="shared" si="4"/>
        <v>10</v>
      </c>
    </row>
    <row r="298" spans="1:46" x14ac:dyDescent="0.25">
      <c r="A298" t="s">
        <v>35</v>
      </c>
      <c r="B298" t="s">
        <v>31</v>
      </c>
      <c r="C298" s="6">
        <v>42110</v>
      </c>
      <c r="D298" t="s">
        <v>56</v>
      </c>
      <c r="F298">
        <v>350</v>
      </c>
      <c r="J298" t="s">
        <v>104</v>
      </c>
      <c r="K298" t="s">
        <v>29</v>
      </c>
      <c r="L298">
        <v>1</v>
      </c>
      <c r="M298" t="s">
        <v>27</v>
      </c>
      <c r="N298" s="33" t="str">
        <f>IF(ISNUMBER(AVERAGEIFS(Observed!N$2:N$1135,Observed!$A$2:$A$1135,$A298,Observed!$C$2:$C$1135,$C298)),AVERAGEIFS(Observed!N$2:N$1135,Observed!$A$2:$A$1135,$A298,Observed!$C$2:$C$1135,$C298),"")</f>
        <v/>
      </c>
      <c r="O298" s="34" t="str">
        <f>IF(ISNUMBER(AVERAGEIFS(Observed!O$2:O$1135,Observed!$A$2:$A$1135,$A298,Observed!$C$2:$C$1135,$C298)),AVERAGEIFS(Observed!O$2:O$1135,Observed!$A$2:$A$1135,$A298,Observed!$C$2:$C$1135,$C298),"")</f>
        <v/>
      </c>
      <c r="P298" s="34">
        <f>IF(ISNUMBER(AVERAGEIFS(Observed!P$2:P$1135,Observed!$A$2:$A$1135,$A298,Observed!$C$2:$C$1135,$C298)),AVERAGEIFS(Observed!P$2:P$1135,Observed!$A$2:$A$1135,$A298,Observed!$C$2:$C$1135,$C298),"")</f>
        <v>106.40391164769906</v>
      </c>
      <c r="Q298" s="34">
        <f>IF(ISNUMBER(AVERAGEIFS(Observed!Q$2:Q$1135,Observed!$A$2:$A$1135,$A298,Observed!$C$2:$C$1135,$C298)),AVERAGEIFS(Observed!Q$2:Q$1135,Observed!$A$2:$A$1135,$A298,Observed!$C$2:$C$1135,$C298),"")</f>
        <v>106.40391164769906</v>
      </c>
      <c r="R298" s="34">
        <f>IF(ISNUMBER(AVERAGEIFS(Observed!R$2:R$1135,Observed!$A$2:$A$1135,$A298,Observed!$C$2:$C$1135,$C298)),AVERAGEIFS(Observed!R$2:R$1135,Observed!$A$2:$A$1135,$A298,Observed!$C$2:$C$1135,$C298),"")</f>
        <v>1213.1375107610634</v>
      </c>
      <c r="S298" s="35" t="str">
        <f>IF(ISNUMBER(AVERAGEIFS(Observed!S$2:S$1135,Observed!$A$2:$A$1135,$A298,Observed!$C$2:$C$1135,$C298)),AVERAGEIFS(Observed!S$2:S$1135,Observed!$A$2:$A$1135,$A298,Observed!$C$2:$C$1135,$C298),"")</f>
        <v/>
      </c>
      <c r="T298" s="35" t="str">
        <f>IF(ISNUMBER(AVERAGEIFS(Observed!T$2:T$1135,Observed!$A$2:$A$1135,$A298,Observed!$C$2:$C$1135,$C298)),AVERAGEIFS(Observed!T$2:T$1135,Observed!$A$2:$A$1135,$A298,Observed!$C$2:$C$1135,$C298),"")</f>
        <v/>
      </c>
      <c r="U298" s="35" t="str">
        <f>IF(ISNUMBER(AVERAGEIFS(Observed!U$2:U$1135,Observed!$A$2:$A$1135,$A298,Observed!$C$2:$C$1135,$C298)),AVERAGEIFS(Observed!U$2:U$1135,Observed!$A$2:$A$1135,$A298,Observed!$C$2:$C$1135,$C298),"")</f>
        <v/>
      </c>
      <c r="V298" s="34" t="str">
        <f>IF(ISNUMBER(AVERAGEIFS(Observed!V$2:V$1135,Observed!$A$2:$A$1135,$A298,Observed!$C$2:$C$1135,$C298)),AVERAGEIFS(Observed!V$2:V$1135,Observed!$A$2:$A$1135,$A298,Observed!$C$2:$C$1135,$C298),"")</f>
        <v/>
      </c>
      <c r="W298" s="7" t="str">
        <f>IF(ISNUMBER(AVERAGEIFS(Observed!W$2:W$1135,Observed!$A$2:$A$1135,$A298,Observed!$C$2:$C$1135,$C298)),AVERAGEIFS(Observed!W$2:W$1135,Observed!$A$2:$A$1135,$A298,Observed!$C$2:$C$1135,$C298),"")</f>
        <v/>
      </c>
      <c r="X298" s="7" t="str">
        <f>IF(ISNUMBER(AVERAGEIFS(Observed!X$2:X$1135,Observed!$A$2:$A$1135,$A298,Observed!$C$2:$C$1135,$C298)),AVERAGEIFS(Observed!X$2:X$1135,Observed!$A$2:$A$1135,$A298,Observed!$C$2:$C$1135,$C298),"")</f>
        <v/>
      </c>
      <c r="Y298" s="34" t="str">
        <f>IF(ISNUMBER(AVERAGEIFS(Observed!Y$2:Y$1135,Observed!$A$2:$A$1135,$A298,Observed!$C$2:$C$1135,$C298)),AVERAGEIFS(Observed!Y$2:Y$1135,Observed!$A$2:$A$1135,$A298,Observed!$C$2:$C$1135,$C298),"")</f>
        <v/>
      </c>
      <c r="Z298" s="34" t="str">
        <f>IF(ISNUMBER(AVERAGEIFS(Observed!Z$2:Z$1135,Observed!$A$2:$A$1135,$A298,Observed!$C$2:$C$1135,$C298)),AVERAGEIFS(Observed!Z$2:Z$1135,Observed!$A$2:$A$1135,$A298,Observed!$C$2:$C$1135,$C298),"")</f>
        <v/>
      </c>
      <c r="AA298" s="34" t="str">
        <f>IF(ISNUMBER(AVERAGEIFS(Observed!AA$2:AA$1135,Observed!$A$2:$A$1135,$A298,Observed!$C$2:$C$1135,$C298)),AVERAGEIFS(Observed!AA$2:AA$1135,Observed!$A$2:$A$1135,$A298,Observed!$C$2:$C$1135,$C298),"")</f>
        <v/>
      </c>
      <c r="AB298" s="34">
        <f>IF(ISNUMBER(AVERAGEIFS(Observed!AB$2:AB$1135,Observed!$A$2:$A$1135,$A298,Observed!$C$2:$C$1135,$C298)),AVERAGEIFS(Observed!AB$2:AB$1135,Observed!$A$2:$A$1135,$A298,Observed!$C$2:$C$1135,$C298),"")</f>
        <v>21.010976314544678</v>
      </c>
      <c r="AC298" s="34">
        <f>IF(ISNUMBER(AVERAGEIFS(Observed!AC$2:AC$1135,Observed!$A$2:$A$1135,$A298,Observed!$C$2:$C$1135,$C298)),AVERAGEIFS(Observed!AC$2:AC$1135,Observed!$A$2:$A$1135,$A298,Observed!$C$2:$C$1135,$C298),"")</f>
        <v>7.9200868010520935</v>
      </c>
      <c r="AD298" s="34">
        <f>IF(ISNUMBER(AVERAGEIFS(Observed!AD$2:AD$1135,Observed!$A$2:$A$1135,$A298,Observed!$C$2:$C$1135,$C298)),AVERAGEIFS(Observed!AD$2:AD$1135,Observed!$A$2:$A$1135,$A298,Observed!$C$2:$C$1135,$C298),"")</f>
        <v>73.04733943939209</v>
      </c>
      <c r="AE298" s="34">
        <f>IF(ISNUMBER(AVERAGEIFS(Observed!AE$2:AE$1135,Observed!$A$2:$A$1135,$A298,Observed!$C$2:$C$1135,$C298)),AVERAGEIFS(Observed!AE$2:AE$1135,Observed!$A$2:$A$1135,$A298,Observed!$C$2:$C$1135,$C298),"")</f>
        <v>27.487552642822266</v>
      </c>
      <c r="AF298" s="34">
        <f>IF(ISNUMBER(AVERAGEIFS(Observed!AF$2:AF$1135,Observed!$A$2:$A$1135,$A298,Observed!$C$2:$C$1135,$C298)),AVERAGEIFS(Observed!AF$2:AF$1135,Observed!$A$2:$A$1135,$A298,Observed!$C$2:$C$1135,$C298),"")</f>
        <v>91.43818187713623</v>
      </c>
      <c r="AG298" s="34">
        <f>IF(ISNUMBER(AVERAGEIFS(Observed!AG$2:AG$1135,Observed!$A$2:$A$1135,$A298,Observed!$C$2:$C$1135,$C298)),AVERAGEIFS(Observed!AG$2:AG$1135,Observed!$A$2:$A$1135,$A298,Observed!$C$2:$C$1135,$C298),"")</f>
        <v>29.823300838470459</v>
      </c>
      <c r="AH298" s="35">
        <f>IF(ISNUMBER(AVERAGEIFS(Observed!AH$2:AH$1135,Observed!$A$2:$A$1135,$A298,Observed!$C$2:$C$1135,$C298)),AVERAGEIFS(Observed!AH$2:AH$1135,Observed!$A$2:$A$1135,$A298,Observed!$C$2:$C$1135,$C298),"")</f>
        <v>4.7717281341552738E-2</v>
      </c>
      <c r="AI298" s="35">
        <f>IF(ISNUMBER(AVERAGEIFS(Observed!AI$2:AI$1135,Observed!$A$2:$A$1135,$A298,Observed!$C$2:$C$1135,$C298)),AVERAGEIFS(Observed!AI$2:AI$1135,Observed!$A$2:$A$1135,$A298,Observed!$C$2:$C$1135,$C298),"")</f>
        <v>4.7717281341552738E-2</v>
      </c>
      <c r="AJ298" s="35" t="str">
        <f>IF(ISNUMBER(AVERAGEIFS(Observed!AJ$2:AJ$1135,Observed!$A$2:$A$1135,$A298,Observed!$C$2:$C$1135,$C298)),AVERAGEIFS(Observed!AJ$2:AJ$1135,Observed!$A$2:$A$1135,$A298,Observed!$C$2:$C$1135,$C298),"")</f>
        <v/>
      </c>
      <c r="AK298" s="34">
        <f>IF(ISNUMBER(AVERAGEIFS(Observed!AK$2:AK$1135,Observed!$A$2:$A$1135,$A298,Observed!$C$2:$C$1135,$C298)),AVERAGEIFS(Observed!AK$2:AK$1135,Observed!$A$2:$A$1135,$A298,Observed!$C$2:$C$1135,$C298),"")</f>
        <v>11.687574310302734</v>
      </c>
      <c r="AL298" s="35" t="str">
        <f>IF(ISNUMBER(AVERAGEIFS(Observed!AL$2:AL$1135,Observed!$A$2:$A$1135,$A298,Observed!$C$2:$C$1135,$C298)),AVERAGEIFS(Observed!AL$2:AL$1135,Observed!$A$2:$A$1135,$A298,Observed!$C$2:$C$1135,$C298),"")</f>
        <v/>
      </c>
      <c r="AM298" s="34" t="str">
        <f>IF(ISNUMBER(AVERAGEIFS(Observed!AM$2:AM$1135,Observed!$A$2:$A$1135,$A298,Observed!$C$2:$C$1135,$C298)),AVERAGEIFS(Observed!AM$2:AM$1135,Observed!$A$2:$A$1135,$A298,Observed!$C$2:$C$1135,$C298),"")</f>
        <v/>
      </c>
      <c r="AN298" s="34" t="str">
        <f>IF(ISNUMBER(AVERAGEIFS(Observed!AN$2:AN$1135,Observed!$A$2:$A$1135,$A298,Observed!$C$2:$C$1135,$C298)),AVERAGEIFS(Observed!AN$2:AN$1135,Observed!$A$2:$A$1135,$A298,Observed!$C$2:$C$1135,$C298),"")</f>
        <v/>
      </c>
      <c r="AO298" s="34" t="str">
        <f>IF(ISNUMBER(AVERAGEIFS(Observed!AO$2:AO$1135,Observed!$A$2:$A$1135,$A298,Observed!$C$2:$C$1135,$C298)),AVERAGEIFS(Observed!AO$2:AO$1135,Observed!$A$2:$A$1135,$A298,Observed!$C$2:$C$1135,$C298),"")</f>
        <v/>
      </c>
      <c r="AP298" s="35" t="str">
        <f>IF(ISNUMBER(AVERAGEIFS(Observed!AP$2:AP$1135,Observed!$A$2:$A$1135,$A298,Observed!$C$2:$C$1135,$C298)),AVERAGEIFS(Observed!AP$2:AP$1135,Observed!$A$2:$A$1135,$A298,Observed!$C$2:$C$1135,$C298),"")</f>
        <v/>
      </c>
      <c r="AQ298" s="34">
        <f>IF(ISNUMBER(AVERAGEIFS(Observed!AQ$2:AQ$1135,Observed!$A$2:$A$1135,$A298,Observed!$C$2:$C$1135,$C298)),AVERAGEIFS(Observed!AQ$2:AQ$1135,Observed!$A$2:$A$1135,$A298,Observed!$C$2:$C$1135,$C298),"")</f>
        <v>5.08</v>
      </c>
      <c r="AR298" s="34">
        <f>IF(ISNUMBER(AVERAGEIFS(Observed!AR$2:AR$1135,Observed!$A$2:$A$1135,$A298,Observed!$C$2:$C$1135,$C298)),AVERAGEIFS(Observed!AR$2:AR$1135,Observed!$A$2:$A$1135,$A298,Observed!$C$2:$C$1135,$C298),"")</f>
        <v>46.217249999999993</v>
      </c>
      <c r="AS298" s="2">
        <f>COUNTIFS(Observed!$A$2:$A$1135,$A298,Observed!$C$2:$C$1135,$C298)</f>
        <v>4</v>
      </c>
      <c r="AT298" s="2">
        <f t="shared" si="4"/>
        <v>14</v>
      </c>
    </row>
    <row r="299" spans="1:46" x14ac:dyDescent="0.25">
      <c r="A299" t="s">
        <v>35</v>
      </c>
      <c r="B299" t="s">
        <v>31</v>
      </c>
      <c r="C299" s="6">
        <v>42164</v>
      </c>
      <c r="D299" t="s">
        <v>56</v>
      </c>
      <c r="F299">
        <v>350</v>
      </c>
      <c r="J299" t="s">
        <v>104</v>
      </c>
      <c r="K299" t="s">
        <v>29</v>
      </c>
      <c r="L299">
        <v>1</v>
      </c>
      <c r="M299" t="s">
        <v>27</v>
      </c>
      <c r="N299" s="33" t="str">
        <f>IF(ISNUMBER(AVERAGEIFS(Observed!N$2:N$1135,Observed!$A$2:$A$1135,$A299,Observed!$C$2:$C$1135,$C299)),AVERAGEIFS(Observed!N$2:N$1135,Observed!$A$2:$A$1135,$A299,Observed!$C$2:$C$1135,$C299),"")</f>
        <v/>
      </c>
      <c r="O299" s="34" t="str">
        <f>IF(ISNUMBER(AVERAGEIFS(Observed!O$2:O$1135,Observed!$A$2:$A$1135,$A299,Observed!$C$2:$C$1135,$C299)),AVERAGEIFS(Observed!O$2:O$1135,Observed!$A$2:$A$1135,$A299,Observed!$C$2:$C$1135,$C299),"")</f>
        <v/>
      </c>
      <c r="P299" s="34">
        <f>IF(ISNUMBER(AVERAGEIFS(Observed!P$2:P$1135,Observed!$A$2:$A$1135,$A299,Observed!$C$2:$C$1135,$C299)),AVERAGEIFS(Observed!P$2:P$1135,Observed!$A$2:$A$1135,$A299,Observed!$C$2:$C$1135,$C299),"")</f>
        <v>26.267302861376777</v>
      </c>
      <c r="Q299" s="34">
        <f>IF(ISNUMBER(AVERAGEIFS(Observed!Q$2:Q$1135,Observed!$A$2:$A$1135,$A299,Observed!$C$2:$C$1135,$C299)),AVERAGEIFS(Observed!Q$2:Q$1135,Observed!$A$2:$A$1135,$A299,Observed!$C$2:$C$1135,$C299),"")</f>
        <v>26.267302861376777</v>
      </c>
      <c r="R299" s="34">
        <f>IF(ISNUMBER(AVERAGEIFS(Observed!R$2:R$1135,Observed!$A$2:$A$1135,$A299,Observed!$C$2:$C$1135,$C299)),AVERAGEIFS(Observed!R$2:R$1135,Observed!$A$2:$A$1135,$A299,Observed!$C$2:$C$1135,$C299),"")</f>
        <v>1239.4048136224401</v>
      </c>
      <c r="S299" s="35" t="str">
        <f>IF(ISNUMBER(AVERAGEIFS(Observed!S$2:S$1135,Observed!$A$2:$A$1135,$A299,Observed!$C$2:$C$1135,$C299)),AVERAGEIFS(Observed!S$2:S$1135,Observed!$A$2:$A$1135,$A299,Observed!$C$2:$C$1135,$C299),"")</f>
        <v/>
      </c>
      <c r="T299" s="35" t="str">
        <f>IF(ISNUMBER(AVERAGEIFS(Observed!T$2:T$1135,Observed!$A$2:$A$1135,$A299,Observed!$C$2:$C$1135,$C299)),AVERAGEIFS(Observed!T$2:T$1135,Observed!$A$2:$A$1135,$A299,Observed!$C$2:$C$1135,$C299),"")</f>
        <v/>
      </c>
      <c r="U299" s="35" t="str">
        <f>IF(ISNUMBER(AVERAGEIFS(Observed!U$2:U$1135,Observed!$A$2:$A$1135,$A299,Observed!$C$2:$C$1135,$C299)),AVERAGEIFS(Observed!U$2:U$1135,Observed!$A$2:$A$1135,$A299,Observed!$C$2:$C$1135,$C299),"")</f>
        <v/>
      </c>
      <c r="V299" s="34" t="str">
        <f>IF(ISNUMBER(AVERAGEIFS(Observed!V$2:V$1135,Observed!$A$2:$A$1135,$A299,Observed!$C$2:$C$1135,$C299)),AVERAGEIFS(Observed!V$2:V$1135,Observed!$A$2:$A$1135,$A299,Observed!$C$2:$C$1135,$C299),"")</f>
        <v/>
      </c>
      <c r="W299" s="7" t="str">
        <f>IF(ISNUMBER(AVERAGEIFS(Observed!W$2:W$1135,Observed!$A$2:$A$1135,$A299,Observed!$C$2:$C$1135,$C299)),AVERAGEIFS(Observed!W$2:W$1135,Observed!$A$2:$A$1135,$A299,Observed!$C$2:$C$1135,$C299),"")</f>
        <v/>
      </c>
      <c r="X299" s="7" t="str">
        <f>IF(ISNUMBER(AVERAGEIFS(Observed!X$2:X$1135,Observed!$A$2:$A$1135,$A299,Observed!$C$2:$C$1135,$C299)),AVERAGEIFS(Observed!X$2:X$1135,Observed!$A$2:$A$1135,$A299,Observed!$C$2:$C$1135,$C299),"")</f>
        <v/>
      </c>
      <c r="Y299" s="34" t="str">
        <f>IF(ISNUMBER(AVERAGEIFS(Observed!Y$2:Y$1135,Observed!$A$2:$A$1135,$A299,Observed!$C$2:$C$1135,$C299)),AVERAGEIFS(Observed!Y$2:Y$1135,Observed!$A$2:$A$1135,$A299,Observed!$C$2:$C$1135,$C299),"")</f>
        <v/>
      </c>
      <c r="Z299" s="34" t="str">
        <f>IF(ISNUMBER(AVERAGEIFS(Observed!Z$2:Z$1135,Observed!$A$2:$A$1135,$A299,Observed!$C$2:$C$1135,$C299)),AVERAGEIFS(Observed!Z$2:Z$1135,Observed!$A$2:$A$1135,$A299,Observed!$C$2:$C$1135,$C299),"")</f>
        <v/>
      </c>
      <c r="AA299" s="34" t="str">
        <f>IF(ISNUMBER(AVERAGEIFS(Observed!AA$2:AA$1135,Observed!$A$2:$A$1135,$A299,Observed!$C$2:$C$1135,$C299)),AVERAGEIFS(Observed!AA$2:AA$1135,Observed!$A$2:$A$1135,$A299,Observed!$C$2:$C$1135,$C299),"")</f>
        <v/>
      </c>
      <c r="AB299" s="34">
        <f>IF(ISNUMBER(AVERAGEIFS(Observed!AB$2:AB$1135,Observed!$A$2:$A$1135,$A299,Observed!$C$2:$C$1135,$C299)),AVERAGEIFS(Observed!AB$2:AB$1135,Observed!$A$2:$A$1135,$A299,Observed!$C$2:$C$1135,$C299),"")</f>
        <v>16.055018901824951</v>
      </c>
      <c r="AC299" s="34">
        <f>IF(ISNUMBER(AVERAGEIFS(Observed!AC$2:AC$1135,Observed!$A$2:$A$1135,$A299,Observed!$C$2:$C$1135,$C299)),AVERAGEIFS(Observed!AC$2:AC$1135,Observed!$A$2:$A$1135,$A299,Observed!$C$2:$C$1135,$C299),"")</f>
        <v>17.064616799354553</v>
      </c>
      <c r="AD299" s="34">
        <f>IF(ISNUMBER(AVERAGEIFS(Observed!AD$2:AD$1135,Observed!$A$2:$A$1135,$A299,Observed!$C$2:$C$1135,$C299)),AVERAGEIFS(Observed!AD$2:AD$1135,Observed!$A$2:$A$1135,$A299,Observed!$C$2:$C$1135,$C299),"")</f>
        <v>78.840250968933105</v>
      </c>
      <c r="AE299" s="34">
        <f>IF(ISNUMBER(AVERAGEIFS(Observed!AE$2:AE$1135,Observed!$A$2:$A$1135,$A299,Observed!$C$2:$C$1135,$C299)),AVERAGEIFS(Observed!AE$2:AE$1135,Observed!$A$2:$A$1135,$A299,Observed!$C$2:$C$1135,$C299),"")</f>
        <v>21.84765362739563</v>
      </c>
      <c r="AF299" s="34">
        <f>IF(ISNUMBER(AVERAGEIFS(Observed!AF$2:AF$1135,Observed!$A$2:$A$1135,$A299,Observed!$C$2:$C$1135,$C299)),AVERAGEIFS(Observed!AF$2:AF$1135,Observed!$A$2:$A$1135,$A299,Observed!$C$2:$C$1135,$C299),"")</f>
        <v>90.925804138183594</v>
      </c>
      <c r="AG299" s="34">
        <f>IF(ISNUMBER(AVERAGEIFS(Observed!AG$2:AG$1135,Observed!$A$2:$A$1135,$A299,Observed!$C$2:$C$1135,$C299)),AVERAGEIFS(Observed!AG$2:AG$1135,Observed!$A$2:$A$1135,$A299,Observed!$C$2:$C$1135,$C299),"")</f>
        <v>28.265441417694092</v>
      </c>
      <c r="AH299" s="35">
        <f>IF(ISNUMBER(AVERAGEIFS(Observed!AH$2:AH$1135,Observed!$A$2:$A$1135,$A299,Observed!$C$2:$C$1135,$C299)),AVERAGEIFS(Observed!AH$2:AH$1135,Observed!$A$2:$A$1135,$A299,Observed!$C$2:$C$1135,$C299),"")</f>
        <v>4.5224706268310551E-2</v>
      </c>
      <c r="AI299" s="35">
        <f>IF(ISNUMBER(AVERAGEIFS(Observed!AI$2:AI$1135,Observed!$A$2:$A$1135,$A299,Observed!$C$2:$C$1135,$C299)),AVERAGEIFS(Observed!AI$2:AI$1135,Observed!$A$2:$A$1135,$A299,Observed!$C$2:$C$1135,$C299),"")</f>
        <v>4.5224706268310551E-2</v>
      </c>
      <c r="AJ299" s="35" t="str">
        <f>IF(ISNUMBER(AVERAGEIFS(Observed!AJ$2:AJ$1135,Observed!$A$2:$A$1135,$A299,Observed!$C$2:$C$1135,$C299)),AVERAGEIFS(Observed!AJ$2:AJ$1135,Observed!$A$2:$A$1135,$A299,Observed!$C$2:$C$1135,$C299),"")</f>
        <v/>
      </c>
      <c r="AK299" s="34">
        <f>IF(ISNUMBER(AVERAGEIFS(Observed!AK$2:AK$1135,Observed!$A$2:$A$1135,$A299,Observed!$C$2:$C$1135,$C299)),AVERAGEIFS(Observed!AK$2:AK$1135,Observed!$A$2:$A$1135,$A299,Observed!$C$2:$C$1135,$C299),"")</f>
        <v>12.614440155029298</v>
      </c>
      <c r="AL299" s="35" t="str">
        <f>IF(ISNUMBER(AVERAGEIFS(Observed!AL$2:AL$1135,Observed!$A$2:$A$1135,$A299,Observed!$C$2:$C$1135,$C299)),AVERAGEIFS(Observed!AL$2:AL$1135,Observed!$A$2:$A$1135,$A299,Observed!$C$2:$C$1135,$C299),"")</f>
        <v/>
      </c>
      <c r="AM299" s="34" t="str">
        <f>IF(ISNUMBER(AVERAGEIFS(Observed!AM$2:AM$1135,Observed!$A$2:$A$1135,$A299,Observed!$C$2:$C$1135,$C299)),AVERAGEIFS(Observed!AM$2:AM$1135,Observed!$A$2:$A$1135,$A299,Observed!$C$2:$C$1135,$C299),"")</f>
        <v/>
      </c>
      <c r="AN299" s="34" t="str">
        <f>IF(ISNUMBER(AVERAGEIFS(Observed!AN$2:AN$1135,Observed!$A$2:$A$1135,$A299,Observed!$C$2:$C$1135,$C299)),AVERAGEIFS(Observed!AN$2:AN$1135,Observed!$A$2:$A$1135,$A299,Observed!$C$2:$C$1135,$C299),"")</f>
        <v/>
      </c>
      <c r="AO299" s="34" t="str">
        <f>IF(ISNUMBER(AVERAGEIFS(Observed!AO$2:AO$1135,Observed!$A$2:$A$1135,$A299,Observed!$C$2:$C$1135,$C299)),AVERAGEIFS(Observed!AO$2:AO$1135,Observed!$A$2:$A$1135,$A299,Observed!$C$2:$C$1135,$C299),"")</f>
        <v/>
      </c>
      <c r="AP299" s="35" t="str">
        <f>IF(ISNUMBER(AVERAGEIFS(Observed!AP$2:AP$1135,Observed!$A$2:$A$1135,$A299,Observed!$C$2:$C$1135,$C299)),AVERAGEIFS(Observed!AP$2:AP$1135,Observed!$A$2:$A$1135,$A299,Observed!$C$2:$C$1135,$C299),"")</f>
        <v/>
      </c>
      <c r="AQ299" s="34">
        <f>IF(ISNUMBER(AVERAGEIFS(Observed!AQ$2:AQ$1135,Observed!$A$2:$A$1135,$A299,Observed!$C$2:$C$1135,$C299)),AVERAGEIFS(Observed!AQ$2:AQ$1135,Observed!$A$2:$A$1135,$A299,Observed!$C$2:$C$1135,$C299),"")</f>
        <v>1.1837499999999999</v>
      </c>
      <c r="AR299" s="34">
        <f>IF(ISNUMBER(AVERAGEIFS(Observed!AR$2:AR$1135,Observed!$A$2:$A$1135,$A299,Observed!$C$2:$C$1135,$C299)),AVERAGEIFS(Observed!AR$2:AR$1135,Observed!$A$2:$A$1135,$A299,Observed!$C$2:$C$1135,$C299),"")</f>
        <v>47.400999999999996</v>
      </c>
      <c r="AS299" s="2">
        <f>COUNTIFS(Observed!$A$2:$A$1135,$A299,Observed!$C$2:$C$1135,$C299)</f>
        <v>4</v>
      </c>
      <c r="AT299" s="2">
        <f t="shared" si="4"/>
        <v>14</v>
      </c>
    </row>
    <row r="300" spans="1:46" x14ac:dyDescent="0.25">
      <c r="A300" t="s">
        <v>35</v>
      </c>
      <c r="B300" t="s">
        <v>31</v>
      </c>
      <c r="C300" s="6">
        <v>42283</v>
      </c>
      <c r="D300" t="s">
        <v>56</v>
      </c>
      <c r="F300">
        <v>350</v>
      </c>
      <c r="J300" t="s">
        <v>107</v>
      </c>
      <c r="K300" t="s">
        <v>37</v>
      </c>
      <c r="L300">
        <v>2</v>
      </c>
      <c r="M300" t="s">
        <v>27</v>
      </c>
      <c r="N300" s="33" t="str">
        <f>IF(ISNUMBER(AVERAGEIFS(Observed!N$2:N$1135,Observed!$A$2:$A$1135,$A300,Observed!$C$2:$C$1135,$C300)),AVERAGEIFS(Observed!N$2:N$1135,Observed!$A$2:$A$1135,$A300,Observed!$C$2:$C$1135,$C300),"")</f>
        <v/>
      </c>
      <c r="O300" s="34" t="str">
        <f>IF(ISNUMBER(AVERAGEIFS(Observed!O$2:O$1135,Observed!$A$2:$A$1135,$A300,Observed!$C$2:$C$1135,$C300)),AVERAGEIFS(Observed!O$2:O$1135,Observed!$A$2:$A$1135,$A300,Observed!$C$2:$C$1135,$C300),"")</f>
        <v/>
      </c>
      <c r="P300" s="34">
        <f>IF(ISNUMBER(AVERAGEIFS(Observed!P$2:P$1135,Observed!$A$2:$A$1135,$A300,Observed!$C$2:$C$1135,$C300)),AVERAGEIFS(Observed!P$2:P$1135,Observed!$A$2:$A$1135,$A300,Observed!$C$2:$C$1135,$C300),"")</f>
        <v>161.15276159489554</v>
      </c>
      <c r="Q300" s="34">
        <f>IF(ISNUMBER(AVERAGEIFS(Observed!Q$2:Q$1135,Observed!$A$2:$A$1135,$A300,Observed!$C$2:$C$1135,$C300)),AVERAGEIFS(Observed!Q$2:Q$1135,Observed!$A$2:$A$1135,$A300,Observed!$C$2:$C$1135,$C300),"")</f>
        <v>161.15276159489554</v>
      </c>
      <c r="R300" s="34">
        <f>IF(ISNUMBER(AVERAGEIFS(Observed!R$2:R$1135,Observed!$A$2:$A$1135,$A300,Observed!$C$2:$C$1135,$C300)),AVERAGEIFS(Observed!R$2:R$1135,Observed!$A$2:$A$1135,$A300,Observed!$C$2:$C$1135,$C300),"")</f>
        <v>161.15276159489554</v>
      </c>
      <c r="S300" s="35" t="str">
        <f>IF(ISNUMBER(AVERAGEIFS(Observed!S$2:S$1135,Observed!$A$2:$A$1135,$A300,Observed!$C$2:$C$1135,$C300)),AVERAGEIFS(Observed!S$2:S$1135,Observed!$A$2:$A$1135,$A300,Observed!$C$2:$C$1135,$C300),"")</f>
        <v/>
      </c>
      <c r="T300" s="35" t="str">
        <f>IF(ISNUMBER(AVERAGEIFS(Observed!T$2:T$1135,Observed!$A$2:$A$1135,$A300,Observed!$C$2:$C$1135,$C300)),AVERAGEIFS(Observed!T$2:T$1135,Observed!$A$2:$A$1135,$A300,Observed!$C$2:$C$1135,$C300),"")</f>
        <v/>
      </c>
      <c r="U300" s="35" t="str">
        <f>IF(ISNUMBER(AVERAGEIFS(Observed!U$2:U$1135,Observed!$A$2:$A$1135,$A300,Observed!$C$2:$C$1135,$C300)),AVERAGEIFS(Observed!U$2:U$1135,Observed!$A$2:$A$1135,$A300,Observed!$C$2:$C$1135,$C300),"")</f>
        <v/>
      </c>
      <c r="V300" s="34" t="str">
        <f>IF(ISNUMBER(AVERAGEIFS(Observed!V$2:V$1135,Observed!$A$2:$A$1135,$A300,Observed!$C$2:$C$1135,$C300)),AVERAGEIFS(Observed!V$2:V$1135,Observed!$A$2:$A$1135,$A300,Observed!$C$2:$C$1135,$C300),"")</f>
        <v/>
      </c>
      <c r="W300" s="7" t="str">
        <f>IF(ISNUMBER(AVERAGEIFS(Observed!W$2:W$1135,Observed!$A$2:$A$1135,$A300,Observed!$C$2:$C$1135,$C300)),AVERAGEIFS(Observed!W$2:W$1135,Observed!$A$2:$A$1135,$A300,Observed!$C$2:$C$1135,$C300),"")</f>
        <v/>
      </c>
      <c r="X300" s="7" t="str">
        <f>IF(ISNUMBER(AVERAGEIFS(Observed!X$2:X$1135,Observed!$A$2:$A$1135,$A300,Observed!$C$2:$C$1135,$C300)),AVERAGEIFS(Observed!X$2:X$1135,Observed!$A$2:$A$1135,$A300,Observed!$C$2:$C$1135,$C300),"")</f>
        <v/>
      </c>
      <c r="Y300" s="34" t="str">
        <f>IF(ISNUMBER(AVERAGEIFS(Observed!Y$2:Y$1135,Observed!$A$2:$A$1135,$A300,Observed!$C$2:$C$1135,$C300)),AVERAGEIFS(Observed!Y$2:Y$1135,Observed!$A$2:$A$1135,$A300,Observed!$C$2:$C$1135,$C300),"")</f>
        <v/>
      </c>
      <c r="Z300" s="34" t="str">
        <f>IF(ISNUMBER(AVERAGEIFS(Observed!Z$2:Z$1135,Observed!$A$2:$A$1135,$A300,Observed!$C$2:$C$1135,$C300)),AVERAGEIFS(Observed!Z$2:Z$1135,Observed!$A$2:$A$1135,$A300,Observed!$C$2:$C$1135,$C300),"")</f>
        <v/>
      </c>
      <c r="AA300" s="34" t="str">
        <f>IF(ISNUMBER(AVERAGEIFS(Observed!AA$2:AA$1135,Observed!$A$2:$A$1135,$A300,Observed!$C$2:$C$1135,$C300)),AVERAGEIFS(Observed!AA$2:AA$1135,Observed!$A$2:$A$1135,$A300,Observed!$C$2:$C$1135,$C300),"")</f>
        <v/>
      </c>
      <c r="AB300" s="34">
        <f>IF(ISNUMBER(AVERAGEIFS(Observed!AB$2:AB$1135,Observed!$A$2:$A$1135,$A300,Observed!$C$2:$C$1135,$C300)),AVERAGEIFS(Observed!AB$2:AB$1135,Observed!$A$2:$A$1135,$A300,Observed!$C$2:$C$1135,$C300),"")</f>
        <v>20.261019945144653</v>
      </c>
      <c r="AC300" s="34">
        <f>IF(ISNUMBER(AVERAGEIFS(Observed!AC$2:AC$1135,Observed!$A$2:$A$1135,$A300,Observed!$C$2:$C$1135,$C300)),AVERAGEIFS(Observed!AC$2:AC$1135,Observed!$A$2:$A$1135,$A300,Observed!$C$2:$C$1135,$C300),"")</f>
        <v>11.037143468856812</v>
      </c>
      <c r="AD300" s="34">
        <f>IF(ISNUMBER(AVERAGEIFS(Observed!AD$2:AD$1135,Observed!$A$2:$A$1135,$A300,Observed!$C$2:$C$1135,$C300)),AVERAGEIFS(Observed!AD$2:AD$1135,Observed!$A$2:$A$1135,$A300,Observed!$C$2:$C$1135,$C300),"")</f>
        <v>74.664041519165039</v>
      </c>
      <c r="AE300" s="34">
        <f>IF(ISNUMBER(AVERAGEIFS(Observed!AE$2:AE$1135,Observed!$A$2:$A$1135,$A300,Observed!$C$2:$C$1135,$C300)),AVERAGEIFS(Observed!AE$2:AE$1135,Observed!$A$2:$A$1135,$A300,Observed!$C$2:$C$1135,$C300),"")</f>
        <v>24.089743137359619</v>
      </c>
      <c r="AF300" s="34">
        <f>IF(ISNUMBER(AVERAGEIFS(Observed!AF$2:AF$1135,Observed!$A$2:$A$1135,$A300,Observed!$C$2:$C$1135,$C300)),AVERAGEIFS(Observed!AF$2:AF$1135,Observed!$A$2:$A$1135,$A300,Observed!$C$2:$C$1135,$C300),"")</f>
        <v>89.540821075439453</v>
      </c>
      <c r="AG300" s="34">
        <f>IF(ISNUMBER(AVERAGEIFS(Observed!AG$2:AG$1135,Observed!$A$2:$A$1135,$A300,Observed!$C$2:$C$1135,$C300)),AVERAGEIFS(Observed!AG$2:AG$1135,Observed!$A$2:$A$1135,$A300,Observed!$C$2:$C$1135,$C300),"")</f>
        <v>26.682337284088135</v>
      </c>
      <c r="AH300" s="35">
        <f>IF(ISNUMBER(AVERAGEIFS(Observed!AH$2:AH$1135,Observed!$A$2:$A$1135,$A300,Observed!$C$2:$C$1135,$C300)),AVERAGEIFS(Observed!AH$2:AH$1135,Observed!$A$2:$A$1135,$A300,Observed!$C$2:$C$1135,$C300),"")</f>
        <v>4.2691739654541018E-2</v>
      </c>
      <c r="AI300" s="35">
        <f>IF(ISNUMBER(AVERAGEIFS(Observed!AI$2:AI$1135,Observed!$A$2:$A$1135,$A300,Observed!$C$2:$C$1135,$C300)),AVERAGEIFS(Observed!AI$2:AI$1135,Observed!$A$2:$A$1135,$A300,Observed!$C$2:$C$1135,$C300),"")</f>
        <v>4.2691739654541018E-2</v>
      </c>
      <c r="AJ300" s="35" t="str">
        <f>IF(ISNUMBER(AVERAGEIFS(Observed!AJ$2:AJ$1135,Observed!$A$2:$A$1135,$A300,Observed!$C$2:$C$1135,$C300)),AVERAGEIFS(Observed!AJ$2:AJ$1135,Observed!$A$2:$A$1135,$A300,Observed!$C$2:$C$1135,$C300),"")</f>
        <v/>
      </c>
      <c r="AK300" s="34">
        <f>IF(ISNUMBER(AVERAGEIFS(Observed!AK$2:AK$1135,Observed!$A$2:$A$1135,$A300,Observed!$C$2:$C$1135,$C300)),AVERAGEIFS(Observed!AK$2:AK$1135,Observed!$A$2:$A$1135,$A300,Observed!$C$2:$C$1135,$C300),"")</f>
        <v>11.946246643066406</v>
      </c>
      <c r="AL300" s="35" t="str">
        <f>IF(ISNUMBER(AVERAGEIFS(Observed!AL$2:AL$1135,Observed!$A$2:$A$1135,$A300,Observed!$C$2:$C$1135,$C300)),AVERAGEIFS(Observed!AL$2:AL$1135,Observed!$A$2:$A$1135,$A300,Observed!$C$2:$C$1135,$C300),"")</f>
        <v/>
      </c>
      <c r="AM300" s="34" t="str">
        <f>IF(ISNUMBER(AVERAGEIFS(Observed!AM$2:AM$1135,Observed!$A$2:$A$1135,$A300,Observed!$C$2:$C$1135,$C300)),AVERAGEIFS(Observed!AM$2:AM$1135,Observed!$A$2:$A$1135,$A300,Observed!$C$2:$C$1135,$C300),"")</f>
        <v/>
      </c>
      <c r="AN300" s="34" t="str">
        <f>IF(ISNUMBER(AVERAGEIFS(Observed!AN$2:AN$1135,Observed!$A$2:$A$1135,$A300,Observed!$C$2:$C$1135,$C300)),AVERAGEIFS(Observed!AN$2:AN$1135,Observed!$A$2:$A$1135,$A300,Observed!$C$2:$C$1135,$C300),"")</f>
        <v/>
      </c>
      <c r="AO300" s="34" t="str">
        <f>IF(ISNUMBER(AVERAGEIFS(Observed!AO$2:AO$1135,Observed!$A$2:$A$1135,$A300,Observed!$C$2:$C$1135,$C300)),AVERAGEIFS(Observed!AO$2:AO$1135,Observed!$A$2:$A$1135,$A300,Observed!$C$2:$C$1135,$C300),"")</f>
        <v/>
      </c>
      <c r="AP300" s="35" t="str">
        <f>IF(ISNUMBER(AVERAGEIFS(Observed!AP$2:AP$1135,Observed!$A$2:$A$1135,$A300,Observed!$C$2:$C$1135,$C300)),AVERAGEIFS(Observed!AP$2:AP$1135,Observed!$A$2:$A$1135,$A300,Observed!$C$2:$C$1135,$C300),"")</f>
        <v/>
      </c>
      <c r="AQ300" s="34">
        <f>IF(ISNUMBER(AVERAGEIFS(Observed!AQ$2:AQ$1135,Observed!$A$2:$A$1135,$A300,Observed!$C$2:$C$1135,$C300)),AVERAGEIFS(Observed!AQ$2:AQ$1135,Observed!$A$2:$A$1135,$A300,Observed!$C$2:$C$1135,$C300),"")</f>
        <v>6.7270000000000003</v>
      </c>
      <c r="AR300" s="34">
        <f>IF(ISNUMBER(AVERAGEIFS(Observed!AR$2:AR$1135,Observed!$A$2:$A$1135,$A300,Observed!$C$2:$C$1135,$C300)),AVERAGEIFS(Observed!AR$2:AR$1135,Observed!$A$2:$A$1135,$A300,Observed!$C$2:$C$1135,$C300),"")</f>
        <v>6.7270000000000003</v>
      </c>
      <c r="AS300" s="2">
        <f>COUNTIFS(Observed!$A$2:$A$1135,$A300,Observed!$C$2:$C$1135,$C300)</f>
        <v>4</v>
      </c>
      <c r="AT300" s="2">
        <f t="shared" si="4"/>
        <v>14</v>
      </c>
    </row>
    <row r="301" spans="1:46" x14ac:dyDescent="0.25">
      <c r="A301" t="s">
        <v>35</v>
      </c>
      <c r="B301" t="s">
        <v>31</v>
      </c>
      <c r="C301" s="6">
        <v>42290</v>
      </c>
      <c r="D301" t="s">
        <v>56</v>
      </c>
      <c r="F301">
        <v>350</v>
      </c>
      <c r="J301" t="s">
        <v>107</v>
      </c>
      <c r="K301" t="s">
        <v>37</v>
      </c>
      <c r="L301">
        <v>2</v>
      </c>
      <c r="M301" t="s">
        <v>106</v>
      </c>
      <c r="N301" s="33">
        <f>IF(ISNUMBER(AVERAGEIFS(Observed!N$2:N$1135,Observed!$A$2:$A$1135,$A301,Observed!$C$2:$C$1135,$C301)),AVERAGEIFS(Observed!N$2:N$1135,Observed!$A$2:$A$1135,$A301,Observed!$C$2:$C$1135,$C301),"")</f>
        <v>160.91666666666666</v>
      </c>
      <c r="O301" s="34">
        <f>IF(ISNUMBER(AVERAGEIFS(Observed!O$2:O$1135,Observed!$A$2:$A$1135,$A301,Observed!$C$2:$C$1135,$C301)),AVERAGEIFS(Observed!O$2:O$1135,Observed!$A$2:$A$1135,$A301,Observed!$C$2:$C$1135,$C301),"")</f>
        <v>16.091666666666669</v>
      </c>
      <c r="P301" s="34" t="str">
        <f>IF(ISNUMBER(AVERAGEIFS(Observed!P$2:P$1135,Observed!$A$2:$A$1135,$A301,Observed!$C$2:$C$1135,$C301)),AVERAGEIFS(Observed!P$2:P$1135,Observed!$A$2:$A$1135,$A301,Observed!$C$2:$C$1135,$C301),"")</f>
        <v/>
      </c>
      <c r="Q301" s="34" t="str">
        <f>IF(ISNUMBER(AVERAGEIFS(Observed!Q$2:Q$1135,Observed!$A$2:$A$1135,$A301,Observed!$C$2:$C$1135,$C301)),AVERAGEIFS(Observed!Q$2:Q$1135,Observed!$A$2:$A$1135,$A301,Observed!$C$2:$C$1135,$C301),"")</f>
        <v/>
      </c>
      <c r="R301" s="34" t="str">
        <f>IF(ISNUMBER(AVERAGEIFS(Observed!R$2:R$1135,Observed!$A$2:$A$1135,$A301,Observed!$C$2:$C$1135,$C301)),AVERAGEIFS(Observed!R$2:R$1135,Observed!$A$2:$A$1135,$A301,Observed!$C$2:$C$1135,$C301),"")</f>
        <v/>
      </c>
      <c r="S301" s="35" t="str">
        <f>IF(ISNUMBER(AVERAGEIFS(Observed!S$2:S$1135,Observed!$A$2:$A$1135,$A301,Observed!$C$2:$C$1135,$C301)),AVERAGEIFS(Observed!S$2:S$1135,Observed!$A$2:$A$1135,$A301,Observed!$C$2:$C$1135,$C301),"")</f>
        <v/>
      </c>
      <c r="T301" s="35" t="str">
        <f>IF(ISNUMBER(AVERAGEIFS(Observed!T$2:T$1135,Observed!$A$2:$A$1135,$A301,Observed!$C$2:$C$1135,$C301)),AVERAGEIFS(Observed!T$2:T$1135,Observed!$A$2:$A$1135,$A301,Observed!$C$2:$C$1135,$C301),"")</f>
        <v/>
      </c>
      <c r="U301" s="35" t="str">
        <f>IF(ISNUMBER(AVERAGEIFS(Observed!U$2:U$1135,Observed!$A$2:$A$1135,$A301,Observed!$C$2:$C$1135,$C301)),AVERAGEIFS(Observed!U$2:U$1135,Observed!$A$2:$A$1135,$A301,Observed!$C$2:$C$1135,$C301),"")</f>
        <v/>
      </c>
      <c r="V301" s="34" t="str">
        <f>IF(ISNUMBER(AVERAGEIFS(Observed!V$2:V$1135,Observed!$A$2:$A$1135,$A301,Observed!$C$2:$C$1135,$C301)),AVERAGEIFS(Observed!V$2:V$1135,Observed!$A$2:$A$1135,$A301,Observed!$C$2:$C$1135,$C301),"")</f>
        <v/>
      </c>
      <c r="W301" s="7" t="str">
        <f>IF(ISNUMBER(AVERAGEIFS(Observed!W$2:W$1135,Observed!$A$2:$A$1135,$A301,Observed!$C$2:$C$1135,$C301)),AVERAGEIFS(Observed!W$2:W$1135,Observed!$A$2:$A$1135,$A301,Observed!$C$2:$C$1135,$C301),"")</f>
        <v/>
      </c>
      <c r="X301" s="7" t="str">
        <f>IF(ISNUMBER(AVERAGEIFS(Observed!X$2:X$1135,Observed!$A$2:$A$1135,$A301,Observed!$C$2:$C$1135,$C301)),AVERAGEIFS(Observed!X$2:X$1135,Observed!$A$2:$A$1135,$A301,Observed!$C$2:$C$1135,$C301),"")</f>
        <v/>
      </c>
      <c r="Y301" s="34" t="str">
        <f>IF(ISNUMBER(AVERAGEIFS(Observed!Y$2:Y$1135,Observed!$A$2:$A$1135,$A301,Observed!$C$2:$C$1135,$C301)),AVERAGEIFS(Observed!Y$2:Y$1135,Observed!$A$2:$A$1135,$A301,Observed!$C$2:$C$1135,$C301),"")</f>
        <v/>
      </c>
      <c r="Z301" s="34" t="str">
        <f>IF(ISNUMBER(AVERAGEIFS(Observed!Z$2:Z$1135,Observed!$A$2:$A$1135,$A301,Observed!$C$2:$C$1135,$C301)),AVERAGEIFS(Observed!Z$2:Z$1135,Observed!$A$2:$A$1135,$A301,Observed!$C$2:$C$1135,$C301),"")</f>
        <v/>
      </c>
      <c r="AA301" s="34" t="str">
        <f>IF(ISNUMBER(AVERAGEIFS(Observed!AA$2:AA$1135,Observed!$A$2:$A$1135,$A301,Observed!$C$2:$C$1135,$C301)),AVERAGEIFS(Observed!AA$2:AA$1135,Observed!$A$2:$A$1135,$A301,Observed!$C$2:$C$1135,$C301),"")</f>
        <v/>
      </c>
      <c r="AB301" s="34">
        <f>IF(ISNUMBER(AVERAGEIFS(Observed!AB$2:AB$1135,Observed!$A$2:$A$1135,$A301,Observed!$C$2:$C$1135,$C301)),AVERAGEIFS(Observed!AB$2:AB$1135,Observed!$A$2:$A$1135,$A301,Observed!$C$2:$C$1135,$C301),"")</f>
        <v>18.415556907653809</v>
      </c>
      <c r="AC301" s="34">
        <f>IF(ISNUMBER(AVERAGEIFS(Observed!AC$2:AC$1135,Observed!$A$2:$A$1135,$A301,Observed!$C$2:$C$1135,$C301)),AVERAGEIFS(Observed!AC$2:AC$1135,Observed!$A$2:$A$1135,$A301,Observed!$C$2:$C$1135,$C301),"")</f>
        <v>11.682693163553873</v>
      </c>
      <c r="AD301" s="34">
        <f>IF(ISNUMBER(AVERAGEIFS(Observed!AD$2:AD$1135,Observed!$A$2:$A$1135,$A301,Observed!$C$2:$C$1135,$C301)),AVERAGEIFS(Observed!AD$2:AD$1135,Observed!$A$2:$A$1135,$A301,Observed!$C$2:$C$1135,$C301),"")</f>
        <v>77.525011698404953</v>
      </c>
      <c r="AE301" s="34">
        <f>IF(ISNUMBER(AVERAGEIFS(Observed!AE$2:AE$1135,Observed!$A$2:$A$1135,$A301,Observed!$C$2:$C$1135,$C301)),AVERAGEIFS(Observed!AE$2:AE$1135,Observed!$A$2:$A$1135,$A301,Observed!$C$2:$C$1135,$C301),"")</f>
        <v>20.984096527099609</v>
      </c>
      <c r="AF301" s="34">
        <f>IF(ISNUMBER(AVERAGEIFS(Observed!AF$2:AF$1135,Observed!$A$2:$A$1135,$A301,Observed!$C$2:$C$1135,$C301)),AVERAGEIFS(Observed!AF$2:AF$1135,Observed!$A$2:$A$1135,$A301,Observed!$C$2:$C$1135,$C301),"")</f>
        <v>88.947820027669266</v>
      </c>
      <c r="AG301" s="34">
        <f>IF(ISNUMBER(AVERAGEIFS(Observed!AG$2:AG$1135,Observed!$A$2:$A$1135,$A301,Observed!$C$2:$C$1135,$C301)),AVERAGEIFS(Observed!AG$2:AG$1135,Observed!$A$2:$A$1135,$A301,Observed!$C$2:$C$1135,$C301),"")</f>
        <v>30.206809043884277</v>
      </c>
      <c r="AH301" s="35">
        <f>IF(ISNUMBER(AVERAGEIFS(Observed!AH$2:AH$1135,Observed!$A$2:$A$1135,$A301,Observed!$C$2:$C$1135,$C301)),AVERAGEIFS(Observed!AH$2:AH$1135,Observed!$A$2:$A$1135,$A301,Observed!$C$2:$C$1135,$C301),"")</f>
        <v>4.8330894470214845E-2</v>
      </c>
      <c r="AI301" s="35">
        <f>IF(ISNUMBER(AVERAGEIFS(Observed!AI$2:AI$1135,Observed!$A$2:$A$1135,$A301,Observed!$C$2:$C$1135,$C301)),AVERAGEIFS(Observed!AI$2:AI$1135,Observed!$A$2:$A$1135,$A301,Observed!$C$2:$C$1135,$C301),"")</f>
        <v>4.8330894470214845E-2</v>
      </c>
      <c r="AJ301" s="35" t="str">
        <f>IF(ISNUMBER(AVERAGEIFS(Observed!AJ$2:AJ$1135,Observed!$A$2:$A$1135,$A301,Observed!$C$2:$C$1135,$C301)),AVERAGEIFS(Observed!AJ$2:AJ$1135,Observed!$A$2:$A$1135,$A301,Observed!$C$2:$C$1135,$C301),"")</f>
        <v/>
      </c>
      <c r="AK301" s="34">
        <f>IF(ISNUMBER(AVERAGEIFS(Observed!AK$2:AK$1135,Observed!$A$2:$A$1135,$A301,Observed!$C$2:$C$1135,$C301)),AVERAGEIFS(Observed!AK$2:AK$1135,Observed!$A$2:$A$1135,$A301,Observed!$C$2:$C$1135,$C301),"")</f>
        <v>12.404001871744791</v>
      </c>
      <c r="AL301" s="35" t="str">
        <f>IF(ISNUMBER(AVERAGEIFS(Observed!AL$2:AL$1135,Observed!$A$2:$A$1135,$A301,Observed!$C$2:$C$1135,$C301)),AVERAGEIFS(Observed!AL$2:AL$1135,Observed!$A$2:$A$1135,$A301,Observed!$C$2:$C$1135,$C301),"")</f>
        <v/>
      </c>
      <c r="AM301" s="34" t="str">
        <f>IF(ISNUMBER(AVERAGEIFS(Observed!AM$2:AM$1135,Observed!$A$2:$A$1135,$A301,Observed!$C$2:$C$1135,$C301)),AVERAGEIFS(Observed!AM$2:AM$1135,Observed!$A$2:$A$1135,$A301,Observed!$C$2:$C$1135,$C301),"")</f>
        <v/>
      </c>
      <c r="AN301" s="34" t="str">
        <f>IF(ISNUMBER(AVERAGEIFS(Observed!AN$2:AN$1135,Observed!$A$2:$A$1135,$A301,Observed!$C$2:$C$1135,$C301)),AVERAGEIFS(Observed!AN$2:AN$1135,Observed!$A$2:$A$1135,$A301,Observed!$C$2:$C$1135,$C301),"")</f>
        <v/>
      </c>
      <c r="AO301" s="34" t="str">
        <f>IF(ISNUMBER(AVERAGEIFS(Observed!AO$2:AO$1135,Observed!$A$2:$A$1135,$A301,Observed!$C$2:$C$1135,$C301)),AVERAGEIFS(Observed!AO$2:AO$1135,Observed!$A$2:$A$1135,$A301,Observed!$C$2:$C$1135,$C301),"")</f>
        <v/>
      </c>
      <c r="AP301" s="35" t="str">
        <f>IF(ISNUMBER(AVERAGEIFS(Observed!AP$2:AP$1135,Observed!$A$2:$A$1135,$A301,Observed!$C$2:$C$1135,$C301)),AVERAGEIFS(Observed!AP$2:AP$1135,Observed!$A$2:$A$1135,$A301,Observed!$C$2:$C$1135,$C301),"")</f>
        <v/>
      </c>
      <c r="AQ301" s="34" t="str">
        <f>IF(ISNUMBER(AVERAGEIFS(Observed!AQ$2:AQ$1135,Observed!$A$2:$A$1135,$A301,Observed!$C$2:$C$1135,$C301)),AVERAGEIFS(Observed!AQ$2:AQ$1135,Observed!$A$2:$A$1135,$A301,Observed!$C$2:$C$1135,$C301),"")</f>
        <v/>
      </c>
      <c r="AR301" s="34" t="str">
        <f>IF(ISNUMBER(AVERAGEIFS(Observed!AR$2:AR$1135,Observed!$A$2:$A$1135,$A301,Observed!$C$2:$C$1135,$C301)),AVERAGEIFS(Observed!AR$2:AR$1135,Observed!$A$2:$A$1135,$A301,Observed!$C$2:$C$1135,$C301),"")</f>
        <v/>
      </c>
      <c r="AS301" s="2">
        <f>COUNTIFS(Observed!$A$2:$A$1135,$A301,Observed!$C$2:$C$1135,$C301)</f>
        <v>3</v>
      </c>
      <c r="AT301" s="2">
        <f t="shared" si="4"/>
        <v>10</v>
      </c>
    </row>
    <row r="302" spans="1:46" x14ac:dyDescent="0.25">
      <c r="A302" t="s">
        <v>35</v>
      </c>
      <c r="B302" t="s">
        <v>31</v>
      </c>
      <c r="C302" s="6">
        <v>42304</v>
      </c>
      <c r="D302" t="s">
        <v>56</v>
      </c>
      <c r="F302">
        <v>350</v>
      </c>
      <c r="J302" t="s">
        <v>107</v>
      </c>
      <c r="K302" t="s">
        <v>37</v>
      </c>
      <c r="L302">
        <v>2</v>
      </c>
      <c r="M302" t="s">
        <v>106</v>
      </c>
      <c r="N302" s="33">
        <f>IF(ISNUMBER(AVERAGEIFS(Observed!N$2:N$1135,Observed!$A$2:$A$1135,$A302,Observed!$C$2:$C$1135,$C302)),AVERAGEIFS(Observed!N$2:N$1135,Observed!$A$2:$A$1135,$A302,Observed!$C$2:$C$1135,$C302),"")</f>
        <v>984.83333333333337</v>
      </c>
      <c r="O302" s="34">
        <f>IF(ISNUMBER(AVERAGEIFS(Observed!O$2:O$1135,Observed!$A$2:$A$1135,$A302,Observed!$C$2:$C$1135,$C302)),AVERAGEIFS(Observed!O$2:O$1135,Observed!$A$2:$A$1135,$A302,Observed!$C$2:$C$1135,$C302),"")</f>
        <v>98.483333333333334</v>
      </c>
      <c r="P302" s="34" t="str">
        <f>IF(ISNUMBER(AVERAGEIFS(Observed!P$2:P$1135,Observed!$A$2:$A$1135,$A302,Observed!$C$2:$C$1135,$C302)),AVERAGEIFS(Observed!P$2:P$1135,Observed!$A$2:$A$1135,$A302,Observed!$C$2:$C$1135,$C302),"")</f>
        <v/>
      </c>
      <c r="Q302" s="34" t="str">
        <f>IF(ISNUMBER(AVERAGEIFS(Observed!Q$2:Q$1135,Observed!$A$2:$A$1135,$A302,Observed!$C$2:$C$1135,$C302)),AVERAGEIFS(Observed!Q$2:Q$1135,Observed!$A$2:$A$1135,$A302,Observed!$C$2:$C$1135,$C302),"")</f>
        <v/>
      </c>
      <c r="R302" s="34" t="str">
        <f>IF(ISNUMBER(AVERAGEIFS(Observed!R$2:R$1135,Observed!$A$2:$A$1135,$A302,Observed!$C$2:$C$1135,$C302)),AVERAGEIFS(Observed!R$2:R$1135,Observed!$A$2:$A$1135,$A302,Observed!$C$2:$C$1135,$C302),"")</f>
        <v/>
      </c>
      <c r="S302" s="35" t="str">
        <f>IF(ISNUMBER(AVERAGEIFS(Observed!S$2:S$1135,Observed!$A$2:$A$1135,$A302,Observed!$C$2:$C$1135,$C302)),AVERAGEIFS(Observed!S$2:S$1135,Observed!$A$2:$A$1135,$A302,Observed!$C$2:$C$1135,$C302),"")</f>
        <v/>
      </c>
      <c r="T302" s="35" t="str">
        <f>IF(ISNUMBER(AVERAGEIFS(Observed!T$2:T$1135,Observed!$A$2:$A$1135,$A302,Observed!$C$2:$C$1135,$C302)),AVERAGEIFS(Observed!T$2:T$1135,Observed!$A$2:$A$1135,$A302,Observed!$C$2:$C$1135,$C302),"")</f>
        <v/>
      </c>
      <c r="U302" s="35" t="str">
        <f>IF(ISNUMBER(AVERAGEIFS(Observed!U$2:U$1135,Observed!$A$2:$A$1135,$A302,Observed!$C$2:$C$1135,$C302)),AVERAGEIFS(Observed!U$2:U$1135,Observed!$A$2:$A$1135,$A302,Observed!$C$2:$C$1135,$C302),"")</f>
        <v/>
      </c>
      <c r="V302" s="34" t="str">
        <f>IF(ISNUMBER(AVERAGEIFS(Observed!V$2:V$1135,Observed!$A$2:$A$1135,$A302,Observed!$C$2:$C$1135,$C302)),AVERAGEIFS(Observed!V$2:V$1135,Observed!$A$2:$A$1135,$A302,Observed!$C$2:$C$1135,$C302),"")</f>
        <v/>
      </c>
      <c r="W302" s="7" t="str">
        <f>IF(ISNUMBER(AVERAGEIFS(Observed!W$2:W$1135,Observed!$A$2:$A$1135,$A302,Observed!$C$2:$C$1135,$C302)),AVERAGEIFS(Observed!W$2:W$1135,Observed!$A$2:$A$1135,$A302,Observed!$C$2:$C$1135,$C302),"")</f>
        <v/>
      </c>
      <c r="X302" s="7" t="str">
        <f>IF(ISNUMBER(AVERAGEIFS(Observed!X$2:X$1135,Observed!$A$2:$A$1135,$A302,Observed!$C$2:$C$1135,$C302)),AVERAGEIFS(Observed!X$2:X$1135,Observed!$A$2:$A$1135,$A302,Observed!$C$2:$C$1135,$C302),"")</f>
        <v/>
      </c>
      <c r="Y302" s="34" t="str">
        <f>IF(ISNUMBER(AVERAGEIFS(Observed!Y$2:Y$1135,Observed!$A$2:$A$1135,$A302,Observed!$C$2:$C$1135,$C302)),AVERAGEIFS(Observed!Y$2:Y$1135,Observed!$A$2:$A$1135,$A302,Observed!$C$2:$C$1135,$C302),"")</f>
        <v/>
      </c>
      <c r="Z302" s="34" t="str">
        <f>IF(ISNUMBER(AVERAGEIFS(Observed!Z$2:Z$1135,Observed!$A$2:$A$1135,$A302,Observed!$C$2:$C$1135,$C302)),AVERAGEIFS(Observed!Z$2:Z$1135,Observed!$A$2:$A$1135,$A302,Observed!$C$2:$C$1135,$C302),"")</f>
        <v/>
      </c>
      <c r="AA302" s="34" t="str">
        <f>IF(ISNUMBER(AVERAGEIFS(Observed!AA$2:AA$1135,Observed!$A$2:$A$1135,$A302,Observed!$C$2:$C$1135,$C302)),AVERAGEIFS(Observed!AA$2:AA$1135,Observed!$A$2:$A$1135,$A302,Observed!$C$2:$C$1135,$C302),"")</f>
        <v/>
      </c>
      <c r="AB302" s="34">
        <f>IF(ISNUMBER(AVERAGEIFS(Observed!AB$2:AB$1135,Observed!$A$2:$A$1135,$A302,Observed!$C$2:$C$1135,$C302)),AVERAGEIFS(Observed!AB$2:AB$1135,Observed!$A$2:$A$1135,$A302,Observed!$C$2:$C$1135,$C302),"")</f>
        <v>19.009660720825195</v>
      </c>
      <c r="AC302" s="34">
        <f>IF(ISNUMBER(AVERAGEIFS(Observed!AC$2:AC$1135,Observed!$A$2:$A$1135,$A302,Observed!$C$2:$C$1135,$C302)),AVERAGEIFS(Observed!AC$2:AC$1135,Observed!$A$2:$A$1135,$A302,Observed!$C$2:$C$1135,$C302),"")</f>
        <v>12.635313749313354</v>
      </c>
      <c r="AD302" s="34">
        <f>IF(ISNUMBER(AVERAGEIFS(Observed!AD$2:AD$1135,Observed!$A$2:$A$1135,$A302,Observed!$C$2:$C$1135,$C302)),AVERAGEIFS(Observed!AD$2:AD$1135,Observed!$A$2:$A$1135,$A302,Observed!$C$2:$C$1135,$C302),"")</f>
        <v>75.145938873291016</v>
      </c>
      <c r="AE302" s="34">
        <f>IF(ISNUMBER(AVERAGEIFS(Observed!AE$2:AE$1135,Observed!$A$2:$A$1135,$A302,Observed!$C$2:$C$1135,$C302)),AVERAGEIFS(Observed!AE$2:AE$1135,Observed!$A$2:$A$1135,$A302,Observed!$C$2:$C$1135,$C302),"")</f>
        <v>21.24005126953125</v>
      </c>
      <c r="AF302" s="34">
        <f>IF(ISNUMBER(AVERAGEIFS(Observed!AF$2:AF$1135,Observed!$A$2:$A$1135,$A302,Observed!$C$2:$C$1135,$C302)),AVERAGEIFS(Observed!AF$2:AF$1135,Observed!$A$2:$A$1135,$A302,Observed!$C$2:$C$1135,$C302),"")</f>
        <v>90.085163116455078</v>
      </c>
      <c r="AG302" s="34">
        <f>IF(ISNUMBER(AVERAGEIFS(Observed!AG$2:AG$1135,Observed!$A$2:$A$1135,$A302,Observed!$C$2:$C$1135,$C302)),AVERAGEIFS(Observed!AG$2:AG$1135,Observed!$A$2:$A$1135,$A302,Observed!$C$2:$C$1135,$C302),"")</f>
        <v>29.458389282226562</v>
      </c>
      <c r="AH302" s="35">
        <f>IF(ISNUMBER(AVERAGEIFS(Observed!AH$2:AH$1135,Observed!$A$2:$A$1135,$A302,Observed!$C$2:$C$1135,$C302)),AVERAGEIFS(Observed!AH$2:AH$1135,Observed!$A$2:$A$1135,$A302,Observed!$C$2:$C$1135,$C302),"")</f>
        <v>4.7133422851562502E-2</v>
      </c>
      <c r="AI302" s="35">
        <f>IF(ISNUMBER(AVERAGEIFS(Observed!AI$2:AI$1135,Observed!$A$2:$A$1135,$A302,Observed!$C$2:$C$1135,$C302)),AVERAGEIFS(Observed!AI$2:AI$1135,Observed!$A$2:$A$1135,$A302,Observed!$C$2:$C$1135,$C302),"")</f>
        <v>4.7133422851562502E-2</v>
      </c>
      <c r="AJ302" s="35" t="str">
        <f>IF(ISNUMBER(AVERAGEIFS(Observed!AJ$2:AJ$1135,Observed!$A$2:$A$1135,$A302,Observed!$C$2:$C$1135,$C302)),AVERAGEIFS(Observed!AJ$2:AJ$1135,Observed!$A$2:$A$1135,$A302,Observed!$C$2:$C$1135,$C302),"")</f>
        <v/>
      </c>
      <c r="AK302" s="34">
        <f>IF(ISNUMBER(AVERAGEIFS(Observed!AK$2:AK$1135,Observed!$A$2:$A$1135,$A302,Observed!$C$2:$C$1135,$C302)),AVERAGEIFS(Observed!AK$2:AK$1135,Observed!$A$2:$A$1135,$A302,Observed!$C$2:$C$1135,$C302),"")</f>
        <v>12.023350219726563</v>
      </c>
      <c r="AL302" s="35" t="str">
        <f>IF(ISNUMBER(AVERAGEIFS(Observed!AL$2:AL$1135,Observed!$A$2:$A$1135,$A302,Observed!$C$2:$C$1135,$C302)),AVERAGEIFS(Observed!AL$2:AL$1135,Observed!$A$2:$A$1135,$A302,Observed!$C$2:$C$1135,$C302),"")</f>
        <v/>
      </c>
      <c r="AM302" s="34" t="str">
        <f>IF(ISNUMBER(AVERAGEIFS(Observed!AM$2:AM$1135,Observed!$A$2:$A$1135,$A302,Observed!$C$2:$C$1135,$C302)),AVERAGEIFS(Observed!AM$2:AM$1135,Observed!$A$2:$A$1135,$A302,Observed!$C$2:$C$1135,$C302),"")</f>
        <v/>
      </c>
      <c r="AN302" s="34" t="str">
        <f>IF(ISNUMBER(AVERAGEIFS(Observed!AN$2:AN$1135,Observed!$A$2:$A$1135,$A302,Observed!$C$2:$C$1135,$C302)),AVERAGEIFS(Observed!AN$2:AN$1135,Observed!$A$2:$A$1135,$A302,Observed!$C$2:$C$1135,$C302),"")</f>
        <v/>
      </c>
      <c r="AO302" s="34" t="str">
        <f>IF(ISNUMBER(AVERAGEIFS(Observed!AO$2:AO$1135,Observed!$A$2:$A$1135,$A302,Observed!$C$2:$C$1135,$C302)),AVERAGEIFS(Observed!AO$2:AO$1135,Observed!$A$2:$A$1135,$A302,Observed!$C$2:$C$1135,$C302),"")</f>
        <v/>
      </c>
      <c r="AP302" s="35" t="str">
        <f>IF(ISNUMBER(AVERAGEIFS(Observed!AP$2:AP$1135,Observed!$A$2:$A$1135,$A302,Observed!$C$2:$C$1135,$C302)),AVERAGEIFS(Observed!AP$2:AP$1135,Observed!$A$2:$A$1135,$A302,Observed!$C$2:$C$1135,$C302),"")</f>
        <v/>
      </c>
      <c r="AQ302" s="34" t="str">
        <f>IF(ISNUMBER(AVERAGEIFS(Observed!AQ$2:AQ$1135,Observed!$A$2:$A$1135,$A302,Observed!$C$2:$C$1135,$C302)),AVERAGEIFS(Observed!AQ$2:AQ$1135,Observed!$A$2:$A$1135,$A302,Observed!$C$2:$C$1135,$C302),"")</f>
        <v/>
      </c>
      <c r="AR302" s="34" t="str">
        <f>IF(ISNUMBER(AVERAGEIFS(Observed!AR$2:AR$1135,Observed!$A$2:$A$1135,$A302,Observed!$C$2:$C$1135,$C302)),AVERAGEIFS(Observed!AR$2:AR$1135,Observed!$A$2:$A$1135,$A302,Observed!$C$2:$C$1135,$C302),"")</f>
        <v/>
      </c>
      <c r="AS302" s="2">
        <f>COUNTIFS(Observed!$A$2:$A$1135,$A302,Observed!$C$2:$C$1135,$C302)</f>
        <v>3</v>
      </c>
      <c r="AT302" s="2">
        <f t="shared" si="4"/>
        <v>10</v>
      </c>
    </row>
    <row r="303" spans="1:46" x14ac:dyDescent="0.25">
      <c r="A303" t="s">
        <v>35</v>
      </c>
      <c r="B303" t="s">
        <v>31</v>
      </c>
      <c r="C303" s="6">
        <v>42324</v>
      </c>
      <c r="D303" t="s">
        <v>56</v>
      </c>
      <c r="F303">
        <v>350</v>
      </c>
      <c r="J303" t="s">
        <v>107</v>
      </c>
      <c r="K303" t="s">
        <v>37</v>
      </c>
      <c r="L303">
        <v>2</v>
      </c>
      <c r="M303" t="s">
        <v>27</v>
      </c>
      <c r="N303" s="33" t="str">
        <f>IF(ISNUMBER(AVERAGEIFS(Observed!N$2:N$1135,Observed!$A$2:$A$1135,$A303,Observed!$C$2:$C$1135,$C303)),AVERAGEIFS(Observed!N$2:N$1135,Observed!$A$2:$A$1135,$A303,Observed!$C$2:$C$1135,$C303),"")</f>
        <v/>
      </c>
      <c r="O303" s="34" t="str">
        <f>IF(ISNUMBER(AVERAGEIFS(Observed!O$2:O$1135,Observed!$A$2:$A$1135,$A303,Observed!$C$2:$C$1135,$C303)),AVERAGEIFS(Observed!O$2:O$1135,Observed!$A$2:$A$1135,$A303,Observed!$C$2:$C$1135,$C303),"")</f>
        <v/>
      </c>
      <c r="P303" s="34">
        <f>IF(ISNUMBER(AVERAGEIFS(Observed!P$2:P$1135,Observed!$A$2:$A$1135,$A303,Observed!$C$2:$C$1135,$C303)),AVERAGEIFS(Observed!P$2:P$1135,Observed!$A$2:$A$1135,$A303,Observed!$C$2:$C$1135,$C303),"")</f>
        <v>232.81057458073809</v>
      </c>
      <c r="Q303" s="34">
        <f>IF(ISNUMBER(AVERAGEIFS(Observed!Q$2:Q$1135,Observed!$A$2:$A$1135,$A303,Observed!$C$2:$C$1135,$C303)),AVERAGEIFS(Observed!Q$2:Q$1135,Observed!$A$2:$A$1135,$A303,Observed!$C$2:$C$1135,$C303),"")</f>
        <v>232.81057458073809</v>
      </c>
      <c r="R303" s="34">
        <f>IF(ISNUMBER(AVERAGEIFS(Observed!R$2:R$1135,Observed!$A$2:$A$1135,$A303,Observed!$C$2:$C$1135,$C303)),AVERAGEIFS(Observed!R$2:R$1135,Observed!$A$2:$A$1135,$A303,Observed!$C$2:$C$1135,$C303),"")</f>
        <v>393.96333617563363</v>
      </c>
      <c r="S303" s="35" t="str">
        <f>IF(ISNUMBER(AVERAGEIFS(Observed!S$2:S$1135,Observed!$A$2:$A$1135,$A303,Observed!$C$2:$C$1135,$C303)),AVERAGEIFS(Observed!S$2:S$1135,Observed!$A$2:$A$1135,$A303,Observed!$C$2:$C$1135,$C303),"")</f>
        <v/>
      </c>
      <c r="T303" s="35" t="str">
        <f>IF(ISNUMBER(AVERAGEIFS(Observed!T$2:T$1135,Observed!$A$2:$A$1135,$A303,Observed!$C$2:$C$1135,$C303)),AVERAGEIFS(Observed!T$2:T$1135,Observed!$A$2:$A$1135,$A303,Observed!$C$2:$C$1135,$C303),"")</f>
        <v/>
      </c>
      <c r="U303" s="35" t="str">
        <f>IF(ISNUMBER(AVERAGEIFS(Observed!U$2:U$1135,Observed!$A$2:$A$1135,$A303,Observed!$C$2:$C$1135,$C303)),AVERAGEIFS(Observed!U$2:U$1135,Observed!$A$2:$A$1135,$A303,Observed!$C$2:$C$1135,$C303),"")</f>
        <v/>
      </c>
      <c r="V303" s="34" t="str">
        <f>IF(ISNUMBER(AVERAGEIFS(Observed!V$2:V$1135,Observed!$A$2:$A$1135,$A303,Observed!$C$2:$C$1135,$C303)),AVERAGEIFS(Observed!V$2:V$1135,Observed!$A$2:$A$1135,$A303,Observed!$C$2:$C$1135,$C303),"")</f>
        <v/>
      </c>
      <c r="W303" s="7" t="str">
        <f>IF(ISNUMBER(AVERAGEIFS(Observed!W$2:W$1135,Observed!$A$2:$A$1135,$A303,Observed!$C$2:$C$1135,$C303)),AVERAGEIFS(Observed!W$2:W$1135,Observed!$A$2:$A$1135,$A303,Observed!$C$2:$C$1135,$C303),"")</f>
        <v/>
      </c>
      <c r="X303" s="7" t="str">
        <f>IF(ISNUMBER(AVERAGEIFS(Observed!X$2:X$1135,Observed!$A$2:$A$1135,$A303,Observed!$C$2:$C$1135,$C303)),AVERAGEIFS(Observed!X$2:X$1135,Observed!$A$2:$A$1135,$A303,Observed!$C$2:$C$1135,$C303),"")</f>
        <v/>
      </c>
      <c r="Y303" s="34" t="str">
        <f>IF(ISNUMBER(AVERAGEIFS(Observed!Y$2:Y$1135,Observed!$A$2:$A$1135,$A303,Observed!$C$2:$C$1135,$C303)),AVERAGEIFS(Observed!Y$2:Y$1135,Observed!$A$2:$A$1135,$A303,Observed!$C$2:$C$1135,$C303),"")</f>
        <v/>
      </c>
      <c r="Z303" s="34" t="str">
        <f>IF(ISNUMBER(AVERAGEIFS(Observed!Z$2:Z$1135,Observed!$A$2:$A$1135,$A303,Observed!$C$2:$C$1135,$C303)),AVERAGEIFS(Observed!Z$2:Z$1135,Observed!$A$2:$A$1135,$A303,Observed!$C$2:$C$1135,$C303),"")</f>
        <v/>
      </c>
      <c r="AA303" s="34" t="str">
        <f>IF(ISNUMBER(AVERAGEIFS(Observed!AA$2:AA$1135,Observed!$A$2:$A$1135,$A303,Observed!$C$2:$C$1135,$C303)),AVERAGEIFS(Observed!AA$2:AA$1135,Observed!$A$2:$A$1135,$A303,Observed!$C$2:$C$1135,$C303),"")</f>
        <v/>
      </c>
      <c r="AB303" s="34">
        <f>IF(ISNUMBER(AVERAGEIFS(Observed!AB$2:AB$1135,Observed!$A$2:$A$1135,$A303,Observed!$C$2:$C$1135,$C303)),AVERAGEIFS(Observed!AB$2:AB$1135,Observed!$A$2:$A$1135,$A303,Observed!$C$2:$C$1135,$C303),"")</f>
        <v>20.227390289306641</v>
      </c>
      <c r="AC303" s="34">
        <f>IF(ISNUMBER(AVERAGEIFS(Observed!AC$2:AC$1135,Observed!$A$2:$A$1135,$A303,Observed!$C$2:$C$1135,$C303)),AVERAGEIFS(Observed!AC$2:AC$1135,Observed!$A$2:$A$1135,$A303,Observed!$C$2:$C$1135,$C303),"")</f>
        <v>13.692505598068237</v>
      </c>
      <c r="AD303" s="34">
        <f>IF(ISNUMBER(AVERAGEIFS(Observed!AD$2:AD$1135,Observed!$A$2:$A$1135,$A303,Observed!$C$2:$C$1135,$C303)),AVERAGEIFS(Observed!AD$2:AD$1135,Observed!$A$2:$A$1135,$A303,Observed!$C$2:$C$1135,$C303),"")</f>
        <v>75.594590187072754</v>
      </c>
      <c r="AE303" s="34">
        <f>IF(ISNUMBER(AVERAGEIFS(Observed!AE$2:AE$1135,Observed!$A$2:$A$1135,$A303,Observed!$C$2:$C$1135,$C303)),AVERAGEIFS(Observed!AE$2:AE$1135,Observed!$A$2:$A$1135,$A303,Observed!$C$2:$C$1135,$C303),"")</f>
        <v>25.367207050323486</v>
      </c>
      <c r="AF303" s="34">
        <f>IF(ISNUMBER(AVERAGEIFS(Observed!AF$2:AF$1135,Observed!$A$2:$A$1135,$A303,Observed!$C$2:$C$1135,$C303)),AVERAGEIFS(Observed!AF$2:AF$1135,Observed!$A$2:$A$1135,$A303,Observed!$C$2:$C$1135,$C303),"")</f>
        <v>89.143723487854004</v>
      </c>
      <c r="AG303" s="34">
        <f>IF(ISNUMBER(AVERAGEIFS(Observed!AG$2:AG$1135,Observed!$A$2:$A$1135,$A303,Observed!$C$2:$C$1135,$C303)),AVERAGEIFS(Observed!AG$2:AG$1135,Observed!$A$2:$A$1135,$A303,Observed!$C$2:$C$1135,$C303),"")</f>
        <v>24.944560289382935</v>
      </c>
      <c r="AH303" s="35">
        <f>IF(ISNUMBER(AVERAGEIFS(Observed!AH$2:AH$1135,Observed!$A$2:$A$1135,$A303,Observed!$C$2:$C$1135,$C303)),AVERAGEIFS(Observed!AH$2:AH$1135,Observed!$A$2:$A$1135,$A303,Observed!$C$2:$C$1135,$C303),"")</f>
        <v>3.991129646301269E-2</v>
      </c>
      <c r="AI303" s="35">
        <f>IF(ISNUMBER(AVERAGEIFS(Observed!AI$2:AI$1135,Observed!$A$2:$A$1135,$A303,Observed!$C$2:$C$1135,$C303)),AVERAGEIFS(Observed!AI$2:AI$1135,Observed!$A$2:$A$1135,$A303,Observed!$C$2:$C$1135,$C303),"")</f>
        <v>3.991129646301269E-2</v>
      </c>
      <c r="AJ303" s="35" t="str">
        <f>IF(ISNUMBER(AVERAGEIFS(Observed!AJ$2:AJ$1135,Observed!$A$2:$A$1135,$A303,Observed!$C$2:$C$1135,$C303)),AVERAGEIFS(Observed!AJ$2:AJ$1135,Observed!$A$2:$A$1135,$A303,Observed!$C$2:$C$1135,$C303),"")</f>
        <v/>
      </c>
      <c r="AK303" s="34">
        <f>IF(ISNUMBER(AVERAGEIFS(Observed!AK$2:AK$1135,Observed!$A$2:$A$1135,$A303,Observed!$C$2:$C$1135,$C303)),AVERAGEIFS(Observed!AK$2:AK$1135,Observed!$A$2:$A$1135,$A303,Observed!$C$2:$C$1135,$C303),"")</f>
        <v>12.09513442993164</v>
      </c>
      <c r="AL303" s="35" t="str">
        <f>IF(ISNUMBER(AVERAGEIFS(Observed!AL$2:AL$1135,Observed!$A$2:$A$1135,$A303,Observed!$C$2:$C$1135,$C303)),AVERAGEIFS(Observed!AL$2:AL$1135,Observed!$A$2:$A$1135,$A303,Observed!$C$2:$C$1135,$C303),"")</f>
        <v/>
      </c>
      <c r="AM303" s="34" t="str">
        <f>IF(ISNUMBER(AVERAGEIFS(Observed!AM$2:AM$1135,Observed!$A$2:$A$1135,$A303,Observed!$C$2:$C$1135,$C303)),AVERAGEIFS(Observed!AM$2:AM$1135,Observed!$A$2:$A$1135,$A303,Observed!$C$2:$C$1135,$C303),"")</f>
        <v/>
      </c>
      <c r="AN303" s="34" t="str">
        <f>IF(ISNUMBER(AVERAGEIFS(Observed!AN$2:AN$1135,Observed!$A$2:$A$1135,$A303,Observed!$C$2:$C$1135,$C303)),AVERAGEIFS(Observed!AN$2:AN$1135,Observed!$A$2:$A$1135,$A303,Observed!$C$2:$C$1135,$C303),"")</f>
        <v/>
      </c>
      <c r="AO303" s="34" t="str">
        <f>IF(ISNUMBER(AVERAGEIFS(Observed!AO$2:AO$1135,Observed!$A$2:$A$1135,$A303,Observed!$C$2:$C$1135,$C303)),AVERAGEIFS(Observed!AO$2:AO$1135,Observed!$A$2:$A$1135,$A303,Observed!$C$2:$C$1135,$C303),"")</f>
        <v/>
      </c>
      <c r="AP303" s="35" t="str">
        <f>IF(ISNUMBER(AVERAGEIFS(Observed!AP$2:AP$1135,Observed!$A$2:$A$1135,$A303,Observed!$C$2:$C$1135,$C303)),AVERAGEIFS(Observed!AP$2:AP$1135,Observed!$A$2:$A$1135,$A303,Observed!$C$2:$C$1135,$C303),"")</f>
        <v/>
      </c>
      <c r="AQ303" s="34">
        <f>IF(ISNUMBER(AVERAGEIFS(Observed!AQ$2:AQ$1135,Observed!$A$2:$A$1135,$A303,Observed!$C$2:$C$1135,$C303)),AVERAGEIFS(Observed!AQ$2:AQ$1135,Observed!$A$2:$A$1135,$A303,Observed!$C$2:$C$1135,$C303),"")</f>
        <v>9.2690000000000001</v>
      </c>
      <c r="AR303" s="34">
        <f>IF(ISNUMBER(AVERAGEIFS(Observed!AR$2:AR$1135,Observed!$A$2:$A$1135,$A303,Observed!$C$2:$C$1135,$C303)),AVERAGEIFS(Observed!AR$2:AR$1135,Observed!$A$2:$A$1135,$A303,Observed!$C$2:$C$1135,$C303),"")</f>
        <v>15.996</v>
      </c>
      <c r="AS303" s="2">
        <f>COUNTIFS(Observed!$A$2:$A$1135,$A303,Observed!$C$2:$C$1135,$C303)</f>
        <v>4</v>
      </c>
      <c r="AT303" s="2">
        <f t="shared" si="4"/>
        <v>14</v>
      </c>
    </row>
    <row r="304" spans="1:46" x14ac:dyDescent="0.25">
      <c r="A304" t="s">
        <v>35</v>
      </c>
      <c r="B304" t="s">
        <v>31</v>
      </c>
      <c r="C304" s="6">
        <v>42354</v>
      </c>
      <c r="D304" t="s">
        <v>56</v>
      </c>
      <c r="F304">
        <v>350</v>
      </c>
      <c r="J304" t="s">
        <v>107</v>
      </c>
      <c r="K304" t="s">
        <v>28</v>
      </c>
      <c r="L304">
        <v>2</v>
      </c>
      <c r="M304" t="s">
        <v>27</v>
      </c>
      <c r="N304" s="33" t="str">
        <f>IF(ISNUMBER(AVERAGEIFS(Observed!N$2:N$1135,Observed!$A$2:$A$1135,$A304,Observed!$C$2:$C$1135,$C304)),AVERAGEIFS(Observed!N$2:N$1135,Observed!$A$2:$A$1135,$A304,Observed!$C$2:$C$1135,$C304),"")</f>
        <v/>
      </c>
      <c r="O304" s="34" t="str">
        <f>IF(ISNUMBER(AVERAGEIFS(Observed!O$2:O$1135,Observed!$A$2:$A$1135,$A304,Observed!$C$2:$C$1135,$C304)),AVERAGEIFS(Observed!O$2:O$1135,Observed!$A$2:$A$1135,$A304,Observed!$C$2:$C$1135,$C304),"")</f>
        <v/>
      </c>
      <c r="P304" s="34">
        <f>IF(ISNUMBER(AVERAGEIFS(Observed!P$2:P$1135,Observed!$A$2:$A$1135,$A304,Observed!$C$2:$C$1135,$C304)),AVERAGEIFS(Observed!P$2:P$1135,Observed!$A$2:$A$1135,$A304,Observed!$C$2:$C$1135,$C304),"")</f>
        <v>205.47247976164169</v>
      </c>
      <c r="Q304" s="34">
        <f>IF(ISNUMBER(AVERAGEIFS(Observed!Q$2:Q$1135,Observed!$A$2:$A$1135,$A304,Observed!$C$2:$C$1135,$C304)),AVERAGEIFS(Observed!Q$2:Q$1135,Observed!$A$2:$A$1135,$A304,Observed!$C$2:$C$1135,$C304),"")</f>
        <v>205.47247976164169</v>
      </c>
      <c r="R304" s="34">
        <f>IF(ISNUMBER(AVERAGEIFS(Observed!R$2:R$1135,Observed!$A$2:$A$1135,$A304,Observed!$C$2:$C$1135,$C304)),AVERAGEIFS(Observed!R$2:R$1135,Observed!$A$2:$A$1135,$A304,Observed!$C$2:$C$1135,$C304),"")</f>
        <v>599.43581593727527</v>
      </c>
      <c r="S304" s="35" t="str">
        <f>IF(ISNUMBER(AVERAGEIFS(Observed!S$2:S$1135,Observed!$A$2:$A$1135,$A304,Observed!$C$2:$C$1135,$C304)),AVERAGEIFS(Observed!S$2:S$1135,Observed!$A$2:$A$1135,$A304,Observed!$C$2:$C$1135,$C304),"")</f>
        <v/>
      </c>
      <c r="T304" s="35" t="str">
        <f>IF(ISNUMBER(AVERAGEIFS(Observed!T$2:T$1135,Observed!$A$2:$A$1135,$A304,Observed!$C$2:$C$1135,$C304)),AVERAGEIFS(Observed!T$2:T$1135,Observed!$A$2:$A$1135,$A304,Observed!$C$2:$C$1135,$C304),"")</f>
        <v/>
      </c>
      <c r="U304" s="35" t="str">
        <f>IF(ISNUMBER(AVERAGEIFS(Observed!U$2:U$1135,Observed!$A$2:$A$1135,$A304,Observed!$C$2:$C$1135,$C304)),AVERAGEIFS(Observed!U$2:U$1135,Observed!$A$2:$A$1135,$A304,Observed!$C$2:$C$1135,$C304),"")</f>
        <v/>
      </c>
      <c r="V304" s="34" t="str">
        <f>IF(ISNUMBER(AVERAGEIFS(Observed!V$2:V$1135,Observed!$A$2:$A$1135,$A304,Observed!$C$2:$C$1135,$C304)),AVERAGEIFS(Observed!V$2:V$1135,Observed!$A$2:$A$1135,$A304,Observed!$C$2:$C$1135,$C304),"")</f>
        <v/>
      </c>
      <c r="W304" s="7" t="str">
        <f>IF(ISNUMBER(AVERAGEIFS(Observed!W$2:W$1135,Observed!$A$2:$A$1135,$A304,Observed!$C$2:$C$1135,$C304)),AVERAGEIFS(Observed!W$2:W$1135,Observed!$A$2:$A$1135,$A304,Observed!$C$2:$C$1135,$C304),"")</f>
        <v/>
      </c>
      <c r="X304" s="7" t="str">
        <f>IF(ISNUMBER(AVERAGEIFS(Observed!X$2:X$1135,Observed!$A$2:$A$1135,$A304,Observed!$C$2:$C$1135,$C304)),AVERAGEIFS(Observed!X$2:X$1135,Observed!$A$2:$A$1135,$A304,Observed!$C$2:$C$1135,$C304),"")</f>
        <v/>
      </c>
      <c r="Y304" s="34" t="str">
        <f>IF(ISNUMBER(AVERAGEIFS(Observed!Y$2:Y$1135,Observed!$A$2:$A$1135,$A304,Observed!$C$2:$C$1135,$C304)),AVERAGEIFS(Observed!Y$2:Y$1135,Observed!$A$2:$A$1135,$A304,Observed!$C$2:$C$1135,$C304),"")</f>
        <v/>
      </c>
      <c r="Z304" s="34" t="str">
        <f>IF(ISNUMBER(AVERAGEIFS(Observed!Z$2:Z$1135,Observed!$A$2:$A$1135,$A304,Observed!$C$2:$C$1135,$C304)),AVERAGEIFS(Observed!Z$2:Z$1135,Observed!$A$2:$A$1135,$A304,Observed!$C$2:$C$1135,$C304),"")</f>
        <v/>
      </c>
      <c r="AA304" s="34" t="str">
        <f>IF(ISNUMBER(AVERAGEIFS(Observed!AA$2:AA$1135,Observed!$A$2:$A$1135,$A304,Observed!$C$2:$C$1135,$C304)),AVERAGEIFS(Observed!AA$2:AA$1135,Observed!$A$2:$A$1135,$A304,Observed!$C$2:$C$1135,$C304),"")</f>
        <v/>
      </c>
      <c r="AB304" s="34">
        <f>IF(ISNUMBER(AVERAGEIFS(Observed!AB$2:AB$1135,Observed!$A$2:$A$1135,$A304,Observed!$C$2:$C$1135,$C304)),AVERAGEIFS(Observed!AB$2:AB$1135,Observed!$A$2:$A$1135,$A304,Observed!$C$2:$C$1135,$C304),"")</f>
        <v>21.512809276580811</v>
      </c>
      <c r="AC304" s="34">
        <f>IF(ISNUMBER(AVERAGEIFS(Observed!AC$2:AC$1135,Observed!$A$2:$A$1135,$A304,Observed!$C$2:$C$1135,$C304)),AVERAGEIFS(Observed!AC$2:AC$1135,Observed!$A$2:$A$1135,$A304,Observed!$C$2:$C$1135,$C304),"")</f>
        <v>12.475772380828857</v>
      </c>
      <c r="AD304" s="34">
        <f>IF(ISNUMBER(AVERAGEIFS(Observed!AD$2:AD$1135,Observed!$A$2:$A$1135,$A304,Observed!$C$2:$C$1135,$C304)),AVERAGEIFS(Observed!AD$2:AD$1135,Observed!$A$2:$A$1135,$A304,Observed!$C$2:$C$1135,$C304),"")</f>
        <v>72.954843521118164</v>
      </c>
      <c r="AE304" s="34">
        <f>IF(ISNUMBER(AVERAGEIFS(Observed!AE$2:AE$1135,Observed!$A$2:$A$1135,$A304,Observed!$C$2:$C$1135,$C304)),AVERAGEIFS(Observed!AE$2:AE$1135,Observed!$A$2:$A$1135,$A304,Observed!$C$2:$C$1135,$C304),"")</f>
        <v>24.242476940155029</v>
      </c>
      <c r="AF304" s="34">
        <f>IF(ISNUMBER(AVERAGEIFS(Observed!AF$2:AF$1135,Observed!$A$2:$A$1135,$A304,Observed!$C$2:$C$1135,$C304)),AVERAGEIFS(Observed!AF$2:AF$1135,Observed!$A$2:$A$1135,$A304,Observed!$C$2:$C$1135,$C304),"")</f>
        <v>88.757510185241699</v>
      </c>
      <c r="AG304" s="34">
        <f>IF(ISNUMBER(AVERAGEIFS(Observed!AG$2:AG$1135,Observed!$A$2:$A$1135,$A304,Observed!$C$2:$C$1135,$C304)),AVERAGEIFS(Observed!AG$2:AG$1135,Observed!$A$2:$A$1135,$A304,Observed!$C$2:$C$1135,$C304),"")</f>
        <v>23.64909291267395</v>
      </c>
      <c r="AH304" s="35">
        <f>IF(ISNUMBER(AVERAGEIFS(Observed!AH$2:AH$1135,Observed!$A$2:$A$1135,$A304,Observed!$C$2:$C$1135,$C304)),AVERAGEIFS(Observed!AH$2:AH$1135,Observed!$A$2:$A$1135,$A304,Observed!$C$2:$C$1135,$C304),"")</f>
        <v>3.7838548660278318E-2</v>
      </c>
      <c r="AI304" s="35">
        <f>IF(ISNUMBER(AVERAGEIFS(Observed!AI$2:AI$1135,Observed!$A$2:$A$1135,$A304,Observed!$C$2:$C$1135,$C304)),AVERAGEIFS(Observed!AI$2:AI$1135,Observed!$A$2:$A$1135,$A304,Observed!$C$2:$C$1135,$C304),"")</f>
        <v>3.7838548660278318E-2</v>
      </c>
      <c r="AJ304" s="35" t="str">
        <f>IF(ISNUMBER(AVERAGEIFS(Observed!AJ$2:AJ$1135,Observed!$A$2:$A$1135,$A304,Observed!$C$2:$C$1135,$C304)),AVERAGEIFS(Observed!AJ$2:AJ$1135,Observed!$A$2:$A$1135,$A304,Observed!$C$2:$C$1135,$C304),"")</f>
        <v/>
      </c>
      <c r="AK304" s="34">
        <f>IF(ISNUMBER(AVERAGEIFS(Observed!AK$2:AK$1135,Observed!$A$2:$A$1135,$A304,Observed!$C$2:$C$1135,$C304)),AVERAGEIFS(Observed!AK$2:AK$1135,Observed!$A$2:$A$1135,$A304,Observed!$C$2:$C$1135,$C304),"")</f>
        <v>11.672774963378906</v>
      </c>
      <c r="AL304" s="35" t="str">
        <f>IF(ISNUMBER(AVERAGEIFS(Observed!AL$2:AL$1135,Observed!$A$2:$A$1135,$A304,Observed!$C$2:$C$1135,$C304)),AVERAGEIFS(Observed!AL$2:AL$1135,Observed!$A$2:$A$1135,$A304,Observed!$C$2:$C$1135,$C304),"")</f>
        <v/>
      </c>
      <c r="AM304" s="34" t="str">
        <f>IF(ISNUMBER(AVERAGEIFS(Observed!AM$2:AM$1135,Observed!$A$2:$A$1135,$A304,Observed!$C$2:$C$1135,$C304)),AVERAGEIFS(Observed!AM$2:AM$1135,Observed!$A$2:$A$1135,$A304,Observed!$C$2:$C$1135,$C304),"")</f>
        <v/>
      </c>
      <c r="AN304" s="34" t="str">
        <f>IF(ISNUMBER(AVERAGEIFS(Observed!AN$2:AN$1135,Observed!$A$2:$A$1135,$A304,Observed!$C$2:$C$1135,$C304)),AVERAGEIFS(Observed!AN$2:AN$1135,Observed!$A$2:$A$1135,$A304,Observed!$C$2:$C$1135,$C304),"")</f>
        <v/>
      </c>
      <c r="AO304" s="34" t="str">
        <f>IF(ISNUMBER(AVERAGEIFS(Observed!AO$2:AO$1135,Observed!$A$2:$A$1135,$A304,Observed!$C$2:$C$1135,$C304)),AVERAGEIFS(Observed!AO$2:AO$1135,Observed!$A$2:$A$1135,$A304,Observed!$C$2:$C$1135,$C304),"")</f>
        <v/>
      </c>
      <c r="AP304" s="35" t="str">
        <f>IF(ISNUMBER(AVERAGEIFS(Observed!AP$2:AP$1135,Observed!$A$2:$A$1135,$A304,Observed!$C$2:$C$1135,$C304)),AVERAGEIFS(Observed!AP$2:AP$1135,Observed!$A$2:$A$1135,$A304,Observed!$C$2:$C$1135,$C304),"")</f>
        <v/>
      </c>
      <c r="AQ304" s="34">
        <f>IF(ISNUMBER(AVERAGEIFS(Observed!AQ$2:AQ$1135,Observed!$A$2:$A$1135,$A304,Observed!$C$2:$C$1135,$C304)),AVERAGEIFS(Observed!AQ$2:AQ$1135,Observed!$A$2:$A$1135,$A304,Observed!$C$2:$C$1135,$C304),"")</f>
        <v>7.76675</v>
      </c>
      <c r="AR304" s="34">
        <f>IF(ISNUMBER(AVERAGEIFS(Observed!AR$2:AR$1135,Observed!$A$2:$A$1135,$A304,Observed!$C$2:$C$1135,$C304)),AVERAGEIFS(Observed!AR$2:AR$1135,Observed!$A$2:$A$1135,$A304,Observed!$C$2:$C$1135,$C304),"")</f>
        <v>23.76275</v>
      </c>
      <c r="AS304" s="2">
        <f>COUNTIFS(Observed!$A$2:$A$1135,$A304,Observed!$C$2:$C$1135,$C304)</f>
        <v>4</v>
      </c>
      <c r="AT304" s="2">
        <f t="shared" si="4"/>
        <v>14</v>
      </c>
    </row>
    <row r="305" spans="1:46" x14ac:dyDescent="0.25">
      <c r="A305" t="s">
        <v>35</v>
      </c>
      <c r="B305" t="s">
        <v>31</v>
      </c>
      <c r="C305" s="6">
        <v>42394</v>
      </c>
      <c r="D305" t="s">
        <v>56</v>
      </c>
      <c r="F305">
        <v>350</v>
      </c>
      <c r="J305" t="s">
        <v>107</v>
      </c>
      <c r="K305" t="s">
        <v>28</v>
      </c>
      <c r="L305">
        <v>2</v>
      </c>
      <c r="M305" t="s">
        <v>27</v>
      </c>
      <c r="N305" s="33" t="str">
        <f>IF(ISNUMBER(AVERAGEIFS(Observed!N$2:N$1135,Observed!$A$2:$A$1135,$A305,Observed!$C$2:$C$1135,$C305)),AVERAGEIFS(Observed!N$2:N$1135,Observed!$A$2:$A$1135,$A305,Observed!$C$2:$C$1135,$C305),"")</f>
        <v/>
      </c>
      <c r="O305" s="34" t="str">
        <f>IF(ISNUMBER(AVERAGEIFS(Observed!O$2:O$1135,Observed!$A$2:$A$1135,$A305,Observed!$C$2:$C$1135,$C305)),AVERAGEIFS(Observed!O$2:O$1135,Observed!$A$2:$A$1135,$A305,Observed!$C$2:$C$1135,$C305),"")</f>
        <v/>
      </c>
      <c r="P305" s="34">
        <f>IF(ISNUMBER(AVERAGEIFS(Observed!P$2:P$1135,Observed!$A$2:$A$1135,$A305,Observed!$C$2:$C$1135,$C305)),AVERAGEIFS(Observed!P$2:P$1135,Observed!$A$2:$A$1135,$A305,Observed!$C$2:$C$1135,$C305),"")</f>
        <v>226.19029484310721</v>
      </c>
      <c r="Q305" s="34">
        <f>IF(ISNUMBER(AVERAGEIFS(Observed!Q$2:Q$1135,Observed!$A$2:$A$1135,$A305,Observed!$C$2:$C$1135,$C305)),AVERAGEIFS(Observed!Q$2:Q$1135,Observed!$A$2:$A$1135,$A305,Observed!$C$2:$C$1135,$C305),"")</f>
        <v>226.19029484310721</v>
      </c>
      <c r="R305" s="34">
        <f>IF(ISNUMBER(AVERAGEIFS(Observed!R$2:R$1135,Observed!$A$2:$A$1135,$A305,Observed!$C$2:$C$1135,$C305)),AVERAGEIFS(Observed!R$2:R$1135,Observed!$A$2:$A$1135,$A305,Observed!$C$2:$C$1135,$C305),"")</f>
        <v>825.62611078038253</v>
      </c>
      <c r="S305" s="35" t="str">
        <f>IF(ISNUMBER(AVERAGEIFS(Observed!S$2:S$1135,Observed!$A$2:$A$1135,$A305,Observed!$C$2:$C$1135,$C305)),AVERAGEIFS(Observed!S$2:S$1135,Observed!$A$2:$A$1135,$A305,Observed!$C$2:$C$1135,$C305),"")</f>
        <v/>
      </c>
      <c r="T305" s="35" t="str">
        <f>IF(ISNUMBER(AVERAGEIFS(Observed!T$2:T$1135,Observed!$A$2:$A$1135,$A305,Observed!$C$2:$C$1135,$C305)),AVERAGEIFS(Observed!T$2:T$1135,Observed!$A$2:$A$1135,$A305,Observed!$C$2:$C$1135,$C305),"")</f>
        <v/>
      </c>
      <c r="U305" s="35" t="str">
        <f>IF(ISNUMBER(AVERAGEIFS(Observed!U$2:U$1135,Observed!$A$2:$A$1135,$A305,Observed!$C$2:$C$1135,$C305)),AVERAGEIFS(Observed!U$2:U$1135,Observed!$A$2:$A$1135,$A305,Observed!$C$2:$C$1135,$C305),"")</f>
        <v/>
      </c>
      <c r="V305" s="34" t="str">
        <f>IF(ISNUMBER(AVERAGEIFS(Observed!V$2:V$1135,Observed!$A$2:$A$1135,$A305,Observed!$C$2:$C$1135,$C305)),AVERAGEIFS(Observed!V$2:V$1135,Observed!$A$2:$A$1135,$A305,Observed!$C$2:$C$1135,$C305),"")</f>
        <v/>
      </c>
      <c r="W305" s="7" t="str">
        <f>IF(ISNUMBER(AVERAGEIFS(Observed!W$2:W$1135,Observed!$A$2:$A$1135,$A305,Observed!$C$2:$C$1135,$C305)),AVERAGEIFS(Observed!W$2:W$1135,Observed!$A$2:$A$1135,$A305,Observed!$C$2:$C$1135,$C305),"")</f>
        <v/>
      </c>
      <c r="X305" s="7" t="str">
        <f>IF(ISNUMBER(AVERAGEIFS(Observed!X$2:X$1135,Observed!$A$2:$A$1135,$A305,Observed!$C$2:$C$1135,$C305)),AVERAGEIFS(Observed!X$2:X$1135,Observed!$A$2:$A$1135,$A305,Observed!$C$2:$C$1135,$C305),"")</f>
        <v/>
      </c>
      <c r="Y305" s="34" t="str">
        <f>IF(ISNUMBER(AVERAGEIFS(Observed!Y$2:Y$1135,Observed!$A$2:$A$1135,$A305,Observed!$C$2:$C$1135,$C305)),AVERAGEIFS(Observed!Y$2:Y$1135,Observed!$A$2:$A$1135,$A305,Observed!$C$2:$C$1135,$C305),"")</f>
        <v/>
      </c>
      <c r="Z305" s="34" t="str">
        <f>IF(ISNUMBER(AVERAGEIFS(Observed!Z$2:Z$1135,Observed!$A$2:$A$1135,$A305,Observed!$C$2:$C$1135,$C305)),AVERAGEIFS(Observed!Z$2:Z$1135,Observed!$A$2:$A$1135,$A305,Observed!$C$2:$C$1135,$C305),"")</f>
        <v/>
      </c>
      <c r="AA305" s="34" t="str">
        <f>IF(ISNUMBER(AVERAGEIFS(Observed!AA$2:AA$1135,Observed!$A$2:$A$1135,$A305,Observed!$C$2:$C$1135,$C305)),AVERAGEIFS(Observed!AA$2:AA$1135,Observed!$A$2:$A$1135,$A305,Observed!$C$2:$C$1135,$C305),"")</f>
        <v/>
      </c>
      <c r="AB305" s="34">
        <f>IF(ISNUMBER(AVERAGEIFS(Observed!AB$2:AB$1135,Observed!$A$2:$A$1135,$A305,Observed!$C$2:$C$1135,$C305)),AVERAGEIFS(Observed!AB$2:AB$1135,Observed!$A$2:$A$1135,$A305,Observed!$C$2:$C$1135,$C305),"")</f>
        <v>22.994368314743042</v>
      </c>
      <c r="AC305" s="34">
        <f>IF(ISNUMBER(AVERAGEIFS(Observed!AC$2:AC$1135,Observed!$A$2:$A$1135,$A305,Observed!$C$2:$C$1135,$C305)),AVERAGEIFS(Observed!AC$2:AC$1135,Observed!$A$2:$A$1135,$A305,Observed!$C$2:$C$1135,$C305),"")</f>
        <v>12.155256152153015</v>
      </c>
      <c r="AD305" s="34">
        <f>IF(ISNUMBER(AVERAGEIFS(Observed!AD$2:AD$1135,Observed!$A$2:$A$1135,$A305,Observed!$C$2:$C$1135,$C305)),AVERAGEIFS(Observed!AD$2:AD$1135,Observed!$A$2:$A$1135,$A305,Observed!$C$2:$C$1135,$C305),"")</f>
        <v>69.791534423828125</v>
      </c>
      <c r="AE305" s="34">
        <f>IF(ISNUMBER(AVERAGEIFS(Observed!AE$2:AE$1135,Observed!$A$2:$A$1135,$A305,Observed!$C$2:$C$1135,$C305)),AVERAGEIFS(Observed!AE$2:AE$1135,Observed!$A$2:$A$1135,$A305,Observed!$C$2:$C$1135,$C305),"")</f>
        <v>27.881970405578613</v>
      </c>
      <c r="AF305" s="34">
        <f>IF(ISNUMBER(AVERAGEIFS(Observed!AF$2:AF$1135,Observed!$A$2:$A$1135,$A305,Observed!$C$2:$C$1135,$C305)),AVERAGEIFS(Observed!AF$2:AF$1135,Observed!$A$2:$A$1135,$A305,Observed!$C$2:$C$1135,$C305),"")</f>
        <v>90.208064079284668</v>
      </c>
      <c r="AG305" s="34">
        <f>IF(ISNUMBER(AVERAGEIFS(Observed!AG$2:AG$1135,Observed!$A$2:$A$1135,$A305,Observed!$C$2:$C$1135,$C305)),AVERAGEIFS(Observed!AG$2:AG$1135,Observed!$A$2:$A$1135,$A305,Observed!$C$2:$C$1135,$C305),"")</f>
        <v>24.250005960464478</v>
      </c>
      <c r="AH305" s="35">
        <f>IF(ISNUMBER(AVERAGEIFS(Observed!AH$2:AH$1135,Observed!$A$2:$A$1135,$A305,Observed!$C$2:$C$1135,$C305)),AVERAGEIFS(Observed!AH$2:AH$1135,Observed!$A$2:$A$1135,$A305,Observed!$C$2:$C$1135,$C305),"")</f>
        <v>3.8800009536743167E-2</v>
      </c>
      <c r="AI305" s="35">
        <f>IF(ISNUMBER(AVERAGEIFS(Observed!AI$2:AI$1135,Observed!$A$2:$A$1135,$A305,Observed!$C$2:$C$1135,$C305)),AVERAGEIFS(Observed!AI$2:AI$1135,Observed!$A$2:$A$1135,$A305,Observed!$C$2:$C$1135,$C305),"")</f>
        <v>3.8800009536743167E-2</v>
      </c>
      <c r="AJ305" s="35" t="str">
        <f>IF(ISNUMBER(AVERAGEIFS(Observed!AJ$2:AJ$1135,Observed!$A$2:$A$1135,$A305,Observed!$C$2:$C$1135,$C305)),AVERAGEIFS(Observed!AJ$2:AJ$1135,Observed!$A$2:$A$1135,$A305,Observed!$C$2:$C$1135,$C305),"")</f>
        <v/>
      </c>
      <c r="AK305" s="34">
        <f>IF(ISNUMBER(AVERAGEIFS(Observed!AK$2:AK$1135,Observed!$A$2:$A$1135,$A305,Observed!$C$2:$C$1135,$C305)),AVERAGEIFS(Observed!AK$2:AK$1135,Observed!$A$2:$A$1135,$A305,Observed!$C$2:$C$1135,$C305),"")</f>
        <v>11.1666455078125</v>
      </c>
      <c r="AL305" s="35" t="str">
        <f>IF(ISNUMBER(AVERAGEIFS(Observed!AL$2:AL$1135,Observed!$A$2:$A$1135,$A305,Observed!$C$2:$C$1135,$C305)),AVERAGEIFS(Observed!AL$2:AL$1135,Observed!$A$2:$A$1135,$A305,Observed!$C$2:$C$1135,$C305),"")</f>
        <v/>
      </c>
      <c r="AM305" s="34" t="str">
        <f>IF(ISNUMBER(AVERAGEIFS(Observed!AM$2:AM$1135,Observed!$A$2:$A$1135,$A305,Observed!$C$2:$C$1135,$C305)),AVERAGEIFS(Observed!AM$2:AM$1135,Observed!$A$2:$A$1135,$A305,Observed!$C$2:$C$1135,$C305),"")</f>
        <v/>
      </c>
      <c r="AN305" s="34" t="str">
        <f>IF(ISNUMBER(AVERAGEIFS(Observed!AN$2:AN$1135,Observed!$A$2:$A$1135,$A305,Observed!$C$2:$C$1135,$C305)),AVERAGEIFS(Observed!AN$2:AN$1135,Observed!$A$2:$A$1135,$A305,Observed!$C$2:$C$1135,$C305),"")</f>
        <v/>
      </c>
      <c r="AO305" s="34" t="str">
        <f>IF(ISNUMBER(AVERAGEIFS(Observed!AO$2:AO$1135,Observed!$A$2:$A$1135,$A305,Observed!$C$2:$C$1135,$C305)),AVERAGEIFS(Observed!AO$2:AO$1135,Observed!$A$2:$A$1135,$A305,Observed!$C$2:$C$1135,$C305),"")</f>
        <v/>
      </c>
      <c r="AP305" s="35" t="str">
        <f>IF(ISNUMBER(AVERAGEIFS(Observed!AP$2:AP$1135,Observed!$A$2:$A$1135,$A305,Observed!$C$2:$C$1135,$C305)),AVERAGEIFS(Observed!AP$2:AP$1135,Observed!$A$2:$A$1135,$A305,Observed!$C$2:$C$1135,$C305),"")</f>
        <v/>
      </c>
      <c r="AQ305" s="34">
        <f>IF(ISNUMBER(AVERAGEIFS(Observed!AQ$2:AQ$1135,Observed!$A$2:$A$1135,$A305,Observed!$C$2:$C$1135,$C305)),AVERAGEIFS(Observed!AQ$2:AQ$1135,Observed!$A$2:$A$1135,$A305,Observed!$C$2:$C$1135,$C305),"")</f>
        <v>8.7635000000000005</v>
      </c>
      <c r="AR305" s="34">
        <f>IF(ISNUMBER(AVERAGEIFS(Observed!AR$2:AR$1135,Observed!$A$2:$A$1135,$A305,Observed!$C$2:$C$1135,$C305)),AVERAGEIFS(Observed!AR$2:AR$1135,Observed!$A$2:$A$1135,$A305,Observed!$C$2:$C$1135,$C305),"")</f>
        <v>32.526249999999997</v>
      </c>
      <c r="AS305" s="2">
        <f>COUNTIFS(Observed!$A$2:$A$1135,$A305,Observed!$C$2:$C$1135,$C305)</f>
        <v>4</v>
      </c>
      <c r="AT305" s="2">
        <f t="shared" si="4"/>
        <v>14</v>
      </c>
    </row>
    <row r="306" spans="1:46" x14ac:dyDescent="0.25">
      <c r="A306" t="s">
        <v>35</v>
      </c>
      <c r="B306" t="s">
        <v>31</v>
      </c>
      <c r="C306" s="6">
        <v>42424</v>
      </c>
      <c r="D306" t="s">
        <v>56</v>
      </c>
      <c r="F306">
        <v>350</v>
      </c>
      <c r="J306" t="s">
        <v>107</v>
      </c>
      <c r="K306" t="s">
        <v>28</v>
      </c>
      <c r="L306">
        <v>2</v>
      </c>
      <c r="M306" t="s">
        <v>27</v>
      </c>
      <c r="N306" s="33" t="str">
        <f>IF(ISNUMBER(AVERAGEIFS(Observed!N$2:N$1135,Observed!$A$2:$A$1135,$A306,Observed!$C$2:$C$1135,$C306)),AVERAGEIFS(Observed!N$2:N$1135,Observed!$A$2:$A$1135,$A306,Observed!$C$2:$C$1135,$C306),"")</f>
        <v/>
      </c>
      <c r="O306" s="34" t="str">
        <f>IF(ISNUMBER(AVERAGEIFS(Observed!O$2:O$1135,Observed!$A$2:$A$1135,$A306,Observed!$C$2:$C$1135,$C306)),AVERAGEIFS(Observed!O$2:O$1135,Observed!$A$2:$A$1135,$A306,Observed!$C$2:$C$1135,$C306),"")</f>
        <v/>
      </c>
      <c r="P306" s="34">
        <f>IF(ISNUMBER(AVERAGEIFS(Observed!P$2:P$1135,Observed!$A$2:$A$1135,$A306,Observed!$C$2:$C$1135,$C306)),AVERAGEIFS(Observed!P$2:P$1135,Observed!$A$2:$A$1135,$A306,Observed!$C$2:$C$1135,$C306),"")</f>
        <v>150.33819644685644</v>
      </c>
      <c r="Q306" s="34">
        <f>IF(ISNUMBER(AVERAGEIFS(Observed!Q$2:Q$1135,Observed!$A$2:$A$1135,$A306,Observed!$C$2:$C$1135,$C306)),AVERAGEIFS(Observed!Q$2:Q$1135,Observed!$A$2:$A$1135,$A306,Observed!$C$2:$C$1135,$C306),"")</f>
        <v>150.33819644685644</v>
      </c>
      <c r="R306" s="34">
        <f>IF(ISNUMBER(AVERAGEIFS(Observed!R$2:R$1135,Observed!$A$2:$A$1135,$A306,Observed!$C$2:$C$1135,$C306)),AVERAGEIFS(Observed!R$2:R$1135,Observed!$A$2:$A$1135,$A306,Observed!$C$2:$C$1135,$C306),"")</f>
        <v>975.96430722723903</v>
      </c>
      <c r="S306" s="35" t="str">
        <f>IF(ISNUMBER(AVERAGEIFS(Observed!S$2:S$1135,Observed!$A$2:$A$1135,$A306,Observed!$C$2:$C$1135,$C306)),AVERAGEIFS(Observed!S$2:S$1135,Observed!$A$2:$A$1135,$A306,Observed!$C$2:$C$1135,$C306),"")</f>
        <v/>
      </c>
      <c r="T306" s="35" t="str">
        <f>IF(ISNUMBER(AVERAGEIFS(Observed!T$2:T$1135,Observed!$A$2:$A$1135,$A306,Observed!$C$2:$C$1135,$C306)),AVERAGEIFS(Observed!T$2:T$1135,Observed!$A$2:$A$1135,$A306,Observed!$C$2:$C$1135,$C306),"")</f>
        <v/>
      </c>
      <c r="U306" s="35" t="str">
        <f>IF(ISNUMBER(AVERAGEIFS(Observed!U$2:U$1135,Observed!$A$2:$A$1135,$A306,Observed!$C$2:$C$1135,$C306)),AVERAGEIFS(Observed!U$2:U$1135,Observed!$A$2:$A$1135,$A306,Observed!$C$2:$C$1135,$C306),"")</f>
        <v/>
      </c>
      <c r="V306" s="34" t="str">
        <f>IF(ISNUMBER(AVERAGEIFS(Observed!V$2:V$1135,Observed!$A$2:$A$1135,$A306,Observed!$C$2:$C$1135,$C306)),AVERAGEIFS(Observed!V$2:V$1135,Observed!$A$2:$A$1135,$A306,Observed!$C$2:$C$1135,$C306),"")</f>
        <v/>
      </c>
      <c r="W306" s="7" t="str">
        <f>IF(ISNUMBER(AVERAGEIFS(Observed!W$2:W$1135,Observed!$A$2:$A$1135,$A306,Observed!$C$2:$C$1135,$C306)),AVERAGEIFS(Observed!W$2:W$1135,Observed!$A$2:$A$1135,$A306,Observed!$C$2:$C$1135,$C306),"")</f>
        <v/>
      </c>
      <c r="X306" s="7" t="str">
        <f>IF(ISNUMBER(AVERAGEIFS(Observed!X$2:X$1135,Observed!$A$2:$A$1135,$A306,Observed!$C$2:$C$1135,$C306)),AVERAGEIFS(Observed!X$2:X$1135,Observed!$A$2:$A$1135,$A306,Observed!$C$2:$C$1135,$C306),"")</f>
        <v/>
      </c>
      <c r="Y306" s="34" t="str">
        <f>IF(ISNUMBER(AVERAGEIFS(Observed!Y$2:Y$1135,Observed!$A$2:$A$1135,$A306,Observed!$C$2:$C$1135,$C306)),AVERAGEIFS(Observed!Y$2:Y$1135,Observed!$A$2:$A$1135,$A306,Observed!$C$2:$C$1135,$C306),"")</f>
        <v/>
      </c>
      <c r="Z306" s="34" t="str">
        <f>IF(ISNUMBER(AVERAGEIFS(Observed!Z$2:Z$1135,Observed!$A$2:$A$1135,$A306,Observed!$C$2:$C$1135,$C306)),AVERAGEIFS(Observed!Z$2:Z$1135,Observed!$A$2:$A$1135,$A306,Observed!$C$2:$C$1135,$C306),"")</f>
        <v/>
      </c>
      <c r="AA306" s="34" t="str">
        <f>IF(ISNUMBER(AVERAGEIFS(Observed!AA$2:AA$1135,Observed!$A$2:$A$1135,$A306,Observed!$C$2:$C$1135,$C306)),AVERAGEIFS(Observed!AA$2:AA$1135,Observed!$A$2:$A$1135,$A306,Observed!$C$2:$C$1135,$C306),"")</f>
        <v/>
      </c>
      <c r="AB306" s="34">
        <f>IF(ISNUMBER(AVERAGEIFS(Observed!AB$2:AB$1135,Observed!$A$2:$A$1135,$A306,Observed!$C$2:$C$1135,$C306)),AVERAGEIFS(Observed!AB$2:AB$1135,Observed!$A$2:$A$1135,$A306,Observed!$C$2:$C$1135,$C306),"")</f>
        <v>21.749385595321655</v>
      </c>
      <c r="AC306" s="34">
        <f>IF(ISNUMBER(AVERAGEIFS(Observed!AC$2:AC$1135,Observed!$A$2:$A$1135,$A306,Observed!$C$2:$C$1135,$C306)),AVERAGEIFS(Observed!AC$2:AC$1135,Observed!$A$2:$A$1135,$A306,Observed!$C$2:$C$1135,$C306),"")</f>
        <v>9.0394560098648071</v>
      </c>
      <c r="AD306" s="34">
        <f>IF(ISNUMBER(AVERAGEIFS(Observed!AD$2:AD$1135,Observed!$A$2:$A$1135,$A306,Observed!$C$2:$C$1135,$C306)),AVERAGEIFS(Observed!AD$2:AD$1135,Observed!$A$2:$A$1135,$A306,Observed!$C$2:$C$1135,$C306),"")</f>
        <v>73.051455497741699</v>
      </c>
      <c r="AE306" s="34">
        <f>IF(ISNUMBER(AVERAGEIFS(Observed!AE$2:AE$1135,Observed!$A$2:$A$1135,$A306,Observed!$C$2:$C$1135,$C306)),AVERAGEIFS(Observed!AE$2:AE$1135,Observed!$A$2:$A$1135,$A306,Observed!$C$2:$C$1135,$C306),"")</f>
        <v>29.065308094024658</v>
      </c>
      <c r="AF306" s="34">
        <f>IF(ISNUMBER(AVERAGEIFS(Observed!AF$2:AF$1135,Observed!$A$2:$A$1135,$A306,Observed!$C$2:$C$1135,$C306)),AVERAGEIFS(Observed!AF$2:AF$1135,Observed!$A$2:$A$1135,$A306,Observed!$C$2:$C$1135,$C306),"")</f>
        <v>90.982949256896973</v>
      </c>
      <c r="AG306" s="34">
        <f>IF(ISNUMBER(AVERAGEIFS(Observed!AG$2:AG$1135,Observed!$A$2:$A$1135,$A306,Observed!$C$2:$C$1135,$C306)),AVERAGEIFS(Observed!AG$2:AG$1135,Observed!$A$2:$A$1135,$A306,Observed!$C$2:$C$1135,$C306),"")</f>
        <v>28.821934700012207</v>
      </c>
      <c r="AH306" s="35">
        <f>IF(ISNUMBER(AVERAGEIFS(Observed!AH$2:AH$1135,Observed!$A$2:$A$1135,$A306,Observed!$C$2:$C$1135,$C306)),AVERAGEIFS(Observed!AH$2:AH$1135,Observed!$A$2:$A$1135,$A306,Observed!$C$2:$C$1135,$C306),"")</f>
        <v>4.6115095520019536E-2</v>
      </c>
      <c r="AI306" s="35">
        <f>IF(ISNUMBER(AVERAGEIFS(Observed!AI$2:AI$1135,Observed!$A$2:$A$1135,$A306,Observed!$C$2:$C$1135,$C306)),AVERAGEIFS(Observed!AI$2:AI$1135,Observed!$A$2:$A$1135,$A306,Observed!$C$2:$C$1135,$C306),"")</f>
        <v>4.6115095520019536E-2</v>
      </c>
      <c r="AJ306" s="35" t="str">
        <f>IF(ISNUMBER(AVERAGEIFS(Observed!AJ$2:AJ$1135,Observed!$A$2:$A$1135,$A306,Observed!$C$2:$C$1135,$C306)),AVERAGEIFS(Observed!AJ$2:AJ$1135,Observed!$A$2:$A$1135,$A306,Observed!$C$2:$C$1135,$C306),"")</f>
        <v/>
      </c>
      <c r="AK306" s="34">
        <f>IF(ISNUMBER(AVERAGEIFS(Observed!AK$2:AK$1135,Observed!$A$2:$A$1135,$A306,Observed!$C$2:$C$1135,$C306)),AVERAGEIFS(Observed!AK$2:AK$1135,Observed!$A$2:$A$1135,$A306,Observed!$C$2:$C$1135,$C306),"")</f>
        <v>11.688232879638672</v>
      </c>
      <c r="AL306" s="35" t="str">
        <f>IF(ISNUMBER(AVERAGEIFS(Observed!AL$2:AL$1135,Observed!$A$2:$A$1135,$A306,Observed!$C$2:$C$1135,$C306)),AVERAGEIFS(Observed!AL$2:AL$1135,Observed!$A$2:$A$1135,$A306,Observed!$C$2:$C$1135,$C306),"")</f>
        <v/>
      </c>
      <c r="AM306" s="34" t="str">
        <f>IF(ISNUMBER(AVERAGEIFS(Observed!AM$2:AM$1135,Observed!$A$2:$A$1135,$A306,Observed!$C$2:$C$1135,$C306)),AVERAGEIFS(Observed!AM$2:AM$1135,Observed!$A$2:$A$1135,$A306,Observed!$C$2:$C$1135,$C306),"")</f>
        <v/>
      </c>
      <c r="AN306" s="34" t="str">
        <f>IF(ISNUMBER(AVERAGEIFS(Observed!AN$2:AN$1135,Observed!$A$2:$A$1135,$A306,Observed!$C$2:$C$1135,$C306)),AVERAGEIFS(Observed!AN$2:AN$1135,Observed!$A$2:$A$1135,$A306,Observed!$C$2:$C$1135,$C306),"")</f>
        <v/>
      </c>
      <c r="AO306" s="34" t="str">
        <f>IF(ISNUMBER(AVERAGEIFS(Observed!AO$2:AO$1135,Observed!$A$2:$A$1135,$A306,Observed!$C$2:$C$1135,$C306)),AVERAGEIFS(Observed!AO$2:AO$1135,Observed!$A$2:$A$1135,$A306,Observed!$C$2:$C$1135,$C306),"")</f>
        <v/>
      </c>
      <c r="AP306" s="35" t="str">
        <f>IF(ISNUMBER(AVERAGEIFS(Observed!AP$2:AP$1135,Observed!$A$2:$A$1135,$A306,Observed!$C$2:$C$1135,$C306)),AVERAGEIFS(Observed!AP$2:AP$1135,Observed!$A$2:$A$1135,$A306,Observed!$C$2:$C$1135,$C306),"")</f>
        <v/>
      </c>
      <c r="AQ306" s="34">
        <f>IF(ISNUMBER(AVERAGEIFS(Observed!AQ$2:AQ$1135,Observed!$A$2:$A$1135,$A306,Observed!$C$2:$C$1135,$C306)),AVERAGEIFS(Observed!AQ$2:AQ$1135,Observed!$A$2:$A$1135,$A306,Observed!$C$2:$C$1135,$C306),"")</f>
        <v>6.92875</v>
      </c>
      <c r="AR306" s="34">
        <f>IF(ISNUMBER(AVERAGEIFS(Observed!AR$2:AR$1135,Observed!$A$2:$A$1135,$A306,Observed!$C$2:$C$1135,$C306)),AVERAGEIFS(Observed!AR$2:AR$1135,Observed!$A$2:$A$1135,$A306,Observed!$C$2:$C$1135,$C306),"")</f>
        <v>39.454999999999998</v>
      </c>
      <c r="AS306" s="2">
        <f>COUNTIFS(Observed!$A$2:$A$1135,$A306,Observed!$C$2:$C$1135,$C306)</f>
        <v>4</v>
      </c>
      <c r="AT306" s="2">
        <f t="shared" ref="AT306:AT351" si="5">COUNT(O306:AR306)</f>
        <v>14</v>
      </c>
    </row>
    <row r="307" spans="1:46" x14ac:dyDescent="0.25">
      <c r="A307" t="s">
        <v>35</v>
      </c>
      <c r="B307" t="s">
        <v>31</v>
      </c>
      <c r="C307" s="6">
        <v>42460</v>
      </c>
      <c r="D307" t="s">
        <v>56</v>
      </c>
      <c r="F307">
        <v>350</v>
      </c>
      <c r="J307" t="s">
        <v>107</v>
      </c>
      <c r="K307" t="s">
        <v>29</v>
      </c>
      <c r="L307">
        <v>2</v>
      </c>
      <c r="M307" t="s">
        <v>106</v>
      </c>
      <c r="N307" s="33">
        <f>IF(ISNUMBER(AVERAGEIFS(Observed!N$2:N$1135,Observed!$A$2:$A$1135,$A307,Observed!$C$2:$C$1135,$C307)),AVERAGEIFS(Observed!N$2:N$1135,Observed!$A$2:$A$1135,$A307,Observed!$C$2:$C$1135,$C307),"")</f>
        <v>569.66666666666663</v>
      </c>
      <c r="O307" s="34">
        <f>IF(ISNUMBER(AVERAGEIFS(Observed!O$2:O$1135,Observed!$A$2:$A$1135,$A307,Observed!$C$2:$C$1135,$C307)),AVERAGEIFS(Observed!O$2:O$1135,Observed!$A$2:$A$1135,$A307,Observed!$C$2:$C$1135,$C307),"")</f>
        <v>56.966666666666669</v>
      </c>
      <c r="P307" s="34" t="str">
        <f>IF(ISNUMBER(AVERAGEIFS(Observed!P$2:P$1135,Observed!$A$2:$A$1135,$A307,Observed!$C$2:$C$1135,$C307)),AVERAGEIFS(Observed!P$2:P$1135,Observed!$A$2:$A$1135,$A307,Observed!$C$2:$C$1135,$C307),"")</f>
        <v/>
      </c>
      <c r="Q307" s="34" t="str">
        <f>IF(ISNUMBER(AVERAGEIFS(Observed!Q$2:Q$1135,Observed!$A$2:$A$1135,$A307,Observed!$C$2:$C$1135,$C307)),AVERAGEIFS(Observed!Q$2:Q$1135,Observed!$A$2:$A$1135,$A307,Observed!$C$2:$C$1135,$C307),"")</f>
        <v/>
      </c>
      <c r="R307" s="34" t="str">
        <f>IF(ISNUMBER(AVERAGEIFS(Observed!R$2:R$1135,Observed!$A$2:$A$1135,$A307,Observed!$C$2:$C$1135,$C307)),AVERAGEIFS(Observed!R$2:R$1135,Observed!$A$2:$A$1135,$A307,Observed!$C$2:$C$1135,$C307),"")</f>
        <v/>
      </c>
      <c r="S307" s="35" t="str">
        <f>IF(ISNUMBER(AVERAGEIFS(Observed!S$2:S$1135,Observed!$A$2:$A$1135,$A307,Observed!$C$2:$C$1135,$C307)),AVERAGEIFS(Observed!S$2:S$1135,Observed!$A$2:$A$1135,$A307,Observed!$C$2:$C$1135,$C307),"")</f>
        <v/>
      </c>
      <c r="T307" s="35" t="str">
        <f>IF(ISNUMBER(AVERAGEIFS(Observed!T$2:T$1135,Observed!$A$2:$A$1135,$A307,Observed!$C$2:$C$1135,$C307)),AVERAGEIFS(Observed!T$2:T$1135,Observed!$A$2:$A$1135,$A307,Observed!$C$2:$C$1135,$C307),"")</f>
        <v/>
      </c>
      <c r="U307" s="35" t="str">
        <f>IF(ISNUMBER(AVERAGEIFS(Observed!U$2:U$1135,Observed!$A$2:$A$1135,$A307,Observed!$C$2:$C$1135,$C307)),AVERAGEIFS(Observed!U$2:U$1135,Observed!$A$2:$A$1135,$A307,Observed!$C$2:$C$1135,$C307),"")</f>
        <v/>
      </c>
      <c r="V307" s="34" t="str">
        <f>IF(ISNUMBER(AVERAGEIFS(Observed!V$2:V$1135,Observed!$A$2:$A$1135,$A307,Observed!$C$2:$C$1135,$C307)),AVERAGEIFS(Observed!V$2:V$1135,Observed!$A$2:$A$1135,$A307,Observed!$C$2:$C$1135,$C307),"")</f>
        <v/>
      </c>
      <c r="W307" s="7" t="str">
        <f>IF(ISNUMBER(AVERAGEIFS(Observed!W$2:W$1135,Observed!$A$2:$A$1135,$A307,Observed!$C$2:$C$1135,$C307)),AVERAGEIFS(Observed!W$2:W$1135,Observed!$A$2:$A$1135,$A307,Observed!$C$2:$C$1135,$C307),"")</f>
        <v/>
      </c>
      <c r="X307" s="7" t="str">
        <f>IF(ISNUMBER(AVERAGEIFS(Observed!X$2:X$1135,Observed!$A$2:$A$1135,$A307,Observed!$C$2:$C$1135,$C307)),AVERAGEIFS(Observed!X$2:X$1135,Observed!$A$2:$A$1135,$A307,Observed!$C$2:$C$1135,$C307),"")</f>
        <v/>
      </c>
      <c r="Y307" s="34" t="str">
        <f>IF(ISNUMBER(AVERAGEIFS(Observed!Y$2:Y$1135,Observed!$A$2:$A$1135,$A307,Observed!$C$2:$C$1135,$C307)),AVERAGEIFS(Observed!Y$2:Y$1135,Observed!$A$2:$A$1135,$A307,Observed!$C$2:$C$1135,$C307),"")</f>
        <v/>
      </c>
      <c r="Z307" s="34" t="str">
        <f>IF(ISNUMBER(AVERAGEIFS(Observed!Z$2:Z$1135,Observed!$A$2:$A$1135,$A307,Observed!$C$2:$C$1135,$C307)),AVERAGEIFS(Observed!Z$2:Z$1135,Observed!$A$2:$A$1135,$A307,Observed!$C$2:$C$1135,$C307),"")</f>
        <v/>
      </c>
      <c r="AA307" s="34" t="str">
        <f>IF(ISNUMBER(AVERAGEIFS(Observed!AA$2:AA$1135,Observed!$A$2:$A$1135,$A307,Observed!$C$2:$C$1135,$C307)),AVERAGEIFS(Observed!AA$2:AA$1135,Observed!$A$2:$A$1135,$A307,Observed!$C$2:$C$1135,$C307),"")</f>
        <v/>
      </c>
      <c r="AB307" s="34">
        <f>IF(ISNUMBER(AVERAGEIFS(Observed!AB$2:AB$1135,Observed!$A$2:$A$1135,$A307,Observed!$C$2:$C$1135,$C307)),AVERAGEIFS(Observed!AB$2:AB$1135,Observed!$A$2:$A$1135,$A307,Observed!$C$2:$C$1135,$C307),"")</f>
        <v>18.761999448140461</v>
      </c>
      <c r="AC307" s="34">
        <f>IF(ISNUMBER(AVERAGEIFS(Observed!AC$2:AC$1135,Observed!$A$2:$A$1135,$A307,Observed!$C$2:$C$1135,$C307)),AVERAGEIFS(Observed!AC$2:AC$1135,Observed!$A$2:$A$1135,$A307,Observed!$C$2:$C$1135,$C307),"")</f>
        <v>9.773657639821371</v>
      </c>
      <c r="AD307" s="34">
        <f>IF(ISNUMBER(AVERAGEIFS(Observed!AD$2:AD$1135,Observed!$A$2:$A$1135,$A307,Observed!$C$2:$C$1135,$C307)),AVERAGEIFS(Observed!AD$2:AD$1135,Observed!$A$2:$A$1135,$A307,Observed!$C$2:$C$1135,$C307),"")</f>
        <v>70.231894810994461</v>
      </c>
      <c r="AE307" s="34">
        <f>IF(ISNUMBER(AVERAGEIFS(Observed!AE$2:AE$1135,Observed!$A$2:$A$1135,$A307,Observed!$C$2:$C$1135,$C307)),AVERAGEIFS(Observed!AE$2:AE$1135,Observed!$A$2:$A$1135,$A307,Observed!$C$2:$C$1135,$C307),"")</f>
        <v>20.799408117930096</v>
      </c>
      <c r="AF307" s="34">
        <f>IF(ISNUMBER(AVERAGEIFS(Observed!AF$2:AF$1135,Observed!$A$2:$A$1135,$A307,Observed!$C$2:$C$1135,$C307)),AVERAGEIFS(Observed!AF$2:AF$1135,Observed!$A$2:$A$1135,$A307,Observed!$C$2:$C$1135,$C307),"")</f>
        <v>88.385448455810547</v>
      </c>
      <c r="AG307" s="34">
        <f>IF(ISNUMBER(AVERAGEIFS(Observed!AG$2:AG$1135,Observed!$A$2:$A$1135,$A307,Observed!$C$2:$C$1135,$C307)),AVERAGEIFS(Observed!AG$2:AG$1135,Observed!$A$2:$A$1135,$A307,Observed!$C$2:$C$1135,$C307),"")</f>
        <v>30.358941713968914</v>
      </c>
      <c r="AH307" s="35">
        <f>IF(ISNUMBER(AVERAGEIFS(Observed!AH$2:AH$1135,Observed!$A$2:$A$1135,$A307,Observed!$C$2:$C$1135,$C307)),AVERAGEIFS(Observed!AH$2:AH$1135,Observed!$A$2:$A$1135,$A307,Observed!$C$2:$C$1135,$C307),"")</f>
        <v>4.8574306742350269E-2</v>
      </c>
      <c r="AI307" s="35">
        <f>IF(ISNUMBER(AVERAGEIFS(Observed!AI$2:AI$1135,Observed!$A$2:$A$1135,$A307,Observed!$C$2:$C$1135,$C307)),AVERAGEIFS(Observed!AI$2:AI$1135,Observed!$A$2:$A$1135,$A307,Observed!$C$2:$C$1135,$C307),"")</f>
        <v>4.8574306742350269E-2</v>
      </c>
      <c r="AJ307" s="35" t="str">
        <f>IF(ISNUMBER(AVERAGEIFS(Observed!AJ$2:AJ$1135,Observed!$A$2:$A$1135,$A307,Observed!$C$2:$C$1135,$C307)),AVERAGEIFS(Observed!AJ$2:AJ$1135,Observed!$A$2:$A$1135,$A307,Observed!$C$2:$C$1135,$C307),"")</f>
        <v/>
      </c>
      <c r="AK307" s="34">
        <f>IF(ISNUMBER(AVERAGEIFS(Observed!AK$2:AK$1135,Observed!$A$2:$A$1135,$A307,Observed!$C$2:$C$1135,$C307)),AVERAGEIFS(Observed!AK$2:AK$1135,Observed!$A$2:$A$1135,$A307,Observed!$C$2:$C$1135,$C307),"")</f>
        <v>11.237103169759115</v>
      </c>
      <c r="AL307" s="35" t="str">
        <f>IF(ISNUMBER(AVERAGEIFS(Observed!AL$2:AL$1135,Observed!$A$2:$A$1135,$A307,Observed!$C$2:$C$1135,$C307)),AVERAGEIFS(Observed!AL$2:AL$1135,Observed!$A$2:$A$1135,$A307,Observed!$C$2:$C$1135,$C307),"")</f>
        <v/>
      </c>
      <c r="AM307" s="34" t="str">
        <f>IF(ISNUMBER(AVERAGEIFS(Observed!AM$2:AM$1135,Observed!$A$2:$A$1135,$A307,Observed!$C$2:$C$1135,$C307)),AVERAGEIFS(Observed!AM$2:AM$1135,Observed!$A$2:$A$1135,$A307,Observed!$C$2:$C$1135,$C307),"")</f>
        <v/>
      </c>
      <c r="AN307" s="34" t="str">
        <f>IF(ISNUMBER(AVERAGEIFS(Observed!AN$2:AN$1135,Observed!$A$2:$A$1135,$A307,Observed!$C$2:$C$1135,$C307)),AVERAGEIFS(Observed!AN$2:AN$1135,Observed!$A$2:$A$1135,$A307,Observed!$C$2:$C$1135,$C307),"")</f>
        <v/>
      </c>
      <c r="AO307" s="34" t="str">
        <f>IF(ISNUMBER(AVERAGEIFS(Observed!AO$2:AO$1135,Observed!$A$2:$A$1135,$A307,Observed!$C$2:$C$1135,$C307)),AVERAGEIFS(Observed!AO$2:AO$1135,Observed!$A$2:$A$1135,$A307,Observed!$C$2:$C$1135,$C307),"")</f>
        <v/>
      </c>
      <c r="AP307" s="35" t="str">
        <f>IF(ISNUMBER(AVERAGEIFS(Observed!AP$2:AP$1135,Observed!$A$2:$A$1135,$A307,Observed!$C$2:$C$1135,$C307)),AVERAGEIFS(Observed!AP$2:AP$1135,Observed!$A$2:$A$1135,$A307,Observed!$C$2:$C$1135,$C307),"")</f>
        <v/>
      </c>
      <c r="AQ307" s="34" t="str">
        <f>IF(ISNUMBER(AVERAGEIFS(Observed!AQ$2:AQ$1135,Observed!$A$2:$A$1135,$A307,Observed!$C$2:$C$1135,$C307)),AVERAGEIFS(Observed!AQ$2:AQ$1135,Observed!$A$2:$A$1135,$A307,Observed!$C$2:$C$1135,$C307),"")</f>
        <v/>
      </c>
      <c r="AR307" s="34" t="str">
        <f>IF(ISNUMBER(AVERAGEIFS(Observed!AR$2:AR$1135,Observed!$A$2:$A$1135,$A307,Observed!$C$2:$C$1135,$C307)),AVERAGEIFS(Observed!AR$2:AR$1135,Observed!$A$2:$A$1135,$A307,Observed!$C$2:$C$1135,$C307),"")</f>
        <v/>
      </c>
      <c r="AS307" s="2">
        <f>COUNTIFS(Observed!$A$2:$A$1135,$A307,Observed!$C$2:$C$1135,$C307)</f>
        <v>3</v>
      </c>
      <c r="AT307" s="2">
        <f t="shared" si="5"/>
        <v>10</v>
      </c>
    </row>
    <row r="308" spans="1:46" x14ac:dyDescent="0.25">
      <c r="A308" t="s">
        <v>35</v>
      </c>
      <c r="B308" t="s">
        <v>31</v>
      </c>
      <c r="C308" s="6">
        <v>42469</v>
      </c>
      <c r="D308" t="s">
        <v>56</v>
      </c>
      <c r="F308">
        <v>350</v>
      </c>
      <c r="J308" t="s">
        <v>107</v>
      </c>
      <c r="K308" t="s">
        <v>29</v>
      </c>
      <c r="L308">
        <v>2</v>
      </c>
      <c r="M308" t="s">
        <v>27</v>
      </c>
      <c r="N308" s="33" t="str">
        <f>IF(ISNUMBER(AVERAGEIFS(Observed!N$2:N$1135,Observed!$A$2:$A$1135,$A308,Observed!$C$2:$C$1135,$C308)),AVERAGEIFS(Observed!N$2:N$1135,Observed!$A$2:$A$1135,$A308,Observed!$C$2:$C$1135,$C308),"")</f>
        <v/>
      </c>
      <c r="O308" s="34" t="str">
        <f>IF(ISNUMBER(AVERAGEIFS(Observed!O$2:O$1135,Observed!$A$2:$A$1135,$A308,Observed!$C$2:$C$1135,$C308)),AVERAGEIFS(Observed!O$2:O$1135,Observed!$A$2:$A$1135,$A308,Observed!$C$2:$C$1135,$C308),"")</f>
        <v/>
      </c>
      <c r="P308" s="34">
        <f>IF(ISNUMBER(AVERAGEIFS(Observed!P$2:P$1135,Observed!$A$2:$A$1135,$A308,Observed!$C$2:$C$1135,$C308)),AVERAGEIFS(Observed!P$2:P$1135,Observed!$A$2:$A$1135,$A308,Observed!$C$2:$C$1135,$C308),"")</f>
        <v>65.619380217709221</v>
      </c>
      <c r="Q308" s="34">
        <f>IF(ISNUMBER(AVERAGEIFS(Observed!Q$2:Q$1135,Observed!$A$2:$A$1135,$A308,Observed!$C$2:$C$1135,$C308)),AVERAGEIFS(Observed!Q$2:Q$1135,Observed!$A$2:$A$1135,$A308,Observed!$C$2:$C$1135,$C308),"")</f>
        <v>65.619380217709221</v>
      </c>
      <c r="R308" s="34">
        <f>IF(ISNUMBER(AVERAGEIFS(Observed!R$2:R$1135,Observed!$A$2:$A$1135,$A308,Observed!$C$2:$C$1135,$C308)),AVERAGEIFS(Observed!R$2:R$1135,Observed!$A$2:$A$1135,$A308,Observed!$C$2:$C$1135,$C308),"")</f>
        <v>1041.5836874449483</v>
      </c>
      <c r="S308" s="35" t="str">
        <f>IF(ISNUMBER(AVERAGEIFS(Observed!S$2:S$1135,Observed!$A$2:$A$1135,$A308,Observed!$C$2:$C$1135,$C308)),AVERAGEIFS(Observed!S$2:S$1135,Observed!$A$2:$A$1135,$A308,Observed!$C$2:$C$1135,$C308),"")</f>
        <v/>
      </c>
      <c r="T308" s="35" t="str">
        <f>IF(ISNUMBER(AVERAGEIFS(Observed!T$2:T$1135,Observed!$A$2:$A$1135,$A308,Observed!$C$2:$C$1135,$C308)),AVERAGEIFS(Observed!T$2:T$1135,Observed!$A$2:$A$1135,$A308,Observed!$C$2:$C$1135,$C308),"")</f>
        <v/>
      </c>
      <c r="U308" s="35" t="str">
        <f>IF(ISNUMBER(AVERAGEIFS(Observed!U$2:U$1135,Observed!$A$2:$A$1135,$A308,Observed!$C$2:$C$1135,$C308)),AVERAGEIFS(Observed!U$2:U$1135,Observed!$A$2:$A$1135,$A308,Observed!$C$2:$C$1135,$C308),"")</f>
        <v/>
      </c>
      <c r="V308" s="34" t="str">
        <f>IF(ISNUMBER(AVERAGEIFS(Observed!V$2:V$1135,Observed!$A$2:$A$1135,$A308,Observed!$C$2:$C$1135,$C308)),AVERAGEIFS(Observed!V$2:V$1135,Observed!$A$2:$A$1135,$A308,Observed!$C$2:$C$1135,$C308),"")</f>
        <v/>
      </c>
      <c r="W308" s="7" t="str">
        <f>IF(ISNUMBER(AVERAGEIFS(Observed!W$2:W$1135,Observed!$A$2:$A$1135,$A308,Observed!$C$2:$C$1135,$C308)),AVERAGEIFS(Observed!W$2:W$1135,Observed!$A$2:$A$1135,$A308,Observed!$C$2:$C$1135,$C308),"")</f>
        <v/>
      </c>
      <c r="X308" s="7" t="str">
        <f>IF(ISNUMBER(AVERAGEIFS(Observed!X$2:X$1135,Observed!$A$2:$A$1135,$A308,Observed!$C$2:$C$1135,$C308)),AVERAGEIFS(Observed!X$2:X$1135,Observed!$A$2:$A$1135,$A308,Observed!$C$2:$C$1135,$C308),"")</f>
        <v/>
      </c>
      <c r="Y308" s="34" t="str">
        <f>IF(ISNUMBER(AVERAGEIFS(Observed!Y$2:Y$1135,Observed!$A$2:$A$1135,$A308,Observed!$C$2:$C$1135,$C308)),AVERAGEIFS(Observed!Y$2:Y$1135,Observed!$A$2:$A$1135,$A308,Observed!$C$2:$C$1135,$C308),"")</f>
        <v/>
      </c>
      <c r="Z308" s="34" t="str">
        <f>IF(ISNUMBER(AVERAGEIFS(Observed!Z$2:Z$1135,Observed!$A$2:$A$1135,$A308,Observed!$C$2:$C$1135,$C308)),AVERAGEIFS(Observed!Z$2:Z$1135,Observed!$A$2:$A$1135,$A308,Observed!$C$2:$C$1135,$C308),"")</f>
        <v/>
      </c>
      <c r="AA308" s="34" t="str">
        <f>IF(ISNUMBER(AVERAGEIFS(Observed!AA$2:AA$1135,Observed!$A$2:$A$1135,$A308,Observed!$C$2:$C$1135,$C308)),AVERAGEIFS(Observed!AA$2:AA$1135,Observed!$A$2:$A$1135,$A308,Observed!$C$2:$C$1135,$C308),"")</f>
        <v/>
      </c>
      <c r="AB308" s="34" t="str">
        <f>IF(ISNUMBER(AVERAGEIFS(Observed!AB$2:AB$1135,Observed!$A$2:$A$1135,$A308,Observed!$C$2:$C$1135,$C308)),AVERAGEIFS(Observed!AB$2:AB$1135,Observed!$A$2:$A$1135,$A308,Observed!$C$2:$C$1135,$C308),"")</f>
        <v/>
      </c>
      <c r="AC308" s="34" t="str">
        <f>IF(ISNUMBER(AVERAGEIFS(Observed!AC$2:AC$1135,Observed!$A$2:$A$1135,$A308,Observed!$C$2:$C$1135,$C308)),AVERAGEIFS(Observed!AC$2:AC$1135,Observed!$A$2:$A$1135,$A308,Observed!$C$2:$C$1135,$C308),"")</f>
        <v/>
      </c>
      <c r="AD308" s="34" t="str">
        <f>IF(ISNUMBER(AVERAGEIFS(Observed!AD$2:AD$1135,Observed!$A$2:$A$1135,$A308,Observed!$C$2:$C$1135,$C308)),AVERAGEIFS(Observed!AD$2:AD$1135,Observed!$A$2:$A$1135,$A308,Observed!$C$2:$C$1135,$C308),"")</f>
        <v/>
      </c>
      <c r="AE308" s="34" t="str">
        <f>IF(ISNUMBER(AVERAGEIFS(Observed!AE$2:AE$1135,Observed!$A$2:$A$1135,$A308,Observed!$C$2:$C$1135,$C308)),AVERAGEIFS(Observed!AE$2:AE$1135,Observed!$A$2:$A$1135,$A308,Observed!$C$2:$C$1135,$C308),"")</f>
        <v/>
      </c>
      <c r="AF308" s="34" t="str">
        <f>IF(ISNUMBER(AVERAGEIFS(Observed!AF$2:AF$1135,Observed!$A$2:$A$1135,$A308,Observed!$C$2:$C$1135,$C308)),AVERAGEIFS(Observed!AF$2:AF$1135,Observed!$A$2:$A$1135,$A308,Observed!$C$2:$C$1135,$C308),"")</f>
        <v/>
      </c>
      <c r="AG308" s="34" t="str">
        <f>IF(ISNUMBER(AVERAGEIFS(Observed!AG$2:AG$1135,Observed!$A$2:$A$1135,$A308,Observed!$C$2:$C$1135,$C308)),AVERAGEIFS(Observed!AG$2:AG$1135,Observed!$A$2:$A$1135,$A308,Observed!$C$2:$C$1135,$C308),"")</f>
        <v/>
      </c>
      <c r="AH308" s="35">
        <f>IF(ISNUMBER(AVERAGEIFS(Observed!AH$2:AH$1135,Observed!$A$2:$A$1135,$A308,Observed!$C$2:$C$1135,$C308)),AVERAGEIFS(Observed!AH$2:AH$1135,Observed!$A$2:$A$1135,$A308,Observed!$C$2:$C$1135,$C308),"")</f>
        <v>4.9085277303059893E-2</v>
      </c>
      <c r="AI308" s="35">
        <f>IF(ISNUMBER(AVERAGEIFS(Observed!AI$2:AI$1135,Observed!$A$2:$A$1135,$A308,Observed!$C$2:$C$1135,$C308)),AVERAGEIFS(Observed!AI$2:AI$1135,Observed!$A$2:$A$1135,$A308,Observed!$C$2:$C$1135,$C308),"")</f>
        <v>4.9085277303059893E-2</v>
      </c>
      <c r="AJ308" s="35" t="str">
        <f>IF(ISNUMBER(AVERAGEIFS(Observed!AJ$2:AJ$1135,Observed!$A$2:$A$1135,$A308,Observed!$C$2:$C$1135,$C308)),AVERAGEIFS(Observed!AJ$2:AJ$1135,Observed!$A$2:$A$1135,$A308,Observed!$C$2:$C$1135,$C308),"")</f>
        <v/>
      </c>
      <c r="AK308" s="34" t="str">
        <f>IF(ISNUMBER(AVERAGEIFS(Observed!AK$2:AK$1135,Observed!$A$2:$A$1135,$A308,Observed!$C$2:$C$1135,$C308)),AVERAGEIFS(Observed!AK$2:AK$1135,Observed!$A$2:$A$1135,$A308,Observed!$C$2:$C$1135,$C308),"")</f>
        <v/>
      </c>
      <c r="AL308" s="35" t="str">
        <f>IF(ISNUMBER(AVERAGEIFS(Observed!AL$2:AL$1135,Observed!$A$2:$A$1135,$A308,Observed!$C$2:$C$1135,$C308)),AVERAGEIFS(Observed!AL$2:AL$1135,Observed!$A$2:$A$1135,$A308,Observed!$C$2:$C$1135,$C308),"")</f>
        <v/>
      </c>
      <c r="AM308" s="34" t="str">
        <f>IF(ISNUMBER(AVERAGEIFS(Observed!AM$2:AM$1135,Observed!$A$2:$A$1135,$A308,Observed!$C$2:$C$1135,$C308)),AVERAGEIFS(Observed!AM$2:AM$1135,Observed!$A$2:$A$1135,$A308,Observed!$C$2:$C$1135,$C308),"")</f>
        <v/>
      </c>
      <c r="AN308" s="34" t="str">
        <f>IF(ISNUMBER(AVERAGEIFS(Observed!AN$2:AN$1135,Observed!$A$2:$A$1135,$A308,Observed!$C$2:$C$1135,$C308)),AVERAGEIFS(Observed!AN$2:AN$1135,Observed!$A$2:$A$1135,$A308,Observed!$C$2:$C$1135,$C308),"")</f>
        <v/>
      </c>
      <c r="AO308" s="34" t="str">
        <f>IF(ISNUMBER(AVERAGEIFS(Observed!AO$2:AO$1135,Observed!$A$2:$A$1135,$A308,Observed!$C$2:$C$1135,$C308)),AVERAGEIFS(Observed!AO$2:AO$1135,Observed!$A$2:$A$1135,$A308,Observed!$C$2:$C$1135,$C308),"")</f>
        <v/>
      </c>
      <c r="AP308" s="35" t="str">
        <f>IF(ISNUMBER(AVERAGEIFS(Observed!AP$2:AP$1135,Observed!$A$2:$A$1135,$A308,Observed!$C$2:$C$1135,$C308)),AVERAGEIFS(Observed!AP$2:AP$1135,Observed!$A$2:$A$1135,$A308,Observed!$C$2:$C$1135,$C308),"")</f>
        <v/>
      </c>
      <c r="AQ308" s="34">
        <f>IF(ISNUMBER(AVERAGEIFS(Observed!AQ$2:AQ$1135,Observed!$A$2:$A$1135,$A308,Observed!$C$2:$C$1135,$C308)),AVERAGEIFS(Observed!AQ$2:AQ$1135,Observed!$A$2:$A$1135,$A308,Observed!$C$2:$C$1135,$C308),"")</f>
        <v>3.2177499999999997</v>
      </c>
      <c r="AR308" s="34">
        <f>IF(ISNUMBER(AVERAGEIFS(Observed!AR$2:AR$1135,Observed!$A$2:$A$1135,$A308,Observed!$C$2:$C$1135,$C308)),AVERAGEIFS(Observed!AR$2:AR$1135,Observed!$A$2:$A$1135,$A308,Observed!$C$2:$C$1135,$C308),"")</f>
        <v>42.672750000000001</v>
      </c>
      <c r="AS308" s="2">
        <f>COUNTIFS(Observed!$A$2:$A$1135,$A308,Observed!$C$2:$C$1135,$C308)</f>
        <v>4</v>
      </c>
      <c r="AT308" s="2">
        <f t="shared" si="5"/>
        <v>7</v>
      </c>
    </row>
    <row r="309" spans="1:46" x14ac:dyDescent="0.25">
      <c r="A309" t="s">
        <v>35</v>
      </c>
      <c r="B309" t="s">
        <v>31</v>
      </c>
      <c r="C309" s="6">
        <v>42514</v>
      </c>
      <c r="D309" t="s">
        <v>56</v>
      </c>
      <c r="F309">
        <v>350</v>
      </c>
      <c r="J309" t="s">
        <v>107</v>
      </c>
      <c r="K309" t="s">
        <v>29</v>
      </c>
      <c r="L309">
        <v>2</v>
      </c>
      <c r="M309" t="s">
        <v>27</v>
      </c>
      <c r="N309" s="33" t="str">
        <f>IF(ISNUMBER(AVERAGEIFS(Observed!N$2:N$1135,Observed!$A$2:$A$1135,$A309,Observed!$C$2:$C$1135,$C309)),AVERAGEIFS(Observed!N$2:N$1135,Observed!$A$2:$A$1135,$A309,Observed!$C$2:$C$1135,$C309),"")</f>
        <v/>
      </c>
      <c r="O309" s="34" t="str">
        <f>IF(ISNUMBER(AVERAGEIFS(Observed!O$2:O$1135,Observed!$A$2:$A$1135,$A309,Observed!$C$2:$C$1135,$C309)),AVERAGEIFS(Observed!O$2:O$1135,Observed!$A$2:$A$1135,$A309,Observed!$C$2:$C$1135,$C309),"")</f>
        <v/>
      </c>
      <c r="P309" s="34">
        <f>IF(ISNUMBER(AVERAGEIFS(Observed!P$2:P$1135,Observed!$A$2:$A$1135,$A309,Observed!$C$2:$C$1135,$C309)),AVERAGEIFS(Observed!P$2:P$1135,Observed!$A$2:$A$1135,$A309,Observed!$C$2:$C$1135,$C309),"")</f>
        <v>13.732979592688242</v>
      </c>
      <c r="Q309" s="34">
        <f>IF(ISNUMBER(AVERAGEIFS(Observed!Q$2:Q$1135,Observed!$A$2:$A$1135,$A309,Observed!$C$2:$C$1135,$C309)),AVERAGEIFS(Observed!Q$2:Q$1135,Observed!$A$2:$A$1135,$A309,Observed!$C$2:$C$1135,$C309),"")</f>
        <v>13.732979592688242</v>
      </c>
      <c r="R309" s="34">
        <f>IF(ISNUMBER(AVERAGEIFS(Observed!R$2:R$1135,Observed!$A$2:$A$1135,$A309,Observed!$C$2:$C$1135,$C309)),AVERAGEIFS(Observed!R$2:R$1135,Observed!$A$2:$A$1135,$A309,Observed!$C$2:$C$1135,$C309),"")</f>
        <v>1055.3166670376363</v>
      </c>
      <c r="S309" s="35" t="str">
        <f>IF(ISNUMBER(AVERAGEIFS(Observed!S$2:S$1135,Observed!$A$2:$A$1135,$A309,Observed!$C$2:$C$1135,$C309)),AVERAGEIFS(Observed!S$2:S$1135,Observed!$A$2:$A$1135,$A309,Observed!$C$2:$C$1135,$C309),"")</f>
        <v/>
      </c>
      <c r="T309" s="35" t="str">
        <f>IF(ISNUMBER(AVERAGEIFS(Observed!T$2:T$1135,Observed!$A$2:$A$1135,$A309,Observed!$C$2:$C$1135,$C309)),AVERAGEIFS(Observed!T$2:T$1135,Observed!$A$2:$A$1135,$A309,Observed!$C$2:$C$1135,$C309),"")</f>
        <v/>
      </c>
      <c r="U309" s="35" t="str">
        <f>IF(ISNUMBER(AVERAGEIFS(Observed!U$2:U$1135,Observed!$A$2:$A$1135,$A309,Observed!$C$2:$C$1135,$C309)),AVERAGEIFS(Observed!U$2:U$1135,Observed!$A$2:$A$1135,$A309,Observed!$C$2:$C$1135,$C309),"")</f>
        <v/>
      </c>
      <c r="V309" s="34" t="str">
        <f>IF(ISNUMBER(AVERAGEIFS(Observed!V$2:V$1135,Observed!$A$2:$A$1135,$A309,Observed!$C$2:$C$1135,$C309)),AVERAGEIFS(Observed!V$2:V$1135,Observed!$A$2:$A$1135,$A309,Observed!$C$2:$C$1135,$C309),"")</f>
        <v/>
      </c>
      <c r="W309" s="7" t="str">
        <f>IF(ISNUMBER(AVERAGEIFS(Observed!W$2:W$1135,Observed!$A$2:$A$1135,$A309,Observed!$C$2:$C$1135,$C309)),AVERAGEIFS(Observed!W$2:W$1135,Observed!$A$2:$A$1135,$A309,Observed!$C$2:$C$1135,$C309),"")</f>
        <v/>
      </c>
      <c r="X309" s="7" t="str">
        <f>IF(ISNUMBER(AVERAGEIFS(Observed!X$2:X$1135,Observed!$A$2:$A$1135,$A309,Observed!$C$2:$C$1135,$C309)),AVERAGEIFS(Observed!X$2:X$1135,Observed!$A$2:$A$1135,$A309,Observed!$C$2:$C$1135,$C309),"")</f>
        <v/>
      </c>
      <c r="Y309" s="34" t="str">
        <f>IF(ISNUMBER(AVERAGEIFS(Observed!Y$2:Y$1135,Observed!$A$2:$A$1135,$A309,Observed!$C$2:$C$1135,$C309)),AVERAGEIFS(Observed!Y$2:Y$1135,Observed!$A$2:$A$1135,$A309,Observed!$C$2:$C$1135,$C309),"")</f>
        <v/>
      </c>
      <c r="Z309" s="34" t="str">
        <f>IF(ISNUMBER(AVERAGEIFS(Observed!Z$2:Z$1135,Observed!$A$2:$A$1135,$A309,Observed!$C$2:$C$1135,$C309)),AVERAGEIFS(Observed!Z$2:Z$1135,Observed!$A$2:$A$1135,$A309,Observed!$C$2:$C$1135,$C309),"")</f>
        <v/>
      </c>
      <c r="AA309" s="34" t="str">
        <f>IF(ISNUMBER(AVERAGEIFS(Observed!AA$2:AA$1135,Observed!$A$2:$A$1135,$A309,Observed!$C$2:$C$1135,$C309)),AVERAGEIFS(Observed!AA$2:AA$1135,Observed!$A$2:$A$1135,$A309,Observed!$C$2:$C$1135,$C309),"")</f>
        <v/>
      </c>
      <c r="AB309" s="34" t="str">
        <f>IF(ISNUMBER(AVERAGEIFS(Observed!AB$2:AB$1135,Observed!$A$2:$A$1135,$A309,Observed!$C$2:$C$1135,$C309)),AVERAGEIFS(Observed!AB$2:AB$1135,Observed!$A$2:$A$1135,$A309,Observed!$C$2:$C$1135,$C309),"")</f>
        <v/>
      </c>
      <c r="AC309" s="34" t="str">
        <f>IF(ISNUMBER(AVERAGEIFS(Observed!AC$2:AC$1135,Observed!$A$2:$A$1135,$A309,Observed!$C$2:$C$1135,$C309)),AVERAGEIFS(Observed!AC$2:AC$1135,Observed!$A$2:$A$1135,$A309,Observed!$C$2:$C$1135,$C309),"")</f>
        <v/>
      </c>
      <c r="AD309" s="34" t="str">
        <f>IF(ISNUMBER(AVERAGEIFS(Observed!AD$2:AD$1135,Observed!$A$2:$A$1135,$A309,Observed!$C$2:$C$1135,$C309)),AVERAGEIFS(Observed!AD$2:AD$1135,Observed!$A$2:$A$1135,$A309,Observed!$C$2:$C$1135,$C309),"")</f>
        <v/>
      </c>
      <c r="AE309" s="34" t="str">
        <f>IF(ISNUMBER(AVERAGEIFS(Observed!AE$2:AE$1135,Observed!$A$2:$A$1135,$A309,Observed!$C$2:$C$1135,$C309)),AVERAGEIFS(Observed!AE$2:AE$1135,Observed!$A$2:$A$1135,$A309,Observed!$C$2:$C$1135,$C309),"")</f>
        <v/>
      </c>
      <c r="AF309" s="34" t="str">
        <f>IF(ISNUMBER(AVERAGEIFS(Observed!AF$2:AF$1135,Observed!$A$2:$A$1135,$A309,Observed!$C$2:$C$1135,$C309)),AVERAGEIFS(Observed!AF$2:AF$1135,Observed!$A$2:$A$1135,$A309,Observed!$C$2:$C$1135,$C309),"")</f>
        <v/>
      </c>
      <c r="AG309" s="34" t="str">
        <f>IF(ISNUMBER(AVERAGEIFS(Observed!AG$2:AG$1135,Observed!$A$2:$A$1135,$A309,Observed!$C$2:$C$1135,$C309)),AVERAGEIFS(Observed!AG$2:AG$1135,Observed!$A$2:$A$1135,$A309,Observed!$C$2:$C$1135,$C309),"")</f>
        <v/>
      </c>
      <c r="AH309" s="35">
        <f>IF(ISNUMBER(AVERAGEIFS(Observed!AH$2:AH$1135,Observed!$A$2:$A$1135,$A309,Observed!$C$2:$C$1135,$C309)),AVERAGEIFS(Observed!AH$2:AH$1135,Observed!$A$2:$A$1135,$A309,Observed!$C$2:$C$1135,$C309),"")</f>
        <v>4.9596247863769531E-2</v>
      </c>
      <c r="AI309" s="35">
        <f>IF(ISNUMBER(AVERAGEIFS(Observed!AI$2:AI$1135,Observed!$A$2:$A$1135,$A309,Observed!$C$2:$C$1135,$C309)),AVERAGEIFS(Observed!AI$2:AI$1135,Observed!$A$2:$A$1135,$A309,Observed!$C$2:$C$1135,$C309),"")</f>
        <v>4.9596247863769531E-2</v>
      </c>
      <c r="AJ309" s="35" t="str">
        <f>IF(ISNUMBER(AVERAGEIFS(Observed!AJ$2:AJ$1135,Observed!$A$2:$A$1135,$A309,Observed!$C$2:$C$1135,$C309)),AVERAGEIFS(Observed!AJ$2:AJ$1135,Observed!$A$2:$A$1135,$A309,Observed!$C$2:$C$1135,$C309),"")</f>
        <v/>
      </c>
      <c r="AK309" s="34" t="str">
        <f>IF(ISNUMBER(AVERAGEIFS(Observed!AK$2:AK$1135,Observed!$A$2:$A$1135,$A309,Observed!$C$2:$C$1135,$C309)),AVERAGEIFS(Observed!AK$2:AK$1135,Observed!$A$2:$A$1135,$A309,Observed!$C$2:$C$1135,$C309),"")</f>
        <v/>
      </c>
      <c r="AL309" s="35" t="str">
        <f>IF(ISNUMBER(AVERAGEIFS(Observed!AL$2:AL$1135,Observed!$A$2:$A$1135,$A309,Observed!$C$2:$C$1135,$C309)),AVERAGEIFS(Observed!AL$2:AL$1135,Observed!$A$2:$A$1135,$A309,Observed!$C$2:$C$1135,$C309),"")</f>
        <v/>
      </c>
      <c r="AM309" s="34" t="str">
        <f>IF(ISNUMBER(AVERAGEIFS(Observed!AM$2:AM$1135,Observed!$A$2:$A$1135,$A309,Observed!$C$2:$C$1135,$C309)),AVERAGEIFS(Observed!AM$2:AM$1135,Observed!$A$2:$A$1135,$A309,Observed!$C$2:$C$1135,$C309),"")</f>
        <v/>
      </c>
      <c r="AN309" s="34" t="str">
        <f>IF(ISNUMBER(AVERAGEIFS(Observed!AN$2:AN$1135,Observed!$A$2:$A$1135,$A309,Observed!$C$2:$C$1135,$C309)),AVERAGEIFS(Observed!AN$2:AN$1135,Observed!$A$2:$A$1135,$A309,Observed!$C$2:$C$1135,$C309),"")</f>
        <v/>
      </c>
      <c r="AO309" s="34" t="str">
        <f>IF(ISNUMBER(AVERAGEIFS(Observed!AO$2:AO$1135,Observed!$A$2:$A$1135,$A309,Observed!$C$2:$C$1135,$C309)),AVERAGEIFS(Observed!AO$2:AO$1135,Observed!$A$2:$A$1135,$A309,Observed!$C$2:$C$1135,$C309),"")</f>
        <v/>
      </c>
      <c r="AP309" s="35" t="str">
        <f>IF(ISNUMBER(AVERAGEIFS(Observed!AP$2:AP$1135,Observed!$A$2:$A$1135,$A309,Observed!$C$2:$C$1135,$C309)),AVERAGEIFS(Observed!AP$2:AP$1135,Observed!$A$2:$A$1135,$A309,Observed!$C$2:$C$1135,$C309),"")</f>
        <v/>
      </c>
      <c r="AQ309" s="34">
        <f>IF(ISNUMBER(AVERAGEIFS(Observed!AQ$2:AQ$1135,Observed!$A$2:$A$1135,$A309,Observed!$C$2:$C$1135,$C309)),AVERAGEIFS(Observed!AQ$2:AQ$1135,Observed!$A$2:$A$1135,$A309,Observed!$C$2:$C$1135,$C309),"")</f>
        <v>0.6825</v>
      </c>
      <c r="AR309" s="34">
        <f>IF(ISNUMBER(AVERAGEIFS(Observed!AR$2:AR$1135,Observed!$A$2:$A$1135,$A309,Observed!$C$2:$C$1135,$C309)),AVERAGEIFS(Observed!AR$2:AR$1135,Observed!$A$2:$A$1135,$A309,Observed!$C$2:$C$1135,$C309),"")</f>
        <v>43.355249999999998</v>
      </c>
      <c r="AS309" s="2">
        <f>COUNTIFS(Observed!$A$2:$A$1135,$A309,Observed!$C$2:$C$1135,$C309)</f>
        <v>4</v>
      </c>
      <c r="AT309" s="2">
        <f t="shared" si="5"/>
        <v>7</v>
      </c>
    </row>
    <row r="310" spans="1:46" x14ac:dyDescent="0.25">
      <c r="A310" t="s">
        <v>35</v>
      </c>
      <c r="B310" t="s">
        <v>31</v>
      </c>
      <c r="C310" s="6">
        <v>42663</v>
      </c>
      <c r="D310" t="s">
        <v>56</v>
      </c>
      <c r="F310">
        <v>350</v>
      </c>
      <c r="J310" t="s">
        <v>108</v>
      </c>
      <c r="K310" t="s">
        <v>37</v>
      </c>
      <c r="L310">
        <v>3</v>
      </c>
      <c r="M310" t="s">
        <v>106</v>
      </c>
      <c r="N310" s="33">
        <f>IF(ISNUMBER(AVERAGEIFS(Observed!N$2:N$1135,Observed!$A$2:$A$1135,$A310,Observed!$C$2:$C$1135,$C310)),AVERAGEIFS(Observed!N$2:N$1135,Observed!$A$2:$A$1135,$A310,Observed!$C$2:$C$1135,$C310),"")</f>
        <v>504</v>
      </c>
      <c r="O310" s="34">
        <f>IF(ISNUMBER(AVERAGEIFS(Observed!O$2:O$1135,Observed!$A$2:$A$1135,$A310,Observed!$C$2:$C$1135,$C310)),AVERAGEIFS(Observed!O$2:O$1135,Observed!$A$2:$A$1135,$A310,Observed!$C$2:$C$1135,$C310),"")</f>
        <v>50.4</v>
      </c>
      <c r="P310" s="34" t="str">
        <f>IF(ISNUMBER(AVERAGEIFS(Observed!P$2:P$1135,Observed!$A$2:$A$1135,$A310,Observed!$C$2:$C$1135,$C310)),AVERAGEIFS(Observed!P$2:P$1135,Observed!$A$2:$A$1135,$A310,Observed!$C$2:$C$1135,$C310),"")</f>
        <v/>
      </c>
      <c r="Q310" s="34" t="str">
        <f>IF(ISNUMBER(AVERAGEIFS(Observed!Q$2:Q$1135,Observed!$A$2:$A$1135,$A310,Observed!$C$2:$C$1135,$C310)),AVERAGEIFS(Observed!Q$2:Q$1135,Observed!$A$2:$A$1135,$A310,Observed!$C$2:$C$1135,$C310),"")</f>
        <v/>
      </c>
      <c r="R310" s="34" t="str">
        <f>IF(ISNUMBER(AVERAGEIFS(Observed!R$2:R$1135,Observed!$A$2:$A$1135,$A310,Observed!$C$2:$C$1135,$C310)),AVERAGEIFS(Observed!R$2:R$1135,Observed!$A$2:$A$1135,$A310,Observed!$C$2:$C$1135,$C310),"")</f>
        <v/>
      </c>
      <c r="S310" s="35" t="str">
        <f>IF(ISNUMBER(AVERAGEIFS(Observed!S$2:S$1135,Observed!$A$2:$A$1135,$A310,Observed!$C$2:$C$1135,$C310)),AVERAGEIFS(Observed!S$2:S$1135,Observed!$A$2:$A$1135,$A310,Observed!$C$2:$C$1135,$C310),"")</f>
        <v/>
      </c>
      <c r="T310" s="35" t="str">
        <f>IF(ISNUMBER(AVERAGEIFS(Observed!T$2:T$1135,Observed!$A$2:$A$1135,$A310,Observed!$C$2:$C$1135,$C310)),AVERAGEIFS(Observed!T$2:T$1135,Observed!$A$2:$A$1135,$A310,Observed!$C$2:$C$1135,$C310),"")</f>
        <v/>
      </c>
      <c r="U310" s="35" t="str">
        <f>IF(ISNUMBER(AVERAGEIFS(Observed!U$2:U$1135,Observed!$A$2:$A$1135,$A310,Observed!$C$2:$C$1135,$C310)),AVERAGEIFS(Observed!U$2:U$1135,Observed!$A$2:$A$1135,$A310,Observed!$C$2:$C$1135,$C310),"")</f>
        <v/>
      </c>
      <c r="V310" s="34" t="str">
        <f>IF(ISNUMBER(AVERAGEIFS(Observed!V$2:V$1135,Observed!$A$2:$A$1135,$A310,Observed!$C$2:$C$1135,$C310)),AVERAGEIFS(Observed!V$2:V$1135,Observed!$A$2:$A$1135,$A310,Observed!$C$2:$C$1135,$C310),"")</f>
        <v/>
      </c>
      <c r="W310" s="7" t="str">
        <f>IF(ISNUMBER(AVERAGEIFS(Observed!W$2:W$1135,Observed!$A$2:$A$1135,$A310,Observed!$C$2:$C$1135,$C310)),AVERAGEIFS(Observed!W$2:W$1135,Observed!$A$2:$A$1135,$A310,Observed!$C$2:$C$1135,$C310),"")</f>
        <v/>
      </c>
      <c r="X310" s="7" t="str">
        <f>IF(ISNUMBER(AVERAGEIFS(Observed!X$2:X$1135,Observed!$A$2:$A$1135,$A310,Observed!$C$2:$C$1135,$C310)),AVERAGEIFS(Observed!X$2:X$1135,Observed!$A$2:$A$1135,$A310,Observed!$C$2:$C$1135,$C310),"")</f>
        <v/>
      </c>
      <c r="Y310" s="34" t="str">
        <f>IF(ISNUMBER(AVERAGEIFS(Observed!Y$2:Y$1135,Observed!$A$2:$A$1135,$A310,Observed!$C$2:$C$1135,$C310)),AVERAGEIFS(Observed!Y$2:Y$1135,Observed!$A$2:$A$1135,$A310,Observed!$C$2:$C$1135,$C310),"")</f>
        <v/>
      </c>
      <c r="Z310" s="34" t="str">
        <f>IF(ISNUMBER(AVERAGEIFS(Observed!Z$2:Z$1135,Observed!$A$2:$A$1135,$A310,Observed!$C$2:$C$1135,$C310)),AVERAGEIFS(Observed!Z$2:Z$1135,Observed!$A$2:$A$1135,$A310,Observed!$C$2:$C$1135,$C310),"")</f>
        <v/>
      </c>
      <c r="AA310" s="34" t="str">
        <f>IF(ISNUMBER(AVERAGEIFS(Observed!AA$2:AA$1135,Observed!$A$2:$A$1135,$A310,Observed!$C$2:$C$1135,$C310)),AVERAGEIFS(Observed!AA$2:AA$1135,Observed!$A$2:$A$1135,$A310,Observed!$C$2:$C$1135,$C310),"")</f>
        <v/>
      </c>
      <c r="AB310" s="34">
        <f>IF(ISNUMBER(AVERAGEIFS(Observed!AB$2:AB$1135,Observed!$A$2:$A$1135,$A310,Observed!$C$2:$C$1135,$C310)),AVERAGEIFS(Observed!AB$2:AB$1135,Observed!$A$2:$A$1135,$A310,Observed!$C$2:$C$1135,$C310),"")</f>
        <v>18.430332183837891</v>
      </c>
      <c r="AC310" s="34">
        <f>IF(ISNUMBER(AVERAGEIFS(Observed!AC$2:AC$1135,Observed!$A$2:$A$1135,$A310,Observed!$C$2:$C$1135,$C310)),AVERAGEIFS(Observed!AC$2:AC$1135,Observed!$A$2:$A$1135,$A310,Observed!$C$2:$C$1135,$C310),"")</f>
        <v>10.849429130554199</v>
      </c>
      <c r="AD310" s="34">
        <f>IF(ISNUMBER(AVERAGEIFS(Observed!AD$2:AD$1135,Observed!$A$2:$A$1135,$A310,Observed!$C$2:$C$1135,$C310)),AVERAGEIFS(Observed!AD$2:AD$1135,Observed!$A$2:$A$1135,$A310,Observed!$C$2:$C$1135,$C310),"")</f>
        <v>75.496533711751297</v>
      </c>
      <c r="AE310" s="34">
        <f>IF(ISNUMBER(AVERAGEIFS(Observed!AE$2:AE$1135,Observed!$A$2:$A$1135,$A310,Observed!$C$2:$C$1135,$C310)),AVERAGEIFS(Observed!AE$2:AE$1135,Observed!$A$2:$A$1135,$A310,Observed!$C$2:$C$1135,$C310),"")</f>
        <v>20.22524865468343</v>
      </c>
      <c r="AF310" s="34">
        <f>IF(ISNUMBER(AVERAGEIFS(Observed!AF$2:AF$1135,Observed!$A$2:$A$1135,$A310,Observed!$C$2:$C$1135,$C310)),AVERAGEIFS(Observed!AF$2:AF$1135,Observed!$A$2:$A$1135,$A310,Observed!$C$2:$C$1135,$C310),"")</f>
        <v>90.162099202473954</v>
      </c>
      <c r="AG310" s="34">
        <f>IF(ISNUMBER(AVERAGEIFS(Observed!AG$2:AG$1135,Observed!$A$2:$A$1135,$A310,Observed!$C$2:$C$1135,$C310)),AVERAGEIFS(Observed!AG$2:AG$1135,Observed!$A$2:$A$1135,$A310,Observed!$C$2:$C$1135,$C310),"")</f>
        <v>31.31701151529948</v>
      </c>
      <c r="AH310" s="35">
        <f>IF(ISNUMBER(AVERAGEIFS(Observed!AH$2:AH$1135,Observed!$A$2:$A$1135,$A310,Observed!$C$2:$C$1135,$C310)),AVERAGEIFS(Observed!AH$2:AH$1135,Observed!$A$2:$A$1135,$A310,Observed!$C$2:$C$1135,$C310),"")</f>
        <v>5.0107218424479162E-2</v>
      </c>
      <c r="AI310" s="35">
        <f>IF(ISNUMBER(AVERAGEIFS(Observed!AI$2:AI$1135,Observed!$A$2:$A$1135,$A310,Observed!$C$2:$C$1135,$C310)),AVERAGEIFS(Observed!AI$2:AI$1135,Observed!$A$2:$A$1135,$A310,Observed!$C$2:$C$1135,$C310),"")</f>
        <v>5.0107218424479162E-2</v>
      </c>
      <c r="AJ310" s="35" t="str">
        <f>IF(ISNUMBER(AVERAGEIFS(Observed!AJ$2:AJ$1135,Observed!$A$2:$A$1135,$A310,Observed!$C$2:$C$1135,$C310)),AVERAGEIFS(Observed!AJ$2:AJ$1135,Observed!$A$2:$A$1135,$A310,Observed!$C$2:$C$1135,$C310),"")</f>
        <v/>
      </c>
      <c r="AK310" s="34">
        <f>IF(ISNUMBER(AVERAGEIFS(Observed!AK$2:AK$1135,Observed!$A$2:$A$1135,$A310,Observed!$C$2:$C$1135,$C310)),AVERAGEIFS(Observed!AK$2:AK$1135,Observed!$A$2:$A$1135,$A310,Observed!$C$2:$C$1135,$C310),"")</f>
        <v>12.079445393880208</v>
      </c>
      <c r="AL310" s="35" t="str">
        <f>IF(ISNUMBER(AVERAGEIFS(Observed!AL$2:AL$1135,Observed!$A$2:$A$1135,$A310,Observed!$C$2:$C$1135,$C310)),AVERAGEIFS(Observed!AL$2:AL$1135,Observed!$A$2:$A$1135,$A310,Observed!$C$2:$C$1135,$C310),"")</f>
        <v/>
      </c>
      <c r="AM310" s="34" t="str">
        <f>IF(ISNUMBER(AVERAGEIFS(Observed!AM$2:AM$1135,Observed!$A$2:$A$1135,$A310,Observed!$C$2:$C$1135,$C310)),AVERAGEIFS(Observed!AM$2:AM$1135,Observed!$A$2:$A$1135,$A310,Observed!$C$2:$C$1135,$C310),"")</f>
        <v/>
      </c>
      <c r="AN310" s="34" t="str">
        <f>IF(ISNUMBER(AVERAGEIFS(Observed!AN$2:AN$1135,Observed!$A$2:$A$1135,$A310,Observed!$C$2:$C$1135,$C310)),AVERAGEIFS(Observed!AN$2:AN$1135,Observed!$A$2:$A$1135,$A310,Observed!$C$2:$C$1135,$C310),"")</f>
        <v/>
      </c>
      <c r="AO310" s="34" t="str">
        <f>IF(ISNUMBER(AVERAGEIFS(Observed!AO$2:AO$1135,Observed!$A$2:$A$1135,$A310,Observed!$C$2:$C$1135,$C310)),AVERAGEIFS(Observed!AO$2:AO$1135,Observed!$A$2:$A$1135,$A310,Observed!$C$2:$C$1135,$C310),"")</f>
        <v/>
      </c>
      <c r="AP310" s="35" t="str">
        <f>IF(ISNUMBER(AVERAGEIFS(Observed!AP$2:AP$1135,Observed!$A$2:$A$1135,$A310,Observed!$C$2:$C$1135,$C310)),AVERAGEIFS(Observed!AP$2:AP$1135,Observed!$A$2:$A$1135,$A310,Observed!$C$2:$C$1135,$C310),"")</f>
        <v/>
      </c>
      <c r="AQ310" s="34" t="str">
        <f>IF(ISNUMBER(AVERAGEIFS(Observed!AQ$2:AQ$1135,Observed!$A$2:$A$1135,$A310,Observed!$C$2:$C$1135,$C310)),AVERAGEIFS(Observed!AQ$2:AQ$1135,Observed!$A$2:$A$1135,$A310,Observed!$C$2:$C$1135,$C310),"")</f>
        <v/>
      </c>
      <c r="AR310" s="34" t="str">
        <f>IF(ISNUMBER(AVERAGEIFS(Observed!AR$2:AR$1135,Observed!$A$2:$A$1135,$A310,Observed!$C$2:$C$1135,$C310)),AVERAGEIFS(Observed!AR$2:AR$1135,Observed!$A$2:$A$1135,$A310,Observed!$C$2:$C$1135,$C310),"")</f>
        <v/>
      </c>
      <c r="AS310" s="2">
        <f>COUNTIFS(Observed!$A$2:$A$1135,$A310,Observed!$C$2:$C$1135,$C310)</f>
        <v>3</v>
      </c>
      <c r="AT310" s="2">
        <f t="shared" si="5"/>
        <v>10</v>
      </c>
    </row>
    <row r="311" spans="1:46" x14ac:dyDescent="0.25">
      <c r="A311" t="s">
        <v>35</v>
      </c>
      <c r="B311" t="s">
        <v>31</v>
      </c>
      <c r="C311" s="6">
        <v>42677</v>
      </c>
      <c r="D311" t="s">
        <v>56</v>
      </c>
      <c r="F311">
        <v>350</v>
      </c>
      <c r="J311" t="s">
        <v>108</v>
      </c>
      <c r="K311" t="s">
        <v>37</v>
      </c>
      <c r="L311">
        <v>3</v>
      </c>
      <c r="M311" t="s">
        <v>106</v>
      </c>
      <c r="N311" s="33">
        <f>IF(ISNUMBER(AVERAGEIFS(Observed!N$2:N$1135,Observed!$A$2:$A$1135,$A311,Observed!$C$2:$C$1135,$C311)),AVERAGEIFS(Observed!N$2:N$1135,Observed!$A$2:$A$1135,$A311,Observed!$C$2:$C$1135,$C311),"")</f>
        <v>2057.5833333333335</v>
      </c>
      <c r="O311" s="34">
        <f>IF(ISNUMBER(AVERAGEIFS(Observed!O$2:O$1135,Observed!$A$2:$A$1135,$A311,Observed!$C$2:$C$1135,$C311)),AVERAGEIFS(Observed!O$2:O$1135,Observed!$A$2:$A$1135,$A311,Observed!$C$2:$C$1135,$C311),"")</f>
        <v>205.75833333333335</v>
      </c>
      <c r="P311" s="34" t="str">
        <f>IF(ISNUMBER(AVERAGEIFS(Observed!P$2:P$1135,Observed!$A$2:$A$1135,$A311,Observed!$C$2:$C$1135,$C311)),AVERAGEIFS(Observed!P$2:P$1135,Observed!$A$2:$A$1135,$A311,Observed!$C$2:$C$1135,$C311),"")</f>
        <v/>
      </c>
      <c r="Q311" s="34" t="str">
        <f>IF(ISNUMBER(AVERAGEIFS(Observed!Q$2:Q$1135,Observed!$A$2:$A$1135,$A311,Observed!$C$2:$C$1135,$C311)),AVERAGEIFS(Observed!Q$2:Q$1135,Observed!$A$2:$A$1135,$A311,Observed!$C$2:$C$1135,$C311),"")</f>
        <v/>
      </c>
      <c r="R311" s="34" t="str">
        <f>IF(ISNUMBER(AVERAGEIFS(Observed!R$2:R$1135,Observed!$A$2:$A$1135,$A311,Observed!$C$2:$C$1135,$C311)),AVERAGEIFS(Observed!R$2:R$1135,Observed!$A$2:$A$1135,$A311,Observed!$C$2:$C$1135,$C311),"")</f>
        <v/>
      </c>
      <c r="S311" s="35" t="str">
        <f>IF(ISNUMBER(AVERAGEIFS(Observed!S$2:S$1135,Observed!$A$2:$A$1135,$A311,Observed!$C$2:$C$1135,$C311)),AVERAGEIFS(Observed!S$2:S$1135,Observed!$A$2:$A$1135,$A311,Observed!$C$2:$C$1135,$C311),"")</f>
        <v/>
      </c>
      <c r="T311" s="35" t="str">
        <f>IF(ISNUMBER(AVERAGEIFS(Observed!T$2:T$1135,Observed!$A$2:$A$1135,$A311,Observed!$C$2:$C$1135,$C311)),AVERAGEIFS(Observed!T$2:T$1135,Observed!$A$2:$A$1135,$A311,Observed!$C$2:$C$1135,$C311),"")</f>
        <v/>
      </c>
      <c r="U311" s="35" t="str">
        <f>IF(ISNUMBER(AVERAGEIFS(Observed!U$2:U$1135,Observed!$A$2:$A$1135,$A311,Observed!$C$2:$C$1135,$C311)),AVERAGEIFS(Observed!U$2:U$1135,Observed!$A$2:$A$1135,$A311,Observed!$C$2:$C$1135,$C311),"")</f>
        <v/>
      </c>
      <c r="V311" s="34" t="str">
        <f>IF(ISNUMBER(AVERAGEIFS(Observed!V$2:V$1135,Observed!$A$2:$A$1135,$A311,Observed!$C$2:$C$1135,$C311)),AVERAGEIFS(Observed!V$2:V$1135,Observed!$A$2:$A$1135,$A311,Observed!$C$2:$C$1135,$C311),"")</f>
        <v/>
      </c>
      <c r="W311" s="7" t="str">
        <f>IF(ISNUMBER(AVERAGEIFS(Observed!W$2:W$1135,Observed!$A$2:$A$1135,$A311,Observed!$C$2:$C$1135,$C311)),AVERAGEIFS(Observed!W$2:W$1135,Observed!$A$2:$A$1135,$A311,Observed!$C$2:$C$1135,$C311),"")</f>
        <v/>
      </c>
      <c r="X311" s="7" t="str">
        <f>IF(ISNUMBER(AVERAGEIFS(Observed!X$2:X$1135,Observed!$A$2:$A$1135,$A311,Observed!$C$2:$C$1135,$C311)),AVERAGEIFS(Observed!X$2:X$1135,Observed!$A$2:$A$1135,$A311,Observed!$C$2:$C$1135,$C311),"")</f>
        <v/>
      </c>
      <c r="Y311" s="34" t="str">
        <f>IF(ISNUMBER(AVERAGEIFS(Observed!Y$2:Y$1135,Observed!$A$2:$A$1135,$A311,Observed!$C$2:$C$1135,$C311)),AVERAGEIFS(Observed!Y$2:Y$1135,Observed!$A$2:$A$1135,$A311,Observed!$C$2:$C$1135,$C311),"")</f>
        <v/>
      </c>
      <c r="Z311" s="34" t="str">
        <f>IF(ISNUMBER(AVERAGEIFS(Observed!Z$2:Z$1135,Observed!$A$2:$A$1135,$A311,Observed!$C$2:$C$1135,$C311)),AVERAGEIFS(Observed!Z$2:Z$1135,Observed!$A$2:$A$1135,$A311,Observed!$C$2:$C$1135,$C311),"")</f>
        <v/>
      </c>
      <c r="AA311" s="34" t="str">
        <f>IF(ISNUMBER(AVERAGEIFS(Observed!AA$2:AA$1135,Observed!$A$2:$A$1135,$A311,Observed!$C$2:$C$1135,$C311)),AVERAGEIFS(Observed!AA$2:AA$1135,Observed!$A$2:$A$1135,$A311,Observed!$C$2:$C$1135,$C311),"")</f>
        <v/>
      </c>
      <c r="AB311" s="34">
        <f>IF(ISNUMBER(AVERAGEIFS(Observed!AB$2:AB$1135,Observed!$A$2:$A$1135,$A311,Observed!$C$2:$C$1135,$C311)),AVERAGEIFS(Observed!AB$2:AB$1135,Observed!$A$2:$A$1135,$A311,Observed!$C$2:$C$1135,$C311),"")</f>
        <v>19.368311882019043</v>
      </c>
      <c r="AC311" s="34">
        <f>IF(ISNUMBER(AVERAGEIFS(Observed!AC$2:AC$1135,Observed!$A$2:$A$1135,$A311,Observed!$C$2:$C$1135,$C311)),AVERAGEIFS(Observed!AC$2:AC$1135,Observed!$A$2:$A$1135,$A311,Observed!$C$2:$C$1135,$C311),"")</f>
        <v>18.28297233581543</v>
      </c>
      <c r="AD311" s="34">
        <f>IF(ISNUMBER(AVERAGEIFS(Observed!AD$2:AD$1135,Observed!$A$2:$A$1135,$A311,Observed!$C$2:$C$1135,$C311)),AVERAGEIFS(Observed!AD$2:AD$1135,Observed!$A$2:$A$1135,$A311,Observed!$C$2:$C$1135,$C311),"")</f>
        <v>76.586611429850265</v>
      </c>
      <c r="AE311" s="34">
        <f>IF(ISNUMBER(AVERAGEIFS(Observed!AE$2:AE$1135,Observed!$A$2:$A$1135,$A311,Observed!$C$2:$C$1135,$C311)),AVERAGEIFS(Observed!AE$2:AE$1135,Observed!$A$2:$A$1135,$A311,Observed!$C$2:$C$1135,$C311),"")</f>
        <v>20.784792582194012</v>
      </c>
      <c r="AF311" s="34">
        <f>IF(ISNUMBER(AVERAGEIFS(Observed!AF$2:AF$1135,Observed!$A$2:$A$1135,$A311,Observed!$C$2:$C$1135,$C311)),AVERAGEIFS(Observed!AF$2:AF$1135,Observed!$A$2:$A$1135,$A311,Observed!$C$2:$C$1135,$C311),"")</f>
        <v>89.706047058105469</v>
      </c>
      <c r="AG311" s="34">
        <f>IF(ISNUMBER(AVERAGEIFS(Observed!AG$2:AG$1135,Observed!$A$2:$A$1135,$A311,Observed!$C$2:$C$1135,$C311)),AVERAGEIFS(Observed!AG$2:AG$1135,Observed!$A$2:$A$1135,$A311,Observed!$C$2:$C$1135,$C311),"")</f>
        <v>24.92617956797282</v>
      </c>
      <c r="AH311" s="35">
        <f>IF(ISNUMBER(AVERAGEIFS(Observed!AH$2:AH$1135,Observed!$A$2:$A$1135,$A311,Observed!$C$2:$C$1135,$C311)),AVERAGEIFS(Observed!AH$2:AH$1135,Observed!$A$2:$A$1135,$A311,Observed!$C$2:$C$1135,$C311),"")</f>
        <v>3.9881887308756504E-2</v>
      </c>
      <c r="AI311" s="35">
        <f>IF(ISNUMBER(AVERAGEIFS(Observed!AI$2:AI$1135,Observed!$A$2:$A$1135,$A311,Observed!$C$2:$C$1135,$C311)),AVERAGEIFS(Observed!AI$2:AI$1135,Observed!$A$2:$A$1135,$A311,Observed!$C$2:$C$1135,$C311),"")</f>
        <v>3.9881887308756504E-2</v>
      </c>
      <c r="AJ311" s="35" t="str">
        <f>IF(ISNUMBER(AVERAGEIFS(Observed!AJ$2:AJ$1135,Observed!$A$2:$A$1135,$A311,Observed!$C$2:$C$1135,$C311)),AVERAGEIFS(Observed!AJ$2:AJ$1135,Observed!$A$2:$A$1135,$A311,Observed!$C$2:$C$1135,$C311),"")</f>
        <v/>
      </c>
      <c r="AK311" s="34">
        <f>IF(ISNUMBER(AVERAGEIFS(Observed!AK$2:AK$1135,Observed!$A$2:$A$1135,$A311,Observed!$C$2:$C$1135,$C311)),AVERAGEIFS(Observed!AK$2:AK$1135,Observed!$A$2:$A$1135,$A311,Observed!$C$2:$C$1135,$C311),"")</f>
        <v>12.253857828776042</v>
      </c>
      <c r="AL311" s="35" t="str">
        <f>IF(ISNUMBER(AVERAGEIFS(Observed!AL$2:AL$1135,Observed!$A$2:$A$1135,$A311,Observed!$C$2:$C$1135,$C311)),AVERAGEIFS(Observed!AL$2:AL$1135,Observed!$A$2:$A$1135,$A311,Observed!$C$2:$C$1135,$C311),"")</f>
        <v/>
      </c>
      <c r="AM311" s="34" t="str">
        <f>IF(ISNUMBER(AVERAGEIFS(Observed!AM$2:AM$1135,Observed!$A$2:$A$1135,$A311,Observed!$C$2:$C$1135,$C311)),AVERAGEIFS(Observed!AM$2:AM$1135,Observed!$A$2:$A$1135,$A311,Observed!$C$2:$C$1135,$C311),"")</f>
        <v/>
      </c>
      <c r="AN311" s="34" t="str">
        <f>IF(ISNUMBER(AVERAGEIFS(Observed!AN$2:AN$1135,Observed!$A$2:$A$1135,$A311,Observed!$C$2:$C$1135,$C311)),AVERAGEIFS(Observed!AN$2:AN$1135,Observed!$A$2:$A$1135,$A311,Observed!$C$2:$C$1135,$C311),"")</f>
        <v/>
      </c>
      <c r="AO311" s="34" t="str">
        <f>IF(ISNUMBER(AVERAGEIFS(Observed!AO$2:AO$1135,Observed!$A$2:$A$1135,$A311,Observed!$C$2:$C$1135,$C311)),AVERAGEIFS(Observed!AO$2:AO$1135,Observed!$A$2:$A$1135,$A311,Observed!$C$2:$C$1135,$C311),"")</f>
        <v/>
      </c>
      <c r="AP311" s="35" t="str">
        <f>IF(ISNUMBER(AVERAGEIFS(Observed!AP$2:AP$1135,Observed!$A$2:$A$1135,$A311,Observed!$C$2:$C$1135,$C311)),AVERAGEIFS(Observed!AP$2:AP$1135,Observed!$A$2:$A$1135,$A311,Observed!$C$2:$C$1135,$C311),"")</f>
        <v/>
      </c>
      <c r="AQ311" s="34" t="str">
        <f>IF(ISNUMBER(AVERAGEIFS(Observed!AQ$2:AQ$1135,Observed!$A$2:$A$1135,$A311,Observed!$C$2:$C$1135,$C311)),AVERAGEIFS(Observed!AQ$2:AQ$1135,Observed!$A$2:$A$1135,$A311,Observed!$C$2:$C$1135,$C311),"")</f>
        <v/>
      </c>
      <c r="AR311" s="34" t="str">
        <f>IF(ISNUMBER(AVERAGEIFS(Observed!AR$2:AR$1135,Observed!$A$2:$A$1135,$A311,Observed!$C$2:$C$1135,$C311)),AVERAGEIFS(Observed!AR$2:AR$1135,Observed!$A$2:$A$1135,$A311,Observed!$C$2:$C$1135,$C311),"")</f>
        <v/>
      </c>
      <c r="AS311" s="2">
        <f>COUNTIFS(Observed!$A$2:$A$1135,$A311,Observed!$C$2:$C$1135,$C311)</f>
        <v>3</v>
      </c>
      <c r="AT311" s="2">
        <f t="shared" si="5"/>
        <v>10</v>
      </c>
    </row>
    <row r="312" spans="1:46" x14ac:dyDescent="0.25">
      <c r="A312" t="s">
        <v>35</v>
      </c>
      <c r="B312" t="s">
        <v>31</v>
      </c>
      <c r="C312" s="6">
        <v>42684</v>
      </c>
      <c r="D312" t="s">
        <v>56</v>
      </c>
      <c r="F312">
        <v>350</v>
      </c>
      <c r="J312" t="s">
        <v>108</v>
      </c>
      <c r="K312" t="s">
        <v>37</v>
      </c>
      <c r="L312">
        <v>3</v>
      </c>
      <c r="M312" t="s">
        <v>106</v>
      </c>
      <c r="N312" s="33">
        <f>IF(ISNUMBER(AVERAGEIFS(Observed!N$2:N$1135,Observed!$A$2:$A$1135,$A312,Observed!$C$2:$C$1135,$C312)),AVERAGEIFS(Observed!N$2:N$1135,Observed!$A$2:$A$1135,$A312,Observed!$C$2:$C$1135,$C312),"")</f>
        <v>2277.7000000000003</v>
      </c>
      <c r="O312" s="34">
        <f>IF(ISNUMBER(AVERAGEIFS(Observed!O$2:O$1135,Observed!$A$2:$A$1135,$A312,Observed!$C$2:$C$1135,$C312)),AVERAGEIFS(Observed!O$2:O$1135,Observed!$A$2:$A$1135,$A312,Observed!$C$2:$C$1135,$C312),"")</f>
        <v>227.76999999999998</v>
      </c>
      <c r="P312" s="34" t="str">
        <f>IF(ISNUMBER(AVERAGEIFS(Observed!P$2:P$1135,Observed!$A$2:$A$1135,$A312,Observed!$C$2:$C$1135,$C312)),AVERAGEIFS(Observed!P$2:P$1135,Observed!$A$2:$A$1135,$A312,Observed!$C$2:$C$1135,$C312),"")</f>
        <v/>
      </c>
      <c r="Q312" s="34" t="str">
        <f>IF(ISNUMBER(AVERAGEIFS(Observed!Q$2:Q$1135,Observed!$A$2:$A$1135,$A312,Observed!$C$2:$C$1135,$C312)),AVERAGEIFS(Observed!Q$2:Q$1135,Observed!$A$2:$A$1135,$A312,Observed!$C$2:$C$1135,$C312),"")</f>
        <v/>
      </c>
      <c r="R312" s="34" t="str">
        <f>IF(ISNUMBER(AVERAGEIFS(Observed!R$2:R$1135,Observed!$A$2:$A$1135,$A312,Observed!$C$2:$C$1135,$C312)),AVERAGEIFS(Observed!R$2:R$1135,Observed!$A$2:$A$1135,$A312,Observed!$C$2:$C$1135,$C312),"")</f>
        <v/>
      </c>
      <c r="S312" s="35" t="str">
        <f>IF(ISNUMBER(AVERAGEIFS(Observed!S$2:S$1135,Observed!$A$2:$A$1135,$A312,Observed!$C$2:$C$1135,$C312)),AVERAGEIFS(Observed!S$2:S$1135,Observed!$A$2:$A$1135,$A312,Observed!$C$2:$C$1135,$C312),"")</f>
        <v/>
      </c>
      <c r="T312" s="35" t="str">
        <f>IF(ISNUMBER(AVERAGEIFS(Observed!T$2:T$1135,Observed!$A$2:$A$1135,$A312,Observed!$C$2:$C$1135,$C312)),AVERAGEIFS(Observed!T$2:T$1135,Observed!$A$2:$A$1135,$A312,Observed!$C$2:$C$1135,$C312),"")</f>
        <v/>
      </c>
      <c r="U312" s="35" t="str">
        <f>IF(ISNUMBER(AVERAGEIFS(Observed!U$2:U$1135,Observed!$A$2:$A$1135,$A312,Observed!$C$2:$C$1135,$C312)),AVERAGEIFS(Observed!U$2:U$1135,Observed!$A$2:$A$1135,$A312,Observed!$C$2:$C$1135,$C312),"")</f>
        <v/>
      </c>
      <c r="V312" s="34" t="str">
        <f>IF(ISNUMBER(AVERAGEIFS(Observed!V$2:V$1135,Observed!$A$2:$A$1135,$A312,Observed!$C$2:$C$1135,$C312)),AVERAGEIFS(Observed!V$2:V$1135,Observed!$A$2:$A$1135,$A312,Observed!$C$2:$C$1135,$C312),"")</f>
        <v/>
      </c>
      <c r="W312" s="7" t="str">
        <f>IF(ISNUMBER(AVERAGEIFS(Observed!W$2:W$1135,Observed!$A$2:$A$1135,$A312,Observed!$C$2:$C$1135,$C312)),AVERAGEIFS(Observed!W$2:W$1135,Observed!$A$2:$A$1135,$A312,Observed!$C$2:$C$1135,$C312),"")</f>
        <v/>
      </c>
      <c r="X312" s="7" t="str">
        <f>IF(ISNUMBER(AVERAGEIFS(Observed!X$2:X$1135,Observed!$A$2:$A$1135,$A312,Observed!$C$2:$C$1135,$C312)),AVERAGEIFS(Observed!X$2:X$1135,Observed!$A$2:$A$1135,$A312,Observed!$C$2:$C$1135,$C312),"")</f>
        <v/>
      </c>
      <c r="Y312" s="34" t="str">
        <f>IF(ISNUMBER(AVERAGEIFS(Observed!Y$2:Y$1135,Observed!$A$2:$A$1135,$A312,Observed!$C$2:$C$1135,$C312)),AVERAGEIFS(Observed!Y$2:Y$1135,Observed!$A$2:$A$1135,$A312,Observed!$C$2:$C$1135,$C312),"")</f>
        <v/>
      </c>
      <c r="Z312" s="34" t="str">
        <f>IF(ISNUMBER(AVERAGEIFS(Observed!Z$2:Z$1135,Observed!$A$2:$A$1135,$A312,Observed!$C$2:$C$1135,$C312)),AVERAGEIFS(Observed!Z$2:Z$1135,Observed!$A$2:$A$1135,$A312,Observed!$C$2:$C$1135,$C312),"")</f>
        <v/>
      </c>
      <c r="AA312" s="34" t="str">
        <f>IF(ISNUMBER(AVERAGEIFS(Observed!AA$2:AA$1135,Observed!$A$2:$A$1135,$A312,Observed!$C$2:$C$1135,$C312)),AVERAGEIFS(Observed!AA$2:AA$1135,Observed!$A$2:$A$1135,$A312,Observed!$C$2:$C$1135,$C312),"")</f>
        <v/>
      </c>
      <c r="AB312" s="34">
        <f>IF(ISNUMBER(AVERAGEIFS(Observed!AB$2:AB$1135,Observed!$A$2:$A$1135,$A312,Observed!$C$2:$C$1135,$C312)),AVERAGEIFS(Observed!AB$2:AB$1135,Observed!$A$2:$A$1135,$A312,Observed!$C$2:$C$1135,$C312),"")</f>
        <v>21.731723467508953</v>
      </c>
      <c r="AC312" s="34">
        <f>IF(ISNUMBER(AVERAGEIFS(Observed!AC$2:AC$1135,Observed!$A$2:$A$1135,$A312,Observed!$C$2:$C$1135,$C312)),AVERAGEIFS(Observed!AC$2:AC$1135,Observed!$A$2:$A$1135,$A312,Observed!$C$2:$C$1135,$C312),"")</f>
        <v>15.240516662597656</v>
      </c>
      <c r="AD312" s="34">
        <f>IF(ISNUMBER(AVERAGEIFS(Observed!AD$2:AD$1135,Observed!$A$2:$A$1135,$A312,Observed!$C$2:$C$1135,$C312)),AVERAGEIFS(Observed!AD$2:AD$1135,Observed!$A$2:$A$1135,$A312,Observed!$C$2:$C$1135,$C312),"")</f>
        <v>73.085199991861984</v>
      </c>
      <c r="AE312" s="34">
        <f>IF(ISNUMBER(AVERAGEIFS(Observed!AE$2:AE$1135,Observed!$A$2:$A$1135,$A312,Observed!$C$2:$C$1135,$C312)),AVERAGEIFS(Observed!AE$2:AE$1135,Observed!$A$2:$A$1135,$A312,Observed!$C$2:$C$1135,$C312),"")</f>
        <v>25.130895296732586</v>
      </c>
      <c r="AF312" s="34">
        <f>IF(ISNUMBER(AVERAGEIFS(Observed!AF$2:AF$1135,Observed!$A$2:$A$1135,$A312,Observed!$C$2:$C$1135,$C312)),AVERAGEIFS(Observed!AF$2:AF$1135,Observed!$A$2:$A$1135,$A312,Observed!$C$2:$C$1135,$C312),"")</f>
        <v>90.030565897623703</v>
      </c>
      <c r="AG312" s="34">
        <f>IF(ISNUMBER(AVERAGEIFS(Observed!AG$2:AG$1135,Observed!$A$2:$A$1135,$A312,Observed!$C$2:$C$1135,$C312)),AVERAGEIFS(Observed!AG$2:AG$1135,Observed!$A$2:$A$1135,$A312,Observed!$C$2:$C$1135,$C312),"")</f>
        <v>23.512340227762859</v>
      </c>
      <c r="AH312" s="35">
        <f>IF(ISNUMBER(AVERAGEIFS(Observed!AH$2:AH$1135,Observed!$A$2:$A$1135,$A312,Observed!$C$2:$C$1135,$C312)),AVERAGEIFS(Observed!AH$2:AH$1135,Observed!$A$2:$A$1135,$A312,Observed!$C$2:$C$1135,$C312),"")</f>
        <v>3.7619744364420567E-2</v>
      </c>
      <c r="AI312" s="35">
        <f>IF(ISNUMBER(AVERAGEIFS(Observed!AI$2:AI$1135,Observed!$A$2:$A$1135,$A312,Observed!$C$2:$C$1135,$C312)),AVERAGEIFS(Observed!AI$2:AI$1135,Observed!$A$2:$A$1135,$A312,Observed!$C$2:$C$1135,$C312),"")</f>
        <v>3.7619744364420567E-2</v>
      </c>
      <c r="AJ312" s="35" t="str">
        <f>IF(ISNUMBER(AVERAGEIFS(Observed!AJ$2:AJ$1135,Observed!$A$2:$A$1135,$A312,Observed!$C$2:$C$1135,$C312)),AVERAGEIFS(Observed!AJ$2:AJ$1135,Observed!$A$2:$A$1135,$A312,Observed!$C$2:$C$1135,$C312),"")</f>
        <v/>
      </c>
      <c r="AK312" s="34">
        <f>IF(ISNUMBER(AVERAGEIFS(Observed!AK$2:AK$1135,Observed!$A$2:$A$1135,$A312,Observed!$C$2:$C$1135,$C312)),AVERAGEIFS(Observed!AK$2:AK$1135,Observed!$A$2:$A$1135,$A312,Observed!$C$2:$C$1135,$C312),"")</f>
        <v>11.693631998697917</v>
      </c>
      <c r="AL312" s="35" t="str">
        <f>IF(ISNUMBER(AVERAGEIFS(Observed!AL$2:AL$1135,Observed!$A$2:$A$1135,$A312,Observed!$C$2:$C$1135,$C312)),AVERAGEIFS(Observed!AL$2:AL$1135,Observed!$A$2:$A$1135,$A312,Observed!$C$2:$C$1135,$C312),"")</f>
        <v/>
      </c>
      <c r="AM312" s="34" t="str">
        <f>IF(ISNUMBER(AVERAGEIFS(Observed!AM$2:AM$1135,Observed!$A$2:$A$1135,$A312,Observed!$C$2:$C$1135,$C312)),AVERAGEIFS(Observed!AM$2:AM$1135,Observed!$A$2:$A$1135,$A312,Observed!$C$2:$C$1135,$C312),"")</f>
        <v/>
      </c>
      <c r="AN312" s="34" t="str">
        <f>IF(ISNUMBER(AVERAGEIFS(Observed!AN$2:AN$1135,Observed!$A$2:$A$1135,$A312,Observed!$C$2:$C$1135,$C312)),AVERAGEIFS(Observed!AN$2:AN$1135,Observed!$A$2:$A$1135,$A312,Observed!$C$2:$C$1135,$C312),"")</f>
        <v/>
      </c>
      <c r="AO312" s="34" t="str">
        <f>IF(ISNUMBER(AVERAGEIFS(Observed!AO$2:AO$1135,Observed!$A$2:$A$1135,$A312,Observed!$C$2:$C$1135,$C312)),AVERAGEIFS(Observed!AO$2:AO$1135,Observed!$A$2:$A$1135,$A312,Observed!$C$2:$C$1135,$C312),"")</f>
        <v/>
      </c>
      <c r="AP312" s="35" t="str">
        <f>IF(ISNUMBER(AVERAGEIFS(Observed!AP$2:AP$1135,Observed!$A$2:$A$1135,$A312,Observed!$C$2:$C$1135,$C312)),AVERAGEIFS(Observed!AP$2:AP$1135,Observed!$A$2:$A$1135,$A312,Observed!$C$2:$C$1135,$C312),"")</f>
        <v/>
      </c>
      <c r="AQ312" s="34" t="str">
        <f>IF(ISNUMBER(AVERAGEIFS(Observed!AQ$2:AQ$1135,Observed!$A$2:$A$1135,$A312,Observed!$C$2:$C$1135,$C312)),AVERAGEIFS(Observed!AQ$2:AQ$1135,Observed!$A$2:$A$1135,$A312,Observed!$C$2:$C$1135,$C312),"")</f>
        <v/>
      </c>
      <c r="AR312" s="34" t="str">
        <f>IF(ISNUMBER(AVERAGEIFS(Observed!AR$2:AR$1135,Observed!$A$2:$A$1135,$A312,Observed!$C$2:$C$1135,$C312)),AVERAGEIFS(Observed!AR$2:AR$1135,Observed!$A$2:$A$1135,$A312,Observed!$C$2:$C$1135,$C312),"")</f>
        <v/>
      </c>
      <c r="AS312" s="2">
        <f>COUNTIFS(Observed!$A$2:$A$1135,$A312,Observed!$C$2:$C$1135,$C312)</f>
        <v>3</v>
      </c>
      <c r="AT312" s="2">
        <f t="shared" si="5"/>
        <v>10</v>
      </c>
    </row>
    <row r="313" spans="1:46" x14ac:dyDescent="0.25">
      <c r="A313" t="s">
        <v>32</v>
      </c>
      <c r="B313" t="s">
        <v>31</v>
      </c>
      <c r="C313" s="6">
        <v>41935</v>
      </c>
      <c r="D313" t="s">
        <v>56</v>
      </c>
      <c r="F313">
        <v>500</v>
      </c>
      <c r="J313" t="s">
        <v>104</v>
      </c>
      <c r="K313" t="s">
        <v>37</v>
      </c>
      <c r="L313">
        <v>1</v>
      </c>
      <c r="M313" t="s">
        <v>105</v>
      </c>
      <c r="N313" s="33" t="str">
        <f>IF(ISNUMBER(AVERAGEIFS(Observed!N$2:N$1135,Observed!$A$2:$A$1135,$A313,Observed!$C$2:$C$1135,$C313)),AVERAGEIFS(Observed!N$2:N$1135,Observed!$A$2:$A$1135,$A313,Observed!$C$2:$C$1135,$C313),"")</f>
        <v/>
      </c>
      <c r="O313" s="34" t="str">
        <f>IF(ISNUMBER(AVERAGEIFS(Observed!O$2:O$1135,Observed!$A$2:$A$1135,$A313,Observed!$C$2:$C$1135,$C313)),AVERAGEIFS(Observed!O$2:O$1135,Observed!$A$2:$A$1135,$A313,Observed!$C$2:$C$1135,$C313),"")</f>
        <v/>
      </c>
      <c r="P313" s="34">
        <f>IF(ISNUMBER(AVERAGEIFS(Observed!P$2:P$1135,Observed!$A$2:$A$1135,$A313,Observed!$C$2:$C$1135,$C313)),AVERAGEIFS(Observed!P$2:P$1135,Observed!$A$2:$A$1135,$A313,Observed!$C$2:$C$1135,$C313),"")</f>
        <v>234.24352814847003</v>
      </c>
      <c r="Q313" s="34">
        <f>IF(ISNUMBER(AVERAGEIFS(Observed!Q$2:Q$1135,Observed!$A$2:$A$1135,$A313,Observed!$C$2:$C$1135,$C313)),AVERAGEIFS(Observed!Q$2:Q$1135,Observed!$A$2:$A$1135,$A313,Observed!$C$2:$C$1135,$C313),"")</f>
        <v>234.24352814847003</v>
      </c>
      <c r="R313" s="34">
        <f>IF(ISNUMBER(AVERAGEIFS(Observed!R$2:R$1135,Observed!$A$2:$A$1135,$A313,Observed!$C$2:$C$1135,$C313)),AVERAGEIFS(Observed!R$2:R$1135,Observed!$A$2:$A$1135,$A313,Observed!$C$2:$C$1135,$C313),"")</f>
        <v>234.24352814847003</v>
      </c>
      <c r="S313" s="35" t="str">
        <f>IF(ISNUMBER(AVERAGEIFS(Observed!S$2:S$1135,Observed!$A$2:$A$1135,$A313,Observed!$C$2:$C$1135,$C313)),AVERAGEIFS(Observed!S$2:S$1135,Observed!$A$2:$A$1135,$A313,Observed!$C$2:$C$1135,$C313),"")</f>
        <v/>
      </c>
      <c r="T313" s="35" t="str">
        <f>IF(ISNUMBER(AVERAGEIFS(Observed!T$2:T$1135,Observed!$A$2:$A$1135,$A313,Observed!$C$2:$C$1135,$C313)),AVERAGEIFS(Observed!T$2:T$1135,Observed!$A$2:$A$1135,$A313,Observed!$C$2:$C$1135,$C313),"")</f>
        <v/>
      </c>
      <c r="U313" s="35" t="str">
        <f>IF(ISNUMBER(AVERAGEIFS(Observed!U$2:U$1135,Observed!$A$2:$A$1135,$A313,Observed!$C$2:$C$1135,$C313)),AVERAGEIFS(Observed!U$2:U$1135,Observed!$A$2:$A$1135,$A313,Observed!$C$2:$C$1135,$C313),"")</f>
        <v/>
      </c>
      <c r="V313" s="34" t="str">
        <f>IF(ISNUMBER(AVERAGEIFS(Observed!V$2:V$1135,Observed!$A$2:$A$1135,$A313,Observed!$C$2:$C$1135,$C313)),AVERAGEIFS(Observed!V$2:V$1135,Observed!$A$2:$A$1135,$A313,Observed!$C$2:$C$1135,$C313),"")</f>
        <v/>
      </c>
      <c r="W313" s="7" t="str">
        <f>IF(ISNUMBER(AVERAGEIFS(Observed!W$2:W$1135,Observed!$A$2:$A$1135,$A313,Observed!$C$2:$C$1135,$C313)),AVERAGEIFS(Observed!W$2:W$1135,Observed!$A$2:$A$1135,$A313,Observed!$C$2:$C$1135,$C313),"")</f>
        <v/>
      </c>
      <c r="X313" s="7" t="str">
        <f>IF(ISNUMBER(AVERAGEIFS(Observed!X$2:X$1135,Observed!$A$2:$A$1135,$A313,Observed!$C$2:$C$1135,$C313)),AVERAGEIFS(Observed!X$2:X$1135,Observed!$A$2:$A$1135,$A313,Observed!$C$2:$C$1135,$C313),"")</f>
        <v/>
      </c>
      <c r="Y313" s="34" t="str">
        <f>IF(ISNUMBER(AVERAGEIFS(Observed!Y$2:Y$1135,Observed!$A$2:$A$1135,$A313,Observed!$C$2:$C$1135,$C313)),AVERAGEIFS(Observed!Y$2:Y$1135,Observed!$A$2:$A$1135,$A313,Observed!$C$2:$C$1135,$C313),"")</f>
        <v/>
      </c>
      <c r="Z313" s="34" t="str">
        <f>IF(ISNUMBER(AVERAGEIFS(Observed!Z$2:Z$1135,Observed!$A$2:$A$1135,$A313,Observed!$C$2:$C$1135,$C313)),AVERAGEIFS(Observed!Z$2:Z$1135,Observed!$A$2:$A$1135,$A313,Observed!$C$2:$C$1135,$C313),"")</f>
        <v/>
      </c>
      <c r="AA313" s="34" t="str">
        <f>IF(ISNUMBER(AVERAGEIFS(Observed!AA$2:AA$1135,Observed!$A$2:$A$1135,$A313,Observed!$C$2:$C$1135,$C313)),AVERAGEIFS(Observed!AA$2:AA$1135,Observed!$A$2:$A$1135,$A313,Observed!$C$2:$C$1135,$C313),"")</f>
        <v/>
      </c>
      <c r="AB313" s="34">
        <f>IF(ISNUMBER(AVERAGEIFS(Observed!AB$2:AB$1135,Observed!$A$2:$A$1135,$A313,Observed!$C$2:$C$1135,$C313)),AVERAGEIFS(Observed!AB$2:AB$1135,Observed!$A$2:$A$1135,$A313,Observed!$C$2:$C$1135,$C313),"")</f>
        <v>19.948933601379395</v>
      </c>
      <c r="AC313" s="34">
        <f>IF(ISNUMBER(AVERAGEIFS(Observed!AC$2:AC$1135,Observed!$A$2:$A$1135,$A313,Observed!$C$2:$C$1135,$C313)),AVERAGEIFS(Observed!AC$2:AC$1135,Observed!$A$2:$A$1135,$A313,Observed!$C$2:$C$1135,$C313),"")</f>
        <v>13.016828894615173</v>
      </c>
      <c r="AD313" s="34">
        <f>IF(ISNUMBER(AVERAGEIFS(Observed!AD$2:AD$1135,Observed!$A$2:$A$1135,$A313,Observed!$C$2:$C$1135,$C313)),AVERAGEIFS(Observed!AD$2:AD$1135,Observed!$A$2:$A$1135,$A313,Observed!$C$2:$C$1135,$C313),"")</f>
        <v>70.549760818481445</v>
      </c>
      <c r="AE313" s="34">
        <f>IF(ISNUMBER(AVERAGEIFS(Observed!AE$2:AE$1135,Observed!$A$2:$A$1135,$A313,Observed!$C$2:$C$1135,$C313)),AVERAGEIFS(Observed!AE$2:AE$1135,Observed!$A$2:$A$1135,$A313,Observed!$C$2:$C$1135,$C313),"")</f>
        <v>23.902853488922119</v>
      </c>
      <c r="AF313" s="34">
        <f>IF(ISNUMBER(AVERAGEIFS(Observed!AF$2:AF$1135,Observed!$A$2:$A$1135,$A313,Observed!$C$2:$C$1135,$C313)),AVERAGEIFS(Observed!AF$2:AF$1135,Observed!$A$2:$A$1135,$A313,Observed!$C$2:$C$1135,$C313),"")</f>
        <v>87.32198429107666</v>
      </c>
      <c r="AG313" s="34">
        <f>IF(ISNUMBER(AVERAGEIFS(Observed!AG$2:AG$1135,Observed!$A$2:$A$1135,$A313,Observed!$C$2:$C$1135,$C313)),AVERAGEIFS(Observed!AG$2:AG$1135,Observed!$A$2:$A$1135,$A313,Observed!$C$2:$C$1135,$C313),"")</f>
        <v>24.997904300689697</v>
      </c>
      <c r="AH313" s="35">
        <f>IF(ISNUMBER(AVERAGEIFS(Observed!AH$2:AH$1135,Observed!$A$2:$A$1135,$A313,Observed!$C$2:$C$1135,$C313)),AVERAGEIFS(Observed!AH$2:AH$1135,Observed!$A$2:$A$1135,$A313,Observed!$C$2:$C$1135,$C313),"")</f>
        <v>3.999664688110352E-2</v>
      </c>
      <c r="AI313" s="35">
        <f>IF(ISNUMBER(AVERAGEIFS(Observed!AI$2:AI$1135,Observed!$A$2:$A$1135,$A313,Observed!$C$2:$C$1135,$C313)),AVERAGEIFS(Observed!AI$2:AI$1135,Observed!$A$2:$A$1135,$A313,Observed!$C$2:$C$1135,$C313),"")</f>
        <v>3.999664688110352E-2</v>
      </c>
      <c r="AJ313" s="35" t="str">
        <f>IF(ISNUMBER(AVERAGEIFS(Observed!AJ$2:AJ$1135,Observed!$A$2:$A$1135,$A313,Observed!$C$2:$C$1135,$C313)),AVERAGEIFS(Observed!AJ$2:AJ$1135,Observed!$A$2:$A$1135,$A313,Observed!$C$2:$C$1135,$C313),"")</f>
        <v/>
      </c>
      <c r="AK313" s="34">
        <f>IF(ISNUMBER(AVERAGEIFS(Observed!AK$2:AK$1135,Observed!$A$2:$A$1135,$A313,Observed!$C$2:$C$1135,$C313)),AVERAGEIFS(Observed!AK$2:AK$1135,Observed!$A$2:$A$1135,$A313,Observed!$C$2:$C$1135,$C313),"")</f>
        <v>11.287961730957033</v>
      </c>
      <c r="AL313" s="35" t="str">
        <f>IF(ISNUMBER(AVERAGEIFS(Observed!AL$2:AL$1135,Observed!$A$2:$A$1135,$A313,Observed!$C$2:$C$1135,$C313)),AVERAGEIFS(Observed!AL$2:AL$1135,Observed!$A$2:$A$1135,$A313,Observed!$C$2:$C$1135,$C313),"")</f>
        <v/>
      </c>
      <c r="AM313" s="34" t="str">
        <f>IF(ISNUMBER(AVERAGEIFS(Observed!AM$2:AM$1135,Observed!$A$2:$A$1135,$A313,Observed!$C$2:$C$1135,$C313)),AVERAGEIFS(Observed!AM$2:AM$1135,Observed!$A$2:$A$1135,$A313,Observed!$C$2:$C$1135,$C313),"")</f>
        <v/>
      </c>
      <c r="AN313" s="34" t="str">
        <f>IF(ISNUMBER(AVERAGEIFS(Observed!AN$2:AN$1135,Observed!$A$2:$A$1135,$A313,Observed!$C$2:$C$1135,$C313)),AVERAGEIFS(Observed!AN$2:AN$1135,Observed!$A$2:$A$1135,$A313,Observed!$C$2:$C$1135,$C313),"")</f>
        <v/>
      </c>
      <c r="AO313" s="34" t="str">
        <f>IF(ISNUMBER(AVERAGEIFS(Observed!AO$2:AO$1135,Observed!$A$2:$A$1135,$A313,Observed!$C$2:$C$1135,$C313)),AVERAGEIFS(Observed!AO$2:AO$1135,Observed!$A$2:$A$1135,$A313,Observed!$C$2:$C$1135,$C313),"")</f>
        <v/>
      </c>
      <c r="AP313" s="35" t="str">
        <f>IF(ISNUMBER(AVERAGEIFS(Observed!AP$2:AP$1135,Observed!$A$2:$A$1135,$A313,Observed!$C$2:$C$1135,$C313)),AVERAGEIFS(Observed!AP$2:AP$1135,Observed!$A$2:$A$1135,$A313,Observed!$C$2:$C$1135,$C313),"")</f>
        <v/>
      </c>
      <c r="AQ313" s="34">
        <f>IF(ISNUMBER(AVERAGEIFS(Observed!AQ$2:AQ$1135,Observed!$A$2:$A$1135,$A313,Observed!$C$2:$C$1135,$C313)),AVERAGEIFS(Observed!AQ$2:AQ$1135,Observed!$A$2:$A$1135,$A313,Observed!$C$2:$C$1135,$C313),"")</f>
        <v>9.3245000000000005</v>
      </c>
      <c r="AR313" s="34">
        <f>IF(ISNUMBER(AVERAGEIFS(Observed!AR$2:AR$1135,Observed!$A$2:$A$1135,$A313,Observed!$C$2:$C$1135,$C313)),AVERAGEIFS(Observed!AR$2:AR$1135,Observed!$A$2:$A$1135,$A313,Observed!$C$2:$C$1135,$C313),"")</f>
        <v>9.3245000000000005</v>
      </c>
      <c r="AS313" s="2">
        <f>COUNTIFS(Observed!$A$2:$A$1135,$A313,Observed!$C$2:$C$1135,$C313)</f>
        <v>4</v>
      </c>
      <c r="AT313" s="2">
        <f t="shared" si="5"/>
        <v>14</v>
      </c>
    </row>
    <row r="314" spans="1:46" x14ac:dyDescent="0.25">
      <c r="A314" t="s">
        <v>32</v>
      </c>
      <c r="B314" t="s">
        <v>31</v>
      </c>
      <c r="C314" s="6">
        <v>41968</v>
      </c>
      <c r="D314" t="s">
        <v>56</v>
      </c>
      <c r="F314">
        <v>500</v>
      </c>
      <c r="J314" t="s">
        <v>104</v>
      </c>
      <c r="K314" t="s">
        <v>37</v>
      </c>
      <c r="L314">
        <v>1</v>
      </c>
      <c r="M314" t="s">
        <v>105</v>
      </c>
      <c r="N314" s="33" t="str">
        <f>IF(ISNUMBER(AVERAGEIFS(Observed!N$2:N$1135,Observed!$A$2:$A$1135,$A314,Observed!$C$2:$C$1135,$C314)),AVERAGEIFS(Observed!N$2:N$1135,Observed!$A$2:$A$1135,$A314,Observed!$C$2:$C$1135,$C314),"")</f>
        <v/>
      </c>
      <c r="O314" s="34" t="str">
        <f>IF(ISNUMBER(AVERAGEIFS(Observed!O$2:O$1135,Observed!$A$2:$A$1135,$A314,Observed!$C$2:$C$1135,$C314)),AVERAGEIFS(Observed!O$2:O$1135,Observed!$A$2:$A$1135,$A314,Observed!$C$2:$C$1135,$C314),"")</f>
        <v/>
      </c>
      <c r="P314" s="34">
        <f>IF(ISNUMBER(AVERAGEIFS(Observed!P$2:P$1135,Observed!$A$2:$A$1135,$A314,Observed!$C$2:$C$1135,$C314)),AVERAGEIFS(Observed!P$2:P$1135,Observed!$A$2:$A$1135,$A314,Observed!$C$2:$C$1135,$C314),"")</f>
        <v>170.06443911043596</v>
      </c>
      <c r="Q314" s="34">
        <f>IF(ISNUMBER(AVERAGEIFS(Observed!Q$2:Q$1135,Observed!$A$2:$A$1135,$A314,Observed!$C$2:$C$1135,$C314)),AVERAGEIFS(Observed!Q$2:Q$1135,Observed!$A$2:$A$1135,$A314,Observed!$C$2:$C$1135,$C314),"")</f>
        <v>170.06443911043596</v>
      </c>
      <c r="R314" s="34">
        <f>IF(ISNUMBER(AVERAGEIFS(Observed!R$2:R$1135,Observed!$A$2:$A$1135,$A314,Observed!$C$2:$C$1135,$C314)),AVERAGEIFS(Observed!R$2:R$1135,Observed!$A$2:$A$1135,$A314,Observed!$C$2:$C$1135,$C314),"")</f>
        <v>404.30796725890593</v>
      </c>
      <c r="S314" s="35" t="str">
        <f>IF(ISNUMBER(AVERAGEIFS(Observed!S$2:S$1135,Observed!$A$2:$A$1135,$A314,Observed!$C$2:$C$1135,$C314)),AVERAGEIFS(Observed!S$2:S$1135,Observed!$A$2:$A$1135,$A314,Observed!$C$2:$C$1135,$C314),"")</f>
        <v/>
      </c>
      <c r="T314" s="35" t="str">
        <f>IF(ISNUMBER(AVERAGEIFS(Observed!T$2:T$1135,Observed!$A$2:$A$1135,$A314,Observed!$C$2:$C$1135,$C314)),AVERAGEIFS(Observed!T$2:T$1135,Observed!$A$2:$A$1135,$A314,Observed!$C$2:$C$1135,$C314),"")</f>
        <v/>
      </c>
      <c r="U314" s="35" t="str">
        <f>IF(ISNUMBER(AVERAGEIFS(Observed!U$2:U$1135,Observed!$A$2:$A$1135,$A314,Observed!$C$2:$C$1135,$C314)),AVERAGEIFS(Observed!U$2:U$1135,Observed!$A$2:$A$1135,$A314,Observed!$C$2:$C$1135,$C314),"")</f>
        <v/>
      </c>
      <c r="V314" s="34" t="str">
        <f>IF(ISNUMBER(AVERAGEIFS(Observed!V$2:V$1135,Observed!$A$2:$A$1135,$A314,Observed!$C$2:$C$1135,$C314)),AVERAGEIFS(Observed!V$2:V$1135,Observed!$A$2:$A$1135,$A314,Observed!$C$2:$C$1135,$C314),"")</f>
        <v/>
      </c>
      <c r="W314" s="7" t="str">
        <f>IF(ISNUMBER(AVERAGEIFS(Observed!W$2:W$1135,Observed!$A$2:$A$1135,$A314,Observed!$C$2:$C$1135,$C314)),AVERAGEIFS(Observed!W$2:W$1135,Observed!$A$2:$A$1135,$A314,Observed!$C$2:$C$1135,$C314),"")</f>
        <v/>
      </c>
      <c r="X314" s="7" t="str">
        <f>IF(ISNUMBER(AVERAGEIFS(Observed!X$2:X$1135,Observed!$A$2:$A$1135,$A314,Observed!$C$2:$C$1135,$C314)),AVERAGEIFS(Observed!X$2:X$1135,Observed!$A$2:$A$1135,$A314,Observed!$C$2:$C$1135,$C314),"")</f>
        <v/>
      </c>
      <c r="Y314" s="34" t="str">
        <f>IF(ISNUMBER(AVERAGEIFS(Observed!Y$2:Y$1135,Observed!$A$2:$A$1135,$A314,Observed!$C$2:$C$1135,$C314)),AVERAGEIFS(Observed!Y$2:Y$1135,Observed!$A$2:$A$1135,$A314,Observed!$C$2:$C$1135,$C314),"")</f>
        <v/>
      </c>
      <c r="Z314" s="34" t="str">
        <f>IF(ISNUMBER(AVERAGEIFS(Observed!Z$2:Z$1135,Observed!$A$2:$A$1135,$A314,Observed!$C$2:$C$1135,$C314)),AVERAGEIFS(Observed!Z$2:Z$1135,Observed!$A$2:$A$1135,$A314,Observed!$C$2:$C$1135,$C314),"")</f>
        <v/>
      </c>
      <c r="AA314" s="34" t="str">
        <f>IF(ISNUMBER(AVERAGEIFS(Observed!AA$2:AA$1135,Observed!$A$2:$A$1135,$A314,Observed!$C$2:$C$1135,$C314)),AVERAGEIFS(Observed!AA$2:AA$1135,Observed!$A$2:$A$1135,$A314,Observed!$C$2:$C$1135,$C314),"")</f>
        <v/>
      </c>
      <c r="AB314" s="34">
        <f>IF(ISNUMBER(AVERAGEIFS(Observed!AB$2:AB$1135,Observed!$A$2:$A$1135,$A314,Observed!$C$2:$C$1135,$C314)),AVERAGEIFS(Observed!AB$2:AB$1135,Observed!$A$2:$A$1135,$A314,Observed!$C$2:$C$1135,$C314),"")</f>
        <v>20.290031671524048</v>
      </c>
      <c r="AC314" s="34">
        <f>IF(ISNUMBER(AVERAGEIFS(Observed!AC$2:AC$1135,Observed!$A$2:$A$1135,$A314,Observed!$C$2:$C$1135,$C314)),AVERAGEIFS(Observed!AC$2:AC$1135,Observed!$A$2:$A$1135,$A314,Observed!$C$2:$C$1135,$C314),"")</f>
        <v>10.093093156814575</v>
      </c>
      <c r="AD314" s="34">
        <f>IF(ISNUMBER(AVERAGEIFS(Observed!AD$2:AD$1135,Observed!$A$2:$A$1135,$A314,Observed!$C$2:$C$1135,$C314)),AVERAGEIFS(Observed!AD$2:AD$1135,Observed!$A$2:$A$1135,$A314,Observed!$C$2:$C$1135,$C314),"")</f>
        <v>70.001882553100586</v>
      </c>
      <c r="AE314" s="34">
        <f>IF(ISNUMBER(AVERAGEIFS(Observed!AE$2:AE$1135,Observed!$A$2:$A$1135,$A314,Observed!$C$2:$C$1135,$C314)),AVERAGEIFS(Observed!AE$2:AE$1135,Observed!$A$2:$A$1135,$A314,Observed!$C$2:$C$1135,$C314),"")</f>
        <v>23.699120759963989</v>
      </c>
      <c r="AF314" s="34">
        <f>IF(ISNUMBER(AVERAGEIFS(Observed!AF$2:AF$1135,Observed!$A$2:$A$1135,$A314,Observed!$C$2:$C$1135,$C314)),AVERAGEIFS(Observed!AF$2:AF$1135,Observed!$A$2:$A$1135,$A314,Observed!$C$2:$C$1135,$C314),"")</f>
        <v>88.692142486572266</v>
      </c>
      <c r="AG314" s="34">
        <f>IF(ISNUMBER(AVERAGEIFS(Observed!AG$2:AG$1135,Observed!$A$2:$A$1135,$A314,Observed!$C$2:$C$1135,$C314)),AVERAGEIFS(Observed!AG$2:AG$1135,Observed!$A$2:$A$1135,$A314,Observed!$C$2:$C$1135,$C314),"")</f>
        <v>27.084383010864258</v>
      </c>
      <c r="AH314" s="35">
        <f>IF(ISNUMBER(AVERAGEIFS(Observed!AH$2:AH$1135,Observed!$A$2:$A$1135,$A314,Observed!$C$2:$C$1135,$C314)),AVERAGEIFS(Observed!AH$2:AH$1135,Observed!$A$2:$A$1135,$A314,Observed!$C$2:$C$1135,$C314),"")</f>
        <v>4.3335012817382813E-2</v>
      </c>
      <c r="AI314" s="35">
        <f>IF(ISNUMBER(AVERAGEIFS(Observed!AI$2:AI$1135,Observed!$A$2:$A$1135,$A314,Observed!$C$2:$C$1135,$C314)),AVERAGEIFS(Observed!AI$2:AI$1135,Observed!$A$2:$A$1135,$A314,Observed!$C$2:$C$1135,$C314),"")</f>
        <v>4.3335012817382813E-2</v>
      </c>
      <c r="AJ314" s="35" t="str">
        <f>IF(ISNUMBER(AVERAGEIFS(Observed!AJ$2:AJ$1135,Observed!$A$2:$A$1135,$A314,Observed!$C$2:$C$1135,$C314)),AVERAGEIFS(Observed!AJ$2:AJ$1135,Observed!$A$2:$A$1135,$A314,Observed!$C$2:$C$1135,$C314),"")</f>
        <v/>
      </c>
      <c r="AK314" s="34">
        <f>IF(ISNUMBER(AVERAGEIFS(Observed!AK$2:AK$1135,Observed!$A$2:$A$1135,$A314,Observed!$C$2:$C$1135,$C314)),AVERAGEIFS(Observed!AK$2:AK$1135,Observed!$A$2:$A$1135,$A314,Observed!$C$2:$C$1135,$C314),"")</f>
        <v>11.200301208496093</v>
      </c>
      <c r="AL314" s="35" t="str">
        <f>IF(ISNUMBER(AVERAGEIFS(Observed!AL$2:AL$1135,Observed!$A$2:$A$1135,$A314,Observed!$C$2:$C$1135,$C314)),AVERAGEIFS(Observed!AL$2:AL$1135,Observed!$A$2:$A$1135,$A314,Observed!$C$2:$C$1135,$C314),"")</f>
        <v/>
      </c>
      <c r="AM314" s="34" t="str">
        <f>IF(ISNUMBER(AVERAGEIFS(Observed!AM$2:AM$1135,Observed!$A$2:$A$1135,$A314,Observed!$C$2:$C$1135,$C314)),AVERAGEIFS(Observed!AM$2:AM$1135,Observed!$A$2:$A$1135,$A314,Observed!$C$2:$C$1135,$C314),"")</f>
        <v/>
      </c>
      <c r="AN314" s="34" t="str">
        <f>IF(ISNUMBER(AVERAGEIFS(Observed!AN$2:AN$1135,Observed!$A$2:$A$1135,$A314,Observed!$C$2:$C$1135,$C314)),AVERAGEIFS(Observed!AN$2:AN$1135,Observed!$A$2:$A$1135,$A314,Observed!$C$2:$C$1135,$C314),"")</f>
        <v/>
      </c>
      <c r="AO314" s="34" t="str">
        <f>IF(ISNUMBER(AVERAGEIFS(Observed!AO$2:AO$1135,Observed!$A$2:$A$1135,$A314,Observed!$C$2:$C$1135,$C314)),AVERAGEIFS(Observed!AO$2:AO$1135,Observed!$A$2:$A$1135,$A314,Observed!$C$2:$C$1135,$C314),"")</f>
        <v/>
      </c>
      <c r="AP314" s="35" t="str">
        <f>IF(ISNUMBER(AVERAGEIFS(Observed!AP$2:AP$1135,Observed!$A$2:$A$1135,$A314,Observed!$C$2:$C$1135,$C314)),AVERAGEIFS(Observed!AP$2:AP$1135,Observed!$A$2:$A$1135,$A314,Observed!$C$2:$C$1135,$C314),"")</f>
        <v/>
      </c>
      <c r="AQ314" s="34">
        <f>IF(ISNUMBER(AVERAGEIFS(Observed!AQ$2:AQ$1135,Observed!$A$2:$A$1135,$A314,Observed!$C$2:$C$1135,$C314)),AVERAGEIFS(Observed!AQ$2:AQ$1135,Observed!$A$2:$A$1135,$A314,Observed!$C$2:$C$1135,$C314),"")</f>
        <v>7.36775</v>
      </c>
      <c r="AR314" s="34">
        <f>IF(ISNUMBER(AVERAGEIFS(Observed!AR$2:AR$1135,Observed!$A$2:$A$1135,$A314,Observed!$C$2:$C$1135,$C314)),AVERAGEIFS(Observed!AR$2:AR$1135,Observed!$A$2:$A$1135,$A314,Observed!$C$2:$C$1135,$C314),"")</f>
        <v>16.692250000000001</v>
      </c>
      <c r="AS314" s="2">
        <f>COUNTIFS(Observed!$A$2:$A$1135,$A314,Observed!$C$2:$C$1135,$C314)</f>
        <v>4</v>
      </c>
      <c r="AT314" s="2">
        <f t="shared" si="5"/>
        <v>14</v>
      </c>
    </row>
    <row r="315" spans="1:46" x14ac:dyDescent="0.25">
      <c r="A315" t="s">
        <v>32</v>
      </c>
      <c r="B315" t="s">
        <v>31</v>
      </c>
      <c r="C315" s="6">
        <v>42003</v>
      </c>
      <c r="D315" t="s">
        <v>56</v>
      </c>
      <c r="F315">
        <v>500</v>
      </c>
      <c r="J315" t="s">
        <v>104</v>
      </c>
      <c r="K315" t="s">
        <v>28</v>
      </c>
      <c r="L315">
        <v>1</v>
      </c>
      <c r="M315" t="s">
        <v>27</v>
      </c>
      <c r="N315" s="33" t="str">
        <f>IF(ISNUMBER(AVERAGEIFS(Observed!N$2:N$1135,Observed!$A$2:$A$1135,$A315,Observed!$C$2:$C$1135,$C315)),AVERAGEIFS(Observed!N$2:N$1135,Observed!$A$2:$A$1135,$A315,Observed!$C$2:$C$1135,$C315),"")</f>
        <v/>
      </c>
      <c r="O315" s="34" t="str">
        <f>IF(ISNUMBER(AVERAGEIFS(Observed!O$2:O$1135,Observed!$A$2:$A$1135,$A315,Observed!$C$2:$C$1135,$C315)),AVERAGEIFS(Observed!O$2:O$1135,Observed!$A$2:$A$1135,$A315,Observed!$C$2:$C$1135,$C315),"")</f>
        <v/>
      </c>
      <c r="P315" s="34">
        <f>IF(ISNUMBER(AVERAGEIFS(Observed!P$2:P$1135,Observed!$A$2:$A$1135,$A315,Observed!$C$2:$C$1135,$C315)),AVERAGEIFS(Observed!P$2:P$1135,Observed!$A$2:$A$1135,$A315,Observed!$C$2:$C$1135,$C315),"")</f>
        <v>364.54813099539786</v>
      </c>
      <c r="Q315" s="34">
        <f>IF(ISNUMBER(AVERAGEIFS(Observed!Q$2:Q$1135,Observed!$A$2:$A$1135,$A315,Observed!$C$2:$C$1135,$C315)),AVERAGEIFS(Observed!Q$2:Q$1135,Observed!$A$2:$A$1135,$A315,Observed!$C$2:$C$1135,$C315),"")</f>
        <v>364.54813099539786</v>
      </c>
      <c r="R315" s="34">
        <f>IF(ISNUMBER(AVERAGEIFS(Observed!R$2:R$1135,Observed!$A$2:$A$1135,$A315,Observed!$C$2:$C$1135,$C315)),AVERAGEIFS(Observed!R$2:R$1135,Observed!$A$2:$A$1135,$A315,Observed!$C$2:$C$1135,$C315),"")</f>
        <v>768.8560982543039</v>
      </c>
      <c r="S315" s="35" t="str">
        <f>IF(ISNUMBER(AVERAGEIFS(Observed!S$2:S$1135,Observed!$A$2:$A$1135,$A315,Observed!$C$2:$C$1135,$C315)),AVERAGEIFS(Observed!S$2:S$1135,Observed!$A$2:$A$1135,$A315,Observed!$C$2:$C$1135,$C315),"")</f>
        <v/>
      </c>
      <c r="T315" s="35" t="str">
        <f>IF(ISNUMBER(AVERAGEIFS(Observed!T$2:T$1135,Observed!$A$2:$A$1135,$A315,Observed!$C$2:$C$1135,$C315)),AVERAGEIFS(Observed!T$2:T$1135,Observed!$A$2:$A$1135,$A315,Observed!$C$2:$C$1135,$C315),"")</f>
        <v/>
      </c>
      <c r="U315" s="35" t="str">
        <f>IF(ISNUMBER(AVERAGEIFS(Observed!U$2:U$1135,Observed!$A$2:$A$1135,$A315,Observed!$C$2:$C$1135,$C315)),AVERAGEIFS(Observed!U$2:U$1135,Observed!$A$2:$A$1135,$A315,Observed!$C$2:$C$1135,$C315),"")</f>
        <v/>
      </c>
      <c r="V315" s="34" t="str">
        <f>IF(ISNUMBER(AVERAGEIFS(Observed!V$2:V$1135,Observed!$A$2:$A$1135,$A315,Observed!$C$2:$C$1135,$C315)),AVERAGEIFS(Observed!V$2:V$1135,Observed!$A$2:$A$1135,$A315,Observed!$C$2:$C$1135,$C315),"")</f>
        <v/>
      </c>
      <c r="W315" s="7" t="str">
        <f>IF(ISNUMBER(AVERAGEIFS(Observed!W$2:W$1135,Observed!$A$2:$A$1135,$A315,Observed!$C$2:$C$1135,$C315)),AVERAGEIFS(Observed!W$2:W$1135,Observed!$A$2:$A$1135,$A315,Observed!$C$2:$C$1135,$C315),"")</f>
        <v/>
      </c>
      <c r="X315" s="7" t="str">
        <f>IF(ISNUMBER(AVERAGEIFS(Observed!X$2:X$1135,Observed!$A$2:$A$1135,$A315,Observed!$C$2:$C$1135,$C315)),AVERAGEIFS(Observed!X$2:X$1135,Observed!$A$2:$A$1135,$A315,Observed!$C$2:$C$1135,$C315),"")</f>
        <v/>
      </c>
      <c r="Y315" s="34" t="str">
        <f>IF(ISNUMBER(AVERAGEIFS(Observed!Y$2:Y$1135,Observed!$A$2:$A$1135,$A315,Observed!$C$2:$C$1135,$C315)),AVERAGEIFS(Observed!Y$2:Y$1135,Observed!$A$2:$A$1135,$A315,Observed!$C$2:$C$1135,$C315),"")</f>
        <v/>
      </c>
      <c r="Z315" s="34" t="str">
        <f>IF(ISNUMBER(AVERAGEIFS(Observed!Z$2:Z$1135,Observed!$A$2:$A$1135,$A315,Observed!$C$2:$C$1135,$C315)),AVERAGEIFS(Observed!Z$2:Z$1135,Observed!$A$2:$A$1135,$A315,Observed!$C$2:$C$1135,$C315),"")</f>
        <v/>
      </c>
      <c r="AA315" s="34" t="str">
        <f>IF(ISNUMBER(AVERAGEIFS(Observed!AA$2:AA$1135,Observed!$A$2:$A$1135,$A315,Observed!$C$2:$C$1135,$C315)),AVERAGEIFS(Observed!AA$2:AA$1135,Observed!$A$2:$A$1135,$A315,Observed!$C$2:$C$1135,$C315),"")</f>
        <v/>
      </c>
      <c r="AB315" s="34">
        <f>IF(ISNUMBER(AVERAGEIFS(Observed!AB$2:AB$1135,Observed!$A$2:$A$1135,$A315,Observed!$C$2:$C$1135,$C315)),AVERAGEIFS(Observed!AB$2:AB$1135,Observed!$A$2:$A$1135,$A315,Observed!$C$2:$C$1135,$C315),"")</f>
        <v>26.920447587966919</v>
      </c>
      <c r="AC315" s="34">
        <f>IF(ISNUMBER(AVERAGEIFS(Observed!AC$2:AC$1135,Observed!$A$2:$A$1135,$A315,Observed!$C$2:$C$1135,$C315)),AVERAGEIFS(Observed!AC$2:AC$1135,Observed!$A$2:$A$1135,$A315,Observed!$C$2:$C$1135,$C315),"")</f>
        <v>16.122260570526123</v>
      </c>
      <c r="AD315" s="34">
        <f>IF(ISNUMBER(AVERAGEIFS(Observed!AD$2:AD$1135,Observed!$A$2:$A$1135,$A315,Observed!$C$2:$C$1135,$C315)),AVERAGEIFS(Observed!AD$2:AD$1135,Observed!$A$2:$A$1135,$A315,Observed!$C$2:$C$1135,$C315),"")</f>
        <v>66.111545562744141</v>
      </c>
      <c r="AE315" s="34">
        <f>IF(ISNUMBER(AVERAGEIFS(Observed!AE$2:AE$1135,Observed!$A$2:$A$1135,$A315,Observed!$C$2:$C$1135,$C315)),AVERAGEIFS(Observed!AE$2:AE$1135,Observed!$A$2:$A$1135,$A315,Observed!$C$2:$C$1135,$C315),"")</f>
        <v>33.28995943069458</v>
      </c>
      <c r="AF315" s="34">
        <f>IF(ISNUMBER(AVERAGEIFS(Observed!AF$2:AF$1135,Observed!$A$2:$A$1135,$A315,Observed!$C$2:$C$1135,$C315)),AVERAGEIFS(Observed!AF$2:AF$1135,Observed!$A$2:$A$1135,$A315,Observed!$C$2:$C$1135,$C315),"")</f>
        <v>90.195821762084961</v>
      </c>
      <c r="AG315" s="34">
        <f>IF(ISNUMBER(AVERAGEIFS(Observed!AG$2:AG$1135,Observed!$A$2:$A$1135,$A315,Observed!$C$2:$C$1135,$C315)),AVERAGEIFS(Observed!AG$2:AG$1135,Observed!$A$2:$A$1135,$A315,Observed!$C$2:$C$1135,$C315),"")</f>
        <v>20.054161310195923</v>
      </c>
      <c r="AH315" s="35">
        <f>IF(ISNUMBER(AVERAGEIFS(Observed!AH$2:AH$1135,Observed!$A$2:$A$1135,$A315,Observed!$C$2:$C$1135,$C315)),AVERAGEIFS(Observed!AH$2:AH$1135,Observed!$A$2:$A$1135,$A315,Observed!$C$2:$C$1135,$C315),"")</f>
        <v>3.2086658096313475E-2</v>
      </c>
      <c r="AI315" s="35">
        <f>IF(ISNUMBER(AVERAGEIFS(Observed!AI$2:AI$1135,Observed!$A$2:$A$1135,$A315,Observed!$C$2:$C$1135,$C315)),AVERAGEIFS(Observed!AI$2:AI$1135,Observed!$A$2:$A$1135,$A315,Observed!$C$2:$C$1135,$C315),"")</f>
        <v>3.2086658096313475E-2</v>
      </c>
      <c r="AJ315" s="35" t="str">
        <f>IF(ISNUMBER(AVERAGEIFS(Observed!AJ$2:AJ$1135,Observed!$A$2:$A$1135,$A315,Observed!$C$2:$C$1135,$C315)),AVERAGEIFS(Observed!AJ$2:AJ$1135,Observed!$A$2:$A$1135,$A315,Observed!$C$2:$C$1135,$C315),"")</f>
        <v/>
      </c>
      <c r="AK315" s="34">
        <f>IF(ISNUMBER(AVERAGEIFS(Observed!AK$2:AK$1135,Observed!$A$2:$A$1135,$A315,Observed!$C$2:$C$1135,$C315)),AVERAGEIFS(Observed!AK$2:AK$1135,Observed!$A$2:$A$1135,$A315,Observed!$C$2:$C$1135,$C315),"")</f>
        <v>10.577847290039063</v>
      </c>
      <c r="AL315" s="35" t="str">
        <f>IF(ISNUMBER(AVERAGEIFS(Observed!AL$2:AL$1135,Observed!$A$2:$A$1135,$A315,Observed!$C$2:$C$1135,$C315)),AVERAGEIFS(Observed!AL$2:AL$1135,Observed!$A$2:$A$1135,$A315,Observed!$C$2:$C$1135,$C315),"")</f>
        <v/>
      </c>
      <c r="AM315" s="34" t="str">
        <f>IF(ISNUMBER(AVERAGEIFS(Observed!AM$2:AM$1135,Observed!$A$2:$A$1135,$A315,Observed!$C$2:$C$1135,$C315)),AVERAGEIFS(Observed!AM$2:AM$1135,Observed!$A$2:$A$1135,$A315,Observed!$C$2:$C$1135,$C315),"")</f>
        <v/>
      </c>
      <c r="AN315" s="34" t="str">
        <f>IF(ISNUMBER(AVERAGEIFS(Observed!AN$2:AN$1135,Observed!$A$2:$A$1135,$A315,Observed!$C$2:$C$1135,$C315)),AVERAGEIFS(Observed!AN$2:AN$1135,Observed!$A$2:$A$1135,$A315,Observed!$C$2:$C$1135,$C315),"")</f>
        <v/>
      </c>
      <c r="AO315" s="34" t="str">
        <f>IF(ISNUMBER(AVERAGEIFS(Observed!AO$2:AO$1135,Observed!$A$2:$A$1135,$A315,Observed!$C$2:$C$1135,$C315)),AVERAGEIFS(Observed!AO$2:AO$1135,Observed!$A$2:$A$1135,$A315,Observed!$C$2:$C$1135,$C315),"")</f>
        <v/>
      </c>
      <c r="AP315" s="35" t="str">
        <f>IF(ISNUMBER(AVERAGEIFS(Observed!AP$2:AP$1135,Observed!$A$2:$A$1135,$A315,Observed!$C$2:$C$1135,$C315)),AVERAGEIFS(Observed!AP$2:AP$1135,Observed!$A$2:$A$1135,$A315,Observed!$C$2:$C$1135,$C315),"")</f>
        <v/>
      </c>
      <c r="AQ315" s="34">
        <f>IF(ISNUMBER(AVERAGEIFS(Observed!AQ$2:AQ$1135,Observed!$A$2:$A$1135,$A315,Observed!$C$2:$C$1135,$C315)),AVERAGEIFS(Observed!AQ$2:AQ$1135,Observed!$A$2:$A$1135,$A315,Observed!$C$2:$C$1135,$C315),"")</f>
        <v>11.699</v>
      </c>
      <c r="AR315" s="34">
        <f>IF(ISNUMBER(AVERAGEIFS(Observed!AR$2:AR$1135,Observed!$A$2:$A$1135,$A315,Observed!$C$2:$C$1135,$C315)),AVERAGEIFS(Observed!AR$2:AR$1135,Observed!$A$2:$A$1135,$A315,Observed!$C$2:$C$1135,$C315),"")</f>
        <v>28.391249999999999</v>
      </c>
      <c r="AS315" s="2">
        <f>COUNTIFS(Observed!$A$2:$A$1135,$A315,Observed!$C$2:$C$1135,$C315)</f>
        <v>4</v>
      </c>
      <c r="AT315" s="2">
        <f t="shared" si="5"/>
        <v>14</v>
      </c>
    </row>
    <row r="316" spans="1:46" x14ac:dyDescent="0.25">
      <c r="A316" t="s">
        <v>32</v>
      </c>
      <c r="B316" t="s">
        <v>31</v>
      </c>
      <c r="C316" s="6">
        <v>42039</v>
      </c>
      <c r="D316" t="s">
        <v>56</v>
      </c>
      <c r="F316">
        <v>500</v>
      </c>
      <c r="J316" t="s">
        <v>104</v>
      </c>
      <c r="K316" t="s">
        <v>28</v>
      </c>
      <c r="L316">
        <v>1</v>
      </c>
      <c r="M316" t="s">
        <v>27</v>
      </c>
      <c r="N316" s="33" t="str">
        <f>IF(ISNUMBER(AVERAGEIFS(Observed!N$2:N$1135,Observed!$A$2:$A$1135,$A316,Observed!$C$2:$C$1135,$C316)),AVERAGEIFS(Observed!N$2:N$1135,Observed!$A$2:$A$1135,$A316,Observed!$C$2:$C$1135,$C316),"")</f>
        <v/>
      </c>
      <c r="O316" s="34" t="str">
        <f>IF(ISNUMBER(AVERAGEIFS(Observed!O$2:O$1135,Observed!$A$2:$A$1135,$A316,Observed!$C$2:$C$1135,$C316)),AVERAGEIFS(Observed!O$2:O$1135,Observed!$A$2:$A$1135,$A316,Observed!$C$2:$C$1135,$C316),"")</f>
        <v/>
      </c>
      <c r="P316" s="34">
        <f>IF(ISNUMBER(AVERAGEIFS(Observed!P$2:P$1135,Observed!$A$2:$A$1135,$A316,Observed!$C$2:$C$1135,$C316)),AVERAGEIFS(Observed!P$2:P$1135,Observed!$A$2:$A$1135,$A316,Observed!$C$2:$C$1135,$C316),"")</f>
        <v>245.67792226774776</v>
      </c>
      <c r="Q316" s="34">
        <f>IF(ISNUMBER(AVERAGEIFS(Observed!Q$2:Q$1135,Observed!$A$2:$A$1135,$A316,Observed!$C$2:$C$1135,$C316)),AVERAGEIFS(Observed!Q$2:Q$1135,Observed!$A$2:$A$1135,$A316,Observed!$C$2:$C$1135,$C316),"")</f>
        <v>245.67792226774776</v>
      </c>
      <c r="R316" s="34">
        <f>IF(ISNUMBER(AVERAGEIFS(Observed!R$2:R$1135,Observed!$A$2:$A$1135,$A316,Observed!$C$2:$C$1135,$C316)),AVERAGEIFS(Observed!R$2:R$1135,Observed!$A$2:$A$1135,$A316,Observed!$C$2:$C$1135,$C316),"")</f>
        <v>1014.5340205220516</v>
      </c>
      <c r="S316" s="35" t="str">
        <f>IF(ISNUMBER(AVERAGEIFS(Observed!S$2:S$1135,Observed!$A$2:$A$1135,$A316,Observed!$C$2:$C$1135,$C316)),AVERAGEIFS(Observed!S$2:S$1135,Observed!$A$2:$A$1135,$A316,Observed!$C$2:$C$1135,$C316),"")</f>
        <v/>
      </c>
      <c r="T316" s="35" t="str">
        <f>IF(ISNUMBER(AVERAGEIFS(Observed!T$2:T$1135,Observed!$A$2:$A$1135,$A316,Observed!$C$2:$C$1135,$C316)),AVERAGEIFS(Observed!T$2:T$1135,Observed!$A$2:$A$1135,$A316,Observed!$C$2:$C$1135,$C316),"")</f>
        <v/>
      </c>
      <c r="U316" s="35" t="str">
        <f>IF(ISNUMBER(AVERAGEIFS(Observed!U$2:U$1135,Observed!$A$2:$A$1135,$A316,Observed!$C$2:$C$1135,$C316)),AVERAGEIFS(Observed!U$2:U$1135,Observed!$A$2:$A$1135,$A316,Observed!$C$2:$C$1135,$C316),"")</f>
        <v/>
      </c>
      <c r="V316" s="34" t="str">
        <f>IF(ISNUMBER(AVERAGEIFS(Observed!V$2:V$1135,Observed!$A$2:$A$1135,$A316,Observed!$C$2:$C$1135,$C316)),AVERAGEIFS(Observed!V$2:V$1135,Observed!$A$2:$A$1135,$A316,Observed!$C$2:$C$1135,$C316),"")</f>
        <v/>
      </c>
      <c r="W316" s="7" t="str">
        <f>IF(ISNUMBER(AVERAGEIFS(Observed!W$2:W$1135,Observed!$A$2:$A$1135,$A316,Observed!$C$2:$C$1135,$C316)),AVERAGEIFS(Observed!W$2:W$1135,Observed!$A$2:$A$1135,$A316,Observed!$C$2:$C$1135,$C316),"")</f>
        <v/>
      </c>
      <c r="X316" s="7" t="str">
        <f>IF(ISNUMBER(AVERAGEIFS(Observed!X$2:X$1135,Observed!$A$2:$A$1135,$A316,Observed!$C$2:$C$1135,$C316)),AVERAGEIFS(Observed!X$2:X$1135,Observed!$A$2:$A$1135,$A316,Observed!$C$2:$C$1135,$C316),"")</f>
        <v/>
      </c>
      <c r="Y316" s="34" t="str">
        <f>IF(ISNUMBER(AVERAGEIFS(Observed!Y$2:Y$1135,Observed!$A$2:$A$1135,$A316,Observed!$C$2:$C$1135,$C316)),AVERAGEIFS(Observed!Y$2:Y$1135,Observed!$A$2:$A$1135,$A316,Observed!$C$2:$C$1135,$C316),"")</f>
        <v/>
      </c>
      <c r="Z316" s="34" t="str">
        <f>IF(ISNUMBER(AVERAGEIFS(Observed!Z$2:Z$1135,Observed!$A$2:$A$1135,$A316,Observed!$C$2:$C$1135,$C316)),AVERAGEIFS(Observed!Z$2:Z$1135,Observed!$A$2:$A$1135,$A316,Observed!$C$2:$C$1135,$C316),"")</f>
        <v/>
      </c>
      <c r="AA316" s="34" t="str">
        <f>IF(ISNUMBER(AVERAGEIFS(Observed!AA$2:AA$1135,Observed!$A$2:$A$1135,$A316,Observed!$C$2:$C$1135,$C316)),AVERAGEIFS(Observed!AA$2:AA$1135,Observed!$A$2:$A$1135,$A316,Observed!$C$2:$C$1135,$C316),"")</f>
        <v/>
      </c>
      <c r="AB316" s="34">
        <f>IF(ISNUMBER(AVERAGEIFS(Observed!AB$2:AB$1135,Observed!$A$2:$A$1135,$A316,Observed!$C$2:$C$1135,$C316)),AVERAGEIFS(Observed!AB$2:AB$1135,Observed!$A$2:$A$1135,$A316,Observed!$C$2:$C$1135,$C316),"")</f>
        <v>25.279675960540771</v>
      </c>
      <c r="AC316" s="34">
        <f>IF(ISNUMBER(AVERAGEIFS(Observed!AC$2:AC$1135,Observed!$A$2:$A$1135,$A316,Observed!$C$2:$C$1135,$C316)),AVERAGEIFS(Observed!AC$2:AC$1135,Observed!$A$2:$A$1135,$A316,Observed!$C$2:$C$1135,$C316),"")</f>
        <v>12.491368293762207</v>
      </c>
      <c r="AD316" s="34">
        <f>IF(ISNUMBER(AVERAGEIFS(Observed!AD$2:AD$1135,Observed!$A$2:$A$1135,$A316,Observed!$C$2:$C$1135,$C316)),AVERAGEIFS(Observed!AD$2:AD$1135,Observed!$A$2:$A$1135,$A316,Observed!$C$2:$C$1135,$C316),"")</f>
        <v>66.894316673278809</v>
      </c>
      <c r="AE316" s="34">
        <f>IF(ISNUMBER(AVERAGEIFS(Observed!AE$2:AE$1135,Observed!$A$2:$A$1135,$A316,Observed!$C$2:$C$1135,$C316)),AVERAGEIFS(Observed!AE$2:AE$1135,Observed!$A$2:$A$1135,$A316,Observed!$C$2:$C$1135,$C316),"")</f>
        <v>30.901108741760254</v>
      </c>
      <c r="AF316" s="34">
        <f>IF(ISNUMBER(AVERAGEIFS(Observed!AF$2:AF$1135,Observed!$A$2:$A$1135,$A316,Observed!$C$2:$C$1135,$C316)),AVERAGEIFS(Observed!AF$2:AF$1135,Observed!$A$2:$A$1135,$A316,Observed!$C$2:$C$1135,$C316),"")</f>
        <v>90.126829147338867</v>
      </c>
      <c r="AG316" s="34">
        <f>IF(ISNUMBER(AVERAGEIFS(Observed!AG$2:AG$1135,Observed!$A$2:$A$1135,$A316,Observed!$C$2:$C$1135,$C316)),AVERAGEIFS(Observed!AG$2:AG$1135,Observed!$A$2:$A$1135,$A316,Observed!$C$2:$C$1135,$C316),"")</f>
        <v>22.108972787857056</v>
      </c>
      <c r="AH316" s="35">
        <f>IF(ISNUMBER(AVERAGEIFS(Observed!AH$2:AH$1135,Observed!$A$2:$A$1135,$A316,Observed!$C$2:$C$1135,$C316)),AVERAGEIFS(Observed!AH$2:AH$1135,Observed!$A$2:$A$1135,$A316,Observed!$C$2:$C$1135,$C316),"")</f>
        <v>3.5374356460571292E-2</v>
      </c>
      <c r="AI316" s="35">
        <f>IF(ISNUMBER(AVERAGEIFS(Observed!AI$2:AI$1135,Observed!$A$2:$A$1135,$A316,Observed!$C$2:$C$1135,$C316)),AVERAGEIFS(Observed!AI$2:AI$1135,Observed!$A$2:$A$1135,$A316,Observed!$C$2:$C$1135,$C316),"")</f>
        <v>3.5374356460571292E-2</v>
      </c>
      <c r="AJ316" s="35" t="str">
        <f>IF(ISNUMBER(AVERAGEIFS(Observed!AJ$2:AJ$1135,Observed!$A$2:$A$1135,$A316,Observed!$C$2:$C$1135,$C316)),AVERAGEIFS(Observed!AJ$2:AJ$1135,Observed!$A$2:$A$1135,$A316,Observed!$C$2:$C$1135,$C316),"")</f>
        <v/>
      </c>
      <c r="AK316" s="34">
        <f>IF(ISNUMBER(AVERAGEIFS(Observed!AK$2:AK$1135,Observed!$A$2:$A$1135,$A316,Observed!$C$2:$C$1135,$C316)),AVERAGEIFS(Observed!AK$2:AK$1135,Observed!$A$2:$A$1135,$A316,Observed!$C$2:$C$1135,$C316),"")</f>
        <v>10.703090667724609</v>
      </c>
      <c r="AL316" s="35" t="str">
        <f>IF(ISNUMBER(AVERAGEIFS(Observed!AL$2:AL$1135,Observed!$A$2:$A$1135,$A316,Observed!$C$2:$C$1135,$C316)),AVERAGEIFS(Observed!AL$2:AL$1135,Observed!$A$2:$A$1135,$A316,Observed!$C$2:$C$1135,$C316),"")</f>
        <v/>
      </c>
      <c r="AM316" s="34" t="str">
        <f>IF(ISNUMBER(AVERAGEIFS(Observed!AM$2:AM$1135,Observed!$A$2:$A$1135,$A316,Observed!$C$2:$C$1135,$C316)),AVERAGEIFS(Observed!AM$2:AM$1135,Observed!$A$2:$A$1135,$A316,Observed!$C$2:$C$1135,$C316),"")</f>
        <v/>
      </c>
      <c r="AN316" s="34" t="str">
        <f>IF(ISNUMBER(AVERAGEIFS(Observed!AN$2:AN$1135,Observed!$A$2:$A$1135,$A316,Observed!$C$2:$C$1135,$C316)),AVERAGEIFS(Observed!AN$2:AN$1135,Observed!$A$2:$A$1135,$A316,Observed!$C$2:$C$1135,$C316),"")</f>
        <v/>
      </c>
      <c r="AO316" s="34" t="str">
        <f>IF(ISNUMBER(AVERAGEIFS(Observed!AO$2:AO$1135,Observed!$A$2:$A$1135,$A316,Observed!$C$2:$C$1135,$C316)),AVERAGEIFS(Observed!AO$2:AO$1135,Observed!$A$2:$A$1135,$A316,Observed!$C$2:$C$1135,$C316),"")</f>
        <v/>
      </c>
      <c r="AP316" s="35" t="str">
        <f>IF(ISNUMBER(AVERAGEIFS(Observed!AP$2:AP$1135,Observed!$A$2:$A$1135,$A316,Observed!$C$2:$C$1135,$C316)),AVERAGEIFS(Observed!AP$2:AP$1135,Observed!$A$2:$A$1135,$A316,Observed!$C$2:$C$1135,$C316),"")</f>
        <v/>
      </c>
      <c r="AQ316" s="34">
        <f>IF(ISNUMBER(AVERAGEIFS(Observed!AQ$2:AQ$1135,Observed!$A$2:$A$1135,$A316,Observed!$C$2:$C$1135,$C316)),AVERAGEIFS(Observed!AQ$2:AQ$1135,Observed!$A$2:$A$1135,$A316,Observed!$C$2:$C$1135,$C316),"")</f>
        <v>8.7279999999999998</v>
      </c>
      <c r="AR316" s="34">
        <f>IF(ISNUMBER(AVERAGEIFS(Observed!AR$2:AR$1135,Observed!$A$2:$A$1135,$A316,Observed!$C$2:$C$1135,$C316)),AVERAGEIFS(Observed!AR$2:AR$1135,Observed!$A$2:$A$1135,$A316,Observed!$C$2:$C$1135,$C316),"")</f>
        <v>37.119250000000008</v>
      </c>
      <c r="AS316" s="2">
        <f>COUNTIFS(Observed!$A$2:$A$1135,$A316,Observed!$C$2:$C$1135,$C316)</f>
        <v>4</v>
      </c>
      <c r="AT316" s="2">
        <f t="shared" si="5"/>
        <v>14</v>
      </c>
    </row>
    <row r="317" spans="1:46" x14ac:dyDescent="0.25">
      <c r="A317" t="s">
        <v>32</v>
      </c>
      <c r="B317" t="s">
        <v>31</v>
      </c>
      <c r="C317" s="6">
        <v>42073</v>
      </c>
      <c r="D317" t="s">
        <v>56</v>
      </c>
      <c r="F317">
        <v>500</v>
      </c>
      <c r="J317" t="s">
        <v>104</v>
      </c>
      <c r="K317" t="s">
        <v>29</v>
      </c>
      <c r="L317">
        <v>1</v>
      </c>
      <c r="M317" t="s">
        <v>27</v>
      </c>
      <c r="N317" s="33" t="str">
        <f>IF(ISNUMBER(AVERAGEIFS(Observed!N$2:N$1135,Observed!$A$2:$A$1135,$A317,Observed!$C$2:$C$1135,$C317)),AVERAGEIFS(Observed!N$2:N$1135,Observed!$A$2:$A$1135,$A317,Observed!$C$2:$C$1135,$C317),"")</f>
        <v/>
      </c>
      <c r="O317" s="34" t="str">
        <f>IF(ISNUMBER(AVERAGEIFS(Observed!O$2:O$1135,Observed!$A$2:$A$1135,$A317,Observed!$C$2:$C$1135,$C317)),AVERAGEIFS(Observed!O$2:O$1135,Observed!$A$2:$A$1135,$A317,Observed!$C$2:$C$1135,$C317),"")</f>
        <v/>
      </c>
      <c r="P317" s="34">
        <f>IF(ISNUMBER(AVERAGEIFS(Observed!P$2:P$1135,Observed!$A$2:$A$1135,$A317,Observed!$C$2:$C$1135,$C317)),AVERAGEIFS(Observed!P$2:P$1135,Observed!$A$2:$A$1135,$A317,Observed!$C$2:$C$1135,$C317),"")</f>
        <v>123.70221859696196</v>
      </c>
      <c r="Q317" s="34">
        <f>IF(ISNUMBER(AVERAGEIFS(Observed!Q$2:Q$1135,Observed!$A$2:$A$1135,$A317,Observed!$C$2:$C$1135,$C317)),AVERAGEIFS(Observed!Q$2:Q$1135,Observed!$A$2:$A$1135,$A317,Observed!$C$2:$C$1135,$C317),"")</f>
        <v>123.70221859696196</v>
      </c>
      <c r="R317" s="34">
        <f>IF(ISNUMBER(AVERAGEIFS(Observed!R$2:R$1135,Observed!$A$2:$A$1135,$A317,Observed!$C$2:$C$1135,$C317)),AVERAGEIFS(Observed!R$2:R$1135,Observed!$A$2:$A$1135,$A317,Observed!$C$2:$C$1135,$C317),"")</f>
        <v>1138.2362391190136</v>
      </c>
      <c r="S317" s="35" t="str">
        <f>IF(ISNUMBER(AVERAGEIFS(Observed!S$2:S$1135,Observed!$A$2:$A$1135,$A317,Observed!$C$2:$C$1135,$C317)),AVERAGEIFS(Observed!S$2:S$1135,Observed!$A$2:$A$1135,$A317,Observed!$C$2:$C$1135,$C317),"")</f>
        <v/>
      </c>
      <c r="T317" s="35" t="str">
        <f>IF(ISNUMBER(AVERAGEIFS(Observed!T$2:T$1135,Observed!$A$2:$A$1135,$A317,Observed!$C$2:$C$1135,$C317)),AVERAGEIFS(Observed!T$2:T$1135,Observed!$A$2:$A$1135,$A317,Observed!$C$2:$C$1135,$C317),"")</f>
        <v/>
      </c>
      <c r="U317" s="35" t="str">
        <f>IF(ISNUMBER(AVERAGEIFS(Observed!U$2:U$1135,Observed!$A$2:$A$1135,$A317,Observed!$C$2:$C$1135,$C317)),AVERAGEIFS(Observed!U$2:U$1135,Observed!$A$2:$A$1135,$A317,Observed!$C$2:$C$1135,$C317),"")</f>
        <v/>
      </c>
      <c r="V317" s="34" t="str">
        <f>IF(ISNUMBER(AVERAGEIFS(Observed!V$2:V$1135,Observed!$A$2:$A$1135,$A317,Observed!$C$2:$C$1135,$C317)),AVERAGEIFS(Observed!V$2:V$1135,Observed!$A$2:$A$1135,$A317,Observed!$C$2:$C$1135,$C317),"")</f>
        <v/>
      </c>
      <c r="W317" s="7" t="str">
        <f>IF(ISNUMBER(AVERAGEIFS(Observed!W$2:W$1135,Observed!$A$2:$A$1135,$A317,Observed!$C$2:$C$1135,$C317)),AVERAGEIFS(Observed!W$2:W$1135,Observed!$A$2:$A$1135,$A317,Observed!$C$2:$C$1135,$C317),"")</f>
        <v/>
      </c>
      <c r="X317" s="7" t="str">
        <f>IF(ISNUMBER(AVERAGEIFS(Observed!X$2:X$1135,Observed!$A$2:$A$1135,$A317,Observed!$C$2:$C$1135,$C317)),AVERAGEIFS(Observed!X$2:X$1135,Observed!$A$2:$A$1135,$A317,Observed!$C$2:$C$1135,$C317),"")</f>
        <v/>
      </c>
      <c r="Y317" s="34" t="str">
        <f>IF(ISNUMBER(AVERAGEIFS(Observed!Y$2:Y$1135,Observed!$A$2:$A$1135,$A317,Observed!$C$2:$C$1135,$C317)),AVERAGEIFS(Observed!Y$2:Y$1135,Observed!$A$2:$A$1135,$A317,Observed!$C$2:$C$1135,$C317),"")</f>
        <v/>
      </c>
      <c r="Z317" s="34" t="str">
        <f>IF(ISNUMBER(AVERAGEIFS(Observed!Z$2:Z$1135,Observed!$A$2:$A$1135,$A317,Observed!$C$2:$C$1135,$C317)),AVERAGEIFS(Observed!Z$2:Z$1135,Observed!$A$2:$A$1135,$A317,Observed!$C$2:$C$1135,$C317),"")</f>
        <v/>
      </c>
      <c r="AA317" s="34" t="str">
        <f>IF(ISNUMBER(AVERAGEIFS(Observed!AA$2:AA$1135,Observed!$A$2:$A$1135,$A317,Observed!$C$2:$C$1135,$C317)),AVERAGEIFS(Observed!AA$2:AA$1135,Observed!$A$2:$A$1135,$A317,Observed!$C$2:$C$1135,$C317),"")</f>
        <v/>
      </c>
      <c r="AB317" s="34">
        <f>IF(ISNUMBER(AVERAGEIFS(Observed!AB$2:AB$1135,Observed!$A$2:$A$1135,$A317,Observed!$C$2:$C$1135,$C317)),AVERAGEIFS(Observed!AB$2:AB$1135,Observed!$A$2:$A$1135,$A317,Observed!$C$2:$C$1135,$C317),"")</f>
        <v>22.265918016433716</v>
      </c>
      <c r="AC317" s="34">
        <f>IF(ISNUMBER(AVERAGEIFS(Observed!AC$2:AC$1135,Observed!$A$2:$A$1135,$A317,Observed!$C$2:$C$1135,$C317)),AVERAGEIFS(Observed!AC$2:AC$1135,Observed!$A$2:$A$1135,$A317,Observed!$C$2:$C$1135,$C317),"")</f>
        <v>9.6321492791175842</v>
      </c>
      <c r="AD317" s="34">
        <f>IF(ISNUMBER(AVERAGEIFS(Observed!AD$2:AD$1135,Observed!$A$2:$A$1135,$A317,Observed!$C$2:$C$1135,$C317)),AVERAGEIFS(Observed!AD$2:AD$1135,Observed!$A$2:$A$1135,$A317,Observed!$C$2:$C$1135,$C317),"")</f>
        <v>70.274404525756836</v>
      </c>
      <c r="AE317" s="34">
        <f>IF(ISNUMBER(AVERAGEIFS(Observed!AE$2:AE$1135,Observed!$A$2:$A$1135,$A317,Observed!$C$2:$C$1135,$C317)),AVERAGEIFS(Observed!AE$2:AE$1135,Observed!$A$2:$A$1135,$A317,Observed!$C$2:$C$1135,$C317),"")</f>
        <v>27.755651950836182</v>
      </c>
      <c r="AF317" s="34">
        <f>IF(ISNUMBER(AVERAGEIFS(Observed!AF$2:AF$1135,Observed!$A$2:$A$1135,$A317,Observed!$C$2:$C$1135,$C317)),AVERAGEIFS(Observed!AF$2:AF$1135,Observed!$A$2:$A$1135,$A317,Observed!$C$2:$C$1135,$C317),"")</f>
        <v>90.467273712158203</v>
      </c>
      <c r="AG317" s="34">
        <f>IF(ISNUMBER(AVERAGEIFS(Observed!AG$2:AG$1135,Observed!$A$2:$A$1135,$A317,Observed!$C$2:$C$1135,$C317)),AVERAGEIFS(Observed!AG$2:AG$1135,Observed!$A$2:$A$1135,$A317,Observed!$C$2:$C$1135,$C317),"")</f>
        <v>26.84456205368042</v>
      </c>
      <c r="AH317" s="35">
        <f>IF(ISNUMBER(AVERAGEIFS(Observed!AH$2:AH$1135,Observed!$A$2:$A$1135,$A317,Observed!$C$2:$C$1135,$C317)),AVERAGEIFS(Observed!AH$2:AH$1135,Observed!$A$2:$A$1135,$A317,Observed!$C$2:$C$1135,$C317),"")</f>
        <v>4.2951299285888672E-2</v>
      </c>
      <c r="AI317" s="35">
        <f>IF(ISNUMBER(AVERAGEIFS(Observed!AI$2:AI$1135,Observed!$A$2:$A$1135,$A317,Observed!$C$2:$C$1135,$C317)),AVERAGEIFS(Observed!AI$2:AI$1135,Observed!$A$2:$A$1135,$A317,Observed!$C$2:$C$1135,$C317),"")</f>
        <v>4.2951299285888672E-2</v>
      </c>
      <c r="AJ317" s="35" t="str">
        <f>IF(ISNUMBER(AVERAGEIFS(Observed!AJ$2:AJ$1135,Observed!$A$2:$A$1135,$A317,Observed!$C$2:$C$1135,$C317)),AVERAGEIFS(Observed!AJ$2:AJ$1135,Observed!$A$2:$A$1135,$A317,Observed!$C$2:$C$1135,$C317),"")</f>
        <v/>
      </c>
      <c r="AK317" s="34">
        <f>IF(ISNUMBER(AVERAGEIFS(Observed!AK$2:AK$1135,Observed!$A$2:$A$1135,$A317,Observed!$C$2:$C$1135,$C317)),AVERAGEIFS(Observed!AK$2:AK$1135,Observed!$A$2:$A$1135,$A317,Observed!$C$2:$C$1135,$C317),"")</f>
        <v>11.243904724121094</v>
      </c>
      <c r="AL317" s="35" t="str">
        <f>IF(ISNUMBER(AVERAGEIFS(Observed!AL$2:AL$1135,Observed!$A$2:$A$1135,$A317,Observed!$C$2:$C$1135,$C317)),AVERAGEIFS(Observed!AL$2:AL$1135,Observed!$A$2:$A$1135,$A317,Observed!$C$2:$C$1135,$C317),"")</f>
        <v/>
      </c>
      <c r="AM317" s="34" t="str">
        <f>IF(ISNUMBER(AVERAGEIFS(Observed!AM$2:AM$1135,Observed!$A$2:$A$1135,$A317,Observed!$C$2:$C$1135,$C317)),AVERAGEIFS(Observed!AM$2:AM$1135,Observed!$A$2:$A$1135,$A317,Observed!$C$2:$C$1135,$C317),"")</f>
        <v/>
      </c>
      <c r="AN317" s="34" t="str">
        <f>IF(ISNUMBER(AVERAGEIFS(Observed!AN$2:AN$1135,Observed!$A$2:$A$1135,$A317,Observed!$C$2:$C$1135,$C317)),AVERAGEIFS(Observed!AN$2:AN$1135,Observed!$A$2:$A$1135,$A317,Observed!$C$2:$C$1135,$C317),"")</f>
        <v/>
      </c>
      <c r="AO317" s="34" t="str">
        <f>IF(ISNUMBER(AVERAGEIFS(Observed!AO$2:AO$1135,Observed!$A$2:$A$1135,$A317,Observed!$C$2:$C$1135,$C317)),AVERAGEIFS(Observed!AO$2:AO$1135,Observed!$A$2:$A$1135,$A317,Observed!$C$2:$C$1135,$C317),"")</f>
        <v/>
      </c>
      <c r="AP317" s="35" t="str">
        <f>IF(ISNUMBER(AVERAGEIFS(Observed!AP$2:AP$1135,Observed!$A$2:$A$1135,$A317,Observed!$C$2:$C$1135,$C317)),AVERAGEIFS(Observed!AP$2:AP$1135,Observed!$A$2:$A$1135,$A317,Observed!$C$2:$C$1135,$C317),"")</f>
        <v/>
      </c>
      <c r="AQ317" s="34">
        <f>IF(ISNUMBER(AVERAGEIFS(Observed!AQ$2:AQ$1135,Observed!$A$2:$A$1135,$A317,Observed!$C$2:$C$1135,$C317)),AVERAGEIFS(Observed!AQ$2:AQ$1135,Observed!$A$2:$A$1135,$A317,Observed!$C$2:$C$1135,$C317),"")</f>
        <v>5.3427500000000006</v>
      </c>
      <c r="AR317" s="34">
        <f>IF(ISNUMBER(AVERAGEIFS(Observed!AR$2:AR$1135,Observed!$A$2:$A$1135,$A317,Observed!$C$2:$C$1135,$C317)),AVERAGEIFS(Observed!AR$2:AR$1135,Observed!$A$2:$A$1135,$A317,Observed!$C$2:$C$1135,$C317),"")</f>
        <v>42.462000000000003</v>
      </c>
      <c r="AS317" s="2">
        <f>COUNTIFS(Observed!$A$2:$A$1135,$A317,Observed!$C$2:$C$1135,$C317)</f>
        <v>4</v>
      </c>
      <c r="AT317" s="2">
        <f t="shared" si="5"/>
        <v>14</v>
      </c>
    </row>
    <row r="318" spans="1:46" x14ac:dyDescent="0.25">
      <c r="A318" t="s">
        <v>32</v>
      </c>
      <c r="B318" t="s">
        <v>31</v>
      </c>
      <c r="C318" s="6">
        <v>42080</v>
      </c>
      <c r="D318" t="s">
        <v>56</v>
      </c>
      <c r="F318">
        <v>500</v>
      </c>
      <c r="J318" t="s">
        <v>104</v>
      </c>
      <c r="K318" t="s">
        <v>29</v>
      </c>
      <c r="L318">
        <v>1</v>
      </c>
      <c r="M318" t="s">
        <v>106</v>
      </c>
      <c r="N318" s="33">
        <f>IF(ISNUMBER(AVERAGEIFS(Observed!N$2:N$1135,Observed!$A$2:$A$1135,$A318,Observed!$C$2:$C$1135,$C318)),AVERAGEIFS(Observed!N$2:N$1135,Observed!$A$2:$A$1135,$A318,Observed!$C$2:$C$1135,$C318),"")</f>
        <v>117.58333333333333</v>
      </c>
      <c r="O318" s="34">
        <f>IF(ISNUMBER(AVERAGEIFS(Observed!O$2:O$1135,Observed!$A$2:$A$1135,$A318,Observed!$C$2:$C$1135,$C318)),AVERAGEIFS(Observed!O$2:O$1135,Observed!$A$2:$A$1135,$A318,Observed!$C$2:$C$1135,$C318),"")</f>
        <v>11.758333333333333</v>
      </c>
      <c r="P318" s="34" t="str">
        <f>IF(ISNUMBER(AVERAGEIFS(Observed!P$2:P$1135,Observed!$A$2:$A$1135,$A318,Observed!$C$2:$C$1135,$C318)),AVERAGEIFS(Observed!P$2:P$1135,Observed!$A$2:$A$1135,$A318,Observed!$C$2:$C$1135,$C318),"")</f>
        <v/>
      </c>
      <c r="Q318" s="34" t="str">
        <f>IF(ISNUMBER(AVERAGEIFS(Observed!Q$2:Q$1135,Observed!$A$2:$A$1135,$A318,Observed!$C$2:$C$1135,$C318)),AVERAGEIFS(Observed!Q$2:Q$1135,Observed!$A$2:$A$1135,$A318,Observed!$C$2:$C$1135,$C318),"")</f>
        <v/>
      </c>
      <c r="R318" s="34" t="str">
        <f>IF(ISNUMBER(AVERAGEIFS(Observed!R$2:R$1135,Observed!$A$2:$A$1135,$A318,Observed!$C$2:$C$1135,$C318)),AVERAGEIFS(Observed!R$2:R$1135,Observed!$A$2:$A$1135,$A318,Observed!$C$2:$C$1135,$C318),"")</f>
        <v/>
      </c>
      <c r="S318" s="35" t="str">
        <f>IF(ISNUMBER(AVERAGEIFS(Observed!S$2:S$1135,Observed!$A$2:$A$1135,$A318,Observed!$C$2:$C$1135,$C318)),AVERAGEIFS(Observed!S$2:S$1135,Observed!$A$2:$A$1135,$A318,Observed!$C$2:$C$1135,$C318),"")</f>
        <v/>
      </c>
      <c r="T318" s="35" t="str">
        <f>IF(ISNUMBER(AVERAGEIFS(Observed!T$2:T$1135,Observed!$A$2:$A$1135,$A318,Observed!$C$2:$C$1135,$C318)),AVERAGEIFS(Observed!T$2:T$1135,Observed!$A$2:$A$1135,$A318,Observed!$C$2:$C$1135,$C318),"")</f>
        <v/>
      </c>
      <c r="U318" s="35" t="str">
        <f>IF(ISNUMBER(AVERAGEIFS(Observed!U$2:U$1135,Observed!$A$2:$A$1135,$A318,Observed!$C$2:$C$1135,$C318)),AVERAGEIFS(Observed!U$2:U$1135,Observed!$A$2:$A$1135,$A318,Observed!$C$2:$C$1135,$C318),"")</f>
        <v/>
      </c>
      <c r="V318" s="34" t="str">
        <f>IF(ISNUMBER(AVERAGEIFS(Observed!V$2:V$1135,Observed!$A$2:$A$1135,$A318,Observed!$C$2:$C$1135,$C318)),AVERAGEIFS(Observed!V$2:V$1135,Observed!$A$2:$A$1135,$A318,Observed!$C$2:$C$1135,$C318),"")</f>
        <v/>
      </c>
      <c r="W318" s="7" t="str">
        <f>IF(ISNUMBER(AVERAGEIFS(Observed!W$2:W$1135,Observed!$A$2:$A$1135,$A318,Observed!$C$2:$C$1135,$C318)),AVERAGEIFS(Observed!W$2:W$1135,Observed!$A$2:$A$1135,$A318,Observed!$C$2:$C$1135,$C318),"")</f>
        <v/>
      </c>
      <c r="X318" s="7" t="str">
        <f>IF(ISNUMBER(AVERAGEIFS(Observed!X$2:X$1135,Observed!$A$2:$A$1135,$A318,Observed!$C$2:$C$1135,$C318)),AVERAGEIFS(Observed!X$2:X$1135,Observed!$A$2:$A$1135,$A318,Observed!$C$2:$C$1135,$C318),"")</f>
        <v/>
      </c>
      <c r="Y318" s="34" t="str">
        <f>IF(ISNUMBER(AVERAGEIFS(Observed!Y$2:Y$1135,Observed!$A$2:$A$1135,$A318,Observed!$C$2:$C$1135,$C318)),AVERAGEIFS(Observed!Y$2:Y$1135,Observed!$A$2:$A$1135,$A318,Observed!$C$2:$C$1135,$C318),"")</f>
        <v/>
      </c>
      <c r="Z318" s="34" t="str">
        <f>IF(ISNUMBER(AVERAGEIFS(Observed!Z$2:Z$1135,Observed!$A$2:$A$1135,$A318,Observed!$C$2:$C$1135,$C318)),AVERAGEIFS(Observed!Z$2:Z$1135,Observed!$A$2:$A$1135,$A318,Observed!$C$2:$C$1135,$C318),"")</f>
        <v/>
      </c>
      <c r="AA318" s="34" t="str">
        <f>IF(ISNUMBER(AVERAGEIFS(Observed!AA$2:AA$1135,Observed!$A$2:$A$1135,$A318,Observed!$C$2:$C$1135,$C318)),AVERAGEIFS(Observed!AA$2:AA$1135,Observed!$A$2:$A$1135,$A318,Observed!$C$2:$C$1135,$C318),"")</f>
        <v/>
      </c>
      <c r="AB318" s="34">
        <f>IF(ISNUMBER(AVERAGEIFS(Observed!AB$2:AB$1135,Observed!$A$2:$A$1135,$A318,Observed!$C$2:$C$1135,$C318)),AVERAGEIFS(Observed!AB$2:AB$1135,Observed!$A$2:$A$1135,$A318,Observed!$C$2:$C$1135,$C318),"")</f>
        <v>20.786325772603352</v>
      </c>
      <c r="AC318" s="34">
        <f>IF(ISNUMBER(AVERAGEIFS(Observed!AC$2:AC$1135,Observed!$A$2:$A$1135,$A318,Observed!$C$2:$C$1135,$C318)),AVERAGEIFS(Observed!AC$2:AC$1135,Observed!$A$2:$A$1135,$A318,Observed!$C$2:$C$1135,$C318),"")</f>
        <v>7.3568392594655352</v>
      </c>
      <c r="AD318" s="34">
        <f>IF(ISNUMBER(AVERAGEIFS(Observed!AD$2:AD$1135,Observed!$A$2:$A$1135,$A318,Observed!$C$2:$C$1135,$C318)),AVERAGEIFS(Observed!AD$2:AD$1135,Observed!$A$2:$A$1135,$A318,Observed!$C$2:$C$1135,$C318),"")</f>
        <v>71.38629150390625</v>
      </c>
      <c r="AE318" s="34">
        <f>IF(ISNUMBER(AVERAGEIFS(Observed!AE$2:AE$1135,Observed!$A$2:$A$1135,$A318,Observed!$C$2:$C$1135,$C318)),AVERAGEIFS(Observed!AE$2:AE$1135,Observed!$A$2:$A$1135,$A318,Observed!$C$2:$C$1135,$C318),"")</f>
        <v>25.336382548014324</v>
      </c>
      <c r="AF318" s="34">
        <f>IF(ISNUMBER(AVERAGEIFS(Observed!AF$2:AF$1135,Observed!$A$2:$A$1135,$A318,Observed!$C$2:$C$1135,$C318)),AVERAGEIFS(Observed!AF$2:AF$1135,Observed!$A$2:$A$1135,$A318,Observed!$C$2:$C$1135,$C318),"")</f>
        <v>90.149729410807296</v>
      </c>
      <c r="AG318" s="34">
        <f>IF(ISNUMBER(AVERAGEIFS(Observed!AG$2:AG$1135,Observed!$A$2:$A$1135,$A318,Observed!$C$2:$C$1135,$C318)),AVERAGEIFS(Observed!AG$2:AG$1135,Observed!$A$2:$A$1135,$A318,Observed!$C$2:$C$1135,$C318),"")</f>
        <v>29.403582255045574</v>
      </c>
      <c r="AH318" s="35">
        <f>IF(ISNUMBER(AVERAGEIFS(Observed!AH$2:AH$1135,Observed!$A$2:$A$1135,$A318,Observed!$C$2:$C$1135,$C318)),AVERAGEIFS(Observed!AH$2:AH$1135,Observed!$A$2:$A$1135,$A318,Observed!$C$2:$C$1135,$C318),"")</f>
        <v>4.7045731608072926E-2</v>
      </c>
      <c r="AI318" s="35">
        <f>IF(ISNUMBER(AVERAGEIFS(Observed!AI$2:AI$1135,Observed!$A$2:$A$1135,$A318,Observed!$C$2:$C$1135,$C318)),AVERAGEIFS(Observed!AI$2:AI$1135,Observed!$A$2:$A$1135,$A318,Observed!$C$2:$C$1135,$C318),"")</f>
        <v>4.7045731608072926E-2</v>
      </c>
      <c r="AJ318" s="35" t="str">
        <f>IF(ISNUMBER(AVERAGEIFS(Observed!AJ$2:AJ$1135,Observed!$A$2:$A$1135,$A318,Observed!$C$2:$C$1135,$C318)),AVERAGEIFS(Observed!AJ$2:AJ$1135,Observed!$A$2:$A$1135,$A318,Observed!$C$2:$C$1135,$C318),"")</f>
        <v/>
      </c>
      <c r="AK318" s="34">
        <f>IF(ISNUMBER(AVERAGEIFS(Observed!AK$2:AK$1135,Observed!$A$2:$A$1135,$A318,Observed!$C$2:$C$1135,$C318)),AVERAGEIFS(Observed!AK$2:AK$1135,Observed!$A$2:$A$1135,$A318,Observed!$C$2:$C$1135,$C318),"")</f>
        <v>11.421806640625</v>
      </c>
      <c r="AL318" s="35" t="str">
        <f>IF(ISNUMBER(AVERAGEIFS(Observed!AL$2:AL$1135,Observed!$A$2:$A$1135,$A318,Observed!$C$2:$C$1135,$C318)),AVERAGEIFS(Observed!AL$2:AL$1135,Observed!$A$2:$A$1135,$A318,Observed!$C$2:$C$1135,$C318),"")</f>
        <v/>
      </c>
      <c r="AM318" s="34" t="str">
        <f>IF(ISNUMBER(AVERAGEIFS(Observed!AM$2:AM$1135,Observed!$A$2:$A$1135,$A318,Observed!$C$2:$C$1135,$C318)),AVERAGEIFS(Observed!AM$2:AM$1135,Observed!$A$2:$A$1135,$A318,Observed!$C$2:$C$1135,$C318),"")</f>
        <v/>
      </c>
      <c r="AN318" s="34" t="str">
        <f>IF(ISNUMBER(AVERAGEIFS(Observed!AN$2:AN$1135,Observed!$A$2:$A$1135,$A318,Observed!$C$2:$C$1135,$C318)),AVERAGEIFS(Observed!AN$2:AN$1135,Observed!$A$2:$A$1135,$A318,Observed!$C$2:$C$1135,$C318),"")</f>
        <v/>
      </c>
      <c r="AO318" s="34" t="str">
        <f>IF(ISNUMBER(AVERAGEIFS(Observed!AO$2:AO$1135,Observed!$A$2:$A$1135,$A318,Observed!$C$2:$C$1135,$C318)),AVERAGEIFS(Observed!AO$2:AO$1135,Observed!$A$2:$A$1135,$A318,Observed!$C$2:$C$1135,$C318),"")</f>
        <v/>
      </c>
      <c r="AP318" s="35" t="str">
        <f>IF(ISNUMBER(AVERAGEIFS(Observed!AP$2:AP$1135,Observed!$A$2:$A$1135,$A318,Observed!$C$2:$C$1135,$C318)),AVERAGEIFS(Observed!AP$2:AP$1135,Observed!$A$2:$A$1135,$A318,Observed!$C$2:$C$1135,$C318),"")</f>
        <v/>
      </c>
      <c r="AQ318" s="34" t="str">
        <f>IF(ISNUMBER(AVERAGEIFS(Observed!AQ$2:AQ$1135,Observed!$A$2:$A$1135,$A318,Observed!$C$2:$C$1135,$C318)),AVERAGEIFS(Observed!AQ$2:AQ$1135,Observed!$A$2:$A$1135,$A318,Observed!$C$2:$C$1135,$C318),"")</f>
        <v/>
      </c>
      <c r="AR318" s="34" t="str">
        <f>IF(ISNUMBER(AVERAGEIFS(Observed!AR$2:AR$1135,Observed!$A$2:$A$1135,$A318,Observed!$C$2:$C$1135,$C318)),AVERAGEIFS(Observed!AR$2:AR$1135,Observed!$A$2:$A$1135,$A318,Observed!$C$2:$C$1135,$C318),"")</f>
        <v/>
      </c>
      <c r="AS318" s="2">
        <f>COUNTIFS(Observed!$A$2:$A$1135,$A318,Observed!$C$2:$C$1135,$C318)</f>
        <v>3</v>
      </c>
      <c r="AT318" s="2">
        <f t="shared" si="5"/>
        <v>10</v>
      </c>
    </row>
    <row r="319" spans="1:46" x14ac:dyDescent="0.25">
      <c r="A319" t="s">
        <v>32</v>
      </c>
      <c r="B319" t="s">
        <v>31</v>
      </c>
      <c r="C319" s="6">
        <v>42087</v>
      </c>
      <c r="D319" t="s">
        <v>56</v>
      </c>
      <c r="F319">
        <v>500</v>
      </c>
      <c r="J319" t="s">
        <v>104</v>
      </c>
      <c r="K319" t="s">
        <v>29</v>
      </c>
      <c r="L319">
        <v>1</v>
      </c>
      <c r="M319" t="s">
        <v>106</v>
      </c>
      <c r="N319" s="33">
        <f>IF(ISNUMBER(AVERAGEIFS(Observed!N$2:N$1135,Observed!$A$2:$A$1135,$A319,Observed!$C$2:$C$1135,$C319)),AVERAGEIFS(Observed!N$2:N$1135,Observed!$A$2:$A$1135,$A319,Observed!$C$2:$C$1135,$C319),"")</f>
        <v>322.25</v>
      </c>
      <c r="O319" s="34">
        <f>IF(ISNUMBER(AVERAGEIFS(Observed!O$2:O$1135,Observed!$A$2:$A$1135,$A319,Observed!$C$2:$C$1135,$C319)),AVERAGEIFS(Observed!O$2:O$1135,Observed!$A$2:$A$1135,$A319,Observed!$C$2:$C$1135,$C319),"")</f>
        <v>32.225000000000001</v>
      </c>
      <c r="P319" s="34" t="str">
        <f>IF(ISNUMBER(AVERAGEIFS(Observed!P$2:P$1135,Observed!$A$2:$A$1135,$A319,Observed!$C$2:$C$1135,$C319)),AVERAGEIFS(Observed!P$2:P$1135,Observed!$A$2:$A$1135,$A319,Observed!$C$2:$C$1135,$C319),"")</f>
        <v/>
      </c>
      <c r="Q319" s="34" t="str">
        <f>IF(ISNUMBER(AVERAGEIFS(Observed!Q$2:Q$1135,Observed!$A$2:$A$1135,$A319,Observed!$C$2:$C$1135,$C319)),AVERAGEIFS(Observed!Q$2:Q$1135,Observed!$A$2:$A$1135,$A319,Observed!$C$2:$C$1135,$C319),"")</f>
        <v/>
      </c>
      <c r="R319" s="34" t="str">
        <f>IF(ISNUMBER(AVERAGEIFS(Observed!R$2:R$1135,Observed!$A$2:$A$1135,$A319,Observed!$C$2:$C$1135,$C319)),AVERAGEIFS(Observed!R$2:R$1135,Observed!$A$2:$A$1135,$A319,Observed!$C$2:$C$1135,$C319),"")</f>
        <v/>
      </c>
      <c r="S319" s="35" t="str">
        <f>IF(ISNUMBER(AVERAGEIFS(Observed!S$2:S$1135,Observed!$A$2:$A$1135,$A319,Observed!$C$2:$C$1135,$C319)),AVERAGEIFS(Observed!S$2:S$1135,Observed!$A$2:$A$1135,$A319,Observed!$C$2:$C$1135,$C319),"")</f>
        <v/>
      </c>
      <c r="T319" s="35" t="str">
        <f>IF(ISNUMBER(AVERAGEIFS(Observed!T$2:T$1135,Observed!$A$2:$A$1135,$A319,Observed!$C$2:$C$1135,$C319)),AVERAGEIFS(Observed!T$2:T$1135,Observed!$A$2:$A$1135,$A319,Observed!$C$2:$C$1135,$C319),"")</f>
        <v/>
      </c>
      <c r="U319" s="35" t="str">
        <f>IF(ISNUMBER(AVERAGEIFS(Observed!U$2:U$1135,Observed!$A$2:$A$1135,$A319,Observed!$C$2:$C$1135,$C319)),AVERAGEIFS(Observed!U$2:U$1135,Observed!$A$2:$A$1135,$A319,Observed!$C$2:$C$1135,$C319),"")</f>
        <v/>
      </c>
      <c r="V319" s="34" t="str">
        <f>IF(ISNUMBER(AVERAGEIFS(Observed!V$2:V$1135,Observed!$A$2:$A$1135,$A319,Observed!$C$2:$C$1135,$C319)),AVERAGEIFS(Observed!V$2:V$1135,Observed!$A$2:$A$1135,$A319,Observed!$C$2:$C$1135,$C319),"")</f>
        <v/>
      </c>
      <c r="W319" s="7" t="str">
        <f>IF(ISNUMBER(AVERAGEIFS(Observed!W$2:W$1135,Observed!$A$2:$A$1135,$A319,Observed!$C$2:$C$1135,$C319)),AVERAGEIFS(Observed!W$2:W$1135,Observed!$A$2:$A$1135,$A319,Observed!$C$2:$C$1135,$C319),"")</f>
        <v/>
      </c>
      <c r="X319" s="7" t="str">
        <f>IF(ISNUMBER(AVERAGEIFS(Observed!X$2:X$1135,Observed!$A$2:$A$1135,$A319,Observed!$C$2:$C$1135,$C319)),AVERAGEIFS(Observed!X$2:X$1135,Observed!$A$2:$A$1135,$A319,Observed!$C$2:$C$1135,$C319),"")</f>
        <v/>
      </c>
      <c r="Y319" s="34" t="str">
        <f>IF(ISNUMBER(AVERAGEIFS(Observed!Y$2:Y$1135,Observed!$A$2:$A$1135,$A319,Observed!$C$2:$C$1135,$C319)),AVERAGEIFS(Observed!Y$2:Y$1135,Observed!$A$2:$A$1135,$A319,Observed!$C$2:$C$1135,$C319),"")</f>
        <v/>
      </c>
      <c r="Z319" s="34" t="str">
        <f>IF(ISNUMBER(AVERAGEIFS(Observed!Z$2:Z$1135,Observed!$A$2:$A$1135,$A319,Observed!$C$2:$C$1135,$C319)),AVERAGEIFS(Observed!Z$2:Z$1135,Observed!$A$2:$A$1135,$A319,Observed!$C$2:$C$1135,$C319),"")</f>
        <v/>
      </c>
      <c r="AA319" s="34" t="str">
        <f>IF(ISNUMBER(AVERAGEIFS(Observed!AA$2:AA$1135,Observed!$A$2:$A$1135,$A319,Observed!$C$2:$C$1135,$C319)),AVERAGEIFS(Observed!AA$2:AA$1135,Observed!$A$2:$A$1135,$A319,Observed!$C$2:$C$1135,$C319),"")</f>
        <v/>
      </c>
      <c r="AB319" s="34">
        <f>IF(ISNUMBER(AVERAGEIFS(Observed!AB$2:AB$1135,Observed!$A$2:$A$1135,$A319,Observed!$C$2:$C$1135,$C319)),AVERAGEIFS(Observed!AB$2:AB$1135,Observed!$A$2:$A$1135,$A319,Observed!$C$2:$C$1135,$C319),"")</f>
        <v>18.977017720540363</v>
      </c>
      <c r="AC319" s="34">
        <f>IF(ISNUMBER(AVERAGEIFS(Observed!AC$2:AC$1135,Observed!$A$2:$A$1135,$A319,Observed!$C$2:$C$1135,$C319)),AVERAGEIFS(Observed!AC$2:AC$1135,Observed!$A$2:$A$1135,$A319,Observed!$C$2:$C$1135,$C319),"")</f>
        <v>9.5983031590779628</v>
      </c>
      <c r="AD319" s="34">
        <f>IF(ISNUMBER(AVERAGEIFS(Observed!AD$2:AD$1135,Observed!$A$2:$A$1135,$A319,Observed!$C$2:$C$1135,$C319)),AVERAGEIFS(Observed!AD$2:AD$1135,Observed!$A$2:$A$1135,$A319,Observed!$C$2:$C$1135,$C319),"")</f>
        <v>73.183661142985031</v>
      </c>
      <c r="AE319" s="34">
        <f>IF(ISNUMBER(AVERAGEIFS(Observed!AE$2:AE$1135,Observed!$A$2:$A$1135,$A319,Observed!$C$2:$C$1135,$C319)),AVERAGEIFS(Observed!AE$2:AE$1135,Observed!$A$2:$A$1135,$A319,Observed!$C$2:$C$1135,$C319),"")</f>
        <v>23.174338976542156</v>
      </c>
      <c r="AF319" s="34">
        <f>IF(ISNUMBER(AVERAGEIFS(Observed!AF$2:AF$1135,Observed!$A$2:$A$1135,$A319,Observed!$C$2:$C$1135,$C319)),AVERAGEIFS(Observed!AF$2:AF$1135,Observed!$A$2:$A$1135,$A319,Observed!$C$2:$C$1135,$C319),"")</f>
        <v>90.558172861735031</v>
      </c>
      <c r="AG319" s="34">
        <f>IF(ISNUMBER(AVERAGEIFS(Observed!AG$2:AG$1135,Observed!$A$2:$A$1135,$A319,Observed!$C$2:$C$1135,$C319)),AVERAGEIFS(Observed!AG$2:AG$1135,Observed!$A$2:$A$1135,$A319,Observed!$C$2:$C$1135,$C319),"")</f>
        <v>31.705245018005371</v>
      </c>
      <c r="AH319" s="35">
        <f>IF(ISNUMBER(AVERAGEIFS(Observed!AH$2:AH$1135,Observed!$A$2:$A$1135,$A319,Observed!$C$2:$C$1135,$C319)),AVERAGEIFS(Observed!AH$2:AH$1135,Observed!$A$2:$A$1135,$A319,Observed!$C$2:$C$1135,$C319),"")</f>
        <v>5.0728392028808598E-2</v>
      </c>
      <c r="AI319" s="35">
        <f>IF(ISNUMBER(AVERAGEIFS(Observed!AI$2:AI$1135,Observed!$A$2:$A$1135,$A319,Observed!$C$2:$C$1135,$C319)),AVERAGEIFS(Observed!AI$2:AI$1135,Observed!$A$2:$A$1135,$A319,Observed!$C$2:$C$1135,$C319),"")</f>
        <v>5.0728392028808598E-2</v>
      </c>
      <c r="AJ319" s="35" t="str">
        <f>IF(ISNUMBER(AVERAGEIFS(Observed!AJ$2:AJ$1135,Observed!$A$2:$A$1135,$A319,Observed!$C$2:$C$1135,$C319)),AVERAGEIFS(Observed!AJ$2:AJ$1135,Observed!$A$2:$A$1135,$A319,Observed!$C$2:$C$1135,$C319),"")</f>
        <v/>
      </c>
      <c r="AK319" s="34">
        <f>IF(ISNUMBER(AVERAGEIFS(Observed!AK$2:AK$1135,Observed!$A$2:$A$1135,$A319,Observed!$C$2:$C$1135,$C319)),AVERAGEIFS(Observed!AK$2:AK$1135,Observed!$A$2:$A$1135,$A319,Observed!$C$2:$C$1135,$C319),"")</f>
        <v>11.709385782877604</v>
      </c>
      <c r="AL319" s="35" t="str">
        <f>IF(ISNUMBER(AVERAGEIFS(Observed!AL$2:AL$1135,Observed!$A$2:$A$1135,$A319,Observed!$C$2:$C$1135,$C319)),AVERAGEIFS(Observed!AL$2:AL$1135,Observed!$A$2:$A$1135,$A319,Observed!$C$2:$C$1135,$C319),"")</f>
        <v/>
      </c>
      <c r="AM319" s="34" t="str">
        <f>IF(ISNUMBER(AVERAGEIFS(Observed!AM$2:AM$1135,Observed!$A$2:$A$1135,$A319,Observed!$C$2:$C$1135,$C319)),AVERAGEIFS(Observed!AM$2:AM$1135,Observed!$A$2:$A$1135,$A319,Observed!$C$2:$C$1135,$C319),"")</f>
        <v/>
      </c>
      <c r="AN319" s="34" t="str">
        <f>IF(ISNUMBER(AVERAGEIFS(Observed!AN$2:AN$1135,Observed!$A$2:$A$1135,$A319,Observed!$C$2:$C$1135,$C319)),AVERAGEIFS(Observed!AN$2:AN$1135,Observed!$A$2:$A$1135,$A319,Observed!$C$2:$C$1135,$C319),"")</f>
        <v/>
      </c>
      <c r="AO319" s="34" t="str">
        <f>IF(ISNUMBER(AVERAGEIFS(Observed!AO$2:AO$1135,Observed!$A$2:$A$1135,$A319,Observed!$C$2:$C$1135,$C319)),AVERAGEIFS(Observed!AO$2:AO$1135,Observed!$A$2:$A$1135,$A319,Observed!$C$2:$C$1135,$C319),"")</f>
        <v/>
      </c>
      <c r="AP319" s="35" t="str">
        <f>IF(ISNUMBER(AVERAGEIFS(Observed!AP$2:AP$1135,Observed!$A$2:$A$1135,$A319,Observed!$C$2:$C$1135,$C319)),AVERAGEIFS(Observed!AP$2:AP$1135,Observed!$A$2:$A$1135,$A319,Observed!$C$2:$C$1135,$C319),"")</f>
        <v/>
      </c>
      <c r="AQ319" s="34" t="str">
        <f>IF(ISNUMBER(AVERAGEIFS(Observed!AQ$2:AQ$1135,Observed!$A$2:$A$1135,$A319,Observed!$C$2:$C$1135,$C319)),AVERAGEIFS(Observed!AQ$2:AQ$1135,Observed!$A$2:$A$1135,$A319,Observed!$C$2:$C$1135,$C319),"")</f>
        <v/>
      </c>
      <c r="AR319" s="34" t="str">
        <f>IF(ISNUMBER(AVERAGEIFS(Observed!AR$2:AR$1135,Observed!$A$2:$A$1135,$A319,Observed!$C$2:$C$1135,$C319)),AVERAGEIFS(Observed!AR$2:AR$1135,Observed!$A$2:$A$1135,$A319,Observed!$C$2:$C$1135,$C319),"")</f>
        <v/>
      </c>
      <c r="AS319" s="2">
        <f>COUNTIFS(Observed!$A$2:$A$1135,$A319,Observed!$C$2:$C$1135,$C319)</f>
        <v>3</v>
      </c>
      <c r="AT319" s="2">
        <f t="shared" si="5"/>
        <v>10</v>
      </c>
    </row>
    <row r="320" spans="1:46" x14ac:dyDescent="0.25">
      <c r="A320" t="s">
        <v>32</v>
      </c>
      <c r="B320" t="s">
        <v>31</v>
      </c>
      <c r="C320" s="6">
        <v>42101</v>
      </c>
      <c r="D320" t="s">
        <v>56</v>
      </c>
      <c r="F320">
        <v>500</v>
      </c>
      <c r="J320" t="s">
        <v>104</v>
      </c>
      <c r="K320" t="s">
        <v>29</v>
      </c>
      <c r="L320">
        <v>1</v>
      </c>
      <c r="M320" t="s">
        <v>106</v>
      </c>
      <c r="N320" s="33">
        <f>IF(ISNUMBER(AVERAGEIFS(Observed!N$2:N$1135,Observed!$A$2:$A$1135,$A320,Observed!$C$2:$C$1135,$C320)),AVERAGEIFS(Observed!N$2:N$1135,Observed!$A$2:$A$1135,$A320,Observed!$C$2:$C$1135,$C320),"")</f>
        <v>870.83333333333337</v>
      </c>
      <c r="O320" s="34">
        <f>IF(ISNUMBER(AVERAGEIFS(Observed!O$2:O$1135,Observed!$A$2:$A$1135,$A320,Observed!$C$2:$C$1135,$C320)),AVERAGEIFS(Observed!O$2:O$1135,Observed!$A$2:$A$1135,$A320,Observed!$C$2:$C$1135,$C320),"")</f>
        <v>87.083333333333329</v>
      </c>
      <c r="P320" s="34" t="str">
        <f>IF(ISNUMBER(AVERAGEIFS(Observed!P$2:P$1135,Observed!$A$2:$A$1135,$A320,Observed!$C$2:$C$1135,$C320)),AVERAGEIFS(Observed!P$2:P$1135,Observed!$A$2:$A$1135,$A320,Observed!$C$2:$C$1135,$C320),"")</f>
        <v/>
      </c>
      <c r="Q320" s="34" t="str">
        <f>IF(ISNUMBER(AVERAGEIFS(Observed!Q$2:Q$1135,Observed!$A$2:$A$1135,$A320,Observed!$C$2:$C$1135,$C320)),AVERAGEIFS(Observed!Q$2:Q$1135,Observed!$A$2:$A$1135,$A320,Observed!$C$2:$C$1135,$C320),"")</f>
        <v/>
      </c>
      <c r="R320" s="34" t="str">
        <f>IF(ISNUMBER(AVERAGEIFS(Observed!R$2:R$1135,Observed!$A$2:$A$1135,$A320,Observed!$C$2:$C$1135,$C320)),AVERAGEIFS(Observed!R$2:R$1135,Observed!$A$2:$A$1135,$A320,Observed!$C$2:$C$1135,$C320),"")</f>
        <v/>
      </c>
      <c r="S320" s="35" t="str">
        <f>IF(ISNUMBER(AVERAGEIFS(Observed!S$2:S$1135,Observed!$A$2:$A$1135,$A320,Observed!$C$2:$C$1135,$C320)),AVERAGEIFS(Observed!S$2:S$1135,Observed!$A$2:$A$1135,$A320,Observed!$C$2:$C$1135,$C320),"")</f>
        <v/>
      </c>
      <c r="T320" s="35" t="str">
        <f>IF(ISNUMBER(AVERAGEIFS(Observed!T$2:T$1135,Observed!$A$2:$A$1135,$A320,Observed!$C$2:$C$1135,$C320)),AVERAGEIFS(Observed!T$2:T$1135,Observed!$A$2:$A$1135,$A320,Observed!$C$2:$C$1135,$C320),"")</f>
        <v/>
      </c>
      <c r="U320" s="35" t="str">
        <f>IF(ISNUMBER(AVERAGEIFS(Observed!U$2:U$1135,Observed!$A$2:$A$1135,$A320,Observed!$C$2:$C$1135,$C320)),AVERAGEIFS(Observed!U$2:U$1135,Observed!$A$2:$A$1135,$A320,Observed!$C$2:$C$1135,$C320),"")</f>
        <v/>
      </c>
      <c r="V320" s="34" t="str">
        <f>IF(ISNUMBER(AVERAGEIFS(Observed!V$2:V$1135,Observed!$A$2:$A$1135,$A320,Observed!$C$2:$C$1135,$C320)),AVERAGEIFS(Observed!V$2:V$1135,Observed!$A$2:$A$1135,$A320,Observed!$C$2:$C$1135,$C320),"")</f>
        <v/>
      </c>
      <c r="W320" s="7" t="str">
        <f>IF(ISNUMBER(AVERAGEIFS(Observed!W$2:W$1135,Observed!$A$2:$A$1135,$A320,Observed!$C$2:$C$1135,$C320)),AVERAGEIFS(Observed!W$2:W$1135,Observed!$A$2:$A$1135,$A320,Observed!$C$2:$C$1135,$C320),"")</f>
        <v/>
      </c>
      <c r="X320" s="7" t="str">
        <f>IF(ISNUMBER(AVERAGEIFS(Observed!X$2:X$1135,Observed!$A$2:$A$1135,$A320,Observed!$C$2:$C$1135,$C320)),AVERAGEIFS(Observed!X$2:X$1135,Observed!$A$2:$A$1135,$A320,Observed!$C$2:$C$1135,$C320),"")</f>
        <v/>
      </c>
      <c r="Y320" s="34" t="str">
        <f>IF(ISNUMBER(AVERAGEIFS(Observed!Y$2:Y$1135,Observed!$A$2:$A$1135,$A320,Observed!$C$2:$C$1135,$C320)),AVERAGEIFS(Observed!Y$2:Y$1135,Observed!$A$2:$A$1135,$A320,Observed!$C$2:$C$1135,$C320),"")</f>
        <v/>
      </c>
      <c r="Z320" s="34" t="str">
        <f>IF(ISNUMBER(AVERAGEIFS(Observed!Z$2:Z$1135,Observed!$A$2:$A$1135,$A320,Observed!$C$2:$C$1135,$C320)),AVERAGEIFS(Observed!Z$2:Z$1135,Observed!$A$2:$A$1135,$A320,Observed!$C$2:$C$1135,$C320),"")</f>
        <v/>
      </c>
      <c r="AA320" s="34" t="str">
        <f>IF(ISNUMBER(AVERAGEIFS(Observed!AA$2:AA$1135,Observed!$A$2:$A$1135,$A320,Observed!$C$2:$C$1135,$C320)),AVERAGEIFS(Observed!AA$2:AA$1135,Observed!$A$2:$A$1135,$A320,Observed!$C$2:$C$1135,$C320),"")</f>
        <v/>
      </c>
      <c r="AB320" s="34">
        <f>IF(ISNUMBER(AVERAGEIFS(Observed!AB$2:AB$1135,Observed!$A$2:$A$1135,$A320,Observed!$C$2:$C$1135,$C320)),AVERAGEIFS(Observed!AB$2:AB$1135,Observed!$A$2:$A$1135,$A320,Observed!$C$2:$C$1135,$C320),"")</f>
        <v>19.925705273946125</v>
      </c>
      <c r="AC320" s="34">
        <f>IF(ISNUMBER(AVERAGEIFS(Observed!AC$2:AC$1135,Observed!$A$2:$A$1135,$A320,Observed!$C$2:$C$1135,$C320)),AVERAGEIFS(Observed!AC$2:AC$1135,Observed!$A$2:$A$1135,$A320,Observed!$C$2:$C$1135,$C320),"")</f>
        <v>10.431856314341227</v>
      </c>
      <c r="AD320" s="34">
        <f>IF(ISNUMBER(AVERAGEIFS(Observed!AD$2:AD$1135,Observed!$A$2:$A$1135,$A320,Observed!$C$2:$C$1135,$C320)),AVERAGEIFS(Observed!AD$2:AD$1135,Observed!$A$2:$A$1135,$A320,Observed!$C$2:$C$1135,$C320),"")</f>
        <v>74.732683817545578</v>
      </c>
      <c r="AE320" s="34">
        <f>IF(ISNUMBER(AVERAGEIFS(Observed!AE$2:AE$1135,Observed!$A$2:$A$1135,$A320,Observed!$C$2:$C$1135,$C320)),AVERAGEIFS(Observed!AE$2:AE$1135,Observed!$A$2:$A$1135,$A320,Observed!$C$2:$C$1135,$C320),"")</f>
        <v>25.150404930114746</v>
      </c>
      <c r="AF320" s="34">
        <f>IF(ISNUMBER(AVERAGEIFS(Observed!AF$2:AF$1135,Observed!$A$2:$A$1135,$A320,Observed!$C$2:$C$1135,$C320)),AVERAGEIFS(Observed!AF$2:AF$1135,Observed!$A$2:$A$1135,$A320,Observed!$C$2:$C$1135,$C320),"")</f>
        <v>91.317653656005859</v>
      </c>
      <c r="AG320" s="34">
        <f>IF(ISNUMBER(AVERAGEIFS(Observed!AG$2:AG$1135,Observed!$A$2:$A$1135,$A320,Observed!$C$2:$C$1135,$C320)),AVERAGEIFS(Observed!AG$2:AG$1135,Observed!$A$2:$A$1135,$A320,Observed!$C$2:$C$1135,$C320),"")</f>
        <v>30.143163363138836</v>
      </c>
      <c r="AH320" s="35">
        <f>IF(ISNUMBER(AVERAGEIFS(Observed!AH$2:AH$1135,Observed!$A$2:$A$1135,$A320,Observed!$C$2:$C$1135,$C320)),AVERAGEIFS(Observed!AH$2:AH$1135,Observed!$A$2:$A$1135,$A320,Observed!$C$2:$C$1135,$C320),"")</f>
        <v>4.8229061381022141E-2</v>
      </c>
      <c r="AI320" s="35">
        <f>IF(ISNUMBER(AVERAGEIFS(Observed!AI$2:AI$1135,Observed!$A$2:$A$1135,$A320,Observed!$C$2:$C$1135,$C320)),AVERAGEIFS(Observed!AI$2:AI$1135,Observed!$A$2:$A$1135,$A320,Observed!$C$2:$C$1135,$C320),"")</f>
        <v>4.8229061381022141E-2</v>
      </c>
      <c r="AJ320" s="35" t="str">
        <f>IF(ISNUMBER(AVERAGEIFS(Observed!AJ$2:AJ$1135,Observed!$A$2:$A$1135,$A320,Observed!$C$2:$C$1135,$C320)),AVERAGEIFS(Observed!AJ$2:AJ$1135,Observed!$A$2:$A$1135,$A320,Observed!$C$2:$C$1135,$C320),"")</f>
        <v/>
      </c>
      <c r="AK320" s="34">
        <f>IF(ISNUMBER(AVERAGEIFS(Observed!AK$2:AK$1135,Observed!$A$2:$A$1135,$A320,Observed!$C$2:$C$1135,$C320)),AVERAGEIFS(Observed!AK$2:AK$1135,Observed!$A$2:$A$1135,$A320,Observed!$C$2:$C$1135,$C320),"")</f>
        <v>11.957229410807292</v>
      </c>
      <c r="AL320" s="35" t="str">
        <f>IF(ISNUMBER(AVERAGEIFS(Observed!AL$2:AL$1135,Observed!$A$2:$A$1135,$A320,Observed!$C$2:$C$1135,$C320)),AVERAGEIFS(Observed!AL$2:AL$1135,Observed!$A$2:$A$1135,$A320,Observed!$C$2:$C$1135,$C320),"")</f>
        <v/>
      </c>
      <c r="AM320" s="34" t="str">
        <f>IF(ISNUMBER(AVERAGEIFS(Observed!AM$2:AM$1135,Observed!$A$2:$A$1135,$A320,Observed!$C$2:$C$1135,$C320)),AVERAGEIFS(Observed!AM$2:AM$1135,Observed!$A$2:$A$1135,$A320,Observed!$C$2:$C$1135,$C320),"")</f>
        <v/>
      </c>
      <c r="AN320" s="34" t="str">
        <f>IF(ISNUMBER(AVERAGEIFS(Observed!AN$2:AN$1135,Observed!$A$2:$A$1135,$A320,Observed!$C$2:$C$1135,$C320)),AVERAGEIFS(Observed!AN$2:AN$1135,Observed!$A$2:$A$1135,$A320,Observed!$C$2:$C$1135,$C320),"")</f>
        <v/>
      </c>
      <c r="AO320" s="34" t="str">
        <f>IF(ISNUMBER(AVERAGEIFS(Observed!AO$2:AO$1135,Observed!$A$2:$A$1135,$A320,Observed!$C$2:$C$1135,$C320)),AVERAGEIFS(Observed!AO$2:AO$1135,Observed!$A$2:$A$1135,$A320,Observed!$C$2:$C$1135,$C320),"")</f>
        <v/>
      </c>
      <c r="AP320" s="35" t="str">
        <f>IF(ISNUMBER(AVERAGEIFS(Observed!AP$2:AP$1135,Observed!$A$2:$A$1135,$A320,Observed!$C$2:$C$1135,$C320)),AVERAGEIFS(Observed!AP$2:AP$1135,Observed!$A$2:$A$1135,$A320,Observed!$C$2:$C$1135,$C320),"")</f>
        <v/>
      </c>
      <c r="AQ320" s="34" t="str">
        <f>IF(ISNUMBER(AVERAGEIFS(Observed!AQ$2:AQ$1135,Observed!$A$2:$A$1135,$A320,Observed!$C$2:$C$1135,$C320)),AVERAGEIFS(Observed!AQ$2:AQ$1135,Observed!$A$2:$A$1135,$A320,Observed!$C$2:$C$1135,$C320),"")</f>
        <v/>
      </c>
      <c r="AR320" s="34" t="str">
        <f>IF(ISNUMBER(AVERAGEIFS(Observed!AR$2:AR$1135,Observed!$A$2:$A$1135,$A320,Observed!$C$2:$C$1135,$C320)),AVERAGEIFS(Observed!AR$2:AR$1135,Observed!$A$2:$A$1135,$A320,Observed!$C$2:$C$1135,$C320),"")</f>
        <v/>
      </c>
      <c r="AS320" s="2">
        <f>COUNTIFS(Observed!$A$2:$A$1135,$A320,Observed!$C$2:$C$1135,$C320)</f>
        <v>3</v>
      </c>
      <c r="AT320" s="2">
        <f t="shared" si="5"/>
        <v>10</v>
      </c>
    </row>
    <row r="321" spans="1:46" x14ac:dyDescent="0.25">
      <c r="A321" t="s">
        <v>32</v>
      </c>
      <c r="B321" t="s">
        <v>31</v>
      </c>
      <c r="C321" s="6">
        <v>42110</v>
      </c>
      <c r="D321" t="s">
        <v>56</v>
      </c>
      <c r="F321">
        <v>500</v>
      </c>
      <c r="J321" t="s">
        <v>104</v>
      </c>
      <c r="K321" t="s">
        <v>29</v>
      </c>
      <c r="L321">
        <v>1</v>
      </c>
      <c r="M321" t="s">
        <v>27</v>
      </c>
      <c r="N321" s="33" t="str">
        <f>IF(ISNUMBER(AVERAGEIFS(Observed!N$2:N$1135,Observed!$A$2:$A$1135,$A321,Observed!$C$2:$C$1135,$C321)),AVERAGEIFS(Observed!N$2:N$1135,Observed!$A$2:$A$1135,$A321,Observed!$C$2:$C$1135,$C321),"")</f>
        <v/>
      </c>
      <c r="O321" s="34" t="str">
        <f>IF(ISNUMBER(AVERAGEIFS(Observed!O$2:O$1135,Observed!$A$2:$A$1135,$A321,Observed!$C$2:$C$1135,$C321)),AVERAGEIFS(Observed!O$2:O$1135,Observed!$A$2:$A$1135,$A321,Observed!$C$2:$C$1135,$C321),"")</f>
        <v/>
      </c>
      <c r="P321" s="34">
        <f>IF(ISNUMBER(AVERAGEIFS(Observed!P$2:P$1135,Observed!$A$2:$A$1135,$A321,Observed!$C$2:$C$1135,$C321)),AVERAGEIFS(Observed!P$2:P$1135,Observed!$A$2:$A$1135,$A321,Observed!$C$2:$C$1135,$C321),"")</f>
        <v>97.865690502642451</v>
      </c>
      <c r="Q321" s="34">
        <f>IF(ISNUMBER(AVERAGEIFS(Observed!Q$2:Q$1135,Observed!$A$2:$A$1135,$A321,Observed!$C$2:$C$1135,$C321)),AVERAGEIFS(Observed!Q$2:Q$1135,Observed!$A$2:$A$1135,$A321,Observed!$C$2:$C$1135,$C321),"")</f>
        <v>97.865690502642451</v>
      </c>
      <c r="R321" s="34">
        <f>IF(ISNUMBER(AVERAGEIFS(Observed!R$2:R$1135,Observed!$A$2:$A$1135,$A321,Observed!$C$2:$C$1135,$C321)),AVERAGEIFS(Observed!R$2:R$1135,Observed!$A$2:$A$1135,$A321,Observed!$C$2:$C$1135,$C321),"")</f>
        <v>1236.1019296216559</v>
      </c>
      <c r="S321" s="35" t="str">
        <f>IF(ISNUMBER(AVERAGEIFS(Observed!S$2:S$1135,Observed!$A$2:$A$1135,$A321,Observed!$C$2:$C$1135,$C321)),AVERAGEIFS(Observed!S$2:S$1135,Observed!$A$2:$A$1135,$A321,Observed!$C$2:$C$1135,$C321),"")</f>
        <v/>
      </c>
      <c r="T321" s="35" t="str">
        <f>IF(ISNUMBER(AVERAGEIFS(Observed!T$2:T$1135,Observed!$A$2:$A$1135,$A321,Observed!$C$2:$C$1135,$C321)),AVERAGEIFS(Observed!T$2:T$1135,Observed!$A$2:$A$1135,$A321,Observed!$C$2:$C$1135,$C321),"")</f>
        <v/>
      </c>
      <c r="U321" s="35" t="str">
        <f>IF(ISNUMBER(AVERAGEIFS(Observed!U$2:U$1135,Observed!$A$2:$A$1135,$A321,Observed!$C$2:$C$1135,$C321)),AVERAGEIFS(Observed!U$2:U$1135,Observed!$A$2:$A$1135,$A321,Observed!$C$2:$C$1135,$C321),"")</f>
        <v/>
      </c>
      <c r="V321" s="34" t="str">
        <f>IF(ISNUMBER(AVERAGEIFS(Observed!V$2:V$1135,Observed!$A$2:$A$1135,$A321,Observed!$C$2:$C$1135,$C321)),AVERAGEIFS(Observed!V$2:V$1135,Observed!$A$2:$A$1135,$A321,Observed!$C$2:$C$1135,$C321),"")</f>
        <v/>
      </c>
      <c r="W321" s="7" t="str">
        <f>IF(ISNUMBER(AVERAGEIFS(Observed!W$2:W$1135,Observed!$A$2:$A$1135,$A321,Observed!$C$2:$C$1135,$C321)),AVERAGEIFS(Observed!W$2:W$1135,Observed!$A$2:$A$1135,$A321,Observed!$C$2:$C$1135,$C321),"")</f>
        <v/>
      </c>
      <c r="X321" s="7" t="str">
        <f>IF(ISNUMBER(AVERAGEIFS(Observed!X$2:X$1135,Observed!$A$2:$A$1135,$A321,Observed!$C$2:$C$1135,$C321)),AVERAGEIFS(Observed!X$2:X$1135,Observed!$A$2:$A$1135,$A321,Observed!$C$2:$C$1135,$C321),"")</f>
        <v/>
      </c>
      <c r="Y321" s="34" t="str">
        <f>IF(ISNUMBER(AVERAGEIFS(Observed!Y$2:Y$1135,Observed!$A$2:$A$1135,$A321,Observed!$C$2:$C$1135,$C321)),AVERAGEIFS(Observed!Y$2:Y$1135,Observed!$A$2:$A$1135,$A321,Observed!$C$2:$C$1135,$C321),"")</f>
        <v/>
      </c>
      <c r="Z321" s="34" t="str">
        <f>IF(ISNUMBER(AVERAGEIFS(Observed!Z$2:Z$1135,Observed!$A$2:$A$1135,$A321,Observed!$C$2:$C$1135,$C321)),AVERAGEIFS(Observed!Z$2:Z$1135,Observed!$A$2:$A$1135,$A321,Observed!$C$2:$C$1135,$C321),"")</f>
        <v/>
      </c>
      <c r="AA321" s="34" t="str">
        <f>IF(ISNUMBER(AVERAGEIFS(Observed!AA$2:AA$1135,Observed!$A$2:$A$1135,$A321,Observed!$C$2:$C$1135,$C321)),AVERAGEIFS(Observed!AA$2:AA$1135,Observed!$A$2:$A$1135,$A321,Observed!$C$2:$C$1135,$C321),"")</f>
        <v/>
      </c>
      <c r="AB321" s="34">
        <f>IF(ISNUMBER(AVERAGEIFS(Observed!AB$2:AB$1135,Observed!$A$2:$A$1135,$A321,Observed!$C$2:$C$1135,$C321)),AVERAGEIFS(Observed!AB$2:AB$1135,Observed!$A$2:$A$1135,$A321,Observed!$C$2:$C$1135,$C321),"")</f>
        <v>20.448503971099854</v>
      </c>
      <c r="AC321" s="34">
        <f>IF(ISNUMBER(AVERAGEIFS(Observed!AC$2:AC$1135,Observed!$A$2:$A$1135,$A321,Observed!$C$2:$C$1135,$C321)),AVERAGEIFS(Observed!AC$2:AC$1135,Observed!$A$2:$A$1135,$A321,Observed!$C$2:$C$1135,$C321),"")</f>
        <v>7.6567972898483276</v>
      </c>
      <c r="AD321" s="34">
        <f>IF(ISNUMBER(AVERAGEIFS(Observed!AD$2:AD$1135,Observed!$A$2:$A$1135,$A321,Observed!$C$2:$C$1135,$C321)),AVERAGEIFS(Observed!AD$2:AD$1135,Observed!$A$2:$A$1135,$A321,Observed!$C$2:$C$1135,$C321),"")</f>
        <v>73.190643310546875</v>
      </c>
      <c r="AE321" s="34">
        <f>IF(ISNUMBER(AVERAGEIFS(Observed!AE$2:AE$1135,Observed!$A$2:$A$1135,$A321,Observed!$C$2:$C$1135,$C321)),AVERAGEIFS(Observed!AE$2:AE$1135,Observed!$A$2:$A$1135,$A321,Observed!$C$2:$C$1135,$C321),"")</f>
        <v>27.32618522644043</v>
      </c>
      <c r="AF321" s="34">
        <f>IF(ISNUMBER(AVERAGEIFS(Observed!AF$2:AF$1135,Observed!$A$2:$A$1135,$A321,Observed!$C$2:$C$1135,$C321)),AVERAGEIFS(Observed!AF$2:AF$1135,Observed!$A$2:$A$1135,$A321,Observed!$C$2:$C$1135,$C321),"")</f>
        <v>91.475025177001953</v>
      </c>
      <c r="AG321" s="34">
        <f>IF(ISNUMBER(AVERAGEIFS(Observed!AG$2:AG$1135,Observed!$A$2:$A$1135,$A321,Observed!$C$2:$C$1135,$C321)),AVERAGEIFS(Observed!AG$2:AG$1135,Observed!$A$2:$A$1135,$A321,Observed!$C$2:$C$1135,$C321),"")</f>
        <v>30.967307567596436</v>
      </c>
      <c r="AH321" s="35">
        <f>IF(ISNUMBER(AVERAGEIFS(Observed!AH$2:AH$1135,Observed!$A$2:$A$1135,$A321,Observed!$C$2:$C$1135,$C321)),AVERAGEIFS(Observed!AH$2:AH$1135,Observed!$A$2:$A$1135,$A321,Observed!$C$2:$C$1135,$C321),"")</f>
        <v>4.9547692108154295E-2</v>
      </c>
      <c r="AI321" s="35">
        <f>IF(ISNUMBER(AVERAGEIFS(Observed!AI$2:AI$1135,Observed!$A$2:$A$1135,$A321,Observed!$C$2:$C$1135,$C321)),AVERAGEIFS(Observed!AI$2:AI$1135,Observed!$A$2:$A$1135,$A321,Observed!$C$2:$C$1135,$C321),"")</f>
        <v>4.9547692108154295E-2</v>
      </c>
      <c r="AJ321" s="35" t="str">
        <f>IF(ISNUMBER(AVERAGEIFS(Observed!AJ$2:AJ$1135,Observed!$A$2:$A$1135,$A321,Observed!$C$2:$C$1135,$C321)),AVERAGEIFS(Observed!AJ$2:AJ$1135,Observed!$A$2:$A$1135,$A321,Observed!$C$2:$C$1135,$C321),"")</f>
        <v/>
      </c>
      <c r="AK321" s="34">
        <f>IF(ISNUMBER(AVERAGEIFS(Observed!AK$2:AK$1135,Observed!$A$2:$A$1135,$A321,Observed!$C$2:$C$1135,$C321)),AVERAGEIFS(Observed!AK$2:AK$1135,Observed!$A$2:$A$1135,$A321,Observed!$C$2:$C$1135,$C321),"")</f>
        <v>11.7105029296875</v>
      </c>
      <c r="AL321" s="35" t="str">
        <f>IF(ISNUMBER(AVERAGEIFS(Observed!AL$2:AL$1135,Observed!$A$2:$A$1135,$A321,Observed!$C$2:$C$1135,$C321)),AVERAGEIFS(Observed!AL$2:AL$1135,Observed!$A$2:$A$1135,$A321,Observed!$C$2:$C$1135,$C321),"")</f>
        <v/>
      </c>
      <c r="AM321" s="34" t="str">
        <f>IF(ISNUMBER(AVERAGEIFS(Observed!AM$2:AM$1135,Observed!$A$2:$A$1135,$A321,Observed!$C$2:$C$1135,$C321)),AVERAGEIFS(Observed!AM$2:AM$1135,Observed!$A$2:$A$1135,$A321,Observed!$C$2:$C$1135,$C321),"")</f>
        <v/>
      </c>
      <c r="AN321" s="34" t="str">
        <f>IF(ISNUMBER(AVERAGEIFS(Observed!AN$2:AN$1135,Observed!$A$2:$A$1135,$A321,Observed!$C$2:$C$1135,$C321)),AVERAGEIFS(Observed!AN$2:AN$1135,Observed!$A$2:$A$1135,$A321,Observed!$C$2:$C$1135,$C321),"")</f>
        <v/>
      </c>
      <c r="AO321" s="34" t="str">
        <f>IF(ISNUMBER(AVERAGEIFS(Observed!AO$2:AO$1135,Observed!$A$2:$A$1135,$A321,Observed!$C$2:$C$1135,$C321)),AVERAGEIFS(Observed!AO$2:AO$1135,Observed!$A$2:$A$1135,$A321,Observed!$C$2:$C$1135,$C321),"")</f>
        <v/>
      </c>
      <c r="AP321" s="35" t="str">
        <f>IF(ISNUMBER(AVERAGEIFS(Observed!AP$2:AP$1135,Observed!$A$2:$A$1135,$A321,Observed!$C$2:$C$1135,$C321)),AVERAGEIFS(Observed!AP$2:AP$1135,Observed!$A$2:$A$1135,$A321,Observed!$C$2:$C$1135,$C321),"")</f>
        <v/>
      </c>
      <c r="AQ321" s="34">
        <f>IF(ISNUMBER(AVERAGEIFS(Observed!AQ$2:AQ$1135,Observed!$A$2:$A$1135,$A321,Observed!$C$2:$C$1135,$C321)),AVERAGEIFS(Observed!AQ$2:AQ$1135,Observed!$A$2:$A$1135,$A321,Observed!$C$2:$C$1135,$C321),"")</f>
        <v>4.8505000000000003</v>
      </c>
      <c r="AR321" s="34">
        <f>IF(ISNUMBER(AVERAGEIFS(Observed!AR$2:AR$1135,Observed!$A$2:$A$1135,$A321,Observed!$C$2:$C$1135,$C321)),AVERAGEIFS(Observed!AR$2:AR$1135,Observed!$A$2:$A$1135,$A321,Observed!$C$2:$C$1135,$C321),"")</f>
        <v>47.3125</v>
      </c>
      <c r="AS321" s="2">
        <f>COUNTIFS(Observed!$A$2:$A$1135,$A321,Observed!$C$2:$C$1135,$C321)</f>
        <v>4</v>
      </c>
      <c r="AT321" s="2">
        <f t="shared" si="5"/>
        <v>14</v>
      </c>
    </row>
    <row r="322" spans="1:46" x14ac:dyDescent="0.25">
      <c r="A322" t="s">
        <v>32</v>
      </c>
      <c r="B322" t="s">
        <v>31</v>
      </c>
      <c r="C322" s="6">
        <v>42164</v>
      </c>
      <c r="D322" t="s">
        <v>56</v>
      </c>
      <c r="F322">
        <v>500</v>
      </c>
      <c r="J322" t="s">
        <v>104</v>
      </c>
      <c r="K322" t="s">
        <v>29</v>
      </c>
      <c r="L322">
        <v>1</v>
      </c>
      <c r="M322" t="s">
        <v>27</v>
      </c>
      <c r="N322" s="33" t="str">
        <f>IF(ISNUMBER(AVERAGEIFS(Observed!N$2:N$1135,Observed!$A$2:$A$1135,$A322,Observed!$C$2:$C$1135,$C322)),AVERAGEIFS(Observed!N$2:N$1135,Observed!$A$2:$A$1135,$A322,Observed!$C$2:$C$1135,$C322),"")</f>
        <v/>
      </c>
      <c r="O322" s="34" t="str">
        <f>IF(ISNUMBER(AVERAGEIFS(Observed!O$2:O$1135,Observed!$A$2:$A$1135,$A322,Observed!$C$2:$C$1135,$C322)),AVERAGEIFS(Observed!O$2:O$1135,Observed!$A$2:$A$1135,$A322,Observed!$C$2:$C$1135,$C322),"")</f>
        <v/>
      </c>
      <c r="P322" s="34">
        <f>IF(ISNUMBER(AVERAGEIFS(Observed!P$2:P$1135,Observed!$A$2:$A$1135,$A322,Observed!$C$2:$C$1135,$C322)),AVERAGEIFS(Observed!P$2:P$1135,Observed!$A$2:$A$1135,$A322,Observed!$C$2:$C$1135,$C322),"")</f>
        <v>27.455616448404747</v>
      </c>
      <c r="Q322" s="34">
        <f>IF(ISNUMBER(AVERAGEIFS(Observed!Q$2:Q$1135,Observed!$A$2:$A$1135,$A322,Observed!$C$2:$C$1135,$C322)),AVERAGEIFS(Observed!Q$2:Q$1135,Observed!$A$2:$A$1135,$A322,Observed!$C$2:$C$1135,$C322),"")</f>
        <v>27.455616448404747</v>
      </c>
      <c r="R322" s="34">
        <f>IF(ISNUMBER(AVERAGEIFS(Observed!R$2:R$1135,Observed!$A$2:$A$1135,$A322,Observed!$C$2:$C$1135,$C322)),AVERAGEIFS(Observed!R$2:R$1135,Observed!$A$2:$A$1135,$A322,Observed!$C$2:$C$1135,$C322),"")</f>
        <v>1263.5575460700607</v>
      </c>
      <c r="S322" s="35" t="str">
        <f>IF(ISNUMBER(AVERAGEIFS(Observed!S$2:S$1135,Observed!$A$2:$A$1135,$A322,Observed!$C$2:$C$1135,$C322)),AVERAGEIFS(Observed!S$2:S$1135,Observed!$A$2:$A$1135,$A322,Observed!$C$2:$C$1135,$C322),"")</f>
        <v/>
      </c>
      <c r="T322" s="35" t="str">
        <f>IF(ISNUMBER(AVERAGEIFS(Observed!T$2:T$1135,Observed!$A$2:$A$1135,$A322,Observed!$C$2:$C$1135,$C322)),AVERAGEIFS(Observed!T$2:T$1135,Observed!$A$2:$A$1135,$A322,Observed!$C$2:$C$1135,$C322),"")</f>
        <v/>
      </c>
      <c r="U322" s="35" t="str">
        <f>IF(ISNUMBER(AVERAGEIFS(Observed!U$2:U$1135,Observed!$A$2:$A$1135,$A322,Observed!$C$2:$C$1135,$C322)),AVERAGEIFS(Observed!U$2:U$1135,Observed!$A$2:$A$1135,$A322,Observed!$C$2:$C$1135,$C322),"")</f>
        <v/>
      </c>
      <c r="V322" s="34" t="str">
        <f>IF(ISNUMBER(AVERAGEIFS(Observed!V$2:V$1135,Observed!$A$2:$A$1135,$A322,Observed!$C$2:$C$1135,$C322)),AVERAGEIFS(Observed!V$2:V$1135,Observed!$A$2:$A$1135,$A322,Observed!$C$2:$C$1135,$C322),"")</f>
        <v/>
      </c>
      <c r="W322" s="7" t="str">
        <f>IF(ISNUMBER(AVERAGEIFS(Observed!W$2:W$1135,Observed!$A$2:$A$1135,$A322,Observed!$C$2:$C$1135,$C322)),AVERAGEIFS(Observed!W$2:W$1135,Observed!$A$2:$A$1135,$A322,Observed!$C$2:$C$1135,$C322),"")</f>
        <v/>
      </c>
      <c r="X322" s="7" t="str">
        <f>IF(ISNUMBER(AVERAGEIFS(Observed!X$2:X$1135,Observed!$A$2:$A$1135,$A322,Observed!$C$2:$C$1135,$C322)),AVERAGEIFS(Observed!X$2:X$1135,Observed!$A$2:$A$1135,$A322,Observed!$C$2:$C$1135,$C322),"")</f>
        <v/>
      </c>
      <c r="Y322" s="34" t="str">
        <f>IF(ISNUMBER(AVERAGEIFS(Observed!Y$2:Y$1135,Observed!$A$2:$A$1135,$A322,Observed!$C$2:$C$1135,$C322)),AVERAGEIFS(Observed!Y$2:Y$1135,Observed!$A$2:$A$1135,$A322,Observed!$C$2:$C$1135,$C322),"")</f>
        <v/>
      </c>
      <c r="Z322" s="34" t="str">
        <f>IF(ISNUMBER(AVERAGEIFS(Observed!Z$2:Z$1135,Observed!$A$2:$A$1135,$A322,Observed!$C$2:$C$1135,$C322)),AVERAGEIFS(Observed!Z$2:Z$1135,Observed!$A$2:$A$1135,$A322,Observed!$C$2:$C$1135,$C322),"")</f>
        <v/>
      </c>
      <c r="AA322" s="34" t="str">
        <f>IF(ISNUMBER(AVERAGEIFS(Observed!AA$2:AA$1135,Observed!$A$2:$A$1135,$A322,Observed!$C$2:$C$1135,$C322)),AVERAGEIFS(Observed!AA$2:AA$1135,Observed!$A$2:$A$1135,$A322,Observed!$C$2:$C$1135,$C322),"")</f>
        <v/>
      </c>
      <c r="AB322" s="34">
        <f>IF(ISNUMBER(AVERAGEIFS(Observed!AB$2:AB$1135,Observed!$A$2:$A$1135,$A322,Observed!$C$2:$C$1135,$C322)),AVERAGEIFS(Observed!AB$2:AB$1135,Observed!$A$2:$A$1135,$A322,Observed!$C$2:$C$1135,$C322),"")</f>
        <v>16.071911334991455</v>
      </c>
      <c r="AC322" s="34">
        <f>IF(ISNUMBER(AVERAGEIFS(Observed!AC$2:AC$1135,Observed!$A$2:$A$1135,$A322,Observed!$C$2:$C$1135,$C322)),AVERAGEIFS(Observed!AC$2:AC$1135,Observed!$A$2:$A$1135,$A322,Observed!$C$2:$C$1135,$C322),"")</f>
        <v>16.477062702178955</v>
      </c>
      <c r="AD322" s="34">
        <f>IF(ISNUMBER(AVERAGEIFS(Observed!AD$2:AD$1135,Observed!$A$2:$A$1135,$A322,Observed!$C$2:$C$1135,$C322)),AVERAGEIFS(Observed!AD$2:AD$1135,Observed!$A$2:$A$1135,$A322,Observed!$C$2:$C$1135,$C322),"")</f>
        <v>78.739651679992676</v>
      </c>
      <c r="AE322" s="34">
        <f>IF(ISNUMBER(AVERAGEIFS(Observed!AE$2:AE$1135,Observed!$A$2:$A$1135,$A322,Observed!$C$2:$C$1135,$C322)),AVERAGEIFS(Observed!AE$2:AE$1135,Observed!$A$2:$A$1135,$A322,Observed!$C$2:$C$1135,$C322),"")</f>
        <v>22.550447702407837</v>
      </c>
      <c r="AF322" s="34">
        <f>IF(ISNUMBER(AVERAGEIFS(Observed!AF$2:AF$1135,Observed!$A$2:$A$1135,$A322,Observed!$C$2:$C$1135,$C322)),AVERAGEIFS(Observed!AF$2:AF$1135,Observed!$A$2:$A$1135,$A322,Observed!$C$2:$C$1135,$C322),"")</f>
        <v>91.739077568054199</v>
      </c>
      <c r="AG322" s="34">
        <f>IF(ISNUMBER(AVERAGEIFS(Observed!AG$2:AG$1135,Observed!$A$2:$A$1135,$A322,Observed!$C$2:$C$1135,$C322)),AVERAGEIFS(Observed!AG$2:AG$1135,Observed!$A$2:$A$1135,$A322,Observed!$C$2:$C$1135,$C322),"")</f>
        <v>28.959595203399658</v>
      </c>
      <c r="AH322" s="35">
        <f>IF(ISNUMBER(AVERAGEIFS(Observed!AH$2:AH$1135,Observed!$A$2:$A$1135,$A322,Observed!$C$2:$C$1135,$C322)),AVERAGEIFS(Observed!AH$2:AH$1135,Observed!$A$2:$A$1135,$A322,Observed!$C$2:$C$1135,$C322),"")</f>
        <v>4.6335352325439456E-2</v>
      </c>
      <c r="AI322" s="35">
        <f>IF(ISNUMBER(AVERAGEIFS(Observed!AI$2:AI$1135,Observed!$A$2:$A$1135,$A322,Observed!$C$2:$C$1135,$C322)),AVERAGEIFS(Observed!AI$2:AI$1135,Observed!$A$2:$A$1135,$A322,Observed!$C$2:$C$1135,$C322),"")</f>
        <v>4.6335352325439456E-2</v>
      </c>
      <c r="AJ322" s="35" t="str">
        <f>IF(ISNUMBER(AVERAGEIFS(Observed!AJ$2:AJ$1135,Observed!$A$2:$A$1135,$A322,Observed!$C$2:$C$1135,$C322)),AVERAGEIFS(Observed!AJ$2:AJ$1135,Observed!$A$2:$A$1135,$A322,Observed!$C$2:$C$1135,$C322),"")</f>
        <v/>
      </c>
      <c r="AK322" s="34">
        <f>IF(ISNUMBER(AVERAGEIFS(Observed!AK$2:AK$1135,Observed!$A$2:$A$1135,$A322,Observed!$C$2:$C$1135,$C322)),AVERAGEIFS(Observed!AK$2:AK$1135,Observed!$A$2:$A$1135,$A322,Observed!$C$2:$C$1135,$C322),"")</f>
        <v>12.598344268798829</v>
      </c>
      <c r="AL322" s="35" t="str">
        <f>IF(ISNUMBER(AVERAGEIFS(Observed!AL$2:AL$1135,Observed!$A$2:$A$1135,$A322,Observed!$C$2:$C$1135,$C322)),AVERAGEIFS(Observed!AL$2:AL$1135,Observed!$A$2:$A$1135,$A322,Observed!$C$2:$C$1135,$C322),"")</f>
        <v/>
      </c>
      <c r="AM322" s="34" t="str">
        <f>IF(ISNUMBER(AVERAGEIFS(Observed!AM$2:AM$1135,Observed!$A$2:$A$1135,$A322,Observed!$C$2:$C$1135,$C322)),AVERAGEIFS(Observed!AM$2:AM$1135,Observed!$A$2:$A$1135,$A322,Observed!$C$2:$C$1135,$C322),"")</f>
        <v/>
      </c>
      <c r="AN322" s="34" t="str">
        <f>IF(ISNUMBER(AVERAGEIFS(Observed!AN$2:AN$1135,Observed!$A$2:$A$1135,$A322,Observed!$C$2:$C$1135,$C322)),AVERAGEIFS(Observed!AN$2:AN$1135,Observed!$A$2:$A$1135,$A322,Observed!$C$2:$C$1135,$C322),"")</f>
        <v/>
      </c>
      <c r="AO322" s="34" t="str">
        <f>IF(ISNUMBER(AVERAGEIFS(Observed!AO$2:AO$1135,Observed!$A$2:$A$1135,$A322,Observed!$C$2:$C$1135,$C322)),AVERAGEIFS(Observed!AO$2:AO$1135,Observed!$A$2:$A$1135,$A322,Observed!$C$2:$C$1135,$C322),"")</f>
        <v/>
      </c>
      <c r="AP322" s="35" t="str">
        <f>IF(ISNUMBER(AVERAGEIFS(Observed!AP$2:AP$1135,Observed!$A$2:$A$1135,$A322,Observed!$C$2:$C$1135,$C322)),AVERAGEIFS(Observed!AP$2:AP$1135,Observed!$A$2:$A$1135,$A322,Observed!$C$2:$C$1135,$C322),"")</f>
        <v/>
      </c>
      <c r="AQ322" s="34">
        <f>IF(ISNUMBER(AVERAGEIFS(Observed!AQ$2:AQ$1135,Observed!$A$2:$A$1135,$A322,Observed!$C$2:$C$1135,$C322)),AVERAGEIFS(Observed!AQ$2:AQ$1135,Observed!$A$2:$A$1135,$A322,Observed!$C$2:$C$1135,$C322),"")</f>
        <v>1.2815000000000001</v>
      </c>
      <c r="AR322" s="34">
        <f>IF(ISNUMBER(AVERAGEIFS(Observed!AR$2:AR$1135,Observed!$A$2:$A$1135,$A322,Observed!$C$2:$C$1135,$C322)),AVERAGEIFS(Observed!AR$2:AR$1135,Observed!$A$2:$A$1135,$A322,Observed!$C$2:$C$1135,$C322),"")</f>
        <v>48.594000000000001</v>
      </c>
      <c r="AS322" s="2">
        <f>COUNTIFS(Observed!$A$2:$A$1135,$A322,Observed!$C$2:$C$1135,$C322)</f>
        <v>4</v>
      </c>
      <c r="AT322" s="2">
        <f t="shared" si="5"/>
        <v>14</v>
      </c>
    </row>
    <row r="323" spans="1:46" x14ac:dyDescent="0.25">
      <c r="A323" t="s">
        <v>32</v>
      </c>
      <c r="B323" t="s">
        <v>31</v>
      </c>
      <c r="C323" s="6">
        <v>42283</v>
      </c>
      <c r="D323" t="s">
        <v>56</v>
      </c>
      <c r="F323">
        <v>500</v>
      </c>
      <c r="J323" t="s">
        <v>107</v>
      </c>
      <c r="K323" t="s">
        <v>37</v>
      </c>
      <c r="L323">
        <v>2</v>
      </c>
      <c r="M323" t="s">
        <v>27</v>
      </c>
      <c r="N323" s="33" t="str">
        <f>IF(ISNUMBER(AVERAGEIFS(Observed!N$2:N$1135,Observed!$A$2:$A$1135,$A323,Observed!$C$2:$C$1135,$C323)),AVERAGEIFS(Observed!N$2:N$1135,Observed!$A$2:$A$1135,$A323,Observed!$C$2:$C$1135,$C323),"")</f>
        <v/>
      </c>
      <c r="O323" s="34" t="str">
        <f>IF(ISNUMBER(AVERAGEIFS(Observed!O$2:O$1135,Observed!$A$2:$A$1135,$A323,Observed!$C$2:$C$1135,$C323)),AVERAGEIFS(Observed!O$2:O$1135,Observed!$A$2:$A$1135,$A323,Observed!$C$2:$C$1135,$C323),"")</f>
        <v/>
      </c>
      <c r="P323" s="34">
        <f>IF(ISNUMBER(AVERAGEIFS(Observed!P$2:P$1135,Observed!$A$2:$A$1135,$A323,Observed!$C$2:$C$1135,$C323)),AVERAGEIFS(Observed!P$2:P$1135,Observed!$A$2:$A$1135,$A323,Observed!$C$2:$C$1135,$C323),"")</f>
        <v>208.70467271150318</v>
      </c>
      <c r="Q323" s="34">
        <f>IF(ISNUMBER(AVERAGEIFS(Observed!Q$2:Q$1135,Observed!$A$2:$A$1135,$A323,Observed!$C$2:$C$1135,$C323)),AVERAGEIFS(Observed!Q$2:Q$1135,Observed!$A$2:$A$1135,$A323,Observed!$C$2:$C$1135,$C323),"")</f>
        <v>208.70467271150318</v>
      </c>
      <c r="R323" s="34">
        <f>IF(ISNUMBER(AVERAGEIFS(Observed!R$2:R$1135,Observed!$A$2:$A$1135,$A323,Observed!$C$2:$C$1135,$C323)),AVERAGEIFS(Observed!R$2:R$1135,Observed!$A$2:$A$1135,$A323,Observed!$C$2:$C$1135,$C323),"")</f>
        <v>208.70467271150318</v>
      </c>
      <c r="S323" s="35" t="str">
        <f>IF(ISNUMBER(AVERAGEIFS(Observed!S$2:S$1135,Observed!$A$2:$A$1135,$A323,Observed!$C$2:$C$1135,$C323)),AVERAGEIFS(Observed!S$2:S$1135,Observed!$A$2:$A$1135,$A323,Observed!$C$2:$C$1135,$C323),"")</f>
        <v/>
      </c>
      <c r="T323" s="35" t="str">
        <f>IF(ISNUMBER(AVERAGEIFS(Observed!T$2:T$1135,Observed!$A$2:$A$1135,$A323,Observed!$C$2:$C$1135,$C323)),AVERAGEIFS(Observed!T$2:T$1135,Observed!$A$2:$A$1135,$A323,Observed!$C$2:$C$1135,$C323),"")</f>
        <v/>
      </c>
      <c r="U323" s="35" t="str">
        <f>IF(ISNUMBER(AVERAGEIFS(Observed!U$2:U$1135,Observed!$A$2:$A$1135,$A323,Observed!$C$2:$C$1135,$C323)),AVERAGEIFS(Observed!U$2:U$1135,Observed!$A$2:$A$1135,$A323,Observed!$C$2:$C$1135,$C323),"")</f>
        <v/>
      </c>
      <c r="V323" s="34" t="str">
        <f>IF(ISNUMBER(AVERAGEIFS(Observed!V$2:V$1135,Observed!$A$2:$A$1135,$A323,Observed!$C$2:$C$1135,$C323)),AVERAGEIFS(Observed!V$2:V$1135,Observed!$A$2:$A$1135,$A323,Observed!$C$2:$C$1135,$C323),"")</f>
        <v/>
      </c>
      <c r="W323" s="7" t="str">
        <f>IF(ISNUMBER(AVERAGEIFS(Observed!W$2:W$1135,Observed!$A$2:$A$1135,$A323,Observed!$C$2:$C$1135,$C323)),AVERAGEIFS(Observed!W$2:W$1135,Observed!$A$2:$A$1135,$A323,Observed!$C$2:$C$1135,$C323),"")</f>
        <v/>
      </c>
      <c r="X323" s="7" t="str">
        <f>IF(ISNUMBER(AVERAGEIFS(Observed!X$2:X$1135,Observed!$A$2:$A$1135,$A323,Observed!$C$2:$C$1135,$C323)),AVERAGEIFS(Observed!X$2:X$1135,Observed!$A$2:$A$1135,$A323,Observed!$C$2:$C$1135,$C323),"")</f>
        <v/>
      </c>
      <c r="Y323" s="34" t="str">
        <f>IF(ISNUMBER(AVERAGEIFS(Observed!Y$2:Y$1135,Observed!$A$2:$A$1135,$A323,Observed!$C$2:$C$1135,$C323)),AVERAGEIFS(Observed!Y$2:Y$1135,Observed!$A$2:$A$1135,$A323,Observed!$C$2:$C$1135,$C323),"")</f>
        <v/>
      </c>
      <c r="Z323" s="34" t="str">
        <f>IF(ISNUMBER(AVERAGEIFS(Observed!Z$2:Z$1135,Observed!$A$2:$A$1135,$A323,Observed!$C$2:$C$1135,$C323)),AVERAGEIFS(Observed!Z$2:Z$1135,Observed!$A$2:$A$1135,$A323,Observed!$C$2:$C$1135,$C323),"")</f>
        <v/>
      </c>
      <c r="AA323" s="34" t="str">
        <f>IF(ISNUMBER(AVERAGEIFS(Observed!AA$2:AA$1135,Observed!$A$2:$A$1135,$A323,Observed!$C$2:$C$1135,$C323)),AVERAGEIFS(Observed!AA$2:AA$1135,Observed!$A$2:$A$1135,$A323,Observed!$C$2:$C$1135,$C323),"")</f>
        <v/>
      </c>
      <c r="AB323" s="34">
        <f>IF(ISNUMBER(AVERAGEIFS(Observed!AB$2:AB$1135,Observed!$A$2:$A$1135,$A323,Observed!$C$2:$C$1135,$C323)),AVERAGEIFS(Observed!AB$2:AB$1135,Observed!$A$2:$A$1135,$A323,Observed!$C$2:$C$1135,$C323),"")</f>
        <v>20.315111637115479</v>
      </c>
      <c r="AC323" s="34">
        <f>IF(ISNUMBER(AVERAGEIFS(Observed!AC$2:AC$1135,Observed!$A$2:$A$1135,$A323,Observed!$C$2:$C$1135,$C323)),AVERAGEIFS(Observed!AC$2:AC$1135,Observed!$A$2:$A$1135,$A323,Observed!$C$2:$C$1135,$C323),"")</f>
        <v>11.328739881515503</v>
      </c>
      <c r="AD323" s="34">
        <f>IF(ISNUMBER(AVERAGEIFS(Observed!AD$2:AD$1135,Observed!$A$2:$A$1135,$A323,Observed!$C$2:$C$1135,$C323)),AVERAGEIFS(Observed!AD$2:AD$1135,Observed!$A$2:$A$1135,$A323,Observed!$C$2:$C$1135,$C323),"")</f>
        <v>75.081348419189453</v>
      </c>
      <c r="AE323" s="34">
        <f>IF(ISNUMBER(AVERAGEIFS(Observed!AE$2:AE$1135,Observed!$A$2:$A$1135,$A323,Observed!$C$2:$C$1135,$C323)),AVERAGEIFS(Observed!AE$2:AE$1135,Observed!$A$2:$A$1135,$A323,Observed!$C$2:$C$1135,$C323),"")</f>
        <v>24.724626302719116</v>
      </c>
      <c r="AF323" s="34">
        <f>IF(ISNUMBER(AVERAGEIFS(Observed!AF$2:AF$1135,Observed!$A$2:$A$1135,$A323,Observed!$C$2:$C$1135,$C323)),AVERAGEIFS(Observed!AF$2:AF$1135,Observed!$A$2:$A$1135,$A323,Observed!$C$2:$C$1135,$C323),"")</f>
        <v>90.034303665161133</v>
      </c>
      <c r="AG323" s="34">
        <f>IF(ISNUMBER(AVERAGEIFS(Observed!AG$2:AG$1135,Observed!$A$2:$A$1135,$A323,Observed!$C$2:$C$1135,$C323)),AVERAGEIFS(Observed!AG$2:AG$1135,Observed!$A$2:$A$1135,$A323,Observed!$C$2:$C$1135,$C323),"")</f>
        <v>26.777234315872192</v>
      </c>
      <c r="AH323" s="35">
        <f>IF(ISNUMBER(AVERAGEIFS(Observed!AH$2:AH$1135,Observed!$A$2:$A$1135,$A323,Observed!$C$2:$C$1135,$C323)),AVERAGEIFS(Observed!AH$2:AH$1135,Observed!$A$2:$A$1135,$A323,Observed!$C$2:$C$1135,$C323),"")</f>
        <v>4.2843574905395511E-2</v>
      </c>
      <c r="AI323" s="35">
        <f>IF(ISNUMBER(AVERAGEIFS(Observed!AI$2:AI$1135,Observed!$A$2:$A$1135,$A323,Observed!$C$2:$C$1135,$C323)),AVERAGEIFS(Observed!AI$2:AI$1135,Observed!$A$2:$A$1135,$A323,Observed!$C$2:$C$1135,$C323),"")</f>
        <v>4.2843574905395511E-2</v>
      </c>
      <c r="AJ323" s="35" t="str">
        <f>IF(ISNUMBER(AVERAGEIFS(Observed!AJ$2:AJ$1135,Observed!$A$2:$A$1135,$A323,Observed!$C$2:$C$1135,$C323)),AVERAGEIFS(Observed!AJ$2:AJ$1135,Observed!$A$2:$A$1135,$A323,Observed!$C$2:$C$1135,$C323),"")</f>
        <v/>
      </c>
      <c r="AK323" s="34">
        <f>IF(ISNUMBER(AVERAGEIFS(Observed!AK$2:AK$1135,Observed!$A$2:$A$1135,$A323,Observed!$C$2:$C$1135,$C323)),AVERAGEIFS(Observed!AK$2:AK$1135,Observed!$A$2:$A$1135,$A323,Observed!$C$2:$C$1135,$C323),"")</f>
        <v>12.013015747070313</v>
      </c>
      <c r="AL323" s="35" t="str">
        <f>IF(ISNUMBER(AVERAGEIFS(Observed!AL$2:AL$1135,Observed!$A$2:$A$1135,$A323,Observed!$C$2:$C$1135,$C323)),AVERAGEIFS(Observed!AL$2:AL$1135,Observed!$A$2:$A$1135,$A323,Observed!$C$2:$C$1135,$C323),"")</f>
        <v/>
      </c>
      <c r="AM323" s="34" t="str">
        <f>IF(ISNUMBER(AVERAGEIFS(Observed!AM$2:AM$1135,Observed!$A$2:$A$1135,$A323,Observed!$C$2:$C$1135,$C323)),AVERAGEIFS(Observed!AM$2:AM$1135,Observed!$A$2:$A$1135,$A323,Observed!$C$2:$C$1135,$C323),"")</f>
        <v/>
      </c>
      <c r="AN323" s="34" t="str">
        <f>IF(ISNUMBER(AVERAGEIFS(Observed!AN$2:AN$1135,Observed!$A$2:$A$1135,$A323,Observed!$C$2:$C$1135,$C323)),AVERAGEIFS(Observed!AN$2:AN$1135,Observed!$A$2:$A$1135,$A323,Observed!$C$2:$C$1135,$C323),"")</f>
        <v/>
      </c>
      <c r="AO323" s="34" t="str">
        <f>IF(ISNUMBER(AVERAGEIFS(Observed!AO$2:AO$1135,Observed!$A$2:$A$1135,$A323,Observed!$C$2:$C$1135,$C323)),AVERAGEIFS(Observed!AO$2:AO$1135,Observed!$A$2:$A$1135,$A323,Observed!$C$2:$C$1135,$C323),"")</f>
        <v/>
      </c>
      <c r="AP323" s="35" t="str">
        <f>IF(ISNUMBER(AVERAGEIFS(Observed!AP$2:AP$1135,Observed!$A$2:$A$1135,$A323,Observed!$C$2:$C$1135,$C323)),AVERAGEIFS(Observed!AP$2:AP$1135,Observed!$A$2:$A$1135,$A323,Observed!$C$2:$C$1135,$C323),"")</f>
        <v/>
      </c>
      <c r="AQ323" s="34">
        <f>IF(ISNUMBER(AVERAGEIFS(Observed!AQ$2:AQ$1135,Observed!$A$2:$A$1135,$A323,Observed!$C$2:$C$1135,$C323)),AVERAGEIFS(Observed!AQ$2:AQ$1135,Observed!$A$2:$A$1135,$A323,Observed!$C$2:$C$1135,$C323),"")</f>
        <v>8.9132499999999997</v>
      </c>
      <c r="AR323" s="34">
        <f>IF(ISNUMBER(AVERAGEIFS(Observed!AR$2:AR$1135,Observed!$A$2:$A$1135,$A323,Observed!$C$2:$C$1135,$C323)),AVERAGEIFS(Observed!AR$2:AR$1135,Observed!$A$2:$A$1135,$A323,Observed!$C$2:$C$1135,$C323),"")</f>
        <v>8.9132499999999997</v>
      </c>
      <c r="AS323" s="2">
        <f>COUNTIFS(Observed!$A$2:$A$1135,$A323,Observed!$C$2:$C$1135,$C323)</f>
        <v>4</v>
      </c>
      <c r="AT323" s="2">
        <f t="shared" si="5"/>
        <v>14</v>
      </c>
    </row>
    <row r="324" spans="1:46" x14ac:dyDescent="0.25">
      <c r="A324" t="s">
        <v>32</v>
      </c>
      <c r="B324" t="s">
        <v>31</v>
      </c>
      <c r="C324" s="6">
        <v>42290</v>
      </c>
      <c r="D324" t="s">
        <v>56</v>
      </c>
      <c r="F324">
        <v>500</v>
      </c>
      <c r="J324" t="s">
        <v>107</v>
      </c>
      <c r="K324" t="s">
        <v>37</v>
      </c>
      <c r="L324">
        <v>2</v>
      </c>
      <c r="M324" t="s">
        <v>106</v>
      </c>
      <c r="N324" s="33">
        <f>IF(ISNUMBER(AVERAGEIFS(Observed!N$2:N$1135,Observed!$A$2:$A$1135,$A324,Observed!$C$2:$C$1135,$C324)),AVERAGEIFS(Observed!N$2:N$1135,Observed!$A$2:$A$1135,$A324,Observed!$C$2:$C$1135,$C324),"")</f>
        <v>151.16666666666666</v>
      </c>
      <c r="O324" s="34">
        <f>IF(ISNUMBER(AVERAGEIFS(Observed!O$2:O$1135,Observed!$A$2:$A$1135,$A324,Observed!$C$2:$C$1135,$C324)),AVERAGEIFS(Observed!O$2:O$1135,Observed!$A$2:$A$1135,$A324,Observed!$C$2:$C$1135,$C324),"")</f>
        <v>15.116666666666669</v>
      </c>
      <c r="P324" s="34" t="str">
        <f>IF(ISNUMBER(AVERAGEIFS(Observed!P$2:P$1135,Observed!$A$2:$A$1135,$A324,Observed!$C$2:$C$1135,$C324)),AVERAGEIFS(Observed!P$2:P$1135,Observed!$A$2:$A$1135,$A324,Observed!$C$2:$C$1135,$C324),"")</f>
        <v/>
      </c>
      <c r="Q324" s="34" t="str">
        <f>IF(ISNUMBER(AVERAGEIFS(Observed!Q$2:Q$1135,Observed!$A$2:$A$1135,$A324,Observed!$C$2:$C$1135,$C324)),AVERAGEIFS(Observed!Q$2:Q$1135,Observed!$A$2:$A$1135,$A324,Observed!$C$2:$C$1135,$C324),"")</f>
        <v/>
      </c>
      <c r="R324" s="34" t="str">
        <f>IF(ISNUMBER(AVERAGEIFS(Observed!R$2:R$1135,Observed!$A$2:$A$1135,$A324,Observed!$C$2:$C$1135,$C324)),AVERAGEIFS(Observed!R$2:R$1135,Observed!$A$2:$A$1135,$A324,Observed!$C$2:$C$1135,$C324),"")</f>
        <v/>
      </c>
      <c r="S324" s="35" t="str">
        <f>IF(ISNUMBER(AVERAGEIFS(Observed!S$2:S$1135,Observed!$A$2:$A$1135,$A324,Observed!$C$2:$C$1135,$C324)),AVERAGEIFS(Observed!S$2:S$1135,Observed!$A$2:$A$1135,$A324,Observed!$C$2:$C$1135,$C324),"")</f>
        <v/>
      </c>
      <c r="T324" s="35" t="str">
        <f>IF(ISNUMBER(AVERAGEIFS(Observed!T$2:T$1135,Observed!$A$2:$A$1135,$A324,Observed!$C$2:$C$1135,$C324)),AVERAGEIFS(Observed!T$2:T$1135,Observed!$A$2:$A$1135,$A324,Observed!$C$2:$C$1135,$C324),"")</f>
        <v/>
      </c>
      <c r="U324" s="35" t="str">
        <f>IF(ISNUMBER(AVERAGEIFS(Observed!U$2:U$1135,Observed!$A$2:$A$1135,$A324,Observed!$C$2:$C$1135,$C324)),AVERAGEIFS(Observed!U$2:U$1135,Observed!$A$2:$A$1135,$A324,Observed!$C$2:$C$1135,$C324),"")</f>
        <v/>
      </c>
      <c r="V324" s="34" t="str">
        <f>IF(ISNUMBER(AVERAGEIFS(Observed!V$2:V$1135,Observed!$A$2:$A$1135,$A324,Observed!$C$2:$C$1135,$C324)),AVERAGEIFS(Observed!V$2:V$1135,Observed!$A$2:$A$1135,$A324,Observed!$C$2:$C$1135,$C324),"")</f>
        <v/>
      </c>
      <c r="W324" s="7" t="str">
        <f>IF(ISNUMBER(AVERAGEIFS(Observed!W$2:W$1135,Observed!$A$2:$A$1135,$A324,Observed!$C$2:$C$1135,$C324)),AVERAGEIFS(Observed!W$2:W$1135,Observed!$A$2:$A$1135,$A324,Observed!$C$2:$C$1135,$C324),"")</f>
        <v/>
      </c>
      <c r="X324" s="7" t="str">
        <f>IF(ISNUMBER(AVERAGEIFS(Observed!X$2:X$1135,Observed!$A$2:$A$1135,$A324,Observed!$C$2:$C$1135,$C324)),AVERAGEIFS(Observed!X$2:X$1135,Observed!$A$2:$A$1135,$A324,Observed!$C$2:$C$1135,$C324),"")</f>
        <v/>
      </c>
      <c r="Y324" s="34" t="str">
        <f>IF(ISNUMBER(AVERAGEIFS(Observed!Y$2:Y$1135,Observed!$A$2:$A$1135,$A324,Observed!$C$2:$C$1135,$C324)),AVERAGEIFS(Observed!Y$2:Y$1135,Observed!$A$2:$A$1135,$A324,Observed!$C$2:$C$1135,$C324),"")</f>
        <v/>
      </c>
      <c r="Z324" s="34" t="str">
        <f>IF(ISNUMBER(AVERAGEIFS(Observed!Z$2:Z$1135,Observed!$A$2:$A$1135,$A324,Observed!$C$2:$C$1135,$C324)),AVERAGEIFS(Observed!Z$2:Z$1135,Observed!$A$2:$A$1135,$A324,Observed!$C$2:$C$1135,$C324),"")</f>
        <v/>
      </c>
      <c r="AA324" s="34" t="str">
        <f>IF(ISNUMBER(AVERAGEIFS(Observed!AA$2:AA$1135,Observed!$A$2:$A$1135,$A324,Observed!$C$2:$C$1135,$C324)),AVERAGEIFS(Observed!AA$2:AA$1135,Observed!$A$2:$A$1135,$A324,Observed!$C$2:$C$1135,$C324),"")</f>
        <v/>
      </c>
      <c r="AB324" s="34">
        <f>IF(ISNUMBER(AVERAGEIFS(Observed!AB$2:AB$1135,Observed!$A$2:$A$1135,$A324,Observed!$C$2:$C$1135,$C324)),AVERAGEIFS(Observed!AB$2:AB$1135,Observed!$A$2:$A$1135,$A324,Observed!$C$2:$C$1135,$C324),"")</f>
        <v>19.146509329477947</v>
      </c>
      <c r="AC324" s="34">
        <f>IF(ISNUMBER(AVERAGEIFS(Observed!AC$2:AC$1135,Observed!$A$2:$A$1135,$A324,Observed!$C$2:$C$1135,$C324)),AVERAGEIFS(Observed!AC$2:AC$1135,Observed!$A$2:$A$1135,$A324,Observed!$C$2:$C$1135,$C324),"")</f>
        <v>11.438014825185141</v>
      </c>
      <c r="AD324" s="34">
        <f>IF(ISNUMBER(AVERAGEIFS(Observed!AD$2:AD$1135,Observed!$A$2:$A$1135,$A324,Observed!$C$2:$C$1135,$C324)),AVERAGEIFS(Observed!AD$2:AD$1135,Observed!$A$2:$A$1135,$A324,Observed!$C$2:$C$1135,$C324),"")</f>
        <v>77.056381225585938</v>
      </c>
      <c r="AE324" s="34">
        <f>IF(ISNUMBER(AVERAGEIFS(Observed!AE$2:AE$1135,Observed!$A$2:$A$1135,$A324,Observed!$C$2:$C$1135,$C324)),AVERAGEIFS(Observed!AE$2:AE$1135,Observed!$A$2:$A$1135,$A324,Observed!$C$2:$C$1135,$C324),"")</f>
        <v>22.572057723999023</v>
      </c>
      <c r="AF324" s="34">
        <f>IF(ISNUMBER(AVERAGEIFS(Observed!AF$2:AF$1135,Observed!$A$2:$A$1135,$A324,Observed!$C$2:$C$1135,$C324)),AVERAGEIFS(Observed!AF$2:AF$1135,Observed!$A$2:$A$1135,$A324,Observed!$C$2:$C$1135,$C324),"")</f>
        <v>89.450005849202469</v>
      </c>
      <c r="AG324" s="34">
        <f>IF(ISNUMBER(AVERAGEIFS(Observed!AG$2:AG$1135,Observed!$A$2:$A$1135,$A324,Observed!$C$2:$C$1135,$C324)),AVERAGEIFS(Observed!AG$2:AG$1135,Observed!$A$2:$A$1135,$A324,Observed!$C$2:$C$1135,$C324),"")</f>
        <v>29.573584874471027</v>
      </c>
      <c r="AH324" s="35">
        <f>IF(ISNUMBER(AVERAGEIFS(Observed!AH$2:AH$1135,Observed!$A$2:$A$1135,$A324,Observed!$C$2:$C$1135,$C324)),AVERAGEIFS(Observed!AH$2:AH$1135,Observed!$A$2:$A$1135,$A324,Observed!$C$2:$C$1135,$C324),"")</f>
        <v>4.7317735799153639E-2</v>
      </c>
      <c r="AI324" s="35">
        <f>IF(ISNUMBER(AVERAGEIFS(Observed!AI$2:AI$1135,Observed!$A$2:$A$1135,$A324,Observed!$C$2:$C$1135,$C324)),AVERAGEIFS(Observed!AI$2:AI$1135,Observed!$A$2:$A$1135,$A324,Observed!$C$2:$C$1135,$C324),"")</f>
        <v>4.7317735799153639E-2</v>
      </c>
      <c r="AJ324" s="35" t="str">
        <f>IF(ISNUMBER(AVERAGEIFS(Observed!AJ$2:AJ$1135,Observed!$A$2:$A$1135,$A324,Observed!$C$2:$C$1135,$C324)),AVERAGEIFS(Observed!AJ$2:AJ$1135,Observed!$A$2:$A$1135,$A324,Observed!$C$2:$C$1135,$C324),"")</f>
        <v/>
      </c>
      <c r="AK324" s="34">
        <f>IF(ISNUMBER(AVERAGEIFS(Observed!AK$2:AK$1135,Observed!$A$2:$A$1135,$A324,Observed!$C$2:$C$1135,$C324)),AVERAGEIFS(Observed!AK$2:AK$1135,Observed!$A$2:$A$1135,$A324,Observed!$C$2:$C$1135,$C324),"")</f>
        <v>12.329020996093751</v>
      </c>
      <c r="AL324" s="35" t="str">
        <f>IF(ISNUMBER(AVERAGEIFS(Observed!AL$2:AL$1135,Observed!$A$2:$A$1135,$A324,Observed!$C$2:$C$1135,$C324)),AVERAGEIFS(Observed!AL$2:AL$1135,Observed!$A$2:$A$1135,$A324,Observed!$C$2:$C$1135,$C324),"")</f>
        <v/>
      </c>
      <c r="AM324" s="34" t="str">
        <f>IF(ISNUMBER(AVERAGEIFS(Observed!AM$2:AM$1135,Observed!$A$2:$A$1135,$A324,Observed!$C$2:$C$1135,$C324)),AVERAGEIFS(Observed!AM$2:AM$1135,Observed!$A$2:$A$1135,$A324,Observed!$C$2:$C$1135,$C324),"")</f>
        <v/>
      </c>
      <c r="AN324" s="34" t="str">
        <f>IF(ISNUMBER(AVERAGEIFS(Observed!AN$2:AN$1135,Observed!$A$2:$A$1135,$A324,Observed!$C$2:$C$1135,$C324)),AVERAGEIFS(Observed!AN$2:AN$1135,Observed!$A$2:$A$1135,$A324,Observed!$C$2:$C$1135,$C324),"")</f>
        <v/>
      </c>
      <c r="AO324" s="34" t="str">
        <f>IF(ISNUMBER(AVERAGEIFS(Observed!AO$2:AO$1135,Observed!$A$2:$A$1135,$A324,Observed!$C$2:$C$1135,$C324)),AVERAGEIFS(Observed!AO$2:AO$1135,Observed!$A$2:$A$1135,$A324,Observed!$C$2:$C$1135,$C324),"")</f>
        <v/>
      </c>
      <c r="AP324" s="35" t="str">
        <f>IF(ISNUMBER(AVERAGEIFS(Observed!AP$2:AP$1135,Observed!$A$2:$A$1135,$A324,Observed!$C$2:$C$1135,$C324)),AVERAGEIFS(Observed!AP$2:AP$1135,Observed!$A$2:$A$1135,$A324,Observed!$C$2:$C$1135,$C324),"")</f>
        <v/>
      </c>
      <c r="AQ324" s="34" t="str">
        <f>IF(ISNUMBER(AVERAGEIFS(Observed!AQ$2:AQ$1135,Observed!$A$2:$A$1135,$A324,Observed!$C$2:$C$1135,$C324)),AVERAGEIFS(Observed!AQ$2:AQ$1135,Observed!$A$2:$A$1135,$A324,Observed!$C$2:$C$1135,$C324),"")</f>
        <v/>
      </c>
      <c r="AR324" s="34" t="str">
        <f>IF(ISNUMBER(AVERAGEIFS(Observed!AR$2:AR$1135,Observed!$A$2:$A$1135,$A324,Observed!$C$2:$C$1135,$C324)),AVERAGEIFS(Observed!AR$2:AR$1135,Observed!$A$2:$A$1135,$A324,Observed!$C$2:$C$1135,$C324),"")</f>
        <v/>
      </c>
      <c r="AS324" s="2">
        <f>COUNTIFS(Observed!$A$2:$A$1135,$A324,Observed!$C$2:$C$1135,$C324)</f>
        <v>3</v>
      </c>
      <c r="AT324" s="2">
        <f t="shared" si="5"/>
        <v>10</v>
      </c>
    </row>
    <row r="325" spans="1:46" x14ac:dyDescent="0.25">
      <c r="A325" t="s">
        <v>32</v>
      </c>
      <c r="B325" t="s">
        <v>31</v>
      </c>
      <c r="C325" s="6">
        <v>42304</v>
      </c>
      <c r="D325" t="s">
        <v>56</v>
      </c>
      <c r="F325">
        <v>500</v>
      </c>
      <c r="J325" t="s">
        <v>107</v>
      </c>
      <c r="K325" t="s">
        <v>37</v>
      </c>
      <c r="L325">
        <v>2</v>
      </c>
      <c r="M325" t="s">
        <v>106</v>
      </c>
      <c r="N325" s="33">
        <f>IF(ISNUMBER(AVERAGEIFS(Observed!N$2:N$1135,Observed!$A$2:$A$1135,$A325,Observed!$C$2:$C$1135,$C325)),AVERAGEIFS(Observed!N$2:N$1135,Observed!$A$2:$A$1135,$A325,Observed!$C$2:$C$1135,$C325),"")</f>
        <v>960.25</v>
      </c>
      <c r="O325" s="34">
        <f>IF(ISNUMBER(AVERAGEIFS(Observed!O$2:O$1135,Observed!$A$2:$A$1135,$A325,Observed!$C$2:$C$1135,$C325)),AVERAGEIFS(Observed!O$2:O$1135,Observed!$A$2:$A$1135,$A325,Observed!$C$2:$C$1135,$C325),"")</f>
        <v>96.024999999999991</v>
      </c>
      <c r="P325" s="34" t="str">
        <f>IF(ISNUMBER(AVERAGEIFS(Observed!P$2:P$1135,Observed!$A$2:$A$1135,$A325,Observed!$C$2:$C$1135,$C325)),AVERAGEIFS(Observed!P$2:P$1135,Observed!$A$2:$A$1135,$A325,Observed!$C$2:$C$1135,$C325),"")</f>
        <v/>
      </c>
      <c r="Q325" s="34" t="str">
        <f>IF(ISNUMBER(AVERAGEIFS(Observed!Q$2:Q$1135,Observed!$A$2:$A$1135,$A325,Observed!$C$2:$C$1135,$C325)),AVERAGEIFS(Observed!Q$2:Q$1135,Observed!$A$2:$A$1135,$A325,Observed!$C$2:$C$1135,$C325),"")</f>
        <v/>
      </c>
      <c r="R325" s="34" t="str">
        <f>IF(ISNUMBER(AVERAGEIFS(Observed!R$2:R$1135,Observed!$A$2:$A$1135,$A325,Observed!$C$2:$C$1135,$C325)),AVERAGEIFS(Observed!R$2:R$1135,Observed!$A$2:$A$1135,$A325,Observed!$C$2:$C$1135,$C325),"")</f>
        <v/>
      </c>
      <c r="S325" s="35" t="str">
        <f>IF(ISNUMBER(AVERAGEIFS(Observed!S$2:S$1135,Observed!$A$2:$A$1135,$A325,Observed!$C$2:$C$1135,$C325)),AVERAGEIFS(Observed!S$2:S$1135,Observed!$A$2:$A$1135,$A325,Observed!$C$2:$C$1135,$C325),"")</f>
        <v/>
      </c>
      <c r="T325" s="35" t="str">
        <f>IF(ISNUMBER(AVERAGEIFS(Observed!T$2:T$1135,Observed!$A$2:$A$1135,$A325,Observed!$C$2:$C$1135,$C325)),AVERAGEIFS(Observed!T$2:T$1135,Observed!$A$2:$A$1135,$A325,Observed!$C$2:$C$1135,$C325),"")</f>
        <v/>
      </c>
      <c r="U325" s="35" t="str">
        <f>IF(ISNUMBER(AVERAGEIFS(Observed!U$2:U$1135,Observed!$A$2:$A$1135,$A325,Observed!$C$2:$C$1135,$C325)),AVERAGEIFS(Observed!U$2:U$1135,Observed!$A$2:$A$1135,$A325,Observed!$C$2:$C$1135,$C325),"")</f>
        <v/>
      </c>
      <c r="V325" s="34" t="str">
        <f>IF(ISNUMBER(AVERAGEIFS(Observed!V$2:V$1135,Observed!$A$2:$A$1135,$A325,Observed!$C$2:$C$1135,$C325)),AVERAGEIFS(Observed!V$2:V$1135,Observed!$A$2:$A$1135,$A325,Observed!$C$2:$C$1135,$C325),"")</f>
        <v/>
      </c>
      <c r="W325" s="7" t="str">
        <f>IF(ISNUMBER(AVERAGEIFS(Observed!W$2:W$1135,Observed!$A$2:$A$1135,$A325,Observed!$C$2:$C$1135,$C325)),AVERAGEIFS(Observed!W$2:W$1135,Observed!$A$2:$A$1135,$A325,Observed!$C$2:$C$1135,$C325),"")</f>
        <v/>
      </c>
      <c r="X325" s="7" t="str">
        <f>IF(ISNUMBER(AVERAGEIFS(Observed!X$2:X$1135,Observed!$A$2:$A$1135,$A325,Observed!$C$2:$C$1135,$C325)),AVERAGEIFS(Observed!X$2:X$1135,Observed!$A$2:$A$1135,$A325,Observed!$C$2:$C$1135,$C325),"")</f>
        <v/>
      </c>
      <c r="Y325" s="34" t="str">
        <f>IF(ISNUMBER(AVERAGEIFS(Observed!Y$2:Y$1135,Observed!$A$2:$A$1135,$A325,Observed!$C$2:$C$1135,$C325)),AVERAGEIFS(Observed!Y$2:Y$1135,Observed!$A$2:$A$1135,$A325,Observed!$C$2:$C$1135,$C325),"")</f>
        <v/>
      </c>
      <c r="Z325" s="34" t="str">
        <f>IF(ISNUMBER(AVERAGEIFS(Observed!Z$2:Z$1135,Observed!$A$2:$A$1135,$A325,Observed!$C$2:$C$1135,$C325)),AVERAGEIFS(Observed!Z$2:Z$1135,Observed!$A$2:$A$1135,$A325,Observed!$C$2:$C$1135,$C325),"")</f>
        <v/>
      </c>
      <c r="AA325" s="34" t="str">
        <f>IF(ISNUMBER(AVERAGEIFS(Observed!AA$2:AA$1135,Observed!$A$2:$A$1135,$A325,Observed!$C$2:$C$1135,$C325)),AVERAGEIFS(Observed!AA$2:AA$1135,Observed!$A$2:$A$1135,$A325,Observed!$C$2:$C$1135,$C325),"")</f>
        <v/>
      </c>
      <c r="AB325" s="34">
        <f>IF(ISNUMBER(AVERAGEIFS(Observed!AB$2:AB$1135,Observed!$A$2:$A$1135,$A325,Observed!$C$2:$C$1135,$C325)),AVERAGEIFS(Observed!AB$2:AB$1135,Observed!$A$2:$A$1135,$A325,Observed!$C$2:$C$1135,$C325),"")</f>
        <v>18.399762630462646</v>
      </c>
      <c r="AC325" s="34">
        <f>IF(ISNUMBER(AVERAGEIFS(Observed!AC$2:AC$1135,Observed!$A$2:$A$1135,$A325,Observed!$C$2:$C$1135,$C325)),AVERAGEIFS(Observed!AC$2:AC$1135,Observed!$A$2:$A$1135,$A325,Observed!$C$2:$C$1135,$C325),"")</f>
        <v>12.867375135421753</v>
      </c>
      <c r="AD325" s="34">
        <f>IF(ISNUMBER(AVERAGEIFS(Observed!AD$2:AD$1135,Observed!$A$2:$A$1135,$A325,Observed!$C$2:$C$1135,$C325)),AVERAGEIFS(Observed!AD$2:AD$1135,Observed!$A$2:$A$1135,$A325,Observed!$C$2:$C$1135,$C325),"")</f>
        <v>76.430946350097656</v>
      </c>
      <c r="AE325" s="34">
        <f>IF(ISNUMBER(AVERAGEIFS(Observed!AE$2:AE$1135,Observed!$A$2:$A$1135,$A325,Observed!$C$2:$C$1135,$C325)),AVERAGEIFS(Observed!AE$2:AE$1135,Observed!$A$2:$A$1135,$A325,Observed!$C$2:$C$1135,$C325),"")</f>
        <v>21.232897281646729</v>
      </c>
      <c r="AF325" s="34">
        <f>IF(ISNUMBER(AVERAGEIFS(Observed!AF$2:AF$1135,Observed!$A$2:$A$1135,$A325,Observed!$C$2:$C$1135,$C325)),AVERAGEIFS(Observed!AF$2:AF$1135,Observed!$A$2:$A$1135,$A325,Observed!$C$2:$C$1135,$C325),"")</f>
        <v>90.552694320678711</v>
      </c>
      <c r="AG325" s="34">
        <f>IF(ISNUMBER(AVERAGEIFS(Observed!AG$2:AG$1135,Observed!$A$2:$A$1135,$A325,Observed!$C$2:$C$1135,$C325)),AVERAGEIFS(Observed!AG$2:AG$1135,Observed!$A$2:$A$1135,$A325,Observed!$C$2:$C$1135,$C325),"")</f>
        <v>30.91193151473999</v>
      </c>
      <c r="AH325" s="35">
        <f>IF(ISNUMBER(AVERAGEIFS(Observed!AH$2:AH$1135,Observed!$A$2:$A$1135,$A325,Observed!$C$2:$C$1135,$C325)),AVERAGEIFS(Observed!AH$2:AH$1135,Observed!$A$2:$A$1135,$A325,Observed!$C$2:$C$1135,$C325),"")</f>
        <v>4.9459090423583985E-2</v>
      </c>
      <c r="AI325" s="35">
        <f>IF(ISNUMBER(AVERAGEIFS(Observed!AI$2:AI$1135,Observed!$A$2:$A$1135,$A325,Observed!$C$2:$C$1135,$C325)),AVERAGEIFS(Observed!AI$2:AI$1135,Observed!$A$2:$A$1135,$A325,Observed!$C$2:$C$1135,$C325),"")</f>
        <v>4.9459090423583985E-2</v>
      </c>
      <c r="AJ325" s="35" t="str">
        <f>IF(ISNUMBER(AVERAGEIFS(Observed!AJ$2:AJ$1135,Observed!$A$2:$A$1135,$A325,Observed!$C$2:$C$1135,$C325)),AVERAGEIFS(Observed!AJ$2:AJ$1135,Observed!$A$2:$A$1135,$A325,Observed!$C$2:$C$1135,$C325),"")</f>
        <v/>
      </c>
      <c r="AK325" s="34">
        <f>IF(ISNUMBER(AVERAGEIFS(Observed!AK$2:AK$1135,Observed!$A$2:$A$1135,$A325,Observed!$C$2:$C$1135,$C325)),AVERAGEIFS(Observed!AK$2:AK$1135,Observed!$A$2:$A$1135,$A325,Observed!$C$2:$C$1135,$C325),"")</f>
        <v>12.228951416015626</v>
      </c>
      <c r="AL325" s="35" t="str">
        <f>IF(ISNUMBER(AVERAGEIFS(Observed!AL$2:AL$1135,Observed!$A$2:$A$1135,$A325,Observed!$C$2:$C$1135,$C325)),AVERAGEIFS(Observed!AL$2:AL$1135,Observed!$A$2:$A$1135,$A325,Observed!$C$2:$C$1135,$C325),"")</f>
        <v/>
      </c>
      <c r="AM325" s="34" t="str">
        <f>IF(ISNUMBER(AVERAGEIFS(Observed!AM$2:AM$1135,Observed!$A$2:$A$1135,$A325,Observed!$C$2:$C$1135,$C325)),AVERAGEIFS(Observed!AM$2:AM$1135,Observed!$A$2:$A$1135,$A325,Observed!$C$2:$C$1135,$C325),"")</f>
        <v/>
      </c>
      <c r="AN325" s="34" t="str">
        <f>IF(ISNUMBER(AVERAGEIFS(Observed!AN$2:AN$1135,Observed!$A$2:$A$1135,$A325,Observed!$C$2:$C$1135,$C325)),AVERAGEIFS(Observed!AN$2:AN$1135,Observed!$A$2:$A$1135,$A325,Observed!$C$2:$C$1135,$C325),"")</f>
        <v/>
      </c>
      <c r="AO325" s="34" t="str">
        <f>IF(ISNUMBER(AVERAGEIFS(Observed!AO$2:AO$1135,Observed!$A$2:$A$1135,$A325,Observed!$C$2:$C$1135,$C325)),AVERAGEIFS(Observed!AO$2:AO$1135,Observed!$A$2:$A$1135,$A325,Observed!$C$2:$C$1135,$C325),"")</f>
        <v/>
      </c>
      <c r="AP325" s="35" t="str">
        <f>IF(ISNUMBER(AVERAGEIFS(Observed!AP$2:AP$1135,Observed!$A$2:$A$1135,$A325,Observed!$C$2:$C$1135,$C325)),AVERAGEIFS(Observed!AP$2:AP$1135,Observed!$A$2:$A$1135,$A325,Observed!$C$2:$C$1135,$C325),"")</f>
        <v/>
      </c>
      <c r="AQ325" s="34" t="str">
        <f>IF(ISNUMBER(AVERAGEIFS(Observed!AQ$2:AQ$1135,Observed!$A$2:$A$1135,$A325,Observed!$C$2:$C$1135,$C325)),AVERAGEIFS(Observed!AQ$2:AQ$1135,Observed!$A$2:$A$1135,$A325,Observed!$C$2:$C$1135,$C325),"")</f>
        <v/>
      </c>
      <c r="AR325" s="34" t="str">
        <f>IF(ISNUMBER(AVERAGEIFS(Observed!AR$2:AR$1135,Observed!$A$2:$A$1135,$A325,Observed!$C$2:$C$1135,$C325)),AVERAGEIFS(Observed!AR$2:AR$1135,Observed!$A$2:$A$1135,$A325,Observed!$C$2:$C$1135,$C325),"")</f>
        <v/>
      </c>
      <c r="AS325" s="2">
        <f>COUNTIFS(Observed!$A$2:$A$1135,$A325,Observed!$C$2:$C$1135,$C325)</f>
        <v>3</v>
      </c>
      <c r="AT325" s="2">
        <f t="shared" si="5"/>
        <v>10</v>
      </c>
    </row>
    <row r="326" spans="1:46" x14ac:dyDescent="0.25">
      <c r="A326" t="s">
        <v>32</v>
      </c>
      <c r="B326" t="s">
        <v>31</v>
      </c>
      <c r="C326" s="6">
        <v>42324</v>
      </c>
      <c r="D326" t="s">
        <v>56</v>
      </c>
      <c r="F326">
        <v>500</v>
      </c>
      <c r="J326" t="s">
        <v>107</v>
      </c>
      <c r="K326" t="s">
        <v>37</v>
      </c>
      <c r="L326">
        <v>2</v>
      </c>
      <c r="M326" t="s">
        <v>27</v>
      </c>
      <c r="N326" s="33" t="str">
        <f>IF(ISNUMBER(AVERAGEIFS(Observed!N$2:N$1135,Observed!$A$2:$A$1135,$A326,Observed!$C$2:$C$1135,$C326)),AVERAGEIFS(Observed!N$2:N$1135,Observed!$A$2:$A$1135,$A326,Observed!$C$2:$C$1135,$C326),"")</f>
        <v/>
      </c>
      <c r="O326" s="34" t="str">
        <f>IF(ISNUMBER(AVERAGEIFS(Observed!O$2:O$1135,Observed!$A$2:$A$1135,$A326,Observed!$C$2:$C$1135,$C326)),AVERAGEIFS(Observed!O$2:O$1135,Observed!$A$2:$A$1135,$A326,Observed!$C$2:$C$1135,$C326),"")</f>
        <v/>
      </c>
      <c r="P326" s="34">
        <f>IF(ISNUMBER(AVERAGEIFS(Observed!P$2:P$1135,Observed!$A$2:$A$1135,$A326,Observed!$C$2:$C$1135,$C326)),AVERAGEIFS(Observed!P$2:P$1135,Observed!$A$2:$A$1135,$A326,Observed!$C$2:$C$1135,$C326),"")</f>
        <v>210.17587876044263</v>
      </c>
      <c r="Q326" s="34">
        <f>IF(ISNUMBER(AVERAGEIFS(Observed!Q$2:Q$1135,Observed!$A$2:$A$1135,$A326,Observed!$C$2:$C$1135,$C326)),AVERAGEIFS(Observed!Q$2:Q$1135,Observed!$A$2:$A$1135,$A326,Observed!$C$2:$C$1135,$C326),"")</f>
        <v>210.17587876044263</v>
      </c>
      <c r="R326" s="34">
        <f>IF(ISNUMBER(AVERAGEIFS(Observed!R$2:R$1135,Observed!$A$2:$A$1135,$A326,Observed!$C$2:$C$1135,$C326)),AVERAGEIFS(Observed!R$2:R$1135,Observed!$A$2:$A$1135,$A326,Observed!$C$2:$C$1135,$C326),"")</f>
        <v>418.88055147194586</v>
      </c>
      <c r="S326" s="35" t="str">
        <f>IF(ISNUMBER(AVERAGEIFS(Observed!S$2:S$1135,Observed!$A$2:$A$1135,$A326,Observed!$C$2:$C$1135,$C326)),AVERAGEIFS(Observed!S$2:S$1135,Observed!$A$2:$A$1135,$A326,Observed!$C$2:$C$1135,$C326),"")</f>
        <v/>
      </c>
      <c r="T326" s="35" t="str">
        <f>IF(ISNUMBER(AVERAGEIFS(Observed!T$2:T$1135,Observed!$A$2:$A$1135,$A326,Observed!$C$2:$C$1135,$C326)),AVERAGEIFS(Observed!T$2:T$1135,Observed!$A$2:$A$1135,$A326,Observed!$C$2:$C$1135,$C326),"")</f>
        <v/>
      </c>
      <c r="U326" s="35" t="str">
        <f>IF(ISNUMBER(AVERAGEIFS(Observed!U$2:U$1135,Observed!$A$2:$A$1135,$A326,Observed!$C$2:$C$1135,$C326)),AVERAGEIFS(Observed!U$2:U$1135,Observed!$A$2:$A$1135,$A326,Observed!$C$2:$C$1135,$C326),"")</f>
        <v/>
      </c>
      <c r="V326" s="34" t="str">
        <f>IF(ISNUMBER(AVERAGEIFS(Observed!V$2:V$1135,Observed!$A$2:$A$1135,$A326,Observed!$C$2:$C$1135,$C326)),AVERAGEIFS(Observed!V$2:V$1135,Observed!$A$2:$A$1135,$A326,Observed!$C$2:$C$1135,$C326),"")</f>
        <v/>
      </c>
      <c r="W326" s="7" t="str">
        <f>IF(ISNUMBER(AVERAGEIFS(Observed!W$2:W$1135,Observed!$A$2:$A$1135,$A326,Observed!$C$2:$C$1135,$C326)),AVERAGEIFS(Observed!W$2:W$1135,Observed!$A$2:$A$1135,$A326,Observed!$C$2:$C$1135,$C326),"")</f>
        <v/>
      </c>
      <c r="X326" s="7" t="str">
        <f>IF(ISNUMBER(AVERAGEIFS(Observed!X$2:X$1135,Observed!$A$2:$A$1135,$A326,Observed!$C$2:$C$1135,$C326)),AVERAGEIFS(Observed!X$2:X$1135,Observed!$A$2:$A$1135,$A326,Observed!$C$2:$C$1135,$C326),"")</f>
        <v/>
      </c>
      <c r="Y326" s="34" t="str">
        <f>IF(ISNUMBER(AVERAGEIFS(Observed!Y$2:Y$1135,Observed!$A$2:$A$1135,$A326,Observed!$C$2:$C$1135,$C326)),AVERAGEIFS(Observed!Y$2:Y$1135,Observed!$A$2:$A$1135,$A326,Observed!$C$2:$C$1135,$C326),"")</f>
        <v/>
      </c>
      <c r="Z326" s="34" t="str">
        <f>IF(ISNUMBER(AVERAGEIFS(Observed!Z$2:Z$1135,Observed!$A$2:$A$1135,$A326,Observed!$C$2:$C$1135,$C326)),AVERAGEIFS(Observed!Z$2:Z$1135,Observed!$A$2:$A$1135,$A326,Observed!$C$2:$C$1135,$C326),"")</f>
        <v/>
      </c>
      <c r="AA326" s="34" t="str">
        <f>IF(ISNUMBER(AVERAGEIFS(Observed!AA$2:AA$1135,Observed!$A$2:$A$1135,$A326,Observed!$C$2:$C$1135,$C326)),AVERAGEIFS(Observed!AA$2:AA$1135,Observed!$A$2:$A$1135,$A326,Observed!$C$2:$C$1135,$C326),"")</f>
        <v/>
      </c>
      <c r="AB326" s="34">
        <f>IF(ISNUMBER(AVERAGEIFS(Observed!AB$2:AB$1135,Observed!$A$2:$A$1135,$A326,Observed!$C$2:$C$1135,$C326)),AVERAGEIFS(Observed!AB$2:AB$1135,Observed!$A$2:$A$1135,$A326,Observed!$C$2:$C$1135,$C326),"")</f>
        <v>19.849437713623047</v>
      </c>
      <c r="AC326" s="34">
        <f>IF(ISNUMBER(AVERAGEIFS(Observed!AC$2:AC$1135,Observed!$A$2:$A$1135,$A326,Observed!$C$2:$C$1135,$C326)),AVERAGEIFS(Observed!AC$2:AC$1135,Observed!$A$2:$A$1135,$A326,Observed!$C$2:$C$1135,$C326),"")</f>
        <v>14.118247628211975</v>
      </c>
      <c r="AD326" s="34">
        <f>IF(ISNUMBER(AVERAGEIFS(Observed!AD$2:AD$1135,Observed!$A$2:$A$1135,$A326,Observed!$C$2:$C$1135,$C326)),AVERAGEIFS(Observed!AD$2:AD$1135,Observed!$A$2:$A$1135,$A326,Observed!$C$2:$C$1135,$C326),"")</f>
        <v>75.566174507141113</v>
      </c>
      <c r="AE326" s="34">
        <f>IF(ISNUMBER(AVERAGEIFS(Observed!AE$2:AE$1135,Observed!$A$2:$A$1135,$A326,Observed!$C$2:$C$1135,$C326)),AVERAGEIFS(Observed!AE$2:AE$1135,Observed!$A$2:$A$1135,$A326,Observed!$C$2:$C$1135,$C326),"")</f>
        <v>24.882428407669067</v>
      </c>
      <c r="AF326" s="34">
        <f>IF(ISNUMBER(AVERAGEIFS(Observed!AF$2:AF$1135,Observed!$A$2:$A$1135,$A326,Observed!$C$2:$C$1135,$C326)),AVERAGEIFS(Observed!AF$2:AF$1135,Observed!$A$2:$A$1135,$A326,Observed!$C$2:$C$1135,$C326),"")</f>
        <v>89.006650924682617</v>
      </c>
      <c r="AG326" s="34">
        <f>IF(ISNUMBER(AVERAGEIFS(Observed!AG$2:AG$1135,Observed!$A$2:$A$1135,$A326,Observed!$C$2:$C$1135,$C326)),AVERAGEIFS(Observed!AG$2:AG$1135,Observed!$A$2:$A$1135,$A326,Observed!$C$2:$C$1135,$C326),"")</f>
        <v>25.041914701461792</v>
      </c>
      <c r="AH326" s="35">
        <f>IF(ISNUMBER(AVERAGEIFS(Observed!AH$2:AH$1135,Observed!$A$2:$A$1135,$A326,Observed!$C$2:$C$1135,$C326)),AVERAGEIFS(Observed!AH$2:AH$1135,Observed!$A$2:$A$1135,$A326,Observed!$C$2:$C$1135,$C326),"")</f>
        <v>4.0067063522338867E-2</v>
      </c>
      <c r="AI326" s="35">
        <f>IF(ISNUMBER(AVERAGEIFS(Observed!AI$2:AI$1135,Observed!$A$2:$A$1135,$A326,Observed!$C$2:$C$1135,$C326)),AVERAGEIFS(Observed!AI$2:AI$1135,Observed!$A$2:$A$1135,$A326,Observed!$C$2:$C$1135,$C326),"")</f>
        <v>4.0067063522338867E-2</v>
      </c>
      <c r="AJ326" s="35" t="str">
        <f>IF(ISNUMBER(AVERAGEIFS(Observed!AJ$2:AJ$1135,Observed!$A$2:$A$1135,$A326,Observed!$C$2:$C$1135,$C326)),AVERAGEIFS(Observed!AJ$2:AJ$1135,Observed!$A$2:$A$1135,$A326,Observed!$C$2:$C$1135,$C326),"")</f>
        <v/>
      </c>
      <c r="AK326" s="34">
        <f>IF(ISNUMBER(AVERAGEIFS(Observed!AK$2:AK$1135,Observed!$A$2:$A$1135,$A326,Observed!$C$2:$C$1135,$C326)),AVERAGEIFS(Observed!AK$2:AK$1135,Observed!$A$2:$A$1135,$A326,Observed!$C$2:$C$1135,$C326),"")</f>
        <v>12.090587921142578</v>
      </c>
      <c r="AL326" s="35" t="str">
        <f>IF(ISNUMBER(AVERAGEIFS(Observed!AL$2:AL$1135,Observed!$A$2:$A$1135,$A326,Observed!$C$2:$C$1135,$C326)),AVERAGEIFS(Observed!AL$2:AL$1135,Observed!$A$2:$A$1135,$A326,Observed!$C$2:$C$1135,$C326),"")</f>
        <v/>
      </c>
      <c r="AM326" s="34" t="str">
        <f>IF(ISNUMBER(AVERAGEIFS(Observed!AM$2:AM$1135,Observed!$A$2:$A$1135,$A326,Observed!$C$2:$C$1135,$C326)),AVERAGEIFS(Observed!AM$2:AM$1135,Observed!$A$2:$A$1135,$A326,Observed!$C$2:$C$1135,$C326),"")</f>
        <v/>
      </c>
      <c r="AN326" s="34" t="str">
        <f>IF(ISNUMBER(AVERAGEIFS(Observed!AN$2:AN$1135,Observed!$A$2:$A$1135,$A326,Observed!$C$2:$C$1135,$C326)),AVERAGEIFS(Observed!AN$2:AN$1135,Observed!$A$2:$A$1135,$A326,Observed!$C$2:$C$1135,$C326),"")</f>
        <v/>
      </c>
      <c r="AO326" s="34" t="str">
        <f>IF(ISNUMBER(AVERAGEIFS(Observed!AO$2:AO$1135,Observed!$A$2:$A$1135,$A326,Observed!$C$2:$C$1135,$C326)),AVERAGEIFS(Observed!AO$2:AO$1135,Observed!$A$2:$A$1135,$A326,Observed!$C$2:$C$1135,$C326),"")</f>
        <v/>
      </c>
      <c r="AP326" s="35" t="str">
        <f>IF(ISNUMBER(AVERAGEIFS(Observed!AP$2:AP$1135,Observed!$A$2:$A$1135,$A326,Observed!$C$2:$C$1135,$C326)),AVERAGEIFS(Observed!AP$2:AP$1135,Observed!$A$2:$A$1135,$A326,Observed!$C$2:$C$1135,$C326),"")</f>
        <v/>
      </c>
      <c r="AQ326" s="34">
        <f>IF(ISNUMBER(AVERAGEIFS(Observed!AQ$2:AQ$1135,Observed!$A$2:$A$1135,$A326,Observed!$C$2:$C$1135,$C326)),AVERAGEIFS(Observed!AQ$2:AQ$1135,Observed!$A$2:$A$1135,$A326,Observed!$C$2:$C$1135,$C326),"")</f>
        <v>8.4067500000000006</v>
      </c>
      <c r="AR326" s="34">
        <f>IF(ISNUMBER(AVERAGEIFS(Observed!AR$2:AR$1135,Observed!$A$2:$A$1135,$A326,Observed!$C$2:$C$1135,$C326)),AVERAGEIFS(Observed!AR$2:AR$1135,Observed!$A$2:$A$1135,$A326,Observed!$C$2:$C$1135,$C326),"")</f>
        <v>17.32</v>
      </c>
      <c r="AS326" s="2">
        <f>COUNTIFS(Observed!$A$2:$A$1135,$A326,Observed!$C$2:$C$1135,$C326)</f>
        <v>4</v>
      </c>
      <c r="AT326" s="2">
        <f t="shared" si="5"/>
        <v>14</v>
      </c>
    </row>
    <row r="327" spans="1:46" x14ac:dyDescent="0.25">
      <c r="A327" t="s">
        <v>32</v>
      </c>
      <c r="B327" t="s">
        <v>31</v>
      </c>
      <c r="C327" s="6">
        <v>42354</v>
      </c>
      <c r="D327" t="s">
        <v>56</v>
      </c>
      <c r="F327">
        <v>500</v>
      </c>
      <c r="J327" t="s">
        <v>107</v>
      </c>
      <c r="K327" t="s">
        <v>28</v>
      </c>
      <c r="L327">
        <v>2</v>
      </c>
      <c r="M327" t="s">
        <v>27</v>
      </c>
      <c r="N327" s="33" t="str">
        <f>IF(ISNUMBER(AVERAGEIFS(Observed!N$2:N$1135,Observed!$A$2:$A$1135,$A327,Observed!$C$2:$C$1135,$C327)),AVERAGEIFS(Observed!N$2:N$1135,Observed!$A$2:$A$1135,$A327,Observed!$C$2:$C$1135,$C327),"")</f>
        <v/>
      </c>
      <c r="O327" s="34" t="str">
        <f>IF(ISNUMBER(AVERAGEIFS(Observed!O$2:O$1135,Observed!$A$2:$A$1135,$A327,Observed!$C$2:$C$1135,$C327)),AVERAGEIFS(Observed!O$2:O$1135,Observed!$A$2:$A$1135,$A327,Observed!$C$2:$C$1135,$C327),"")</f>
        <v/>
      </c>
      <c r="P327" s="34">
        <f>IF(ISNUMBER(AVERAGEIFS(Observed!P$2:P$1135,Observed!$A$2:$A$1135,$A327,Observed!$C$2:$C$1135,$C327)),AVERAGEIFS(Observed!P$2:P$1135,Observed!$A$2:$A$1135,$A327,Observed!$C$2:$C$1135,$C327),"")</f>
        <v>206.06397916044378</v>
      </c>
      <c r="Q327" s="34">
        <f>IF(ISNUMBER(AVERAGEIFS(Observed!Q$2:Q$1135,Observed!$A$2:$A$1135,$A327,Observed!$C$2:$C$1135,$C327)),AVERAGEIFS(Observed!Q$2:Q$1135,Observed!$A$2:$A$1135,$A327,Observed!$C$2:$C$1135,$C327),"")</f>
        <v>206.06397916044378</v>
      </c>
      <c r="R327" s="34">
        <f>IF(ISNUMBER(AVERAGEIFS(Observed!R$2:R$1135,Observed!$A$2:$A$1135,$A327,Observed!$C$2:$C$1135,$C327)),AVERAGEIFS(Observed!R$2:R$1135,Observed!$A$2:$A$1135,$A327,Observed!$C$2:$C$1135,$C327),"")</f>
        <v>624.94453063238961</v>
      </c>
      <c r="S327" s="35" t="str">
        <f>IF(ISNUMBER(AVERAGEIFS(Observed!S$2:S$1135,Observed!$A$2:$A$1135,$A327,Observed!$C$2:$C$1135,$C327)),AVERAGEIFS(Observed!S$2:S$1135,Observed!$A$2:$A$1135,$A327,Observed!$C$2:$C$1135,$C327),"")</f>
        <v/>
      </c>
      <c r="T327" s="35" t="str">
        <f>IF(ISNUMBER(AVERAGEIFS(Observed!T$2:T$1135,Observed!$A$2:$A$1135,$A327,Observed!$C$2:$C$1135,$C327)),AVERAGEIFS(Observed!T$2:T$1135,Observed!$A$2:$A$1135,$A327,Observed!$C$2:$C$1135,$C327),"")</f>
        <v/>
      </c>
      <c r="U327" s="35" t="str">
        <f>IF(ISNUMBER(AVERAGEIFS(Observed!U$2:U$1135,Observed!$A$2:$A$1135,$A327,Observed!$C$2:$C$1135,$C327)),AVERAGEIFS(Observed!U$2:U$1135,Observed!$A$2:$A$1135,$A327,Observed!$C$2:$C$1135,$C327),"")</f>
        <v/>
      </c>
      <c r="V327" s="34" t="str">
        <f>IF(ISNUMBER(AVERAGEIFS(Observed!V$2:V$1135,Observed!$A$2:$A$1135,$A327,Observed!$C$2:$C$1135,$C327)),AVERAGEIFS(Observed!V$2:V$1135,Observed!$A$2:$A$1135,$A327,Observed!$C$2:$C$1135,$C327),"")</f>
        <v/>
      </c>
      <c r="W327" s="7" t="str">
        <f>IF(ISNUMBER(AVERAGEIFS(Observed!W$2:W$1135,Observed!$A$2:$A$1135,$A327,Observed!$C$2:$C$1135,$C327)),AVERAGEIFS(Observed!W$2:W$1135,Observed!$A$2:$A$1135,$A327,Observed!$C$2:$C$1135,$C327),"")</f>
        <v/>
      </c>
      <c r="X327" s="7" t="str">
        <f>IF(ISNUMBER(AVERAGEIFS(Observed!X$2:X$1135,Observed!$A$2:$A$1135,$A327,Observed!$C$2:$C$1135,$C327)),AVERAGEIFS(Observed!X$2:X$1135,Observed!$A$2:$A$1135,$A327,Observed!$C$2:$C$1135,$C327),"")</f>
        <v/>
      </c>
      <c r="Y327" s="34" t="str">
        <f>IF(ISNUMBER(AVERAGEIFS(Observed!Y$2:Y$1135,Observed!$A$2:$A$1135,$A327,Observed!$C$2:$C$1135,$C327)),AVERAGEIFS(Observed!Y$2:Y$1135,Observed!$A$2:$A$1135,$A327,Observed!$C$2:$C$1135,$C327),"")</f>
        <v/>
      </c>
      <c r="Z327" s="34" t="str">
        <f>IF(ISNUMBER(AVERAGEIFS(Observed!Z$2:Z$1135,Observed!$A$2:$A$1135,$A327,Observed!$C$2:$C$1135,$C327)),AVERAGEIFS(Observed!Z$2:Z$1135,Observed!$A$2:$A$1135,$A327,Observed!$C$2:$C$1135,$C327),"")</f>
        <v/>
      </c>
      <c r="AA327" s="34" t="str">
        <f>IF(ISNUMBER(AVERAGEIFS(Observed!AA$2:AA$1135,Observed!$A$2:$A$1135,$A327,Observed!$C$2:$C$1135,$C327)),AVERAGEIFS(Observed!AA$2:AA$1135,Observed!$A$2:$A$1135,$A327,Observed!$C$2:$C$1135,$C327),"")</f>
        <v/>
      </c>
      <c r="AB327" s="34">
        <f>IF(ISNUMBER(AVERAGEIFS(Observed!AB$2:AB$1135,Observed!$A$2:$A$1135,$A327,Observed!$C$2:$C$1135,$C327)),AVERAGEIFS(Observed!AB$2:AB$1135,Observed!$A$2:$A$1135,$A327,Observed!$C$2:$C$1135,$C327),"")</f>
        <v>21.198871374130249</v>
      </c>
      <c r="AC327" s="34">
        <f>IF(ISNUMBER(AVERAGEIFS(Observed!AC$2:AC$1135,Observed!$A$2:$A$1135,$A327,Observed!$C$2:$C$1135,$C327)),AVERAGEIFS(Observed!AC$2:AC$1135,Observed!$A$2:$A$1135,$A327,Observed!$C$2:$C$1135,$C327),"")</f>
        <v>13.316944360733032</v>
      </c>
      <c r="AD327" s="34">
        <f>IF(ISNUMBER(AVERAGEIFS(Observed!AD$2:AD$1135,Observed!$A$2:$A$1135,$A327,Observed!$C$2:$C$1135,$C327)),AVERAGEIFS(Observed!AD$2:AD$1135,Observed!$A$2:$A$1135,$A327,Observed!$C$2:$C$1135,$C327),"")</f>
        <v>73.341155052185059</v>
      </c>
      <c r="AE327" s="34">
        <f>IF(ISNUMBER(AVERAGEIFS(Observed!AE$2:AE$1135,Observed!$A$2:$A$1135,$A327,Observed!$C$2:$C$1135,$C327)),AVERAGEIFS(Observed!AE$2:AE$1135,Observed!$A$2:$A$1135,$A327,Observed!$C$2:$C$1135,$C327),"")</f>
        <v>24.350971937179565</v>
      </c>
      <c r="AF327" s="34">
        <f>IF(ISNUMBER(AVERAGEIFS(Observed!AF$2:AF$1135,Observed!$A$2:$A$1135,$A327,Observed!$C$2:$C$1135,$C327)),AVERAGEIFS(Observed!AF$2:AF$1135,Observed!$A$2:$A$1135,$A327,Observed!$C$2:$C$1135,$C327),"")</f>
        <v>88.972624778747559</v>
      </c>
      <c r="AG327" s="34">
        <f>IF(ISNUMBER(AVERAGEIFS(Observed!AG$2:AG$1135,Observed!$A$2:$A$1135,$A327,Observed!$C$2:$C$1135,$C327)),AVERAGEIFS(Observed!AG$2:AG$1135,Observed!$A$2:$A$1135,$A327,Observed!$C$2:$C$1135,$C327),"")</f>
        <v>23.747055292129517</v>
      </c>
      <c r="AH327" s="35">
        <f>IF(ISNUMBER(AVERAGEIFS(Observed!AH$2:AH$1135,Observed!$A$2:$A$1135,$A327,Observed!$C$2:$C$1135,$C327)),AVERAGEIFS(Observed!AH$2:AH$1135,Observed!$A$2:$A$1135,$A327,Observed!$C$2:$C$1135,$C327),"")</f>
        <v>3.7995288467407226E-2</v>
      </c>
      <c r="AI327" s="35">
        <f>IF(ISNUMBER(AVERAGEIFS(Observed!AI$2:AI$1135,Observed!$A$2:$A$1135,$A327,Observed!$C$2:$C$1135,$C327)),AVERAGEIFS(Observed!AI$2:AI$1135,Observed!$A$2:$A$1135,$A327,Observed!$C$2:$C$1135,$C327),"")</f>
        <v>3.7995288467407226E-2</v>
      </c>
      <c r="AJ327" s="35" t="str">
        <f>IF(ISNUMBER(AVERAGEIFS(Observed!AJ$2:AJ$1135,Observed!$A$2:$A$1135,$A327,Observed!$C$2:$C$1135,$C327)),AVERAGEIFS(Observed!AJ$2:AJ$1135,Observed!$A$2:$A$1135,$A327,Observed!$C$2:$C$1135,$C327),"")</f>
        <v/>
      </c>
      <c r="AK327" s="34">
        <f>IF(ISNUMBER(AVERAGEIFS(Observed!AK$2:AK$1135,Observed!$A$2:$A$1135,$A327,Observed!$C$2:$C$1135,$C327)),AVERAGEIFS(Observed!AK$2:AK$1135,Observed!$A$2:$A$1135,$A327,Observed!$C$2:$C$1135,$C327),"")</f>
        <v>11.734584808349609</v>
      </c>
      <c r="AL327" s="35" t="str">
        <f>IF(ISNUMBER(AVERAGEIFS(Observed!AL$2:AL$1135,Observed!$A$2:$A$1135,$A327,Observed!$C$2:$C$1135,$C327)),AVERAGEIFS(Observed!AL$2:AL$1135,Observed!$A$2:$A$1135,$A327,Observed!$C$2:$C$1135,$C327),"")</f>
        <v/>
      </c>
      <c r="AM327" s="34" t="str">
        <f>IF(ISNUMBER(AVERAGEIFS(Observed!AM$2:AM$1135,Observed!$A$2:$A$1135,$A327,Observed!$C$2:$C$1135,$C327)),AVERAGEIFS(Observed!AM$2:AM$1135,Observed!$A$2:$A$1135,$A327,Observed!$C$2:$C$1135,$C327),"")</f>
        <v/>
      </c>
      <c r="AN327" s="34" t="str">
        <f>IF(ISNUMBER(AVERAGEIFS(Observed!AN$2:AN$1135,Observed!$A$2:$A$1135,$A327,Observed!$C$2:$C$1135,$C327)),AVERAGEIFS(Observed!AN$2:AN$1135,Observed!$A$2:$A$1135,$A327,Observed!$C$2:$C$1135,$C327),"")</f>
        <v/>
      </c>
      <c r="AO327" s="34" t="str">
        <f>IF(ISNUMBER(AVERAGEIFS(Observed!AO$2:AO$1135,Observed!$A$2:$A$1135,$A327,Observed!$C$2:$C$1135,$C327)),AVERAGEIFS(Observed!AO$2:AO$1135,Observed!$A$2:$A$1135,$A327,Observed!$C$2:$C$1135,$C327),"")</f>
        <v/>
      </c>
      <c r="AP327" s="35" t="str">
        <f>IF(ISNUMBER(AVERAGEIFS(Observed!AP$2:AP$1135,Observed!$A$2:$A$1135,$A327,Observed!$C$2:$C$1135,$C327)),AVERAGEIFS(Observed!AP$2:AP$1135,Observed!$A$2:$A$1135,$A327,Observed!$C$2:$C$1135,$C327),"")</f>
        <v/>
      </c>
      <c r="AQ327" s="34">
        <f>IF(ISNUMBER(AVERAGEIFS(Observed!AQ$2:AQ$1135,Observed!$A$2:$A$1135,$A327,Observed!$C$2:$C$1135,$C327)),AVERAGEIFS(Observed!AQ$2:AQ$1135,Observed!$A$2:$A$1135,$A327,Observed!$C$2:$C$1135,$C327),"")</f>
        <v>7.822750000000001</v>
      </c>
      <c r="AR327" s="34">
        <f>IF(ISNUMBER(AVERAGEIFS(Observed!AR$2:AR$1135,Observed!$A$2:$A$1135,$A327,Observed!$C$2:$C$1135,$C327)),AVERAGEIFS(Observed!AR$2:AR$1135,Observed!$A$2:$A$1135,$A327,Observed!$C$2:$C$1135,$C327),"")</f>
        <v>25.142749999999999</v>
      </c>
      <c r="AS327" s="2">
        <f>COUNTIFS(Observed!$A$2:$A$1135,$A327,Observed!$C$2:$C$1135,$C327)</f>
        <v>4</v>
      </c>
      <c r="AT327" s="2">
        <f t="shared" si="5"/>
        <v>14</v>
      </c>
    </row>
    <row r="328" spans="1:46" x14ac:dyDescent="0.25">
      <c r="A328" t="s">
        <v>32</v>
      </c>
      <c r="B328" t="s">
        <v>31</v>
      </c>
      <c r="C328" s="6">
        <v>42394</v>
      </c>
      <c r="D328" t="s">
        <v>56</v>
      </c>
      <c r="F328">
        <v>500</v>
      </c>
      <c r="J328" t="s">
        <v>107</v>
      </c>
      <c r="K328" t="s">
        <v>28</v>
      </c>
      <c r="L328">
        <v>2</v>
      </c>
      <c r="M328" t="s">
        <v>27</v>
      </c>
      <c r="N328" s="33" t="str">
        <f>IF(ISNUMBER(AVERAGEIFS(Observed!N$2:N$1135,Observed!$A$2:$A$1135,$A328,Observed!$C$2:$C$1135,$C328)),AVERAGEIFS(Observed!N$2:N$1135,Observed!$A$2:$A$1135,$A328,Observed!$C$2:$C$1135,$C328),"")</f>
        <v/>
      </c>
      <c r="O328" s="34" t="str">
        <f>IF(ISNUMBER(AVERAGEIFS(Observed!O$2:O$1135,Observed!$A$2:$A$1135,$A328,Observed!$C$2:$C$1135,$C328)),AVERAGEIFS(Observed!O$2:O$1135,Observed!$A$2:$A$1135,$A328,Observed!$C$2:$C$1135,$C328),"")</f>
        <v/>
      </c>
      <c r="P328" s="34">
        <f>IF(ISNUMBER(AVERAGEIFS(Observed!P$2:P$1135,Observed!$A$2:$A$1135,$A328,Observed!$C$2:$C$1135,$C328)),AVERAGEIFS(Observed!P$2:P$1135,Observed!$A$2:$A$1135,$A328,Observed!$C$2:$C$1135,$C328),"")</f>
        <v>202.95329286784809</v>
      </c>
      <c r="Q328" s="34">
        <f>IF(ISNUMBER(AVERAGEIFS(Observed!Q$2:Q$1135,Observed!$A$2:$A$1135,$A328,Observed!$C$2:$C$1135,$C328)),AVERAGEIFS(Observed!Q$2:Q$1135,Observed!$A$2:$A$1135,$A328,Observed!$C$2:$C$1135,$C328),"")</f>
        <v>202.95329286784809</v>
      </c>
      <c r="R328" s="34">
        <f>IF(ISNUMBER(AVERAGEIFS(Observed!R$2:R$1135,Observed!$A$2:$A$1135,$A328,Observed!$C$2:$C$1135,$C328)),AVERAGEIFS(Observed!R$2:R$1135,Observed!$A$2:$A$1135,$A328,Observed!$C$2:$C$1135,$C328),"")</f>
        <v>827.89782350023768</v>
      </c>
      <c r="S328" s="35" t="str">
        <f>IF(ISNUMBER(AVERAGEIFS(Observed!S$2:S$1135,Observed!$A$2:$A$1135,$A328,Observed!$C$2:$C$1135,$C328)),AVERAGEIFS(Observed!S$2:S$1135,Observed!$A$2:$A$1135,$A328,Observed!$C$2:$C$1135,$C328),"")</f>
        <v/>
      </c>
      <c r="T328" s="35" t="str">
        <f>IF(ISNUMBER(AVERAGEIFS(Observed!T$2:T$1135,Observed!$A$2:$A$1135,$A328,Observed!$C$2:$C$1135,$C328)),AVERAGEIFS(Observed!T$2:T$1135,Observed!$A$2:$A$1135,$A328,Observed!$C$2:$C$1135,$C328),"")</f>
        <v/>
      </c>
      <c r="U328" s="35" t="str">
        <f>IF(ISNUMBER(AVERAGEIFS(Observed!U$2:U$1135,Observed!$A$2:$A$1135,$A328,Observed!$C$2:$C$1135,$C328)),AVERAGEIFS(Observed!U$2:U$1135,Observed!$A$2:$A$1135,$A328,Observed!$C$2:$C$1135,$C328),"")</f>
        <v/>
      </c>
      <c r="V328" s="34" t="str">
        <f>IF(ISNUMBER(AVERAGEIFS(Observed!V$2:V$1135,Observed!$A$2:$A$1135,$A328,Observed!$C$2:$C$1135,$C328)),AVERAGEIFS(Observed!V$2:V$1135,Observed!$A$2:$A$1135,$A328,Observed!$C$2:$C$1135,$C328),"")</f>
        <v/>
      </c>
      <c r="W328" s="7" t="str">
        <f>IF(ISNUMBER(AVERAGEIFS(Observed!W$2:W$1135,Observed!$A$2:$A$1135,$A328,Observed!$C$2:$C$1135,$C328)),AVERAGEIFS(Observed!W$2:W$1135,Observed!$A$2:$A$1135,$A328,Observed!$C$2:$C$1135,$C328),"")</f>
        <v/>
      </c>
      <c r="X328" s="7" t="str">
        <f>IF(ISNUMBER(AVERAGEIFS(Observed!X$2:X$1135,Observed!$A$2:$A$1135,$A328,Observed!$C$2:$C$1135,$C328)),AVERAGEIFS(Observed!X$2:X$1135,Observed!$A$2:$A$1135,$A328,Observed!$C$2:$C$1135,$C328),"")</f>
        <v/>
      </c>
      <c r="Y328" s="34" t="str">
        <f>IF(ISNUMBER(AVERAGEIFS(Observed!Y$2:Y$1135,Observed!$A$2:$A$1135,$A328,Observed!$C$2:$C$1135,$C328)),AVERAGEIFS(Observed!Y$2:Y$1135,Observed!$A$2:$A$1135,$A328,Observed!$C$2:$C$1135,$C328),"")</f>
        <v/>
      </c>
      <c r="Z328" s="34" t="str">
        <f>IF(ISNUMBER(AVERAGEIFS(Observed!Z$2:Z$1135,Observed!$A$2:$A$1135,$A328,Observed!$C$2:$C$1135,$C328)),AVERAGEIFS(Observed!Z$2:Z$1135,Observed!$A$2:$A$1135,$A328,Observed!$C$2:$C$1135,$C328),"")</f>
        <v/>
      </c>
      <c r="AA328" s="34" t="str">
        <f>IF(ISNUMBER(AVERAGEIFS(Observed!AA$2:AA$1135,Observed!$A$2:$A$1135,$A328,Observed!$C$2:$C$1135,$C328)),AVERAGEIFS(Observed!AA$2:AA$1135,Observed!$A$2:$A$1135,$A328,Observed!$C$2:$C$1135,$C328),"")</f>
        <v/>
      </c>
      <c r="AB328" s="34">
        <f>IF(ISNUMBER(AVERAGEIFS(Observed!AB$2:AB$1135,Observed!$A$2:$A$1135,$A328,Observed!$C$2:$C$1135,$C328)),AVERAGEIFS(Observed!AB$2:AB$1135,Observed!$A$2:$A$1135,$A328,Observed!$C$2:$C$1135,$C328),"")</f>
        <v>22.881927967071533</v>
      </c>
      <c r="AC328" s="34">
        <f>IF(ISNUMBER(AVERAGEIFS(Observed!AC$2:AC$1135,Observed!$A$2:$A$1135,$A328,Observed!$C$2:$C$1135,$C328)),AVERAGEIFS(Observed!AC$2:AC$1135,Observed!$A$2:$A$1135,$A328,Observed!$C$2:$C$1135,$C328),"")</f>
        <v>12.514513373374939</v>
      </c>
      <c r="AD328" s="34">
        <f>IF(ISNUMBER(AVERAGEIFS(Observed!AD$2:AD$1135,Observed!$A$2:$A$1135,$A328,Observed!$C$2:$C$1135,$C328)),AVERAGEIFS(Observed!AD$2:AD$1135,Observed!$A$2:$A$1135,$A328,Observed!$C$2:$C$1135,$C328),"")</f>
        <v>69.962653160095215</v>
      </c>
      <c r="AE328" s="34">
        <f>IF(ISNUMBER(AVERAGEIFS(Observed!AE$2:AE$1135,Observed!$A$2:$A$1135,$A328,Observed!$C$2:$C$1135,$C328)),AVERAGEIFS(Observed!AE$2:AE$1135,Observed!$A$2:$A$1135,$A328,Observed!$C$2:$C$1135,$C328),"")</f>
        <v>29.648118495941162</v>
      </c>
      <c r="AF328" s="34">
        <f>IF(ISNUMBER(AVERAGEIFS(Observed!AF$2:AF$1135,Observed!$A$2:$A$1135,$A328,Observed!$C$2:$C$1135,$C328)),AVERAGEIFS(Observed!AF$2:AF$1135,Observed!$A$2:$A$1135,$A328,Observed!$C$2:$C$1135,$C328),"")</f>
        <v>90.186337471008301</v>
      </c>
      <c r="AG328" s="34">
        <f>IF(ISNUMBER(AVERAGEIFS(Observed!AG$2:AG$1135,Observed!$A$2:$A$1135,$A328,Observed!$C$2:$C$1135,$C328)),AVERAGEIFS(Observed!AG$2:AG$1135,Observed!$A$2:$A$1135,$A328,Observed!$C$2:$C$1135,$C328),"")</f>
        <v>24.379358053207397</v>
      </c>
      <c r="AH328" s="35">
        <f>IF(ISNUMBER(AVERAGEIFS(Observed!AH$2:AH$1135,Observed!$A$2:$A$1135,$A328,Observed!$C$2:$C$1135,$C328)),AVERAGEIFS(Observed!AH$2:AH$1135,Observed!$A$2:$A$1135,$A328,Observed!$C$2:$C$1135,$C328),"")</f>
        <v>3.900697288513183E-2</v>
      </c>
      <c r="AI328" s="35">
        <f>IF(ISNUMBER(AVERAGEIFS(Observed!AI$2:AI$1135,Observed!$A$2:$A$1135,$A328,Observed!$C$2:$C$1135,$C328)),AVERAGEIFS(Observed!AI$2:AI$1135,Observed!$A$2:$A$1135,$A328,Observed!$C$2:$C$1135,$C328),"")</f>
        <v>3.900697288513183E-2</v>
      </c>
      <c r="AJ328" s="35" t="str">
        <f>IF(ISNUMBER(AVERAGEIFS(Observed!AJ$2:AJ$1135,Observed!$A$2:$A$1135,$A328,Observed!$C$2:$C$1135,$C328)),AVERAGEIFS(Observed!AJ$2:AJ$1135,Observed!$A$2:$A$1135,$A328,Observed!$C$2:$C$1135,$C328),"")</f>
        <v/>
      </c>
      <c r="AK328" s="34">
        <f>IF(ISNUMBER(AVERAGEIFS(Observed!AK$2:AK$1135,Observed!$A$2:$A$1135,$A328,Observed!$C$2:$C$1135,$C328)),AVERAGEIFS(Observed!AK$2:AK$1135,Observed!$A$2:$A$1135,$A328,Observed!$C$2:$C$1135,$C328),"")</f>
        <v>11.194024505615236</v>
      </c>
      <c r="AL328" s="35" t="str">
        <f>IF(ISNUMBER(AVERAGEIFS(Observed!AL$2:AL$1135,Observed!$A$2:$A$1135,$A328,Observed!$C$2:$C$1135,$C328)),AVERAGEIFS(Observed!AL$2:AL$1135,Observed!$A$2:$A$1135,$A328,Observed!$C$2:$C$1135,$C328),"")</f>
        <v/>
      </c>
      <c r="AM328" s="34" t="str">
        <f>IF(ISNUMBER(AVERAGEIFS(Observed!AM$2:AM$1135,Observed!$A$2:$A$1135,$A328,Observed!$C$2:$C$1135,$C328)),AVERAGEIFS(Observed!AM$2:AM$1135,Observed!$A$2:$A$1135,$A328,Observed!$C$2:$C$1135,$C328),"")</f>
        <v/>
      </c>
      <c r="AN328" s="34" t="str">
        <f>IF(ISNUMBER(AVERAGEIFS(Observed!AN$2:AN$1135,Observed!$A$2:$A$1135,$A328,Observed!$C$2:$C$1135,$C328)),AVERAGEIFS(Observed!AN$2:AN$1135,Observed!$A$2:$A$1135,$A328,Observed!$C$2:$C$1135,$C328),"")</f>
        <v/>
      </c>
      <c r="AO328" s="34" t="str">
        <f>IF(ISNUMBER(AVERAGEIFS(Observed!AO$2:AO$1135,Observed!$A$2:$A$1135,$A328,Observed!$C$2:$C$1135,$C328)),AVERAGEIFS(Observed!AO$2:AO$1135,Observed!$A$2:$A$1135,$A328,Observed!$C$2:$C$1135,$C328),"")</f>
        <v/>
      </c>
      <c r="AP328" s="35" t="str">
        <f>IF(ISNUMBER(AVERAGEIFS(Observed!AP$2:AP$1135,Observed!$A$2:$A$1135,$A328,Observed!$C$2:$C$1135,$C328)),AVERAGEIFS(Observed!AP$2:AP$1135,Observed!$A$2:$A$1135,$A328,Observed!$C$2:$C$1135,$C328),"")</f>
        <v/>
      </c>
      <c r="AQ328" s="34">
        <f>IF(ISNUMBER(AVERAGEIFS(Observed!AQ$2:AQ$1135,Observed!$A$2:$A$1135,$A328,Observed!$C$2:$C$1135,$C328)),AVERAGEIFS(Observed!AQ$2:AQ$1135,Observed!$A$2:$A$1135,$A328,Observed!$C$2:$C$1135,$C328),"")</f>
        <v>7.9227499999999997</v>
      </c>
      <c r="AR328" s="34">
        <f>IF(ISNUMBER(AVERAGEIFS(Observed!AR$2:AR$1135,Observed!$A$2:$A$1135,$A328,Observed!$C$2:$C$1135,$C328)),AVERAGEIFS(Observed!AR$2:AR$1135,Observed!$A$2:$A$1135,$A328,Observed!$C$2:$C$1135,$C328),"")</f>
        <v>33.0655</v>
      </c>
      <c r="AS328" s="2">
        <f>COUNTIFS(Observed!$A$2:$A$1135,$A328,Observed!$C$2:$C$1135,$C328)</f>
        <v>4</v>
      </c>
      <c r="AT328" s="2">
        <f t="shared" si="5"/>
        <v>14</v>
      </c>
    </row>
    <row r="329" spans="1:46" x14ac:dyDescent="0.25">
      <c r="A329" t="s">
        <v>32</v>
      </c>
      <c r="B329" t="s">
        <v>31</v>
      </c>
      <c r="C329" s="6">
        <v>42424</v>
      </c>
      <c r="D329" t="s">
        <v>56</v>
      </c>
      <c r="F329">
        <v>500</v>
      </c>
      <c r="J329" t="s">
        <v>107</v>
      </c>
      <c r="K329" t="s">
        <v>28</v>
      </c>
      <c r="L329">
        <v>2</v>
      </c>
      <c r="M329" t="s">
        <v>27</v>
      </c>
      <c r="N329" s="33" t="str">
        <f>IF(ISNUMBER(AVERAGEIFS(Observed!N$2:N$1135,Observed!$A$2:$A$1135,$A329,Observed!$C$2:$C$1135,$C329)),AVERAGEIFS(Observed!N$2:N$1135,Observed!$A$2:$A$1135,$A329,Observed!$C$2:$C$1135,$C329),"")</f>
        <v/>
      </c>
      <c r="O329" s="34" t="str">
        <f>IF(ISNUMBER(AVERAGEIFS(Observed!O$2:O$1135,Observed!$A$2:$A$1135,$A329,Observed!$C$2:$C$1135,$C329)),AVERAGEIFS(Observed!O$2:O$1135,Observed!$A$2:$A$1135,$A329,Observed!$C$2:$C$1135,$C329),"")</f>
        <v/>
      </c>
      <c r="P329" s="34">
        <f>IF(ISNUMBER(AVERAGEIFS(Observed!P$2:P$1135,Observed!$A$2:$A$1135,$A329,Observed!$C$2:$C$1135,$C329)),AVERAGEIFS(Observed!P$2:P$1135,Observed!$A$2:$A$1135,$A329,Observed!$C$2:$C$1135,$C329),"")</f>
        <v>140.14375004601163</v>
      </c>
      <c r="Q329" s="34">
        <f>IF(ISNUMBER(AVERAGEIFS(Observed!Q$2:Q$1135,Observed!$A$2:$A$1135,$A329,Observed!$C$2:$C$1135,$C329)),AVERAGEIFS(Observed!Q$2:Q$1135,Observed!$A$2:$A$1135,$A329,Observed!$C$2:$C$1135,$C329),"")</f>
        <v>140.14375004601163</v>
      </c>
      <c r="R329" s="34">
        <f>IF(ISNUMBER(AVERAGEIFS(Observed!R$2:R$1135,Observed!$A$2:$A$1135,$A329,Observed!$C$2:$C$1135,$C329)),AVERAGEIFS(Observed!R$2:R$1135,Observed!$A$2:$A$1135,$A329,Observed!$C$2:$C$1135,$C329),"")</f>
        <v>968.04157354624931</v>
      </c>
      <c r="S329" s="35" t="str">
        <f>IF(ISNUMBER(AVERAGEIFS(Observed!S$2:S$1135,Observed!$A$2:$A$1135,$A329,Observed!$C$2:$C$1135,$C329)),AVERAGEIFS(Observed!S$2:S$1135,Observed!$A$2:$A$1135,$A329,Observed!$C$2:$C$1135,$C329),"")</f>
        <v/>
      </c>
      <c r="T329" s="35" t="str">
        <f>IF(ISNUMBER(AVERAGEIFS(Observed!T$2:T$1135,Observed!$A$2:$A$1135,$A329,Observed!$C$2:$C$1135,$C329)),AVERAGEIFS(Observed!T$2:T$1135,Observed!$A$2:$A$1135,$A329,Observed!$C$2:$C$1135,$C329),"")</f>
        <v/>
      </c>
      <c r="U329" s="35" t="str">
        <f>IF(ISNUMBER(AVERAGEIFS(Observed!U$2:U$1135,Observed!$A$2:$A$1135,$A329,Observed!$C$2:$C$1135,$C329)),AVERAGEIFS(Observed!U$2:U$1135,Observed!$A$2:$A$1135,$A329,Observed!$C$2:$C$1135,$C329),"")</f>
        <v/>
      </c>
      <c r="V329" s="34" t="str">
        <f>IF(ISNUMBER(AVERAGEIFS(Observed!V$2:V$1135,Observed!$A$2:$A$1135,$A329,Observed!$C$2:$C$1135,$C329)),AVERAGEIFS(Observed!V$2:V$1135,Observed!$A$2:$A$1135,$A329,Observed!$C$2:$C$1135,$C329),"")</f>
        <v/>
      </c>
      <c r="W329" s="7" t="str">
        <f>IF(ISNUMBER(AVERAGEIFS(Observed!W$2:W$1135,Observed!$A$2:$A$1135,$A329,Observed!$C$2:$C$1135,$C329)),AVERAGEIFS(Observed!W$2:W$1135,Observed!$A$2:$A$1135,$A329,Observed!$C$2:$C$1135,$C329),"")</f>
        <v/>
      </c>
      <c r="X329" s="7" t="str">
        <f>IF(ISNUMBER(AVERAGEIFS(Observed!X$2:X$1135,Observed!$A$2:$A$1135,$A329,Observed!$C$2:$C$1135,$C329)),AVERAGEIFS(Observed!X$2:X$1135,Observed!$A$2:$A$1135,$A329,Observed!$C$2:$C$1135,$C329),"")</f>
        <v/>
      </c>
      <c r="Y329" s="34" t="str">
        <f>IF(ISNUMBER(AVERAGEIFS(Observed!Y$2:Y$1135,Observed!$A$2:$A$1135,$A329,Observed!$C$2:$C$1135,$C329)),AVERAGEIFS(Observed!Y$2:Y$1135,Observed!$A$2:$A$1135,$A329,Observed!$C$2:$C$1135,$C329),"")</f>
        <v/>
      </c>
      <c r="Z329" s="34" t="str">
        <f>IF(ISNUMBER(AVERAGEIFS(Observed!Z$2:Z$1135,Observed!$A$2:$A$1135,$A329,Observed!$C$2:$C$1135,$C329)),AVERAGEIFS(Observed!Z$2:Z$1135,Observed!$A$2:$A$1135,$A329,Observed!$C$2:$C$1135,$C329),"")</f>
        <v/>
      </c>
      <c r="AA329" s="34" t="str">
        <f>IF(ISNUMBER(AVERAGEIFS(Observed!AA$2:AA$1135,Observed!$A$2:$A$1135,$A329,Observed!$C$2:$C$1135,$C329)),AVERAGEIFS(Observed!AA$2:AA$1135,Observed!$A$2:$A$1135,$A329,Observed!$C$2:$C$1135,$C329),"")</f>
        <v/>
      </c>
      <c r="AB329" s="34">
        <f>IF(ISNUMBER(AVERAGEIFS(Observed!AB$2:AB$1135,Observed!$A$2:$A$1135,$A329,Observed!$C$2:$C$1135,$C329)),AVERAGEIFS(Observed!AB$2:AB$1135,Observed!$A$2:$A$1135,$A329,Observed!$C$2:$C$1135,$C329),"")</f>
        <v>21.941592931747437</v>
      </c>
      <c r="AC329" s="34">
        <f>IF(ISNUMBER(AVERAGEIFS(Observed!AC$2:AC$1135,Observed!$A$2:$A$1135,$A329,Observed!$C$2:$C$1135,$C329)),AVERAGEIFS(Observed!AC$2:AC$1135,Observed!$A$2:$A$1135,$A329,Observed!$C$2:$C$1135,$C329),"")</f>
        <v>9.9762499332427979</v>
      </c>
      <c r="AD329" s="34">
        <f>IF(ISNUMBER(AVERAGEIFS(Observed!AD$2:AD$1135,Observed!$A$2:$A$1135,$A329,Observed!$C$2:$C$1135,$C329)),AVERAGEIFS(Observed!AD$2:AD$1135,Observed!$A$2:$A$1135,$A329,Observed!$C$2:$C$1135,$C329),"")</f>
        <v>71.08888053894043</v>
      </c>
      <c r="AE329" s="34">
        <f>IF(ISNUMBER(AVERAGEIFS(Observed!AE$2:AE$1135,Observed!$A$2:$A$1135,$A329,Observed!$C$2:$C$1135,$C329)),AVERAGEIFS(Observed!AE$2:AE$1135,Observed!$A$2:$A$1135,$A329,Observed!$C$2:$C$1135,$C329),"")</f>
        <v>29.012083530426025</v>
      </c>
      <c r="AF329" s="34">
        <f>IF(ISNUMBER(AVERAGEIFS(Observed!AF$2:AF$1135,Observed!$A$2:$A$1135,$A329,Observed!$C$2:$C$1135,$C329)),AVERAGEIFS(Observed!AF$2:AF$1135,Observed!$A$2:$A$1135,$A329,Observed!$C$2:$C$1135,$C329),"")</f>
        <v>90.769439697265625</v>
      </c>
      <c r="AG329" s="34">
        <f>IF(ISNUMBER(AVERAGEIFS(Observed!AG$2:AG$1135,Observed!$A$2:$A$1135,$A329,Observed!$C$2:$C$1135,$C329)),AVERAGEIFS(Observed!AG$2:AG$1135,Observed!$A$2:$A$1135,$A329,Observed!$C$2:$C$1135,$C329),"")</f>
        <v>27.759115934371948</v>
      </c>
      <c r="AH329" s="35">
        <f>IF(ISNUMBER(AVERAGEIFS(Observed!AH$2:AH$1135,Observed!$A$2:$A$1135,$A329,Observed!$C$2:$C$1135,$C329)),AVERAGEIFS(Observed!AH$2:AH$1135,Observed!$A$2:$A$1135,$A329,Observed!$C$2:$C$1135,$C329),"")</f>
        <v>4.4414585494995121E-2</v>
      </c>
      <c r="AI329" s="35">
        <f>IF(ISNUMBER(AVERAGEIFS(Observed!AI$2:AI$1135,Observed!$A$2:$A$1135,$A329,Observed!$C$2:$C$1135,$C329)),AVERAGEIFS(Observed!AI$2:AI$1135,Observed!$A$2:$A$1135,$A329,Observed!$C$2:$C$1135,$C329),"")</f>
        <v>4.4414585494995121E-2</v>
      </c>
      <c r="AJ329" s="35" t="str">
        <f>IF(ISNUMBER(AVERAGEIFS(Observed!AJ$2:AJ$1135,Observed!$A$2:$A$1135,$A329,Observed!$C$2:$C$1135,$C329)),AVERAGEIFS(Observed!AJ$2:AJ$1135,Observed!$A$2:$A$1135,$A329,Observed!$C$2:$C$1135,$C329),"")</f>
        <v/>
      </c>
      <c r="AK329" s="34">
        <f>IF(ISNUMBER(AVERAGEIFS(Observed!AK$2:AK$1135,Observed!$A$2:$A$1135,$A329,Observed!$C$2:$C$1135,$C329)),AVERAGEIFS(Observed!AK$2:AK$1135,Observed!$A$2:$A$1135,$A329,Observed!$C$2:$C$1135,$C329),"")</f>
        <v>11.37422088623047</v>
      </c>
      <c r="AL329" s="35" t="str">
        <f>IF(ISNUMBER(AVERAGEIFS(Observed!AL$2:AL$1135,Observed!$A$2:$A$1135,$A329,Observed!$C$2:$C$1135,$C329)),AVERAGEIFS(Observed!AL$2:AL$1135,Observed!$A$2:$A$1135,$A329,Observed!$C$2:$C$1135,$C329),"")</f>
        <v/>
      </c>
      <c r="AM329" s="34" t="str">
        <f>IF(ISNUMBER(AVERAGEIFS(Observed!AM$2:AM$1135,Observed!$A$2:$A$1135,$A329,Observed!$C$2:$C$1135,$C329)),AVERAGEIFS(Observed!AM$2:AM$1135,Observed!$A$2:$A$1135,$A329,Observed!$C$2:$C$1135,$C329),"")</f>
        <v/>
      </c>
      <c r="AN329" s="34" t="str">
        <f>IF(ISNUMBER(AVERAGEIFS(Observed!AN$2:AN$1135,Observed!$A$2:$A$1135,$A329,Observed!$C$2:$C$1135,$C329)),AVERAGEIFS(Observed!AN$2:AN$1135,Observed!$A$2:$A$1135,$A329,Observed!$C$2:$C$1135,$C329),"")</f>
        <v/>
      </c>
      <c r="AO329" s="34" t="str">
        <f>IF(ISNUMBER(AVERAGEIFS(Observed!AO$2:AO$1135,Observed!$A$2:$A$1135,$A329,Observed!$C$2:$C$1135,$C329)),AVERAGEIFS(Observed!AO$2:AO$1135,Observed!$A$2:$A$1135,$A329,Observed!$C$2:$C$1135,$C329),"")</f>
        <v/>
      </c>
      <c r="AP329" s="35" t="str">
        <f>IF(ISNUMBER(AVERAGEIFS(Observed!AP$2:AP$1135,Observed!$A$2:$A$1135,$A329,Observed!$C$2:$C$1135,$C329)),AVERAGEIFS(Observed!AP$2:AP$1135,Observed!$A$2:$A$1135,$A329,Observed!$C$2:$C$1135,$C329),"")</f>
        <v/>
      </c>
      <c r="AQ329" s="34">
        <f>IF(ISNUMBER(AVERAGEIFS(Observed!AQ$2:AQ$1135,Observed!$A$2:$A$1135,$A329,Observed!$C$2:$C$1135,$C329)),AVERAGEIFS(Observed!AQ$2:AQ$1135,Observed!$A$2:$A$1135,$A329,Observed!$C$2:$C$1135,$C329),"")</f>
        <v>6.1897500000000001</v>
      </c>
      <c r="AR329" s="34">
        <f>IF(ISNUMBER(AVERAGEIFS(Observed!AR$2:AR$1135,Observed!$A$2:$A$1135,$A329,Observed!$C$2:$C$1135,$C329)),AVERAGEIFS(Observed!AR$2:AR$1135,Observed!$A$2:$A$1135,$A329,Observed!$C$2:$C$1135,$C329),"")</f>
        <v>39.255250000000004</v>
      </c>
      <c r="AS329" s="2">
        <f>COUNTIFS(Observed!$A$2:$A$1135,$A329,Observed!$C$2:$C$1135,$C329)</f>
        <v>4</v>
      </c>
      <c r="AT329" s="2">
        <f t="shared" si="5"/>
        <v>14</v>
      </c>
    </row>
    <row r="330" spans="1:46" x14ac:dyDescent="0.25">
      <c r="A330" t="s">
        <v>32</v>
      </c>
      <c r="B330" t="s">
        <v>31</v>
      </c>
      <c r="C330" s="6">
        <v>42460</v>
      </c>
      <c r="D330" t="s">
        <v>56</v>
      </c>
      <c r="F330">
        <v>500</v>
      </c>
      <c r="J330" t="s">
        <v>107</v>
      </c>
      <c r="K330" t="s">
        <v>29</v>
      </c>
      <c r="L330">
        <v>2</v>
      </c>
      <c r="M330" t="s">
        <v>106</v>
      </c>
      <c r="N330" s="33">
        <f>IF(ISNUMBER(AVERAGEIFS(Observed!N$2:N$1135,Observed!$A$2:$A$1135,$A330,Observed!$C$2:$C$1135,$C330)),AVERAGEIFS(Observed!N$2:N$1135,Observed!$A$2:$A$1135,$A330,Observed!$C$2:$C$1135,$C330),"")</f>
        <v>611.33333333333337</v>
      </c>
      <c r="O330" s="34">
        <f>IF(ISNUMBER(AVERAGEIFS(Observed!O$2:O$1135,Observed!$A$2:$A$1135,$A330,Observed!$C$2:$C$1135,$C330)),AVERAGEIFS(Observed!O$2:O$1135,Observed!$A$2:$A$1135,$A330,Observed!$C$2:$C$1135,$C330),"")</f>
        <v>61.133333333333333</v>
      </c>
      <c r="P330" s="34" t="str">
        <f>IF(ISNUMBER(AVERAGEIFS(Observed!P$2:P$1135,Observed!$A$2:$A$1135,$A330,Observed!$C$2:$C$1135,$C330)),AVERAGEIFS(Observed!P$2:P$1135,Observed!$A$2:$A$1135,$A330,Observed!$C$2:$C$1135,$C330),"")</f>
        <v/>
      </c>
      <c r="Q330" s="34" t="str">
        <f>IF(ISNUMBER(AVERAGEIFS(Observed!Q$2:Q$1135,Observed!$A$2:$A$1135,$A330,Observed!$C$2:$C$1135,$C330)),AVERAGEIFS(Observed!Q$2:Q$1135,Observed!$A$2:$A$1135,$A330,Observed!$C$2:$C$1135,$C330),"")</f>
        <v/>
      </c>
      <c r="R330" s="34" t="str">
        <f>IF(ISNUMBER(AVERAGEIFS(Observed!R$2:R$1135,Observed!$A$2:$A$1135,$A330,Observed!$C$2:$C$1135,$C330)),AVERAGEIFS(Observed!R$2:R$1135,Observed!$A$2:$A$1135,$A330,Observed!$C$2:$C$1135,$C330),"")</f>
        <v/>
      </c>
      <c r="S330" s="35" t="str">
        <f>IF(ISNUMBER(AVERAGEIFS(Observed!S$2:S$1135,Observed!$A$2:$A$1135,$A330,Observed!$C$2:$C$1135,$C330)),AVERAGEIFS(Observed!S$2:S$1135,Observed!$A$2:$A$1135,$A330,Observed!$C$2:$C$1135,$C330),"")</f>
        <v/>
      </c>
      <c r="T330" s="35" t="str">
        <f>IF(ISNUMBER(AVERAGEIFS(Observed!T$2:T$1135,Observed!$A$2:$A$1135,$A330,Observed!$C$2:$C$1135,$C330)),AVERAGEIFS(Observed!T$2:T$1135,Observed!$A$2:$A$1135,$A330,Observed!$C$2:$C$1135,$C330),"")</f>
        <v/>
      </c>
      <c r="U330" s="35" t="str">
        <f>IF(ISNUMBER(AVERAGEIFS(Observed!U$2:U$1135,Observed!$A$2:$A$1135,$A330,Observed!$C$2:$C$1135,$C330)),AVERAGEIFS(Observed!U$2:U$1135,Observed!$A$2:$A$1135,$A330,Observed!$C$2:$C$1135,$C330),"")</f>
        <v/>
      </c>
      <c r="V330" s="34" t="str">
        <f>IF(ISNUMBER(AVERAGEIFS(Observed!V$2:V$1135,Observed!$A$2:$A$1135,$A330,Observed!$C$2:$C$1135,$C330)),AVERAGEIFS(Observed!V$2:V$1135,Observed!$A$2:$A$1135,$A330,Observed!$C$2:$C$1135,$C330),"")</f>
        <v/>
      </c>
      <c r="W330" s="7" t="str">
        <f>IF(ISNUMBER(AVERAGEIFS(Observed!W$2:W$1135,Observed!$A$2:$A$1135,$A330,Observed!$C$2:$C$1135,$C330)),AVERAGEIFS(Observed!W$2:W$1135,Observed!$A$2:$A$1135,$A330,Observed!$C$2:$C$1135,$C330),"")</f>
        <v/>
      </c>
      <c r="X330" s="7" t="str">
        <f>IF(ISNUMBER(AVERAGEIFS(Observed!X$2:X$1135,Observed!$A$2:$A$1135,$A330,Observed!$C$2:$C$1135,$C330)),AVERAGEIFS(Observed!X$2:X$1135,Observed!$A$2:$A$1135,$A330,Observed!$C$2:$C$1135,$C330),"")</f>
        <v/>
      </c>
      <c r="Y330" s="34" t="str">
        <f>IF(ISNUMBER(AVERAGEIFS(Observed!Y$2:Y$1135,Observed!$A$2:$A$1135,$A330,Observed!$C$2:$C$1135,$C330)),AVERAGEIFS(Observed!Y$2:Y$1135,Observed!$A$2:$A$1135,$A330,Observed!$C$2:$C$1135,$C330),"")</f>
        <v/>
      </c>
      <c r="Z330" s="34" t="str">
        <f>IF(ISNUMBER(AVERAGEIFS(Observed!Z$2:Z$1135,Observed!$A$2:$A$1135,$A330,Observed!$C$2:$C$1135,$C330)),AVERAGEIFS(Observed!Z$2:Z$1135,Observed!$A$2:$A$1135,$A330,Observed!$C$2:$C$1135,$C330),"")</f>
        <v/>
      </c>
      <c r="AA330" s="34" t="str">
        <f>IF(ISNUMBER(AVERAGEIFS(Observed!AA$2:AA$1135,Observed!$A$2:$A$1135,$A330,Observed!$C$2:$C$1135,$C330)),AVERAGEIFS(Observed!AA$2:AA$1135,Observed!$A$2:$A$1135,$A330,Observed!$C$2:$C$1135,$C330),"")</f>
        <v/>
      </c>
      <c r="AB330" s="34">
        <f>IF(ISNUMBER(AVERAGEIFS(Observed!AB$2:AB$1135,Observed!$A$2:$A$1135,$A330,Observed!$C$2:$C$1135,$C330)),AVERAGEIFS(Observed!AB$2:AB$1135,Observed!$A$2:$A$1135,$A330,Observed!$C$2:$C$1135,$C330),"")</f>
        <v>18.945531527201336</v>
      </c>
      <c r="AC330" s="34">
        <f>IF(ISNUMBER(AVERAGEIFS(Observed!AC$2:AC$1135,Observed!$A$2:$A$1135,$A330,Observed!$C$2:$C$1135,$C330)),AVERAGEIFS(Observed!AC$2:AC$1135,Observed!$A$2:$A$1135,$A330,Observed!$C$2:$C$1135,$C330),"")</f>
        <v>9.9279217720031738</v>
      </c>
      <c r="AD330" s="34">
        <f>IF(ISNUMBER(AVERAGEIFS(Observed!AD$2:AD$1135,Observed!$A$2:$A$1135,$A330,Observed!$C$2:$C$1135,$C330)),AVERAGEIFS(Observed!AD$2:AD$1135,Observed!$A$2:$A$1135,$A330,Observed!$C$2:$C$1135,$C330),"")</f>
        <v>73.045290629069015</v>
      </c>
      <c r="AE330" s="34">
        <f>IF(ISNUMBER(AVERAGEIFS(Observed!AE$2:AE$1135,Observed!$A$2:$A$1135,$A330,Observed!$C$2:$C$1135,$C330)),AVERAGEIFS(Observed!AE$2:AE$1135,Observed!$A$2:$A$1135,$A330,Observed!$C$2:$C$1135,$C330),"")</f>
        <v>22.578700701395672</v>
      </c>
      <c r="AF330" s="34">
        <f>IF(ISNUMBER(AVERAGEIFS(Observed!AF$2:AF$1135,Observed!$A$2:$A$1135,$A330,Observed!$C$2:$C$1135,$C330)),AVERAGEIFS(Observed!AF$2:AF$1135,Observed!$A$2:$A$1135,$A330,Observed!$C$2:$C$1135,$C330),"")</f>
        <v>90.105182647705078</v>
      </c>
      <c r="AG330" s="34">
        <f>IF(ISNUMBER(AVERAGEIFS(Observed!AG$2:AG$1135,Observed!$A$2:$A$1135,$A330,Observed!$C$2:$C$1135,$C330)),AVERAGEIFS(Observed!AG$2:AG$1135,Observed!$A$2:$A$1135,$A330,Observed!$C$2:$C$1135,$C330),"")</f>
        <v>31.304125150044758</v>
      </c>
      <c r="AH330" s="35">
        <f>IF(ISNUMBER(AVERAGEIFS(Observed!AH$2:AH$1135,Observed!$A$2:$A$1135,$A330,Observed!$C$2:$C$1135,$C330)),AVERAGEIFS(Observed!AH$2:AH$1135,Observed!$A$2:$A$1135,$A330,Observed!$C$2:$C$1135,$C330),"")</f>
        <v>5.008660024007161E-2</v>
      </c>
      <c r="AI330" s="35">
        <f>IF(ISNUMBER(AVERAGEIFS(Observed!AI$2:AI$1135,Observed!$A$2:$A$1135,$A330,Observed!$C$2:$C$1135,$C330)),AVERAGEIFS(Observed!AI$2:AI$1135,Observed!$A$2:$A$1135,$A330,Observed!$C$2:$C$1135,$C330),"")</f>
        <v>5.008660024007161E-2</v>
      </c>
      <c r="AJ330" s="35" t="str">
        <f>IF(ISNUMBER(AVERAGEIFS(Observed!AJ$2:AJ$1135,Observed!$A$2:$A$1135,$A330,Observed!$C$2:$C$1135,$C330)),AVERAGEIFS(Observed!AJ$2:AJ$1135,Observed!$A$2:$A$1135,$A330,Observed!$C$2:$C$1135,$C330),"")</f>
        <v/>
      </c>
      <c r="AK330" s="34">
        <f>IF(ISNUMBER(AVERAGEIFS(Observed!AK$2:AK$1135,Observed!$A$2:$A$1135,$A330,Observed!$C$2:$C$1135,$C330)),AVERAGEIFS(Observed!AK$2:AK$1135,Observed!$A$2:$A$1135,$A330,Observed!$C$2:$C$1135,$C330),"")</f>
        <v>11.687246500651042</v>
      </c>
      <c r="AL330" s="35" t="str">
        <f>IF(ISNUMBER(AVERAGEIFS(Observed!AL$2:AL$1135,Observed!$A$2:$A$1135,$A330,Observed!$C$2:$C$1135,$C330)),AVERAGEIFS(Observed!AL$2:AL$1135,Observed!$A$2:$A$1135,$A330,Observed!$C$2:$C$1135,$C330),"")</f>
        <v/>
      </c>
      <c r="AM330" s="34" t="str">
        <f>IF(ISNUMBER(AVERAGEIFS(Observed!AM$2:AM$1135,Observed!$A$2:$A$1135,$A330,Observed!$C$2:$C$1135,$C330)),AVERAGEIFS(Observed!AM$2:AM$1135,Observed!$A$2:$A$1135,$A330,Observed!$C$2:$C$1135,$C330),"")</f>
        <v/>
      </c>
      <c r="AN330" s="34" t="str">
        <f>IF(ISNUMBER(AVERAGEIFS(Observed!AN$2:AN$1135,Observed!$A$2:$A$1135,$A330,Observed!$C$2:$C$1135,$C330)),AVERAGEIFS(Observed!AN$2:AN$1135,Observed!$A$2:$A$1135,$A330,Observed!$C$2:$C$1135,$C330),"")</f>
        <v/>
      </c>
      <c r="AO330" s="34" t="str">
        <f>IF(ISNUMBER(AVERAGEIFS(Observed!AO$2:AO$1135,Observed!$A$2:$A$1135,$A330,Observed!$C$2:$C$1135,$C330)),AVERAGEIFS(Observed!AO$2:AO$1135,Observed!$A$2:$A$1135,$A330,Observed!$C$2:$C$1135,$C330),"")</f>
        <v/>
      </c>
      <c r="AP330" s="35" t="str">
        <f>IF(ISNUMBER(AVERAGEIFS(Observed!AP$2:AP$1135,Observed!$A$2:$A$1135,$A330,Observed!$C$2:$C$1135,$C330)),AVERAGEIFS(Observed!AP$2:AP$1135,Observed!$A$2:$A$1135,$A330,Observed!$C$2:$C$1135,$C330),"")</f>
        <v/>
      </c>
      <c r="AQ330" s="34" t="str">
        <f>IF(ISNUMBER(AVERAGEIFS(Observed!AQ$2:AQ$1135,Observed!$A$2:$A$1135,$A330,Observed!$C$2:$C$1135,$C330)),AVERAGEIFS(Observed!AQ$2:AQ$1135,Observed!$A$2:$A$1135,$A330,Observed!$C$2:$C$1135,$C330),"")</f>
        <v/>
      </c>
      <c r="AR330" s="34" t="str">
        <f>IF(ISNUMBER(AVERAGEIFS(Observed!AR$2:AR$1135,Observed!$A$2:$A$1135,$A330,Observed!$C$2:$C$1135,$C330)),AVERAGEIFS(Observed!AR$2:AR$1135,Observed!$A$2:$A$1135,$A330,Observed!$C$2:$C$1135,$C330),"")</f>
        <v/>
      </c>
      <c r="AS330" s="2">
        <f>COUNTIFS(Observed!$A$2:$A$1135,$A330,Observed!$C$2:$C$1135,$C330)</f>
        <v>3</v>
      </c>
      <c r="AT330" s="2">
        <f t="shared" si="5"/>
        <v>10</v>
      </c>
    </row>
    <row r="331" spans="1:46" x14ac:dyDescent="0.25">
      <c r="A331" t="s">
        <v>32</v>
      </c>
      <c r="B331" t="s">
        <v>31</v>
      </c>
      <c r="C331" s="6">
        <v>42469</v>
      </c>
      <c r="D331" t="s">
        <v>56</v>
      </c>
      <c r="F331">
        <v>500</v>
      </c>
      <c r="J331" t="s">
        <v>107</v>
      </c>
      <c r="K331" t="s">
        <v>29</v>
      </c>
      <c r="L331">
        <v>2</v>
      </c>
      <c r="M331" t="s">
        <v>27</v>
      </c>
      <c r="N331" s="33" t="str">
        <f>IF(ISNUMBER(AVERAGEIFS(Observed!N$2:N$1135,Observed!$A$2:$A$1135,$A331,Observed!$C$2:$C$1135,$C331)),AVERAGEIFS(Observed!N$2:N$1135,Observed!$A$2:$A$1135,$A331,Observed!$C$2:$C$1135,$C331),"")</f>
        <v/>
      </c>
      <c r="O331" s="34" t="str">
        <f>IF(ISNUMBER(AVERAGEIFS(Observed!O$2:O$1135,Observed!$A$2:$A$1135,$A331,Observed!$C$2:$C$1135,$C331)),AVERAGEIFS(Observed!O$2:O$1135,Observed!$A$2:$A$1135,$A331,Observed!$C$2:$C$1135,$C331),"")</f>
        <v/>
      </c>
      <c r="P331" s="34">
        <f>IF(ISNUMBER(AVERAGEIFS(Observed!P$2:P$1135,Observed!$A$2:$A$1135,$A331,Observed!$C$2:$C$1135,$C331)),AVERAGEIFS(Observed!P$2:P$1135,Observed!$A$2:$A$1135,$A331,Observed!$C$2:$C$1135,$C331),"")</f>
        <v>66.338339463585143</v>
      </c>
      <c r="Q331" s="34">
        <f>IF(ISNUMBER(AVERAGEIFS(Observed!Q$2:Q$1135,Observed!$A$2:$A$1135,$A331,Observed!$C$2:$C$1135,$C331)),AVERAGEIFS(Observed!Q$2:Q$1135,Observed!$A$2:$A$1135,$A331,Observed!$C$2:$C$1135,$C331),"")</f>
        <v>66.338339463585143</v>
      </c>
      <c r="R331" s="34">
        <f>IF(ISNUMBER(AVERAGEIFS(Observed!R$2:R$1135,Observed!$A$2:$A$1135,$A331,Observed!$C$2:$C$1135,$C331)),AVERAGEIFS(Observed!R$2:R$1135,Observed!$A$2:$A$1135,$A331,Observed!$C$2:$C$1135,$C331),"")</f>
        <v>1034.3799130098344</v>
      </c>
      <c r="S331" s="35" t="str">
        <f>IF(ISNUMBER(AVERAGEIFS(Observed!S$2:S$1135,Observed!$A$2:$A$1135,$A331,Observed!$C$2:$C$1135,$C331)),AVERAGEIFS(Observed!S$2:S$1135,Observed!$A$2:$A$1135,$A331,Observed!$C$2:$C$1135,$C331),"")</f>
        <v/>
      </c>
      <c r="T331" s="35" t="str">
        <f>IF(ISNUMBER(AVERAGEIFS(Observed!T$2:T$1135,Observed!$A$2:$A$1135,$A331,Observed!$C$2:$C$1135,$C331)),AVERAGEIFS(Observed!T$2:T$1135,Observed!$A$2:$A$1135,$A331,Observed!$C$2:$C$1135,$C331),"")</f>
        <v/>
      </c>
      <c r="U331" s="35" t="str">
        <f>IF(ISNUMBER(AVERAGEIFS(Observed!U$2:U$1135,Observed!$A$2:$A$1135,$A331,Observed!$C$2:$C$1135,$C331)),AVERAGEIFS(Observed!U$2:U$1135,Observed!$A$2:$A$1135,$A331,Observed!$C$2:$C$1135,$C331),"")</f>
        <v/>
      </c>
      <c r="V331" s="34" t="str">
        <f>IF(ISNUMBER(AVERAGEIFS(Observed!V$2:V$1135,Observed!$A$2:$A$1135,$A331,Observed!$C$2:$C$1135,$C331)),AVERAGEIFS(Observed!V$2:V$1135,Observed!$A$2:$A$1135,$A331,Observed!$C$2:$C$1135,$C331),"")</f>
        <v/>
      </c>
      <c r="W331" s="7" t="str">
        <f>IF(ISNUMBER(AVERAGEIFS(Observed!W$2:W$1135,Observed!$A$2:$A$1135,$A331,Observed!$C$2:$C$1135,$C331)),AVERAGEIFS(Observed!W$2:W$1135,Observed!$A$2:$A$1135,$A331,Observed!$C$2:$C$1135,$C331),"")</f>
        <v/>
      </c>
      <c r="X331" s="7" t="str">
        <f>IF(ISNUMBER(AVERAGEIFS(Observed!X$2:X$1135,Observed!$A$2:$A$1135,$A331,Observed!$C$2:$C$1135,$C331)),AVERAGEIFS(Observed!X$2:X$1135,Observed!$A$2:$A$1135,$A331,Observed!$C$2:$C$1135,$C331),"")</f>
        <v/>
      </c>
      <c r="Y331" s="34" t="str">
        <f>IF(ISNUMBER(AVERAGEIFS(Observed!Y$2:Y$1135,Observed!$A$2:$A$1135,$A331,Observed!$C$2:$C$1135,$C331)),AVERAGEIFS(Observed!Y$2:Y$1135,Observed!$A$2:$A$1135,$A331,Observed!$C$2:$C$1135,$C331),"")</f>
        <v/>
      </c>
      <c r="Z331" s="34" t="str">
        <f>IF(ISNUMBER(AVERAGEIFS(Observed!Z$2:Z$1135,Observed!$A$2:$A$1135,$A331,Observed!$C$2:$C$1135,$C331)),AVERAGEIFS(Observed!Z$2:Z$1135,Observed!$A$2:$A$1135,$A331,Observed!$C$2:$C$1135,$C331),"")</f>
        <v/>
      </c>
      <c r="AA331" s="34" t="str">
        <f>IF(ISNUMBER(AVERAGEIFS(Observed!AA$2:AA$1135,Observed!$A$2:$A$1135,$A331,Observed!$C$2:$C$1135,$C331)),AVERAGEIFS(Observed!AA$2:AA$1135,Observed!$A$2:$A$1135,$A331,Observed!$C$2:$C$1135,$C331),"")</f>
        <v/>
      </c>
      <c r="AB331" s="34" t="str">
        <f>IF(ISNUMBER(AVERAGEIFS(Observed!AB$2:AB$1135,Observed!$A$2:$A$1135,$A331,Observed!$C$2:$C$1135,$C331)),AVERAGEIFS(Observed!AB$2:AB$1135,Observed!$A$2:$A$1135,$A331,Observed!$C$2:$C$1135,$C331),"")</f>
        <v/>
      </c>
      <c r="AC331" s="34" t="str">
        <f>IF(ISNUMBER(AVERAGEIFS(Observed!AC$2:AC$1135,Observed!$A$2:$A$1135,$A331,Observed!$C$2:$C$1135,$C331)),AVERAGEIFS(Observed!AC$2:AC$1135,Observed!$A$2:$A$1135,$A331,Observed!$C$2:$C$1135,$C331),"")</f>
        <v/>
      </c>
      <c r="AD331" s="34" t="str">
        <f>IF(ISNUMBER(AVERAGEIFS(Observed!AD$2:AD$1135,Observed!$A$2:$A$1135,$A331,Observed!$C$2:$C$1135,$C331)),AVERAGEIFS(Observed!AD$2:AD$1135,Observed!$A$2:$A$1135,$A331,Observed!$C$2:$C$1135,$C331),"")</f>
        <v/>
      </c>
      <c r="AE331" s="34" t="str">
        <f>IF(ISNUMBER(AVERAGEIFS(Observed!AE$2:AE$1135,Observed!$A$2:$A$1135,$A331,Observed!$C$2:$C$1135,$C331)),AVERAGEIFS(Observed!AE$2:AE$1135,Observed!$A$2:$A$1135,$A331,Observed!$C$2:$C$1135,$C331),"")</f>
        <v/>
      </c>
      <c r="AF331" s="34" t="str">
        <f>IF(ISNUMBER(AVERAGEIFS(Observed!AF$2:AF$1135,Observed!$A$2:$A$1135,$A331,Observed!$C$2:$C$1135,$C331)),AVERAGEIFS(Observed!AF$2:AF$1135,Observed!$A$2:$A$1135,$A331,Observed!$C$2:$C$1135,$C331),"")</f>
        <v/>
      </c>
      <c r="AG331" s="34" t="str">
        <f>IF(ISNUMBER(AVERAGEIFS(Observed!AG$2:AG$1135,Observed!$A$2:$A$1135,$A331,Observed!$C$2:$C$1135,$C331)),AVERAGEIFS(Observed!AG$2:AG$1135,Observed!$A$2:$A$1135,$A331,Observed!$C$2:$C$1135,$C331),"")</f>
        <v/>
      </c>
      <c r="AH331" s="35">
        <f>IF(ISNUMBER(AVERAGEIFS(Observed!AH$2:AH$1135,Observed!$A$2:$A$1135,$A331,Observed!$C$2:$C$1135,$C331)),AVERAGEIFS(Observed!AH$2:AH$1135,Observed!$A$2:$A$1135,$A331,Observed!$C$2:$C$1135,$C331),"")</f>
        <v>4.9949205017089847E-2</v>
      </c>
      <c r="AI331" s="35">
        <f>IF(ISNUMBER(AVERAGEIFS(Observed!AI$2:AI$1135,Observed!$A$2:$A$1135,$A331,Observed!$C$2:$C$1135,$C331)),AVERAGEIFS(Observed!AI$2:AI$1135,Observed!$A$2:$A$1135,$A331,Observed!$C$2:$C$1135,$C331),"")</f>
        <v>4.9949205017089847E-2</v>
      </c>
      <c r="AJ331" s="35" t="str">
        <f>IF(ISNUMBER(AVERAGEIFS(Observed!AJ$2:AJ$1135,Observed!$A$2:$A$1135,$A331,Observed!$C$2:$C$1135,$C331)),AVERAGEIFS(Observed!AJ$2:AJ$1135,Observed!$A$2:$A$1135,$A331,Observed!$C$2:$C$1135,$C331),"")</f>
        <v/>
      </c>
      <c r="AK331" s="34" t="str">
        <f>IF(ISNUMBER(AVERAGEIFS(Observed!AK$2:AK$1135,Observed!$A$2:$A$1135,$A331,Observed!$C$2:$C$1135,$C331)),AVERAGEIFS(Observed!AK$2:AK$1135,Observed!$A$2:$A$1135,$A331,Observed!$C$2:$C$1135,$C331),"")</f>
        <v/>
      </c>
      <c r="AL331" s="35" t="str">
        <f>IF(ISNUMBER(AVERAGEIFS(Observed!AL$2:AL$1135,Observed!$A$2:$A$1135,$A331,Observed!$C$2:$C$1135,$C331)),AVERAGEIFS(Observed!AL$2:AL$1135,Observed!$A$2:$A$1135,$A331,Observed!$C$2:$C$1135,$C331),"")</f>
        <v/>
      </c>
      <c r="AM331" s="34" t="str">
        <f>IF(ISNUMBER(AVERAGEIFS(Observed!AM$2:AM$1135,Observed!$A$2:$A$1135,$A331,Observed!$C$2:$C$1135,$C331)),AVERAGEIFS(Observed!AM$2:AM$1135,Observed!$A$2:$A$1135,$A331,Observed!$C$2:$C$1135,$C331),"")</f>
        <v/>
      </c>
      <c r="AN331" s="34" t="str">
        <f>IF(ISNUMBER(AVERAGEIFS(Observed!AN$2:AN$1135,Observed!$A$2:$A$1135,$A331,Observed!$C$2:$C$1135,$C331)),AVERAGEIFS(Observed!AN$2:AN$1135,Observed!$A$2:$A$1135,$A331,Observed!$C$2:$C$1135,$C331),"")</f>
        <v/>
      </c>
      <c r="AO331" s="34" t="str">
        <f>IF(ISNUMBER(AVERAGEIFS(Observed!AO$2:AO$1135,Observed!$A$2:$A$1135,$A331,Observed!$C$2:$C$1135,$C331)),AVERAGEIFS(Observed!AO$2:AO$1135,Observed!$A$2:$A$1135,$A331,Observed!$C$2:$C$1135,$C331),"")</f>
        <v/>
      </c>
      <c r="AP331" s="35" t="str">
        <f>IF(ISNUMBER(AVERAGEIFS(Observed!AP$2:AP$1135,Observed!$A$2:$A$1135,$A331,Observed!$C$2:$C$1135,$C331)),AVERAGEIFS(Observed!AP$2:AP$1135,Observed!$A$2:$A$1135,$A331,Observed!$C$2:$C$1135,$C331),"")</f>
        <v/>
      </c>
      <c r="AQ331" s="34">
        <f>IF(ISNUMBER(AVERAGEIFS(Observed!AQ$2:AQ$1135,Observed!$A$2:$A$1135,$A331,Observed!$C$2:$C$1135,$C331)),AVERAGEIFS(Observed!AQ$2:AQ$1135,Observed!$A$2:$A$1135,$A331,Observed!$C$2:$C$1135,$C331),"")</f>
        <v>3.3234999999999997</v>
      </c>
      <c r="AR331" s="34">
        <f>IF(ISNUMBER(AVERAGEIFS(Observed!AR$2:AR$1135,Observed!$A$2:$A$1135,$A331,Observed!$C$2:$C$1135,$C331)),AVERAGEIFS(Observed!AR$2:AR$1135,Observed!$A$2:$A$1135,$A331,Observed!$C$2:$C$1135,$C331),"")</f>
        <v>42.578749999999999</v>
      </c>
      <c r="AS331" s="2">
        <f>COUNTIFS(Observed!$A$2:$A$1135,$A331,Observed!$C$2:$C$1135,$C331)</f>
        <v>4</v>
      </c>
      <c r="AT331" s="2">
        <f t="shared" si="5"/>
        <v>7</v>
      </c>
    </row>
    <row r="332" spans="1:46" x14ac:dyDescent="0.25">
      <c r="A332" t="s">
        <v>32</v>
      </c>
      <c r="B332" t="s">
        <v>31</v>
      </c>
      <c r="C332" s="6">
        <v>42514</v>
      </c>
      <c r="D332" t="s">
        <v>56</v>
      </c>
      <c r="F332">
        <v>500</v>
      </c>
      <c r="J332" t="s">
        <v>107</v>
      </c>
      <c r="K332" t="s">
        <v>29</v>
      </c>
      <c r="L332">
        <v>2</v>
      </c>
      <c r="M332" t="s">
        <v>27</v>
      </c>
      <c r="N332" s="33" t="str">
        <f>IF(ISNUMBER(AVERAGEIFS(Observed!N$2:N$1135,Observed!$A$2:$A$1135,$A332,Observed!$C$2:$C$1135,$C332)),AVERAGEIFS(Observed!N$2:N$1135,Observed!$A$2:$A$1135,$A332,Observed!$C$2:$C$1135,$C332),"")</f>
        <v/>
      </c>
      <c r="O332" s="34" t="str">
        <f>IF(ISNUMBER(AVERAGEIFS(Observed!O$2:O$1135,Observed!$A$2:$A$1135,$A332,Observed!$C$2:$C$1135,$C332)),AVERAGEIFS(Observed!O$2:O$1135,Observed!$A$2:$A$1135,$A332,Observed!$C$2:$C$1135,$C332),"")</f>
        <v/>
      </c>
      <c r="P332" s="34">
        <f>IF(ISNUMBER(AVERAGEIFS(Observed!P$2:P$1135,Observed!$A$2:$A$1135,$A332,Observed!$C$2:$C$1135,$C332)),AVERAGEIFS(Observed!P$2:P$1135,Observed!$A$2:$A$1135,$A332,Observed!$C$2:$C$1135,$C332),"")</f>
        <v>7.2907121903905194</v>
      </c>
      <c r="Q332" s="34">
        <f>IF(ISNUMBER(AVERAGEIFS(Observed!Q$2:Q$1135,Observed!$A$2:$A$1135,$A332,Observed!$C$2:$C$1135,$C332)),AVERAGEIFS(Observed!Q$2:Q$1135,Observed!$A$2:$A$1135,$A332,Observed!$C$2:$C$1135,$C332),"")</f>
        <v>7.2907121903905194</v>
      </c>
      <c r="R332" s="34">
        <f>IF(ISNUMBER(AVERAGEIFS(Observed!R$2:R$1135,Observed!$A$2:$A$1135,$A332,Observed!$C$2:$C$1135,$C332)),AVERAGEIFS(Observed!R$2:R$1135,Observed!$A$2:$A$1135,$A332,Observed!$C$2:$C$1135,$C332),"")</f>
        <v>1041.670625200225</v>
      </c>
      <c r="S332" s="35" t="str">
        <f>IF(ISNUMBER(AVERAGEIFS(Observed!S$2:S$1135,Observed!$A$2:$A$1135,$A332,Observed!$C$2:$C$1135,$C332)),AVERAGEIFS(Observed!S$2:S$1135,Observed!$A$2:$A$1135,$A332,Observed!$C$2:$C$1135,$C332),"")</f>
        <v/>
      </c>
      <c r="T332" s="35" t="str">
        <f>IF(ISNUMBER(AVERAGEIFS(Observed!T$2:T$1135,Observed!$A$2:$A$1135,$A332,Observed!$C$2:$C$1135,$C332)),AVERAGEIFS(Observed!T$2:T$1135,Observed!$A$2:$A$1135,$A332,Observed!$C$2:$C$1135,$C332),"")</f>
        <v/>
      </c>
      <c r="U332" s="35" t="str">
        <f>IF(ISNUMBER(AVERAGEIFS(Observed!U$2:U$1135,Observed!$A$2:$A$1135,$A332,Observed!$C$2:$C$1135,$C332)),AVERAGEIFS(Observed!U$2:U$1135,Observed!$A$2:$A$1135,$A332,Observed!$C$2:$C$1135,$C332),"")</f>
        <v/>
      </c>
      <c r="V332" s="34" t="str">
        <f>IF(ISNUMBER(AVERAGEIFS(Observed!V$2:V$1135,Observed!$A$2:$A$1135,$A332,Observed!$C$2:$C$1135,$C332)),AVERAGEIFS(Observed!V$2:V$1135,Observed!$A$2:$A$1135,$A332,Observed!$C$2:$C$1135,$C332),"")</f>
        <v/>
      </c>
      <c r="W332" s="7" t="str">
        <f>IF(ISNUMBER(AVERAGEIFS(Observed!W$2:W$1135,Observed!$A$2:$A$1135,$A332,Observed!$C$2:$C$1135,$C332)),AVERAGEIFS(Observed!W$2:W$1135,Observed!$A$2:$A$1135,$A332,Observed!$C$2:$C$1135,$C332),"")</f>
        <v/>
      </c>
      <c r="X332" s="7" t="str">
        <f>IF(ISNUMBER(AVERAGEIFS(Observed!X$2:X$1135,Observed!$A$2:$A$1135,$A332,Observed!$C$2:$C$1135,$C332)),AVERAGEIFS(Observed!X$2:X$1135,Observed!$A$2:$A$1135,$A332,Observed!$C$2:$C$1135,$C332),"")</f>
        <v/>
      </c>
      <c r="Y332" s="34" t="str">
        <f>IF(ISNUMBER(AVERAGEIFS(Observed!Y$2:Y$1135,Observed!$A$2:$A$1135,$A332,Observed!$C$2:$C$1135,$C332)),AVERAGEIFS(Observed!Y$2:Y$1135,Observed!$A$2:$A$1135,$A332,Observed!$C$2:$C$1135,$C332),"")</f>
        <v/>
      </c>
      <c r="Z332" s="34" t="str">
        <f>IF(ISNUMBER(AVERAGEIFS(Observed!Z$2:Z$1135,Observed!$A$2:$A$1135,$A332,Observed!$C$2:$C$1135,$C332)),AVERAGEIFS(Observed!Z$2:Z$1135,Observed!$A$2:$A$1135,$A332,Observed!$C$2:$C$1135,$C332),"")</f>
        <v/>
      </c>
      <c r="AA332" s="34" t="str">
        <f>IF(ISNUMBER(AVERAGEIFS(Observed!AA$2:AA$1135,Observed!$A$2:$A$1135,$A332,Observed!$C$2:$C$1135,$C332)),AVERAGEIFS(Observed!AA$2:AA$1135,Observed!$A$2:$A$1135,$A332,Observed!$C$2:$C$1135,$C332),"")</f>
        <v/>
      </c>
      <c r="AB332" s="34" t="str">
        <f>IF(ISNUMBER(AVERAGEIFS(Observed!AB$2:AB$1135,Observed!$A$2:$A$1135,$A332,Observed!$C$2:$C$1135,$C332)),AVERAGEIFS(Observed!AB$2:AB$1135,Observed!$A$2:$A$1135,$A332,Observed!$C$2:$C$1135,$C332),"")</f>
        <v/>
      </c>
      <c r="AC332" s="34" t="str">
        <f>IF(ISNUMBER(AVERAGEIFS(Observed!AC$2:AC$1135,Observed!$A$2:$A$1135,$A332,Observed!$C$2:$C$1135,$C332)),AVERAGEIFS(Observed!AC$2:AC$1135,Observed!$A$2:$A$1135,$A332,Observed!$C$2:$C$1135,$C332),"")</f>
        <v/>
      </c>
      <c r="AD332" s="34" t="str">
        <f>IF(ISNUMBER(AVERAGEIFS(Observed!AD$2:AD$1135,Observed!$A$2:$A$1135,$A332,Observed!$C$2:$C$1135,$C332)),AVERAGEIFS(Observed!AD$2:AD$1135,Observed!$A$2:$A$1135,$A332,Observed!$C$2:$C$1135,$C332),"")</f>
        <v/>
      </c>
      <c r="AE332" s="34" t="str">
        <f>IF(ISNUMBER(AVERAGEIFS(Observed!AE$2:AE$1135,Observed!$A$2:$A$1135,$A332,Observed!$C$2:$C$1135,$C332)),AVERAGEIFS(Observed!AE$2:AE$1135,Observed!$A$2:$A$1135,$A332,Observed!$C$2:$C$1135,$C332),"")</f>
        <v/>
      </c>
      <c r="AF332" s="34" t="str">
        <f>IF(ISNUMBER(AVERAGEIFS(Observed!AF$2:AF$1135,Observed!$A$2:$A$1135,$A332,Observed!$C$2:$C$1135,$C332)),AVERAGEIFS(Observed!AF$2:AF$1135,Observed!$A$2:$A$1135,$A332,Observed!$C$2:$C$1135,$C332),"")</f>
        <v/>
      </c>
      <c r="AG332" s="34" t="str">
        <f>IF(ISNUMBER(AVERAGEIFS(Observed!AG$2:AG$1135,Observed!$A$2:$A$1135,$A332,Observed!$C$2:$C$1135,$C332)),AVERAGEIFS(Observed!AG$2:AG$1135,Observed!$A$2:$A$1135,$A332,Observed!$C$2:$C$1135,$C332),"")</f>
        <v/>
      </c>
      <c r="AH332" s="35">
        <f>IF(ISNUMBER(AVERAGEIFS(Observed!AH$2:AH$1135,Observed!$A$2:$A$1135,$A332,Observed!$C$2:$C$1135,$C332)),AVERAGEIFS(Observed!AH$2:AH$1135,Observed!$A$2:$A$1135,$A332,Observed!$C$2:$C$1135,$C332),"")</f>
        <v>4.981180979410807E-2</v>
      </c>
      <c r="AI332" s="35">
        <f>IF(ISNUMBER(AVERAGEIFS(Observed!AI$2:AI$1135,Observed!$A$2:$A$1135,$A332,Observed!$C$2:$C$1135,$C332)),AVERAGEIFS(Observed!AI$2:AI$1135,Observed!$A$2:$A$1135,$A332,Observed!$C$2:$C$1135,$C332),"")</f>
        <v>4.981180979410807E-2</v>
      </c>
      <c r="AJ332" s="35" t="str">
        <f>IF(ISNUMBER(AVERAGEIFS(Observed!AJ$2:AJ$1135,Observed!$A$2:$A$1135,$A332,Observed!$C$2:$C$1135,$C332)),AVERAGEIFS(Observed!AJ$2:AJ$1135,Observed!$A$2:$A$1135,$A332,Observed!$C$2:$C$1135,$C332),"")</f>
        <v/>
      </c>
      <c r="AK332" s="34" t="str">
        <f>IF(ISNUMBER(AVERAGEIFS(Observed!AK$2:AK$1135,Observed!$A$2:$A$1135,$A332,Observed!$C$2:$C$1135,$C332)),AVERAGEIFS(Observed!AK$2:AK$1135,Observed!$A$2:$A$1135,$A332,Observed!$C$2:$C$1135,$C332),"")</f>
        <v/>
      </c>
      <c r="AL332" s="35" t="str">
        <f>IF(ISNUMBER(AVERAGEIFS(Observed!AL$2:AL$1135,Observed!$A$2:$A$1135,$A332,Observed!$C$2:$C$1135,$C332)),AVERAGEIFS(Observed!AL$2:AL$1135,Observed!$A$2:$A$1135,$A332,Observed!$C$2:$C$1135,$C332),"")</f>
        <v/>
      </c>
      <c r="AM332" s="34" t="str">
        <f>IF(ISNUMBER(AVERAGEIFS(Observed!AM$2:AM$1135,Observed!$A$2:$A$1135,$A332,Observed!$C$2:$C$1135,$C332)),AVERAGEIFS(Observed!AM$2:AM$1135,Observed!$A$2:$A$1135,$A332,Observed!$C$2:$C$1135,$C332),"")</f>
        <v/>
      </c>
      <c r="AN332" s="34" t="str">
        <f>IF(ISNUMBER(AVERAGEIFS(Observed!AN$2:AN$1135,Observed!$A$2:$A$1135,$A332,Observed!$C$2:$C$1135,$C332)),AVERAGEIFS(Observed!AN$2:AN$1135,Observed!$A$2:$A$1135,$A332,Observed!$C$2:$C$1135,$C332),"")</f>
        <v/>
      </c>
      <c r="AO332" s="34" t="str">
        <f>IF(ISNUMBER(AVERAGEIFS(Observed!AO$2:AO$1135,Observed!$A$2:$A$1135,$A332,Observed!$C$2:$C$1135,$C332)),AVERAGEIFS(Observed!AO$2:AO$1135,Observed!$A$2:$A$1135,$A332,Observed!$C$2:$C$1135,$C332),"")</f>
        <v/>
      </c>
      <c r="AP332" s="35" t="str">
        <f>IF(ISNUMBER(AVERAGEIFS(Observed!AP$2:AP$1135,Observed!$A$2:$A$1135,$A332,Observed!$C$2:$C$1135,$C332)),AVERAGEIFS(Observed!AP$2:AP$1135,Observed!$A$2:$A$1135,$A332,Observed!$C$2:$C$1135,$C332),"")</f>
        <v/>
      </c>
      <c r="AQ332" s="34">
        <f>IF(ISNUMBER(AVERAGEIFS(Observed!AQ$2:AQ$1135,Observed!$A$2:$A$1135,$A332,Observed!$C$2:$C$1135,$C332)),AVERAGEIFS(Observed!AQ$2:AQ$1135,Observed!$A$2:$A$1135,$A332,Observed!$C$2:$C$1135,$C332),"")</f>
        <v>0.36349999999999999</v>
      </c>
      <c r="AR332" s="34">
        <f>IF(ISNUMBER(AVERAGEIFS(Observed!AR$2:AR$1135,Observed!$A$2:$A$1135,$A332,Observed!$C$2:$C$1135,$C332)),AVERAGEIFS(Observed!AR$2:AR$1135,Observed!$A$2:$A$1135,$A332,Observed!$C$2:$C$1135,$C332),"")</f>
        <v>42.942250000000008</v>
      </c>
      <c r="AS332" s="2">
        <f>COUNTIFS(Observed!$A$2:$A$1135,$A332,Observed!$C$2:$C$1135,$C332)</f>
        <v>4</v>
      </c>
      <c r="AT332" s="2">
        <f t="shared" si="5"/>
        <v>7</v>
      </c>
    </row>
    <row r="333" spans="1:46" x14ac:dyDescent="0.25">
      <c r="A333" t="s">
        <v>32</v>
      </c>
      <c r="B333" t="s">
        <v>31</v>
      </c>
      <c r="C333" s="6">
        <v>42663</v>
      </c>
      <c r="D333" t="s">
        <v>56</v>
      </c>
      <c r="F333">
        <v>500</v>
      </c>
      <c r="J333" t="s">
        <v>108</v>
      </c>
      <c r="K333" t="s">
        <v>37</v>
      </c>
      <c r="L333">
        <v>3</v>
      </c>
      <c r="M333" t="s">
        <v>106</v>
      </c>
      <c r="N333" s="33">
        <f>IF(ISNUMBER(AVERAGEIFS(Observed!N$2:N$1135,Observed!$A$2:$A$1135,$A333,Observed!$C$2:$C$1135,$C333)),AVERAGEIFS(Observed!N$2:N$1135,Observed!$A$2:$A$1135,$A333,Observed!$C$2:$C$1135,$C333),"")</f>
        <v>569.08333333333337</v>
      </c>
      <c r="O333" s="34">
        <f>IF(ISNUMBER(AVERAGEIFS(Observed!O$2:O$1135,Observed!$A$2:$A$1135,$A333,Observed!$C$2:$C$1135,$C333)),AVERAGEIFS(Observed!O$2:O$1135,Observed!$A$2:$A$1135,$A333,Observed!$C$2:$C$1135,$C333),"")</f>
        <v>56.908333333333339</v>
      </c>
      <c r="P333" s="34" t="str">
        <f>IF(ISNUMBER(AVERAGEIFS(Observed!P$2:P$1135,Observed!$A$2:$A$1135,$A333,Observed!$C$2:$C$1135,$C333)),AVERAGEIFS(Observed!P$2:P$1135,Observed!$A$2:$A$1135,$A333,Observed!$C$2:$C$1135,$C333),"")</f>
        <v/>
      </c>
      <c r="Q333" s="34" t="str">
        <f>IF(ISNUMBER(AVERAGEIFS(Observed!Q$2:Q$1135,Observed!$A$2:$A$1135,$A333,Observed!$C$2:$C$1135,$C333)),AVERAGEIFS(Observed!Q$2:Q$1135,Observed!$A$2:$A$1135,$A333,Observed!$C$2:$C$1135,$C333),"")</f>
        <v/>
      </c>
      <c r="R333" s="34" t="str">
        <f>IF(ISNUMBER(AVERAGEIFS(Observed!R$2:R$1135,Observed!$A$2:$A$1135,$A333,Observed!$C$2:$C$1135,$C333)),AVERAGEIFS(Observed!R$2:R$1135,Observed!$A$2:$A$1135,$A333,Observed!$C$2:$C$1135,$C333),"")</f>
        <v/>
      </c>
      <c r="S333" s="35" t="str">
        <f>IF(ISNUMBER(AVERAGEIFS(Observed!S$2:S$1135,Observed!$A$2:$A$1135,$A333,Observed!$C$2:$C$1135,$C333)),AVERAGEIFS(Observed!S$2:S$1135,Observed!$A$2:$A$1135,$A333,Observed!$C$2:$C$1135,$C333),"")</f>
        <v/>
      </c>
      <c r="T333" s="35" t="str">
        <f>IF(ISNUMBER(AVERAGEIFS(Observed!T$2:T$1135,Observed!$A$2:$A$1135,$A333,Observed!$C$2:$C$1135,$C333)),AVERAGEIFS(Observed!T$2:T$1135,Observed!$A$2:$A$1135,$A333,Observed!$C$2:$C$1135,$C333),"")</f>
        <v/>
      </c>
      <c r="U333" s="35" t="str">
        <f>IF(ISNUMBER(AVERAGEIFS(Observed!U$2:U$1135,Observed!$A$2:$A$1135,$A333,Observed!$C$2:$C$1135,$C333)),AVERAGEIFS(Observed!U$2:U$1135,Observed!$A$2:$A$1135,$A333,Observed!$C$2:$C$1135,$C333),"")</f>
        <v/>
      </c>
      <c r="V333" s="34" t="str">
        <f>IF(ISNUMBER(AVERAGEIFS(Observed!V$2:V$1135,Observed!$A$2:$A$1135,$A333,Observed!$C$2:$C$1135,$C333)),AVERAGEIFS(Observed!V$2:V$1135,Observed!$A$2:$A$1135,$A333,Observed!$C$2:$C$1135,$C333),"")</f>
        <v/>
      </c>
      <c r="W333" s="7" t="str">
        <f>IF(ISNUMBER(AVERAGEIFS(Observed!W$2:W$1135,Observed!$A$2:$A$1135,$A333,Observed!$C$2:$C$1135,$C333)),AVERAGEIFS(Observed!W$2:W$1135,Observed!$A$2:$A$1135,$A333,Observed!$C$2:$C$1135,$C333),"")</f>
        <v/>
      </c>
      <c r="X333" s="7" t="str">
        <f>IF(ISNUMBER(AVERAGEIFS(Observed!X$2:X$1135,Observed!$A$2:$A$1135,$A333,Observed!$C$2:$C$1135,$C333)),AVERAGEIFS(Observed!X$2:X$1135,Observed!$A$2:$A$1135,$A333,Observed!$C$2:$C$1135,$C333),"")</f>
        <v/>
      </c>
      <c r="Y333" s="34" t="str">
        <f>IF(ISNUMBER(AVERAGEIFS(Observed!Y$2:Y$1135,Observed!$A$2:$A$1135,$A333,Observed!$C$2:$C$1135,$C333)),AVERAGEIFS(Observed!Y$2:Y$1135,Observed!$A$2:$A$1135,$A333,Observed!$C$2:$C$1135,$C333),"")</f>
        <v/>
      </c>
      <c r="Z333" s="34" t="str">
        <f>IF(ISNUMBER(AVERAGEIFS(Observed!Z$2:Z$1135,Observed!$A$2:$A$1135,$A333,Observed!$C$2:$C$1135,$C333)),AVERAGEIFS(Observed!Z$2:Z$1135,Observed!$A$2:$A$1135,$A333,Observed!$C$2:$C$1135,$C333),"")</f>
        <v/>
      </c>
      <c r="AA333" s="34" t="str">
        <f>IF(ISNUMBER(AVERAGEIFS(Observed!AA$2:AA$1135,Observed!$A$2:$A$1135,$A333,Observed!$C$2:$C$1135,$C333)),AVERAGEIFS(Observed!AA$2:AA$1135,Observed!$A$2:$A$1135,$A333,Observed!$C$2:$C$1135,$C333),"")</f>
        <v/>
      </c>
      <c r="AB333" s="34">
        <f>IF(ISNUMBER(AVERAGEIFS(Observed!AB$2:AB$1135,Observed!$A$2:$A$1135,$A333,Observed!$C$2:$C$1135,$C333)),AVERAGEIFS(Observed!AB$2:AB$1135,Observed!$A$2:$A$1135,$A333,Observed!$C$2:$C$1135,$C333),"")</f>
        <v>17.718081156412762</v>
      </c>
      <c r="AC333" s="34">
        <f>IF(ISNUMBER(AVERAGEIFS(Observed!AC$2:AC$1135,Observed!$A$2:$A$1135,$A333,Observed!$C$2:$C$1135,$C333)),AVERAGEIFS(Observed!AC$2:AC$1135,Observed!$A$2:$A$1135,$A333,Observed!$C$2:$C$1135,$C333),"")</f>
        <v>10.615790685017904</v>
      </c>
      <c r="AD333" s="34">
        <f>IF(ISNUMBER(AVERAGEIFS(Observed!AD$2:AD$1135,Observed!$A$2:$A$1135,$A333,Observed!$C$2:$C$1135,$C333)),AVERAGEIFS(Observed!AD$2:AD$1135,Observed!$A$2:$A$1135,$A333,Observed!$C$2:$C$1135,$C333),"")</f>
        <v>75.937477111816406</v>
      </c>
      <c r="AE333" s="34">
        <f>IF(ISNUMBER(AVERAGEIFS(Observed!AE$2:AE$1135,Observed!$A$2:$A$1135,$A333,Observed!$C$2:$C$1135,$C333)),AVERAGEIFS(Observed!AE$2:AE$1135,Observed!$A$2:$A$1135,$A333,Observed!$C$2:$C$1135,$C333),"")</f>
        <v>19.61822001139323</v>
      </c>
      <c r="AF333" s="34">
        <f>IF(ISNUMBER(AVERAGEIFS(Observed!AF$2:AF$1135,Observed!$A$2:$A$1135,$A333,Observed!$C$2:$C$1135,$C333)),AVERAGEIFS(Observed!AF$2:AF$1135,Observed!$A$2:$A$1135,$A333,Observed!$C$2:$C$1135,$C333),"")</f>
        <v>89.572724660237625</v>
      </c>
      <c r="AG333" s="34">
        <f>IF(ISNUMBER(AVERAGEIFS(Observed!AG$2:AG$1135,Observed!$A$2:$A$1135,$A333,Observed!$C$2:$C$1135,$C333)),AVERAGEIFS(Observed!AG$2:AG$1135,Observed!$A$2:$A$1135,$A333,Observed!$C$2:$C$1135,$C333),"")</f>
        <v>31.046509106953938</v>
      </c>
      <c r="AH333" s="35">
        <f>IF(ISNUMBER(AVERAGEIFS(Observed!AH$2:AH$1135,Observed!$A$2:$A$1135,$A333,Observed!$C$2:$C$1135,$C333)),AVERAGEIFS(Observed!AH$2:AH$1135,Observed!$A$2:$A$1135,$A333,Observed!$C$2:$C$1135,$C333),"")</f>
        <v>4.9674414571126292E-2</v>
      </c>
      <c r="AI333" s="35">
        <f>IF(ISNUMBER(AVERAGEIFS(Observed!AI$2:AI$1135,Observed!$A$2:$A$1135,$A333,Observed!$C$2:$C$1135,$C333)),AVERAGEIFS(Observed!AI$2:AI$1135,Observed!$A$2:$A$1135,$A333,Observed!$C$2:$C$1135,$C333),"")</f>
        <v>4.9674414571126292E-2</v>
      </c>
      <c r="AJ333" s="35" t="str">
        <f>IF(ISNUMBER(AVERAGEIFS(Observed!AJ$2:AJ$1135,Observed!$A$2:$A$1135,$A333,Observed!$C$2:$C$1135,$C333)),AVERAGEIFS(Observed!AJ$2:AJ$1135,Observed!$A$2:$A$1135,$A333,Observed!$C$2:$C$1135,$C333),"")</f>
        <v/>
      </c>
      <c r="AK333" s="34">
        <f>IF(ISNUMBER(AVERAGEIFS(Observed!AK$2:AK$1135,Observed!$A$2:$A$1135,$A333,Observed!$C$2:$C$1135,$C333)),AVERAGEIFS(Observed!AK$2:AK$1135,Observed!$A$2:$A$1135,$A333,Observed!$C$2:$C$1135,$C333),"")</f>
        <v>12.149996337890625</v>
      </c>
      <c r="AL333" s="35" t="str">
        <f>IF(ISNUMBER(AVERAGEIFS(Observed!AL$2:AL$1135,Observed!$A$2:$A$1135,$A333,Observed!$C$2:$C$1135,$C333)),AVERAGEIFS(Observed!AL$2:AL$1135,Observed!$A$2:$A$1135,$A333,Observed!$C$2:$C$1135,$C333),"")</f>
        <v/>
      </c>
      <c r="AM333" s="34" t="str">
        <f>IF(ISNUMBER(AVERAGEIFS(Observed!AM$2:AM$1135,Observed!$A$2:$A$1135,$A333,Observed!$C$2:$C$1135,$C333)),AVERAGEIFS(Observed!AM$2:AM$1135,Observed!$A$2:$A$1135,$A333,Observed!$C$2:$C$1135,$C333),"")</f>
        <v/>
      </c>
      <c r="AN333" s="34" t="str">
        <f>IF(ISNUMBER(AVERAGEIFS(Observed!AN$2:AN$1135,Observed!$A$2:$A$1135,$A333,Observed!$C$2:$C$1135,$C333)),AVERAGEIFS(Observed!AN$2:AN$1135,Observed!$A$2:$A$1135,$A333,Observed!$C$2:$C$1135,$C333),"")</f>
        <v/>
      </c>
      <c r="AO333" s="34" t="str">
        <f>IF(ISNUMBER(AVERAGEIFS(Observed!AO$2:AO$1135,Observed!$A$2:$A$1135,$A333,Observed!$C$2:$C$1135,$C333)),AVERAGEIFS(Observed!AO$2:AO$1135,Observed!$A$2:$A$1135,$A333,Observed!$C$2:$C$1135,$C333),"")</f>
        <v/>
      </c>
      <c r="AP333" s="35" t="str">
        <f>IF(ISNUMBER(AVERAGEIFS(Observed!AP$2:AP$1135,Observed!$A$2:$A$1135,$A333,Observed!$C$2:$C$1135,$C333)),AVERAGEIFS(Observed!AP$2:AP$1135,Observed!$A$2:$A$1135,$A333,Observed!$C$2:$C$1135,$C333),"")</f>
        <v/>
      </c>
      <c r="AQ333" s="34" t="str">
        <f>IF(ISNUMBER(AVERAGEIFS(Observed!AQ$2:AQ$1135,Observed!$A$2:$A$1135,$A333,Observed!$C$2:$C$1135,$C333)),AVERAGEIFS(Observed!AQ$2:AQ$1135,Observed!$A$2:$A$1135,$A333,Observed!$C$2:$C$1135,$C333),"")</f>
        <v/>
      </c>
      <c r="AR333" s="34" t="str">
        <f>IF(ISNUMBER(AVERAGEIFS(Observed!AR$2:AR$1135,Observed!$A$2:$A$1135,$A333,Observed!$C$2:$C$1135,$C333)),AVERAGEIFS(Observed!AR$2:AR$1135,Observed!$A$2:$A$1135,$A333,Observed!$C$2:$C$1135,$C333),"")</f>
        <v/>
      </c>
      <c r="AS333" s="2">
        <f>COUNTIFS(Observed!$A$2:$A$1135,$A333,Observed!$C$2:$C$1135,$C333)</f>
        <v>3</v>
      </c>
      <c r="AT333" s="2">
        <f t="shared" si="5"/>
        <v>10</v>
      </c>
    </row>
    <row r="334" spans="1:46" x14ac:dyDescent="0.25">
      <c r="A334" t="s">
        <v>32</v>
      </c>
      <c r="B334" t="s">
        <v>31</v>
      </c>
      <c r="C334" s="6">
        <v>42677</v>
      </c>
      <c r="D334" t="s">
        <v>56</v>
      </c>
      <c r="F334">
        <v>500</v>
      </c>
      <c r="J334" t="s">
        <v>108</v>
      </c>
      <c r="K334" t="s">
        <v>37</v>
      </c>
      <c r="L334">
        <v>3</v>
      </c>
      <c r="M334" t="s">
        <v>106</v>
      </c>
      <c r="N334" s="33">
        <f>IF(ISNUMBER(AVERAGEIFS(Observed!N$2:N$1135,Observed!$A$2:$A$1135,$A334,Observed!$C$2:$C$1135,$C334)),AVERAGEIFS(Observed!N$2:N$1135,Observed!$A$2:$A$1135,$A334,Observed!$C$2:$C$1135,$C334),"")</f>
        <v>1684.1666666666667</v>
      </c>
      <c r="O334" s="34">
        <f>IF(ISNUMBER(AVERAGEIFS(Observed!O$2:O$1135,Observed!$A$2:$A$1135,$A334,Observed!$C$2:$C$1135,$C334)),AVERAGEIFS(Observed!O$2:O$1135,Observed!$A$2:$A$1135,$A334,Observed!$C$2:$C$1135,$C334),"")</f>
        <v>168.41666666666666</v>
      </c>
      <c r="P334" s="34" t="str">
        <f>IF(ISNUMBER(AVERAGEIFS(Observed!P$2:P$1135,Observed!$A$2:$A$1135,$A334,Observed!$C$2:$C$1135,$C334)),AVERAGEIFS(Observed!P$2:P$1135,Observed!$A$2:$A$1135,$A334,Observed!$C$2:$C$1135,$C334),"")</f>
        <v/>
      </c>
      <c r="Q334" s="34" t="str">
        <f>IF(ISNUMBER(AVERAGEIFS(Observed!Q$2:Q$1135,Observed!$A$2:$A$1135,$A334,Observed!$C$2:$C$1135,$C334)),AVERAGEIFS(Observed!Q$2:Q$1135,Observed!$A$2:$A$1135,$A334,Observed!$C$2:$C$1135,$C334),"")</f>
        <v/>
      </c>
      <c r="R334" s="34" t="str">
        <f>IF(ISNUMBER(AVERAGEIFS(Observed!R$2:R$1135,Observed!$A$2:$A$1135,$A334,Observed!$C$2:$C$1135,$C334)),AVERAGEIFS(Observed!R$2:R$1135,Observed!$A$2:$A$1135,$A334,Observed!$C$2:$C$1135,$C334),"")</f>
        <v/>
      </c>
      <c r="S334" s="35" t="str">
        <f>IF(ISNUMBER(AVERAGEIFS(Observed!S$2:S$1135,Observed!$A$2:$A$1135,$A334,Observed!$C$2:$C$1135,$C334)),AVERAGEIFS(Observed!S$2:S$1135,Observed!$A$2:$A$1135,$A334,Observed!$C$2:$C$1135,$C334),"")</f>
        <v/>
      </c>
      <c r="T334" s="35" t="str">
        <f>IF(ISNUMBER(AVERAGEIFS(Observed!T$2:T$1135,Observed!$A$2:$A$1135,$A334,Observed!$C$2:$C$1135,$C334)),AVERAGEIFS(Observed!T$2:T$1135,Observed!$A$2:$A$1135,$A334,Observed!$C$2:$C$1135,$C334),"")</f>
        <v/>
      </c>
      <c r="U334" s="35" t="str">
        <f>IF(ISNUMBER(AVERAGEIFS(Observed!U$2:U$1135,Observed!$A$2:$A$1135,$A334,Observed!$C$2:$C$1135,$C334)),AVERAGEIFS(Observed!U$2:U$1135,Observed!$A$2:$A$1135,$A334,Observed!$C$2:$C$1135,$C334),"")</f>
        <v/>
      </c>
      <c r="V334" s="34" t="str">
        <f>IF(ISNUMBER(AVERAGEIFS(Observed!V$2:V$1135,Observed!$A$2:$A$1135,$A334,Observed!$C$2:$C$1135,$C334)),AVERAGEIFS(Observed!V$2:V$1135,Observed!$A$2:$A$1135,$A334,Observed!$C$2:$C$1135,$C334),"")</f>
        <v/>
      </c>
      <c r="W334" s="7" t="str">
        <f>IF(ISNUMBER(AVERAGEIFS(Observed!W$2:W$1135,Observed!$A$2:$A$1135,$A334,Observed!$C$2:$C$1135,$C334)),AVERAGEIFS(Observed!W$2:W$1135,Observed!$A$2:$A$1135,$A334,Observed!$C$2:$C$1135,$C334),"")</f>
        <v/>
      </c>
      <c r="X334" s="7" t="str">
        <f>IF(ISNUMBER(AVERAGEIFS(Observed!X$2:X$1135,Observed!$A$2:$A$1135,$A334,Observed!$C$2:$C$1135,$C334)),AVERAGEIFS(Observed!X$2:X$1135,Observed!$A$2:$A$1135,$A334,Observed!$C$2:$C$1135,$C334),"")</f>
        <v/>
      </c>
      <c r="Y334" s="34" t="str">
        <f>IF(ISNUMBER(AVERAGEIFS(Observed!Y$2:Y$1135,Observed!$A$2:$A$1135,$A334,Observed!$C$2:$C$1135,$C334)),AVERAGEIFS(Observed!Y$2:Y$1135,Observed!$A$2:$A$1135,$A334,Observed!$C$2:$C$1135,$C334),"")</f>
        <v/>
      </c>
      <c r="Z334" s="34" t="str">
        <f>IF(ISNUMBER(AVERAGEIFS(Observed!Z$2:Z$1135,Observed!$A$2:$A$1135,$A334,Observed!$C$2:$C$1135,$C334)),AVERAGEIFS(Observed!Z$2:Z$1135,Observed!$A$2:$A$1135,$A334,Observed!$C$2:$C$1135,$C334),"")</f>
        <v/>
      </c>
      <c r="AA334" s="34" t="str">
        <f>IF(ISNUMBER(AVERAGEIFS(Observed!AA$2:AA$1135,Observed!$A$2:$A$1135,$A334,Observed!$C$2:$C$1135,$C334)),AVERAGEIFS(Observed!AA$2:AA$1135,Observed!$A$2:$A$1135,$A334,Observed!$C$2:$C$1135,$C334),"")</f>
        <v/>
      </c>
      <c r="AB334" s="34">
        <f>IF(ISNUMBER(AVERAGEIFS(Observed!AB$2:AB$1135,Observed!$A$2:$A$1135,$A334,Observed!$C$2:$C$1135,$C334)),AVERAGEIFS(Observed!AB$2:AB$1135,Observed!$A$2:$A$1135,$A334,Observed!$C$2:$C$1135,$C334),"")</f>
        <v>19.940245946248371</v>
      </c>
      <c r="AC334" s="34">
        <f>IF(ISNUMBER(AVERAGEIFS(Observed!AC$2:AC$1135,Observed!$A$2:$A$1135,$A334,Observed!$C$2:$C$1135,$C334)),AVERAGEIFS(Observed!AC$2:AC$1135,Observed!$A$2:$A$1135,$A334,Observed!$C$2:$C$1135,$C334),"")</f>
        <v>17.606826464335125</v>
      </c>
      <c r="AD334" s="34">
        <f>IF(ISNUMBER(AVERAGEIFS(Observed!AD$2:AD$1135,Observed!$A$2:$A$1135,$A334,Observed!$C$2:$C$1135,$C334)),AVERAGEIFS(Observed!AD$2:AD$1135,Observed!$A$2:$A$1135,$A334,Observed!$C$2:$C$1135,$C334),"")</f>
        <v>74.044359842936203</v>
      </c>
      <c r="AE334" s="34">
        <f>IF(ISNUMBER(AVERAGEIFS(Observed!AE$2:AE$1135,Observed!$A$2:$A$1135,$A334,Observed!$C$2:$C$1135,$C334)),AVERAGEIFS(Observed!AE$2:AE$1135,Observed!$A$2:$A$1135,$A334,Observed!$C$2:$C$1135,$C334),"")</f>
        <v>21.366170247395832</v>
      </c>
      <c r="AF334" s="34">
        <f>IF(ISNUMBER(AVERAGEIFS(Observed!AF$2:AF$1135,Observed!$A$2:$A$1135,$A334,Observed!$C$2:$C$1135,$C334)),AVERAGEIFS(Observed!AF$2:AF$1135,Observed!$A$2:$A$1135,$A334,Observed!$C$2:$C$1135,$C334),"")</f>
        <v>88.627384185791016</v>
      </c>
      <c r="AG334" s="34">
        <f>IF(ISNUMBER(AVERAGEIFS(Observed!AG$2:AG$1135,Observed!$A$2:$A$1135,$A334,Observed!$C$2:$C$1135,$C334)),AVERAGEIFS(Observed!AG$2:AG$1135,Observed!$A$2:$A$1135,$A334,Observed!$C$2:$C$1135,$C334),"")</f>
        <v>24.611109415690105</v>
      </c>
      <c r="AH334" s="35">
        <f>IF(ISNUMBER(AVERAGEIFS(Observed!AH$2:AH$1135,Observed!$A$2:$A$1135,$A334,Observed!$C$2:$C$1135,$C334)),AVERAGEIFS(Observed!AH$2:AH$1135,Observed!$A$2:$A$1135,$A334,Observed!$C$2:$C$1135,$C334),"")</f>
        <v>3.9377775065104169E-2</v>
      </c>
      <c r="AI334" s="35">
        <f>IF(ISNUMBER(AVERAGEIFS(Observed!AI$2:AI$1135,Observed!$A$2:$A$1135,$A334,Observed!$C$2:$C$1135,$C334)),AVERAGEIFS(Observed!AI$2:AI$1135,Observed!$A$2:$A$1135,$A334,Observed!$C$2:$C$1135,$C334),"")</f>
        <v>3.9377775065104169E-2</v>
      </c>
      <c r="AJ334" s="35" t="str">
        <f>IF(ISNUMBER(AVERAGEIFS(Observed!AJ$2:AJ$1135,Observed!$A$2:$A$1135,$A334,Observed!$C$2:$C$1135,$C334)),AVERAGEIFS(Observed!AJ$2:AJ$1135,Observed!$A$2:$A$1135,$A334,Observed!$C$2:$C$1135,$C334),"")</f>
        <v/>
      </c>
      <c r="AK334" s="34">
        <f>IF(ISNUMBER(AVERAGEIFS(Observed!AK$2:AK$1135,Observed!$A$2:$A$1135,$A334,Observed!$C$2:$C$1135,$C334)),AVERAGEIFS(Observed!AK$2:AK$1135,Observed!$A$2:$A$1135,$A334,Observed!$C$2:$C$1135,$C334),"")</f>
        <v>11.847097574869792</v>
      </c>
      <c r="AL334" s="35" t="str">
        <f>IF(ISNUMBER(AVERAGEIFS(Observed!AL$2:AL$1135,Observed!$A$2:$A$1135,$A334,Observed!$C$2:$C$1135,$C334)),AVERAGEIFS(Observed!AL$2:AL$1135,Observed!$A$2:$A$1135,$A334,Observed!$C$2:$C$1135,$C334),"")</f>
        <v/>
      </c>
      <c r="AM334" s="34" t="str">
        <f>IF(ISNUMBER(AVERAGEIFS(Observed!AM$2:AM$1135,Observed!$A$2:$A$1135,$A334,Observed!$C$2:$C$1135,$C334)),AVERAGEIFS(Observed!AM$2:AM$1135,Observed!$A$2:$A$1135,$A334,Observed!$C$2:$C$1135,$C334),"")</f>
        <v/>
      </c>
      <c r="AN334" s="34" t="str">
        <f>IF(ISNUMBER(AVERAGEIFS(Observed!AN$2:AN$1135,Observed!$A$2:$A$1135,$A334,Observed!$C$2:$C$1135,$C334)),AVERAGEIFS(Observed!AN$2:AN$1135,Observed!$A$2:$A$1135,$A334,Observed!$C$2:$C$1135,$C334),"")</f>
        <v/>
      </c>
      <c r="AO334" s="34" t="str">
        <f>IF(ISNUMBER(AVERAGEIFS(Observed!AO$2:AO$1135,Observed!$A$2:$A$1135,$A334,Observed!$C$2:$C$1135,$C334)),AVERAGEIFS(Observed!AO$2:AO$1135,Observed!$A$2:$A$1135,$A334,Observed!$C$2:$C$1135,$C334),"")</f>
        <v/>
      </c>
      <c r="AP334" s="35" t="str">
        <f>IF(ISNUMBER(AVERAGEIFS(Observed!AP$2:AP$1135,Observed!$A$2:$A$1135,$A334,Observed!$C$2:$C$1135,$C334)),AVERAGEIFS(Observed!AP$2:AP$1135,Observed!$A$2:$A$1135,$A334,Observed!$C$2:$C$1135,$C334),"")</f>
        <v/>
      </c>
      <c r="AQ334" s="34" t="str">
        <f>IF(ISNUMBER(AVERAGEIFS(Observed!AQ$2:AQ$1135,Observed!$A$2:$A$1135,$A334,Observed!$C$2:$C$1135,$C334)),AVERAGEIFS(Observed!AQ$2:AQ$1135,Observed!$A$2:$A$1135,$A334,Observed!$C$2:$C$1135,$C334),"")</f>
        <v/>
      </c>
      <c r="AR334" s="34" t="str">
        <f>IF(ISNUMBER(AVERAGEIFS(Observed!AR$2:AR$1135,Observed!$A$2:$A$1135,$A334,Observed!$C$2:$C$1135,$C334)),AVERAGEIFS(Observed!AR$2:AR$1135,Observed!$A$2:$A$1135,$A334,Observed!$C$2:$C$1135,$C334),"")</f>
        <v/>
      </c>
      <c r="AS334" s="2">
        <f>COUNTIFS(Observed!$A$2:$A$1135,$A334,Observed!$C$2:$C$1135,$C334)</f>
        <v>3</v>
      </c>
      <c r="AT334" s="2">
        <f t="shared" si="5"/>
        <v>10</v>
      </c>
    </row>
    <row r="335" spans="1:46" x14ac:dyDescent="0.25">
      <c r="A335" t="s">
        <v>32</v>
      </c>
      <c r="B335" t="s">
        <v>31</v>
      </c>
      <c r="C335" s="6">
        <v>42684</v>
      </c>
      <c r="D335" t="s">
        <v>56</v>
      </c>
      <c r="F335">
        <v>500</v>
      </c>
      <c r="J335" t="s">
        <v>108</v>
      </c>
      <c r="K335" t="s">
        <v>37</v>
      </c>
      <c r="L335">
        <v>3</v>
      </c>
      <c r="M335" t="s">
        <v>106</v>
      </c>
      <c r="N335" s="33">
        <f>IF(ISNUMBER(AVERAGEIFS(Observed!N$2:N$1135,Observed!$A$2:$A$1135,$A335,Observed!$C$2:$C$1135,$C335)),AVERAGEIFS(Observed!N$2:N$1135,Observed!$A$2:$A$1135,$A335,Observed!$C$2:$C$1135,$C335),"")</f>
        <v>2003.8500000000001</v>
      </c>
      <c r="O335" s="34">
        <f>IF(ISNUMBER(AVERAGEIFS(Observed!O$2:O$1135,Observed!$A$2:$A$1135,$A335,Observed!$C$2:$C$1135,$C335)),AVERAGEIFS(Observed!O$2:O$1135,Observed!$A$2:$A$1135,$A335,Observed!$C$2:$C$1135,$C335),"")</f>
        <v>200.38499999999999</v>
      </c>
      <c r="P335" s="34" t="str">
        <f>IF(ISNUMBER(AVERAGEIFS(Observed!P$2:P$1135,Observed!$A$2:$A$1135,$A335,Observed!$C$2:$C$1135,$C335)),AVERAGEIFS(Observed!P$2:P$1135,Observed!$A$2:$A$1135,$A335,Observed!$C$2:$C$1135,$C335),"")</f>
        <v/>
      </c>
      <c r="Q335" s="34" t="str">
        <f>IF(ISNUMBER(AVERAGEIFS(Observed!Q$2:Q$1135,Observed!$A$2:$A$1135,$A335,Observed!$C$2:$C$1135,$C335)),AVERAGEIFS(Observed!Q$2:Q$1135,Observed!$A$2:$A$1135,$A335,Observed!$C$2:$C$1135,$C335),"")</f>
        <v/>
      </c>
      <c r="R335" s="34" t="str">
        <f>IF(ISNUMBER(AVERAGEIFS(Observed!R$2:R$1135,Observed!$A$2:$A$1135,$A335,Observed!$C$2:$C$1135,$C335)),AVERAGEIFS(Observed!R$2:R$1135,Observed!$A$2:$A$1135,$A335,Observed!$C$2:$C$1135,$C335),"")</f>
        <v/>
      </c>
      <c r="S335" s="35" t="str">
        <f>IF(ISNUMBER(AVERAGEIFS(Observed!S$2:S$1135,Observed!$A$2:$A$1135,$A335,Observed!$C$2:$C$1135,$C335)),AVERAGEIFS(Observed!S$2:S$1135,Observed!$A$2:$A$1135,$A335,Observed!$C$2:$C$1135,$C335),"")</f>
        <v/>
      </c>
      <c r="T335" s="35" t="str">
        <f>IF(ISNUMBER(AVERAGEIFS(Observed!T$2:T$1135,Observed!$A$2:$A$1135,$A335,Observed!$C$2:$C$1135,$C335)),AVERAGEIFS(Observed!T$2:T$1135,Observed!$A$2:$A$1135,$A335,Observed!$C$2:$C$1135,$C335),"")</f>
        <v/>
      </c>
      <c r="U335" s="35" t="str">
        <f>IF(ISNUMBER(AVERAGEIFS(Observed!U$2:U$1135,Observed!$A$2:$A$1135,$A335,Observed!$C$2:$C$1135,$C335)),AVERAGEIFS(Observed!U$2:U$1135,Observed!$A$2:$A$1135,$A335,Observed!$C$2:$C$1135,$C335),"")</f>
        <v/>
      </c>
      <c r="V335" s="34" t="str">
        <f>IF(ISNUMBER(AVERAGEIFS(Observed!V$2:V$1135,Observed!$A$2:$A$1135,$A335,Observed!$C$2:$C$1135,$C335)),AVERAGEIFS(Observed!V$2:V$1135,Observed!$A$2:$A$1135,$A335,Observed!$C$2:$C$1135,$C335),"")</f>
        <v/>
      </c>
      <c r="W335" s="7" t="str">
        <f>IF(ISNUMBER(AVERAGEIFS(Observed!W$2:W$1135,Observed!$A$2:$A$1135,$A335,Observed!$C$2:$C$1135,$C335)),AVERAGEIFS(Observed!W$2:W$1135,Observed!$A$2:$A$1135,$A335,Observed!$C$2:$C$1135,$C335),"")</f>
        <v/>
      </c>
      <c r="X335" s="7" t="str">
        <f>IF(ISNUMBER(AVERAGEIFS(Observed!X$2:X$1135,Observed!$A$2:$A$1135,$A335,Observed!$C$2:$C$1135,$C335)),AVERAGEIFS(Observed!X$2:X$1135,Observed!$A$2:$A$1135,$A335,Observed!$C$2:$C$1135,$C335),"")</f>
        <v/>
      </c>
      <c r="Y335" s="34" t="str">
        <f>IF(ISNUMBER(AVERAGEIFS(Observed!Y$2:Y$1135,Observed!$A$2:$A$1135,$A335,Observed!$C$2:$C$1135,$C335)),AVERAGEIFS(Observed!Y$2:Y$1135,Observed!$A$2:$A$1135,$A335,Observed!$C$2:$C$1135,$C335),"")</f>
        <v/>
      </c>
      <c r="Z335" s="34" t="str">
        <f>IF(ISNUMBER(AVERAGEIFS(Observed!Z$2:Z$1135,Observed!$A$2:$A$1135,$A335,Observed!$C$2:$C$1135,$C335)),AVERAGEIFS(Observed!Z$2:Z$1135,Observed!$A$2:$A$1135,$A335,Observed!$C$2:$C$1135,$C335),"")</f>
        <v/>
      </c>
      <c r="AA335" s="34" t="str">
        <f>IF(ISNUMBER(AVERAGEIFS(Observed!AA$2:AA$1135,Observed!$A$2:$A$1135,$A335,Observed!$C$2:$C$1135,$C335)),AVERAGEIFS(Observed!AA$2:AA$1135,Observed!$A$2:$A$1135,$A335,Observed!$C$2:$C$1135,$C335),"")</f>
        <v/>
      </c>
      <c r="AB335" s="34">
        <f>IF(ISNUMBER(AVERAGEIFS(Observed!AB$2:AB$1135,Observed!$A$2:$A$1135,$A335,Observed!$C$2:$C$1135,$C335)),AVERAGEIFS(Observed!AB$2:AB$1135,Observed!$A$2:$A$1135,$A335,Observed!$C$2:$C$1135,$C335),"")</f>
        <v>21.192849159240723</v>
      </c>
      <c r="AC335" s="34">
        <f>IF(ISNUMBER(AVERAGEIFS(Observed!AC$2:AC$1135,Observed!$A$2:$A$1135,$A335,Observed!$C$2:$C$1135,$C335)),AVERAGEIFS(Observed!AC$2:AC$1135,Observed!$A$2:$A$1135,$A335,Observed!$C$2:$C$1135,$C335),"")</f>
        <v>15.349778334299723</v>
      </c>
      <c r="AD335" s="34">
        <f>IF(ISNUMBER(AVERAGEIFS(Observed!AD$2:AD$1135,Observed!$A$2:$A$1135,$A335,Observed!$C$2:$C$1135,$C335)),AVERAGEIFS(Observed!AD$2:AD$1135,Observed!$A$2:$A$1135,$A335,Observed!$C$2:$C$1135,$C335),"")</f>
        <v>73.486403147379562</v>
      </c>
      <c r="AE335" s="34">
        <f>IF(ISNUMBER(AVERAGEIFS(Observed!AE$2:AE$1135,Observed!$A$2:$A$1135,$A335,Observed!$C$2:$C$1135,$C335)),AVERAGEIFS(Observed!AE$2:AE$1135,Observed!$A$2:$A$1135,$A335,Observed!$C$2:$C$1135,$C335),"")</f>
        <v>24.598699251810711</v>
      </c>
      <c r="AF335" s="34">
        <f>IF(ISNUMBER(AVERAGEIFS(Observed!AF$2:AF$1135,Observed!$A$2:$A$1135,$A335,Observed!$C$2:$C$1135,$C335)),AVERAGEIFS(Observed!AF$2:AF$1135,Observed!$A$2:$A$1135,$A335,Observed!$C$2:$C$1135,$C335),"")</f>
        <v>89.993020375569657</v>
      </c>
      <c r="AG335" s="34">
        <f>IF(ISNUMBER(AVERAGEIFS(Observed!AG$2:AG$1135,Observed!$A$2:$A$1135,$A335,Observed!$C$2:$C$1135,$C335)),AVERAGEIFS(Observed!AG$2:AG$1135,Observed!$A$2:$A$1135,$A335,Observed!$C$2:$C$1135,$C335),"")</f>
        <v>24.72741476694743</v>
      </c>
      <c r="AH335" s="35">
        <f>IF(ISNUMBER(AVERAGEIFS(Observed!AH$2:AH$1135,Observed!$A$2:$A$1135,$A335,Observed!$C$2:$C$1135,$C335)),AVERAGEIFS(Observed!AH$2:AH$1135,Observed!$A$2:$A$1135,$A335,Observed!$C$2:$C$1135,$C335),"")</f>
        <v>3.9563863627115885E-2</v>
      </c>
      <c r="AI335" s="35">
        <f>IF(ISNUMBER(AVERAGEIFS(Observed!AI$2:AI$1135,Observed!$A$2:$A$1135,$A335,Observed!$C$2:$C$1135,$C335)),AVERAGEIFS(Observed!AI$2:AI$1135,Observed!$A$2:$A$1135,$A335,Observed!$C$2:$C$1135,$C335),"")</f>
        <v>3.9563863627115885E-2</v>
      </c>
      <c r="AJ335" s="35" t="str">
        <f>IF(ISNUMBER(AVERAGEIFS(Observed!AJ$2:AJ$1135,Observed!$A$2:$A$1135,$A335,Observed!$C$2:$C$1135,$C335)),AVERAGEIFS(Observed!AJ$2:AJ$1135,Observed!$A$2:$A$1135,$A335,Observed!$C$2:$C$1135,$C335),"")</f>
        <v/>
      </c>
      <c r="AK335" s="34">
        <f>IF(ISNUMBER(AVERAGEIFS(Observed!AK$2:AK$1135,Observed!$A$2:$A$1135,$A335,Observed!$C$2:$C$1135,$C335)),AVERAGEIFS(Observed!AK$2:AK$1135,Observed!$A$2:$A$1135,$A335,Observed!$C$2:$C$1135,$C335),"")</f>
        <v>11.75782450358073</v>
      </c>
      <c r="AL335" s="35" t="str">
        <f>IF(ISNUMBER(AVERAGEIFS(Observed!AL$2:AL$1135,Observed!$A$2:$A$1135,$A335,Observed!$C$2:$C$1135,$C335)),AVERAGEIFS(Observed!AL$2:AL$1135,Observed!$A$2:$A$1135,$A335,Observed!$C$2:$C$1135,$C335),"")</f>
        <v/>
      </c>
      <c r="AM335" s="34" t="str">
        <f>IF(ISNUMBER(AVERAGEIFS(Observed!AM$2:AM$1135,Observed!$A$2:$A$1135,$A335,Observed!$C$2:$C$1135,$C335)),AVERAGEIFS(Observed!AM$2:AM$1135,Observed!$A$2:$A$1135,$A335,Observed!$C$2:$C$1135,$C335),"")</f>
        <v/>
      </c>
      <c r="AN335" s="34" t="str">
        <f>IF(ISNUMBER(AVERAGEIFS(Observed!AN$2:AN$1135,Observed!$A$2:$A$1135,$A335,Observed!$C$2:$C$1135,$C335)),AVERAGEIFS(Observed!AN$2:AN$1135,Observed!$A$2:$A$1135,$A335,Observed!$C$2:$C$1135,$C335),"")</f>
        <v/>
      </c>
      <c r="AO335" s="34" t="str">
        <f>IF(ISNUMBER(AVERAGEIFS(Observed!AO$2:AO$1135,Observed!$A$2:$A$1135,$A335,Observed!$C$2:$C$1135,$C335)),AVERAGEIFS(Observed!AO$2:AO$1135,Observed!$A$2:$A$1135,$A335,Observed!$C$2:$C$1135,$C335),"")</f>
        <v/>
      </c>
      <c r="AP335" s="35" t="str">
        <f>IF(ISNUMBER(AVERAGEIFS(Observed!AP$2:AP$1135,Observed!$A$2:$A$1135,$A335,Observed!$C$2:$C$1135,$C335)),AVERAGEIFS(Observed!AP$2:AP$1135,Observed!$A$2:$A$1135,$A335,Observed!$C$2:$C$1135,$C335),"")</f>
        <v/>
      </c>
      <c r="AQ335" s="34" t="str">
        <f>IF(ISNUMBER(AVERAGEIFS(Observed!AQ$2:AQ$1135,Observed!$A$2:$A$1135,$A335,Observed!$C$2:$C$1135,$C335)),AVERAGEIFS(Observed!AQ$2:AQ$1135,Observed!$A$2:$A$1135,$A335,Observed!$C$2:$C$1135,$C335),"")</f>
        <v/>
      </c>
      <c r="AR335" s="34" t="str">
        <f>IF(ISNUMBER(AVERAGEIFS(Observed!AR$2:AR$1135,Observed!$A$2:$A$1135,$A335,Observed!$C$2:$C$1135,$C335)),AVERAGEIFS(Observed!AR$2:AR$1135,Observed!$A$2:$A$1135,$A335,Observed!$C$2:$C$1135,$C335),"")</f>
        <v/>
      </c>
      <c r="AS335" s="2">
        <f>COUNTIFS(Observed!$A$2:$A$1135,$A335,Observed!$C$2:$C$1135,$C335)</f>
        <v>3</v>
      </c>
      <c r="AT335" s="2">
        <f t="shared" si="5"/>
        <v>10</v>
      </c>
    </row>
    <row r="336" spans="1:46" x14ac:dyDescent="0.25">
      <c r="A336" t="s">
        <v>109</v>
      </c>
      <c r="B336" t="s">
        <v>111</v>
      </c>
      <c r="C336" s="6">
        <v>41781</v>
      </c>
      <c r="D336" t="s">
        <v>56</v>
      </c>
      <c r="G336" t="s">
        <v>41</v>
      </c>
      <c r="J336">
        <v>2014</v>
      </c>
      <c r="K336" t="s">
        <v>114</v>
      </c>
      <c r="L336">
        <v>1</v>
      </c>
      <c r="M336" t="s">
        <v>27</v>
      </c>
      <c r="N336" s="33" t="str">
        <f>IF(ISNUMBER(AVERAGEIFS(Observed!N$2:N$1135,Observed!$A$2:$A$1135,$A336,Observed!$C$2:$C$1135,$C336)),AVERAGEIFS(Observed!N$2:N$1135,Observed!$A$2:$A$1135,$A336,Observed!$C$2:$C$1135,$C336),"")</f>
        <v/>
      </c>
      <c r="O336" s="34" t="str">
        <f>IF(ISNUMBER(AVERAGEIFS(Observed!O$2:O$1135,Observed!$A$2:$A$1135,$A336,Observed!$C$2:$C$1135,$C336)),AVERAGEIFS(Observed!O$2:O$1135,Observed!$A$2:$A$1135,$A336,Observed!$C$2:$C$1135,$C336),"")</f>
        <v/>
      </c>
      <c r="P336" s="34">
        <f>IF(ISNUMBER(AVERAGEIFS(Observed!P$2:P$1135,Observed!$A$2:$A$1135,$A336,Observed!$C$2:$C$1135,$C336)),AVERAGEIFS(Observed!P$2:P$1135,Observed!$A$2:$A$1135,$A336,Observed!$C$2:$C$1135,$C336),"")</f>
        <v>564.7166666666667</v>
      </c>
      <c r="Q336" s="34">
        <f>IF(ISNUMBER(AVERAGEIFS(Observed!Q$2:Q$1135,Observed!$A$2:$A$1135,$A336,Observed!$C$2:$C$1135,$C336)),AVERAGEIFS(Observed!Q$2:Q$1135,Observed!$A$2:$A$1135,$A336,Observed!$C$2:$C$1135,$C336),"")</f>
        <v>564.7166666666667</v>
      </c>
      <c r="R336" s="34">
        <f>IF(ISNUMBER(AVERAGEIFS(Observed!R$2:R$1135,Observed!$A$2:$A$1135,$A336,Observed!$C$2:$C$1135,$C336)),AVERAGEIFS(Observed!R$2:R$1135,Observed!$A$2:$A$1135,$A336,Observed!$C$2:$C$1135,$C336),"")</f>
        <v>564.7166666666667</v>
      </c>
      <c r="S336" s="35" t="str">
        <f>IF(ISNUMBER(AVERAGEIFS(Observed!S$2:S$1135,Observed!$A$2:$A$1135,$A336,Observed!$C$2:$C$1135,$C336)),AVERAGEIFS(Observed!S$2:S$1135,Observed!$A$2:$A$1135,$A336,Observed!$C$2:$C$1135,$C336),"")</f>
        <v/>
      </c>
      <c r="T336" s="35" t="str">
        <f>IF(ISNUMBER(AVERAGEIFS(Observed!T$2:T$1135,Observed!$A$2:$A$1135,$A336,Observed!$C$2:$C$1135,$C336)),AVERAGEIFS(Observed!T$2:T$1135,Observed!$A$2:$A$1135,$A336,Observed!$C$2:$C$1135,$C336),"")</f>
        <v/>
      </c>
      <c r="U336" s="35" t="str">
        <f>IF(ISNUMBER(AVERAGEIFS(Observed!U$2:U$1135,Observed!$A$2:$A$1135,$A336,Observed!$C$2:$C$1135,$C336)),AVERAGEIFS(Observed!U$2:U$1135,Observed!$A$2:$A$1135,$A336,Observed!$C$2:$C$1135,$C336),"")</f>
        <v/>
      </c>
      <c r="V336" s="34" t="str">
        <f>IF(ISNUMBER(AVERAGEIFS(Observed!V$2:V$1135,Observed!$A$2:$A$1135,$A336,Observed!$C$2:$C$1135,$C336)),AVERAGEIFS(Observed!V$2:V$1135,Observed!$A$2:$A$1135,$A336,Observed!$C$2:$C$1135,$C336),"")</f>
        <v/>
      </c>
      <c r="W336" s="7" t="str">
        <f>IF(ISNUMBER(AVERAGEIFS(Observed!W$2:W$1135,Observed!$A$2:$A$1135,$A336,Observed!$C$2:$C$1135,$C336)),AVERAGEIFS(Observed!W$2:W$1135,Observed!$A$2:$A$1135,$A336,Observed!$C$2:$C$1135,$C336),"")</f>
        <v/>
      </c>
      <c r="X336" s="7" t="str">
        <f>IF(ISNUMBER(AVERAGEIFS(Observed!X$2:X$1135,Observed!$A$2:$A$1135,$A336,Observed!$C$2:$C$1135,$C336)),AVERAGEIFS(Observed!X$2:X$1135,Observed!$A$2:$A$1135,$A336,Observed!$C$2:$C$1135,$C336),"")</f>
        <v/>
      </c>
      <c r="Y336" s="34" t="str">
        <f>IF(ISNUMBER(AVERAGEIFS(Observed!Y$2:Y$1135,Observed!$A$2:$A$1135,$A336,Observed!$C$2:$C$1135,$C336)),AVERAGEIFS(Observed!Y$2:Y$1135,Observed!$A$2:$A$1135,$A336,Observed!$C$2:$C$1135,$C336),"")</f>
        <v/>
      </c>
      <c r="Z336" s="34" t="str">
        <f>IF(ISNUMBER(AVERAGEIFS(Observed!Z$2:Z$1135,Observed!$A$2:$A$1135,$A336,Observed!$C$2:$C$1135,$C336)),AVERAGEIFS(Observed!Z$2:Z$1135,Observed!$A$2:$A$1135,$A336,Observed!$C$2:$C$1135,$C336),"")</f>
        <v/>
      </c>
      <c r="AA336" s="34">
        <f>IF(ISNUMBER(AVERAGEIFS(Observed!AA$2:AA$1135,Observed!$A$2:$A$1135,$A336,Observed!$C$2:$C$1135,$C336)),AVERAGEIFS(Observed!AA$2:AA$1135,Observed!$A$2:$A$1135,$A336,Observed!$C$2:$C$1135,$C336),"")</f>
        <v>4.6000000000000005</v>
      </c>
      <c r="AB336" s="34" t="str">
        <f>IF(ISNUMBER(AVERAGEIFS(Observed!AB$2:AB$1135,Observed!$A$2:$A$1135,$A336,Observed!$C$2:$C$1135,$C336)),AVERAGEIFS(Observed!AB$2:AB$1135,Observed!$A$2:$A$1135,$A336,Observed!$C$2:$C$1135,$C336),"")</f>
        <v/>
      </c>
      <c r="AC336" s="34" t="str">
        <f>IF(ISNUMBER(AVERAGEIFS(Observed!AC$2:AC$1135,Observed!$A$2:$A$1135,$A336,Observed!$C$2:$C$1135,$C336)),AVERAGEIFS(Observed!AC$2:AC$1135,Observed!$A$2:$A$1135,$A336,Observed!$C$2:$C$1135,$C336),"")</f>
        <v/>
      </c>
      <c r="AD336" s="34" t="str">
        <f>IF(ISNUMBER(AVERAGEIFS(Observed!AD$2:AD$1135,Observed!$A$2:$A$1135,$A336,Observed!$C$2:$C$1135,$C336)),AVERAGEIFS(Observed!AD$2:AD$1135,Observed!$A$2:$A$1135,$A336,Observed!$C$2:$C$1135,$C336),"")</f>
        <v/>
      </c>
      <c r="AE336" s="34" t="str">
        <f>IF(ISNUMBER(AVERAGEIFS(Observed!AE$2:AE$1135,Observed!$A$2:$A$1135,$A336,Observed!$C$2:$C$1135,$C336)),AVERAGEIFS(Observed!AE$2:AE$1135,Observed!$A$2:$A$1135,$A336,Observed!$C$2:$C$1135,$C336),"")</f>
        <v/>
      </c>
      <c r="AF336" s="34" t="str">
        <f>IF(ISNUMBER(AVERAGEIFS(Observed!AF$2:AF$1135,Observed!$A$2:$A$1135,$A336,Observed!$C$2:$C$1135,$C336)),AVERAGEIFS(Observed!AF$2:AF$1135,Observed!$A$2:$A$1135,$A336,Observed!$C$2:$C$1135,$C336),"")</f>
        <v/>
      </c>
      <c r="AG336" s="34">
        <f>IF(ISNUMBER(AVERAGEIFS(Observed!AG$2:AG$1135,Observed!$A$2:$A$1135,$A336,Observed!$C$2:$C$1135,$C336)),AVERAGEIFS(Observed!AG$2:AG$1135,Observed!$A$2:$A$1135,$A336,Observed!$C$2:$C$1135,$C336),"")</f>
        <v>1.7166666666666668</v>
      </c>
      <c r="AH336" s="35" t="str">
        <f>IF(ISNUMBER(AVERAGEIFS(Observed!AH$2:AH$1135,Observed!$A$2:$A$1135,$A336,Observed!$C$2:$C$1135,$C336)),AVERAGEIFS(Observed!AH$2:AH$1135,Observed!$A$2:$A$1135,$A336,Observed!$C$2:$C$1135,$C336),"")</f>
        <v/>
      </c>
      <c r="AI336" s="35" t="str">
        <f>IF(ISNUMBER(AVERAGEIFS(Observed!AI$2:AI$1135,Observed!$A$2:$A$1135,$A336,Observed!$C$2:$C$1135,$C336)),AVERAGEIFS(Observed!AI$2:AI$1135,Observed!$A$2:$A$1135,$A336,Observed!$C$2:$C$1135,$C336),"")</f>
        <v/>
      </c>
      <c r="AJ336" s="35" t="str">
        <f>IF(ISNUMBER(AVERAGEIFS(Observed!AJ$2:AJ$1135,Observed!$A$2:$A$1135,$A336,Observed!$C$2:$C$1135,$C336)),AVERAGEIFS(Observed!AJ$2:AJ$1135,Observed!$A$2:$A$1135,$A336,Observed!$C$2:$C$1135,$C336),"")</f>
        <v/>
      </c>
      <c r="AK336" s="34" t="str">
        <f>IF(ISNUMBER(AVERAGEIFS(Observed!AK$2:AK$1135,Observed!$A$2:$A$1135,$A336,Observed!$C$2:$C$1135,$C336)),AVERAGEIFS(Observed!AK$2:AK$1135,Observed!$A$2:$A$1135,$A336,Observed!$C$2:$C$1135,$C336),"")</f>
        <v/>
      </c>
      <c r="AL336" s="35" t="str">
        <f>IF(ISNUMBER(AVERAGEIFS(Observed!AL$2:AL$1135,Observed!$A$2:$A$1135,$A336,Observed!$C$2:$C$1135,$C336)),AVERAGEIFS(Observed!AL$2:AL$1135,Observed!$A$2:$A$1135,$A336,Observed!$C$2:$C$1135,$C336),"")</f>
        <v/>
      </c>
      <c r="AM336" s="34" t="str">
        <f>IF(ISNUMBER(AVERAGEIFS(Observed!AM$2:AM$1135,Observed!$A$2:$A$1135,$A336,Observed!$C$2:$C$1135,$C336)),AVERAGEIFS(Observed!AM$2:AM$1135,Observed!$A$2:$A$1135,$A336,Observed!$C$2:$C$1135,$C336),"")</f>
        <v/>
      </c>
      <c r="AN336" s="34">
        <f>IF(ISNUMBER(AVERAGEIFS(Observed!AN$2:AN$1135,Observed!$A$2:$A$1135,$A336,Observed!$C$2:$C$1135,$C336)),AVERAGEIFS(Observed!AN$2:AN$1135,Observed!$A$2:$A$1135,$A336,Observed!$C$2:$C$1135,$C336),"")</f>
        <v>0.95199999999999996</v>
      </c>
      <c r="AO336" s="34" t="str">
        <f>IF(ISNUMBER(AVERAGEIFS(Observed!AO$2:AO$1135,Observed!$A$2:$A$1135,$A336,Observed!$C$2:$C$1135,$C336)),AVERAGEIFS(Observed!AO$2:AO$1135,Observed!$A$2:$A$1135,$A336,Observed!$C$2:$C$1135,$C336),"")</f>
        <v/>
      </c>
      <c r="AP336" s="35" t="str">
        <f>IF(ISNUMBER(AVERAGEIFS(Observed!AP$2:AP$1135,Observed!$A$2:$A$1135,$A336,Observed!$C$2:$C$1135,$C336)),AVERAGEIFS(Observed!AP$2:AP$1135,Observed!$A$2:$A$1135,$A336,Observed!$C$2:$C$1135,$C336),"")</f>
        <v/>
      </c>
      <c r="AQ336" s="34" t="str">
        <f>IF(ISNUMBER(AVERAGEIFS(Observed!AQ$2:AQ$1135,Observed!$A$2:$A$1135,$A336,Observed!$C$2:$C$1135,$C336)),AVERAGEIFS(Observed!AQ$2:AQ$1135,Observed!$A$2:$A$1135,$A336,Observed!$C$2:$C$1135,$C336),"")</f>
        <v/>
      </c>
      <c r="AR336" s="34" t="str">
        <f>IF(ISNUMBER(AVERAGEIFS(Observed!AR$2:AR$1135,Observed!$A$2:$A$1135,$A336,Observed!$C$2:$C$1135,$C336)),AVERAGEIFS(Observed!AR$2:AR$1135,Observed!$A$2:$A$1135,$A336,Observed!$C$2:$C$1135,$C336),"")</f>
        <v/>
      </c>
      <c r="AS336" s="2">
        <f>COUNTIFS(Observed!$A$2:$A$1135,$A336,Observed!$C$2:$C$1135,$C336)</f>
        <v>3</v>
      </c>
      <c r="AT336" s="2">
        <f t="shared" si="5"/>
        <v>6</v>
      </c>
    </row>
    <row r="337" spans="1:46" x14ac:dyDescent="0.25">
      <c r="A337" t="s">
        <v>109</v>
      </c>
      <c r="B337" t="s">
        <v>111</v>
      </c>
      <c r="C337" s="6">
        <v>41822</v>
      </c>
      <c r="D337" t="s">
        <v>56</v>
      </c>
      <c r="G337" t="s">
        <v>41</v>
      </c>
      <c r="J337">
        <v>2014</v>
      </c>
      <c r="K337" t="s">
        <v>114</v>
      </c>
      <c r="L337">
        <v>1</v>
      </c>
      <c r="M337" t="s">
        <v>27</v>
      </c>
      <c r="N337" s="33" t="str">
        <f>IF(ISNUMBER(AVERAGEIFS(Observed!N$2:N$1135,Observed!$A$2:$A$1135,$A337,Observed!$C$2:$C$1135,$C337)),AVERAGEIFS(Observed!N$2:N$1135,Observed!$A$2:$A$1135,$A337,Observed!$C$2:$C$1135,$C337),"")</f>
        <v/>
      </c>
      <c r="O337" s="34" t="str">
        <f>IF(ISNUMBER(AVERAGEIFS(Observed!O$2:O$1135,Observed!$A$2:$A$1135,$A337,Observed!$C$2:$C$1135,$C337)),AVERAGEIFS(Observed!O$2:O$1135,Observed!$A$2:$A$1135,$A337,Observed!$C$2:$C$1135,$C337),"")</f>
        <v/>
      </c>
      <c r="P337" s="34">
        <f>IF(ISNUMBER(AVERAGEIFS(Observed!P$2:P$1135,Observed!$A$2:$A$1135,$A337,Observed!$C$2:$C$1135,$C337)),AVERAGEIFS(Observed!P$2:P$1135,Observed!$A$2:$A$1135,$A337,Observed!$C$2:$C$1135,$C337),"")</f>
        <v>463.58</v>
      </c>
      <c r="Q337" s="34">
        <f>IF(ISNUMBER(AVERAGEIFS(Observed!Q$2:Q$1135,Observed!$A$2:$A$1135,$A337,Observed!$C$2:$C$1135,$C337)),AVERAGEIFS(Observed!Q$2:Q$1135,Observed!$A$2:$A$1135,$A337,Observed!$C$2:$C$1135,$C337),"")</f>
        <v>463.58</v>
      </c>
      <c r="R337" s="34">
        <f>IF(ISNUMBER(AVERAGEIFS(Observed!R$2:R$1135,Observed!$A$2:$A$1135,$A337,Observed!$C$2:$C$1135,$C337)),AVERAGEIFS(Observed!R$2:R$1135,Observed!$A$2:$A$1135,$A337,Observed!$C$2:$C$1135,$C337),"")</f>
        <v>1028.2966666666666</v>
      </c>
      <c r="S337" s="35" t="str">
        <f>IF(ISNUMBER(AVERAGEIFS(Observed!S$2:S$1135,Observed!$A$2:$A$1135,$A337,Observed!$C$2:$C$1135,$C337)),AVERAGEIFS(Observed!S$2:S$1135,Observed!$A$2:$A$1135,$A337,Observed!$C$2:$C$1135,$C337),"")</f>
        <v/>
      </c>
      <c r="T337" s="35" t="str">
        <f>IF(ISNUMBER(AVERAGEIFS(Observed!T$2:T$1135,Observed!$A$2:$A$1135,$A337,Observed!$C$2:$C$1135,$C337)),AVERAGEIFS(Observed!T$2:T$1135,Observed!$A$2:$A$1135,$A337,Observed!$C$2:$C$1135,$C337),"")</f>
        <v/>
      </c>
      <c r="U337" s="35" t="str">
        <f>IF(ISNUMBER(AVERAGEIFS(Observed!U$2:U$1135,Observed!$A$2:$A$1135,$A337,Observed!$C$2:$C$1135,$C337)),AVERAGEIFS(Observed!U$2:U$1135,Observed!$A$2:$A$1135,$A337,Observed!$C$2:$C$1135,$C337),"")</f>
        <v/>
      </c>
      <c r="V337" s="34" t="str">
        <f>IF(ISNUMBER(AVERAGEIFS(Observed!V$2:V$1135,Observed!$A$2:$A$1135,$A337,Observed!$C$2:$C$1135,$C337)),AVERAGEIFS(Observed!V$2:V$1135,Observed!$A$2:$A$1135,$A337,Observed!$C$2:$C$1135,$C337),"")</f>
        <v/>
      </c>
      <c r="W337" s="7" t="str">
        <f>IF(ISNUMBER(AVERAGEIFS(Observed!W$2:W$1135,Observed!$A$2:$A$1135,$A337,Observed!$C$2:$C$1135,$C337)),AVERAGEIFS(Observed!W$2:W$1135,Observed!$A$2:$A$1135,$A337,Observed!$C$2:$C$1135,$C337),"")</f>
        <v/>
      </c>
      <c r="X337" s="7" t="str">
        <f>IF(ISNUMBER(AVERAGEIFS(Observed!X$2:X$1135,Observed!$A$2:$A$1135,$A337,Observed!$C$2:$C$1135,$C337)),AVERAGEIFS(Observed!X$2:X$1135,Observed!$A$2:$A$1135,$A337,Observed!$C$2:$C$1135,$C337),"")</f>
        <v/>
      </c>
      <c r="Y337" s="34" t="str">
        <f>IF(ISNUMBER(AVERAGEIFS(Observed!Y$2:Y$1135,Observed!$A$2:$A$1135,$A337,Observed!$C$2:$C$1135,$C337)),AVERAGEIFS(Observed!Y$2:Y$1135,Observed!$A$2:$A$1135,$A337,Observed!$C$2:$C$1135,$C337),"")</f>
        <v/>
      </c>
      <c r="Z337" s="34" t="str">
        <f>IF(ISNUMBER(AVERAGEIFS(Observed!Z$2:Z$1135,Observed!$A$2:$A$1135,$A337,Observed!$C$2:$C$1135,$C337)),AVERAGEIFS(Observed!Z$2:Z$1135,Observed!$A$2:$A$1135,$A337,Observed!$C$2:$C$1135,$C337),"")</f>
        <v/>
      </c>
      <c r="AA337" s="34">
        <f>IF(ISNUMBER(AVERAGEIFS(Observed!AA$2:AA$1135,Observed!$A$2:$A$1135,$A337,Observed!$C$2:$C$1135,$C337)),AVERAGEIFS(Observed!AA$2:AA$1135,Observed!$A$2:$A$1135,$A337,Observed!$C$2:$C$1135,$C337),"")</f>
        <v>4.1133333333333333</v>
      </c>
      <c r="AB337" s="34" t="str">
        <f>IF(ISNUMBER(AVERAGEIFS(Observed!AB$2:AB$1135,Observed!$A$2:$A$1135,$A337,Observed!$C$2:$C$1135,$C337)),AVERAGEIFS(Observed!AB$2:AB$1135,Observed!$A$2:$A$1135,$A337,Observed!$C$2:$C$1135,$C337),"")</f>
        <v/>
      </c>
      <c r="AC337" s="34" t="str">
        <f>IF(ISNUMBER(AVERAGEIFS(Observed!AC$2:AC$1135,Observed!$A$2:$A$1135,$A337,Observed!$C$2:$C$1135,$C337)),AVERAGEIFS(Observed!AC$2:AC$1135,Observed!$A$2:$A$1135,$A337,Observed!$C$2:$C$1135,$C337),"")</f>
        <v/>
      </c>
      <c r="AD337" s="34" t="str">
        <f>IF(ISNUMBER(AVERAGEIFS(Observed!AD$2:AD$1135,Observed!$A$2:$A$1135,$A337,Observed!$C$2:$C$1135,$C337)),AVERAGEIFS(Observed!AD$2:AD$1135,Observed!$A$2:$A$1135,$A337,Observed!$C$2:$C$1135,$C337),"")</f>
        <v/>
      </c>
      <c r="AE337" s="34" t="str">
        <f>IF(ISNUMBER(AVERAGEIFS(Observed!AE$2:AE$1135,Observed!$A$2:$A$1135,$A337,Observed!$C$2:$C$1135,$C337)),AVERAGEIFS(Observed!AE$2:AE$1135,Observed!$A$2:$A$1135,$A337,Observed!$C$2:$C$1135,$C337),"")</f>
        <v/>
      </c>
      <c r="AF337" s="34" t="str">
        <f>IF(ISNUMBER(AVERAGEIFS(Observed!AF$2:AF$1135,Observed!$A$2:$A$1135,$A337,Observed!$C$2:$C$1135,$C337)),AVERAGEIFS(Observed!AF$2:AF$1135,Observed!$A$2:$A$1135,$A337,Observed!$C$2:$C$1135,$C337),"")</f>
        <v/>
      </c>
      <c r="AG337" s="34">
        <f>IF(ISNUMBER(AVERAGEIFS(Observed!AG$2:AG$1135,Observed!$A$2:$A$1135,$A337,Observed!$C$2:$C$1135,$C337)),AVERAGEIFS(Observed!AG$2:AG$1135,Observed!$A$2:$A$1135,$A337,Observed!$C$2:$C$1135,$C337),"")</f>
        <v>1.8233333333333333</v>
      </c>
      <c r="AH337" s="35" t="str">
        <f>IF(ISNUMBER(AVERAGEIFS(Observed!AH$2:AH$1135,Observed!$A$2:$A$1135,$A337,Observed!$C$2:$C$1135,$C337)),AVERAGEIFS(Observed!AH$2:AH$1135,Observed!$A$2:$A$1135,$A337,Observed!$C$2:$C$1135,$C337),"")</f>
        <v/>
      </c>
      <c r="AI337" s="35" t="str">
        <f>IF(ISNUMBER(AVERAGEIFS(Observed!AI$2:AI$1135,Observed!$A$2:$A$1135,$A337,Observed!$C$2:$C$1135,$C337)),AVERAGEIFS(Observed!AI$2:AI$1135,Observed!$A$2:$A$1135,$A337,Observed!$C$2:$C$1135,$C337),"")</f>
        <v/>
      </c>
      <c r="AJ337" s="35" t="str">
        <f>IF(ISNUMBER(AVERAGEIFS(Observed!AJ$2:AJ$1135,Observed!$A$2:$A$1135,$A337,Observed!$C$2:$C$1135,$C337)),AVERAGEIFS(Observed!AJ$2:AJ$1135,Observed!$A$2:$A$1135,$A337,Observed!$C$2:$C$1135,$C337),"")</f>
        <v/>
      </c>
      <c r="AK337" s="34" t="str">
        <f>IF(ISNUMBER(AVERAGEIFS(Observed!AK$2:AK$1135,Observed!$A$2:$A$1135,$A337,Observed!$C$2:$C$1135,$C337)),AVERAGEIFS(Observed!AK$2:AK$1135,Observed!$A$2:$A$1135,$A337,Observed!$C$2:$C$1135,$C337),"")</f>
        <v/>
      </c>
      <c r="AL337" s="35" t="str">
        <f>IF(ISNUMBER(AVERAGEIFS(Observed!AL$2:AL$1135,Observed!$A$2:$A$1135,$A337,Observed!$C$2:$C$1135,$C337)),AVERAGEIFS(Observed!AL$2:AL$1135,Observed!$A$2:$A$1135,$A337,Observed!$C$2:$C$1135,$C337),"")</f>
        <v/>
      </c>
      <c r="AM337" s="34" t="str">
        <f>IF(ISNUMBER(AVERAGEIFS(Observed!AM$2:AM$1135,Observed!$A$2:$A$1135,$A337,Observed!$C$2:$C$1135,$C337)),AVERAGEIFS(Observed!AM$2:AM$1135,Observed!$A$2:$A$1135,$A337,Observed!$C$2:$C$1135,$C337),"")</f>
        <v/>
      </c>
      <c r="AN337" s="34">
        <f>IF(ISNUMBER(AVERAGEIFS(Observed!AN$2:AN$1135,Observed!$A$2:$A$1135,$A337,Observed!$C$2:$C$1135,$C337)),AVERAGEIFS(Observed!AN$2:AN$1135,Observed!$A$2:$A$1135,$A337,Observed!$C$2:$C$1135,$C337),"")</f>
        <v>0.90866666666666662</v>
      </c>
      <c r="AO337" s="34" t="str">
        <f>IF(ISNUMBER(AVERAGEIFS(Observed!AO$2:AO$1135,Observed!$A$2:$A$1135,$A337,Observed!$C$2:$C$1135,$C337)),AVERAGEIFS(Observed!AO$2:AO$1135,Observed!$A$2:$A$1135,$A337,Observed!$C$2:$C$1135,$C337),"")</f>
        <v/>
      </c>
      <c r="AP337" s="35" t="str">
        <f>IF(ISNUMBER(AVERAGEIFS(Observed!AP$2:AP$1135,Observed!$A$2:$A$1135,$A337,Observed!$C$2:$C$1135,$C337)),AVERAGEIFS(Observed!AP$2:AP$1135,Observed!$A$2:$A$1135,$A337,Observed!$C$2:$C$1135,$C337),"")</f>
        <v/>
      </c>
      <c r="AQ337" s="34" t="str">
        <f>IF(ISNUMBER(AVERAGEIFS(Observed!AQ$2:AQ$1135,Observed!$A$2:$A$1135,$A337,Observed!$C$2:$C$1135,$C337)),AVERAGEIFS(Observed!AQ$2:AQ$1135,Observed!$A$2:$A$1135,$A337,Observed!$C$2:$C$1135,$C337),"")</f>
        <v/>
      </c>
      <c r="AR337" s="34" t="str">
        <f>IF(ISNUMBER(AVERAGEIFS(Observed!AR$2:AR$1135,Observed!$A$2:$A$1135,$A337,Observed!$C$2:$C$1135,$C337)),AVERAGEIFS(Observed!AR$2:AR$1135,Observed!$A$2:$A$1135,$A337,Observed!$C$2:$C$1135,$C337),"")</f>
        <v/>
      </c>
      <c r="AS337" s="2">
        <f>COUNTIFS(Observed!$A$2:$A$1135,$A337,Observed!$C$2:$C$1135,$C337)</f>
        <v>3</v>
      </c>
      <c r="AT337" s="2">
        <f t="shared" si="5"/>
        <v>6</v>
      </c>
    </row>
    <row r="338" spans="1:46" x14ac:dyDescent="0.25">
      <c r="A338" t="s">
        <v>109</v>
      </c>
      <c r="B338" t="s">
        <v>111</v>
      </c>
      <c r="C338" s="6">
        <v>41871</v>
      </c>
      <c r="D338" t="s">
        <v>56</v>
      </c>
      <c r="G338" t="s">
        <v>41</v>
      </c>
      <c r="J338">
        <v>2014</v>
      </c>
      <c r="K338" t="s">
        <v>114</v>
      </c>
      <c r="L338">
        <v>1</v>
      </c>
      <c r="M338" t="s">
        <v>27</v>
      </c>
      <c r="N338" s="33" t="str">
        <f>IF(ISNUMBER(AVERAGEIFS(Observed!N$2:N$1135,Observed!$A$2:$A$1135,$A338,Observed!$C$2:$C$1135,$C338)),AVERAGEIFS(Observed!N$2:N$1135,Observed!$A$2:$A$1135,$A338,Observed!$C$2:$C$1135,$C338),"")</f>
        <v/>
      </c>
      <c r="O338" s="34" t="str">
        <f>IF(ISNUMBER(AVERAGEIFS(Observed!O$2:O$1135,Observed!$A$2:$A$1135,$A338,Observed!$C$2:$C$1135,$C338)),AVERAGEIFS(Observed!O$2:O$1135,Observed!$A$2:$A$1135,$A338,Observed!$C$2:$C$1135,$C338),"")</f>
        <v/>
      </c>
      <c r="P338" s="34">
        <f>IF(ISNUMBER(AVERAGEIFS(Observed!P$2:P$1135,Observed!$A$2:$A$1135,$A338,Observed!$C$2:$C$1135,$C338)),AVERAGEIFS(Observed!P$2:P$1135,Observed!$A$2:$A$1135,$A338,Observed!$C$2:$C$1135,$C338),"")</f>
        <v>410.22</v>
      </c>
      <c r="Q338" s="34">
        <f>IF(ISNUMBER(AVERAGEIFS(Observed!Q$2:Q$1135,Observed!$A$2:$A$1135,$A338,Observed!$C$2:$C$1135,$C338)),AVERAGEIFS(Observed!Q$2:Q$1135,Observed!$A$2:$A$1135,$A338,Observed!$C$2:$C$1135,$C338),"")</f>
        <v>410.22</v>
      </c>
      <c r="R338" s="34">
        <f>IF(ISNUMBER(AVERAGEIFS(Observed!R$2:R$1135,Observed!$A$2:$A$1135,$A338,Observed!$C$2:$C$1135,$C338)),AVERAGEIFS(Observed!R$2:R$1135,Observed!$A$2:$A$1135,$A338,Observed!$C$2:$C$1135,$C338),"")</f>
        <v>1438.5166666666664</v>
      </c>
      <c r="S338" s="35" t="str">
        <f>IF(ISNUMBER(AVERAGEIFS(Observed!S$2:S$1135,Observed!$A$2:$A$1135,$A338,Observed!$C$2:$C$1135,$C338)),AVERAGEIFS(Observed!S$2:S$1135,Observed!$A$2:$A$1135,$A338,Observed!$C$2:$C$1135,$C338),"")</f>
        <v/>
      </c>
      <c r="T338" s="35" t="str">
        <f>IF(ISNUMBER(AVERAGEIFS(Observed!T$2:T$1135,Observed!$A$2:$A$1135,$A338,Observed!$C$2:$C$1135,$C338)),AVERAGEIFS(Observed!T$2:T$1135,Observed!$A$2:$A$1135,$A338,Observed!$C$2:$C$1135,$C338),"")</f>
        <v/>
      </c>
      <c r="U338" s="35" t="str">
        <f>IF(ISNUMBER(AVERAGEIFS(Observed!U$2:U$1135,Observed!$A$2:$A$1135,$A338,Observed!$C$2:$C$1135,$C338)),AVERAGEIFS(Observed!U$2:U$1135,Observed!$A$2:$A$1135,$A338,Observed!$C$2:$C$1135,$C338),"")</f>
        <v/>
      </c>
      <c r="V338" s="34" t="str">
        <f>IF(ISNUMBER(AVERAGEIFS(Observed!V$2:V$1135,Observed!$A$2:$A$1135,$A338,Observed!$C$2:$C$1135,$C338)),AVERAGEIFS(Observed!V$2:V$1135,Observed!$A$2:$A$1135,$A338,Observed!$C$2:$C$1135,$C338),"")</f>
        <v/>
      </c>
      <c r="W338" s="7" t="str">
        <f>IF(ISNUMBER(AVERAGEIFS(Observed!W$2:W$1135,Observed!$A$2:$A$1135,$A338,Observed!$C$2:$C$1135,$C338)),AVERAGEIFS(Observed!W$2:W$1135,Observed!$A$2:$A$1135,$A338,Observed!$C$2:$C$1135,$C338),"")</f>
        <v/>
      </c>
      <c r="X338" s="7" t="str">
        <f>IF(ISNUMBER(AVERAGEIFS(Observed!X$2:X$1135,Observed!$A$2:$A$1135,$A338,Observed!$C$2:$C$1135,$C338)),AVERAGEIFS(Observed!X$2:X$1135,Observed!$A$2:$A$1135,$A338,Observed!$C$2:$C$1135,$C338),"")</f>
        <v/>
      </c>
      <c r="Y338" s="34" t="str">
        <f>IF(ISNUMBER(AVERAGEIFS(Observed!Y$2:Y$1135,Observed!$A$2:$A$1135,$A338,Observed!$C$2:$C$1135,$C338)),AVERAGEIFS(Observed!Y$2:Y$1135,Observed!$A$2:$A$1135,$A338,Observed!$C$2:$C$1135,$C338),"")</f>
        <v/>
      </c>
      <c r="Z338" s="34" t="str">
        <f>IF(ISNUMBER(AVERAGEIFS(Observed!Z$2:Z$1135,Observed!$A$2:$A$1135,$A338,Observed!$C$2:$C$1135,$C338)),AVERAGEIFS(Observed!Z$2:Z$1135,Observed!$A$2:$A$1135,$A338,Observed!$C$2:$C$1135,$C338),"")</f>
        <v/>
      </c>
      <c r="AA338" s="34">
        <f>IF(ISNUMBER(AVERAGEIFS(Observed!AA$2:AA$1135,Observed!$A$2:$A$1135,$A338,Observed!$C$2:$C$1135,$C338)),AVERAGEIFS(Observed!AA$2:AA$1135,Observed!$A$2:$A$1135,$A338,Observed!$C$2:$C$1135,$C338),"")</f>
        <v>3.4499999999999997</v>
      </c>
      <c r="AB338" s="34" t="str">
        <f>IF(ISNUMBER(AVERAGEIFS(Observed!AB$2:AB$1135,Observed!$A$2:$A$1135,$A338,Observed!$C$2:$C$1135,$C338)),AVERAGEIFS(Observed!AB$2:AB$1135,Observed!$A$2:$A$1135,$A338,Observed!$C$2:$C$1135,$C338),"")</f>
        <v/>
      </c>
      <c r="AC338" s="34" t="str">
        <f>IF(ISNUMBER(AVERAGEIFS(Observed!AC$2:AC$1135,Observed!$A$2:$A$1135,$A338,Observed!$C$2:$C$1135,$C338)),AVERAGEIFS(Observed!AC$2:AC$1135,Observed!$A$2:$A$1135,$A338,Observed!$C$2:$C$1135,$C338),"")</f>
        <v/>
      </c>
      <c r="AD338" s="34" t="str">
        <f>IF(ISNUMBER(AVERAGEIFS(Observed!AD$2:AD$1135,Observed!$A$2:$A$1135,$A338,Observed!$C$2:$C$1135,$C338)),AVERAGEIFS(Observed!AD$2:AD$1135,Observed!$A$2:$A$1135,$A338,Observed!$C$2:$C$1135,$C338),"")</f>
        <v/>
      </c>
      <c r="AE338" s="34" t="str">
        <f>IF(ISNUMBER(AVERAGEIFS(Observed!AE$2:AE$1135,Observed!$A$2:$A$1135,$A338,Observed!$C$2:$C$1135,$C338)),AVERAGEIFS(Observed!AE$2:AE$1135,Observed!$A$2:$A$1135,$A338,Observed!$C$2:$C$1135,$C338),"")</f>
        <v/>
      </c>
      <c r="AF338" s="34" t="str">
        <f>IF(ISNUMBER(AVERAGEIFS(Observed!AF$2:AF$1135,Observed!$A$2:$A$1135,$A338,Observed!$C$2:$C$1135,$C338)),AVERAGEIFS(Observed!AF$2:AF$1135,Observed!$A$2:$A$1135,$A338,Observed!$C$2:$C$1135,$C338),"")</f>
        <v/>
      </c>
      <c r="AG338" s="34">
        <f>IF(ISNUMBER(AVERAGEIFS(Observed!AG$2:AG$1135,Observed!$A$2:$A$1135,$A338,Observed!$C$2:$C$1135,$C338)),AVERAGEIFS(Observed!AG$2:AG$1135,Observed!$A$2:$A$1135,$A338,Observed!$C$2:$C$1135,$C338),"")</f>
        <v>1.9000000000000001</v>
      </c>
      <c r="AH338" s="35" t="str">
        <f>IF(ISNUMBER(AVERAGEIFS(Observed!AH$2:AH$1135,Observed!$A$2:$A$1135,$A338,Observed!$C$2:$C$1135,$C338)),AVERAGEIFS(Observed!AH$2:AH$1135,Observed!$A$2:$A$1135,$A338,Observed!$C$2:$C$1135,$C338),"")</f>
        <v/>
      </c>
      <c r="AI338" s="35" t="str">
        <f>IF(ISNUMBER(AVERAGEIFS(Observed!AI$2:AI$1135,Observed!$A$2:$A$1135,$A338,Observed!$C$2:$C$1135,$C338)),AVERAGEIFS(Observed!AI$2:AI$1135,Observed!$A$2:$A$1135,$A338,Observed!$C$2:$C$1135,$C338),"")</f>
        <v/>
      </c>
      <c r="AJ338" s="35" t="str">
        <f>IF(ISNUMBER(AVERAGEIFS(Observed!AJ$2:AJ$1135,Observed!$A$2:$A$1135,$A338,Observed!$C$2:$C$1135,$C338)),AVERAGEIFS(Observed!AJ$2:AJ$1135,Observed!$A$2:$A$1135,$A338,Observed!$C$2:$C$1135,$C338),"")</f>
        <v/>
      </c>
      <c r="AK338" s="34" t="str">
        <f>IF(ISNUMBER(AVERAGEIFS(Observed!AK$2:AK$1135,Observed!$A$2:$A$1135,$A338,Observed!$C$2:$C$1135,$C338)),AVERAGEIFS(Observed!AK$2:AK$1135,Observed!$A$2:$A$1135,$A338,Observed!$C$2:$C$1135,$C338),"")</f>
        <v/>
      </c>
      <c r="AL338" s="35" t="str">
        <f>IF(ISNUMBER(AVERAGEIFS(Observed!AL$2:AL$1135,Observed!$A$2:$A$1135,$A338,Observed!$C$2:$C$1135,$C338)),AVERAGEIFS(Observed!AL$2:AL$1135,Observed!$A$2:$A$1135,$A338,Observed!$C$2:$C$1135,$C338),"")</f>
        <v/>
      </c>
      <c r="AM338" s="34" t="str">
        <f>IF(ISNUMBER(AVERAGEIFS(Observed!AM$2:AM$1135,Observed!$A$2:$A$1135,$A338,Observed!$C$2:$C$1135,$C338)),AVERAGEIFS(Observed!AM$2:AM$1135,Observed!$A$2:$A$1135,$A338,Observed!$C$2:$C$1135,$C338),"")</f>
        <v/>
      </c>
      <c r="AN338" s="34">
        <f>IF(ISNUMBER(AVERAGEIFS(Observed!AN$2:AN$1135,Observed!$A$2:$A$1135,$A338,Observed!$C$2:$C$1135,$C338)),AVERAGEIFS(Observed!AN$2:AN$1135,Observed!$A$2:$A$1135,$A338,Observed!$C$2:$C$1135,$C338),"")</f>
        <v>0.98433333333333328</v>
      </c>
      <c r="AO338" s="34" t="str">
        <f>IF(ISNUMBER(AVERAGEIFS(Observed!AO$2:AO$1135,Observed!$A$2:$A$1135,$A338,Observed!$C$2:$C$1135,$C338)),AVERAGEIFS(Observed!AO$2:AO$1135,Observed!$A$2:$A$1135,$A338,Observed!$C$2:$C$1135,$C338),"")</f>
        <v/>
      </c>
      <c r="AP338" s="35" t="str">
        <f>IF(ISNUMBER(AVERAGEIFS(Observed!AP$2:AP$1135,Observed!$A$2:$A$1135,$A338,Observed!$C$2:$C$1135,$C338)),AVERAGEIFS(Observed!AP$2:AP$1135,Observed!$A$2:$A$1135,$A338,Observed!$C$2:$C$1135,$C338),"")</f>
        <v/>
      </c>
      <c r="AQ338" s="34" t="str">
        <f>IF(ISNUMBER(AVERAGEIFS(Observed!AQ$2:AQ$1135,Observed!$A$2:$A$1135,$A338,Observed!$C$2:$C$1135,$C338)),AVERAGEIFS(Observed!AQ$2:AQ$1135,Observed!$A$2:$A$1135,$A338,Observed!$C$2:$C$1135,$C338),"")</f>
        <v/>
      </c>
      <c r="AR338" s="34" t="str">
        <f>IF(ISNUMBER(AVERAGEIFS(Observed!AR$2:AR$1135,Observed!$A$2:$A$1135,$A338,Observed!$C$2:$C$1135,$C338)),AVERAGEIFS(Observed!AR$2:AR$1135,Observed!$A$2:$A$1135,$A338,Observed!$C$2:$C$1135,$C338),"")</f>
        <v/>
      </c>
      <c r="AS338" s="2">
        <f>COUNTIFS(Observed!$A$2:$A$1135,$A338,Observed!$C$2:$C$1135,$C338)</f>
        <v>3</v>
      </c>
      <c r="AT338" s="2">
        <f t="shared" si="5"/>
        <v>6</v>
      </c>
    </row>
    <row r="339" spans="1:46" x14ac:dyDescent="0.25">
      <c r="A339" t="s">
        <v>109</v>
      </c>
      <c r="B339" t="s">
        <v>111</v>
      </c>
      <c r="C339" s="6">
        <v>41918</v>
      </c>
      <c r="D339" t="s">
        <v>56</v>
      </c>
      <c r="G339" t="s">
        <v>41</v>
      </c>
      <c r="J339">
        <v>2014</v>
      </c>
      <c r="K339" t="s">
        <v>114</v>
      </c>
      <c r="L339">
        <v>1</v>
      </c>
      <c r="M339" t="s">
        <v>27</v>
      </c>
      <c r="N339" s="33" t="str">
        <f>IF(ISNUMBER(AVERAGEIFS(Observed!N$2:N$1135,Observed!$A$2:$A$1135,$A339,Observed!$C$2:$C$1135,$C339)),AVERAGEIFS(Observed!N$2:N$1135,Observed!$A$2:$A$1135,$A339,Observed!$C$2:$C$1135,$C339),"")</f>
        <v/>
      </c>
      <c r="O339" s="34" t="str">
        <f>IF(ISNUMBER(AVERAGEIFS(Observed!O$2:O$1135,Observed!$A$2:$A$1135,$A339,Observed!$C$2:$C$1135,$C339)),AVERAGEIFS(Observed!O$2:O$1135,Observed!$A$2:$A$1135,$A339,Observed!$C$2:$C$1135,$C339),"")</f>
        <v/>
      </c>
      <c r="P339" s="34">
        <f>IF(ISNUMBER(AVERAGEIFS(Observed!P$2:P$1135,Observed!$A$2:$A$1135,$A339,Observed!$C$2:$C$1135,$C339)),AVERAGEIFS(Observed!P$2:P$1135,Observed!$A$2:$A$1135,$A339,Observed!$C$2:$C$1135,$C339),"")</f>
        <v>105.58666666666666</v>
      </c>
      <c r="Q339" s="34">
        <f>IF(ISNUMBER(AVERAGEIFS(Observed!Q$2:Q$1135,Observed!$A$2:$A$1135,$A339,Observed!$C$2:$C$1135,$C339)),AVERAGEIFS(Observed!Q$2:Q$1135,Observed!$A$2:$A$1135,$A339,Observed!$C$2:$C$1135,$C339),"")</f>
        <v>105.58666666666666</v>
      </c>
      <c r="R339" s="34">
        <f>IF(ISNUMBER(AVERAGEIFS(Observed!R$2:R$1135,Observed!$A$2:$A$1135,$A339,Observed!$C$2:$C$1135,$C339)),AVERAGEIFS(Observed!R$2:R$1135,Observed!$A$2:$A$1135,$A339,Observed!$C$2:$C$1135,$C339),"")</f>
        <v>1544.1033333333332</v>
      </c>
      <c r="S339" s="35" t="str">
        <f>IF(ISNUMBER(AVERAGEIFS(Observed!S$2:S$1135,Observed!$A$2:$A$1135,$A339,Observed!$C$2:$C$1135,$C339)),AVERAGEIFS(Observed!S$2:S$1135,Observed!$A$2:$A$1135,$A339,Observed!$C$2:$C$1135,$C339),"")</f>
        <v/>
      </c>
      <c r="T339" s="35" t="str">
        <f>IF(ISNUMBER(AVERAGEIFS(Observed!T$2:T$1135,Observed!$A$2:$A$1135,$A339,Observed!$C$2:$C$1135,$C339)),AVERAGEIFS(Observed!T$2:T$1135,Observed!$A$2:$A$1135,$A339,Observed!$C$2:$C$1135,$C339),"")</f>
        <v/>
      </c>
      <c r="U339" s="35" t="str">
        <f>IF(ISNUMBER(AVERAGEIFS(Observed!U$2:U$1135,Observed!$A$2:$A$1135,$A339,Observed!$C$2:$C$1135,$C339)),AVERAGEIFS(Observed!U$2:U$1135,Observed!$A$2:$A$1135,$A339,Observed!$C$2:$C$1135,$C339),"")</f>
        <v/>
      </c>
      <c r="V339" s="34" t="str">
        <f>IF(ISNUMBER(AVERAGEIFS(Observed!V$2:V$1135,Observed!$A$2:$A$1135,$A339,Observed!$C$2:$C$1135,$C339)),AVERAGEIFS(Observed!V$2:V$1135,Observed!$A$2:$A$1135,$A339,Observed!$C$2:$C$1135,$C339),"")</f>
        <v/>
      </c>
      <c r="W339" s="7" t="str">
        <f>IF(ISNUMBER(AVERAGEIFS(Observed!W$2:W$1135,Observed!$A$2:$A$1135,$A339,Observed!$C$2:$C$1135,$C339)),AVERAGEIFS(Observed!W$2:W$1135,Observed!$A$2:$A$1135,$A339,Observed!$C$2:$C$1135,$C339),"")</f>
        <v/>
      </c>
      <c r="X339" s="7" t="str">
        <f>IF(ISNUMBER(AVERAGEIFS(Observed!X$2:X$1135,Observed!$A$2:$A$1135,$A339,Observed!$C$2:$C$1135,$C339)),AVERAGEIFS(Observed!X$2:X$1135,Observed!$A$2:$A$1135,$A339,Observed!$C$2:$C$1135,$C339),"")</f>
        <v/>
      </c>
      <c r="Y339" s="34" t="str">
        <f>IF(ISNUMBER(AVERAGEIFS(Observed!Y$2:Y$1135,Observed!$A$2:$A$1135,$A339,Observed!$C$2:$C$1135,$C339)),AVERAGEIFS(Observed!Y$2:Y$1135,Observed!$A$2:$A$1135,$A339,Observed!$C$2:$C$1135,$C339),"")</f>
        <v/>
      </c>
      <c r="Z339" s="34" t="str">
        <f>IF(ISNUMBER(AVERAGEIFS(Observed!Z$2:Z$1135,Observed!$A$2:$A$1135,$A339,Observed!$C$2:$C$1135,$C339)),AVERAGEIFS(Observed!Z$2:Z$1135,Observed!$A$2:$A$1135,$A339,Observed!$C$2:$C$1135,$C339),"")</f>
        <v/>
      </c>
      <c r="AA339" s="34">
        <f>IF(ISNUMBER(AVERAGEIFS(Observed!AA$2:AA$1135,Observed!$A$2:$A$1135,$A339,Observed!$C$2:$C$1135,$C339)),AVERAGEIFS(Observed!AA$2:AA$1135,Observed!$A$2:$A$1135,$A339,Observed!$C$2:$C$1135,$C339),"")</f>
        <v>3.4466666666666668</v>
      </c>
      <c r="AB339" s="34" t="str">
        <f>IF(ISNUMBER(AVERAGEIFS(Observed!AB$2:AB$1135,Observed!$A$2:$A$1135,$A339,Observed!$C$2:$C$1135,$C339)),AVERAGEIFS(Observed!AB$2:AB$1135,Observed!$A$2:$A$1135,$A339,Observed!$C$2:$C$1135,$C339),"")</f>
        <v/>
      </c>
      <c r="AC339" s="34" t="str">
        <f>IF(ISNUMBER(AVERAGEIFS(Observed!AC$2:AC$1135,Observed!$A$2:$A$1135,$A339,Observed!$C$2:$C$1135,$C339)),AVERAGEIFS(Observed!AC$2:AC$1135,Observed!$A$2:$A$1135,$A339,Observed!$C$2:$C$1135,$C339),"")</f>
        <v/>
      </c>
      <c r="AD339" s="34" t="str">
        <f>IF(ISNUMBER(AVERAGEIFS(Observed!AD$2:AD$1135,Observed!$A$2:$A$1135,$A339,Observed!$C$2:$C$1135,$C339)),AVERAGEIFS(Observed!AD$2:AD$1135,Observed!$A$2:$A$1135,$A339,Observed!$C$2:$C$1135,$C339),"")</f>
        <v/>
      </c>
      <c r="AE339" s="34" t="str">
        <f>IF(ISNUMBER(AVERAGEIFS(Observed!AE$2:AE$1135,Observed!$A$2:$A$1135,$A339,Observed!$C$2:$C$1135,$C339)),AVERAGEIFS(Observed!AE$2:AE$1135,Observed!$A$2:$A$1135,$A339,Observed!$C$2:$C$1135,$C339),"")</f>
        <v/>
      </c>
      <c r="AF339" s="34" t="str">
        <f>IF(ISNUMBER(AVERAGEIFS(Observed!AF$2:AF$1135,Observed!$A$2:$A$1135,$A339,Observed!$C$2:$C$1135,$C339)),AVERAGEIFS(Observed!AF$2:AF$1135,Observed!$A$2:$A$1135,$A339,Observed!$C$2:$C$1135,$C339),"")</f>
        <v/>
      </c>
      <c r="AG339" s="34">
        <f>IF(ISNUMBER(AVERAGEIFS(Observed!AG$2:AG$1135,Observed!$A$2:$A$1135,$A339,Observed!$C$2:$C$1135,$C339)),AVERAGEIFS(Observed!AG$2:AG$1135,Observed!$A$2:$A$1135,$A339,Observed!$C$2:$C$1135,$C339),"")</f>
        <v>1.6900000000000002</v>
      </c>
      <c r="AH339" s="35" t="str">
        <f>IF(ISNUMBER(AVERAGEIFS(Observed!AH$2:AH$1135,Observed!$A$2:$A$1135,$A339,Observed!$C$2:$C$1135,$C339)),AVERAGEIFS(Observed!AH$2:AH$1135,Observed!$A$2:$A$1135,$A339,Observed!$C$2:$C$1135,$C339),"")</f>
        <v/>
      </c>
      <c r="AI339" s="35" t="str">
        <f>IF(ISNUMBER(AVERAGEIFS(Observed!AI$2:AI$1135,Observed!$A$2:$A$1135,$A339,Observed!$C$2:$C$1135,$C339)),AVERAGEIFS(Observed!AI$2:AI$1135,Observed!$A$2:$A$1135,$A339,Observed!$C$2:$C$1135,$C339),"")</f>
        <v/>
      </c>
      <c r="AJ339" s="35" t="str">
        <f>IF(ISNUMBER(AVERAGEIFS(Observed!AJ$2:AJ$1135,Observed!$A$2:$A$1135,$A339,Observed!$C$2:$C$1135,$C339)),AVERAGEIFS(Observed!AJ$2:AJ$1135,Observed!$A$2:$A$1135,$A339,Observed!$C$2:$C$1135,$C339),"")</f>
        <v/>
      </c>
      <c r="AK339" s="34" t="str">
        <f>IF(ISNUMBER(AVERAGEIFS(Observed!AK$2:AK$1135,Observed!$A$2:$A$1135,$A339,Observed!$C$2:$C$1135,$C339)),AVERAGEIFS(Observed!AK$2:AK$1135,Observed!$A$2:$A$1135,$A339,Observed!$C$2:$C$1135,$C339),"")</f>
        <v/>
      </c>
      <c r="AL339" s="35" t="str">
        <f>IF(ISNUMBER(AVERAGEIFS(Observed!AL$2:AL$1135,Observed!$A$2:$A$1135,$A339,Observed!$C$2:$C$1135,$C339)),AVERAGEIFS(Observed!AL$2:AL$1135,Observed!$A$2:$A$1135,$A339,Observed!$C$2:$C$1135,$C339),"")</f>
        <v/>
      </c>
      <c r="AM339" s="34" t="str">
        <f>IF(ISNUMBER(AVERAGEIFS(Observed!AM$2:AM$1135,Observed!$A$2:$A$1135,$A339,Observed!$C$2:$C$1135,$C339)),AVERAGEIFS(Observed!AM$2:AM$1135,Observed!$A$2:$A$1135,$A339,Observed!$C$2:$C$1135,$C339),"")</f>
        <v/>
      </c>
      <c r="AN339" s="34">
        <f>IF(ISNUMBER(AVERAGEIFS(Observed!AN$2:AN$1135,Observed!$A$2:$A$1135,$A339,Observed!$C$2:$C$1135,$C339)),AVERAGEIFS(Observed!AN$2:AN$1135,Observed!$A$2:$A$1135,$A339,Observed!$C$2:$C$1135,$C339),"")</f>
        <v>0.84066666666666678</v>
      </c>
      <c r="AO339" s="34" t="str">
        <f>IF(ISNUMBER(AVERAGEIFS(Observed!AO$2:AO$1135,Observed!$A$2:$A$1135,$A339,Observed!$C$2:$C$1135,$C339)),AVERAGEIFS(Observed!AO$2:AO$1135,Observed!$A$2:$A$1135,$A339,Observed!$C$2:$C$1135,$C339),"")</f>
        <v/>
      </c>
      <c r="AP339" s="35" t="str">
        <f>IF(ISNUMBER(AVERAGEIFS(Observed!AP$2:AP$1135,Observed!$A$2:$A$1135,$A339,Observed!$C$2:$C$1135,$C339)),AVERAGEIFS(Observed!AP$2:AP$1135,Observed!$A$2:$A$1135,$A339,Observed!$C$2:$C$1135,$C339),"")</f>
        <v/>
      </c>
      <c r="AQ339" s="34" t="str">
        <f>IF(ISNUMBER(AVERAGEIFS(Observed!AQ$2:AQ$1135,Observed!$A$2:$A$1135,$A339,Observed!$C$2:$C$1135,$C339)),AVERAGEIFS(Observed!AQ$2:AQ$1135,Observed!$A$2:$A$1135,$A339,Observed!$C$2:$C$1135,$C339),"")</f>
        <v/>
      </c>
      <c r="AR339" s="34" t="str">
        <f>IF(ISNUMBER(AVERAGEIFS(Observed!AR$2:AR$1135,Observed!$A$2:$A$1135,$A339,Observed!$C$2:$C$1135,$C339)),AVERAGEIFS(Observed!AR$2:AR$1135,Observed!$A$2:$A$1135,$A339,Observed!$C$2:$C$1135,$C339),"")</f>
        <v/>
      </c>
      <c r="AS339" s="2">
        <f>COUNTIFS(Observed!$A$2:$A$1135,$A339,Observed!$C$2:$C$1135,$C339)</f>
        <v>3</v>
      </c>
      <c r="AT339" s="2">
        <f t="shared" si="5"/>
        <v>6</v>
      </c>
    </row>
    <row r="340" spans="1:46" x14ac:dyDescent="0.25">
      <c r="A340" t="s">
        <v>109</v>
      </c>
      <c r="B340" t="s">
        <v>111</v>
      </c>
      <c r="C340" s="6">
        <v>42156</v>
      </c>
      <c r="D340" t="s">
        <v>56</v>
      </c>
      <c r="G340" t="s">
        <v>41</v>
      </c>
      <c r="J340">
        <v>2015</v>
      </c>
      <c r="K340" t="s">
        <v>114</v>
      </c>
      <c r="L340">
        <v>1</v>
      </c>
      <c r="M340" t="s">
        <v>27</v>
      </c>
      <c r="N340" s="33" t="str">
        <f>IF(ISNUMBER(AVERAGEIFS(Observed!N$2:N$1135,Observed!$A$2:$A$1135,$A340,Observed!$C$2:$C$1135,$C340)),AVERAGEIFS(Observed!N$2:N$1135,Observed!$A$2:$A$1135,$A340,Observed!$C$2:$C$1135,$C340),"")</f>
        <v/>
      </c>
      <c r="O340" s="34" t="str">
        <f>IF(ISNUMBER(AVERAGEIFS(Observed!O$2:O$1135,Observed!$A$2:$A$1135,$A340,Observed!$C$2:$C$1135,$C340)),AVERAGEIFS(Observed!O$2:O$1135,Observed!$A$2:$A$1135,$A340,Observed!$C$2:$C$1135,$C340),"")</f>
        <v/>
      </c>
      <c r="P340" s="34">
        <f>IF(ISNUMBER(AVERAGEIFS(Observed!P$2:P$1135,Observed!$A$2:$A$1135,$A340,Observed!$C$2:$C$1135,$C340)),AVERAGEIFS(Observed!P$2:P$1135,Observed!$A$2:$A$1135,$A340,Observed!$C$2:$C$1135,$C340),"")</f>
        <v>299.04666666666668</v>
      </c>
      <c r="Q340" s="34">
        <f>IF(ISNUMBER(AVERAGEIFS(Observed!Q$2:Q$1135,Observed!$A$2:$A$1135,$A340,Observed!$C$2:$C$1135,$C340)),AVERAGEIFS(Observed!Q$2:Q$1135,Observed!$A$2:$A$1135,$A340,Observed!$C$2:$C$1135,$C340),"")</f>
        <v>299.04666666666668</v>
      </c>
      <c r="R340" s="34">
        <f>IF(ISNUMBER(AVERAGEIFS(Observed!R$2:R$1135,Observed!$A$2:$A$1135,$A340,Observed!$C$2:$C$1135,$C340)),AVERAGEIFS(Observed!R$2:R$1135,Observed!$A$2:$A$1135,$A340,Observed!$C$2:$C$1135,$C340),"")</f>
        <v>299.04666666666668</v>
      </c>
      <c r="S340" s="35" t="str">
        <f>IF(ISNUMBER(AVERAGEIFS(Observed!S$2:S$1135,Observed!$A$2:$A$1135,$A340,Observed!$C$2:$C$1135,$C340)),AVERAGEIFS(Observed!S$2:S$1135,Observed!$A$2:$A$1135,$A340,Observed!$C$2:$C$1135,$C340),"")</f>
        <v/>
      </c>
      <c r="T340" s="35" t="str">
        <f>IF(ISNUMBER(AVERAGEIFS(Observed!T$2:T$1135,Observed!$A$2:$A$1135,$A340,Observed!$C$2:$C$1135,$C340)),AVERAGEIFS(Observed!T$2:T$1135,Observed!$A$2:$A$1135,$A340,Observed!$C$2:$C$1135,$C340),"")</f>
        <v/>
      </c>
      <c r="U340" s="35" t="str">
        <f>IF(ISNUMBER(AVERAGEIFS(Observed!U$2:U$1135,Observed!$A$2:$A$1135,$A340,Observed!$C$2:$C$1135,$C340)),AVERAGEIFS(Observed!U$2:U$1135,Observed!$A$2:$A$1135,$A340,Observed!$C$2:$C$1135,$C340),"")</f>
        <v/>
      </c>
      <c r="V340" s="34" t="str">
        <f>IF(ISNUMBER(AVERAGEIFS(Observed!V$2:V$1135,Observed!$A$2:$A$1135,$A340,Observed!$C$2:$C$1135,$C340)),AVERAGEIFS(Observed!V$2:V$1135,Observed!$A$2:$A$1135,$A340,Observed!$C$2:$C$1135,$C340),"")</f>
        <v/>
      </c>
      <c r="W340" s="7" t="str">
        <f>IF(ISNUMBER(AVERAGEIFS(Observed!W$2:W$1135,Observed!$A$2:$A$1135,$A340,Observed!$C$2:$C$1135,$C340)),AVERAGEIFS(Observed!W$2:W$1135,Observed!$A$2:$A$1135,$A340,Observed!$C$2:$C$1135,$C340),"")</f>
        <v/>
      </c>
      <c r="X340" s="7" t="str">
        <f>IF(ISNUMBER(AVERAGEIFS(Observed!X$2:X$1135,Observed!$A$2:$A$1135,$A340,Observed!$C$2:$C$1135,$C340)),AVERAGEIFS(Observed!X$2:X$1135,Observed!$A$2:$A$1135,$A340,Observed!$C$2:$C$1135,$C340),"")</f>
        <v/>
      </c>
      <c r="Y340" s="34" t="str">
        <f>IF(ISNUMBER(AVERAGEIFS(Observed!Y$2:Y$1135,Observed!$A$2:$A$1135,$A340,Observed!$C$2:$C$1135,$C340)),AVERAGEIFS(Observed!Y$2:Y$1135,Observed!$A$2:$A$1135,$A340,Observed!$C$2:$C$1135,$C340),"")</f>
        <v/>
      </c>
      <c r="Z340" s="34" t="str">
        <f>IF(ISNUMBER(AVERAGEIFS(Observed!Z$2:Z$1135,Observed!$A$2:$A$1135,$A340,Observed!$C$2:$C$1135,$C340)),AVERAGEIFS(Observed!Z$2:Z$1135,Observed!$A$2:$A$1135,$A340,Observed!$C$2:$C$1135,$C340),"")</f>
        <v/>
      </c>
      <c r="AA340" s="34">
        <f>IF(ISNUMBER(AVERAGEIFS(Observed!AA$2:AA$1135,Observed!$A$2:$A$1135,$A340,Observed!$C$2:$C$1135,$C340)),AVERAGEIFS(Observed!AA$2:AA$1135,Observed!$A$2:$A$1135,$A340,Observed!$C$2:$C$1135,$C340),"")</f>
        <v>4.4200000000000008</v>
      </c>
      <c r="AB340" s="34" t="str">
        <f>IF(ISNUMBER(AVERAGEIFS(Observed!AB$2:AB$1135,Observed!$A$2:$A$1135,$A340,Observed!$C$2:$C$1135,$C340)),AVERAGEIFS(Observed!AB$2:AB$1135,Observed!$A$2:$A$1135,$A340,Observed!$C$2:$C$1135,$C340),"")</f>
        <v/>
      </c>
      <c r="AC340" s="34" t="str">
        <f>IF(ISNUMBER(AVERAGEIFS(Observed!AC$2:AC$1135,Observed!$A$2:$A$1135,$A340,Observed!$C$2:$C$1135,$C340)),AVERAGEIFS(Observed!AC$2:AC$1135,Observed!$A$2:$A$1135,$A340,Observed!$C$2:$C$1135,$C340),"")</f>
        <v/>
      </c>
      <c r="AD340" s="34" t="str">
        <f>IF(ISNUMBER(AVERAGEIFS(Observed!AD$2:AD$1135,Observed!$A$2:$A$1135,$A340,Observed!$C$2:$C$1135,$C340)),AVERAGEIFS(Observed!AD$2:AD$1135,Observed!$A$2:$A$1135,$A340,Observed!$C$2:$C$1135,$C340),"")</f>
        <v/>
      </c>
      <c r="AE340" s="34" t="str">
        <f>IF(ISNUMBER(AVERAGEIFS(Observed!AE$2:AE$1135,Observed!$A$2:$A$1135,$A340,Observed!$C$2:$C$1135,$C340)),AVERAGEIFS(Observed!AE$2:AE$1135,Observed!$A$2:$A$1135,$A340,Observed!$C$2:$C$1135,$C340),"")</f>
        <v/>
      </c>
      <c r="AF340" s="34" t="str">
        <f>IF(ISNUMBER(AVERAGEIFS(Observed!AF$2:AF$1135,Observed!$A$2:$A$1135,$A340,Observed!$C$2:$C$1135,$C340)),AVERAGEIFS(Observed!AF$2:AF$1135,Observed!$A$2:$A$1135,$A340,Observed!$C$2:$C$1135,$C340),"")</f>
        <v/>
      </c>
      <c r="AG340" s="34">
        <f>IF(ISNUMBER(AVERAGEIFS(Observed!AG$2:AG$1135,Observed!$A$2:$A$1135,$A340,Observed!$C$2:$C$1135,$C340)),AVERAGEIFS(Observed!AG$2:AG$1135,Observed!$A$2:$A$1135,$A340,Observed!$C$2:$C$1135,$C340),"")</f>
        <v>1.42</v>
      </c>
      <c r="AH340" s="35" t="str">
        <f>IF(ISNUMBER(AVERAGEIFS(Observed!AH$2:AH$1135,Observed!$A$2:$A$1135,$A340,Observed!$C$2:$C$1135,$C340)),AVERAGEIFS(Observed!AH$2:AH$1135,Observed!$A$2:$A$1135,$A340,Observed!$C$2:$C$1135,$C340),"")</f>
        <v/>
      </c>
      <c r="AI340" s="35" t="str">
        <f>IF(ISNUMBER(AVERAGEIFS(Observed!AI$2:AI$1135,Observed!$A$2:$A$1135,$A340,Observed!$C$2:$C$1135,$C340)),AVERAGEIFS(Observed!AI$2:AI$1135,Observed!$A$2:$A$1135,$A340,Observed!$C$2:$C$1135,$C340),"")</f>
        <v/>
      </c>
      <c r="AJ340" s="35" t="str">
        <f>IF(ISNUMBER(AVERAGEIFS(Observed!AJ$2:AJ$1135,Observed!$A$2:$A$1135,$A340,Observed!$C$2:$C$1135,$C340)),AVERAGEIFS(Observed!AJ$2:AJ$1135,Observed!$A$2:$A$1135,$A340,Observed!$C$2:$C$1135,$C340),"")</f>
        <v/>
      </c>
      <c r="AK340" s="34" t="str">
        <f>IF(ISNUMBER(AVERAGEIFS(Observed!AK$2:AK$1135,Observed!$A$2:$A$1135,$A340,Observed!$C$2:$C$1135,$C340)),AVERAGEIFS(Observed!AK$2:AK$1135,Observed!$A$2:$A$1135,$A340,Observed!$C$2:$C$1135,$C340),"")</f>
        <v/>
      </c>
      <c r="AL340" s="35" t="str">
        <f>IF(ISNUMBER(AVERAGEIFS(Observed!AL$2:AL$1135,Observed!$A$2:$A$1135,$A340,Observed!$C$2:$C$1135,$C340)),AVERAGEIFS(Observed!AL$2:AL$1135,Observed!$A$2:$A$1135,$A340,Observed!$C$2:$C$1135,$C340),"")</f>
        <v/>
      </c>
      <c r="AM340" s="34" t="str">
        <f>IF(ISNUMBER(AVERAGEIFS(Observed!AM$2:AM$1135,Observed!$A$2:$A$1135,$A340,Observed!$C$2:$C$1135,$C340)),AVERAGEIFS(Observed!AM$2:AM$1135,Observed!$A$2:$A$1135,$A340,Observed!$C$2:$C$1135,$C340),"")</f>
        <v/>
      </c>
      <c r="AN340" s="34">
        <f>IF(ISNUMBER(AVERAGEIFS(Observed!AN$2:AN$1135,Observed!$A$2:$A$1135,$A340,Observed!$C$2:$C$1135,$C340)),AVERAGEIFS(Observed!AN$2:AN$1135,Observed!$A$2:$A$1135,$A340,Observed!$C$2:$C$1135,$C340),"")</f>
        <v>0.77633333333333321</v>
      </c>
      <c r="AO340" s="34" t="str">
        <f>IF(ISNUMBER(AVERAGEIFS(Observed!AO$2:AO$1135,Observed!$A$2:$A$1135,$A340,Observed!$C$2:$C$1135,$C340)),AVERAGEIFS(Observed!AO$2:AO$1135,Observed!$A$2:$A$1135,$A340,Observed!$C$2:$C$1135,$C340),"")</f>
        <v/>
      </c>
      <c r="AP340" s="35" t="str">
        <f>IF(ISNUMBER(AVERAGEIFS(Observed!AP$2:AP$1135,Observed!$A$2:$A$1135,$A340,Observed!$C$2:$C$1135,$C340)),AVERAGEIFS(Observed!AP$2:AP$1135,Observed!$A$2:$A$1135,$A340,Observed!$C$2:$C$1135,$C340),"")</f>
        <v/>
      </c>
      <c r="AQ340" s="34" t="str">
        <f>IF(ISNUMBER(AVERAGEIFS(Observed!AQ$2:AQ$1135,Observed!$A$2:$A$1135,$A340,Observed!$C$2:$C$1135,$C340)),AVERAGEIFS(Observed!AQ$2:AQ$1135,Observed!$A$2:$A$1135,$A340,Observed!$C$2:$C$1135,$C340),"")</f>
        <v/>
      </c>
      <c r="AR340" s="34" t="str">
        <f>IF(ISNUMBER(AVERAGEIFS(Observed!AR$2:AR$1135,Observed!$A$2:$A$1135,$A340,Observed!$C$2:$C$1135,$C340)),AVERAGEIFS(Observed!AR$2:AR$1135,Observed!$A$2:$A$1135,$A340,Observed!$C$2:$C$1135,$C340),"")</f>
        <v/>
      </c>
      <c r="AS340" s="2">
        <f>COUNTIFS(Observed!$A$2:$A$1135,$A340,Observed!$C$2:$C$1135,$C340)</f>
        <v>3</v>
      </c>
      <c r="AT340" s="2">
        <f t="shared" si="5"/>
        <v>6</v>
      </c>
    </row>
    <row r="341" spans="1:46" x14ac:dyDescent="0.25">
      <c r="A341" t="s">
        <v>109</v>
      </c>
      <c r="B341" t="s">
        <v>111</v>
      </c>
      <c r="C341" s="6">
        <v>42199</v>
      </c>
      <c r="D341" t="s">
        <v>56</v>
      </c>
      <c r="G341" t="s">
        <v>41</v>
      </c>
      <c r="J341">
        <v>2015</v>
      </c>
      <c r="K341" t="s">
        <v>114</v>
      </c>
      <c r="L341">
        <v>1</v>
      </c>
      <c r="M341" t="s">
        <v>27</v>
      </c>
      <c r="N341" s="33" t="str">
        <f>IF(ISNUMBER(AVERAGEIFS(Observed!N$2:N$1135,Observed!$A$2:$A$1135,$A341,Observed!$C$2:$C$1135,$C341)),AVERAGEIFS(Observed!N$2:N$1135,Observed!$A$2:$A$1135,$A341,Observed!$C$2:$C$1135,$C341),"")</f>
        <v/>
      </c>
      <c r="O341" s="34" t="str">
        <f>IF(ISNUMBER(AVERAGEIFS(Observed!O$2:O$1135,Observed!$A$2:$A$1135,$A341,Observed!$C$2:$C$1135,$C341)),AVERAGEIFS(Observed!O$2:O$1135,Observed!$A$2:$A$1135,$A341,Observed!$C$2:$C$1135,$C341),"")</f>
        <v/>
      </c>
      <c r="P341" s="34">
        <f>IF(ISNUMBER(AVERAGEIFS(Observed!P$2:P$1135,Observed!$A$2:$A$1135,$A341,Observed!$C$2:$C$1135,$C341)),AVERAGEIFS(Observed!P$2:P$1135,Observed!$A$2:$A$1135,$A341,Observed!$C$2:$C$1135,$C341),"")</f>
        <v>393.1133333333334</v>
      </c>
      <c r="Q341" s="34">
        <f>IF(ISNUMBER(AVERAGEIFS(Observed!Q$2:Q$1135,Observed!$A$2:$A$1135,$A341,Observed!$C$2:$C$1135,$C341)),AVERAGEIFS(Observed!Q$2:Q$1135,Observed!$A$2:$A$1135,$A341,Observed!$C$2:$C$1135,$C341),"")</f>
        <v>393.1133333333334</v>
      </c>
      <c r="R341" s="34">
        <f>IF(ISNUMBER(AVERAGEIFS(Observed!R$2:R$1135,Observed!$A$2:$A$1135,$A341,Observed!$C$2:$C$1135,$C341)),AVERAGEIFS(Observed!R$2:R$1135,Observed!$A$2:$A$1135,$A341,Observed!$C$2:$C$1135,$C341),"")</f>
        <v>692.16</v>
      </c>
      <c r="S341" s="35" t="str">
        <f>IF(ISNUMBER(AVERAGEIFS(Observed!S$2:S$1135,Observed!$A$2:$A$1135,$A341,Observed!$C$2:$C$1135,$C341)),AVERAGEIFS(Observed!S$2:S$1135,Observed!$A$2:$A$1135,$A341,Observed!$C$2:$C$1135,$C341),"")</f>
        <v/>
      </c>
      <c r="T341" s="35" t="str">
        <f>IF(ISNUMBER(AVERAGEIFS(Observed!T$2:T$1135,Observed!$A$2:$A$1135,$A341,Observed!$C$2:$C$1135,$C341)),AVERAGEIFS(Observed!T$2:T$1135,Observed!$A$2:$A$1135,$A341,Observed!$C$2:$C$1135,$C341),"")</f>
        <v/>
      </c>
      <c r="U341" s="35" t="str">
        <f>IF(ISNUMBER(AVERAGEIFS(Observed!U$2:U$1135,Observed!$A$2:$A$1135,$A341,Observed!$C$2:$C$1135,$C341)),AVERAGEIFS(Observed!U$2:U$1135,Observed!$A$2:$A$1135,$A341,Observed!$C$2:$C$1135,$C341),"")</f>
        <v/>
      </c>
      <c r="V341" s="34" t="str">
        <f>IF(ISNUMBER(AVERAGEIFS(Observed!V$2:V$1135,Observed!$A$2:$A$1135,$A341,Observed!$C$2:$C$1135,$C341)),AVERAGEIFS(Observed!V$2:V$1135,Observed!$A$2:$A$1135,$A341,Observed!$C$2:$C$1135,$C341),"")</f>
        <v/>
      </c>
      <c r="W341" s="7" t="str">
        <f>IF(ISNUMBER(AVERAGEIFS(Observed!W$2:W$1135,Observed!$A$2:$A$1135,$A341,Observed!$C$2:$C$1135,$C341)),AVERAGEIFS(Observed!W$2:W$1135,Observed!$A$2:$A$1135,$A341,Observed!$C$2:$C$1135,$C341),"")</f>
        <v/>
      </c>
      <c r="X341" s="7" t="str">
        <f>IF(ISNUMBER(AVERAGEIFS(Observed!X$2:X$1135,Observed!$A$2:$A$1135,$A341,Observed!$C$2:$C$1135,$C341)),AVERAGEIFS(Observed!X$2:X$1135,Observed!$A$2:$A$1135,$A341,Observed!$C$2:$C$1135,$C341),"")</f>
        <v/>
      </c>
      <c r="Y341" s="34" t="str">
        <f>IF(ISNUMBER(AVERAGEIFS(Observed!Y$2:Y$1135,Observed!$A$2:$A$1135,$A341,Observed!$C$2:$C$1135,$C341)),AVERAGEIFS(Observed!Y$2:Y$1135,Observed!$A$2:$A$1135,$A341,Observed!$C$2:$C$1135,$C341),"")</f>
        <v/>
      </c>
      <c r="Z341" s="34" t="str">
        <f>IF(ISNUMBER(AVERAGEIFS(Observed!Z$2:Z$1135,Observed!$A$2:$A$1135,$A341,Observed!$C$2:$C$1135,$C341)),AVERAGEIFS(Observed!Z$2:Z$1135,Observed!$A$2:$A$1135,$A341,Observed!$C$2:$C$1135,$C341),"")</f>
        <v/>
      </c>
      <c r="AA341" s="34">
        <f>IF(ISNUMBER(AVERAGEIFS(Observed!AA$2:AA$1135,Observed!$A$2:$A$1135,$A341,Observed!$C$2:$C$1135,$C341)),AVERAGEIFS(Observed!AA$2:AA$1135,Observed!$A$2:$A$1135,$A341,Observed!$C$2:$C$1135,$C341),"")</f>
        <v>3.8766666666666665</v>
      </c>
      <c r="AB341" s="34" t="str">
        <f>IF(ISNUMBER(AVERAGEIFS(Observed!AB$2:AB$1135,Observed!$A$2:$A$1135,$A341,Observed!$C$2:$C$1135,$C341)),AVERAGEIFS(Observed!AB$2:AB$1135,Observed!$A$2:$A$1135,$A341,Observed!$C$2:$C$1135,$C341),"")</f>
        <v/>
      </c>
      <c r="AC341" s="34" t="str">
        <f>IF(ISNUMBER(AVERAGEIFS(Observed!AC$2:AC$1135,Observed!$A$2:$A$1135,$A341,Observed!$C$2:$C$1135,$C341)),AVERAGEIFS(Observed!AC$2:AC$1135,Observed!$A$2:$A$1135,$A341,Observed!$C$2:$C$1135,$C341),"")</f>
        <v/>
      </c>
      <c r="AD341" s="34" t="str">
        <f>IF(ISNUMBER(AVERAGEIFS(Observed!AD$2:AD$1135,Observed!$A$2:$A$1135,$A341,Observed!$C$2:$C$1135,$C341)),AVERAGEIFS(Observed!AD$2:AD$1135,Observed!$A$2:$A$1135,$A341,Observed!$C$2:$C$1135,$C341),"")</f>
        <v/>
      </c>
      <c r="AE341" s="34" t="str">
        <f>IF(ISNUMBER(AVERAGEIFS(Observed!AE$2:AE$1135,Observed!$A$2:$A$1135,$A341,Observed!$C$2:$C$1135,$C341)),AVERAGEIFS(Observed!AE$2:AE$1135,Observed!$A$2:$A$1135,$A341,Observed!$C$2:$C$1135,$C341),"")</f>
        <v/>
      </c>
      <c r="AF341" s="34" t="str">
        <f>IF(ISNUMBER(AVERAGEIFS(Observed!AF$2:AF$1135,Observed!$A$2:$A$1135,$A341,Observed!$C$2:$C$1135,$C341)),AVERAGEIFS(Observed!AF$2:AF$1135,Observed!$A$2:$A$1135,$A341,Observed!$C$2:$C$1135,$C341),"")</f>
        <v/>
      </c>
      <c r="AG341" s="34">
        <f>IF(ISNUMBER(AVERAGEIFS(Observed!AG$2:AG$1135,Observed!$A$2:$A$1135,$A341,Observed!$C$2:$C$1135,$C341)),AVERAGEIFS(Observed!AG$2:AG$1135,Observed!$A$2:$A$1135,$A341,Observed!$C$2:$C$1135,$C341),"")</f>
        <v>1.3333333333333333</v>
      </c>
      <c r="AH341" s="35" t="str">
        <f>IF(ISNUMBER(AVERAGEIFS(Observed!AH$2:AH$1135,Observed!$A$2:$A$1135,$A341,Observed!$C$2:$C$1135,$C341)),AVERAGEIFS(Observed!AH$2:AH$1135,Observed!$A$2:$A$1135,$A341,Observed!$C$2:$C$1135,$C341),"")</f>
        <v/>
      </c>
      <c r="AI341" s="35" t="str">
        <f>IF(ISNUMBER(AVERAGEIFS(Observed!AI$2:AI$1135,Observed!$A$2:$A$1135,$A341,Observed!$C$2:$C$1135,$C341)),AVERAGEIFS(Observed!AI$2:AI$1135,Observed!$A$2:$A$1135,$A341,Observed!$C$2:$C$1135,$C341),"")</f>
        <v/>
      </c>
      <c r="AJ341" s="35" t="str">
        <f>IF(ISNUMBER(AVERAGEIFS(Observed!AJ$2:AJ$1135,Observed!$A$2:$A$1135,$A341,Observed!$C$2:$C$1135,$C341)),AVERAGEIFS(Observed!AJ$2:AJ$1135,Observed!$A$2:$A$1135,$A341,Observed!$C$2:$C$1135,$C341),"")</f>
        <v/>
      </c>
      <c r="AK341" s="34" t="str">
        <f>IF(ISNUMBER(AVERAGEIFS(Observed!AK$2:AK$1135,Observed!$A$2:$A$1135,$A341,Observed!$C$2:$C$1135,$C341)),AVERAGEIFS(Observed!AK$2:AK$1135,Observed!$A$2:$A$1135,$A341,Observed!$C$2:$C$1135,$C341),"")</f>
        <v/>
      </c>
      <c r="AL341" s="35" t="str">
        <f>IF(ISNUMBER(AVERAGEIFS(Observed!AL$2:AL$1135,Observed!$A$2:$A$1135,$A341,Observed!$C$2:$C$1135,$C341)),AVERAGEIFS(Observed!AL$2:AL$1135,Observed!$A$2:$A$1135,$A341,Observed!$C$2:$C$1135,$C341),"")</f>
        <v/>
      </c>
      <c r="AM341" s="34" t="str">
        <f>IF(ISNUMBER(AVERAGEIFS(Observed!AM$2:AM$1135,Observed!$A$2:$A$1135,$A341,Observed!$C$2:$C$1135,$C341)),AVERAGEIFS(Observed!AM$2:AM$1135,Observed!$A$2:$A$1135,$A341,Observed!$C$2:$C$1135,$C341),"")</f>
        <v/>
      </c>
      <c r="AN341" s="34">
        <f>IF(ISNUMBER(AVERAGEIFS(Observed!AN$2:AN$1135,Observed!$A$2:$A$1135,$A341,Observed!$C$2:$C$1135,$C341)),AVERAGEIFS(Observed!AN$2:AN$1135,Observed!$A$2:$A$1135,$A341,Observed!$C$2:$C$1135,$C341),"")</f>
        <v>0.72466666666666668</v>
      </c>
      <c r="AO341" s="34" t="str">
        <f>IF(ISNUMBER(AVERAGEIFS(Observed!AO$2:AO$1135,Observed!$A$2:$A$1135,$A341,Observed!$C$2:$C$1135,$C341)),AVERAGEIFS(Observed!AO$2:AO$1135,Observed!$A$2:$A$1135,$A341,Observed!$C$2:$C$1135,$C341),"")</f>
        <v/>
      </c>
      <c r="AP341" s="35" t="str">
        <f>IF(ISNUMBER(AVERAGEIFS(Observed!AP$2:AP$1135,Observed!$A$2:$A$1135,$A341,Observed!$C$2:$C$1135,$C341)),AVERAGEIFS(Observed!AP$2:AP$1135,Observed!$A$2:$A$1135,$A341,Observed!$C$2:$C$1135,$C341),"")</f>
        <v/>
      </c>
      <c r="AQ341" s="34" t="str">
        <f>IF(ISNUMBER(AVERAGEIFS(Observed!AQ$2:AQ$1135,Observed!$A$2:$A$1135,$A341,Observed!$C$2:$C$1135,$C341)),AVERAGEIFS(Observed!AQ$2:AQ$1135,Observed!$A$2:$A$1135,$A341,Observed!$C$2:$C$1135,$C341),"")</f>
        <v/>
      </c>
      <c r="AR341" s="34" t="str">
        <f>IF(ISNUMBER(AVERAGEIFS(Observed!AR$2:AR$1135,Observed!$A$2:$A$1135,$A341,Observed!$C$2:$C$1135,$C341)),AVERAGEIFS(Observed!AR$2:AR$1135,Observed!$A$2:$A$1135,$A341,Observed!$C$2:$C$1135,$C341),"")</f>
        <v/>
      </c>
      <c r="AS341" s="2">
        <f>COUNTIFS(Observed!$A$2:$A$1135,$A341,Observed!$C$2:$C$1135,$C341)</f>
        <v>3</v>
      </c>
      <c r="AT341" s="2">
        <f t="shared" si="5"/>
        <v>6</v>
      </c>
    </row>
    <row r="342" spans="1:46" x14ac:dyDescent="0.25">
      <c r="A342" t="s">
        <v>109</v>
      </c>
      <c r="B342" t="s">
        <v>111</v>
      </c>
      <c r="C342" s="6">
        <v>42240</v>
      </c>
      <c r="D342" t="s">
        <v>56</v>
      </c>
      <c r="G342" t="s">
        <v>41</v>
      </c>
      <c r="J342">
        <v>2015</v>
      </c>
      <c r="K342" t="s">
        <v>114</v>
      </c>
      <c r="L342">
        <v>1</v>
      </c>
      <c r="M342" t="s">
        <v>27</v>
      </c>
      <c r="N342" s="33" t="str">
        <f>IF(ISNUMBER(AVERAGEIFS(Observed!N$2:N$1135,Observed!$A$2:$A$1135,$A342,Observed!$C$2:$C$1135,$C342)),AVERAGEIFS(Observed!N$2:N$1135,Observed!$A$2:$A$1135,$A342,Observed!$C$2:$C$1135,$C342),"")</f>
        <v/>
      </c>
      <c r="O342" s="34" t="str">
        <f>IF(ISNUMBER(AVERAGEIFS(Observed!O$2:O$1135,Observed!$A$2:$A$1135,$A342,Observed!$C$2:$C$1135,$C342)),AVERAGEIFS(Observed!O$2:O$1135,Observed!$A$2:$A$1135,$A342,Observed!$C$2:$C$1135,$C342),"")</f>
        <v/>
      </c>
      <c r="P342" s="34">
        <f>IF(ISNUMBER(AVERAGEIFS(Observed!P$2:P$1135,Observed!$A$2:$A$1135,$A342,Observed!$C$2:$C$1135,$C342)),AVERAGEIFS(Observed!P$2:P$1135,Observed!$A$2:$A$1135,$A342,Observed!$C$2:$C$1135,$C342),"")</f>
        <v>169.30999999999997</v>
      </c>
      <c r="Q342" s="34">
        <f>IF(ISNUMBER(AVERAGEIFS(Observed!Q$2:Q$1135,Observed!$A$2:$A$1135,$A342,Observed!$C$2:$C$1135,$C342)),AVERAGEIFS(Observed!Q$2:Q$1135,Observed!$A$2:$A$1135,$A342,Observed!$C$2:$C$1135,$C342),"")</f>
        <v>169.30999999999997</v>
      </c>
      <c r="R342" s="34">
        <f>IF(ISNUMBER(AVERAGEIFS(Observed!R$2:R$1135,Observed!$A$2:$A$1135,$A342,Observed!$C$2:$C$1135,$C342)),AVERAGEIFS(Observed!R$2:R$1135,Observed!$A$2:$A$1135,$A342,Observed!$C$2:$C$1135,$C342),"")</f>
        <v>861.46999999999991</v>
      </c>
      <c r="S342" s="35" t="str">
        <f>IF(ISNUMBER(AVERAGEIFS(Observed!S$2:S$1135,Observed!$A$2:$A$1135,$A342,Observed!$C$2:$C$1135,$C342)),AVERAGEIFS(Observed!S$2:S$1135,Observed!$A$2:$A$1135,$A342,Observed!$C$2:$C$1135,$C342),"")</f>
        <v/>
      </c>
      <c r="T342" s="35" t="str">
        <f>IF(ISNUMBER(AVERAGEIFS(Observed!T$2:T$1135,Observed!$A$2:$A$1135,$A342,Observed!$C$2:$C$1135,$C342)),AVERAGEIFS(Observed!T$2:T$1135,Observed!$A$2:$A$1135,$A342,Observed!$C$2:$C$1135,$C342),"")</f>
        <v/>
      </c>
      <c r="U342" s="35" t="str">
        <f>IF(ISNUMBER(AVERAGEIFS(Observed!U$2:U$1135,Observed!$A$2:$A$1135,$A342,Observed!$C$2:$C$1135,$C342)),AVERAGEIFS(Observed!U$2:U$1135,Observed!$A$2:$A$1135,$A342,Observed!$C$2:$C$1135,$C342),"")</f>
        <v/>
      </c>
      <c r="V342" s="34" t="str">
        <f>IF(ISNUMBER(AVERAGEIFS(Observed!V$2:V$1135,Observed!$A$2:$A$1135,$A342,Observed!$C$2:$C$1135,$C342)),AVERAGEIFS(Observed!V$2:V$1135,Observed!$A$2:$A$1135,$A342,Observed!$C$2:$C$1135,$C342),"")</f>
        <v/>
      </c>
      <c r="W342" s="7" t="str">
        <f>IF(ISNUMBER(AVERAGEIFS(Observed!W$2:W$1135,Observed!$A$2:$A$1135,$A342,Observed!$C$2:$C$1135,$C342)),AVERAGEIFS(Observed!W$2:W$1135,Observed!$A$2:$A$1135,$A342,Observed!$C$2:$C$1135,$C342),"")</f>
        <v/>
      </c>
      <c r="X342" s="7" t="str">
        <f>IF(ISNUMBER(AVERAGEIFS(Observed!X$2:X$1135,Observed!$A$2:$A$1135,$A342,Observed!$C$2:$C$1135,$C342)),AVERAGEIFS(Observed!X$2:X$1135,Observed!$A$2:$A$1135,$A342,Observed!$C$2:$C$1135,$C342),"")</f>
        <v/>
      </c>
      <c r="Y342" s="34" t="str">
        <f>IF(ISNUMBER(AVERAGEIFS(Observed!Y$2:Y$1135,Observed!$A$2:$A$1135,$A342,Observed!$C$2:$C$1135,$C342)),AVERAGEIFS(Observed!Y$2:Y$1135,Observed!$A$2:$A$1135,$A342,Observed!$C$2:$C$1135,$C342),"")</f>
        <v/>
      </c>
      <c r="Z342" s="34" t="str">
        <f>IF(ISNUMBER(AVERAGEIFS(Observed!Z$2:Z$1135,Observed!$A$2:$A$1135,$A342,Observed!$C$2:$C$1135,$C342)),AVERAGEIFS(Observed!Z$2:Z$1135,Observed!$A$2:$A$1135,$A342,Observed!$C$2:$C$1135,$C342),"")</f>
        <v/>
      </c>
      <c r="AA342" s="34" t="str">
        <f>IF(ISNUMBER(AVERAGEIFS(Observed!AA$2:AA$1135,Observed!$A$2:$A$1135,$A342,Observed!$C$2:$C$1135,$C342)),AVERAGEIFS(Observed!AA$2:AA$1135,Observed!$A$2:$A$1135,$A342,Observed!$C$2:$C$1135,$C342),"")</f>
        <v/>
      </c>
      <c r="AB342" s="34" t="str">
        <f>IF(ISNUMBER(AVERAGEIFS(Observed!AB$2:AB$1135,Observed!$A$2:$A$1135,$A342,Observed!$C$2:$C$1135,$C342)),AVERAGEIFS(Observed!AB$2:AB$1135,Observed!$A$2:$A$1135,$A342,Observed!$C$2:$C$1135,$C342),"")</f>
        <v/>
      </c>
      <c r="AC342" s="34" t="str">
        <f>IF(ISNUMBER(AVERAGEIFS(Observed!AC$2:AC$1135,Observed!$A$2:$A$1135,$A342,Observed!$C$2:$C$1135,$C342)),AVERAGEIFS(Observed!AC$2:AC$1135,Observed!$A$2:$A$1135,$A342,Observed!$C$2:$C$1135,$C342),"")</f>
        <v/>
      </c>
      <c r="AD342" s="34" t="str">
        <f>IF(ISNUMBER(AVERAGEIFS(Observed!AD$2:AD$1135,Observed!$A$2:$A$1135,$A342,Observed!$C$2:$C$1135,$C342)),AVERAGEIFS(Observed!AD$2:AD$1135,Observed!$A$2:$A$1135,$A342,Observed!$C$2:$C$1135,$C342),"")</f>
        <v/>
      </c>
      <c r="AE342" s="34" t="str">
        <f>IF(ISNUMBER(AVERAGEIFS(Observed!AE$2:AE$1135,Observed!$A$2:$A$1135,$A342,Observed!$C$2:$C$1135,$C342)),AVERAGEIFS(Observed!AE$2:AE$1135,Observed!$A$2:$A$1135,$A342,Observed!$C$2:$C$1135,$C342),"")</f>
        <v/>
      </c>
      <c r="AF342" s="34" t="str">
        <f>IF(ISNUMBER(AVERAGEIFS(Observed!AF$2:AF$1135,Observed!$A$2:$A$1135,$A342,Observed!$C$2:$C$1135,$C342)),AVERAGEIFS(Observed!AF$2:AF$1135,Observed!$A$2:$A$1135,$A342,Observed!$C$2:$C$1135,$C342),"")</f>
        <v/>
      </c>
      <c r="AG342" s="34">
        <f>IF(ISNUMBER(AVERAGEIFS(Observed!AG$2:AG$1135,Observed!$A$2:$A$1135,$A342,Observed!$C$2:$C$1135,$C342)),AVERAGEIFS(Observed!AG$2:AG$1135,Observed!$A$2:$A$1135,$A342,Observed!$C$2:$C$1135,$C342),"")</f>
        <v>2.9933333333333336</v>
      </c>
      <c r="AH342" s="35" t="str">
        <f>IF(ISNUMBER(AVERAGEIFS(Observed!AH$2:AH$1135,Observed!$A$2:$A$1135,$A342,Observed!$C$2:$C$1135,$C342)),AVERAGEIFS(Observed!AH$2:AH$1135,Observed!$A$2:$A$1135,$A342,Observed!$C$2:$C$1135,$C342),"")</f>
        <v/>
      </c>
      <c r="AI342" s="35" t="str">
        <f>IF(ISNUMBER(AVERAGEIFS(Observed!AI$2:AI$1135,Observed!$A$2:$A$1135,$A342,Observed!$C$2:$C$1135,$C342)),AVERAGEIFS(Observed!AI$2:AI$1135,Observed!$A$2:$A$1135,$A342,Observed!$C$2:$C$1135,$C342),"")</f>
        <v/>
      </c>
      <c r="AJ342" s="35" t="str">
        <f>IF(ISNUMBER(AVERAGEIFS(Observed!AJ$2:AJ$1135,Observed!$A$2:$A$1135,$A342,Observed!$C$2:$C$1135,$C342)),AVERAGEIFS(Observed!AJ$2:AJ$1135,Observed!$A$2:$A$1135,$A342,Observed!$C$2:$C$1135,$C342),"")</f>
        <v/>
      </c>
      <c r="AK342" s="34" t="str">
        <f>IF(ISNUMBER(AVERAGEIFS(Observed!AK$2:AK$1135,Observed!$A$2:$A$1135,$A342,Observed!$C$2:$C$1135,$C342)),AVERAGEIFS(Observed!AK$2:AK$1135,Observed!$A$2:$A$1135,$A342,Observed!$C$2:$C$1135,$C342),"")</f>
        <v/>
      </c>
      <c r="AL342" s="35" t="str">
        <f>IF(ISNUMBER(AVERAGEIFS(Observed!AL$2:AL$1135,Observed!$A$2:$A$1135,$A342,Observed!$C$2:$C$1135,$C342)),AVERAGEIFS(Observed!AL$2:AL$1135,Observed!$A$2:$A$1135,$A342,Observed!$C$2:$C$1135,$C342),"")</f>
        <v/>
      </c>
      <c r="AM342" s="34" t="str">
        <f>IF(ISNUMBER(AVERAGEIFS(Observed!AM$2:AM$1135,Observed!$A$2:$A$1135,$A342,Observed!$C$2:$C$1135,$C342)),AVERAGEIFS(Observed!AM$2:AM$1135,Observed!$A$2:$A$1135,$A342,Observed!$C$2:$C$1135,$C342),"")</f>
        <v/>
      </c>
      <c r="AN342" s="34">
        <f>IF(ISNUMBER(AVERAGEIFS(Observed!AN$2:AN$1135,Observed!$A$2:$A$1135,$A342,Observed!$C$2:$C$1135,$C342)),AVERAGEIFS(Observed!AN$2:AN$1135,Observed!$A$2:$A$1135,$A342,Observed!$C$2:$C$1135,$C342),"")</f>
        <v>0.77566666666666662</v>
      </c>
      <c r="AO342" s="34" t="str">
        <f>IF(ISNUMBER(AVERAGEIFS(Observed!AO$2:AO$1135,Observed!$A$2:$A$1135,$A342,Observed!$C$2:$C$1135,$C342)),AVERAGEIFS(Observed!AO$2:AO$1135,Observed!$A$2:$A$1135,$A342,Observed!$C$2:$C$1135,$C342),"")</f>
        <v/>
      </c>
      <c r="AP342" s="35" t="str">
        <f>IF(ISNUMBER(AVERAGEIFS(Observed!AP$2:AP$1135,Observed!$A$2:$A$1135,$A342,Observed!$C$2:$C$1135,$C342)),AVERAGEIFS(Observed!AP$2:AP$1135,Observed!$A$2:$A$1135,$A342,Observed!$C$2:$C$1135,$C342),"")</f>
        <v/>
      </c>
      <c r="AQ342" s="34" t="str">
        <f>IF(ISNUMBER(AVERAGEIFS(Observed!AQ$2:AQ$1135,Observed!$A$2:$A$1135,$A342,Observed!$C$2:$C$1135,$C342)),AVERAGEIFS(Observed!AQ$2:AQ$1135,Observed!$A$2:$A$1135,$A342,Observed!$C$2:$C$1135,$C342),"")</f>
        <v/>
      </c>
      <c r="AR342" s="34" t="str">
        <f>IF(ISNUMBER(AVERAGEIFS(Observed!AR$2:AR$1135,Observed!$A$2:$A$1135,$A342,Observed!$C$2:$C$1135,$C342)),AVERAGEIFS(Observed!AR$2:AR$1135,Observed!$A$2:$A$1135,$A342,Observed!$C$2:$C$1135,$C342),"")</f>
        <v/>
      </c>
      <c r="AS342" s="2">
        <f>COUNTIFS(Observed!$A$2:$A$1135,$A342,Observed!$C$2:$C$1135,$C342)</f>
        <v>3</v>
      </c>
      <c r="AT342" s="2">
        <f t="shared" si="5"/>
        <v>5</v>
      </c>
    </row>
    <row r="343" spans="1:46" x14ac:dyDescent="0.25">
      <c r="A343" t="s">
        <v>109</v>
      </c>
      <c r="B343" t="s">
        <v>111</v>
      </c>
      <c r="C343" s="6">
        <v>42296</v>
      </c>
      <c r="D343" t="s">
        <v>56</v>
      </c>
      <c r="G343" t="s">
        <v>41</v>
      </c>
      <c r="J343">
        <v>2015</v>
      </c>
      <c r="K343" t="s">
        <v>114</v>
      </c>
      <c r="L343">
        <v>1</v>
      </c>
      <c r="M343" t="s">
        <v>27</v>
      </c>
      <c r="N343" s="33" t="str">
        <f>IF(ISNUMBER(AVERAGEIFS(Observed!N$2:N$1135,Observed!$A$2:$A$1135,$A343,Observed!$C$2:$C$1135,$C343)),AVERAGEIFS(Observed!N$2:N$1135,Observed!$A$2:$A$1135,$A343,Observed!$C$2:$C$1135,$C343),"")</f>
        <v/>
      </c>
      <c r="O343" s="34" t="str">
        <f>IF(ISNUMBER(AVERAGEIFS(Observed!O$2:O$1135,Observed!$A$2:$A$1135,$A343,Observed!$C$2:$C$1135,$C343)),AVERAGEIFS(Observed!O$2:O$1135,Observed!$A$2:$A$1135,$A343,Observed!$C$2:$C$1135,$C343),"")</f>
        <v/>
      </c>
      <c r="P343" s="34">
        <f>IF(ISNUMBER(AVERAGEIFS(Observed!P$2:P$1135,Observed!$A$2:$A$1135,$A343,Observed!$C$2:$C$1135,$C343)),AVERAGEIFS(Observed!P$2:P$1135,Observed!$A$2:$A$1135,$A343,Observed!$C$2:$C$1135,$C343),"")</f>
        <v>17.233333333333331</v>
      </c>
      <c r="Q343" s="34">
        <f>IF(ISNUMBER(AVERAGEIFS(Observed!Q$2:Q$1135,Observed!$A$2:$A$1135,$A343,Observed!$C$2:$C$1135,$C343)),AVERAGEIFS(Observed!Q$2:Q$1135,Observed!$A$2:$A$1135,$A343,Observed!$C$2:$C$1135,$C343),"")</f>
        <v>17.233333333333331</v>
      </c>
      <c r="R343" s="34">
        <f>IF(ISNUMBER(AVERAGEIFS(Observed!R$2:R$1135,Observed!$A$2:$A$1135,$A343,Observed!$C$2:$C$1135,$C343)),AVERAGEIFS(Observed!R$2:R$1135,Observed!$A$2:$A$1135,$A343,Observed!$C$2:$C$1135,$C343),"")</f>
        <v>878.70333333333338</v>
      </c>
      <c r="S343" s="35" t="str">
        <f>IF(ISNUMBER(AVERAGEIFS(Observed!S$2:S$1135,Observed!$A$2:$A$1135,$A343,Observed!$C$2:$C$1135,$C343)),AVERAGEIFS(Observed!S$2:S$1135,Observed!$A$2:$A$1135,$A343,Observed!$C$2:$C$1135,$C343),"")</f>
        <v/>
      </c>
      <c r="T343" s="35" t="str">
        <f>IF(ISNUMBER(AVERAGEIFS(Observed!T$2:T$1135,Observed!$A$2:$A$1135,$A343,Observed!$C$2:$C$1135,$C343)),AVERAGEIFS(Observed!T$2:T$1135,Observed!$A$2:$A$1135,$A343,Observed!$C$2:$C$1135,$C343),"")</f>
        <v/>
      </c>
      <c r="U343" s="35" t="str">
        <f>IF(ISNUMBER(AVERAGEIFS(Observed!U$2:U$1135,Observed!$A$2:$A$1135,$A343,Observed!$C$2:$C$1135,$C343)),AVERAGEIFS(Observed!U$2:U$1135,Observed!$A$2:$A$1135,$A343,Observed!$C$2:$C$1135,$C343),"")</f>
        <v/>
      </c>
      <c r="V343" s="34" t="str">
        <f>IF(ISNUMBER(AVERAGEIFS(Observed!V$2:V$1135,Observed!$A$2:$A$1135,$A343,Observed!$C$2:$C$1135,$C343)),AVERAGEIFS(Observed!V$2:V$1135,Observed!$A$2:$A$1135,$A343,Observed!$C$2:$C$1135,$C343),"")</f>
        <v/>
      </c>
      <c r="W343" s="7" t="str">
        <f>IF(ISNUMBER(AVERAGEIFS(Observed!W$2:W$1135,Observed!$A$2:$A$1135,$A343,Observed!$C$2:$C$1135,$C343)),AVERAGEIFS(Observed!W$2:W$1135,Observed!$A$2:$A$1135,$A343,Observed!$C$2:$C$1135,$C343),"")</f>
        <v/>
      </c>
      <c r="X343" s="7" t="str">
        <f>IF(ISNUMBER(AVERAGEIFS(Observed!X$2:X$1135,Observed!$A$2:$A$1135,$A343,Observed!$C$2:$C$1135,$C343)),AVERAGEIFS(Observed!X$2:X$1135,Observed!$A$2:$A$1135,$A343,Observed!$C$2:$C$1135,$C343),"")</f>
        <v/>
      </c>
      <c r="Y343" s="34" t="str">
        <f>IF(ISNUMBER(AVERAGEIFS(Observed!Y$2:Y$1135,Observed!$A$2:$A$1135,$A343,Observed!$C$2:$C$1135,$C343)),AVERAGEIFS(Observed!Y$2:Y$1135,Observed!$A$2:$A$1135,$A343,Observed!$C$2:$C$1135,$C343),"")</f>
        <v/>
      </c>
      <c r="Z343" s="34" t="str">
        <f>IF(ISNUMBER(AVERAGEIFS(Observed!Z$2:Z$1135,Observed!$A$2:$A$1135,$A343,Observed!$C$2:$C$1135,$C343)),AVERAGEIFS(Observed!Z$2:Z$1135,Observed!$A$2:$A$1135,$A343,Observed!$C$2:$C$1135,$C343),"")</f>
        <v/>
      </c>
      <c r="AA343" s="34" t="str">
        <f>IF(ISNUMBER(AVERAGEIFS(Observed!AA$2:AA$1135,Observed!$A$2:$A$1135,$A343,Observed!$C$2:$C$1135,$C343)),AVERAGEIFS(Observed!AA$2:AA$1135,Observed!$A$2:$A$1135,$A343,Observed!$C$2:$C$1135,$C343),"")</f>
        <v/>
      </c>
      <c r="AB343" s="34" t="str">
        <f>IF(ISNUMBER(AVERAGEIFS(Observed!AB$2:AB$1135,Observed!$A$2:$A$1135,$A343,Observed!$C$2:$C$1135,$C343)),AVERAGEIFS(Observed!AB$2:AB$1135,Observed!$A$2:$A$1135,$A343,Observed!$C$2:$C$1135,$C343),"")</f>
        <v/>
      </c>
      <c r="AC343" s="34" t="str">
        <f>IF(ISNUMBER(AVERAGEIFS(Observed!AC$2:AC$1135,Observed!$A$2:$A$1135,$A343,Observed!$C$2:$C$1135,$C343)),AVERAGEIFS(Observed!AC$2:AC$1135,Observed!$A$2:$A$1135,$A343,Observed!$C$2:$C$1135,$C343),"")</f>
        <v/>
      </c>
      <c r="AD343" s="34" t="str">
        <f>IF(ISNUMBER(AVERAGEIFS(Observed!AD$2:AD$1135,Observed!$A$2:$A$1135,$A343,Observed!$C$2:$C$1135,$C343)),AVERAGEIFS(Observed!AD$2:AD$1135,Observed!$A$2:$A$1135,$A343,Observed!$C$2:$C$1135,$C343),"")</f>
        <v/>
      </c>
      <c r="AE343" s="34" t="str">
        <f>IF(ISNUMBER(AVERAGEIFS(Observed!AE$2:AE$1135,Observed!$A$2:$A$1135,$A343,Observed!$C$2:$C$1135,$C343)),AVERAGEIFS(Observed!AE$2:AE$1135,Observed!$A$2:$A$1135,$A343,Observed!$C$2:$C$1135,$C343),"")</f>
        <v/>
      </c>
      <c r="AF343" s="34" t="str">
        <f>IF(ISNUMBER(AVERAGEIFS(Observed!AF$2:AF$1135,Observed!$A$2:$A$1135,$A343,Observed!$C$2:$C$1135,$C343)),AVERAGEIFS(Observed!AF$2:AF$1135,Observed!$A$2:$A$1135,$A343,Observed!$C$2:$C$1135,$C343),"")</f>
        <v/>
      </c>
      <c r="AG343" s="34">
        <f>IF(ISNUMBER(AVERAGEIFS(Observed!AG$2:AG$1135,Observed!$A$2:$A$1135,$A343,Observed!$C$2:$C$1135,$C343)),AVERAGEIFS(Observed!AG$2:AG$1135,Observed!$A$2:$A$1135,$A343,Observed!$C$2:$C$1135,$C343),"")</f>
        <v>3.0333333333333337</v>
      </c>
      <c r="AH343" s="35" t="str">
        <f>IF(ISNUMBER(AVERAGEIFS(Observed!AH$2:AH$1135,Observed!$A$2:$A$1135,$A343,Observed!$C$2:$C$1135,$C343)),AVERAGEIFS(Observed!AH$2:AH$1135,Observed!$A$2:$A$1135,$A343,Observed!$C$2:$C$1135,$C343),"")</f>
        <v/>
      </c>
      <c r="AI343" s="35" t="str">
        <f>IF(ISNUMBER(AVERAGEIFS(Observed!AI$2:AI$1135,Observed!$A$2:$A$1135,$A343,Observed!$C$2:$C$1135,$C343)),AVERAGEIFS(Observed!AI$2:AI$1135,Observed!$A$2:$A$1135,$A343,Observed!$C$2:$C$1135,$C343),"")</f>
        <v/>
      </c>
      <c r="AJ343" s="35" t="str">
        <f>IF(ISNUMBER(AVERAGEIFS(Observed!AJ$2:AJ$1135,Observed!$A$2:$A$1135,$A343,Observed!$C$2:$C$1135,$C343)),AVERAGEIFS(Observed!AJ$2:AJ$1135,Observed!$A$2:$A$1135,$A343,Observed!$C$2:$C$1135,$C343),"")</f>
        <v/>
      </c>
      <c r="AK343" s="34" t="str">
        <f>IF(ISNUMBER(AVERAGEIFS(Observed!AK$2:AK$1135,Observed!$A$2:$A$1135,$A343,Observed!$C$2:$C$1135,$C343)),AVERAGEIFS(Observed!AK$2:AK$1135,Observed!$A$2:$A$1135,$A343,Observed!$C$2:$C$1135,$C343),"")</f>
        <v/>
      </c>
      <c r="AL343" s="35" t="str">
        <f>IF(ISNUMBER(AVERAGEIFS(Observed!AL$2:AL$1135,Observed!$A$2:$A$1135,$A343,Observed!$C$2:$C$1135,$C343)),AVERAGEIFS(Observed!AL$2:AL$1135,Observed!$A$2:$A$1135,$A343,Observed!$C$2:$C$1135,$C343),"")</f>
        <v/>
      </c>
      <c r="AM343" s="34" t="str">
        <f>IF(ISNUMBER(AVERAGEIFS(Observed!AM$2:AM$1135,Observed!$A$2:$A$1135,$A343,Observed!$C$2:$C$1135,$C343)),AVERAGEIFS(Observed!AM$2:AM$1135,Observed!$A$2:$A$1135,$A343,Observed!$C$2:$C$1135,$C343),"")</f>
        <v/>
      </c>
      <c r="AN343" s="34">
        <f>IF(ISNUMBER(AVERAGEIFS(Observed!AN$2:AN$1135,Observed!$A$2:$A$1135,$A343,Observed!$C$2:$C$1135,$C343)),AVERAGEIFS(Observed!AN$2:AN$1135,Observed!$A$2:$A$1135,$A343,Observed!$C$2:$C$1135,$C343),"")</f>
        <v>0.47466666666666663</v>
      </c>
      <c r="AO343" s="34" t="str">
        <f>IF(ISNUMBER(AVERAGEIFS(Observed!AO$2:AO$1135,Observed!$A$2:$A$1135,$A343,Observed!$C$2:$C$1135,$C343)),AVERAGEIFS(Observed!AO$2:AO$1135,Observed!$A$2:$A$1135,$A343,Observed!$C$2:$C$1135,$C343),"")</f>
        <v/>
      </c>
      <c r="AP343" s="35" t="str">
        <f>IF(ISNUMBER(AVERAGEIFS(Observed!AP$2:AP$1135,Observed!$A$2:$A$1135,$A343,Observed!$C$2:$C$1135,$C343)),AVERAGEIFS(Observed!AP$2:AP$1135,Observed!$A$2:$A$1135,$A343,Observed!$C$2:$C$1135,$C343),"")</f>
        <v/>
      </c>
      <c r="AQ343" s="34" t="str">
        <f>IF(ISNUMBER(AVERAGEIFS(Observed!AQ$2:AQ$1135,Observed!$A$2:$A$1135,$A343,Observed!$C$2:$C$1135,$C343)),AVERAGEIFS(Observed!AQ$2:AQ$1135,Observed!$A$2:$A$1135,$A343,Observed!$C$2:$C$1135,$C343),"")</f>
        <v/>
      </c>
      <c r="AR343" s="34" t="str">
        <f>IF(ISNUMBER(AVERAGEIFS(Observed!AR$2:AR$1135,Observed!$A$2:$A$1135,$A343,Observed!$C$2:$C$1135,$C343)),AVERAGEIFS(Observed!AR$2:AR$1135,Observed!$A$2:$A$1135,$A343,Observed!$C$2:$C$1135,$C343),"")</f>
        <v/>
      </c>
      <c r="AS343" s="2">
        <f>COUNTIFS(Observed!$A$2:$A$1135,$A343,Observed!$C$2:$C$1135,$C343)</f>
        <v>3</v>
      </c>
      <c r="AT343" s="2">
        <f t="shared" si="5"/>
        <v>5</v>
      </c>
    </row>
    <row r="344" spans="1:46" x14ac:dyDescent="0.25">
      <c r="A344" t="s">
        <v>110</v>
      </c>
      <c r="B344" t="s">
        <v>111</v>
      </c>
      <c r="C344" s="6">
        <v>41781</v>
      </c>
      <c r="D344" t="s">
        <v>56</v>
      </c>
      <c r="G344" t="s">
        <v>113</v>
      </c>
      <c r="J344">
        <v>2014</v>
      </c>
      <c r="K344" t="s">
        <v>114</v>
      </c>
      <c r="L344">
        <v>1</v>
      </c>
      <c r="M344" t="s">
        <v>27</v>
      </c>
      <c r="N344" s="33" t="str">
        <f>IF(ISNUMBER(AVERAGEIFS(Observed!N$2:N$1135,Observed!$A$2:$A$1135,$A344,Observed!$C$2:$C$1135,$C344)),AVERAGEIFS(Observed!N$2:N$1135,Observed!$A$2:$A$1135,$A344,Observed!$C$2:$C$1135,$C344),"")</f>
        <v/>
      </c>
      <c r="O344" s="34" t="str">
        <f>IF(ISNUMBER(AVERAGEIFS(Observed!O$2:O$1135,Observed!$A$2:$A$1135,$A344,Observed!$C$2:$C$1135,$C344)),AVERAGEIFS(Observed!O$2:O$1135,Observed!$A$2:$A$1135,$A344,Observed!$C$2:$C$1135,$C344),"")</f>
        <v/>
      </c>
      <c r="P344" s="34">
        <f>IF(ISNUMBER(AVERAGEIFS(Observed!P$2:P$1135,Observed!$A$2:$A$1135,$A344,Observed!$C$2:$C$1135,$C344)),AVERAGEIFS(Observed!P$2:P$1135,Observed!$A$2:$A$1135,$A344,Observed!$C$2:$C$1135,$C344),"")</f>
        <v>550.16</v>
      </c>
      <c r="Q344" s="34">
        <f>IF(ISNUMBER(AVERAGEIFS(Observed!Q$2:Q$1135,Observed!$A$2:$A$1135,$A344,Observed!$C$2:$C$1135,$C344)),AVERAGEIFS(Observed!Q$2:Q$1135,Observed!$A$2:$A$1135,$A344,Observed!$C$2:$C$1135,$C344),"")</f>
        <v>550.16</v>
      </c>
      <c r="R344" s="34">
        <f>IF(ISNUMBER(AVERAGEIFS(Observed!R$2:R$1135,Observed!$A$2:$A$1135,$A344,Observed!$C$2:$C$1135,$C344)),AVERAGEIFS(Observed!R$2:R$1135,Observed!$A$2:$A$1135,$A344,Observed!$C$2:$C$1135,$C344),"")</f>
        <v>550.16</v>
      </c>
      <c r="S344" s="35" t="str">
        <f>IF(ISNUMBER(AVERAGEIFS(Observed!S$2:S$1135,Observed!$A$2:$A$1135,$A344,Observed!$C$2:$C$1135,$C344)),AVERAGEIFS(Observed!S$2:S$1135,Observed!$A$2:$A$1135,$A344,Observed!$C$2:$C$1135,$C344),"")</f>
        <v/>
      </c>
      <c r="T344" s="35" t="str">
        <f>IF(ISNUMBER(AVERAGEIFS(Observed!T$2:T$1135,Observed!$A$2:$A$1135,$A344,Observed!$C$2:$C$1135,$C344)),AVERAGEIFS(Observed!T$2:T$1135,Observed!$A$2:$A$1135,$A344,Observed!$C$2:$C$1135,$C344),"")</f>
        <v/>
      </c>
      <c r="U344" s="35" t="str">
        <f>IF(ISNUMBER(AVERAGEIFS(Observed!U$2:U$1135,Observed!$A$2:$A$1135,$A344,Observed!$C$2:$C$1135,$C344)),AVERAGEIFS(Observed!U$2:U$1135,Observed!$A$2:$A$1135,$A344,Observed!$C$2:$C$1135,$C344),"")</f>
        <v/>
      </c>
      <c r="V344" s="34" t="str">
        <f>IF(ISNUMBER(AVERAGEIFS(Observed!V$2:V$1135,Observed!$A$2:$A$1135,$A344,Observed!$C$2:$C$1135,$C344)),AVERAGEIFS(Observed!V$2:V$1135,Observed!$A$2:$A$1135,$A344,Observed!$C$2:$C$1135,$C344),"")</f>
        <v/>
      </c>
      <c r="W344" s="7" t="str">
        <f>IF(ISNUMBER(AVERAGEIFS(Observed!W$2:W$1135,Observed!$A$2:$A$1135,$A344,Observed!$C$2:$C$1135,$C344)),AVERAGEIFS(Observed!W$2:W$1135,Observed!$A$2:$A$1135,$A344,Observed!$C$2:$C$1135,$C344),"")</f>
        <v/>
      </c>
      <c r="X344" s="7" t="str">
        <f>IF(ISNUMBER(AVERAGEIFS(Observed!X$2:X$1135,Observed!$A$2:$A$1135,$A344,Observed!$C$2:$C$1135,$C344)),AVERAGEIFS(Observed!X$2:X$1135,Observed!$A$2:$A$1135,$A344,Observed!$C$2:$C$1135,$C344),"")</f>
        <v/>
      </c>
      <c r="Y344" s="34" t="str">
        <f>IF(ISNUMBER(AVERAGEIFS(Observed!Y$2:Y$1135,Observed!$A$2:$A$1135,$A344,Observed!$C$2:$C$1135,$C344)),AVERAGEIFS(Observed!Y$2:Y$1135,Observed!$A$2:$A$1135,$A344,Observed!$C$2:$C$1135,$C344),"")</f>
        <v/>
      </c>
      <c r="Z344" s="34" t="str">
        <f>IF(ISNUMBER(AVERAGEIFS(Observed!Z$2:Z$1135,Observed!$A$2:$A$1135,$A344,Observed!$C$2:$C$1135,$C344)),AVERAGEIFS(Observed!Z$2:Z$1135,Observed!$A$2:$A$1135,$A344,Observed!$C$2:$C$1135,$C344),"")</f>
        <v/>
      </c>
      <c r="AA344" s="34" t="str">
        <f>IF(ISNUMBER(AVERAGEIFS(Observed!AA$2:AA$1135,Observed!$A$2:$A$1135,$A344,Observed!$C$2:$C$1135,$C344)),AVERAGEIFS(Observed!AA$2:AA$1135,Observed!$A$2:$A$1135,$A344,Observed!$C$2:$C$1135,$C344),"")</f>
        <v/>
      </c>
      <c r="AB344" s="34" t="str">
        <f>IF(ISNUMBER(AVERAGEIFS(Observed!AB$2:AB$1135,Observed!$A$2:$A$1135,$A344,Observed!$C$2:$C$1135,$C344)),AVERAGEIFS(Observed!AB$2:AB$1135,Observed!$A$2:$A$1135,$A344,Observed!$C$2:$C$1135,$C344),"")</f>
        <v/>
      </c>
      <c r="AC344" s="34" t="str">
        <f>IF(ISNUMBER(AVERAGEIFS(Observed!AC$2:AC$1135,Observed!$A$2:$A$1135,$A344,Observed!$C$2:$C$1135,$C344)),AVERAGEIFS(Observed!AC$2:AC$1135,Observed!$A$2:$A$1135,$A344,Observed!$C$2:$C$1135,$C344),"")</f>
        <v/>
      </c>
      <c r="AD344" s="34" t="str">
        <f>IF(ISNUMBER(AVERAGEIFS(Observed!AD$2:AD$1135,Observed!$A$2:$A$1135,$A344,Observed!$C$2:$C$1135,$C344)),AVERAGEIFS(Observed!AD$2:AD$1135,Observed!$A$2:$A$1135,$A344,Observed!$C$2:$C$1135,$C344),"")</f>
        <v/>
      </c>
      <c r="AE344" s="34" t="str">
        <f>IF(ISNUMBER(AVERAGEIFS(Observed!AE$2:AE$1135,Observed!$A$2:$A$1135,$A344,Observed!$C$2:$C$1135,$C344)),AVERAGEIFS(Observed!AE$2:AE$1135,Observed!$A$2:$A$1135,$A344,Observed!$C$2:$C$1135,$C344),"")</f>
        <v/>
      </c>
      <c r="AF344" s="34" t="str">
        <f>IF(ISNUMBER(AVERAGEIFS(Observed!AF$2:AF$1135,Observed!$A$2:$A$1135,$A344,Observed!$C$2:$C$1135,$C344)),AVERAGEIFS(Observed!AF$2:AF$1135,Observed!$A$2:$A$1135,$A344,Observed!$C$2:$C$1135,$C344),"")</f>
        <v/>
      </c>
      <c r="AG344" s="34">
        <f>IF(ISNUMBER(AVERAGEIFS(Observed!AG$2:AG$1135,Observed!$A$2:$A$1135,$A344,Observed!$C$2:$C$1135,$C344)),AVERAGEIFS(Observed!AG$2:AG$1135,Observed!$A$2:$A$1135,$A344,Observed!$C$2:$C$1135,$C344),"")</f>
        <v>3.08</v>
      </c>
      <c r="AH344" s="35" t="str">
        <f>IF(ISNUMBER(AVERAGEIFS(Observed!AH$2:AH$1135,Observed!$A$2:$A$1135,$A344,Observed!$C$2:$C$1135,$C344)),AVERAGEIFS(Observed!AH$2:AH$1135,Observed!$A$2:$A$1135,$A344,Observed!$C$2:$C$1135,$C344),"")</f>
        <v/>
      </c>
      <c r="AI344" s="35" t="str">
        <f>IF(ISNUMBER(AVERAGEIFS(Observed!AI$2:AI$1135,Observed!$A$2:$A$1135,$A344,Observed!$C$2:$C$1135,$C344)),AVERAGEIFS(Observed!AI$2:AI$1135,Observed!$A$2:$A$1135,$A344,Observed!$C$2:$C$1135,$C344),"")</f>
        <v/>
      </c>
      <c r="AJ344" s="35" t="str">
        <f>IF(ISNUMBER(AVERAGEIFS(Observed!AJ$2:AJ$1135,Observed!$A$2:$A$1135,$A344,Observed!$C$2:$C$1135,$C344)),AVERAGEIFS(Observed!AJ$2:AJ$1135,Observed!$A$2:$A$1135,$A344,Observed!$C$2:$C$1135,$C344),"")</f>
        <v/>
      </c>
      <c r="AK344" s="34" t="str">
        <f>IF(ISNUMBER(AVERAGEIFS(Observed!AK$2:AK$1135,Observed!$A$2:$A$1135,$A344,Observed!$C$2:$C$1135,$C344)),AVERAGEIFS(Observed!AK$2:AK$1135,Observed!$A$2:$A$1135,$A344,Observed!$C$2:$C$1135,$C344),"")</f>
        <v/>
      </c>
      <c r="AL344" s="35" t="str">
        <f>IF(ISNUMBER(AVERAGEIFS(Observed!AL$2:AL$1135,Observed!$A$2:$A$1135,$A344,Observed!$C$2:$C$1135,$C344)),AVERAGEIFS(Observed!AL$2:AL$1135,Observed!$A$2:$A$1135,$A344,Observed!$C$2:$C$1135,$C344),"")</f>
        <v/>
      </c>
      <c r="AM344" s="34" t="str">
        <f>IF(ISNUMBER(AVERAGEIFS(Observed!AM$2:AM$1135,Observed!$A$2:$A$1135,$A344,Observed!$C$2:$C$1135,$C344)),AVERAGEIFS(Observed!AM$2:AM$1135,Observed!$A$2:$A$1135,$A344,Observed!$C$2:$C$1135,$C344),"")</f>
        <v/>
      </c>
      <c r="AN344" s="34">
        <f>IF(ISNUMBER(AVERAGEIFS(Observed!AN$2:AN$1135,Observed!$A$2:$A$1135,$A344,Observed!$C$2:$C$1135,$C344)),AVERAGEIFS(Observed!AN$2:AN$1135,Observed!$A$2:$A$1135,$A344,Observed!$C$2:$C$1135,$C344),"")</f>
        <v>0.93633333333333335</v>
      </c>
      <c r="AO344" s="34" t="str">
        <f>IF(ISNUMBER(AVERAGEIFS(Observed!AO$2:AO$1135,Observed!$A$2:$A$1135,$A344,Observed!$C$2:$C$1135,$C344)),AVERAGEIFS(Observed!AO$2:AO$1135,Observed!$A$2:$A$1135,$A344,Observed!$C$2:$C$1135,$C344),"")</f>
        <v/>
      </c>
      <c r="AP344" s="35" t="str">
        <f>IF(ISNUMBER(AVERAGEIFS(Observed!AP$2:AP$1135,Observed!$A$2:$A$1135,$A344,Observed!$C$2:$C$1135,$C344)),AVERAGEIFS(Observed!AP$2:AP$1135,Observed!$A$2:$A$1135,$A344,Observed!$C$2:$C$1135,$C344),"")</f>
        <v/>
      </c>
      <c r="AQ344" s="34" t="str">
        <f>IF(ISNUMBER(AVERAGEIFS(Observed!AQ$2:AQ$1135,Observed!$A$2:$A$1135,$A344,Observed!$C$2:$C$1135,$C344)),AVERAGEIFS(Observed!AQ$2:AQ$1135,Observed!$A$2:$A$1135,$A344,Observed!$C$2:$C$1135,$C344),"")</f>
        <v/>
      </c>
      <c r="AR344" s="34" t="str">
        <f>IF(ISNUMBER(AVERAGEIFS(Observed!AR$2:AR$1135,Observed!$A$2:$A$1135,$A344,Observed!$C$2:$C$1135,$C344)),AVERAGEIFS(Observed!AR$2:AR$1135,Observed!$A$2:$A$1135,$A344,Observed!$C$2:$C$1135,$C344),"")</f>
        <v/>
      </c>
      <c r="AS344" s="2">
        <f>COUNTIFS(Observed!$A$2:$A$1135,$A344,Observed!$C$2:$C$1135,$C344)</f>
        <v>3</v>
      </c>
      <c r="AT344" s="2">
        <f t="shared" si="5"/>
        <v>5</v>
      </c>
    </row>
    <row r="345" spans="1:46" x14ac:dyDescent="0.25">
      <c r="A345" t="s">
        <v>110</v>
      </c>
      <c r="B345" t="s">
        <v>111</v>
      </c>
      <c r="C345" s="6">
        <v>41822</v>
      </c>
      <c r="D345" t="s">
        <v>56</v>
      </c>
      <c r="G345" t="s">
        <v>113</v>
      </c>
      <c r="J345">
        <v>2014</v>
      </c>
      <c r="K345" t="s">
        <v>114</v>
      </c>
      <c r="L345">
        <v>1</v>
      </c>
      <c r="M345" t="s">
        <v>27</v>
      </c>
      <c r="N345" s="33" t="str">
        <f>IF(ISNUMBER(AVERAGEIFS(Observed!N$2:N$1135,Observed!$A$2:$A$1135,$A345,Observed!$C$2:$C$1135,$C345)),AVERAGEIFS(Observed!N$2:N$1135,Observed!$A$2:$A$1135,$A345,Observed!$C$2:$C$1135,$C345),"")</f>
        <v/>
      </c>
      <c r="O345" s="34" t="str">
        <f>IF(ISNUMBER(AVERAGEIFS(Observed!O$2:O$1135,Observed!$A$2:$A$1135,$A345,Observed!$C$2:$C$1135,$C345)),AVERAGEIFS(Observed!O$2:O$1135,Observed!$A$2:$A$1135,$A345,Observed!$C$2:$C$1135,$C345),"")</f>
        <v/>
      </c>
      <c r="P345" s="34">
        <f>IF(ISNUMBER(AVERAGEIFS(Observed!P$2:P$1135,Observed!$A$2:$A$1135,$A345,Observed!$C$2:$C$1135,$C345)),AVERAGEIFS(Observed!P$2:P$1135,Observed!$A$2:$A$1135,$A345,Observed!$C$2:$C$1135,$C345),"")</f>
        <v>465.29333333333335</v>
      </c>
      <c r="Q345" s="34">
        <f>IF(ISNUMBER(AVERAGEIFS(Observed!Q$2:Q$1135,Observed!$A$2:$A$1135,$A345,Observed!$C$2:$C$1135,$C345)),AVERAGEIFS(Observed!Q$2:Q$1135,Observed!$A$2:$A$1135,$A345,Observed!$C$2:$C$1135,$C345),"")</f>
        <v>465.29333333333335</v>
      </c>
      <c r="R345" s="34">
        <f>IF(ISNUMBER(AVERAGEIFS(Observed!R$2:R$1135,Observed!$A$2:$A$1135,$A345,Observed!$C$2:$C$1135,$C345)),AVERAGEIFS(Observed!R$2:R$1135,Observed!$A$2:$A$1135,$A345,Observed!$C$2:$C$1135,$C345),"")</f>
        <v>1015.4533333333333</v>
      </c>
      <c r="S345" s="35" t="str">
        <f>IF(ISNUMBER(AVERAGEIFS(Observed!S$2:S$1135,Observed!$A$2:$A$1135,$A345,Observed!$C$2:$C$1135,$C345)),AVERAGEIFS(Observed!S$2:S$1135,Observed!$A$2:$A$1135,$A345,Observed!$C$2:$C$1135,$C345),"")</f>
        <v/>
      </c>
      <c r="T345" s="35" t="str">
        <f>IF(ISNUMBER(AVERAGEIFS(Observed!T$2:T$1135,Observed!$A$2:$A$1135,$A345,Observed!$C$2:$C$1135,$C345)),AVERAGEIFS(Observed!T$2:T$1135,Observed!$A$2:$A$1135,$A345,Observed!$C$2:$C$1135,$C345),"")</f>
        <v/>
      </c>
      <c r="U345" s="35" t="str">
        <f>IF(ISNUMBER(AVERAGEIFS(Observed!U$2:U$1135,Observed!$A$2:$A$1135,$A345,Observed!$C$2:$C$1135,$C345)),AVERAGEIFS(Observed!U$2:U$1135,Observed!$A$2:$A$1135,$A345,Observed!$C$2:$C$1135,$C345),"")</f>
        <v/>
      </c>
      <c r="V345" s="34" t="str">
        <f>IF(ISNUMBER(AVERAGEIFS(Observed!V$2:V$1135,Observed!$A$2:$A$1135,$A345,Observed!$C$2:$C$1135,$C345)),AVERAGEIFS(Observed!V$2:V$1135,Observed!$A$2:$A$1135,$A345,Observed!$C$2:$C$1135,$C345),"")</f>
        <v/>
      </c>
      <c r="W345" s="7" t="str">
        <f>IF(ISNUMBER(AVERAGEIFS(Observed!W$2:W$1135,Observed!$A$2:$A$1135,$A345,Observed!$C$2:$C$1135,$C345)),AVERAGEIFS(Observed!W$2:W$1135,Observed!$A$2:$A$1135,$A345,Observed!$C$2:$C$1135,$C345),"")</f>
        <v/>
      </c>
      <c r="X345" s="7" t="str">
        <f>IF(ISNUMBER(AVERAGEIFS(Observed!X$2:X$1135,Observed!$A$2:$A$1135,$A345,Observed!$C$2:$C$1135,$C345)),AVERAGEIFS(Observed!X$2:X$1135,Observed!$A$2:$A$1135,$A345,Observed!$C$2:$C$1135,$C345),"")</f>
        <v/>
      </c>
      <c r="Y345" s="34" t="str">
        <f>IF(ISNUMBER(AVERAGEIFS(Observed!Y$2:Y$1135,Observed!$A$2:$A$1135,$A345,Observed!$C$2:$C$1135,$C345)),AVERAGEIFS(Observed!Y$2:Y$1135,Observed!$A$2:$A$1135,$A345,Observed!$C$2:$C$1135,$C345),"")</f>
        <v/>
      </c>
      <c r="Z345" s="34" t="str">
        <f>IF(ISNUMBER(AVERAGEIFS(Observed!Z$2:Z$1135,Observed!$A$2:$A$1135,$A345,Observed!$C$2:$C$1135,$C345)),AVERAGEIFS(Observed!Z$2:Z$1135,Observed!$A$2:$A$1135,$A345,Observed!$C$2:$C$1135,$C345),"")</f>
        <v/>
      </c>
      <c r="AA345" s="34" t="str">
        <f>IF(ISNUMBER(AVERAGEIFS(Observed!AA$2:AA$1135,Observed!$A$2:$A$1135,$A345,Observed!$C$2:$C$1135,$C345)),AVERAGEIFS(Observed!AA$2:AA$1135,Observed!$A$2:$A$1135,$A345,Observed!$C$2:$C$1135,$C345),"")</f>
        <v/>
      </c>
      <c r="AB345" s="34" t="str">
        <f>IF(ISNUMBER(AVERAGEIFS(Observed!AB$2:AB$1135,Observed!$A$2:$A$1135,$A345,Observed!$C$2:$C$1135,$C345)),AVERAGEIFS(Observed!AB$2:AB$1135,Observed!$A$2:$A$1135,$A345,Observed!$C$2:$C$1135,$C345),"")</f>
        <v/>
      </c>
      <c r="AC345" s="34" t="str">
        <f>IF(ISNUMBER(AVERAGEIFS(Observed!AC$2:AC$1135,Observed!$A$2:$A$1135,$A345,Observed!$C$2:$C$1135,$C345)),AVERAGEIFS(Observed!AC$2:AC$1135,Observed!$A$2:$A$1135,$A345,Observed!$C$2:$C$1135,$C345),"")</f>
        <v/>
      </c>
      <c r="AD345" s="34" t="str">
        <f>IF(ISNUMBER(AVERAGEIFS(Observed!AD$2:AD$1135,Observed!$A$2:$A$1135,$A345,Observed!$C$2:$C$1135,$C345)),AVERAGEIFS(Observed!AD$2:AD$1135,Observed!$A$2:$A$1135,$A345,Observed!$C$2:$C$1135,$C345),"")</f>
        <v/>
      </c>
      <c r="AE345" s="34" t="str">
        <f>IF(ISNUMBER(AVERAGEIFS(Observed!AE$2:AE$1135,Observed!$A$2:$A$1135,$A345,Observed!$C$2:$C$1135,$C345)),AVERAGEIFS(Observed!AE$2:AE$1135,Observed!$A$2:$A$1135,$A345,Observed!$C$2:$C$1135,$C345),"")</f>
        <v/>
      </c>
      <c r="AF345" s="34" t="str">
        <f>IF(ISNUMBER(AVERAGEIFS(Observed!AF$2:AF$1135,Observed!$A$2:$A$1135,$A345,Observed!$C$2:$C$1135,$C345)),AVERAGEIFS(Observed!AF$2:AF$1135,Observed!$A$2:$A$1135,$A345,Observed!$C$2:$C$1135,$C345),"")</f>
        <v/>
      </c>
      <c r="AG345" s="34">
        <f>IF(ISNUMBER(AVERAGEIFS(Observed!AG$2:AG$1135,Observed!$A$2:$A$1135,$A345,Observed!$C$2:$C$1135,$C345)),AVERAGEIFS(Observed!AG$2:AG$1135,Observed!$A$2:$A$1135,$A345,Observed!$C$2:$C$1135,$C345),"")</f>
        <v>2.7333333333333329</v>
      </c>
      <c r="AH345" s="35" t="str">
        <f>IF(ISNUMBER(AVERAGEIFS(Observed!AH$2:AH$1135,Observed!$A$2:$A$1135,$A345,Observed!$C$2:$C$1135,$C345)),AVERAGEIFS(Observed!AH$2:AH$1135,Observed!$A$2:$A$1135,$A345,Observed!$C$2:$C$1135,$C345),"")</f>
        <v/>
      </c>
      <c r="AI345" s="35" t="str">
        <f>IF(ISNUMBER(AVERAGEIFS(Observed!AI$2:AI$1135,Observed!$A$2:$A$1135,$A345,Observed!$C$2:$C$1135,$C345)),AVERAGEIFS(Observed!AI$2:AI$1135,Observed!$A$2:$A$1135,$A345,Observed!$C$2:$C$1135,$C345),"")</f>
        <v/>
      </c>
      <c r="AJ345" s="35" t="str">
        <f>IF(ISNUMBER(AVERAGEIFS(Observed!AJ$2:AJ$1135,Observed!$A$2:$A$1135,$A345,Observed!$C$2:$C$1135,$C345)),AVERAGEIFS(Observed!AJ$2:AJ$1135,Observed!$A$2:$A$1135,$A345,Observed!$C$2:$C$1135,$C345),"")</f>
        <v/>
      </c>
      <c r="AK345" s="34" t="str">
        <f>IF(ISNUMBER(AVERAGEIFS(Observed!AK$2:AK$1135,Observed!$A$2:$A$1135,$A345,Observed!$C$2:$C$1135,$C345)),AVERAGEIFS(Observed!AK$2:AK$1135,Observed!$A$2:$A$1135,$A345,Observed!$C$2:$C$1135,$C345),"")</f>
        <v/>
      </c>
      <c r="AL345" s="35" t="str">
        <f>IF(ISNUMBER(AVERAGEIFS(Observed!AL$2:AL$1135,Observed!$A$2:$A$1135,$A345,Observed!$C$2:$C$1135,$C345)),AVERAGEIFS(Observed!AL$2:AL$1135,Observed!$A$2:$A$1135,$A345,Observed!$C$2:$C$1135,$C345),"")</f>
        <v/>
      </c>
      <c r="AM345" s="34" t="str">
        <f>IF(ISNUMBER(AVERAGEIFS(Observed!AM$2:AM$1135,Observed!$A$2:$A$1135,$A345,Observed!$C$2:$C$1135,$C345)),AVERAGEIFS(Observed!AM$2:AM$1135,Observed!$A$2:$A$1135,$A345,Observed!$C$2:$C$1135,$C345),"")</f>
        <v/>
      </c>
      <c r="AN345" s="34">
        <f>IF(ISNUMBER(AVERAGEIFS(Observed!AN$2:AN$1135,Observed!$A$2:$A$1135,$A345,Observed!$C$2:$C$1135,$C345)),AVERAGEIFS(Observed!AN$2:AN$1135,Observed!$A$2:$A$1135,$A345,Observed!$C$2:$C$1135,$C345),"")</f>
        <v>0.93166666666666664</v>
      </c>
      <c r="AO345" s="34" t="str">
        <f>IF(ISNUMBER(AVERAGEIFS(Observed!AO$2:AO$1135,Observed!$A$2:$A$1135,$A345,Observed!$C$2:$C$1135,$C345)),AVERAGEIFS(Observed!AO$2:AO$1135,Observed!$A$2:$A$1135,$A345,Observed!$C$2:$C$1135,$C345),"")</f>
        <v/>
      </c>
      <c r="AP345" s="35" t="str">
        <f>IF(ISNUMBER(AVERAGEIFS(Observed!AP$2:AP$1135,Observed!$A$2:$A$1135,$A345,Observed!$C$2:$C$1135,$C345)),AVERAGEIFS(Observed!AP$2:AP$1135,Observed!$A$2:$A$1135,$A345,Observed!$C$2:$C$1135,$C345),"")</f>
        <v/>
      </c>
      <c r="AQ345" s="34" t="str">
        <f>IF(ISNUMBER(AVERAGEIFS(Observed!AQ$2:AQ$1135,Observed!$A$2:$A$1135,$A345,Observed!$C$2:$C$1135,$C345)),AVERAGEIFS(Observed!AQ$2:AQ$1135,Observed!$A$2:$A$1135,$A345,Observed!$C$2:$C$1135,$C345),"")</f>
        <v/>
      </c>
      <c r="AR345" s="34" t="str">
        <f>IF(ISNUMBER(AVERAGEIFS(Observed!AR$2:AR$1135,Observed!$A$2:$A$1135,$A345,Observed!$C$2:$C$1135,$C345)),AVERAGEIFS(Observed!AR$2:AR$1135,Observed!$A$2:$A$1135,$A345,Observed!$C$2:$C$1135,$C345),"")</f>
        <v/>
      </c>
      <c r="AS345" s="2">
        <f>COUNTIFS(Observed!$A$2:$A$1135,$A345,Observed!$C$2:$C$1135,$C345)</f>
        <v>3</v>
      </c>
      <c r="AT345" s="2">
        <f t="shared" si="5"/>
        <v>5</v>
      </c>
    </row>
    <row r="346" spans="1:46" x14ac:dyDescent="0.25">
      <c r="A346" t="s">
        <v>110</v>
      </c>
      <c r="B346" t="s">
        <v>111</v>
      </c>
      <c r="C346" s="6">
        <v>41871</v>
      </c>
      <c r="D346" t="s">
        <v>56</v>
      </c>
      <c r="G346" t="s">
        <v>113</v>
      </c>
      <c r="J346">
        <v>2014</v>
      </c>
      <c r="K346" t="s">
        <v>114</v>
      </c>
      <c r="L346">
        <v>1</v>
      </c>
      <c r="M346" t="s">
        <v>27</v>
      </c>
      <c r="N346" s="33" t="str">
        <f>IF(ISNUMBER(AVERAGEIFS(Observed!N$2:N$1135,Observed!$A$2:$A$1135,$A346,Observed!$C$2:$C$1135,$C346)),AVERAGEIFS(Observed!N$2:N$1135,Observed!$A$2:$A$1135,$A346,Observed!$C$2:$C$1135,$C346),"")</f>
        <v/>
      </c>
      <c r="O346" s="34" t="str">
        <f>IF(ISNUMBER(AVERAGEIFS(Observed!O$2:O$1135,Observed!$A$2:$A$1135,$A346,Observed!$C$2:$C$1135,$C346)),AVERAGEIFS(Observed!O$2:O$1135,Observed!$A$2:$A$1135,$A346,Observed!$C$2:$C$1135,$C346),"")</f>
        <v/>
      </c>
      <c r="P346" s="34">
        <f>IF(ISNUMBER(AVERAGEIFS(Observed!P$2:P$1135,Observed!$A$2:$A$1135,$A346,Observed!$C$2:$C$1135,$C346)),AVERAGEIFS(Observed!P$2:P$1135,Observed!$A$2:$A$1135,$A346,Observed!$C$2:$C$1135,$C346),"")</f>
        <v>432.30999999999995</v>
      </c>
      <c r="Q346" s="34">
        <f>IF(ISNUMBER(AVERAGEIFS(Observed!Q$2:Q$1135,Observed!$A$2:$A$1135,$A346,Observed!$C$2:$C$1135,$C346)),AVERAGEIFS(Observed!Q$2:Q$1135,Observed!$A$2:$A$1135,$A346,Observed!$C$2:$C$1135,$C346),"")</f>
        <v>432.30999999999995</v>
      </c>
      <c r="R346" s="34">
        <f>IF(ISNUMBER(AVERAGEIFS(Observed!R$2:R$1135,Observed!$A$2:$A$1135,$A346,Observed!$C$2:$C$1135,$C346)),AVERAGEIFS(Observed!R$2:R$1135,Observed!$A$2:$A$1135,$A346,Observed!$C$2:$C$1135,$C346),"")</f>
        <v>1447.7633333333331</v>
      </c>
      <c r="S346" s="35" t="str">
        <f>IF(ISNUMBER(AVERAGEIFS(Observed!S$2:S$1135,Observed!$A$2:$A$1135,$A346,Observed!$C$2:$C$1135,$C346)),AVERAGEIFS(Observed!S$2:S$1135,Observed!$A$2:$A$1135,$A346,Observed!$C$2:$C$1135,$C346),"")</f>
        <v/>
      </c>
      <c r="T346" s="35" t="str">
        <f>IF(ISNUMBER(AVERAGEIFS(Observed!T$2:T$1135,Observed!$A$2:$A$1135,$A346,Observed!$C$2:$C$1135,$C346)),AVERAGEIFS(Observed!T$2:T$1135,Observed!$A$2:$A$1135,$A346,Observed!$C$2:$C$1135,$C346),"")</f>
        <v/>
      </c>
      <c r="U346" s="35" t="str">
        <f>IF(ISNUMBER(AVERAGEIFS(Observed!U$2:U$1135,Observed!$A$2:$A$1135,$A346,Observed!$C$2:$C$1135,$C346)),AVERAGEIFS(Observed!U$2:U$1135,Observed!$A$2:$A$1135,$A346,Observed!$C$2:$C$1135,$C346),"")</f>
        <v/>
      </c>
      <c r="V346" s="34" t="str">
        <f>IF(ISNUMBER(AVERAGEIFS(Observed!V$2:V$1135,Observed!$A$2:$A$1135,$A346,Observed!$C$2:$C$1135,$C346)),AVERAGEIFS(Observed!V$2:V$1135,Observed!$A$2:$A$1135,$A346,Observed!$C$2:$C$1135,$C346),"")</f>
        <v/>
      </c>
      <c r="W346" s="7" t="str">
        <f>IF(ISNUMBER(AVERAGEIFS(Observed!W$2:W$1135,Observed!$A$2:$A$1135,$A346,Observed!$C$2:$C$1135,$C346)),AVERAGEIFS(Observed!W$2:W$1135,Observed!$A$2:$A$1135,$A346,Observed!$C$2:$C$1135,$C346),"")</f>
        <v/>
      </c>
      <c r="X346" s="7" t="str">
        <f>IF(ISNUMBER(AVERAGEIFS(Observed!X$2:X$1135,Observed!$A$2:$A$1135,$A346,Observed!$C$2:$C$1135,$C346)),AVERAGEIFS(Observed!X$2:X$1135,Observed!$A$2:$A$1135,$A346,Observed!$C$2:$C$1135,$C346),"")</f>
        <v/>
      </c>
      <c r="Y346" s="34" t="str">
        <f>IF(ISNUMBER(AVERAGEIFS(Observed!Y$2:Y$1135,Observed!$A$2:$A$1135,$A346,Observed!$C$2:$C$1135,$C346)),AVERAGEIFS(Observed!Y$2:Y$1135,Observed!$A$2:$A$1135,$A346,Observed!$C$2:$C$1135,$C346),"")</f>
        <v/>
      </c>
      <c r="Z346" s="34" t="str">
        <f>IF(ISNUMBER(AVERAGEIFS(Observed!Z$2:Z$1135,Observed!$A$2:$A$1135,$A346,Observed!$C$2:$C$1135,$C346)),AVERAGEIFS(Observed!Z$2:Z$1135,Observed!$A$2:$A$1135,$A346,Observed!$C$2:$C$1135,$C346),"")</f>
        <v/>
      </c>
      <c r="AA346" s="34" t="str">
        <f>IF(ISNUMBER(AVERAGEIFS(Observed!AA$2:AA$1135,Observed!$A$2:$A$1135,$A346,Observed!$C$2:$C$1135,$C346)),AVERAGEIFS(Observed!AA$2:AA$1135,Observed!$A$2:$A$1135,$A346,Observed!$C$2:$C$1135,$C346),"")</f>
        <v/>
      </c>
      <c r="AB346" s="34" t="str">
        <f>IF(ISNUMBER(AVERAGEIFS(Observed!AB$2:AB$1135,Observed!$A$2:$A$1135,$A346,Observed!$C$2:$C$1135,$C346)),AVERAGEIFS(Observed!AB$2:AB$1135,Observed!$A$2:$A$1135,$A346,Observed!$C$2:$C$1135,$C346),"")</f>
        <v/>
      </c>
      <c r="AC346" s="34" t="str">
        <f>IF(ISNUMBER(AVERAGEIFS(Observed!AC$2:AC$1135,Observed!$A$2:$A$1135,$A346,Observed!$C$2:$C$1135,$C346)),AVERAGEIFS(Observed!AC$2:AC$1135,Observed!$A$2:$A$1135,$A346,Observed!$C$2:$C$1135,$C346),"")</f>
        <v/>
      </c>
      <c r="AD346" s="34" t="str">
        <f>IF(ISNUMBER(AVERAGEIFS(Observed!AD$2:AD$1135,Observed!$A$2:$A$1135,$A346,Observed!$C$2:$C$1135,$C346)),AVERAGEIFS(Observed!AD$2:AD$1135,Observed!$A$2:$A$1135,$A346,Observed!$C$2:$C$1135,$C346),"")</f>
        <v/>
      </c>
      <c r="AE346" s="34" t="str">
        <f>IF(ISNUMBER(AVERAGEIFS(Observed!AE$2:AE$1135,Observed!$A$2:$A$1135,$A346,Observed!$C$2:$C$1135,$C346)),AVERAGEIFS(Observed!AE$2:AE$1135,Observed!$A$2:$A$1135,$A346,Observed!$C$2:$C$1135,$C346),"")</f>
        <v/>
      </c>
      <c r="AF346" s="34" t="str">
        <f>IF(ISNUMBER(AVERAGEIFS(Observed!AF$2:AF$1135,Observed!$A$2:$A$1135,$A346,Observed!$C$2:$C$1135,$C346)),AVERAGEIFS(Observed!AF$2:AF$1135,Observed!$A$2:$A$1135,$A346,Observed!$C$2:$C$1135,$C346),"")</f>
        <v/>
      </c>
      <c r="AG346" s="34">
        <f>IF(ISNUMBER(AVERAGEIFS(Observed!AG$2:AG$1135,Observed!$A$2:$A$1135,$A346,Observed!$C$2:$C$1135,$C346)),AVERAGEIFS(Observed!AG$2:AG$1135,Observed!$A$2:$A$1135,$A346,Observed!$C$2:$C$1135,$C346),"")</f>
        <v>2.6533333333333333</v>
      </c>
      <c r="AH346" s="35" t="str">
        <f>IF(ISNUMBER(AVERAGEIFS(Observed!AH$2:AH$1135,Observed!$A$2:$A$1135,$A346,Observed!$C$2:$C$1135,$C346)),AVERAGEIFS(Observed!AH$2:AH$1135,Observed!$A$2:$A$1135,$A346,Observed!$C$2:$C$1135,$C346),"")</f>
        <v/>
      </c>
      <c r="AI346" s="35" t="str">
        <f>IF(ISNUMBER(AVERAGEIFS(Observed!AI$2:AI$1135,Observed!$A$2:$A$1135,$A346,Observed!$C$2:$C$1135,$C346)),AVERAGEIFS(Observed!AI$2:AI$1135,Observed!$A$2:$A$1135,$A346,Observed!$C$2:$C$1135,$C346),"")</f>
        <v/>
      </c>
      <c r="AJ346" s="35" t="str">
        <f>IF(ISNUMBER(AVERAGEIFS(Observed!AJ$2:AJ$1135,Observed!$A$2:$A$1135,$A346,Observed!$C$2:$C$1135,$C346)),AVERAGEIFS(Observed!AJ$2:AJ$1135,Observed!$A$2:$A$1135,$A346,Observed!$C$2:$C$1135,$C346),"")</f>
        <v/>
      </c>
      <c r="AK346" s="34" t="str">
        <f>IF(ISNUMBER(AVERAGEIFS(Observed!AK$2:AK$1135,Observed!$A$2:$A$1135,$A346,Observed!$C$2:$C$1135,$C346)),AVERAGEIFS(Observed!AK$2:AK$1135,Observed!$A$2:$A$1135,$A346,Observed!$C$2:$C$1135,$C346),"")</f>
        <v/>
      </c>
      <c r="AL346" s="35" t="str">
        <f>IF(ISNUMBER(AVERAGEIFS(Observed!AL$2:AL$1135,Observed!$A$2:$A$1135,$A346,Observed!$C$2:$C$1135,$C346)),AVERAGEIFS(Observed!AL$2:AL$1135,Observed!$A$2:$A$1135,$A346,Observed!$C$2:$C$1135,$C346),"")</f>
        <v/>
      </c>
      <c r="AM346" s="34" t="str">
        <f>IF(ISNUMBER(AVERAGEIFS(Observed!AM$2:AM$1135,Observed!$A$2:$A$1135,$A346,Observed!$C$2:$C$1135,$C346)),AVERAGEIFS(Observed!AM$2:AM$1135,Observed!$A$2:$A$1135,$A346,Observed!$C$2:$C$1135,$C346),"")</f>
        <v/>
      </c>
      <c r="AN346" s="34">
        <f>IF(ISNUMBER(AVERAGEIFS(Observed!AN$2:AN$1135,Observed!$A$2:$A$1135,$A346,Observed!$C$2:$C$1135,$C346)),AVERAGEIFS(Observed!AN$2:AN$1135,Observed!$A$2:$A$1135,$A346,Observed!$C$2:$C$1135,$C346),"")</f>
        <v>0.98566666666666658</v>
      </c>
      <c r="AO346" s="34" t="str">
        <f>IF(ISNUMBER(AVERAGEIFS(Observed!AO$2:AO$1135,Observed!$A$2:$A$1135,$A346,Observed!$C$2:$C$1135,$C346)),AVERAGEIFS(Observed!AO$2:AO$1135,Observed!$A$2:$A$1135,$A346,Observed!$C$2:$C$1135,$C346),"")</f>
        <v/>
      </c>
      <c r="AP346" s="35" t="str">
        <f>IF(ISNUMBER(AVERAGEIFS(Observed!AP$2:AP$1135,Observed!$A$2:$A$1135,$A346,Observed!$C$2:$C$1135,$C346)),AVERAGEIFS(Observed!AP$2:AP$1135,Observed!$A$2:$A$1135,$A346,Observed!$C$2:$C$1135,$C346),"")</f>
        <v/>
      </c>
      <c r="AQ346" s="34" t="str">
        <f>IF(ISNUMBER(AVERAGEIFS(Observed!AQ$2:AQ$1135,Observed!$A$2:$A$1135,$A346,Observed!$C$2:$C$1135,$C346)),AVERAGEIFS(Observed!AQ$2:AQ$1135,Observed!$A$2:$A$1135,$A346,Observed!$C$2:$C$1135,$C346),"")</f>
        <v/>
      </c>
      <c r="AR346" s="34" t="str">
        <f>IF(ISNUMBER(AVERAGEIFS(Observed!AR$2:AR$1135,Observed!$A$2:$A$1135,$A346,Observed!$C$2:$C$1135,$C346)),AVERAGEIFS(Observed!AR$2:AR$1135,Observed!$A$2:$A$1135,$A346,Observed!$C$2:$C$1135,$C346),"")</f>
        <v/>
      </c>
      <c r="AS346" s="2">
        <f>COUNTIFS(Observed!$A$2:$A$1135,$A346,Observed!$C$2:$C$1135,$C346)</f>
        <v>3</v>
      </c>
      <c r="AT346" s="2">
        <f t="shared" si="5"/>
        <v>5</v>
      </c>
    </row>
    <row r="347" spans="1:46" x14ac:dyDescent="0.25">
      <c r="A347" t="s">
        <v>110</v>
      </c>
      <c r="B347" t="s">
        <v>111</v>
      </c>
      <c r="C347" s="6">
        <v>41918</v>
      </c>
      <c r="D347" t="s">
        <v>56</v>
      </c>
      <c r="G347" t="s">
        <v>113</v>
      </c>
      <c r="J347">
        <v>2014</v>
      </c>
      <c r="K347" t="s">
        <v>114</v>
      </c>
      <c r="L347">
        <v>1</v>
      </c>
      <c r="M347" t="s">
        <v>27</v>
      </c>
      <c r="N347" s="33" t="str">
        <f>IF(ISNUMBER(AVERAGEIFS(Observed!N$2:N$1135,Observed!$A$2:$A$1135,$A347,Observed!$C$2:$C$1135,$C347)),AVERAGEIFS(Observed!N$2:N$1135,Observed!$A$2:$A$1135,$A347,Observed!$C$2:$C$1135,$C347),"")</f>
        <v/>
      </c>
      <c r="O347" s="34" t="str">
        <f>IF(ISNUMBER(AVERAGEIFS(Observed!O$2:O$1135,Observed!$A$2:$A$1135,$A347,Observed!$C$2:$C$1135,$C347)),AVERAGEIFS(Observed!O$2:O$1135,Observed!$A$2:$A$1135,$A347,Observed!$C$2:$C$1135,$C347),"")</f>
        <v/>
      </c>
      <c r="P347" s="34">
        <f>IF(ISNUMBER(AVERAGEIFS(Observed!P$2:P$1135,Observed!$A$2:$A$1135,$A347,Observed!$C$2:$C$1135,$C347)),AVERAGEIFS(Observed!P$2:P$1135,Observed!$A$2:$A$1135,$A347,Observed!$C$2:$C$1135,$C347),"")</f>
        <v>125.36000000000001</v>
      </c>
      <c r="Q347" s="34">
        <f>IF(ISNUMBER(AVERAGEIFS(Observed!Q$2:Q$1135,Observed!$A$2:$A$1135,$A347,Observed!$C$2:$C$1135,$C347)),AVERAGEIFS(Observed!Q$2:Q$1135,Observed!$A$2:$A$1135,$A347,Observed!$C$2:$C$1135,$C347),"")</f>
        <v>125.36000000000001</v>
      </c>
      <c r="R347" s="34">
        <f>IF(ISNUMBER(AVERAGEIFS(Observed!R$2:R$1135,Observed!$A$2:$A$1135,$A347,Observed!$C$2:$C$1135,$C347)),AVERAGEIFS(Observed!R$2:R$1135,Observed!$A$2:$A$1135,$A347,Observed!$C$2:$C$1135,$C347),"")</f>
        <v>1573.1233333333332</v>
      </c>
      <c r="S347" s="35" t="str">
        <f>IF(ISNUMBER(AVERAGEIFS(Observed!S$2:S$1135,Observed!$A$2:$A$1135,$A347,Observed!$C$2:$C$1135,$C347)),AVERAGEIFS(Observed!S$2:S$1135,Observed!$A$2:$A$1135,$A347,Observed!$C$2:$C$1135,$C347),"")</f>
        <v/>
      </c>
      <c r="T347" s="35" t="str">
        <f>IF(ISNUMBER(AVERAGEIFS(Observed!T$2:T$1135,Observed!$A$2:$A$1135,$A347,Observed!$C$2:$C$1135,$C347)),AVERAGEIFS(Observed!T$2:T$1135,Observed!$A$2:$A$1135,$A347,Observed!$C$2:$C$1135,$C347),"")</f>
        <v/>
      </c>
      <c r="U347" s="35" t="str">
        <f>IF(ISNUMBER(AVERAGEIFS(Observed!U$2:U$1135,Observed!$A$2:$A$1135,$A347,Observed!$C$2:$C$1135,$C347)),AVERAGEIFS(Observed!U$2:U$1135,Observed!$A$2:$A$1135,$A347,Observed!$C$2:$C$1135,$C347),"")</f>
        <v/>
      </c>
      <c r="V347" s="34" t="str">
        <f>IF(ISNUMBER(AVERAGEIFS(Observed!V$2:V$1135,Observed!$A$2:$A$1135,$A347,Observed!$C$2:$C$1135,$C347)),AVERAGEIFS(Observed!V$2:V$1135,Observed!$A$2:$A$1135,$A347,Observed!$C$2:$C$1135,$C347),"")</f>
        <v/>
      </c>
      <c r="W347" s="7" t="str">
        <f>IF(ISNUMBER(AVERAGEIFS(Observed!W$2:W$1135,Observed!$A$2:$A$1135,$A347,Observed!$C$2:$C$1135,$C347)),AVERAGEIFS(Observed!W$2:W$1135,Observed!$A$2:$A$1135,$A347,Observed!$C$2:$C$1135,$C347),"")</f>
        <v/>
      </c>
      <c r="X347" s="7" t="str">
        <f>IF(ISNUMBER(AVERAGEIFS(Observed!X$2:X$1135,Observed!$A$2:$A$1135,$A347,Observed!$C$2:$C$1135,$C347)),AVERAGEIFS(Observed!X$2:X$1135,Observed!$A$2:$A$1135,$A347,Observed!$C$2:$C$1135,$C347),"")</f>
        <v/>
      </c>
      <c r="Y347" s="34" t="str">
        <f>IF(ISNUMBER(AVERAGEIFS(Observed!Y$2:Y$1135,Observed!$A$2:$A$1135,$A347,Observed!$C$2:$C$1135,$C347)),AVERAGEIFS(Observed!Y$2:Y$1135,Observed!$A$2:$A$1135,$A347,Observed!$C$2:$C$1135,$C347),"")</f>
        <v/>
      </c>
      <c r="Z347" s="34" t="str">
        <f>IF(ISNUMBER(AVERAGEIFS(Observed!Z$2:Z$1135,Observed!$A$2:$A$1135,$A347,Observed!$C$2:$C$1135,$C347)),AVERAGEIFS(Observed!Z$2:Z$1135,Observed!$A$2:$A$1135,$A347,Observed!$C$2:$C$1135,$C347),"")</f>
        <v/>
      </c>
      <c r="AA347" s="34" t="str">
        <f>IF(ISNUMBER(AVERAGEIFS(Observed!AA$2:AA$1135,Observed!$A$2:$A$1135,$A347,Observed!$C$2:$C$1135,$C347)),AVERAGEIFS(Observed!AA$2:AA$1135,Observed!$A$2:$A$1135,$A347,Observed!$C$2:$C$1135,$C347),"")</f>
        <v/>
      </c>
      <c r="AB347" s="34" t="str">
        <f>IF(ISNUMBER(AVERAGEIFS(Observed!AB$2:AB$1135,Observed!$A$2:$A$1135,$A347,Observed!$C$2:$C$1135,$C347)),AVERAGEIFS(Observed!AB$2:AB$1135,Observed!$A$2:$A$1135,$A347,Observed!$C$2:$C$1135,$C347),"")</f>
        <v/>
      </c>
      <c r="AC347" s="34" t="str">
        <f>IF(ISNUMBER(AVERAGEIFS(Observed!AC$2:AC$1135,Observed!$A$2:$A$1135,$A347,Observed!$C$2:$C$1135,$C347)),AVERAGEIFS(Observed!AC$2:AC$1135,Observed!$A$2:$A$1135,$A347,Observed!$C$2:$C$1135,$C347),"")</f>
        <v/>
      </c>
      <c r="AD347" s="34" t="str">
        <f>IF(ISNUMBER(AVERAGEIFS(Observed!AD$2:AD$1135,Observed!$A$2:$A$1135,$A347,Observed!$C$2:$C$1135,$C347)),AVERAGEIFS(Observed!AD$2:AD$1135,Observed!$A$2:$A$1135,$A347,Observed!$C$2:$C$1135,$C347),"")</f>
        <v/>
      </c>
      <c r="AE347" s="34" t="str">
        <f>IF(ISNUMBER(AVERAGEIFS(Observed!AE$2:AE$1135,Observed!$A$2:$A$1135,$A347,Observed!$C$2:$C$1135,$C347)),AVERAGEIFS(Observed!AE$2:AE$1135,Observed!$A$2:$A$1135,$A347,Observed!$C$2:$C$1135,$C347),"")</f>
        <v/>
      </c>
      <c r="AF347" s="34" t="str">
        <f>IF(ISNUMBER(AVERAGEIFS(Observed!AF$2:AF$1135,Observed!$A$2:$A$1135,$A347,Observed!$C$2:$C$1135,$C347)),AVERAGEIFS(Observed!AF$2:AF$1135,Observed!$A$2:$A$1135,$A347,Observed!$C$2:$C$1135,$C347),"")</f>
        <v/>
      </c>
      <c r="AG347" s="34">
        <f>IF(ISNUMBER(AVERAGEIFS(Observed!AG$2:AG$1135,Observed!$A$2:$A$1135,$A347,Observed!$C$2:$C$1135,$C347)),AVERAGEIFS(Observed!AG$2:AG$1135,Observed!$A$2:$A$1135,$A347,Observed!$C$2:$C$1135,$C347),"")</f>
        <v>2.3633333333333333</v>
      </c>
      <c r="AH347" s="35" t="str">
        <f>IF(ISNUMBER(AVERAGEIFS(Observed!AH$2:AH$1135,Observed!$A$2:$A$1135,$A347,Observed!$C$2:$C$1135,$C347)),AVERAGEIFS(Observed!AH$2:AH$1135,Observed!$A$2:$A$1135,$A347,Observed!$C$2:$C$1135,$C347),"")</f>
        <v/>
      </c>
      <c r="AI347" s="35" t="str">
        <f>IF(ISNUMBER(AVERAGEIFS(Observed!AI$2:AI$1135,Observed!$A$2:$A$1135,$A347,Observed!$C$2:$C$1135,$C347)),AVERAGEIFS(Observed!AI$2:AI$1135,Observed!$A$2:$A$1135,$A347,Observed!$C$2:$C$1135,$C347),"")</f>
        <v/>
      </c>
      <c r="AJ347" s="35" t="str">
        <f>IF(ISNUMBER(AVERAGEIFS(Observed!AJ$2:AJ$1135,Observed!$A$2:$A$1135,$A347,Observed!$C$2:$C$1135,$C347)),AVERAGEIFS(Observed!AJ$2:AJ$1135,Observed!$A$2:$A$1135,$A347,Observed!$C$2:$C$1135,$C347),"")</f>
        <v/>
      </c>
      <c r="AK347" s="34" t="str">
        <f>IF(ISNUMBER(AVERAGEIFS(Observed!AK$2:AK$1135,Observed!$A$2:$A$1135,$A347,Observed!$C$2:$C$1135,$C347)),AVERAGEIFS(Observed!AK$2:AK$1135,Observed!$A$2:$A$1135,$A347,Observed!$C$2:$C$1135,$C347),"")</f>
        <v/>
      </c>
      <c r="AL347" s="35" t="str">
        <f>IF(ISNUMBER(AVERAGEIFS(Observed!AL$2:AL$1135,Observed!$A$2:$A$1135,$A347,Observed!$C$2:$C$1135,$C347)),AVERAGEIFS(Observed!AL$2:AL$1135,Observed!$A$2:$A$1135,$A347,Observed!$C$2:$C$1135,$C347),"")</f>
        <v/>
      </c>
      <c r="AM347" s="34" t="str">
        <f>IF(ISNUMBER(AVERAGEIFS(Observed!AM$2:AM$1135,Observed!$A$2:$A$1135,$A347,Observed!$C$2:$C$1135,$C347)),AVERAGEIFS(Observed!AM$2:AM$1135,Observed!$A$2:$A$1135,$A347,Observed!$C$2:$C$1135,$C347),"")</f>
        <v/>
      </c>
      <c r="AN347" s="34">
        <f>IF(ISNUMBER(AVERAGEIFS(Observed!AN$2:AN$1135,Observed!$A$2:$A$1135,$A347,Observed!$C$2:$C$1135,$C347)),AVERAGEIFS(Observed!AN$2:AN$1135,Observed!$A$2:$A$1135,$A347,Observed!$C$2:$C$1135,$C347),"")</f>
        <v>0.92499999999999993</v>
      </c>
      <c r="AO347" s="34" t="str">
        <f>IF(ISNUMBER(AVERAGEIFS(Observed!AO$2:AO$1135,Observed!$A$2:$A$1135,$A347,Observed!$C$2:$C$1135,$C347)),AVERAGEIFS(Observed!AO$2:AO$1135,Observed!$A$2:$A$1135,$A347,Observed!$C$2:$C$1135,$C347),"")</f>
        <v/>
      </c>
      <c r="AP347" s="35" t="str">
        <f>IF(ISNUMBER(AVERAGEIFS(Observed!AP$2:AP$1135,Observed!$A$2:$A$1135,$A347,Observed!$C$2:$C$1135,$C347)),AVERAGEIFS(Observed!AP$2:AP$1135,Observed!$A$2:$A$1135,$A347,Observed!$C$2:$C$1135,$C347),"")</f>
        <v/>
      </c>
      <c r="AQ347" s="34" t="str">
        <f>IF(ISNUMBER(AVERAGEIFS(Observed!AQ$2:AQ$1135,Observed!$A$2:$A$1135,$A347,Observed!$C$2:$C$1135,$C347)),AVERAGEIFS(Observed!AQ$2:AQ$1135,Observed!$A$2:$A$1135,$A347,Observed!$C$2:$C$1135,$C347),"")</f>
        <v/>
      </c>
      <c r="AR347" s="34" t="str">
        <f>IF(ISNUMBER(AVERAGEIFS(Observed!AR$2:AR$1135,Observed!$A$2:$A$1135,$A347,Observed!$C$2:$C$1135,$C347)),AVERAGEIFS(Observed!AR$2:AR$1135,Observed!$A$2:$A$1135,$A347,Observed!$C$2:$C$1135,$C347),"")</f>
        <v/>
      </c>
      <c r="AS347" s="2">
        <f>COUNTIFS(Observed!$A$2:$A$1135,$A347,Observed!$C$2:$C$1135,$C347)</f>
        <v>3</v>
      </c>
      <c r="AT347" s="2">
        <f t="shared" si="5"/>
        <v>5</v>
      </c>
    </row>
    <row r="348" spans="1:46" x14ac:dyDescent="0.25">
      <c r="A348" t="s">
        <v>110</v>
      </c>
      <c r="B348" t="s">
        <v>111</v>
      </c>
      <c r="C348" s="6">
        <v>42156</v>
      </c>
      <c r="D348" t="s">
        <v>56</v>
      </c>
      <c r="G348" t="s">
        <v>113</v>
      </c>
      <c r="J348">
        <v>2015</v>
      </c>
      <c r="K348" t="s">
        <v>114</v>
      </c>
      <c r="L348">
        <v>1</v>
      </c>
      <c r="M348" t="s">
        <v>27</v>
      </c>
      <c r="N348" s="33" t="str">
        <f>IF(ISNUMBER(AVERAGEIFS(Observed!N$2:N$1135,Observed!$A$2:$A$1135,$A348,Observed!$C$2:$C$1135,$C348)),AVERAGEIFS(Observed!N$2:N$1135,Observed!$A$2:$A$1135,$A348,Observed!$C$2:$C$1135,$C348),"")</f>
        <v/>
      </c>
      <c r="O348" s="34" t="str">
        <f>IF(ISNUMBER(AVERAGEIFS(Observed!O$2:O$1135,Observed!$A$2:$A$1135,$A348,Observed!$C$2:$C$1135,$C348)),AVERAGEIFS(Observed!O$2:O$1135,Observed!$A$2:$A$1135,$A348,Observed!$C$2:$C$1135,$C348),"")</f>
        <v/>
      </c>
      <c r="P348" s="34">
        <f>IF(ISNUMBER(AVERAGEIFS(Observed!P$2:P$1135,Observed!$A$2:$A$1135,$A348,Observed!$C$2:$C$1135,$C348)),AVERAGEIFS(Observed!P$2:P$1135,Observed!$A$2:$A$1135,$A348,Observed!$C$2:$C$1135,$C348),"")</f>
        <v>376.30666666666667</v>
      </c>
      <c r="Q348" s="34">
        <f>IF(ISNUMBER(AVERAGEIFS(Observed!Q$2:Q$1135,Observed!$A$2:$A$1135,$A348,Observed!$C$2:$C$1135,$C348)),AVERAGEIFS(Observed!Q$2:Q$1135,Observed!$A$2:$A$1135,$A348,Observed!$C$2:$C$1135,$C348),"")</f>
        <v>376.30666666666667</v>
      </c>
      <c r="R348" s="34">
        <f>IF(ISNUMBER(AVERAGEIFS(Observed!R$2:R$1135,Observed!$A$2:$A$1135,$A348,Observed!$C$2:$C$1135,$C348)),AVERAGEIFS(Observed!R$2:R$1135,Observed!$A$2:$A$1135,$A348,Observed!$C$2:$C$1135,$C348),"")</f>
        <v>376.30666666666667</v>
      </c>
      <c r="S348" s="35" t="str">
        <f>IF(ISNUMBER(AVERAGEIFS(Observed!S$2:S$1135,Observed!$A$2:$A$1135,$A348,Observed!$C$2:$C$1135,$C348)),AVERAGEIFS(Observed!S$2:S$1135,Observed!$A$2:$A$1135,$A348,Observed!$C$2:$C$1135,$C348),"")</f>
        <v/>
      </c>
      <c r="T348" s="35" t="str">
        <f>IF(ISNUMBER(AVERAGEIFS(Observed!T$2:T$1135,Observed!$A$2:$A$1135,$A348,Observed!$C$2:$C$1135,$C348)),AVERAGEIFS(Observed!T$2:T$1135,Observed!$A$2:$A$1135,$A348,Observed!$C$2:$C$1135,$C348),"")</f>
        <v/>
      </c>
      <c r="U348" s="35" t="str">
        <f>IF(ISNUMBER(AVERAGEIFS(Observed!U$2:U$1135,Observed!$A$2:$A$1135,$A348,Observed!$C$2:$C$1135,$C348)),AVERAGEIFS(Observed!U$2:U$1135,Observed!$A$2:$A$1135,$A348,Observed!$C$2:$C$1135,$C348),"")</f>
        <v/>
      </c>
      <c r="V348" s="34" t="str">
        <f>IF(ISNUMBER(AVERAGEIFS(Observed!V$2:V$1135,Observed!$A$2:$A$1135,$A348,Observed!$C$2:$C$1135,$C348)),AVERAGEIFS(Observed!V$2:V$1135,Observed!$A$2:$A$1135,$A348,Observed!$C$2:$C$1135,$C348),"")</f>
        <v/>
      </c>
      <c r="W348" s="7" t="str">
        <f>IF(ISNUMBER(AVERAGEIFS(Observed!W$2:W$1135,Observed!$A$2:$A$1135,$A348,Observed!$C$2:$C$1135,$C348)),AVERAGEIFS(Observed!W$2:W$1135,Observed!$A$2:$A$1135,$A348,Observed!$C$2:$C$1135,$C348),"")</f>
        <v/>
      </c>
      <c r="X348" s="7" t="str">
        <f>IF(ISNUMBER(AVERAGEIFS(Observed!X$2:X$1135,Observed!$A$2:$A$1135,$A348,Observed!$C$2:$C$1135,$C348)),AVERAGEIFS(Observed!X$2:X$1135,Observed!$A$2:$A$1135,$A348,Observed!$C$2:$C$1135,$C348),"")</f>
        <v/>
      </c>
      <c r="Y348" s="34" t="str">
        <f>IF(ISNUMBER(AVERAGEIFS(Observed!Y$2:Y$1135,Observed!$A$2:$A$1135,$A348,Observed!$C$2:$C$1135,$C348)),AVERAGEIFS(Observed!Y$2:Y$1135,Observed!$A$2:$A$1135,$A348,Observed!$C$2:$C$1135,$C348),"")</f>
        <v/>
      </c>
      <c r="Z348" s="34" t="str">
        <f>IF(ISNUMBER(AVERAGEIFS(Observed!Z$2:Z$1135,Observed!$A$2:$A$1135,$A348,Observed!$C$2:$C$1135,$C348)),AVERAGEIFS(Observed!Z$2:Z$1135,Observed!$A$2:$A$1135,$A348,Observed!$C$2:$C$1135,$C348),"")</f>
        <v/>
      </c>
      <c r="AA348" s="34" t="str">
        <f>IF(ISNUMBER(AVERAGEIFS(Observed!AA$2:AA$1135,Observed!$A$2:$A$1135,$A348,Observed!$C$2:$C$1135,$C348)),AVERAGEIFS(Observed!AA$2:AA$1135,Observed!$A$2:$A$1135,$A348,Observed!$C$2:$C$1135,$C348),"")</f>
        <v/>
      </c>
      <c r="AB348" s="34" t="str">
        <f>IF(ISNUMBER(AVERAGEIFS(Observed!AB$2:AB$1135,Observed!$A$2:$A$1135,$A348,Observed!$C$2:$C$1135,$C348)),AVERAGEIFS(Observed!AB$2:AB$1135,Observed!$A$2:$A$1135,$A348,Observed!$C$2:$C$1135,$C348),"")</f>
        <v/>
      </c>
      <c r="AC348" s="34" t="str">
        <f>IF(ISNUMBER(AVERAGEIFS(Observed!AC$2:AC$1135,Observed!$A$2:$A$1135,$A348,Observed!$C$2:$C$1135,$C348)),AVERAGEIFS(Observed!AC$2:AC$1135,Observed!$A$2:$A$1135,$A348,Observed!$C$2:$C$1135,$C348),"")</f>
        <v/>
      </c>
      <c r="AD348" s="34" t="str">
        <f>IF(ISNUMBER(AVERAGEIFS(Observed!AD$2:AD$1135,Observed!$A$2:$A$1135,$A348,Observed!$C$2:$C$1135,$C348)),AVERAGEIFS(Observed!AD$2:AD$1135,Observed!$A$2:$A$1135,$A348,Observed!$C$2:$C$1135,$C348),"")</f>
        <v/>
      </c>
      <c r="AE348" s="34" t="str">
        <f>IF(ISNUMBER(AVERAGEIFS(Observed!AE$2:AE$1135,Observed!$A$2:$A$1135,$A348,Observed!$C$2:$C$1135,$C348)),AVERAGEIFS(Observed!AE$2:AE$1135,Observed!$A$2:$A$1135,$A348,Observed!$C$2:$C$1135,$C348),"")</f>
        <v/>
      </c>
      <c r="AF348" s="34" t="str">
        <f>IF(ISNUMBER(AVERAGEIFS(Observed!AF$2:AF$1135,Observed!$A$2:$A$1135,$A348,Observed!$C$2:$C$1135,$C348)),AVERAGEIFS(Observed!AF$2:AF$1135,Observed!$A$2:$A$1135,$A348,Observed!$C$2:$C$1135,$C348),"")</f>
        <v/>
      </c>
      <c r="AG348" s="34">
        <f>IF(ISNUMBER(AVERAGEIFS(Observed!AG$2:AG$1135,Observed!$A$2:$A$1135,$A348,Observed!$C$2:$C$1135,$C348)),AVERAGEIFS(Observed!AG$2:AG$1135,Observed!$A$2:$A$1135,$A348,Observed!$C$2:$C$1135,$C348),"")</f>
        <v>2.0699999999999998</v>
      </c>
      <c r="AH348" s="35" t="str">
        <f>IF(ISNUMBER(AVERAGEIFS(Observed!AH$2:AH$1135,Observed!$A$2:$A$1135,$A348,Observed!$C$2:$C$1135,$C348)),AVERAGEIFS(Observed!AH$2:AH$1135,Observed!$A$2:$A$1135,$A348,Observed!$C$2:$C$1135,$C348),"")</f>
        <v/>
      </c>
      <c r="AI348" s="35" t="str">
        <f>IF(ISNUMBER(AVERAGEIFS(Observed!AI$2:AI$1135,Observed!$A$2:$A$1135,$A348,Observed!$C$2:$C$1135,$C348)),AVERAGEIFS(Observed!AI$2:AI$1135,Observed!$A$2:$A$1135,$A348,Observed!$C$2:$C$1135,$C348),"")</f>
        <v/>
      </c>
      <c r="AJ348" s="35" t="str">
        <f>IF(ISNUMBER(AVERAGEIFS(Observed!AJ$2:AJ$1135,Observed!$A$2:$A$1135,$A348,Observed!$C$2:$C$1135,$C348)),AVERAGEIFS(Observed!AJ$2:AJ$1135,Observed!$A$2:$A$1135,$A348,Observed!$C$2:$C$1135,$C348),"")</f>
        <v/>
      </c>
      <c r="AK348" s="34" t="str">
        <f>IF(ISNUMBER(AVERAGEIFS(Observed!AK$2:AK$1135,Observed!$A$2:$A$1135,$A348,Observed!$C$2:$C$1135,$C348)),AVERAGEIFS(Observed!AK$2:AK$1135,Observed!$A$2:$A$1135,$A348,Observed!$C$2:$C$1135,$C348),"")</f>
        <v/>
      </c>
      <c r="AL348" s="35" t="str">
        <f>IF(ISNUMBER(AVERAGEIFS(Observed!AL$2:AL$1135,Observed!$A$2:$A$1135,$A348,Observed!$C$2:$C$1135,$C348)),AVERAGEIFS(Observed!AL$2:AL$1135,Observed!$A$2:$A$1135,$A348,Observed!$C$2:$C$1135,$C348),"")</f>
        <v/>
      </c>
      <c r="AM348" s="34" t="str">
        <f>IF(ISNUMBER(AVERAGEIFS(Observed!AM$2:AM$1135,Observed!$A$2:$A$1135,$A348,Observed!$C$2:$C$1135,$C348)),AVERAGEIFS(Observed!AM$2:AM$1135,Observed!$A$2:$A$1135,$A348,Observed!$C$2:$C$1135,$C348),"")</f>
        <v/>
      </c>
      <c r="AN348" s="34">
        <f>IF(ISNUMBER(AVERAGEIFS(Observed!AN$2:AN$1135,Observed!$A$2:$A$1135,$A348,Observed!$C$2:$C$1135,$C348)),AVERAGEIFS(Observed!AN$2:AN$1135,Observed!$A$2:$A$1135,$A348,Observed!$C$2:$C$1135,$C348),"")</f>
        <v>0.81666666666666676</v>
      </c>
      <c r="AO348" s="34" t="str">
        <f>IF(ISNUMBER(AVERAGEIFS(Observed!AO$2:AO$1135,Observed!$A$2:$A$1135,$A348,Observed!$C$2:$C$1135,$C348)),AVERAGEIFS(Observed!AO$2:AO$1135,Observed!$A$2:$A$1135,$A348,Observed!$C$2:$C$1135,$C348),"")</f>
        <v/>
      </c>
      <c r="AP348" s="35" t="str">
        <f>IF(ISNUMBER(AVERAGEIFS(Observed!AP$2:AP$1135,Observed!$A$2:$A$1135,$A348,Observed!$C$2:$C$1135,$C348)),AVERAGEIFS(Observed!AP$2:AP$1135,Observed!$A$2:$A$1135,$A348,Observed!$C$2:$C$1135,$C348),"")</f>
        <v/>
      </c>
      <c r="AQ348" s="34" t="str">
        <f>IF(ISNUMBER(AVERAGEIFS(Observed!AQ$2:AQ$1135,Observed!$A$2:$A$1135,$A348,Observed!$C$2:$C$1135,$C348)),AVERAGEIFS(Observed!AQ$2:AQ$1135,Observed!$A$2:$A$1135,$A348,Observed!$C$2:$C$1135,$C348),"")</f>
        <v/>
      </c>
      <c r="AR348" s="34" t="str">
        <f>IF(ISNUMBER(AVERAGEIFS(Observed!AR$2:AR$1135,Observed!$A$2:$A$1135,$A348,Observed!$C$2:$C$1135,$C348)),AVERAGEIFS(Observed!AR$2:AR$1135,Observed!$A$2:$A$1135,$A348,Observed!$C$2:$C$1135,$C348),"")</f>
        <v/>
      </c>
      <c r="AS348" s="2">
        <f>COUNTIFS(Observed!$A$2:$A$1135,$A348,Observed!$C$2:$C$1135,$C348)</f>
        <v>3</v>
      </c>
      <c r="AT348" s="2">
        <f t="shared" si="5"/>
        <v>5</v>
      </c>
    </row>
    <row r="349" spans="1:46" x14ac:dyDescent="0.25">
      <c r="A349" t="s">
        <v>110</v>
      </c>
      <c r="B349" t="s">
        <v>111</v>
      </c>
      <c r="C349" s="6">
        <v>42199</v>
      </c>
      <c r="D349" t="s">
        <v>56</v>
      </c>
      <c r="G349" t="s">
        <v>113</v>
      </c>
      <c r="J349">
        <v>2015</v>
      </c>
      <c r="K349" t="s">
        <v>114</v>
      </c>
      <c r="L349">
        <v>1</v>
      </c>
      <c r="M349" t="s">
        <v>27</v>
      </c>
      <c r="N349" s="33" t="str">
        <f>IF(ISNUMBER(AVERAGEIFS(Observed!N$2:N$1135,Observed!$A$2:$A$1135,$A349,Observed!$C$2:$C$1135,$C349)),AVERAGEIFS(Observed!N$2:N$1135,Observed!$A$2:$A$1135,$A349,Observed!$C$2:$C$1135,$C349),"")</f>
        <v/>
      </c>
      <c r="O349" s="34" t="str">
        <f>IF(ISNUMBER(AVERAGEIFS(Observed!O$2:O$1135,Observed!$A$2:$A$1135,$A349,Observed!$C$2:$C$1135,$C349)),AVERAGEIFS(Observed!O$2:O$1135,Observed!$A$2:$A$1135,$A349,Observed!$C$2:$C$1135,$C349),"")</f>
        <v/>
      </c>
      <c r="P349" s="34">
        <f>IF(ISNUMBER(AVERAGEIFS(Observed!P$2:P$1135,Observed!$A$2:$A$1135,$A349,Observed!$C$2:$C$1135,$C349)),AVERAGEIFS(Observed!P$2:P$1135,Observed!$A$2:$A$1135,$A349,Observed!$C$2:$C$1135,$C349),"")</f>
        <v>353.36666666666662</v>
      </c>
      <c r="Q349" s="34">
        <f>IF(ISNUMBER(AVERAGEIFS(Observed!Q$2:Q$1135,Observed!$A$2:$A$1135,$A349,Observed!$C$2:$C$1135,$C349)),AVERAGEIFS(Observed!Q$2:Q$1135,Observed!$A$2:$A$1135,$A349,Observed!$C$2:$C$1135,$C349),"")</f>
        <v>353.36666666666662</v>
      </c>
      <c r="R349" s="34">
        <f>IF(ISNUMBER(AVERAGEIFS(Observed!R$2:R$1135,Observed!$A$2:$A$1135,$A349,Observed!$C$2:$C$1135,$C349)),AVERAGEIFS(Observed!R$2:R$1135,Observed!$A$2:$A$1135,$A349,Observed!$C$2:$C$1135,$C349),"")</f>
        <v>729.67333333333329</v>
      </c>
      <c r="S349" s="35" t="str">
        <f>IF(ISNUMBER(AVERAGEIFS(Observed!S$2:S$1135,Observed!$A$2:$A$1135,$A349,Observed!$C$2:$C$1135,$C349)),AVERAGEIFS(Observed!S$2:S$1135,Observed!$A$2:$A$1135,$A349,Observed!$C$2:$C$1135,$C349),"")</f>
        <v/>
      </c>
      <c r="T349" s="35" t="str">
        <f>IF(ISNUMBER(AVERAGEIFS(Observed!T$2:T$1135,Observed!$A$2:$A$1135,$A349,Observed!$C$2:$C$1135,$C349)),AVERAGEIFS(Observed!T$2:T$1135,Observed!$A$2:$A$1135,$A349,Observed!$C$2:$C$1135,$C349),"")</f>
        <v/>
      </c>
      <c r="U349" s="35" t="str">
        <f>IF(ISNUMBER(AVERAGEIFS(Observed!U$2:U$1135,Observed!$A$2:$A$1135,$A349,Observed!$C$2:$C$1135,$C349)),AVERAGEIFS(Observed!U$2:U$1135,Observed!$A$2:$A$1135,$A349,Observed!$C$2:$C$1135,$C349),"")</f>
        <v/>
      </c>
      <c r="V349" s="34" t="str">
        <f>IF(ISNUMBER(AVERAGEIFS(Observed!V$2:V$1135,Observed!$A$2:$A$1135,$A349,Observed!$C$2:$C$1135,$C349)),AVERAGEIFS(Observed!V$2:V$1135,Observed!$A$2:$A$1135,$A349,Observed!$C$2:$C$1135,$C349),"")</f>
        <v/>
      </c>
      <c r="W349" s="7" t="str">
        <f>IF(ISNUMBER(AVERAGEIFS(Observed!W$2:W$1135,Observed!$A$2:$A$1135,$A349,Observed!$C$2:$C$1135,$C349)),AVERAGEIFS(Observed!W$2:W$1135,Observed!$A$2:$A$1135,$A349,Observed!$C$2:$C$1135,$C349),"")</f>
        <v/>
      </c>
      <c r="X349" s="7" t="str">
        <f>IF(ISNUMBER(AVERAGEIFS(Observed!X$2:X$1135,Observed!$A$2:$A$1135,$A349,Observed!$C$2:$C$1135,$C349)),AVERAGEIFS(Observed!X$2:X$1135,Observed!$A$2:$A$1135,$A349,Observed!$C$2:$C$1135,$C349),"")</f>
        <v/>
      </c>
      <c r="Y349" s="34" t="str">
        <f>IF(ISNUMBER(AVERAGEIFS(Observed!Y$2:Y$1135,Observed!$A$2:$A$1135,$A349,Observed!$C$2:$C$1135,$C349)),AVERAGEIFS(Observed!Y$2:Y$1135,Observed!$A$2:$A$1135,$A349,Observed!$C$2:$C$1135,$C349),"")</f>
        <v/>
      </c>
      <c r="Z349" s="34" t="str">
        <f>IF(ISNUMBER(AVERAGEIFS(Observed!Z$2:Z$1135,Observed!$A$2:$A$1135,$A349,Observed!$C$2:$C$1135,$C349)),AVERAGEIFS(Observed!Z$2:Z$1135,Observed!$A$2:$A$1135,$A349,Observed!$C$2:$C$1135,$C349),"")</f>
        <v/>
      </c>
      <c r="AA349" s="34" t="str">
        <f>IF(ISNUMBER(AVERAGEIFS(Observed!AA$2:AA$1135,Observed!$A$2:$A$1135,$A349,Observed!$C$2:$C$1135,$C349)),AVERAGEIFS(Observed!AA$2:AA$1135,Observed!$A$2:$A$1135,$A349,Observed!$C$2:$C$1135,$C349),"")</f>
        <v/>
      </c>
      <c r="AB349" s="34" t="str">
        <f>IF(ISNUMBER(AVERAGEIFS(Observed!AB$2:AB$1135,Observed!$A$2:$A$1135,$A349,Observed!$C$2:$C$1135,$C349)),AVERAGEIFS(Observed!AB$2:AB$1135,Observed!$A$2:$A$1135,$A349,Observed!$C$2:$C$1135,$C349),"")</f>
        <v/>
      </c>
      <c r="AC349" s="34" t="str">
        <f>IF(ISNUMBER(AVERAGEIFS(Observed!AC$2:AC$1135,Observed!$A$2:$A$1135,$A349,Observed!$C$2:$C$1135,$C349)),AVERAGEIFS(Observed!AC$2:AC$1135,Observed!$A$2:$A$1135,$A349,Observed!$C$2:$C$1135,$C349),"")</f>
        <v/>
      </c>
      <c r="AD349" s="34" t="str">
        <f>IF(ISNUMBER(AVERAGEIFS(Observed!AD$2:AD$1135,Observed!$A$2:$A$1135,$A349,Observed!$C$2:$C$1135,$C349)),AVERAGEIFS(Observed!AD$2:AD$1135,Observed!$A$2:$A$1135,$A349,Observed!$C$2:$C$1135,$C349),"")</f>
        <v/>
      </c>
      <c r="AE349" s="34" t="str">
        <f>IF(ISNUMBER(AVERAGEIFS(Observed!AE$2:AE$1135,Observed!$A$2:$A$1135,$A349,Observed!$C$2:$C$1135,$C349)),AVERAGEIFS(Observed!AE$2:AE$1135,Observed!$A$2:$A$1135,$A349,Observed!$C$2:$C$1135,$C349),"")</f>
        <v/>
      </c>
      <c r="AF349" s="34" t="str">
        <f>IF(ISNUMBER(AVERAGEIFS(Observed!AF$2:AF$1135,Observed!$A$2:$A$1135,$A349,Observed!$C$2:$C$1135,$C349)),AVERAGEIFS(Observed!AF$2:AF$1135,Observed!$A$2:$A$1135,$A349,Observed!$C$2:$C$1135,$C349),"")</f>
        <v/>
      </c>
      <c r="AG349" s="34">
        <f>IF(ISNUMBER(AVERAGEIFS(Observed!AG$2:AG$1135,Observed!$A$2:$A$1135,$A349,Observed!$C$2:$C$1135,$C349)),AVERAGEIFS(Observed!AG$2:AG$1135,Observed!$A$2:$A$1135,$A349,Observed!$C$2:$C$1135,$C349),"")</f>
        <v>2.0699999999999998</v>
      </c>
      <c r="AH349" s="35" t="str">
        <f>IF(ISNUMBER(AVERAGEIFS(Observed!AH$2:AH$1135,Observed!$A$2:$A$1135,$A349,Observed!$C$2:$C$1135,$C349)),AVERAGEIFS(Observed!AH$2:AH$1135,Observed!$A$2:$A$1135,$A349,Observed!$C$2:$C$1135,$C349),"")</f>
        <v/>
      </c>
      <c r="AI349" s="35" t="str">
        <f>IF(ISNUMBER(AVERAGEIFS(Observed!AI$2:AI$1135,Observed!$A$2:$A$1135,$A349,Observed!$C$2:$C$1135,$C349)),AVERAGEIFS(Observed!AI$2:AI$1135,Observed!$A$2:$A$1135,$A349,Observed!$C$2:$C$1135,$C349),"")</f>
        <v/>
      </c>
      <c r="AJ349" s="35" t="str">
        <f>IF(ISNUMBER(AVERAGEIFS(Observed!AJ$2:AJ$1135,Observed!$A$2:$A$1135,$A349,Observed!$C$2:$C$1135,$C349)),AVERAGEIFS(Observed!AJ$2:AJ$1135,Observed!$A$2:$A$1135,$A349,Observed!$C$2:$C$1135,$C349),"")</f>
        <v/>
      </c>
      <c r="AK349" s="34" t="str">
        <f>IF(ISNUMBER(AVERAGEIFS(Observed!AK$2:AK$1135,Observed!$A$2:$A$1135,$A349,Observed!$C$2:$C$1135,$C349)),AVERAGEIFS(Observed!AK$2:AK$1135,Observed!$A$2:$A$1135,$A349,Observed!$C$2:$C$1135,$C349),"")</f>
        <v/>
      </c>
      <c r="AL349" s="35" t="str">
        <f>IF(ISNUMBER(AVERAGEIFS(Observed!AL$2:AL$1135,Observed!$A$2:$A$1135,$A349,Observed!$C$2:$C$1135,$C349)),AVERAGEIFS(Observed!AL$2:AL$1135,Observed!$A$2:$A$1135,$A349,Observed!$C$2:$C$1135,$C349),"")</f>
        <v/>
      </c>
      <c r="AM349" s="34" t="str">
        <f>IF(ISNUMBER(AVERAGEIFS(Observed!AM$2:AM$1135,Observed!$A$2:$A$1135,$A349,Observed!$C$2:$C$1135,$C349)),AVERAGEIFS(Observed!AM$2:AM$1135,Observed!$A$2:$A$1135,$A349,Observed!$C$2:$C$1135,$C349),"")</f>
        <v/>
      </c>
      <c r="AN349" s="34">
        <f>IF(ISNUMBER(AVERAGEIFS(Observed!AN$2:AN$1135,Observed!$A$2:$A$1135,$A349,Observed!$C$2:$C$1135,$C349)),AVERAGEIFS(Observed!AN$2:AN$1135,Observed!$A$2:$A$1135,$A349,Observed!$C$2:$C$1135,$C349),"")</f>
        <v>0.85266666666666657</v>
      </c>
      <c r="AO349" s="34" t="str">
        <f>IF(ISNUMBER(AVERAGEIFS(Observed!AO$2:AO$1135,Observed!$A$2:$A$1135,$A349,Observed!$C$2:$C$1135,$C349)),AVERAGEIFS(Observed!AO$2:AO$1135,Observed!$A$2:$A$1135,$A349,Observed!$C$2:$C$1135,$C349),"")</f>
        <v/>
      </c>
      <c r="AP349" s="35" t="str">
        <f>IF(ISNUMBER(AVERAGEIFS(Observed!AP$2:AP$1135,Observed!$A$2:$A$1135,$A349,Observed!$C$2:$C$1135,$C349)),AVERAGEIFS(Observed!AP$2:AP$1135,Observed!$A$2:$A$1135,$A349,Observed!$C$2:$C$1135,$C349),"")</f>
        <v/>
      </c>
      <c r="AQ349" s="34" t="str">
        <f>IF(ISNUMBER(AVERAGEIFS(Observed!AQ$2:AQ$1135,Observed!$A$2:$A$1135,$A349,Observed!$C$2:$C$1135,$C349)),AVERAGEIFS(Observed!AQ$2:AQ$1135,Observed!$A$2:$A$1135,$A349,Observed!$C$2:$C$1135,$C349),"")</f>
        <v/>
      </c>
      <c r="AR349" s="34" t="str">
        <f>IF(ISNUMBER(AVERAGEIFS(Observed!AR$2:AR$1135,Observed!$A$2:$A$1135,$A349,Observed!$C$2:$C$1135,$C349)),AVERAGEIFS(Observed!AR$2:AR$1135,Observed!$A$2:$A$1135,$A349,Observed!$C$2:$C$1135,$C349),"")</f>
        <v/>
      </c>
      <c r="AS349" s="2">
        <f>COUNTIFS(Observed!$A$2:$A$1135,$A349,Observed!$C$2:$C$1135,$C349)</f>
        <v>3</v>
      </c>
      <c r="AT349" s="2">
        <f t="shared" si="5"/>
        <v>5</v>
      </c>
    </row>
    <row r="350" spans="1:46" x14ac:dyDescent="0.25">
      <c r="A350" t="s">
        <v>110</v>
      </c>
      <c r="B350" t="s">
        <v>111</v>
      </c>
      <c r="C350" s="6">
        <v>42240</v>
      </c>
      <c r="D350" t="s">
        <v>56</v>
      </c>
      <c r="G350" t="s">
        <v>113</v>
      </c>
      <c r="J350">
        <v>2015</v>
      </c>
      <c r="K350" t="s">
        <v>114</v>
      </c>
      <c r="L350">
        <v>1</v>
      </c>
      <c r="M350" t="s">
        <v>27</v>
      </c>
      <c r="N350" s="33" t="str">
        <f>IF(ISNUMBER(AVERAGEIFS(Observed!N$2:N$1135,Observed!$A$2:$A$1135,$A350,Observed!$C$2:$C$1135,$C350)),AVERAGEIFS(Observed!N$2:N$1135,Observed!$A$2:$A$1135,$A350,Observed!$C$2:$C$1135,$C350),"")</f>
        <v/>
      </c>
      <c r="O350" s="34" t="str">
        <f>IF(ISNUMBER(AVERAGEIFS(Observed!O$2:O$1135,Observed!$A$2:$A$1135,$A350,Observed!$C$2:$C$1135,$C350)),AVERAGEIFS(Observed!O$2:O$1135,Observed!$A$2:$A$1135,$A350,Observed!$C$2:$C$1135,$C350),"")</f>
        <v/>
      </c>
      <c r="P350" s="34">
        <f>IF(ISNUMBER(AVERAGEIFS(Observed!P$2:P$1135,Observed!$A$2:$A$1135,$A350,Observed!$C$2:$C$1135,$C350)),AVERAGEIFS(Observed!P$2:P$1135,Observed!$A$2:$A$1135,$A350,Observed!$C$2:$C$1135,$C350),"")</f>
        <v>207.88666666666666</v>
      </c>
      <c r="Q350" s="34">
        <f>IF(ISNUMBER(AVERAGEIFS(Observed!Q$2:Q$1135,Observed!$A$2:$A$1135,$A350,Observed!$C$2:$C$1135,$C350)),AVERAGEIFS(Observed!Q$2:Q$1135,Observed!$A$2:$A$1135,$A350,Observed!$C$2:$C$1135,$C350),"")</f>
        <v>207.88666666666666</v>
      </c>
      <c r="R350" s="34">
        <f>IF(ISNUMBER(AVERAGEIFS(Observed!R$2:R$1135,Observed!$A$2:$A$1135,$A350,Observed!$C$2:$C$1135,$C350)),AVERAGEIFS(Observed!R$2:R$1135,Observed!$A$2:$A$1135,$A350,Observed!$C$2:$C$1135,$C350),"")</f>
        <v>937.56000000000006</v>
      </c>
      <c r="S350" s="35" t="str">
        <f>IF(ISNUMBER(AVERAGEIFS(Observed!S$2:S$1135,Observed!$A$2:$A$1135,$A350,Observed!$C$2:$C$1135,$C350)),AVERAGEIFS(Observed!S$2:S$1135,Observed!$A$2:$A$1135,$A350,Observed!$C$2:$C$1135,$C350),"")</f>
        <v/>
      </c>
      <c r="T350" s="35" t="str">
        <f>IF(ISNUMBER(AVERAGEIFS(Observed!T$2:T$1135,Observed!$A$2:$A$1135,$A350,Observed!$C$2:$C$1135,$C350)),AVERAGEIFS(Observed!T$2:T$1135,Observed!$A$2:$A$1135,$A350,Observed!$C$2:$C$1135,$C350),"")</f>
        <v/>
      </c>
      <c r="U350" s="35" t="str">
        <f>IF(ISNUMBER(AVERAGEIFS(Observed!U$2:U$1135,Observed!$A$2:$A$1135,$A350,Observed!$C$2:$C$1135,$C350)),AVERAGEIFS(Observed!U$2:U$1135,Observed!$A$2:$A$1135,$A350,Observed!$C$2:$C$1135,$C350),"")</f>
        <v/>
      </c>
      <c r="V350" s="34" t="str">
        <f>IF(ISNUMBER(AVERAGEIFS(Observed!V$2:V$1135,Observed!$A$2:$A$1135,$A350,Observed!$C$2:$C$1135,$C350)),AVERAGEIFS(Observed!V$2:V$1135,Observed!$A$2:$A$1135,$A350,Observed!$C$2:$C$1135,$C350),"")</f>
        <v/>
      </c>
      <c r="W350" s="7" t="str">
        <f>IF(ISNUMBER(AVERAGEIFS(Observed!W$2:W$1135,Observed!$A$2:$A$1135,$A350,Observed!$C$2:$C$1135,$C350)),AVERAGEIFS(Observed!W$2:W$1135,Observed!$A$2:$A$1135,$A350,Observed!$C$2:$C$1135,$C350),"")</f>
        <v/>
      </c>
      <c r="X350" s="7" t="str">
        <f>IF(ISNUMBER(AVERAGEIFS(Observed!X$2:X$1135,Observed!$A$2:$A$1135,$A350,Observed!$C$2:$C$1135,$C350)),AVERAGEIFS(Observed!X$2:X$1135,Observed!$A$2:$A$1135,$A350,Observed!$C$2:$C$1135,$C350),"")</f>
        <v/>
      </c>
      <c r="Y350" s="34" t="str">
        <f>IF(ISNUMBER(AVERAGEIFS(Observed!Y$2:Y$1135,Observed!$A$2:$A$1135,$A350,Observed!$C$2:$C$1135,$C350)),AVERAGEIFS(Observed!Y$2:Y$1135,Observed!$A$2:$A$1135,$A350,Observed!$C$2:$C$1135,$C350),"")</f>
        <v/>
      </c>
      <c r="Z350" s="34" t="str">
        <f>IF(ISNUMBER(AVERAGEIFS(Observed!Z$2:Z$1135,Observed!$A$2:$A$1135,$A350,Observed!$C$2:$C$1135,$C350)),AVERAGEIFS(Observed!Z$2:Z$1135,Observed!$A$2:$A$1135,$A350,Observed!$C$2:$C$1135,$C350),"")</f>
        <v/>
      </c>
      <c r="AA350" s="34" t="str">
        <f>IF(ISNUMBER(AVERAGEIFS(Observed!AA$2:AA$1135,Observed!$A$2:$A$1135,$A350,Observed!$C$2:$C$1135,$C350)),AVERAGEIFS(Observed!AA$2:AA$1135,Observed!$A$2:$A$1135,$A350,Observed!$C$2:$C$1135,$C350),"")</f>
        <v/>
      </c>
      <c r="AB350" s="34" t="str">
        <f>IF(ISNUMBER(AVERAGEIFS(Observed!AB$2:AB$1135,Observed!$A$2:$A$1135,$A350,Observed!$C$2:$C$1135,$C350)),AVERAGEIFS(Observed!AB$2:AB$1135,Observed!$A$2:$A$1135,$A350,Observed!$C$2:$C$1135,$C350),"")</f>
        <v/>
      </c>
      <c r="AC350" s="34" t="str">
        <f>IF(ISNUMBER(AVERAGEIFS(Observed!AC$2:AC$1135,Observed!$A$2:$A$1135,$A350,Observed!$C$2:$C$1135,$C350)),AVERAGEIFS(Observed!AC$2:AC$1135,Observed!$A$2:$A$1135,$A350,Observed!$C$2:$C$1135,$C350),"")</f>
        <v/>
      </c>
      <c r="AD350" s="34" t="str">
        <f>IF(ISNUMBER(AVERAGEIFS(Observed!AD$2:AD$1135,Observed!$A$2:$A$1135,$A350,Observed!$C$2:$C$1135,$C350)),AVERAGEIFS(Observed!AD$2:AD$1135,Observed!$A$2:$A$1135,$A350,Observed!$C$2:$C$1135,$C350),"")</f>
        <v/>
      </c>
      <c r="AE350" s="34" t="str">
        <f>IF(ISNUMBER(AVERAGEIFS(Observed!AE$2:AE$1135,Observed!$A$2:$A$1135,$A350,Observed!$C$2:$C$1135,$C350)),AVERAGEIFS(Observed!AE$2:AE$1135,Observed!$A$2:$A$1135,$A350,Observed!$C$2:$C$1135,$C350),"")</f>
        <v/>
      </c>
      <c r="AF350" s="34" t="str">
        <f>IF(ISNUMBER(AVERAGEIFS(Observed!AF$2:AF$1135,Observed!$A$2:$A$1135,$A350,Observed!$C$2:$C$1135,$C350)),AVERAGEIFS(Observed!AF$2:AF$1135,Observed!$A$2:$A$1135,$A350,Observed!$C$2:$C$1135,$C350),"")</f>
        <v/>
      </c>
      <c r="AG350" s="34">
        <f>IF(ISNUMBER(AVERAGEIFS(Observed!AG$2:AG$1135,Observed!$A$2:$A$1135,$A350,Observed!$C$2:$C$1135,$C350)),AVERAGEIFS(Observed!AG$2:AG$1135,Observed!$A$2:$A$1135,$A350,Observed!$C$2:$C$1135,$C350),"")</f>
        <v>1.9566666666666668</v>
      </c>
      <c r="AH350" s="35" t="str">
        <f>IF(ISNUMBER(AVERAGEIFS(Observed!AH$2:AH$1135,Observed!$A$2:$A$1135,$A350,Observed!$C$2:$C$1135,$C350)),AVERAGEIFS(Observed!AH$2:AH$1135,Observed!$A$2:$A$1135,$A350,Observed!$C$2:$C$1135,$C350),"")</f>
        <v/>
      </c>
      <c r="AI350" s="35" t="str">
        <f>IF(ISNUMBER(AVERAGEIFS(Observed!AI$2:AI$1135,Observed!$A$2:$A$1135,$A350,Observed!$C$2:$C$1135,$C350)),AVERAGEIFS(Observed!AI$2:AI$1135,Observed!$A$2:$A$1135,$A350,Observed!$C$2:$C$1135,$C350),"")</f>
        <v/>
      </c>
      <c r="AJ350" s="35" t="str">
        <f>IF(ISNUMBER(AVERAGEIFS(Observed!AJ$2:AJ$1135,Observed!$A$2:$A$1135,$A350,Observed!$C$2:$C$1135,$C350)),AVERAGEIFS(Observed!AJ$2:AJ$1135,Observed!$A$2:$A$1135,$A350,Observed!$C$2:$C$1135,$C350),"")</f>
        <v/>
      </c>
      <c r="AK350" s="34" t="str">
        <f>IF(ISNUMBER(AVERAGEIFS(Observed!AK$2:AK$1135,Observed!$A$2:$A$1135,$A350,Observed!$C$2:$C$1135,$C350)),AVERAGEIFS(Observed!AK$2:AK$1135,Observed!$A$2:$A$1135,$A350,Observed!$C$2:$C$1135,$C350),"")</f>
        <v/>
      </c>
      <c r="AL350" s="35" t="str">
        <f>IF(ISNUMBER(AVERAGEIFS(Observed!AL$2:AL$1135,Observed!$A$2:$A$1135,$A350,Observed!$C$2:$C$1135,$C350)),AVERAGEIFS(Observed!AL$2:AL$1135,Observed!$A$2:$A$1135,$A350,Observed!$C$2:$C$1135,$C350),"")</f>
        <v/>
      </c>
      <c r="AM350" s="34" t="str">
        <f>IF(ISNUMBER(AVERAGEIFS(Observed!AM$2:AM$1135,Observed!$A$2:$A$1135,$A350,Observed!$C$2:$C$1135,$C350)),AVERAGEIFS(Observed!AM$2:AM$1135,Observed!$A$2:$A$1135,$A350,Observed!$C$2:$C$1135,$C350),"")</f>
        <v/>
      </c>
      <c r="AN350" s="34">
        <f>IF(ISNUMBER(AVERAGEIFS(Observed!AN$2:AN$1135,Observed!$A$2:$A$1135,$A350,Observed!$C$2:$C$1135,$C350)),AVERAGEIFS(Observed!AN$2:AN$1135,Observed!$A$2:$A$1135,$A350,Observed!$C$2:$C$1135,$C350),"")</f>
        <v>0.69266666666666665</v>
      </c>
      <c r="AO350" s="34" t="str">
        <f>IF(ISNUMBER(AVERAGEIFS(Observed!AO$2:AO$1135,Observed!$A$2:$A$1135,$A350,Observed!$C$2:$C$1135,$C350)),AVERAGEIFS(Observed!AO$2:AO$1135,Observed!$A$2:$A$1135,$A350,Observed!$C$2:$C$1135,$C350),"")</f>
        <v/>
      </c>
      <c r="AP350" s="35" t="str">
        <f>IF(ISNUMBER(AVERAGEIFS(Observed!AP$2:AP$1135,Observed!$A$2:$A$1135,$A350,Observed!$C$2:$C$1135,$C350)),AVERAGEIFS(Observed!AP$2:AP$1135,Observed!$A$2:$A$1135,$A350,Observed!$C$2:$C$1135,$C350),"")</f>
        <v/>
      </c>
      <c r="AQ350" s="34" t="str">
        <f>IF(ISNUMBER(AVERAGEIFS(Observed!AQ$2:AQ$1135,Observed!$A$2:$A$1135,$A350,Observed!$C$2:$C$1135,$C350)),AVERAGEIFS(Observed!AQ$2:AQ$1135,Observed!$A$2:$A$1135,$A350,Observed!$C$2:$C$1135,$C350),"")</f>
        <v/>
      </c>
      <c r="AR350" s="34" t="str">
        <f>IF(ISNUMBER(AVERAGEIFS(Observed!AR$2:AR$1135,Observed!$A$2:$A$1135,$A350,Observed!$C$2:$C$1135,$C350)),AVERAGEIFS(Observed!AR$2:AR$1135,Observed!$A$2:$A$1135,$A350,Observed!$C$2:$C$1135,$C350),"")</f>
        <v/>
      </c>
      <c r="AS350" s="2">
        <f>COUNTIFS(Observed!$A$2:$A$1135,$A350,Observed!$C$2:$C$1135,$C350)</f>
        <v>3</v>
      </c>
      <c r="AT350" s="2">
        <f t="shared" si="5"/>
        <v>5</v>
      </c>
    </row>
    <row r="351" spans="1:46" x14ac:dyDescent="0.25">
      <c r="A351" t="s">
        <v>110</v>
      </c>
      <c r="B351" t="s">
        <v>111</v>
      </c>
      <c r="C351" s="6">
        <v>42296</v>
      </c>
      <c r="D351" t="s">
        <v>56</v>
      </c>
      <c r="G351" t="s">
        <v>113</v>
      </c>
      <c r="J351">
        <v>2015</v>
      </c>
      <c r="K351" t="s">
        <v>114</v>
      </c>
      <c r="L351">
        <v>1</v>
      </c>
      <c r="M351" t="s">
        <v>27</v>
      </c>
      <c r="N351" s="33" t="str">
        <f>IF(ISNUMBER(AVERAGEIFS(Observed!N$2:N$1135,Observed!$A$2:$A$1135,$A351,Observed!$C$2:$C$1135,$C351)),AVERAGEIFS(Observed!N$2:N$1135,Observed!$A$2:$A$1135,$A351,Observed!$C$2:$C$1135,$C351),"")</f>
        <v/>
      </c>
      <c r="O351" s="34" t="str">
        <f>IF(ISNUMBER(AVERAGEIFS(Observed!O$2:O$1135,Observed!$A$2:$A$1135,$A351,Observed!$C$2:$C$1135,$C351)),AVERAGEIFS(Observed!O$2:O$1135,Observed!$A$2:$A$1135,$A351,Observed!$C$2:$C$1135,$C351),"")</f>
        <v/>
      </c>
      <c r="P351" s="34">
        <f>IF(ISNUMBER(AVERAGEIFS(Observed!P$2:P$1135,Observed!$A$2:$A$1135,$A351,Observed!$C$2:$C$1135,$C351)),AVERAGEIFS(Observed!P$2:P$1135,Observed!$A$2:$A$1135,$A351,Observed!$C$2:$C$1135,$C351),"")</f>
        <v>31.78</v>
      </c>
      <c r="Q351" s="34">
        <f>IF(ISNUMBER(AVERAGEIFS(Observed!Q$2:Q$1135,Observed!$A$2:$A$1135,$A351,Observed!$C$2:$C$1135,$C351)),AVERAGEIFS(Observed!Q$2:Q$1135,Observed!$A$2:$A$1135,$A351,Observed!$C$2:$C$1135,$C351),"")</f>
        <v>31.78</v>
      </c>
      <c r="R351" s="34">
        <f>IF(ISNUMBER(AVERAGEIFS(Observed!R$2:R$1135,Observed!$A$2:$A$1135,$A351,Observed!$C$2:$C$1135,$C351)),AVERAGEIFS(Observed!R$2:R$1135,Observed!$A$2:$A$1135,$A351,Observed!$C$2:$C$1135,$C351),"")</f>
        <v>969.34</v>
      </c>
      <c r="S351" s="35" t="str">
        <f>IF(ISNUMBER(AVERAGEIFS(Observed!S$2:S$1135,Observed!$A$2:$A$1135,$A351,Observed!$C$2:$C$1135,$C351)),AVERAGEIFS(Observed!S$2:S$1135,Observed!$A$2:$A$1135,$A351,Observed!$C$2:$C$1135,$C351),"")</f>
        <v/>
      </c>
      <c r="T351" s="35" t="str">
        <f>IF(ISNUMBER(AVERAGEIFS(Observed!T$2:T$1135,Observed!$A$2:$A$1135,$A351,Observed!$C$2:$C$1135,$C351)),AVERAGEIFS(Observed!T$2:T$1135,Observed!$A$2:$A$1135,$A351,Observed!$C$2:$C$1135,$C351),"")</f>
        <v/>
      </c>
      <c r="U351" s="35" t="str">
        <f>IF(ISNUMBER(AVERAGEIFS(Observed!U$2:U$1135,Observed!$A$2:$A$1135,$A351,Observed!$C$2:$C$1135,$C351)),AVERAGEIFS(Observed!U$2:U$1135,Observed!$A$2:$A$1135,$A351,Observed!$C$2:$C$1135,$C351),"")</f>
        <v/>
      </c>
      <c r="V351" s="34" t="str">
        <f>IF(ISNUMBER(AVERAGEIFS(Observed!V$2:V$1135,Observed!$A$2:$A$1135,$A351,Observed!$C$2:$C$1135,$C351)),AVERAGEIFS(Observed!V$2:V$1135,Observed!$A$2:$A$1135,$A351,Observed!$C$2:$C$1135,$C351),"")</f>
        <v/>
      </c>
      <c r="W351" s="7" t="str">
        <f>IF(ISNUMBER(AVERAGEIFS(Observed!W$2:W$1135,Observed!$A$2:$A$1135,$A351,Observed!$C$2:$C$1135,$C351)),AVERAGEIFS(Observed!W$2:W$1135,Observed!$A$2:$A$1135,$A351,Observed!$C$2:$C$1135,$C351),"")</f>
        <v/>
      </c>
      <c r="X351" s="7" t="str">
        <f>IF(ISNUMBER(AVERAGEIFS(Observed!X$2:X$1135,Observed!$A$2:$A$1135,$A351,Observed!$C$2:$C$1135,$C351)),AVERAGEIFS(Observed!X$2:X$1135,Observed!$A$2:$A$1135,$A351,Observed!$C$2:$C$1135,$C351),"")</f>
        <v/>
      </c>
      <c r="Y351" s="34" t="str">
        <f>IF(ISNUMBER(AVERAGEIFS(Observed!Y$2:Y$1135,Observed!$A$2:$A$1135,$A351,Observed!$C$2:$C$1135,$C351)),AVERAGEIFS(Observed!Y$2:Y$1135,Observed!$A$2:$A$1135,$A351,Observed!$C$2:$C$1135,$C351),"")</f>
        <v/>
      </c>
      <c r="Z351" s="34" t="str">
        <f>IF(ISNUMBER(AVERAGEIFS(Observed!Z$2:Z$1135,Observed!$A$2:$A$1135,$A351,Observed!$C$2:$C$1135,$C351)),AVERAGEIFS(Observed!Z$2:Z$1135,Observed!$A$2:$A$1135,$A351,Observed!$C$2:$C$1135,$C351),"")</f>
        <v/>
      </c>
      <c r="AA351" s="34" t="str">
        <f>IF(ISNUMBER(AVERAGEIFS(Observed!AA$2:AA$1135,Observed!$A$2:$A$1135,$A351,Observed!$C$2:$C$1135,$C351)),AVERAGEIFS(Observed!AA$2:AA$1135,Observed!$A$2:$A$1135,$A351,Observed!$C$2:$C$1135,$C351),"")</f>
        <v/>
      </c>
      <c r="AB351" s="34" t="str">
        <f>IF(ISNUMBER(AVERAGEIFS(Observed!AB$2:AB$1135,Observed!$A$2:$A$1135,$A351,Observed!$C$2:$C$1135,$C351)),AVERAGEIFS(Observed!AB$2:AB$1135,Observed!$A$2:$A$1135,$A351,Observed!$C$2:$C$1135,$C351),"")</f>
        <v/>
      </c>
      <c r="AC351" s="34" t="str">
        <f>IF(ISNUMBER(AVERAGEIFS(Observed!AC$2:AC$1135,Observed!$A$2:$A$1135,$A351,Observed!$C$2:$C$1135,$C351)),AVERAGEIFS(Observed!AC$2:AC$1135,Observed!$A$2:$A$1135,$A351,Observed!$C$2:$C$1135,$C351),"")</f>
        <v/>
      </c>
      <c r="AD351" s="34" t="str">
        <f>IF(ISNUMBER(AVERAGEIFS(Observed!AD$2:AD$1135,Observed!$A$2:$A$1135,$A351,Observed!$C$2:$C$1135,$C351)),AVERAGEIFS(Observed!AD$2:AD$1135,Observed!$A$2:$A$1135,$A351,Observed!$C$2:$C$1135,$C351),"")</f>
        <v/>
      </c>
      <c r="AE351" s="34" t="str">
        <f>IF(ISNUMBER(AVERAGEIFS(Observed!AE$2:AE$1135,Observed!$A$2:$A$1135,$A351,Observed!$C$2:$C$1135,$C351)),AVERAGEIFS(Observed!AE$2:AE$1135,Observed!$A$2:$A$1135,$A351,Observed!$C$2:$C$1135,$C351),"")</f>
        <v/>
      </c>
      <c r="AF351" s="34" t="str">
        <f>IF(ISNUMBER(AVERAGEIFS(Observed!AF$2:AF$1135,Observed!$A$2:$A$1135,$A351,Observed!$C$2:$C$1135,$C351)),AVERAGEIFS(Observed!AF$2:AF$1135,Observed!$A$2:$A$1135,$A351,Observed!$C$2:$C$1135,$C351),"")</f>
        <v/>
      </c>
      <c r="AG351" s="34">
        <f>IF(ISNUMBER(AVERAGEIFS(Observed!AG$2:AG$1135,Observed!$A$2:$A$1135,$A351,Observed!$C$2:$C$1135,$C351)),AVERAGEIFS(Observed!AG$2:AG$1135,Observed!$A$2:$A$1135,$A351,Observed!$C$2:$C$1135,$C351),"")</f>
        <v>2.2933333333333334</v>
      </c>
      <c r="AH351" s="35" t="str">
        <f>IF(ISNUMBER(AVERAGEIFS(Observed!AH$2:AH$1135,Observed!$A$2:$A$1135,$A351,Observed!$C$2:$C$1135,$C351)),AVERAGEIFS(Observed!AH$2:AH$1135,Observed!$A$2:$A$1135,$A351,Observed!$C$2:$C$1135,$C351),"")</f>
        <v/>
      </c>
      <c r="AI351" s="35" t="str">
        <f>IF(ISNUMBER(AVERAGEIFS(Observed!AI$2:AI$1135,Observed!$A$2:$A$1135,$A351,Observed!$C$2:$C$1135,$C351)),AVERAGEIFS(Observed!AI$2:AI$1135,Observed!$A$2:$A$1135,$A351,Observed!$C$2:$C$1135,$C351),"")</f>
        <v/>
      </c>
      <c r="AJ351" s="35" t="str">
        <f>IF(ISNUMBER(AVERAGEIFS(Observed!AJ$2:AJ$1135,Observed!$A$2:$A$1135,$A351,Observed!$C$2:$C$1135,$C351)),AVERAGEIFS(Observed!AJ$2:AJ$1135,Observed!$A$2:$A$1135,$A351,Observed!$C$2:$C$1135,$C351),"")</f>
        <v/>
      </c>
      <c r="AK351" s="34" t="str">
        <f>IF(ISNUMBER(AVERAGEIFS(Observed!AK$2:AK$1135,Observed!$A$2:$A$1135,$A351,Observed!$C$2:$C$1135,$C351)),AVERAGEIFS(Observed!AK$2:AK$1135,Observed!$A$2:$A$1135,$A351,Observed!$C$2:$C$1135,$C351),"")</f>
        <v/>
      </c>
      <c r="AL351" s="35" t="str">
        <f>IF(ISNUMBER(AVERAGEIFS(Observed!AL$2:AL$1135,Observed!$A$2:$A$1135,$A351,Observed!$C$2:$C$1135,$C351)),AVERAGEIFS(Observed!AL$2:AL$1135,Observed!$A$2:$A$1135,$A351,Observed!$C$2:$C$1135,$C351),"")</f>
        <v/>
      </c>
      <c r="AM351" s="34" t="str">
        <f>IF(ISNUMBER(AVERAGEIFS(Observed!AM$2:AM$1135,Observed!$A$2:$A$1135,$A351,Observed!$C$2:$C$1135,$C351)),AVERAGEIFS(Observed!AM$2:AM$1135,Observed!$A$2:$A$1135,$A351,Observed!$C$2:$C$1135,$C351),"")</f>
        <v/>
      </c>
      <c r="AN351" s="34">
        <f>IF(ISNUMBER(AVERAGEIFS(Observed!AN$2:AN$1135,Observed!$A$2:$A$1135,$A351,Observed!$C$2:$C$1135,$C351)),AVERAGEIFS(Observed!AN$2:AN$1135,Observed!$A$2:$A$1135,$A351,Observed!$C$2:$C$1135,$C351),"")</f>
        <v>0.33733333333333332</v>
      </c>
      <c r="AO351" s="34" t="str">
        <f>IF(ISNUMBER(AVERAGEIFS(Observed!AO$2:AO$1135,Observed!$A$2:$A$1135,$A351,Observed!$C$2:$C$1135,$C351)),AVERAGEIFS(Observed!AO$2:AO$1135,Observed!$A$2:$A$1135,$A351,Observed!$C$2:$C$1135,$C351),"")</f>
        <v/>
      </c>
      <c r="AP351" s="35" t="str">
        <f>IF(ISNUMBER(AVERAGEIFS(Observed!AP$2:AP$1135,Observed!$A$2:$A$1135,$A351,Observed!$C$2:$C$1135,$C351)),AVERAGEIFS(Observed!AP$2:AP$1135,Observed!$A$2:$A$1135,$A351,Observed!$C$2:$C$1135,$C351),"")</f>
        <v/>
      </c>
      <c r="AQ351" s="34" t="str">
        <f>IF(ISNUMBER(AVERAGEIFS(Observed!AQ$2:AQ$1135,Observed!$A$2:$A$1135,$A351,Observed!$C$2:$C$1135,$C351)),AVERAGEIFS(Observed!AQ$2:AQ$1135,Observed!$A$2:$A$1135,$A351,Observed!$C$2:$C$1135,$C351),"")</f>
        <v/>
      </c>
      <c r="AR351" s="34" t="str">
        <f>IF(ISNUMBER(AVERAGEIFS(Observed!AR$2:AR$1135,Observed!$A$2:$A$1135,$A351,Observed!$C$2:$C$1135,$C351)),AVERAGEIFS(Observed!AR$2:AR$1135,Observed!$A$2:$A$1135,$A351,Observed!$C$2:$C$1135,$C351),"")</f>
        <v/>
      </c>
      <c r="AS351" s="2">
        <f>COUNTIFS(Observed!$A$2:$A$1135,$A351,Observed!$C$2:$C$1135,$C351)</f>
        <v>3</v>
      </c>
      <c r="AT351" s="2">
        <f t="shared" si="5"/>
        <v>5</v>
      </c>
    </row>
  </sheetData>
  <dataValidations count="1">
    <dataValidation type="decimal" allowBlank="1" showInputMessage="1" showErrorMessage="1" sqref="AL1">
      <formula1>0.08</formula1>
      <formula2>0.3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9"/>
  <sheetViews>
    <sheetView workbookViewId="0">
      <pane xSplit="4" ySplit="1" topLeftCell="H163" activePane="bottomRight" state="frozen"/>
      <selection pane="topRight" activeCell="E1" sqref="E1"/>
      <selection pane="bottomLeft" activeCell="A2" sqref="A2"/>
      <selection pane="bottomRight" activeCell="M173" sqref="M173"/>
    </sheetView>
  </sheetViews>
  <sheetFormatPr defaultRowHeight="15" x14ac:dyDescent="0.25"/>
  <cols>
    <col min="1" max="1" width="19.28515625" bestFit="1" customWidth="1"/>
    <col min="2" max="2" width="11.5703125" bestFit="1" customWidth="1"/>
    <col min="3" max="3" width="10.42578125" bestFit="1" customWidth="1"/>
    <col min="28" max="28" width="17.28515625" bestFit="1" customWidth="1"/>
    <col min="29" max="29" width="14.42578125" bestFit="1" customWidth="1"/>
  </cols>
  <sheetData>
    <row r="1" spans="1:29" x14ac:dyDescent="0.25">
      <c r="A1" s="12" t="s">
        <v>1</v>
      </c>
      <c r="B1" s="12" t="s">
        <v>5</v>
      </c>
      <c r="C1" s="13" t="s">
        <v>4</v>
      </c>
      <c r="D1" s="13" t="s">
        <v>13</v>
      </c>
      <c r="E1" s="14" t="s">
        <v>59</v>
      </c>
      <c r="F1" s="9" t="s">
        <v>60</v>
      </c>
      <c r="G1" s="9" t="s">
        <v>61</v>
      </c>
      <c r="H1" s="9" t="s">
        <v>62</v>
      </c>
      <c r="I1" s="9" t="s">
        <v>63</v>
      </c>
      <c r="J1" s="9" t="s">
        <v>64</v>
      </c>
      <c r="K1" s="9" t="s">
        <v>65</v>
      </c>
      <c r="L1" s="9" t="s">
        <v>66</v>
      </c>
      <c r="M1" s="9" t="s">
        <v>67</v>
      </c>
      <c r="N1" s="9" t="s">
        <v>68</v>
      </c>
      <c r="O1" s="9" t="s">
        <v>69</v>
      </c>
      <c r="P1" s="9" t="s">
        <v>70</v>
      </c>
      <c r="Q1" s="9" t="s">
        <v>71</v>
      </c>
      <c r="R1" s="9" t="s">
        <v>72</v>
      </c>
      <c r="S1" s="9" t="s">
        <v>73</v>
      </c>
      <c r="T1" s="9" t="s">
        <v>74</v>
      </c>
      <c r="U1" s="9" t="s">
        <v>75</v>
      </c>
      <c r="V1" s="9" t="s">
        <v>76</v>
      </c>
      <c r="W1" s="9" t="s">
        <v>77</v>
      </c>
      <c r="X1" s="9" t="s">
        <v>78</v>
      </c>
      <c r="Y1" s="9" t="s">
        <v>79</v>
      </c>
      <c r="Z1" s="9" t="s">
        <v>80</v>
      </c>
      <c r="AA1" s="9" t="s">
        <v>81</v>
      </c>
      <c r="AB1" s="20" t="s">
        <v>82</v>
      </c>
      <c r="AC1" s="20" t="s">
        <v>83</v>
      </c>
    </row>
    <row r="2" spans="1:29" x14ac:dyDescent="0.25">
      <c r="A2" s="1" t="s">
        <v>2</v>
      </c>
      <c r="B2" s="1" t="s">
        <v>84</v>
      </c>
      <c r="C2" s="36">
        <v>35660</v>
      </c>
      <c r="D2" s="2" t="s">
        <v>85</v>
      </c>
      <c r="E2">
        <v>2</v>
      </c>
      <c r="F2" s="37">
        <f>AVERAGEIFS(ObservedSWC!F$2:F$595,ObservedSWC!$A$2:$A$595,$A2,ObservedSWC!$C$2:$C$595,$C2)</f>
        <v>0.29433333333333334</v>
      </c>
      <c r="G2" s="37">
        <f>AVERAGEIFS(ObservedSWC!G$2:G$595,ObservedSWC!$A$2:$A$595,$A2,ObservedSWC!$C$2:$C$595,$C2)</f>
        <v>0.3036666666666667</v>
      </c>
      <c r="H2" s="37">
        <f>AVERAGEIFS(ObservedSWC!H$2:H$595,ObservedSWC!$A$2:$A$595,$A2,ObservedSWC!$C$2:$C$595,$C2)</f>
        <v>0.26766666666666666</v>
      </c>
      <c r="I2" s="37">
        <f>AVERAGEIFS(ObservedSWC!I$2:I$595,ObservedSWC!$A$2:$A$595,$A2,ObservedSWC!$C$2:$C$595,$C2)</f>
        <v>0.26566666666666666</v>
      </c>
      <c r="J2" s="37">
        <f>AVERAGEIFS(ObservedSWC!J$2:J$595,ObservedSWC!$A$2:$A$595,$A2,ObservedSWC!$C$2:$C$595,$C2)</f>
        <v>0.25566666666666671</v>
      </c>
      <c r="K2" s="37">
        <f>AVERAGEIFS(ObservedSWC!K$2:K$595,ObservedSWC!$A$2:$A$595,$A2,ObservedSWC!$C$2:$C$595,$C2)</f>
        <v>0.27133333333333337</v>
      </c>
      <c r="L2" s="37">
        <f>AVERAGEIFS(ObservedSWC!L$2:L$595,ObservedSWC!$A$2:$A$595,$A2,ObservedSWC!$C$2:$C$595,$C2)</f>
        <v>0.31833333333333336</v>
      </c>
      <c r="M2" s="37">
        <f>AVERAGEIFS(ObservedSWC!M$2:M$595,ObservedSWC!$A$2:$A$595,$A2,ObservedSWC!$C$2:$C$595,$C2)</f>
        <v>0.35133333333333328</v>
      </c>
      <c r="N2" s="37">
        <f>AVERAGEIFS(ObservedSWC!N$2:N$595,ObservedSWC!$A$2:$A$595,$A2,ObservedSWC!$C$2:$C$595,$C2)</f>
        <v>0.34566666666666662</v>
      </c>
      <c r="O2" s="37">
        <f>AVERAGEIFS(ObservedSWC!O$2:O$595,ObservedSWC!$A$2:$A$595,$A2,ObservedSWC!$C$2:$C$595,$C2)</f>
        <v>0.35833333333333334</v>
      </c>
      <c r="P2" s="37">
        <f>AVERAGEIFS(ObservedSWC!P$2:P$595,ObservedSWC!$A$2:$A$595,$A2,ObservedSWC!$C$2:$C$595,$C2)</f>
        <v>0.34566666666666662</v>
      </c>
      <c r="Q2" s="37">
        <f>AVERAGEIFS(ObservedSWC!Q$2:Q$595,ObservedSWC!$A$2:$A$595,$A2,ObservedSWC!$C$2:$C$595,$C2)</f>
        <v>0.33233333333333331</v>
      </c>
      <c r="R2" s="37">
        <f>AVERAGEIFS(ObservedSWC!R$2:R$595,ObservedSWC!$A$2:$A$595,$A2,ObservedSWC!$C$2:$C$595,$C2)</f>
        <v>0.29699999999999999</v>
      </c>
      <c r="S2" s="37">
        <f>AVERAGEIFS(ObservedSWC!S$2:S$595,ObservedSWC!$A$2:$A$595,$A2,ObservedSWC!$C$2:$C$595,$C2)</f>
        <v>0.27600000000000002</v>
      </c>
      <c r="T2" s="37">
        <f>AVERAGEIFS(ObservedSWC!T$2:T$595,ObservedSWC!$A$2:$A$595,$A2,ObservedSWC!$C$2:$C$595,$C2)</f>
        <v>0.3236666666666666</v>
      </c>
      <c r="U2" s="37">
        <f>AVERAGEIFS(ObservedSWC!U$2:U$595,ObservedSWC!$A$2:$A$595,$A2,ObservedSWC!$C$2:$C$595,$C2)</f>
        <v>0.31966666666666671</v>
      </c>
      <c r="V2" s="37">
        <f>AVERAGEIFS(ObservedSWC!V$2:V$595,ObservedSWC!$A$2:$A$595,$A2,ObservedSWC!$C$2:$C$595,$C2)</f>
        <v>0.32366666666666671</v>
      </c>
      <c r="W2" s="37">
        <f>AVERAGEIFS(ObservedSWC!W$2:W$595,ObservedSWC!$A$2:$A$595,$A2,ObservedSWC!$C$2:$C$595,$C2)</f>
        <v>0.32066666666666666</v>
      </c>
      <c r="X2" s="37">
        <f>AVERAGEIFS(ObservedSWC!X$2:X$595,ObservedSWC!$A$2:$A$595,$A2,ObservedSWC!$C$2:$C$595,$C2)</f>
        <v>0.32200000000000001</v>
      </c>
      <c r="Y2" s="37">
        <f>AVERAGEIFS(ObservedSWC!Y$2:Y$595,ObservedSWC!$A$2:$A$595,$A2,ObservedSWC!$C$2:$C$595,$C2)</f>
        <v>0.31566666666666671</v>
      </c>
      <c r="Z2" s="37">
        <f>AVERAGEIFS(ObservedSWC!Z$2:Z$595,ObservedSWC!$A$2:$A$595,$A2,ObservedSWC!$C$2:$C$595,$C2)</f>
        <v>0.31233333333333335</v>
      </c>
      <c r="AA2" s="37">
        <f>AVERAGEIFS(ObservedSWC!AA$2:AA$595,ObservedSWC!$A$2:$A$595,$A2,ObservedSWC!$C$2:$C$595,$C2)</f>
        <v>0.34133333333333332</v>
      </c>
      <c r="AB2" s="37">
        <f>AVERAGEIFS(ObservedSWC!AB$2:AB$595,ObservedSWC!$A$2:$A$595,$A2,ObservedSWC!$C$2:$C$595,$C2)</f>
        <v>296.8</v>
      </c>
      <c r="AC2" s="37">
        <f>AVERAGEIFS(ObservedSWC!AC$2:AC$595,ObservedSWC!$A$2:$A$595,$A2,ObservedSWC!$C$2:$C$595,$C2)</f>
        <v>715.63333333333355</v>
      </c>
    </row>
    <row r="3" spans="1:29" x14ac:dyDescent="0.25">
      <c r="A3" s="1" t="s">
        <v>2</v>
      </c>
      <c r="B3" s="1" t="s">
        <v>84</v>
      </c>
      <c r="C3" s="36">
        <v>35665</v>
      </c>
      <c r="D3" s="2" t="s">
        <v>85</v>
      </c>
      <c r="E3">
        <v>2</v>
      </c>
      <c r="F3" s="37">
        <f>AVERAGEIFS(ObservedSWC!F$2:F$595,ObservedSWC!$A$2:$A$595,$A3,ObservedSWC!$C$2:$C$595,$C3)</f>
        <v>0.32999999999999996</v>
      </c>
      <c r="G3" s="37">
        <f>AVERAGEIFS(ObservedSWC!G$2:G$595,ObservedSWC!$A$2:$A$595,$A3,ObservedSWC!$C$2:$C$595,$C3)</f>
        <v>0.32500000000000001</v>
      </c>
      <c r="H3" s="37">
        <f>AVERAGEIFS(ObservedSWC!H$2:H$595,ObservedSWC!$A$2:$A$595,$A3,ObservedSWC!$C$2:$C$595,$C3)</f>
        <v>0.27766666666666667</v>
      </c>
      <c r="I3" s="37">
        <f>AVERAGEIFS(ObservedSWC!I$2:I$595,ObservedSWC!$A$2:$A$595,$A3,ObservedSWC!$C$2:$C$595,$C3)</f>
        <v>0.26866666666666666</v>
      </c>
      <c r="J3" s="37">
        <f>AVERAGEIFS(ObservedSWC!J$2:J$595,ObservedSWC!$A$2:$A$595,$A3,ObservedSWC!$C$2:$C$595,$C3)</f>
        <v>0.26866666666666666</v>
      </c>
      <c r="K3" s="37">
        <f>AVERAGEIFS(ObservedSWC!K$2:K$595,ObservedSWC!$A$2:$A$595,$A3,ObservedSWC!$C$2:$C$595,$C3)</f>
        <v>0.29566666666666669</v>
      </c>
      <c r="L3" s="37">
        <f>AVERAGEIFS(ObservedSWC!L$2:L$595,ObservedSWC!$A$2:$A$595,$A3,ObservedSWC!$C$2:$C$595,$C3)</f>
        <v>0.33299999999999996</v>
      </c>
      <c r="M3" s="37">
        <f>AVERAGEIFS(ObservedSWC!M$2:M$595,ObservedSWC!$A$2:$A$595,$A3,ObservedSWC!$C$2:$C$595,$C3)</f>
        <v>0.35266666666666663</v>
      </c>
      <c r="N3" s="37">
        <f>AVERAGEIFS(ObservedSWC!N$2:N$595,ObservedSWC!$A$2:$A$595,$A3,ObservedSWC!$C$2:$C$595,$C3)</f>
        <v>0.35466666666666669</v>
      </c>
      <c r="O3" s="37">
        <f>AVERAGEIFS(ObservedSWC!O$2:O$595,ObservedSWC!$A$2:$A$595,$A3,ObservedSWC!$C$2:$C$595,$C3)</f>
        <v>0.35600000000000004</v>
      </c>
      <c r="P3" s="37">
        <f>AVERAGEIFS(ObservedSWC!P$2:P$595,ObservedSWC!$A$2:$A$595,$A3,ObservedSWC!$C$2:$C$595,$C3)</f>
        <v>0.34566666666666662</v>
      </c>
      <c r="Q3" s="37">
        <f>AVERAGEIFS(ObservedSWC!Q$2:Q$595,ObservedSWC!$A$2:$A$595,$A3,ObservedSWC!$C$2:$C$595,$C3)</f>
        <v>0.34433333333333338</v>
      </c>
      <c r="R3" s="37">
        <f>AVERAGEIFS(ObservedSWC!R$2:R$595,ObservedSWC!$A$2:$A$595,$A3,ObservedSWC!$C$2:$C$595,$C3)</f>
        <v>0.3</v>
      </c>
      <c r="S3" s="37">
        <f>AVERAGEIFS(ObservedSWC!S$2:S$595,ObservedSWC!$A$2:$A$595,$A3,ObservedSWC!$C$2:$C$595,$C3)</f>
        <v>0.28366666666666668</v>
      </c>
      <c r="T3" s="37">
        <f>AVERAGEIFS(ObservedSWC!T$2:T$595,ObservedSWC!$A$2:$A$595,$A3,ObservedSWC!$C$2:$C$595,$C3)</f>
        <v>0.30933333333333329</v>
      </c>
      <c r="U3" s="37">
        <f>AVERAGEIFS(ObservedSWC!U$2:U$595,ObservedSWC!$A$2:$A$595,$A3,ObservedSWC!$C$2:$C$595,$C3)</f>
        <v>0.32266666666666666</v>
      </c>
      <c r="V3" s="37">
        <f>AVERAGEIFS(ObservedSWC!V$2:V$595,ObservedSWC!$A$2:$A$595,$A3,ObservedSWC!$C$2:$C$595,$C3)</f>
        <v>0.3173333333333333</v>
      </c>
      <c r="W3" s="37">
        <f>AVERAGEIFS(ObservedSWC!W$2:W$595,ObservedSWC!$A$2:$A$595,$A3,ObservedSWC!$C$2:$C$595,$C3)</f>
        <v>0.32566666666666672</v>
      </c>
      <c r="X3" s="37">
        <f>AVERAGEIFS(ObservedSWC!X$2:X$595,ObservedSWC!$A$2:$A$595,$A3,ObservedSWC!$C$2:$C$595,$C3)</f>
        <v>0.314</v>
      </c>
      <c r="Y3" s="37">
        <f>AVERAGEIFS(ObservedSWC!Y$2:Y$595,ObservedSWC!$A$2:$A$595,$A3,ObservedSWC!$C$2:$C$595,$C3)</f>
        <v>0.31433333333333335</v>
      </c>
      <c r="Z3" s="37">
        <f>AVERAGEIFS(ObservedSWC!Z$2:Z$595,ObservedSWC!$A$2:$A$595,$A3,ObservedSWC!$C$2:$C$595,$C3)</f>
        <v>0.32666666666666661</v>
      </c>
      <c r="AA3" s="37">
        <f>AVERAGEIFS(ObservedSWC!AA$2:AA$595,ObservedSWC!$A$2:$A$595,$A3,ObservedSWC!$C$2:$C$595,$C3)</f>
        <v>0.34699999999999998</v>
      </c>
      <c r="AB3" s="37">
        <f>AVERAGEIFS(ObservedSWC!AB$2:AB$595,ObservedSWC!$A$2:$A$595,$A3,ObservedSWC!$C$2:$C$595,$C3)</f>
        <v>313.59999999999997</v>
      </c>
      <c r="AC3" s="37">
        <f>AVERAGEIFS(ObservedSWC!AC$2:AC$595,ObservedSWC!$A$2:$A$595,$A3,ObservedSWC!$C$2:$C$595,$C3)</f>
        <v>734.26666666666677</v>
      </c>
    </row>
    <row r="4" spans="1:29" x14ac:dyDescent="0.25">
      <c r="A4" s="1" t="s">
        <v>2</v>
      </c>
      <c r="B4" s="1" t="s">
        <v>84</v>
      </c>
      <c r="C4" s="36">
        <v>35683</v>
      </c>
      <c r="D4" s="2" t="s">
        <v>85</v>
      </c>
      <c r="E4">
        <v>2</v>
      </c>
      <c r="F4" s="37">
        <f>AVERAGEIFS(ObservedSWC!F$2:F$595,ObservedSWC!$A$2:$A$595,$A4,ObservedSWC!$C$2:$C$595,$C4)</f>
        <v>0.26566666666666666</v>
      </c>
      <c r="G4" s="37">
        <f>AVERAGEIFS(ObservedSWC!G$2:G$595,ObservedSWC!$A$2:$A$595,$A4,ObservedSWC!$C$2:$C$595,$C4)</f>
        <v>0.28166666666666668</v>
      </c>
      <c r="H4" s="37">
        <f>AVERAGEIFS(ObservedSWC!H$2:H$595,ObservedSWC!$A$2:$A$595,$A4,ObservedSWC!$C$2:$C$595,$C4)</f>
        <v>0.24766666666666667</v>
      </c>
      <c r="I4" s="37">
        <f>AVERAGEIFS(ObservedSWC!I$2:I$595,ObservedSWC!$A$2:$A$595,$A4,ObservedSWC!$C$2:$C$595,$C4)</f>
        <v>0.2553333333333333</v>
      </c>
      <c r="J4" s="37">
        <f>AVERAGEIFS(ObservedSWC!J$2:J$595,ObservedSWC!$A$2:$A$595,$A4,ObservedSWC!$C$2:$C$595,$C4)</f>
        <v>0.24900000000000003</v>
      </c>
      <c r="K4" s="37">
        <f>AVERAGEIFS(ObservedSWC!K$2:K$595,ObservedSWC!$A$2:$A$595,$A4,ObservedSWC!$C$2:$C$595,$C4)</f>
        <v>0.25866666666666666</v>
      </c>
      <c r="L4" s="37">
        <f>AVERAGEIFS(ObservedSWC!L$2:L$595,ObservedSWC!$A$2:$A$595,$A4,ObservedSWC!$C$2:$C$595,$C4)</f>
        <v>0.3076666666666667</v>
      </c>
      <c r="M4" s="37">
        <f>AVERAGEIFS(ObservedSWC!M$2:M$595,ObservedSWC!$A$2:$A$595,$A4,ObservedSWC!$C$2:$C$595,$C4)</f>
        <v>0.34733333333333333</v>
      </c>
      <c r="N4" s="37">
        <f>AVERAGEIFS(ObservedSWC!N$2:N$595,ObservedSWC!$A$2:$A$595,$A4,ObservedSWC!$C$2:$C$595,$C4)</f>
        <v>0.35033333333333333</v>
      </c>
      <c r="O4" s="37">
        <f>AVERAGEIFS(ObservedSWC!O$2:O$595,ObservedSWC!$A$2:$A$595,$A4,ObservedSWC!$C$2:$C$595,$C4)</f>
        <v>0.35699999999999998</v>
      </c>
      <c r="P4" s="37">
        <f>AVERAGEIFS(ObservedSWC!P$2:P$595,ObservedSWC!$A$2:$A$595,$A4,ObservedSWC!$C$2:$C$595,$C4)</f>
        <v>0.35266666666666668</v>
      </c>
      <c r="Q4" s="37">
        <f>AVERAGEIFS(ObservedSWC!Q$2:Q$595,ObservedSWC!$A$2:$A$595,$A4,ObservedSWC!$C$2:$C$595,$C4)</f>
        <v>0.34600000000000003</v>
      </c>
      <c r="R4" s="37">
        <f>AVERAGEIFS(ObservedSWC!R$2:R$595,ObservedSWC!$A$2:$A$595,$A4,ObservedSWC!$C$2:$C$595,$C4)</f>
        <v>0.31200000000000006</v>
      </c>
      <c r="S4" s="37">
        <f>AVERAGEIFS(ObservedSWC!S$2:S$595,ObservedSWC!$A$2:$A$595,$A4,ObservedSWC!$C$2:$C$595,$C4)</f>
        <v>0.32333333333333331</v>
      </c>
      <c r="T4" s="37">
        <f>AVERAGEIFS(ObservedSWC!T$2:T$595,ObservedSWC!$A$2:$A$595,$A4,ObservedSWC!$C$2:$C$595,$C4)</f>
        <v>0.32900000000000001</v>
      </c>
      <c r="U4" s="37">
        <f>AVERAGEIFS(ObservedSWC!U$2:U$595,ObservedSWC!$A$2:$A$595,$A4,ObservedSWC!$C$2:$C$595,$C4)</f>
        <v>0.32866666666666666</v>
      </c>
      <c r="V4" s="37">
        <f>AVERAGEIFS(ObservedSWC!V$2:V$595,ObservedSWC!$A$2:$A$595,$A4,ObservedSWC!$C$2:$C$595,$C4)</f>
        <v>0.32566666666666672</v>
      </c>
      <c r="W4" s="37">
        <f>AVERAGEIFS(ObservedSWC!W$2:W$595,ObservedSWC!$A$2:$A$595,$A4,ObservedSWC!$C$2:$C$595,$C4)</f>
        <v>0.3113333333333333</v>
      </c>
      <c r="X4" s="37">
        <f>AVERAGEIFS(ObservedSWC!X$2:X$595,ObservedSWC!$A$2:$A$595,$A4,ObservedSWC!$C$2:$C$595,$C4)</f>
        <v>0.31566666666666671</v>
      </c>
      <c r="Y4" s="37">
        <f>AVERAGEIFS(ObservedSWC!Y$2:Y$595,ObservedSWC!$A$2:$A$595,$A4,ObservedSWC!$C$2:$C$595,$C4)</f>
        <v>0.32233333333333331</v>
      </c>
      <c r="Z4" s="37">
        <f>AVERAGEIFS(ObservedSWC!Z$2:Z$595,ObservedSWC!$A$2:$A$595,$A4,ObservedSWC!$C$2:$C$595,$C4)</f>
        <v>0.32266666666666666</v>
      </c>
      <c r="AA4" s="37">
        <f>AVERAGEIFS(ObservedSWC!AA$2:AA$595,ObservedSWC!$A$2:$A$595,$A4,ObservedSWC!$C$2:$C$595,$C4)</f>
        <v>0.35299999999999998</v>
      </c>
      <c r="AB4" s="37">
        <f>AVERAGEIFS(ObservedSWC!AB$2:AB$595,ObservedSWC!$A$2:$A$595,$A4,ObservedSWC!$C$2:$C$595,$C4)</f>
        <v>282.90000000000003</v>
      </c>
      <c r="AC4" s="37">
        <f>AVERAGEIFS(ObservedSWC!AC$2:AC$595,ObservedSWC!$A$2:$A$595,$A4,ObservedSWC!$C$2:$C$595,$C4)</f>
        <v>712.83333333333337</v>
      </c>
    </row>
    <row r="5" spans="1:29" x14ac:dyDescent="0.25">
      <c r="A5" s="1" t="s">
        <v>2</v>
      </c>
      <c r="B5" s="1" t="s">
        <v>84</v>
      </c>
      <c r="C5" s="36">
        <v>35699</v>
      </c>
      <c r="D5" s="2" t="s">
        <v>85</v>
      </c>
      <c r="E5">
        <v>2</v>
      </c>
      <c r="F5" s="37">
        <f>AVERAGEIFS(ObservedSWC!F$2:F$595,ObservedSWC!$A$2:$A$595,$A5,ObservedSWC!$C$2:$C$595,$C5)</f>
        <v>0.27733333333333327</v>
      </c>
      <c r="G5" s="37">
        <f>AVERAGEIFS(ObservedSWC!G$2:G$595,ObservedSWC!$A$2:$A$595,$A5,ObservedSWC!$C$2:$C$595,$C5)</f>
        <v>0.28133333333333327</v>
      </c>
      <c r="H5" s="37">
        <f>AVERAGEIFS(ObservedSWC!H$2:H$595,ObservedSWC!$A$2:$A$595,$A5,ObservedSWC!$C$2:$C$595,$C5)</f>
        <v>0.248</v>
      </c>
      <c r="I5" s="37">
        <f>AVERAGEIFS(ObservedSWC!I$2:I$595,ObservedSWC!$A$2:$A$595,$A5,ObservedSWC!$C$2:$C$595,$C5)</f>
        <v>0.24733333333333332</v>
      </c>
      <c r="J5" s="37">
        <f>AVERAGEIFS(ObservedSWC!J$2:J$595,ObservedSWC!$A$2:$A$595,$A5,ObservedSWC!$C$2:$C$595,$C5)</f>
        <v>0.23133333333333336</v>
      </c>
      <c r="K5" s="37">
        <f>AVERAGEIFS(ObservedSWC!K$2:K$595,ObservedSWC!$A$2:$A$595,$A5,ObservedSWC!$C$2:$C$595,$C5)</f>
        <v>0.23700000000000002</v>
      </c>
      <c r="L5" s="37">
        <f>AVERAGEIFS(ObservedSWC!L$2:L$595,ObservedSWC!$A$2:$A$595,$A5,ObservedSWC!$C$2:$C$595,$C5)</f>
        <v>0.28899999999999998</v>
      </c>
      <c r="M5" s="37">
        <f>AVERAGEIFS(ObservedSWC!M$2:M$595,ObservedSWC!$A$2:$A$595,$A5,ObservedSWC!$C$2:$C$595,$C5)</f>
        <v>0.33500000000000002</v>
      </c>
      <c r="N5" s="37">
        <f>AVERAGEIFS(ObservedSWC!N$2:N$595,ObservedSWC!$A$2:$A$595,$A5,ObservedSWC!$C$2:$C$595,$C5)</f>
        <v>0.33600000000000002</v>
      </c>
      <c r="O5" s="37">
        <f>AVERAGEIFS(ObservedSWC!O$2:O$595,ObservedSWC!$A$2:$A$595,$A5,ObservedSWC!$C$2:$C$595,$C5)</f>
        <v>0.35766666666666663</v>
      </c>
      <c r="P5" s="37">
        <f>AVERAGEIFS(ObservedSWC!P$2:P$595,ObservedSWC!$A$2:$A$595,$A5,ObservedSWC!$C$2:$C$595,$C5)</f>
        <v>0.35233333333333333</v>
      </c>
      <c r="Q5" s="37">
        <f>AVERAGEIFS(ObservedSWC!Q$2:Q$595,ObservedSWC!$A$2:$A$595,$A5,ObservedSWC!$C$2:$C$595,$C5)</f>
        <v>0.34100000000000003</v>
      </c>
      <c r="R5" s="37">
        <f>AVERAGEIFS(ObservedSWC!R$2:R$595,ObservedSWC!$A$2:$A$595,$A5,ObservedSWC!$C$2:$C$595,$C5)</f>
        <v>0.31866666666666665</v>
      </c>
      <c r="S5" s="37">
        <f>AVERAGEIFS(ObservedSWC!S$2:S$595,ObservedSWC!$A$2:$A$595,$A5,ObservedSWC!$C$2:$C$595,$C5)</f>
        <v>0.32200000000000001</v>
      </c>
      <c r="T5" s="37">
        <f>AVERAGEIFS(ObservedSWC!T$2:T$595,ObservedSWC!$A$2:$A$595,$A5,ObservedSWC!$C$2:$C$595,$C5)</f>
        <v>0.33666666666666667</v>
      </c>
      <c r="U5" s="37">
        <f>AVERAGEIFS(ObservedSWC!U$2:U$595,ObservedSWC!$A$2:$A$595,$A5,ObservedSWC!$C$2:$C$595,$C5)</f>
        <v>0.32100000000000001</v>
      </c>
      <c r="V5" s="37">
        <f>AVERAGEIFS(ObservedSWC!V$2:V$595,ObservedSWC!$A$2:$A$595,$A5,ObservedSWC!$C$2:$C$595,$C5)</f>
        <v>0.32800000000000001</v>
      </c>
      <c r="W5" s="37">
        <f>AVERAGEIFS(ObservedSWC!W$2:W$595,ObservedSWC!$A$2:$A$595,$A5,ObservedSWC!$C$2:$C$595,$C5)</f>
        <v>0.33166666666666672</v>
      </c>
      <c r="X5" s="37">
        <f>AVERAGEIFS(ObservedSWC!X$2:X$595,ObservedSWC!$A$2:$A$595,$A5,ObservedSWC!$C$2:$C$595,$C5)</f>
        <v>0.32200000000000001</v>
      </c>
      <c r="Y5" s="37">
        <f>AVERAGEIFS(ObservedSWC!Y$2:Y$595,ObservedSWC!$A$2:$A$595,$A5,ObservedSWC!$C$2:$C$595,$C5)</f>
        <v>0.32700000000000001</v>
      </c>
      <c r="Z5" s="37">
        <f>AVERAGEIFS(ObservedSWC!Z$2:Z$595,ObservedSWC!$A$2:$A$595,$A5,ObservedSWC!$C$2:$C$595,$C5)</f>
        <v>0.32933333333333331</v>
      </c>
      <c r="AA5" s="37">
        <f>AVERAGEIFS(ObservedSWC!AA$2:AA$595,ObservedSWC!$A$2:$A$595,$A5,ObservedSWC!$C$2:$C$595,$C5)</f>
        <v>0.35933333333333328</v>
      </c>
      <c r="AB5" s="37">
        <f>AVERAGEIFS(ObservedSWC!AB$2:AB$595,ObservedSWC!$A$2:$A$595,$A5,ObservedSWC!$C$2:$C$595,$C5)</f>
        <v>275.96666666666664</v>
      </c>
      <c r="AC5" s="37">
        <f>AVERAGEIFS(ObservedSWC!AC$2:AC$595,ObservedSWC!$A$2:$A$595,$A5,ObservedSWC!$C$2:$C$595,$C5)</f>
        <v>710.63333333333355</v>
      </c>
    </row>
    <row r="6" spans="1:29" x14ac:dyDescent="0.25">
      <c r="A6" s="1" t="s">
        <v>2</v>
      </c>
      <c r="B6" s="1" t="s">
        <v>84</v>
      </c>
      <c r="C6" s="36">
        <v>35719</v>
      </c>
      <c r="D6" s="2" t="s">
        <v>85</v>
      </c>
      <c r="E6">
        <v>1</v>
      </c>
      <c r="F6" s="37">
        <f>AVERAGEIFS(ObservedSWC!F$2:F$595,ObservedSWC!$A$2:$A$595,$A6,ObservedSWC!$C$2:$C$595,$C6)</f>
        <v>0.24766666666666667</v>
      </c>
      <c r="G6" s="37">
        <f>AVERAGEIFS(ObservedSWC!G$2:G$595,ObservedSWC!$A$2:$A$595,$A6,ObservedSWC!$C$2:$C$595,$C6)</f>
        <v>0.26999999999999996</v>
      </c>
      <c r="H6" s="37">
        <f>AVERAGEIFS(ObservedSWC!H$2:H$595,ObservedSWC!$A$2:$A$595,$A6,ObservedSWC!$C$2:$C$595,$C6)</f>
        <v>0.23466666666666666</v>
      </c>
      <c r="I6" s="37">
        <f>AVERAGEIFS(ObservedSWC!I$2:I$595,ObservedSWC!$A$2:$A$595,$A6,ObservedSWC!$C$2:$C$595,$C6)</f>
        <v>0.23166666666666669</v>
      </c>
      <c r="J6" s="37">
        <f>AVERAGEIFS(ObservedSWC!J$2:J$595,ObservedSWC!$A$2:$A$595,$A6,ObservedSWC!$C$2:$C$595,$C6)</f>
        <v>0.19666666666666666</v>
      </c>
      <c r="K6" s="37">
        <f>AVERAGEIFS(ObservedSWC!K$2:K$595,ObservedSWC!$A$2:$A$595,$A6,ObservedSWC!$C$2:$C$595,$C6)</f>
        <v>0.19366666666666665</v>
      </c>
      <c r="L6" s="37">
        <f>AVERAGEIFS(ObservedSWC!L$2:L$595,ObservedSWC!$A$2:$A$595,$A6,ObservedSWC!$C$2:$C$595,$C6)</f>
        <v>0.24566666666666667</v>
      </c>
      <c r="M6" s="37">
        <f>AVERAGEIFS(ObservedSWC!M$2:M$595,ObservedSWC!$A$2:$A$595,$A6,ObservedSWC!$C$2:$C$595,$C6)</f>
        <v>0.3053333333333334</v>
      </c>
      <c r="N6" s="37">
        <f>AVERAGEIFS(ObservedSWC!N$2:N$595,ObservedSWC!$A$2:$A$595,$A6,ObservedSWC!$C$2:$C$595,$C6)</f>
        <v>0.308</v>
      </c>
      <c r="O6" s="37">
        <f>AVERAGEIFS(ObservedSWC!O$2:O$595,ObservedSWC!$A$2:$A$595,$A6,ObservedSWC!$C$2:$C$595,$C6)</f>
        <v>0.34900000000000003</v>
      </c>
      <c r="P6" s="37">
        <f>AVERAGEIFS(ObservedSWC!P$2:P$595,ObservedSWC!$A$2:$A$595,$A6,ObservedSWC!$C$2:$C$595,$C6)</f>
        <v>0.34833333333333333</v>
      </c>
      <c r="Q6" s="37">
        <f>AVERAGEIFS(ObservedSWC!Q$2:Q$595,ObservedSWC!$A$2:$A$595,$A6,ObservedSWC!$C$2:$C$595,$C6)</f>
        <v>0.34133333333333332</v>
      </c>
      <c r="R6" s="37">
        <f>AVERAGEIFS(ObservedSWC!R$2:R$595,ObservedSWC!$A$2:$A$595,$A6,ObservedSWC!$C$2:$C$595,$C6)</f>
        <v>0.31566666666666671</v>
      </c>
      <c r="S6" s="37">
        <f>AVERAGEIFS(ObservedSWC!S$2:S$595,ObservedSWC!$A$2:$A$595,$A6,ObservedSWC!$C$2:$C$595,$C6)</f>
        <v>0.31766666666666671</v>
      </c>
      <c r="T6" s="37">
        <f>AVERAGEIFS(ObservedSWC!T$2:T$595,ObservedSWC!$A$2:$A$595,$A6,ObservedSWC!$C$2:$C$595,$C6)</f>
        <v>0.33133333333333331</v>
      </c>
      <c r="U6" s="37">
        <f>AVERAGEIFS(ObservedSWC!U$2:U$595,ObservedSWC!$A$2:$A$595,$A6,ObservedSWC!$C$2:$C$595,$C6)</f>
        <v>0.33299999999999996</v>
      </c>
      <c r="V6" s="37">
        <f>AVERAGEIFS(ObservedSWC!V$2:V$595,ObservedSWC!$A$2:$A$595,$A6,ObservedSWC!$C$2:$C$595,$C6)</f>
        <v>0.32466666666666666</v>
      </c>
      <c r="W6" s="37">
        <f>AVERAGEIFS(ObservedSWC!W$2:W$595,ObservedSWC!$A$2:$A$595,$A6,ObservedSWC!$C$2:$C$595,$C6)</f>
        <v>0.32200000000000001</v>
      </c>
      <c r="X6" s="37">
        <f>AVERAGEIFS(ObservedSWC!X$2:X$595,ObservedSWC!$A$2:$A$595,$A6,ObservedSWC!$C$2:$C$595,$C6)</f>
        <v>0.3213333333333333</v>
      </c>
      <c r="Y6" s="37">
        <f>AVERAGEIFS(ObservedSWC!Y$2:Y$595,ObservedSWC!$A$2:$A$595,$A6,ObservedSWC!$C$2:$C$595,$C6)</f>
        <v>0.33133333333333331</v>
      </c>
      <c r="Z6" s="37">
        <f>AVERAGEIFS(ObservedSWC!Z$2:Z$595,ObservedSWC!$A$2:$A$595,$A6,ObservedSWC!$C$2:$C$595,$C6)</f>
        <v>0.33033333333333337</v>
      </c>
      <c r="AA6" s="37">
        <f>AVERAGEIFS(ObservedSWC!AA$2:AA$595,ObservedSWC!$A$2:$A$595,$A6,ObservedSWC!$C$2:$C$595,$C6)</f>
        <v>0.35266666666666668</v>
      </c>
      <c r="AB6" s="37">
        <f>AVERAGEIFS(ObservedSWC!AB$2:AB$595,ObservedSWC!$A$2:$A$595,$A6,ObservedSWC!$C$2:$C$595,$C6)</f>
        <v>248.10000000000005</v>
      </c>
      <c r="AC6" s="37">
        <f>AVERAGEIFS(ObservedSWC!AC$2:AC$595,ObservedSWC!$A$2:$A$595,$A6,ObservedSWC!$C$2:$C$595,$C6)</f>
        <v>679.9666666666667</v>
      </c>
    </row>
    <row r="7" spans="1:29" x14ac:dyDescent="0.25">
      <c r="A7" s="1" t="s">
        <v>2</v>
      </c>
      <c r="B7" s="1" t="s">
        <v>84</v>
      </c>
      <c r="C7" s="36">
        <v>35731</v>
      </c>
      <c r="D7" s="2" t="s">
        <v>85</v>
      </c>
      <c r="E7">
        <v>2</v>
      </c>
      <c r="F7" s="37">
        <f>AVERAGEIFS(ObservedSWC!F$2:F$595,ObservedSWC!$A$2:$A$595,$A7,ObservedSWC!$C$2:$C$595,$C7)</f>
        <v>0.21099999999999999</v>
      </c>
      <c r="G7" s="37">
        <f>AVERAGEIFS(ObservedSWC!G$2:G$595,ObservedSWC!$A$2:$A$595,$A7,ObservedSWC!$C$2:$C$595,$C7)</f>
        <v>0.23233333333333336</v>
      </c>
      <c r="H7" s="37">
        <f>AVERAGEIFS(ObservedSWC!H$2:H$595,ObservedSWC!$A$2:$A$595,$A7,ObservedSWC!$C$2:$C$595,$C7)</f>
        <v>0.21366666666666667</v>
      </c>
      <c r="I7" s="37">
        <f>AVERAGEIFS(ObservedSWC!I$2:I$595,ObservedSWC!$A$2:$A$595,$A7,ObservedSWC!$C$2:$C$595,$C7)</f>
        <v>0.20999999999999996</v>
      </c>
      <c r="J7" s="37">
        <f>AVERAGEIFS(ObservedSWC!J$2:J$595,ObservedSWC!$A$2:$A$595,$A7,ObservedSWC!$C$2:$C$595,$C7)</f>
        <v>0.17900000000000002</v>
      </c>
      <c r="K7" s="37">
        <f>AVERAGEIFS(ObservedSWC!K$2:K$595,ObservedSWC!$A$2:$A$595,$A7,ObservedSWC!$C$2:$C$595,$C7)</f>
        <v>0.16900000000000001</v>
      </c>
      <c r="L7" s="37">
        <f>AVERAGEIFS(ObservedSWC!L$2:L$595,ObservedSWC!$A$2:$A$595,$A7,ObservedSWC!$C$2:$C$595,$C7)</f>
        <v>0.22866666666666668</v>
      </c>
      <c r="M7" s="37">
        <f>AVERAGEIFS(ObservedSWC!M$2:M$595,ObservedSWC!$A$2:$A$595,$A7,ObservedSWC!$C$2:$C$595,$C7)</f>
        <v>0.27533333333333337</v>
      </c>
      <c r="N7" s="37">
        <f>AVERAGEIFS(ObservedSWC!N$2:N$595,ObservedSWC!$A$2:$A$595,$A7,ObservedSWC!$C$2:$C$595,$C7)</f>
        <v>0.30166666666666669</v>
      </c>
      <c r="O7" s="37">
        <f>AVERAGEIFS(ObservedSWC!O$2:O$595,ObservedSWC!$A$2:$A$595,$A7,ObservedSWC!$C$2:$C$595,$C7)</f>
        <v>0.34699999999999998</v>
      </c>
      <c r="P7" s="37">
        <f>AVERAGEIFS(ObservedSWC!P$2:P$595,ObservedSWC!$A$2:$A$595,$A7,ObservedSWC!$C$2:$C$595,$C7)</f>
        <v>0.33499999999999996</v>
      </c>
      <c r="Q7" s="37">
        <f>AVERAGEIFS(ObservedSWC!Q$2:Q$595,ObservedSWC!$A$2:$A$595,$A7,ObservedSWC!$C$2:$C$595,$C7)</f>
        <v>0.33966666666666673</v>
      </c>
      <c r="R7" s="37">
        <f>AVERAGEIFS(ObservedSWC!R$2:R$595,ObservedSWC!$A$2:$A$595,$A7,ObservedSWC!$C$2:$C$595,$C7)</f>
        <v>0.31766666666666671</v>
      </c>
      <c r="S7" s="37">
        <f>AVERAGEIFS(ObservedSWC!S$2:S$595,ObservedSWC!$A$2:$A$595,$A7,ObservedSWC!$C$2:$C$595,$C7)</f>
        <v>0.31966666666666671</v>
      </c>
      <c r="T7" s="37">
        <f>AVERAGEIFS(ObservedSWC!T$2:T$595,ObservedSWC!$A$2:$A$595,$A7,ObservedSWC!$C$2:$C$595,$C7)</f>
        <v>0.33299999999999996</v>
      </c>
      <c r="U7" s="37">
        <f>AVERAGEIFS(ObservedSWC!U$2:U$595,ObservedSWC!$A$2:$A$595,$A7,ObservedSWC!$C$2:$C$595,$C7)</f>
        <v>0.32366666666666671</v>
      </c>
      <c r="V7" s="37">
        <f>AVERAGEIFS(ObservedSWC!V$2:V$595,ObservedSWC!$A$2:$A$595,$A7,ObservedSWC!$C$2:$C$595,$C7)</f>
        <v>0.32466666666666666</v>
      </c>
      <c r="W7" s="37">
        <f>AVERAGEIFS(ObservedSWC!W$2:W$595,ObservedSWC!$A$2:$A$595,$A7,ObservedSWC!$C$2:$C$595,$C7)</f>
        <v>0.3196666666666666</v>
      </c>
      <c r="X7" s="37">
        <f>AVERAGEIFS(ObservedSWC!X$2:X$595,ObservedSWC!$A$2:$A$595,$A7,ObservedSWC!$C$2:$C$595,$C7)</f>
        <v>0.31866666666666665</v>
      </c>
      <c r="Y7" s="37">
        <f>AVERAGEIFS(ObservedSWC!Y$2:Y$595,ObservedSWC!$A$2:$A$595,$A7,ObservedSWC!$C$2:$C$595,$C7)</f>
        <v>0.32333333333333331</v>
      </c>
      <c r="Z7" s="37">
        <f>AVERAGEIFS(ObservedSWC!Z$2:Z$595,ObservedSWC!$A$2:$A$595,$A7,ObservedSWC!$C$2:$C$595,$C7)</f>
        <v>0.3256666666666666</v>
      </c>
      <c r="AA7" s="37">
        <f>AVERAGEIFS(ObservedSWC!AA$2:AA$595,ObservedSWC!$A$2:$A$595,$A7,ObservedSWC!$C$2:$C$595,$C7)</f>
        <v>0.35566666666666663</v>
      </c>
      <c r="AB7" s="37">
        <f>AVERAGEIFS(ObservedSWC!AB$2:AB$595,ObservedSWC!$A$2:$A$595,$A7,ObservedSWC!$C$2:$C$595,$C7)</f>
        <v>223.16666666666671</v>
      </c>
      <c r="AC7" s="37">
        <f>AVERAGEIFS(ObservedSWC!AC$2:AC$595,ObservedSWC!$A$2:$A$595,$A7,ObservedSWC!$C$2:$C$595,$C7)</f>
        <v>651.5</v>
      </c>
    </row>
    <row r="8" spans="1:29" x14ac:dyDescent="0.25">
      <c r="A8" s="1" t="s">
        <v>2</v>
      </c>
      <c r="B8" s="1" t="s">
        <v>84</v>
      </c>
      <c r="C8" s="36">
        <v>35740</v>
      </c>
      <c r="D8" s="2" t="s">
        <v>85</v>
      </c>
      <c r="E8">
        <v>2</v>
      </c>
      <c r="F8" s="37">
        <f>AVERAGEIFS(ObservedSWC!F$2:F$595,ObservedSWC!$A$2:$A$595,$A8,ObservedSWC!$C$2:$C$595,$C8)</f>
        <v>0.19200000000000003</v>
      </c>
      <c r="G8" s="37">
        <f>AVERAGEIFS(ObservedSWC!G$2:G$595,ObservedSWC!$A$2:$A$595,$A8,ObservedSWC!$C$2:$C$595,$C8)</f>
        <v>0.20866666666666669</v>
      </c>
      <c r="H8" s="37">
        <f>AVERAGEIFS(ObservedSWC!H$2:H$595,ObservedSWC!$A$2:$A$595,$A8,ObservedSWC!$C$2:$C$595,$C8)</f>
        <v>0.18699999999999997</v>
      </c>
      <c r="I8" s="37">
        <f>AVERAGEIFS(ObservedSWC!I$2:I$595,ObservedSWC!$A$2:$A$595,$A8,ObservedSWC!$C$2:$C$595,$C8)</f>
        <v>0.17833333333333334</v>
      </c>
      <c r="J8" s="37">
        <f>AVERAGEIFS(ObservedSWC!J$2:J$595,ObservedSWC!$A$2:$A$595,$A8,ObservedSWC!$C$2:$C$595,$C8)</f>
        <v>0.13799999999999998</v>
      </c>
      <c r="K8" s="37">
        <f>AVERAGEIFS(ObservedSWC!K$2:K$595,ObservedSWC!$A$2:$A$595,$A8,ObservedSWC!$C$2:$C$595,$C8)</f>
        <v>0.13266666666666668</v>
      </c>
      <c r="L8" s="37">
        <f>AVERAGEIFS(ObservedSWC!L$2:L$595,ObservedSWC!$A$2:$A$595,$A8,ObservedSWC!$C$2:$C$595,$C8)</f>
        <v>0.19433333333333336</v>
      </c>
      <c r="M8" s="37">
        <f>AVERAGEIFS(ObservedSWC!M$2:M$595,ObservedSWC!$A$2:$A$595,$A8,ObservedSWC!$C$2:$C$595,$C8)</f>
        <v>0.24666666666666667</v>
      </c>
      <c r="N8" s="37">
        <f>AVERAGEIFS(ObservedSWC!N$2:N$595,ObservedSWC!$A$2:$A$595,$A8,ObservedSWC!$C$2:$C$595,$C8)</f>
        <v>0.26966666666666667</v>
      </c>
      <c r="O8" s="37">
        <f>AVERAGEIFS(ObservedSWC!O$2:O$595,ObservedSWC!$A$2:$A$595,$A8,ObservedSWC!$C$2:$C$595,$C8)</f>
        <v>0.32400000000000001</v>
      </c>
      <c r="P8" s="37">
        <f>AVERAGEIFS(ObservedSWC!P$2:P$595,ObservedSWC!$A$2:$A$595,$A8,ObservedSWC!$C$2:$C$595,$C8)</f>
        <v>0.33666666666666667</v>
      </c>
      <c r="Q8" s="37">
        <f>AVERAGEIFS(ObservedSWC!Q$2:Q$595,ObservedSWC!$A$2:$A$595,$A8,ObservedSWC!$C$2:$C$595,$C8)</f>
        <v>0.33899999999999997</v>
      </c>
      <c r="R8" s="37">
        <f>AVERAGEIFS(ObservedSWC!R$2:R$595,ObservedSWC!$A$2:$A$595,$A8,ObservedSWC!$C$2:$C$595,$C8)</f>
        <v>0.30533333333333329</v>
      </c>
      <c r="S8" s="37">
        <f>AVERAGEIFS(ObservedSWC!S$2:S$595,ObservedSWC!$A$2:$A$595,$A8,ObservedSWC!$C$2:$C$595,$C8)</f>
        <v>0.31633333333333336</v>
      </c>
      <c r="T8" s="37">
        <f>AVERAGEIFS(ObservedSWC!T$2:T$595,ObservedSWC!$A$2:$A$595,$A8,ObservedSWC!$C$2:$C$595,$C8)</f>
        <v>0.33166666666666672</v>
      </c>
      <c r="U8" s="37">
        <f>AVERAGEIFS(ObservedSWC!U$2:U$595,ObservedSWC!$A$2:$A$595,$A8,ObservedSWC!$C$2:$C$595,$C8)</f>
        <v>0.31966666666666671</v>
      </c>
      <c r="V8" s="37">
        <f>AVERAGEIFS(ObservedSWC!V$2:V$595,ObservedSWC!$A$2:$A$595,$A8,ObservedSWC!$C$2:$C$595,$C8)</f>
        <v>0.32100000000000001</v>
      </c>
      <c r="W8" s="37">
        <f>AVERAGEIFS(ObservedSWC!W$2:W$595,ObservedSWC!$A$2:$A$595,$A8,ObservedSWC!$C$2:$C$595,$C8)</f>
        <v>0.32266666666666666</v>
      </c>
      <c r="X8" s="37">
        <f>AVERAGEIFS(ObservedSWC!X$2:X$595,ObservedSWC!$A$2:$A$595,$A8,ObservedSWC!$C$2:$C$595,$C8)</f>
        <v>0.32700000000000001</v>
      </c>
      <c r="Y8" s="37">
        <f>AVERAGEIFS(ObservedSWC!Y$2:Y$595,ObservedSWC!$A$2:$A$595,$A8,ObservedSWC!$C$2:$C$595,$C8)</f>
        <v>0.32100000000000001</v>
      </c>
      <c r="Z8" s="37">
        <f>AVERAGEIFS(ObservedSWC!Z$2:Z$595,ObservedSWC!$A$2:$A$595,$A8,ObservedSWC!$C$2:$C$595,$C8)</f>
        <v>0.32066666666666666</v>
      </c>
      <c r="AA8" s="37">
        <f>AVERAGEIFS(ObservedSWC!AA$2:AA$595,ObservedSWC!$A$2:$A$595,$A8,ObservedSWC!$C$2:$C$595,$C8)</f>
        <v>0.35766666666666663</v>
      </c>
      <c r="AB8" s="37">
        <f>AVERAGEIFS(ObservedSWC!AB$2:AB$595,ObservedSWC!$A$2:$A$595,$A8,ObservedSWC!$C$2:$C$595,$C8)</f>
        <v>193.93333333333331</v>
      </c>
      <c r="AC8" s="37">
        <f>AVERAGEIFS(ObservedSWC!AC$2:AC$595,ObservedSWC!$A$2:$A$595,$A8,ObservedSWC!$C$2:$C$595,$C8)</f>
        <v>618.20000000000005</v>
      </c>
    </row>
    <row r="9" spans="1:29" x14ac:dyDescent="0.25">
      <c r="A9" s="1" t="s">
        <v>2</v>
      </c>
      <c r="B9" s="1" t="s">
        <v>84</v>
      </c>
      <c r="C9" s="36">
        <v>35751</v>
      </c>
      <c r="D9" s="2" t="s">
        <v>85</v>
      </c>
      <c r="E9">
        <v>2</v>
      </c>
      <c r="F9" s="37">
        <f>AVERAGEIFS(ObservedSWC!F$2:F$595,ObservedSWC!$A$2:$A$595,$A9,ObservedSWC!$C$2:$C$595,$C9)</f>
        <v>0.17300000000000001</v>
      </c>
      <c r="G9" s="37">
        <f>AVERAGEIFS(ObservedSWC!G$2:G$595,ObservedSWC!$A$2:$A$595,$A9,ObservedSWC!$C$2:$C$595,$C9)</f>
        <v>0.18999999999999997</v>
      </c>
      <c r="H9" s="37">
        <f>AVERAGEIFS(ObservedSWC!H$2:H$595,ObservedSWC!$A$2:$A$595,$A9,ObservedSWC!$C$2:$C$595,$C9)</f>
        <v>0.15833333333333333</v>
      </c>
      <c r="I9" s="37">
        <f>AVERAGEIFS(ObservedSWC!I$2:I$595,ObservedSWC!$A$2:$A$595,$A9,ObservedSWC!$C$2:$C$595,$C9)</f>
        <v>0.13266666666666668</v>
      </c>
      <c r="J9" s="37">
        <f>AVERAGEIFS(ObservedSWC!J$2:J$595,ObservedSWC!$A$2:$A$595,$A9,ObservedSWC!$C$2:$C$595,$C9)</f>
        <v>9.5666666666666678E-2</v>
      </c>
      <c r="K9" s="37">
        <f>AVERAGEIFS(ObservedSWC!K$2:K$595,ObservedSWC!$A$2:$A$595,$A9,ObservedSWC!$C$2:$C$595,$C9)</f>
        <v>9.5333333333333339E-2</v>
      </c>
      <c r="L9" s="37">
        <f>AVERAGEIFS(ObservedSWC!L$2:L$595,ObservedSWC!$A$2:$A$595,$A9,ObservedSWC!$C$2:$C$595,$C9)</f>
        <v>0.14766666666666667</v>
      </c>
      <c r="M9" s="37">
        <f>AVERAGEIFS(ObservedSWC!M$2:M$595,ObservedSWC!$A$2:$A$595,$A9,ObservedSWC!$C$2:$C$595,$C9)</f>
        <v>0.19099999999999998</v>
      </c>
      <c r="N9" s="37">
        <f>AVERAGEIFS(ObservedSWC!N$2:N$595,ObservedSWC!$A$2:$A$595,$A9,ObservedSWC!$C$2:$C$595,$C9)</f>
        <v>0.22233333333333336</v>
      </c>
      <c r="O9" s="37">
        <f>AVERAGEIFS(ObservedSWC!O$2:O$595,ObservedSWC!$A$2:$A$595,$A9,ObservedSWC!$C$2:$C$595,$C9)</f>
        <v>0.26999999999999996</v>
      </c>
      <c r="P9" s="37">
        <f>AVERAGEIFS(ObservedSWC!P$2:P$595,ObservedSWC!$A$2:$A$595,$A9,ObservedSWC!$C$2:$C$595,$C9)</f>
        <v>0.31033333333333335</v>
      </c>
      <c r="Q9" s="37">
        <f>AVERAGEIFS(ObservedSWC!Q$2:Q$595,ObservedSWC!$A$2:$A$595,$A9,ObservedSWC!$C$2:$C$595,$C9)</f>
        <v>0.32766666666666666</v>
      </c>
      <c r="R9" s="37">
        <f>AVERAGEIFS(ObservedSWC!R$2:R$595,ObservedSWC!$A$2:$A$595,$A9,ObservedSWC!$C$2:$C$595,$C9)</f>
        <v>0.29499999999999998</v>
      </c>
      <c r="S9" s="37">
        <f>AVERAGEIFS(ObservedSWC!S$2:S$595,ObservedSWC!$A$2:$A$595,$A9,ObservedSWC!$C$2:$C$595,$C9)</f>
        <v>0.29566666666666669</v>
      </c>
      <c r="T9" s="37">
        <f>AVERAGEIFS(ObservedSWC!T$2:T$595,ObservedSWC!$A$2:$A$595,$A9,ObservedSWC!$C$2:$C$595,$C9)</f>
        <v>0.32699999999999996</v>
      </c>
      <c r="U9" s="37">
        <f>AVERAGEIFS(ObservedSWC!U$2:U$595,ObservedSWC!$A$2:$A$595,$A9,ObservedSWC!$C$2:$C$595,$C9)</f>
        <v>0.3203333333333333</v>
      </c>
      <c r="V9" s="37">
        <f>AVERAGEIFS(ObservedSWC!V$2:V$595,ObservedSWC!$A$2:$A$595,$A9,ObservedSWC!$C$2:$C$595,$C9)</f>
        <v>0.32766666666666661</v>
      </c>
      <c r="W9" s="37">
        <f>AVERAGEIFS(ObservedSWC!W$2:W$595,ObservedSWC!$A$2:$A$595,$A9,ObservedSWC!$C$2:$C$595,$C9)</f>
        <v>0.32</v>
      </c>
      <c r="X9" s="37">
        <f>AVERAGEIFS(ObservedSWC!X$2:X$595,ObservedSWC!$A$2:$A$595,$A9,ObservedSWC!$C$2:$C$595,$C9)</f>
        <v>0.32300000000000001</v>
      </c>
      <c r="Y9" s="37">
        <f>AVERAGEIFS(ObservedSWC!Y$2:Y$595,ObservedSWC!$A$2:$A$595,$A9,ObservedSWC!$C$2:$C$595,$C9)</f>
        <v>0.316</v>
      </c>
      <c r="Z9" s="37">
        <f>AVERAGEIFS(ObservedSWC!Z$2:Z$595,ObservedSWC!$A$2:$A$595,$A9,ObservedSWC!$C$2:$C$595,$C9)</f>
        <v>0.30133333333333334</v>
      </c>
      <c r="AA9" s="37">
        <f>AVERAGEIFS(ObservedSWC!AA$2:AA$595,ObservedSWC!$A$2:$A$595,$A9,ObservedSWC!$C$2:$C$595,$C9)</f>
        <v>0.35600000000000004</v>
      </c>
      <c r="AB9" s="37">
        <f>AVERAGEIFS(ObservedSWC!AB$2:AB$595,ObservedSWC!$A$2:$A$595,$A9,ObservedSWC!$C$2:$C$595,$C9)</f>
        <v>157.9</v>
      </c>
      <c r="AC9" s="37">
        <f>AVERAGEIFS(ObservedSWC!AC$2:AC$595,ObservedSWC!$A$2:$A$595,$A9,ObservedSWC!$C$2:$C$595,$C9)</f>
        <v>566.9</v>
      </c>
    </row>
    <row r="10" spans="1:29" x14ac:dyDescent="0.25">
      <c r="A10" s="1" t="s">
        <v>2</v>
      </c>
      <c r="B10" s="1" t="s">
        <v>84</v>
      </c>
      <c r="C10" s="36">
        <v>35766</v>
      </c>
      <c r="D10" s="2" t="s">
        <v>85</v>
      </c>
      <c r="E10">
        <v>3</v>
      </c>
      <c r="F10" s="37">
        <f>AVERAGEIFS(ObservedSWC!F$2:F$595,ObservedSWC!$A$2:$A$595,$A10,ObservedSWC!$C$2:$C$595,$C10)</f>
        <v>0.13766666666666669</v>
      </c>
      <c r="G10" s="37">
        <f>AVERAGEIFS(ObservedSWC!G$2:G$595,ObservedSWC!$A$2:$A$595,$A10,ObservedSWC!$C$2:$C$595,$C10)</f>
        <v>0.17733333333333334</v>
      </c>
      <c r="H10" s="37">
        <f>AVERAGEIFS(ObservedSWC!H$2:H$595,ObservedSWC!$A$2:$A$595,$A10,ObservedSWC!$C$2:$C$595,$C10)</f>
        <v>0.14633333333333334</v>
      </c>
      <c r="I10" s="37">
        <f>AVERAGEIFS(ObservedSWC!I$2:I$595,ObservedSWC!$A$2:$A$595,$A10,ObservedSWC!$C$2:$C$595,$C10)</f>
        <v>0.12133333333333335</v>
      </c>
      <c r="J10" s="37">
        <f>AVERAGEIFS(ObservedSWC!J$2:J$595,ObservedSWC!$A$2:$A$595,$A10,ObservedSWC!$C$2:$C$595,$C10)</f>
        <v>8.433333333333333E-2</v>
      </c>
      <c r="K10" s="37">
        <f>AVERAGEIFS(ObservedSWC!K$2:K$595,ObservedSWC!$A$2:$A$595,$A10,ObservedSWC!$C$2:$C$595,$C10)</f>
        <v>8.5000000000000006E-2</v>
      </c>
      <c r="L10" s="37">
        <f>AVERAGEIFS(ObservedSWC!L$2:L$595,ObservedSWC!$A$2:$A$595,$A10,ObservedSWC!$C$2:$C$595,$C10)</f>
        <v>0.12166666666666666</v>
      </c>
      <c r="M10" s="37">
        <f>AVERAGEIFS(ObservedSWC!M$2:M$595,ObservedSWC!$A$2:$A$595,$A10,ObservedSWC!$C$2:$C$595,$C10)</f>
        <v>0.13933333333333334</v>
      </c>
      <c r="N10" s="37">
        <f>AVERAGEIFS(ObservedSWC!N$2:N$595,ObservedSWC!$A$2:$A$595,$A10,ObservedSWC!$C$2:$C$595,$C10)</f>
        <v>0.18999999999999997</v>
      </c>
      <c r="O10" s="37">
        <f>AVERAGEIFS(ObservedSWC!O$2:O$595,ObservedSWC!$A$2:$A$595,$A10,ObservedSWC!$C$2:$C$595,$C10)</f>
        <v>0.22933333333333336</v>
      </c>
      <c r="P10" s="37">
        <f>AVERAGEIFS(ObservedSWC!P$2:P$595,ObservedSWC!$A$2:$A$595,$A10,ObservedSWC!$C$2:$C$595,$C10)</f>
        <v>0.28399999999999997</v>
      </c>
      <c r="Q10" s="37">
        <f>AVERAGEIFS(ObservedSWC!Q$2:Q$595,ObservedSWC!$A$2:$A$595,$A10,ObservedSWC!$C$2:$C$595,$C10)</f>
        <v>0.32500000000000001</v>
      </c>
      <c r="R10" s="37">
        <f>AVERAGEIFS(ObservedSWC!R$2:R$595,ObservedSWC!$A$2:$A$595,$A10,ObservedSWC!$C$2:$C$595,$C10)</f>
        <v>0.27933333333333338</v>
      </c>
      <c r="S10" s="37">
        <f>AVERAGEIFS(ObservedSWC!S$2:S$595,ObservedSWC!$A$2:$A$595,$A10,ObservedSWC!$C$2:$C$595,$C10)</f>
        <v>0.27933333333333338</v>
      </c>
      <c r="T10" s="37">
        <f>AVERAGEIFS(ObservedSWC!T$2:T$595,ObservedSWC!$A$2:$A$595,$A10,ObservedSWC!$C$2:$C$595,$C10)</f>
        <v>0.3156666666666666</v>
      </c>
      <c r="U10" s="37">
        <f>AVERAGEIFS(ObservedSWC!U$2:U$595,ObservedSWC!$A$2:$A$595,$A10,ObservedSWC!$C$2:$C$595,$C10)</f>
        <v>0.32433333333333331</v>
      </c>
      <c r="V10" s="37">
        <f>AVERAGEIFS(ObservedSWC!V$2:V$595,ObservedSWC!$A$2:$A$595,$A10,ObservedSWC!$C$2:$C$595,$C10)</f>
        <v>0.32166666666666671</v>
      </c>
      <c r="W10" s="37">
        <f>AVERAGEIFS(ObservedSWC!W$2:W$595,ObservedSWC!$A$2:$A$595,$A10,ObservedSWC!$C$2:$C$595,$C10)</f>
        <v>0.318</v>
      </c>
      <c r="X10" s="37">
        <f>AVERAGEIFS(ObservedSWC!X$2:X$595,ObservedSWC!$A$2:$A$595,$A10,ObservedSWC!$C$2:$C$595,$C10)</f>
        <v>0.32</v>
      </c>
      <c r="Y10" s="37">
        <f>AVERAGEIFS(ObservedSWC!Y$2:Y$595,ObservedSWC!$A$2:$A$595,$A10,ObservedSWC!$C$2:$C$595,$C10)</f>
        <v>0.3133333333333333</v>
      </c>
      <c r="Z10" s="37">
        <f>AVERAGEIFS(ObservedSWC!Z$2:Z$595,ObservedSWC!$A$2:$A$595,$A10,ObservedSWC!$C$2:$C$595,$C10)</f>
        <v>0.28333333333333327</v>
      </c>
      <c r="AA10" s="37">
        <f>AVERAGEIFS(ObservedSWC!AA$2:AA$595,ObservedSWC!$A$2:$A$595,$A10,ObservedSWC!$C$2:$C$595,$C10)</f>
        <v>0.32333333333333331</v>
      </c>
      <c r="AB10" s="37">
        <f>AVERAGEIFS(ObservedSWC!AB$2:AB$595,ObservedSWC!$A$2:$A$595,$A10,ObservedSWC!$C$2:$C$595,$C10)</f>
        <v>134.06666666666669</v>
      </c>
      <c r="AC10" s="37">
        <f>AVERAGEIFS(ObservedSWC!AC$2:AC$595,ObservedSWC!$A$2:$A$595,$A10,ObservedSWC!$C$2:$C$595,$C10)</f>
        <v>525.73333333333323</v>
      </c>
    </row>
    <row r="11" spans="1:29" x14ac:dyDescent="0.25">
      <c r="A11" s="1" t="s">
        <v>2</v>
      </c>
      <c r="B11" s="1" t="s">
        <v>84</v>
      </c>
      <c r="C11" s="36">
        <v>35782</v>
      </c>
      <c r="D11" s="2" t="s">
        <v>85</v>
      </c>
      <c r="E11">
        <v>3</v>
      </c>
      <c r="F11" s="37">
        <f>AVERAGEIFS(ObservedSWC!F$2:F$595,ObservedSWC!$A$2:$A$595,$A11,ObservedSWC!$C$2:$C$595,$C11)</f>
        <v>0.12299999999999998</v>
      </c>
      <c r="G11" s="37">
        <f>AVERAGEIFS(ObservedSWC!G$2:G$595,ObservedSWC!$A$2:$A$595,$A11,ObservedSWC!$C$2:$C$595,$C11)</f>
        <v>0.15</v>
      </c>
      <c r="H11" s="37">
        <f>AVERAGEIFS(ObservedSWC!H$2:H$595,ObservedSWC!$A$2:$A$595,$A11,ObservedSWC!$C$2:$C$595,$C11)</f>
        <v>0.13466666666666666</v>
      </c>
      <c r="I11" s="37">
        <f>AVERAGEIFS(ObservedSWC!I$2:I$595,ObservedSWC!$A$2:$A$595,$A11,ObservedSWC!$C$2:$C$595,$C11)</f>
        <v>0.10066666666666667</v>
      </c>
      <c r="J11" s="37">
        <f>AVERAGEIFS(ObservedSWC!J$2:J$595,ObservedSWC!$A$2:$A$595,$A11,ObservedSWC!$C$2:$C$595,$C11)</f>
        <v>7.166666666666667E-2</v>
      </c>
      <c r="K11" s="37">
        <f>AVERAGEIFS(ObservedSWC!K$2:K$595,ObservedSWC!$A$2:$A$595,$A11,ObservedSWC!$C$2:$C$595,$C11)</f>
        <v>7.166666666666667E-2</v>
      </c>
      <c r="L11" s="37">
        <f>AVERAGEIFS(ObservedSWC!L$2:L$595,ObservedSWC!$A$2:$A$595,$A11,ObservedSWC!$C$2:$C$595,$C11)</f>
        <v>8.4666666666666668E-2</v>
      </c>
      <c r="M11" s="37">
        <f>AVERAGEIFS(ObservedSWC!M$2:M$595,ObservedSWC!$A$2:$A$595,$A11,ObservedSWC!$C$2:$C$595,$C11)</f>
        <v>9.633333333333334E-2</v>
      </c>
      <c r="N11" s="37">
        <f>AVERAGEIFS(ObservedSWC!N$2:N$595,ObservedSWC!$A$2:$A$595,$A11,ObservedSWC!$C$2:$C$595,$C11)</f>
        <v>0.13400000000000001</v>
      </c>
      <c r="O11" s="37">
        <f>AVERAGEIFS(ObservedSWC!O$2:O$595,ObservedSWC!$A$2:$A$595,$A11,ObservedSWC!$C$2:$C$595,$C11)</f>
        <v>0.17833333333333334</v>
      </c>
      <c r="P11" s="37">
        <f>AVERAGEIFS(ObservedSWC!P$2:P$595,ObservedSWC!$A$2:$A$595,$A11,ObservedSWC!$C$2:$C$595,$C11)</f>
        <v>0.23866666666666667</v>
      </c>
      <c r="Q11" s="37">
        <f>AVERAGEIFS(ObservedSWC!Q$2:Q$595,ObservedSWC!$A$2:$A$595,$A11,ObservedSWC!$C$2:$C$595,$C11)</f>
        <v>0.28533333333333338</v>
      </c>
      <c r="R11" s="37">
        <f>AVERAGEIFS(ObservedSWC!R$2:R$595,ObservedSWC!$A$2:$A$595,$A11,ObservedSWC!$C$2:$C$595,$C11)</f>
        <v>0.25299999999999995</v>
      </c>
      <c r="S11" s="37">
        <f>AVERAGEIFS(ObservedSWC!S$2:S$595,ObservedSWC!$A$2:$A$595,$A11,ObservedSWC!$C$2:$C$595,$C11)</f>
        <v>0.24633333333333332</v>
      </c>
      <c r="T11" s="37">
        <f>AVERAGEIFS(ObservedSWC!T$2:T$595,ObservedSWC!$A$2:$A$595,$A11,ObservedSWC!$C$2:$C$595,$C11)</f>
        <v>0.29766666666666669</v>
      </c>
      <c r="U11" s="37">
        <f>AVERAGEIFS(ObservedSWC!U$2:U$595,ObservedSWC!$A$2:$A$595,$A11,ObservedSWC!$C$2:$C$595,$C11)</f>
        <v>0.3136666666666667</v>
      </c>
      <c r="V11" s="37">
        <f>AVERAGEIFS(ObservedSWC!V$2:V$595,ObservedSWC!$A$2:$A$595,$A11,ObservedSWC!$C$2:$C$595,$C11)</f>
        <v>0.315</v>
      </c>
      <c r="W11" s="37">
        <f>AVERAGEIFS(ObservedSWC!W$2:W$595,ObservedSWC!$A$2:$A$595,$A11,ObservedSWC!$C$2:$C$595,$C11)</f>
        <v>0.3153333333333333</v>
      </c>
      <c r="X11" s="37">
        <f>AVERAGEIFS(ObservedSWC!X$2:X$595,ObservedSWC!$A$2:$A$595,$A11,ObservedSWC!$C$2:$C$595,$C11)</f>
        <v>0.32333333333333331</v>
      </c>
      <c r="Y11" s="37">
        <f>AVERAGEIFS(ObservedSWC!Y$2:Y$595,ObservedSWC!$A$2:$A$595,$A11,ObservedSWC!$C$2:$C$595,$C11)</f>
        <v>0.29533333333333328</v>
      </c>
      <c r="Z11" s="37">
        <f>AVERAGEIFS(ObservedSWC!Z$2:Z$595,ObservedSWC!$A$2:$A$595,$A11,ObservedSWC!$C$2:$C$595,$C11)</f>
        <v>0.25333333333333335</v>
      </c>
      <c r="AA11" s="37">
        <f>AVERAGEIFS(ObservedSWC!AA$2:AA$595,ObservedSWC!$A$2:$A$595,$A11,ObservedSWC!$C$2:$C$595,$C11)</f>
        <v>0.28166666666666668</v>
      </c>
      <c r="AB11" s="37">
        <f>AVERAGEIFS(ObservedSWC!AB$2:AB$595,ObservedSWC!$A$2:$A$595,$A11,ObservedSWC!$C$2:$C$595,$C11)</f>
        <v>108.96666666666665</v>
      </c>
      <c r="AC11" s="37">
        <f>AVERAGEIFS(ObservedSWC!AC$2:AC$595,ObservedSWC!$A$2:$A$595,$A11,ObservedSWC!$C$2:$C$595,$C11)</f>
        <v>468.66666666666669</v>
      </c>
    </row>
    <row r="12" spans="1:29" x14ac:dyDescent="0.25">
      <c r="A12" s="1" t="s">
        <v>2</v>
      </c>
      <c r="B12" s="1" t="s">
        <v>84</v>
      </c>
      <c r="C12" s="36">
        <v>35787</v>
      </c>
      <c r="D12" s="2" t="s">
        <v>85</v>
      </c>
      <c r="E12">
        <v>3</v>
      </c>
      <c r="F12" s="37">
        <f>AVERAGEIFS(ObservedSWC!F$2:F$595,ObservedSWC!$A$2:$A$595,$A12,ObservedSWC!$C$2:$C$595,$C12)</f>
        <v>0.18666666666666665</v>
      </c>
      <c r="G12" s="37">
        <f>AVERAGEIFS(ObservedSWC!G$2:G$595,ObservedSWC!$A$2:$A$595,$A12,ObservedSWC!$C$2:$C$595,$C12)</f>
        <v>0.16633333333333333</v>
      </c>
      <c r="H12" s="37">
        <f>AVERAGEIFS(ObservedSWC!H$2:H$595,ObservedSWC!$A$2:$A$595,$A12,ObservedSWC!$C$2:$C$595,$C12)</f>
        <v>0.13766666666666666</v>
      </c>
      <c r="I12" s="37">
        <f>AVERAGEIFS(ObservedSWC!I$2:I$595,ObservedSWC!$A$2:$A$595,$A12,ObservedSWC!$C$2:$C$595,$C12)</f>
        <v>0.10933333333333334</v>
      </c>
      <c r="J12" s="37">
        <f>AVERAGEIFS(ObservedSWC!J$2:J$595,ObservedSWC!$A$2:$A$595,$A12,ObservedSWC!$C$2:$C$595,$C12)</f>
        <v>7.0333333333333345E-2</v>
      </c>
      <c r="K12" s="37">
        <f>AVERAGEIFS(ObservedSWC!K$2:K$595,ObservedSWC!$A$2:$A$595,$A12,ObservedSWC!$C$2:$C$595,$C12)</f>
        <v>6.7333333333333342E-2</v>
      </c>
      <c r="L12" s="37">
        <f>AVERAGEIFS(ObservedSWC!L$2:L$595,ObservedSWC!$A$2:$A$595,$A12,ObservedSWC!$C$2:$C$595,$C12)</f>
        <v>8.4666666666666668E-2</v>
      </c>
      <c r="M12" s="37">
        <f>AVERAGEIFS(ObservedSWC!M$2:M$595,ObservedSWC!$A$2:$A$595,$A12,ObservedSWC!$C$2:$C$595,$C12)</f>
        <v>9.5000000000000015E-2</v>
      </c>
      <c r="N12" s="37">
        <f>AVERAGEIFS(ObservedSWC!N$2:N$595,ObservedSWC!$A$2:$A$595,$A12,ObservedSWC!$C$2:$C$595,$C12)</f>
        <v>0.13500000000000001</v>
      </c>
      <c r="O12" s="37">
        <f>AVERAGEIFS(ObservedSWC!O$2:O$595,ObservedSWC!$A$2:$A$595,$A12,ObservedSWC!$C$2:$C$595,$C12)</f>
        <v>0.17133333333333334</v>
      </c>
      <c r="P12" s="37">
        <f>AVERAGEIFS(ObservedSWC!P$2:P$595,ObservedSWC!$A$2:$A$595,$A12,ObservedSWC!$C$2:$C$595,$C12)</f>
        <v>0.23100000000000001</v>
      </c>
      <c r="Q12" s="37">
        <f>AVERAGEIFS(ObservedSWC!Q$2:Q$595,ObservedSWC!$A$2:$A$595,$A12,ObservedSWC!$C$2:$C$595,$C12)</f>
        <v>0.28133333333333338</v>
      </c>
      <c r="R12" s="37">
        <f>AVERAGEIFS(ObservedSWC!R$2:R$595,ObservedSWC!$A$2:$A$595,$A12,ObservedSWC!$C$2:$C$595,$C12)</f>
        <v>0.252</v>
      </c>
      <c r="S12" s="37">
        <f>AVERAGEIFS(ObservedSWC!S$2:S$595,ObservedSWC!$A$2:$A$595,$A12,ObservedSWC!$C$2:$C$595,$C12)</f>
        <v>0.23700000000000002</v>
      </c>
      <c r="T12" s="37">
        <f>AVERAGEIFS(ObservedSWC!T$2:T$595,ObservedSWC!$A$2:$A$595,$A12,ObservedSWC!$C$2:$C$595,$C12)</f>
        <v>0.29266666666666663</v>
      </c>
      <c r="U12" s="37">
        <f>AVERAGEIFS(ObservedSWC!U$2:U$595,ObservedSWC!$A$2:$A$595,$A12,ObservedSWC!$C$2:$C$595,$C12)</f>
        <v>0.32166666666666671</v>
      </c>
      <c r="V12" s="37">
        <f>AVERAGEIFS(ObservedSWC!V$2:V$595,ObservedSWC!$A$2:$A$595,$A12,ObservedSWC!$C$2:$C$595,$C12)</f>
        <v>0.32266666666666666</v>
      </c>
      <c r="W12" s="37">
        <f>AVERAGEIFS(ObservedSWC!W$2:W$595,ObservedSWC!$A$2:$A$595,$A12,ObservedSWC!$C$2:$C$595,$C12)</f>
        <v>0.31466666666666665</v>
      </c>
      <c r="X12" s="37">
        <f>AVERAGEIFS(ObservedSWC!X$2:X$595,ObservedSWC!$A$2:$A$595,$A12,ObservedSWC!$C$2:$C$595,$C12)</f>
        <v>0.3176666666666666</v>
      </c>
      <c r="Y12" s="37">
        <f>AVERAGEIFS(ObservedSWC!Y$2:Y$595,ObservedSWC!$A$2:$A$595,$A12,ObservedSWC!$C$2:$C$595,$C12)</f>
        <v>0.30499999999999999</v>
      </c>
      <c r="Z12" s="37">
        <f>AVERAGEIFS(ObservedSWC!Z$2:Z$595,ObservedSWC!$A$2:$A$595,$A12,ObservedSWC!$C$2:$C$595,$C12)</f>
        <v>0.25033333333333335</v>
      </c>
      <c r="AA12" s="37">
        <f>AVERAGEIFS(ObservedSWC!AA$2:AA$595,ObservedSWC!$A$2:$A$595,$A12,ObservedSWC!$C$2:$C$595,$C12)</f>
        <v>0.27633333333333332</v>
      </c>
      <c r="AB12" s="37">
        <f>AVERAGEIFS(ObservedSWC!AB$2:AB$595,ObservedSWC!$A$2:$A$595,$A12,ObservedSWC!$C$2:$C$595,$C12)</f>
        <v>123.89999999999998</v>
      </c>
      <c r="AC12" s="37">
        <f>AVERAGEIFS(ObservedSWC!AC$2:AC$595,ObservedSWC!$A$2:$A$595,$A12,ObservedSWC!$C$2:$C$595,$C12)</f>
        <v>481.26666666666665</v>
      </c>
    </row>
    <row r="13" spans="1:29" x14ac:dyDescent="0.25">
      <c r="A13" s="1" t="s">
        <v>2</v>
      </c>
      <c r="B13" s="1" t="s">
        <v>84</v>
      </c>
      <c r="C13" s="36">
        <v>35807</v>
      </c>
      <c r="D13" s="2" t="s">
        <v>85</v>
      </c>
      <c r="E13">
        <v>4</v>
      </c>
      <c r="F13" s="37">
        <f>AVERAGEIFS(ObservedSWC!F$2:F$595,ObservedSWC!$A$2:$A$595,$A13,ObservedSWC!$C$2:$C$595,$C13)</f>
        <v>0.11299999999999999</v>
      </c>
      <c r="G13" s="37">
        <f>AVERAGEIFS(ObservedSWC!G$2:G$595,ObservedSWC!$A$2:$A$595,$A13,ObservedSWC!$C$2:$C$595,$C13)</f>
        <v>0.14933333333333335</v>
      </c>
      <c r="H13" s="37">
        <f>AVERAGEIFS(ObservedSWC!H$2:H$595,ObservedSWC!$A$2:$A$595,$A13,ObservedSWC!$C$2:$C$595,$C13)</f>
        <v>0.13400000000000001</v>
      </c>
      <c r="I13" s="37">
        <f>AVERAGEIFS(ObservedSWC!I$2:I$595,ObservedSWC!$A$2:$A$595,$A13,ObservedSWC!$C$2:$C$595,$C13)</f>
        <v>0.10533333333333333</v>
      </c>
      <c r="J13" s="37">
        <f>AVERAGEIFS(ObservedSWC!J$2:J$595,ObservedSWC!$A$2:$A$595,$A13,ObservedSWC!$C$2:$C$595,$C13)</f>
        <v>7.2666666666666657E-2</v>
      </c>
      <c r="K13" s="37">
        <f>AVERAGEIFS(ObservedSWC!K$2:K$595,ObservedSWC!$A$2:$A$595,$A13,ObservedSWC!$C$2:$C$595,$C13)</f>
        <v>6.8333333333333343E-2</v>
      </c>
      <c r="L13" s="37">
        <f>AVERAGEIFS(ObservedSWC!L$2:L$595,ObservedSWC!$A$2:$A$595,$A13,ObservedSWC!$C$2:$C$595,$C13)</f>
        <v>8.4000000000000005E-2</v>
      </c>
      <c r="M13" s="37">
        <f>AVERAGEIFS(ObservedSWC!M$2:M$595,ObservedSWC!$A$2:$A$595,$A13,ObservedSWC!$C$2:$C$595,$C13)</f>
        <v>9.1666666666666674E-2</v>
      </c>
      <c r="N13" s="37">
        <f>AVERAGEIFS(ObservedSWC!N$2:N$595,ObservedSWC!$A$2:$A$595,$A13,ObservedSWC!$C$2:$C$595,$C13)</f>
        <v>0.13</v>
      </c>
      <c r="O13" s="37">
        <f>AVERAGEIFS(ObservedSWC!O$2:O$595,ObservedSWC!$A$2:$A$595,$A13,ObservedSWC!$C$2:$C$595,$C13)</f>
        <v>0.15466666666666665</v>
      </c>
      <c r="P13" s="37">
        <f>AVERAGEIFS(ObservedSWC!P$2:P$595,ObservedSWC!$A$2:$A$595,$A13,ObservedSWC!$C$2:$C$595,$C13)</f>
        <v>0.20333333333333334</v>
      </c>
      <c r="Q13" s="37">
        <f>AVERAGEIFS(ObservedSWC!Q$2:Q$595,ObservedSWC!$A$2:$A$595,$A13,ObservedSWC!$C$2:$C$595,$C13)</f>
        <v>0.25066666666666665</v>
      </c>
      <c r="R13" s="37">
        <f>AVERAGEIFS(ObservedSWC!R$2:R$595,ObservedSWC!$A$2:$A$595,$A13,ObservedSWC!$C$2:$C$595,$C13)</f>
        <v>0.22466666666666665</v>
      </c>
      <c r="S13" s="37">
        <f>AVERAGEIFS(ObservedSWC!S$2:S$595,ObservedSWC!$A$2:$A$595,$A13,ObservedSWC!$C$2:$C$595,$C13)</f>
        <v>0.217</v>
      </c>
      <c r="T13" s="37">
        <f>AVERAGEIFS(ObservedSWC!T$2:T$595,ObservedSWC!$A$2:$A$595,$A13,ObservedSWC!$C$2:$C$595,$C13)</f>
        <v>0.28166666666666668</v>
      </c>
      <c r="U13" s="37">
        <f>AVERAGEIFS(ObservedSWC!U$2:U$595,ObservedSWC!$A$2:$A$595,$A13,ObservedSWC!$C$2:$C$595,$C13)</f>
        <v>0.32066666666666666</v>
      </c>
      <c r="V13" s="37">
        <f>AVERAGEIFS(ObservedSWC!V$2:V$595,ObservedSWC!$A$2:$A$595,$A13,ObservedSWC!$C$2:$C$595,$C13)</f>
        <v>0.31233333333333335</v>
      </c>
      <c r="W13" s="37">
        <f>AVERAGEIFS(ObservedSWC!W$2:W$595,ObservedSWC!$A$2:$A$595,$A13,ObservedSWC!$C$2:$C$595,$C13)</f>
        <v>0.31466666666666665</v>
      </c>
      <c r="X13" s="37">
        <f>AVERAGEIFS(ObservedSWC!X$2:X$595,ObservedSWC!$A$2:$A$595,$A13,ObservedSWC!$C$2:$C$595,$C13)</f>
        <v>0.32266666666666666</v>
      </c>
      <c r="Y13" s="37">
        <f>AVERAGEIFS(ObservedSWC!Y$2:Y$595,ObservedSWC!$A$2:$A$595,$A13,ObservedSWC!$C$2:$C$595,$C13)</f>
        <v>0.30599999999999999</v>
      </c>
      <c r="Z13" s="37">
        <f>AVERAGEIFS(ObservedSWC!Z$2:Z$595,ObservedSWC!$A$2:$A$595,$A13,ObservedSWC!$C$2:$C$595,$C13)</f>
        <v>0.24033333333333332</v>
      </c>
      <c r="AA13" s="37">
        <f>AVERAGEIFS(ObservedSWC!AA$2:AA$595,ObservedSWC!$A$2:$A$595,$A13,ObservedSWC!$C$2:$C$595,$C13)</f>
        <v>0.23466666666666669</v>
      </c>
      <c r="AB13" s="37">
        <f>AVERAGEIFS(ObservedSWC!AB$2:AB$595,ObservedSWC!$A$2:$A$595,$A13,ObservedSWC!$C$2:$C$595,$C13)</f>
        <v>106.13333333333333</v>
      </c>
      <c r="AC13" s="37">
        <f>AVERAGEIFS(ObservedSWC!AC$2:AC$595,ObservedSWC!$A$2:$A$595,$A13,ObservedSWC!$C$2:$C$595,$C13)</f>
        <v>444.4666666666667</v>
      </c>
    </row>
    <row r="14" spans="1:29" x14ac:dyDescent="0.25">
      <c r="A14" s="1" t="s">
        <v>2</v>
      </c>
      <c r="B14" s="1" t="s">
        <v>84</v>
      </c>
      <c r="C14" s="36">
        <v>35815</v>
      </c>
      <c r="D14" s="2" t="s">
        <v>85</v>
      </c>
      <c r="E14">
        <v>4</v>
      </c>
      <c r="F14" s="37">
        <f>AVERAGEIFS(ObservedSWC!F$2:F$595,ObservedSWC!$A$2:$A$595,$A14,ObservedSWC!$C$2:$C$595,$C14)</f>
        <v>0.11299999999999999</v>
      </c>
      <c r="G14" s="37">
        <f>AVERAGEIFS(ObservedSWC!G$2:G$595,ObservedSWC!$A$2:$A$595,$A14,ObservedSWC!$C$2:$C$595,$C14)</f>
        <v>0.14799999999999999</v>
      </c>
      <c r="H14" s="37">
        <f>AVERAGEIFS(ObservedSWC!H$2:H$595,ObservedSWC!$A$2:$A$595,$A14,ObservedSWC!$C$2:$C$595,$C14)</f>
        <v>0.13033333333333333</v>
      </c>
      <c r="I14" s="37">
        <f>AVERAGEIFS(ObservedSWC!I$2:I$595,ObservedSWC!$A$2:$A$595,$A14,ObservedSWC!$C$2:$C$595,$C14)</f>
        <v>0.10366666666666667</v>
      </c>
      <c r="J14" s="37">
        <f>AVERAGEIFS(ObservedSWC!J$2:J$595,ObservedSWC!$A$2:$A$595,$A14,ObservedSWC!$C$2:$C$595,$C14)</f>
        <v>7.566666666666666E-2</v>
      </c>
      <c r="K14" s="37">
        <f>AVERAGEIFS(ObservedSWC!K$2:K$595,ObservedSWC!$A$2:$A$595,$A14,ObservedSWC!$C$2:$C$595,$C14)</f>
        <v>6.6333333333333341E-2</v>
      </c>
      <c r="L14" s="37">
        <f>AVERAGEIFS(ObservedSWC!L$2:L$595,ObservedSWC!$A$2:$A$595,$A14,ObservedSWC!$C$2:$C$595,$C14)</f>
        <v>8.3000000000000004E-2</v>
      </c>
      <c r="M14" s="37">
        <f>AVERAGEIFS(ObservedSWC!M$2:M$595,ObservedSWC!$A$2:$A$595,$A14,ObservedSWC!$C$2:$C$595,$C14)</f>
        <v>8.9666666666666672E-2</v>
      </c>
      <c r="N14" s="37">
        <f>AVERAGEIFS(ObservedSWC!N$2:N$595,ObservedSWC!$A$2:$A$595,$A14,ObservedSWC!$C$2:$C$595,$C14)</f>
        <v>0.122</v>
      </c>
      <c r="O14" s="37">
        <f>AVERAGEIFS(ObservedSWC!O$2:O$595,ObservedSWC!$A$2:$A$595,$A14,ObservedSWC!$C$2:$C$595,$C14)</f>
        <v>0.14533333333333331</v>
      </c>
      <c r="P14" s="37">
        <f>AVERAGEIFS(ObservedSWC!P$2:P$595,ObservedSWC!$A$2:$A$595,$A14,ObservedSWC!$C$2:$C$595,$C14)</f>
        <v>0.18699999999999997</v>
      </c>
      <c r="Q14" s="37">
        <f>AVERAGEIFS(ObservedSWC!Q$2:Q$595,ObservedSWC!$A$2:$A$595,$A14,ObservedSWC!$C$2:$C$595,$C14)</f>
        <v>0.22666666666666666</v>
      </c>
      <c r="R14" s="37">
        <f>AVERAGEIFS(ObservedSWC!R$2:R$595,ObservedSWC!$A$2:$A$595,$A14,ObservedSWC!$C$2:$C$595,$C14)</f>
        <v>0.20933333333333334</v>
      </c>
      <c r="S14" s="37">
        <f>AVERAGEIFS(ObservedSWC!S$2:S$595,ObservedSWC!$A$2:$A$595,$A14,ObservedSWC!$C$2:$C$595,$C14)</f>
        <v>0.20166666666666666</v>
      </c>
      <c r="T14" s="37">
        <f>AVERAGEIFS(ObservedSWC!T$2:T$595,ObservedSWC!$A$2:$A$595,$A14,ObservedSWC!$C$2:$C$595,$C14)</f>
        <v>0.26700000000000002</v>
      </c>
      <c r="U14" s="37">
        <f>AVERAGEIFS(ObservedSWC!U$2:U$595,ObservedSWC!$A$2:$A$595,$A14,ObservedSWC!$C$2:$C$595,$C14)</f>
        <v>0.30633333333333335</v>
      </c>
      <c r="V14" s="37">
        <f>AVERAGEIFS(ObservedSWC!V$2:V$595,ObservedSWC!$A$2:$A$595,$A14,ObservedSWC!$C$2:$C$595,$C14)</f>
        <v>0.3116666666666667</v>
      </c>
      <c r="W14" s="37">
        <f>AVERAGEIFS(ObservedSWC!W$2:W$595,ObservedSWC!$A$2:$A$595,$A14,ObservedSWC!$C$2:$C$595,$C14)</f>
        <v>0.308</v>
      </c>
      <c r="X14" s="37">
        <f>AVERAGEIFS(ObservedSWC!X$2:X$595,ObservedSWC!$A$2:$A$595,$A14,ObservedSWC!$C$2:$C$595,$C14)</f>
        <v>0.3173333333333333</v>
      </c>
      <c r="Y14" s="37">
        <f>AVERAGEIFS(ObservedSWC!Y$2:Y$595,ObservedSWC!$A$2:$A$595,$A14,ObservedSWC!$C$2:$C$595,$C14)</f>
        <v>0.29699999999999999</v>
      </c>
      <c r="Z14" s="37">
        <f>AVERAGEIFS(ObservedSWC!Z$2:Z$595,ObservedSWC!$A$2:$A$595,$A14,ObservedSWC!$C$2:$C$595,$C14)</f>
        <v>0.22966666666666666</v>
      </c>
      <c r="AA14" s="37">
        <f>AVERAGEIFS(ObservedSWC!AA$2:AA$595,ObservedSWC!$A$2:$A$595,$A14,ObservedSWC!$C$2:$C$595,$C14)</f>
        <v>0.222</v>
      </c>
      <c r="AB14" s="37">
        <f>AVERAGEIFS(ObservedSWC!AB$2:AB$595,ObservedSWC!$A$2:$A$595,$A14,ObservedSWC!$C$2:$C$595,$C14)</f>
        <v>104.46666666666665</v>
      </c>
      <c r="AC14" s="37">
        <f>AVERAGEIFS(ObservedSWC!AC$2:AC$595,ObservedSWC!$A$2:$A$595,$A14,ObservedSWC!$C$2:$C$595,$C14)</f>
        <v>427.36666666666662</v>
      </c>
    </row>
    <row r="15" spans="1:29" x14ac:dyDescent="0.25">
      <c r="A15" s="1" t="s">
        <v>2</v>
      </c>
      <c r="B15" s="1" t="s">
        <v>84</v>
      </c>
      <c r="C15" s="36">
        <v>35829</v>
      </c>
      <c r="D15" s="2" t="s">
        <v>85</v>
      </c>
      <c r="E15">
        <v>4</v>
      </c>
      <c r="F15" s="37">
        <f>AVERAGEIFS(ObservedSWC!F$2:F$595,ObservedSWC!$A$2:$A$595,$A15,ObservedSWC!$C$2:$C$595,$C15)</f>
        <v>8.6333333333333331E-2</v>
      </c>
      <c r="G15" s="37">
        <f>AVERAGEIFS(ObservedSWC!G$2:G$595,ObservedSWC!$A$2:$A$595,$A15,ObservedSWC!$C$2:$C$595,$C15)</f>
        <v>0.12933333333333333</v>
      </c>
      <c r="H15" s="37">
        <f>AVERAGEIFS(ObservedSWC!H$2:H$595,ObservedSWC!$A$2:$A$595,$A15,ObservedSWC!$C$2:$C$595,$C15)</f>
        <v>0.11933333333333333</v>
      </c>
      <c r="I15" s="37">
        <f>AVERAGEIFS(ObservedSWC!I$2:I$595,ObservedSWC!$A$2:$A$595,$A15,ObservedSWC!$C$2:$C$595,$C15)</f>
        <v>9.1000000000000011E-2</v>
      </c>
      <c r="J15" s="37">
        <f>AVERAGEIFS(ObservedSWC!J$2:J$595,ObservedSWC!$A$2:$A$595,$A15,ObservedSWC!$C$2:$C$595,$C15)</f>
        <v>6.2666666666666662E-2</v>
      </c>
      <c r="K15" s="37">
        <f>AVERAGEIFS(ObservedSWC!K$2:K$595,ObservedSWC!$A$2:$A$595,$A15,ObservedSWC!$C$2:$C$595,$C15)</f>
        <v>6.0666666666666667E-2</v>
      </c>
      <c r="L15" s="37">
        <f>AVERAGEIFS(ObservedSWC!L$2:L$595,ObservedSWC!$A$2:$A$595,$A15,ObservedSWC!$C$2:$C$595,$C15)</f>
        <v>7.2999999999999995E-2</v>
      </c>
      <c r="M15" s="37">
        <f>AVERAGEIFS(ObservedSWC!M$2:M$595,ObservedSWC!$A$2:$A$595,$A15,ObservedSWC!$C$2:$C$595,$C15)</f>
        <v>7.9000000000000001E-2</v>
      </c>
      <c r="N15" s="37">
        <f>AVERAGEIFS(ObservedSWC!N$2:N$595,ObservedSWC!$A$2:$A$595,$A15,ObservedSWC!$C$2:$C$595,$C15)</f>
        <v>0.106</v>
      </c>
      <c r="O15" s="37">
        <f>AVERAGEIFS(ObservedSWC!O$2:O$595,ObservedSWC!$A$2:$A$595,$A15,ObservedSWC!$C$2:$C$595,$C15)</f>
        <v>0.12366666666666669</v>
      </c>
      <c r="P15" s="37">
        <f>AVERAGEIFS(ObservedSWC!P$2:P$595,ObservedSWC!$A$2:$A$595,$A15,ObservedSWC!$C$2:$C$595,$C15)</f>
        <v>0.15566666666666665</v>
      </c>
      <c r="Q15" s="37">
        <f>AVERAGEIFS(ObservedSWC!Q$2:Q$595,ObservedSWC!$A$2:$A$595,$A15,ObservedSWC!$C$2:$C$595,$C15)</f>
        <v>0.18499999999999997</v>
      </c>
      <c r="R15" s="37">
        <f>AVERAGEIFS(ObservedSWC!R$2:R$595,ObservedSWC!$A$2:$A$595,$A15,ObservedSWC!$C$2:$C$595,$C15)</f>
        <v>0.16966666666666666</v>
      </c>
      <c r="S15" s="37">
        <f>AVERAGEIFS(ObservedSWC!S$2:S$595,ObservedSWC!$A$2:$A$595,$A15,ObservedSWC!$C$2:$C$595,$C15)</f>
        <v>0.18566666666666665</v>
      </c>
      <c r="T15" s="37">
        <f>AVERAGEIFS(ObservedSWC!T$2:T$595,ObservedSWC!$A$2:$A$595,$A15,ObservedSWC!$C$2:$C$595,$C15)</f>
        <v>0.24566666666666667</v>
      </c>
      <c r="U15" s="37">
        <f>AVERAGEIFS(ObservedSWC!U$2:U$595,ObservedSWC!$A$2:$A$595,$A15,ObservedSWC!$C$2:$C$595,$C15)</f>
        <v>0.29633333333333334</v>
      </c>
      <c r="V15" s="37">
        <f>AVERAGEIFS(ObservedSWC!V$2:V$595,ObservedSWC!$A$2:$A$595,$A15,ObservedSWC!$C$2:$C$595,$C15)</f>
        <v>0.30733333333333335</v>
      </c>
      <c r="W15" s="37">
        <f>AVERAGEIFS(ObservedSWC!W$2:W$595,ObservedSWC!$A$2:$A$595,$A15,ObservedSWC!$C$2:$C$595,$C15)</f>
        <v>0.30499999999999999</v>
      </c>
      <c r="X15" s="37">
        <f>AVERAGEIFS(ObservedSWC!X$2:X$595,ObservedSWC!$A$2:$A$595,$A15,ObservedSWC!$C$2:$C$595,$C15)</f>
        <v>0.3076666666666667</v>
      </c>
      <c r="Y15" s="37">
        <f>AVERAGEIFS(ObservedSWC!Y$2:Y$595,ObservedSWC!$A$2:$A$595,$A15,ObservedSWC!$C$2:$C$595,$C15)</f>
        <v>0.28966666666666668</v>
      </c>
      <c r="Z15" s="37">
        <f>AVERAGEIFS(ObservedSWC!Z$2:Z$595,ObservedSWC!$A$2:$A$595,$A15,ObservedSWC!$C$2:$C$595,$C15)</f>
        <v>0.22</v>
      </c>
      <c r="AA15" s="37">
        <f>AVERAGEIFS(ObservedSWC!AA$2:AA$595,ObservedSWC!$A$2:$A$595,$A15,ObservedSWC!$C$2:$C$595,$C15)</f>
        <v>0.21299999999999999</v>
      </c>
      <c r="AB15" s="37">
        <f>AVERAGEIFS(ObservedSWC!AB$2:AB$595,ObservedSWC!$A$2:$A$595,$A15,ObservedSWC!$C$2:$C$595,$C15)</f>
        <v>89.366666666666674</v>
      </c>
      <c r="AC15" s="37">
        <f>AVERAGEIFS(ObservedSWC!AC$2:AC$595,ObservedSWC!$A$2:$A$595,$A15,ObservedSWC!$C$2:$C$595,$C15)</f>
        <v>389.79999999999995</v>
      </c>
    </row>
    <row r="16" spans="1:29" x14ac:dyDescent="0.25">
      <c r="A16" s="1" t="s">
        <v>2</v>
      </c>
      <c r="B16" s="1" t="s">
        <v>84</v>
      </c>
      <c r="C16" s="36">
        <v>35846</v>
      </c>
      <c r="D16" s="2" t="s">
        <v>85</v>
      </c>
      <c r="E16">
        <v>5</v>
      </c>
      <c r="F16" s="37">
        <f>AVERAGEIFS(ObservedSWC!F$2:F$595,ObservedSWC!$A$2:$A$595,$A16,ObservedSWC!$C$2:$C$595,$C16)</f>
        <v>7.4333333333333321E-2</v>
      </c>
      <c r="G16" s="37">
        <f>AVERAGEIFS(ObservedSWC!G$2:G$595,ObservedSWC!$A$2:$A$595,$A16,ObservedSWC!$C$2:$C$595,$C16)</f>
        <v>0.12466666666666666</v>
      </c>
      <c r="H16" s="37">
        <f>AVERAGEIFS(ObservedSWC!H$2:H$595,ObservedSWC!$A$2:$A$595,$A16,ObservedSWC!$C$2:$C$595,$C16)</f>
        <v>0.111</v>
      </c>
      <c r="I16" s="37">
        <f>AVERAGEIFS(ObservedSWC!I$2:I$595,ObservedSWC!$A$2:$A$595,$A16,ObservedSWC!$C$2:$C$595,$C16)</f>
        <v>9.1666666666666674E-2</v>
      </c>
      <c r="J16" s="37">
        <f>AVERAGEIFS(ObservedSWC!J$2:J$595,ObservedSWC!$A$2:$A$595,$A16,ObservedSWC!$C$2:$C$595,$C16)</f>
        <v>6.433333333333334E-2</v>
      </c>
      <c r="K16" s="37">
        <f>AVERAGEIFS(ObservedSWC!K$2:K$595,ObservedSWC!$A$2:$A$595,$A16,ObservedSWC!$C$2:$C$595,$C16)</f>
        <v>5.9666666666666673E-2</v>
      </c>
      <c r="L16" s="37">
        <f>AVERAGEIFS(ObservedSWC!L$2:L$595,ObservedSWC!$A$2:$A$595,$A16,ObservedSWC!$C$2:$C$595,$C16)</f>
        <v>6.9333333333333344E-2</v>
      </c>
      <c r="M16" s="37">
        <f>AVERAGEIFS(ObservedSWC!M$2:M$595,ObservedSWC!$A$2:$A$595,$A16,ObservedSWC!$C$2:$C$595,$C16)</f>
        <v>7.566666666666666E-2</v>
      </c>
      <c r="N16" s="37">
        <f>AVERAGEIFS(ObservedSWC!N$2:N$595,ObservedSWC!$A$2:$A$595,$A16,ObservedSWC!$C$2:$C$595,$C16)</f>
        <v>0.10033333333333333</v>
      </c>
      <c r="O16" s="37">
        <f>AVERAGEIFS(ObservedSWC!O$2:O$595,ObservedSWC!$A$2:$A$595,$A16,ObservedSWC!$C$2:$C$595,$C16)</f>
        <v>0.12433333333333335</v>
      </c>
      <c r="P16" s="37">
        <f>AVERAGEIFS(ObservedSWC!P$2:P$595,ObservedSWC!$A$2:$A$595,$A16,ObservedSWC!$C$2:$C$595,$C16)</f>
        <v>0.14000000000000001</v>
      </c>
      <c r="Q16" s="37">
        <f>AVERAGEIFS(ObservedSWC!Q$2:Q$595,ObservedSWC!$A$2:$A$595,$A16,ObservedSWC!$C$2:$C$595,$C16)</f>
        <v>0.16433333333333336</v>
      </c>
      <c r="R16" s="37">
        <f>AVERAGEIFS(ObservedSWC!R$2:R$595,ObservedSWC!$A$2:$A$595,$A16,ObservedSWC!$C$2:$C$595,$C16)</f>
        <v>0.159</v>
      </c>
      <c r="S16" s="37">
        <f>AVERAGEIFS(ObservedSWC!S$2:S$595,ObservedSWC!$A$2:$A$595,$A16,ObservedSWC!$C$2:$C$595,$C16)</f>
        <v>0.17400000000000002</v>
      </c>
      <c r="T16" s="37">
        <f>AVERAGEIFS(ObservedSWC!T$2:T$595,ObservedSWC!$A$2:$A$595,$A16,ObservedSWC!$C$2:$C$595,$C16)</f>
        <v>0.23500000000000001</v>
      </c>
      <c r="U16" s="37">
        <f>AVERAGEIFS(ObservedSWC!U$2:U$595,ObservedSWC!$A$2:$A$595,$A16,ObservedSWC!$C$2:$C$595,$C16)</f>
        <v>0.28400000000000003</v>
      </c>
      <c r="V16" s="37">
        <f>AVERAGEIFS(ObservedSWC!V$2:V$595,ObservedSWC!$A$2:$A$595,$A16,ObservedSWC!$C$2:$C$595,$C16)</f>
        <v>0.28500000000000003</v>
      </c>
      <c r="W16" s="37">
        <f>AVERAGEIFS(ObservedSWC!W$2:W$595,ObservedSWC!$A$2:$A$595,$A16,ObservedSWC!$C$2:$C$595,$C16)</f>
        <v>0.29933333333333334</v>
      </c>
      <c r="X16" s="37">
        <f>AVERAGEIFS(ObservedSWC!X$2:X$595,ObservedSWC!$A$2:$A$595,$A16,ObservedSWC!$C$2:$C$595,$C16)</f>
        <v>0.30099999999999999</v>
      </c>
      <c r="Y16" s="37">
        <f>AVERAGEIFS(ObservedSWC!Y$2:Y$595,ObservedSWC!$A$2:$A$595,$A16,ObservedSWC!$C$2:$C$595,$C16)</f>
        <v>0.28733333333333333</v>
      </c>
      <c r="Z16" s="37">
        <f>AVERAGEIFS(ObservedSWC!Z$2:Z$595,ObservedSWC!$A$2:$A$595,$A16,ObservedSWC!$C$2:$C$595,$C16)</f>
        <v>0.21566666666666667</v>
      </c>
      <c r="AA16" s="37">
        <f>AVERAGEIFS(ObservedSWC!AA$2:AA$595,ObservedSWC!$A$2:$A$595,$A16,ObservedSWC!$C$2:$C$595,$C16)</f>
        <v>0.19933333333333336</v>
      </c>
      <c r="AB16" s="37">
        <f>AVERAGEIFS(ObservedSWC!AB$2:AB$595,ObservedSWC!$A$2:$A$595,$A16,ObservedSWC!$C$2:$C$595,$C16)</f>
        <v>84.533333333333331</v>
      </c>
      <c r="AC16" s="37">
        <f>AVERAGEIFS(ObservedSWC!AC$2:AC$595,ObservedSWC!$A$2:$A$595,$A16,ObservedSWC!$C$2:$C$595,$C16)</f>
        <v>371.36666666666662</v>
      </c>
    </row>
    <row r="17" spans="1:29" x14ac:dyDescent="0.25">
      <c r="A17" s="1" t="s">
        <v>2</v>
      </c>
      <c r="B17" s="1" t="s">
        <v>84</v>
      </c>
      <c r="C17" s="36">
        <v>35865</v>
      </c>
      <c r="D17" s="2" t="s">
        <v>85</v>
      </c>
      <c r="E17">
        <v>5</v>
      </c>
      <c r="F17" s="37">
        <f>AVERAGEIFS(ObservedSWC!F$2:F$595,ObservedSWC!$A$2:$A$595,$A17,ObservedSWC!$C$2:$C$595,$C17)</f>
        <v>8.3666666666666667E-2</v>
      </c>
      <c r="G17" s="37">
        <f>AVERAGEIFS(ObservedSWC!G$2:G$595,ObservedSWC!$A$2:$A$595,$A17,ObservedSWC!$C$2:$C$595,$C17)</f>
        <v>0.11833333333333333</v>
      </c>
      <c r="H17" s="37">
        <f>AVERAGEIFS(ObservedSWC!H$2:H$595,ObservedSWC!$A$2:$A$595,$A17,ObservedSWC!$C$2:$C$595,$C17)</f>
        <v>0.11033333333333332</v>
      </c>
      <c r="I17" s="37">
        <f>AVERAGEIFS(ObservedSWC!I$2:I$595,ObservedSWC!$A$2:$A$595,$A17,ObservedSWC!$C$2:$C$595,$C17)</f>
        <v>9.0000000000000011E-2</v>
      </c>
      <c r="J17" s="37">
        <f>AVERAGEIFS(ObservedSWC!J$2:J$595,ObservedSWC!$A$2:$A$595,$A17,ObservedSWC!$C$2:$C$595,$C17)</f>
        <v>6.3333333333333339E-2</v>
      </c>
      <c r="K17" s="37">
        <f>AVERAGEIFS(ObservedSWC!K$2:K$595,ObservedSWC!$A$2:$A$595,$A17,ObservedSWC!$C$2:$C$595,$C17)</f>
        <v>6.2000000000000006E-2</v>
      </c>
      <c r="L17" s="37">
        <f>AVERAGEIFS(ObservedSWC!L$2:L$595,ObservedSWC!$A$2:$A$595,$A17,ObservedSWC!$C$2:$C$595,$C17)</f>
        <v>6.9333333333333344E-2</v>
      </c>
      <c r="M17" s="37">
        <f>AVERAGEIFS(ObservedSWC!M$2:M$595,ObservedSWC!$A$2:$A$595,$A17,ObservedSWC!$C$2:$C$595,$C17)</f>
        <v>7.4666666666666673E-2</v>
      </c>
      <c r="N17" s="37">
        <f>AVERAGEIFS(ObservedSWC!N$2:N$595,ObservedSWC!$A$2:$A$595,$A17,ObservedSWC!$C$2:$C$595,$C17)</f>
        <v>0.10066666666666667</v>
      </c>
      <c r="O17" s="37">
        <f>AVERAGEIFS(ObservedSWC!O$2:O$595,ObservedSWC!$A$2:$A$595,$A17,ObservedSWC!$C$2:$C$595,$C17)</f>
        <v>0.11666666666666668</v>
      </c>
      <c r="P17" s="37">
        <f>AVERAGEIFS(ObservedSWC!P$2:P$595,ObservedSWC!$A$2:$A$595,$A17,ObservedSWC!$C$2:$C$595,$C17)</f>
        <v>0.13833333333333334</v>
      </c>
      <c r="Q17" s="37">
        <f>AVERAGEIFS(ObservedSWC!Q$2:Q$595,ObservedSWC!$A$2:$A$595,$A17,ObservedSWC!$C$2:$C$595,$C17)</f>
        <v>0.15966666666666665</v>
      </c>
      <c r="R17" s="37">
        <f>AVERAGEIFS(ObservedSWC!R$2:R$595,ObservedSWC!$A$2:$A$595,$A17,ObservedSWC!$C$2:$C$595,$C17)</f>
        <v>0.15166666666666664</v>
      </c>
      <c r="S17" s="37">
        <f>AVERAGEIFS(ObservedSWC!S$2:S$595,ObservedSWC!$A$2:$A$595,$A17,ObservedSWC!$C$2:$C$595,$C17)</f>
        <v>0.16500000000000001</v>
      </c>
      <c r="T17" s="37">
        <f>AVERAGEIFS(ObservedSWC!T$2:T$595,ObservedSWC!$A$2:$A$595,$A17,ObservedSWC!$C$2:$C$595,$C17)</f>
        <v>0.23166666666666669</v>
      </c>
      <c r="U17" s="37">
        <f>AVERAGEIFS(ObservedSWC!U$2:U$595,ObservedSWC!$A$2:$A$595,$A17,ObservedSWC!$C$2:$C$595,$C17)</f>
        <v>0.27966666666666667</v>
      </c>
      <c r="V17" s="37">
        <f>AVERAGEIFS(ObservedSWC!V$2:V$595,ObservedSWC!$A$2:$A$595,$A17,ObservedSWC!$C$2:$C$595,$C17)</f>
        <v>0.28199999999999997</v>
      </c>
      <c r="W17" s="37">
        <f>AVERAGEIFS(ObservedSWC!W$2:W$595,ObservedSWC!$A$2:$A$595,$A17,ObservedSWC!$C$2:$C$595,$C17)</f>
        <v>0.28566666666666668</v>
      </c>
      <c r="X17" s="37">
        <f>AVERAGEIFS(ObservedSWC!X$2:X$595,ObservedSWC!$A$2:$A$595,$A17,ObservedSWC!$C$2:$C$595,$C17)</f>
        <v>0.29533333333333334</v>
      </c>
      <c r="Y17" s="37">
        <f>AVERAGEIFS(ObservedSWC!Y$2:Y$595,ObservedSWC!$A$2:$A$595,$A17,ObservedSWC!$C$2:$C$595,$C17)</f>
        <v>0.27366666666666667</v>
      </c>
      <c r="Z17" s="37">
        <f>AVERAGEIFS(ObservedSWC!Z$2:Z$595,ObservedSWC!$A$2:$A$595,$A17,ObservedSWC!$C$2:$C$595,$C17)</f>
        <v>0.20033333333333334</v>
      </c>
      <c r="AA17" s="37">
        <f>AVERAGEIFS(ObservedSWC!AA$2:AA$595,ObservedSWC!$A$2:$A$595,$A17,ObservedSWC!$C$2:$C$595,$C17)</f>
        <v>0.18866666666666665</v>
      </c>
      <c r="AB17" s="37">
        <f>AVERAGEIFS(ObservedSWC!AB$2:AB$595,ObservedSWC!$A$2:$A$595,$A17,ObservedSWC!$C$2:$C$595,$C17)</f>
        <v>85.600000000000009</v>
      </c>
      <c r="AC17" s="37">
        <f>AVERAGEIFS(ObservedSWC!AC$2:AC$595,ObservedSWC!$A$2:$A$595,$A17,ObservedSWC!$C$2:$C$595,$C17)</f>
        <v>362.43333333333334</v>
      </c>
    </row>
    <row r="18" spans="1:29" x14ac:dyDescent="0.25">
      <c r="A18" s="1" t="s">
        <v>2</v>
      </c>
      <c r="B18" s="1" t="s">
        <v>84</v>
      </c>
      <c r="C18" s="36">
        <v>35885</v>
      </c>
      <c r="D18" s="2" t="s">
        <v>85</v>
      </c>
      <c r="E18">
        <v>6</v>
      </c>
      <c r="F18" s="37">
        <f>AVERAGEIFS(ObservedSWC!F$2:F$595,ObservedSWC!$A$2:$A$595,$A18,ObservedSWC!$C$2:$C$595,$C18)</f>
        <v>0.10666666666666667</v>
      </c>
      <c r="G18" s="37">
        <f>AVERAGEIFS(ObservedSWC!G$2:G$595,ObservedSWC!$A$2:$A$595,$A18,ObservedSWC!$C$2:$C$595,$C18)</f>
        <v>0.14066666666666669</v>
      </c>
      <c r="H18" s="37">
        <f>AVERAGEIFS(ObservedSWC!H$2:H$595,ObservedSWC!$A$2:$A$595,$A18,ObservedSWC!$C$2:$C$595,$C18)</f>
        <v>0.129</v>
      </c>
      <c r="I18" s="37">
        <f>AVERAGEIFS(ObservedSWC!I$2:I$595,ObservedSWC!$A$2:$A$595,$A18,ObservedSWC!$C$2:$C$595,$C18)</f>
        <v>0.10199999999999999</v>
      </c>
      <c r="J18" s="37">
        <f>AVERAGEIFS(ObservedSWC!J$2:J$595,ObservedSWC!$A$2:$A$595,$A18,ObservedSWC!$C$2:$C$595,$C18)</f>
        <v>6.8333333333333329E-2</v>
      </c>
      <c r="K18" s="37">
        <f>AVERAGEIFS(ObservedSWC!K$2:K$595,ObservedSWC!$A$2:$A$595,$A18,ObservedSWC!$C$2:$C$595,$C18)</f>
        <v>6.3E-2</v>
      </c>
      <c r="L18" s="37">
        <f>AVERAGEIFS(ObservedSWC!L$2:L$595,ObservedSWC!$A$2:$A$595,$A18,ObservedSWC!$C$2:$C$595,$C18)</f>
        <v>7.2333333333333319E-2</v>
      </c>
      <c r="M18" s="37">
        <f>AVERAGEIFS(ObservedSWC!M$2:M$595,ObservedSWC!$A$2:$A$595,$A18,ObservedSWC!$C$2:$C$595,$C18)</f>
        <v>7.9333333333333325E-2</v>
      </c>
      <c r="N18" s="37">
        <f>AVERAGEIFS(ObservedSWC!N$2:N$595,ObservedSWC!$A$2:$A$595,$A18,ObservedSWC!$C$2:$C$595,$C18)</f>
        <v>0.10433333333333333</v>
      </c>
      <c r="O18" s="37">
        <f>AVERAGEIFS(ObservedSWC!O$2:O$595,ObservedSWC!$A$2:$A$595,$A18,ObservedSWC!$C$2:$C$595,$C18)</f>
        <v>0.11933333333333335</v>
      </c>
      <c r="P18" s="37">
        <f>AVERAGEIFS(ObservedSWC!P$2:P$595,ObservedSWC!$A$2:$A$595,$A18,ObservedSWC!$C$2:$C$595,$C18)</f>
        <v>0.13700000000000001</v>
      </c>
      <c r="Q18" s="37">
        <f>AVERAGEIFS(ObservedSWC!Q$2:Q$595,ObservedSWC!$A$2:$A$595,$A18,ObservedSWC!$C$2:$C$595,$C18)</f>
        <v>0.15666666666666668</v>
      </c>
      <c r="R18" s="37">
        <f>AVERAGEIFS(ObservedSWC!R$2:R$595,ObservedSWC!$A$2:$A$595,$A18,ObservedSWC!$C$2:$C$595,$C18)</f>
        <v>0.15733333333333333</v>
      </c>
      <c r="S18" s="37">
        <f>AVERAGEIFS(ObservedSWC!S$2:S$595,ObservedSWC!$A$2:$A$595,$A18,ObservedSWC!$C$2:$C$595,$C18)</f>
        <v>0.16933333333333334</v>
      </c>
      <c r="T18" s="37">
        <f>AVERAGEIFS(ObservedSWC!T$2:T$595,ObservedSWC!$A$2:$A$595,$A18,ObservedSWC!$C$2:$C$595,$C18)</f>
        <v>0.22833333333333336</v>
      </c>
      <c r="U18" s="37">
        <f>AVERAGEIFS(ObservedSWC!U$2:U$595,ObservedSWC!$A$2:$A$595,$A18,ObservedSWC!$C$2:$C$595,$C18)</f>
        <v>0.27899999999999997</v>
      </c>
      <c r="V18" s="37">
        <f>AVERAGEIFS(ObservedSWC!V$2:V$595,ObservedSWC!$A$2:$A$595,$A18,ObservedSWC!$C$2:$C$595,$C18)</f>
        <v>0.28066666666666668</v>
      </c>
      <c r="W18" s="37">
        <f>AVERAGEIFS(ObservedSWC!W$2:W$595,ObservedSWC!$A$2:$A$595,$A18,ObservedSWC!$C$2:$C$595,$C18)</f>
        <v>0.28300000000000003</v>
      </c>
      <c r="X18" s="37">
        <f>AVERAGEIFS(ObservedSWC!X$2:X$595,ObservedSWC!$A$2:$A$595,$A18,ObservedSWC!$C$2:$C$595,$C18)</f>
        <v>0.29233333333333339</v>
      </c>
      <c r="Y18" s="37">
        <f>AVERAGEIFS(ObservedSWC!Y$2:Y$595,ObservedSWC!$A$2:$A$595,$A18,ObservedSWC!$C$2:$C$595,$C18)</f>
        <v>0.26799999999999996</v>
      </c>
      <c r="Z18" s="37">
        <f>AVERAGEIFS(ObservedSWC!Z$2:Z$595,ObservedSWC!$A$2:$A$595,$A18,ObservedSWC!$C$2:$C$595,$C18)</f>
        <v>0.19733333333333333</v>
      </c>
      <c r="AA18" s="37">
        <f>AVERAGEIFS(ObservedSWC!AA$2:AA$595,ObservedSWC!$A$2:$A$595,$A18,ObservedSWC!$C$2:$C$595,$C18)</f>
        <v>0.17933333333333332</v>
      </c>
      <c r="AB18" s="37">
        <f>AVERAGEIFS(ObservedSWC!AB$2:AB$595,ObservedSWC!$A$2:$A$595,$A18,ObservedSWC!$C$2:$C$595,$C18)</f>
        <v>97.233333333333334</v>
      </c>
      <c r="AC18" s="37">
        <f>AVERAGEIFS(ObservedSWC!AC$2:AC$595,ObservedSWC!$A$2:$A$595,$A18,ObservedSWC!$C$2:$C$595,$C18)</f>
        <v>372</v>
      </c>
    </row>
    <row r="19" spans="1:29" x14ac:dyDescent="0.25">
      <c r="A19" s="1" t="s">
        <v>2</v>
      </c>
      <c r="B19" s="1" t="s">
        <v>84</v>
      </c>
      <c r="C19" s="36">
        <v>35919</v>
      </c>
      <c r="D19" s="2" t="s">
        <v>85</v>
      </c>
      <c r="E19">
        <v>6</v>
      </c>
      <c r="F19" s="37">
        <f>AVERAGEIFS(ObservedSWC!F$2:F$595,ObservedSWC!$A$2:$A$595,$A19,ObservedSWC!$C$2:$C$595,$C19)</f>
        <v>0.10066666666666667</v>
      </c>
      <c r="G19" s="37">
        <f>AVERAGEIFS(ObservedSWC!G$2:G$595,ObservedSWC!$A$2:$A$595,$A19,ObservedSWC!$C$2:$C$595,$C19)</f>
        <v>0.13666666666666666</v>
      </c>
      <c r="H19" s="37">
        <f>AVERAGEIFS(ObservedSWC!H$2:H$595,ObservedSWC!$A$2:$A$595,$A19,ObservedSWC!$C$2:$C$595,$C19)</f>
        <v>0.11933333333333333</v>
      </c>
      <c r="I19" s="37">
        <f>AVERAGEIFS(ObservedSWC!I$2:I$595,ObservedSWC!$A$2:$A$595,$A19,ObservedSWC!$C$2:$C$595,$C19)</f>
        <v>9.6000000000000016E-2</v>
      </c>
      <c r="J19" s="37">
        <f>AVERAGEIFS(ObservedSWC!J$2:J$595,ObservedSWC!$A$2:$A$595,$A19,ObservedSWC!$C$2:$C$595,$C19)</f>
        <v>6.8333333333333329E-2</v>
      </c>
      <c r="K19" s="37">
        <f>AVERAGEIFS(ObservedSWC!K$2:K$595,ObservedSWC!$A$2:$A$595,$A19,ObservedSWC!$C$2:$C$595,$C19)</f>
        <v>6.433333333333334E-2</v>
      </c>
      <c r="L19" s="37">
        <f>AVERAGEIFS(ObservedSWC!L$2:L$595,ObservedSWC!$A$2:$A$595,$A19,ObservedSWC!$C$2:$C$595,$C19)</f>
        <v>7.3666666666666672E-2</v>
      </c>
      <c r="M19" s="37">
        <f>AVERAGEIFS(ObservedSWC!M$2:M$595,ObservedSWC!$A$2:$A$595,$A19,ObservedSWC!$C$2:$C$595,$C19)</f>
        <v>7.9000000000000001E-2</v>
      </c>
      <c r="N19" s="37">
        <f>AVERAGEIFS(ObservedSWC!N$2:N$595,ObservedSWC!$A$2:$A$595,$A19,ObservedSWC!$C$2:$C$595,$C19)</f>
        <v>0.10299999999999999</v>
      </c>
      <c r="O19" s="37">
        <f>AVERAGEIFS(ObservedSWC!O$2:O$595,ObservedSWC!$A$2:$A$595,$A19,ObservedSWC!$C$2:$C$595,$C19)</f>
        <v>0.11933333333333335</v>
      </c>
      <c r="P19" s="37">
        <f>AVERAGEIFS(ObservedSWC!P$2:P$595,ObservedSWC!$A$2:$A$595,$A19,ObservedSWC!$C$2:$C$595,$C19)</f>
        <v>0.13833333333333334</v>
      </c>
      <c r="Q19" s="37">
        <f>AVERAGEIFS(ObservedSWC!Q$2:Q$595,ObservedSWC!$A$2:$A$595,$A19,ObservedSWC!$C$2:$C$595,$C19)</f>
        <v>0.16433333333333333</v>
      </c>
      <c r="R19" s="37">
        <f>AVERAGEIFS(ObservedSWC!R$2:R$595,ObservedSWC!$A$2:$A$595,$A19,ObservedSWC!$C$2:$C$595,$C19)</f>
        <v>0.15366666666666665</v>
      </c>
      <c r="S19" s="37">
        <f>AVERAGEIFS(ObservedSWC!S$2:S$595,ObservedSWC!$A$2:$A$595,$A19,ObservedSWC!$C$2:$C$595,$C19)</f>
        <v>0.16933333333333334</v>
      </c>
      <c r="T19" s="37">
        <f>AVERAGEIFS(ObservedSWC!T$2:T$595,ObservedSWC!$A$2:$A$595,$A19,ObservedSWC!$C$2:$C$595,$C19)</f>
        <v>0.23233333333333331</v>
      </c>
      <c r="U19" s="37">
        <f>AVERAGEIFS(ObservedSWC!U$2:U$595,ObservedSWC!$A$2:$A$595,$A19,ObservedSWC!$C$2:$C$595,$C19)</f>
        <v>0.27566666666666667</v>
      </c>
      <c r="V19" s="37">
        <f>AVERAGEIFS(ObservedSWC!V$2:V$595,ObservedSWC!$A$2:$A$595,$A19,ObservedSWC!$C$2:$C$595,$C19)</f>
        <v>0.27433333333333337</v>
      </c>
      <c r="W19" s="37">
        <f>AVERAGEIFS(ObservedSWC!W$2:W$595,ObservedSWC!$A$2:$A$595,$A19,ObservedSWC!$C$2:$C$595,$C19)</f>
        <v>0.27933333333333332</v>
      </c>
      <c r="X19" s="37">
        <f>AVERAGEIFS(ObservedSWC!X$2:X$595,ObservedSWC!$A$2:$A$595,$A19,ObservedSWC!$C$2:$C$595,$C19)</f>
        <v>0.28733333333333333</v>
      </c>
      <c r="Y19" s="37">
        <f>AVERAGEIFS(ObservedSWC!Y$2:Y$595,ObservedSWC!$A$2:$A$595,$A19,ObservedSWC!$C$2:$C$595,$C19)</f>
        <v>0.26566666666666666</v>
      </c>
      <c r="Z19" s="37">
        <f>AVERAGEIFS(ObservedSWC!Z$2:Z$595,ObservedSWC!$A$2:$A$595,$A19,ObservedSWC!$C$2:$C$595,$C19)</f>
        <v>0.19833333333333333</v>
      </c>
      <c r="AA19" s="37">
        <f>AVERAGEIFS(ObservedSWC!AA$2:AA$595,ObservedSWC!$A$2:$A$595,$A19,ObservedSWC!$C$2:$C$595,$C19)</f>
        <v>0.17566666666666664</v>
      </c>
      <c r="AB19" s="37">
        <f>AVERAGEIFS(ObservedSWC!AB$2:AB$595,ObservedSWC!$A$2:$A$595,$A19,ObservedSWC!$C$2:$C$595,$C19)</f>
        <v>94.166666666666671</v>
      </c>
      <c r="AC19" s="37">
        <f>AVERAGEIFS(ObservedSWC!AC$2:AC$595,ObservedSWC!$A$2:$A$595,$A19,ObservedSWC!$C$2:$C$595,$C19)</f>
        <v>367.5333333333333</v>
      </c>
    </row>
    <row r="20" spans="1:29" x14ac:dyDescent="0.25">
      <c r="A20" s="1" t="s">
        <v>2</v>
      </c>
      <c r="B20" s="1" t="s">
        <v>84</v>
      </c>
      <c r="C20" s="36">
        <v>35944</v>
      </c>
      <c r="D20" s="2" t="s">
        <v>85</v>
      </c>
      <c r="E20">
        <v>6</v>
      </c>
      <c r="F20" s="37">
        <f>AVERAGEIFS(ObservedSWC!F$2:F$595,ObservedSWC!$A$2:$A$595,$A20,ObservedSWC!$C$2:$C$595,$C20)</f>
        <v>0.23333333333333331</v>
      </c>
      <c r="G20" s="37">
        <f>AVERAGEIFS(ObservedSWC!G$2:G$595,ObservedSWC!$A$2:$A$595,$A20,ObservedSWC!$C$2:$C$595,$C20)</f>
        <v>0.22266666666666668</v>
      </c>
      <c r="H20" s="37">
        <f>AVERAGEIFS(ObservedSWC!H$2:H$595,ObservedSWC!$A$2:$A$595,$A20,ObservedSWC!$C$2:$C$595,$C20)</f>
        <v>0.17866666666666667</v>
      </c>
      <c r="I20" s="37">
        <f>AVERAGEIFS(ObservedSWC!I$2:I$595,ObservedSWC!$A$2:$A$595,$A20,ObservedSWC!$C$2:$C$595,$C20)</f>
        <v>0.14333333333333334</v>
      </c>
      <c r="J20" s="37">
        <f>AVERAGEIFS(ObservedSWC!J$2:J$595,ObservedSWC!$A$2:$A$595,$A20,ObservedSWC!$C$2:$C$595,$C20)</f>
        <v>9.5666666666666678E-2</v>
      </c>
      <c r="K20" s="37">
        <f>AVERAGEIFS(ObservedSWC!K$2:K$595,ObservedSWC!$A$2:$A$595,$A20,ObservedSWC!$C$2:$C$595,$C20)</f>
        <v>7.5333333333333349E-2</v>
      </c>
      <c r="L20" s="37">
        <f>AVERAGEIFS(ObservedSWC!L$2:L$595,ObservedSWC!$A$2:$A$595,$A20,ObservedSWC!$C$2:$C$595,$C20)</f>
        <v>7.5333333333333322E-2</v>
      </c>
      <c r="M20" s="37">
        <f>AVERAGEIFS(ObservedSWC!M$2:M$595,ObservedSWC!$A$2:$A$595,$A20,ObservedSWC!$C$2:$C$595,$C20)</f>
        <v>7.9666666666666663E-2</v>
      </c>
      <c r="N20" s="37">
        <f>AVERAGEIFS(ObservedSWC!N$2:N$595,ObservedSWC!$A$2:$A$595,$A20,ObservedSWC!$C$2:$C$595,$C20)</f>
        <v>0.10433333333333333</v>
      </c>
      <c r="O20" s="37">
        <f>AVERAGEIFS(ObservedSWC!O$2:O$595,ObservedSWC!$A$2:$A$595,$A20,ObservedSWC!$C$2:$C$595,$C20)</f>
        <v>0.12033333333333335</v>
      </c>
      <c r="P20" s="37">
        <f>AVERAGEIFS(ObservedSWC!P$2:P$595,ObservedSWC!$A$2:$A$595,$A20,ObservedSWC!$C$2:$C$595,$C20)</f>
        <v>0.13999999999999999</v>
      </c>
      <c r="Q20" s="37">
        <f>AVERAGEIFS(ObservedSWC!Q$2:Q$595,ObservedSWC!$A$2:$A$595,$A20,ObservedSWC!$C$2:$C$595,$C20)</f>
        <v>0.16433333333333336</v>
      </c>
      <c r="R20" s="37">
        <f>AVERAGEIFS(ObservedSWC!R$2:R$595,ObservedSWC!$A$2:$A$595,$A20,ObservedSWC!$C$2:$C$595,$C20)</f>
        <v>0.153</v>
      </c>
      <c r="S20" s="37">
        <f>AVERAGEIFS(ObservedSWC!S$2:S$595,ObservedSWC!$A$2:$A$595,$A20,ObservedSWC!$C$2:$C$595,$C20)</f>
        <v>0.16533333333333333</v>
      </c>
      <c r="T20" s="37">
        <f>AVERAGEIFS(ObservedSWC!T$2:T$595,ObservedSWC!$A$2:$A$595,$A20,ObservedSWC!$C$2:$C$595,$C20)</f>
        <v>0.22033333333333335</v>
      </c>
      <c r="U20" s="37">
        <f>AVERAGEIFS(ObservedSWC!U$2:U$595,ObservedSWC!$A$2:$A$595,$A20,ObservedSWC!$C$2:$C$595,$C20)</f>
        <v>0.27833333333333332</v>
      </c>
      <c r="V20" s="37">
        <f>AVERAGEIFS(ObservedSWC!V$2:V$595,ObservedSWC!$A$2:$A$595,$A20,ObservedSWC!$C$2:$C$595,$C20)</f>
        <v>0.27399999999999997</v>
      </c>
      <c r="W20" s="37">
        <f>AVERAGEIFS(ObservedSWC!W$2:W$595,ObservedSWC!$A$2:$A$595,$A20,ObservedSWC!$C$2:$C$595,$C20)</f>
        <v>0.27366666666666667</v>
      </c>
      <c r="X20" s="37">
        <f>AVERAGEIFS(ObservedSWC!X$2:X$595,ObservedSWC!$A$2:$A$595,$A20,ObservedSWC!$C$2:$C$595,$C20)</f>
        <v>0.28633333333333333</v>
      </c>
      <c r="Y20" s="37">
        <f>AVERAGEIFS(ObservedSWC!Y$2:Y$595,ObservedSWC!$A$2:$A$595,$A20,ObservedSWC!$C$2:$C$595,$C20)</f>
        <v>0.26333333333333331</v>
      </c>
      <c r="Z20" s="37">
        <f>AVERAGEIFS(ObservedSWC!Z$2:Z$595,ObservedSWC!$A$2:$A$595,$A20,ObservedSWC!$C$2:$C$595,$C20)</f>
        <v>0.19599999999999998</v>
      </c>
      <c r="AA20" s="37">
        <f>AVERAGEIFS(ObservedSWC!AA$2:AA$595,ObservedSWC!$A$2:$A$595,$A20,ObservedSWC!$C$2:$C$595,$C20)</f>
        <v>0.16866666666666666</v>
      </c>
      <c r="AB20" s="37">
        <f>AVERAGEIFS(ObservedSWC!AB$2:AB$595,ObservedSWC!$A$2:$A$595,$A20,ObservedSWC!$C$2:$C$595,$C20)</f>
        <v>144.16666666666666</v>
      </c>
      <c r="AC20" s="37">
        <f>AVERAGEIFS(ObservedSWC!AC$2:AC$595,ObservedSWC!$A$2:$A$595,$A20,ObservedSWC!$C$2:$C$595,$C20)</f>
        <v>414.5333333333333</v>
      </c>
    </row>
    <row r="21" spans="1:29" x14ac:dyDescent="0.25">
      <c r="A21" s="1" t="s">
        <v>2</v>
      </c>
      <c r="B21" s="1" t="s">
        <v>84</v>
      </c>
      <c r="C21" s="36">
        <v>36038</v>
      </c>
      <c r="D21" s="2" t="s">
        <v>85</v>
      </c>
      <c r="E21">
        <v>1</v>
      </c>
      <c r="F21" s="37">
        <f>AVERAGEIFS(ObservedSWC!F$2:F$595,ObservedSWC!$A$2:$A$595,$A21,ObservedSWC!$C$2:$C$595,$C21)</f>
        <v>0.32900000000000001</v>
      </c>
      <c r="G21" s="37">
        <f>AVERAGEIFS(ObservedSWC!G$2:G$595,ObservedSWC!$A$2:$A$595,$A21,ObservedSWC!$C$2:$C$595,$C21)</f>
        <v>0.30133333333333329</v>
      </c>
      <c r="H21" s="37">
        <f>AVERAGEIFS(ObservedSWC!H$2:H$595,ObservedSWC!$A$2:$A$595,$A21,ObservedSWC!$C$2:$C$595,$C21)</f>
        <v>0.25466666666666665</v>
      </c>
      <c r="I21" s="37">
        <f>AVERAGEIFS(ObservedSWC!I$2:I$595,ObservedSWC!$A$2:$A$595,$A21,ObservedSWC!$C$2:$C$595,$C21)</f>
        <v>0.23499999999999996</v>
      </c>
      <c r="J21" s="37">
        <f>AVERAGEIFS(ObservedSWC!J$2:J$595,ObservedSWC!$A$2:$A$595,$A21,ObservedSWC!$C$2:$C$595,$C21)</f>
        <v>0.20400000000000004</v>
      </c>
      <c r="K21" s="37">
        <f>AVERAGEIFS(ObservedSWC!K$2:K$595,ObservedSWC!$A$2:$A$595,$A21,ObservedSWC!$C$2:$C$595,$C21)</f>
        <v>0.18933333333333333</v>
      </c>
      <c r="L21" s="37">
        <f>AVERAGEIFS(ObservedSWC!L$2:L$595,ObservedSWC!$A$2:$A$595,$A21,ObservedSWC!$C$2:$C$595,$C21)</f>
        <v>0.22133333333333335</v>
      </c>
      <c r="M21" s="37">
        <f>AVERAGEIFS(ObservedSWC!M$2:M$595,ObservedSWC!$A$2:$A$595,$A21,ObservedSWC!$C$2:$C$595,$C21)</f>
        <v>0.23</v>
      </c>
      <c r="N21" s="37">
        <f>AVERAGEIFS(ObservedSWC!N$2:N$595,ObservedSWC!$A$2:$A$595,$A21,ObservedSWC!$C$2:$C$595,$C21)</f>
        <v>0.20866666666666667</v>
      </c>
      <c r="O21" s="37">
        <f>AVERAGEIFS(ObservedSWC!O$2:O$595,ObservedSWC!$A$2:$A$595,$A21,ObservedSWC!$C$2:$C$595,$C21)</f>
        <v>0.19999999999999998</v>
      </c>
      <c r="P21" s="37">
        <f>AVERAGEIFS(ObservedSWC!P$2:P$595,ObservedSWC!$A$2:$A$595,$A21,ObservedSWC!$C$2:$C$595,$C21)</f>
        <v>0.20966666666666667</v>
      </c>
      <c r="Q21" s="37">
        <f>AVERAGEIFS(ObservedSWC!Q$2:Q$595,ObservedSWC!$A$2:$A$595,$A21,ObservedSWC!$C$2:$C$595,$C21)</f>
        <v>0.21566666666666667</v>
      </c>
      <c r="R21" s="37">
        <f>AVERAGEIFS(ObservedSWC!R$2:R$595,ObservedSWC!$A$2:$A$595,$A21,ObservedSWC!$C$2:$C$595,$C21)</f>
        <v>0.18933333333333335</v>
      </c>
      <c r="S21" s="37">
        <f>AVERAGEIFS(ObservedSWC!S$2:S$595,ObservedSWC!$A$2:$A$595,$A21,ObservedSWC!$C$2:$C$595,$C21)</f>
        <v>0.18000000000000002</v>
      </c>
      <c r="T21" s="37">
        <f>AVERAGEIFS(ObservedSWC!T$2:T$595,ObservedSWC!$A$2:$A$595,$A21,ObservedSWC!$C$2:$C$595,$C21)</f>
        <v>0.23366666666666666</v>
      </c>
      <c r="U21" s="37">
        <f>AVERAGEIFS(ObservedSWC!U$2:U$595,ObservedSWC!$A$2:$A$595,$A21,ObservedSWC!$C$2:$C$595,$C21)</f>
        <v>0.28466666666666662</v>
      </c>
      <c r="V21" s="37">
        <f>AVERAGEIFS(ObservedSWC!V$2:V$595,ObservedSWC!$A$2:$A$595,$A21,ObservedSWC!$C$2:$C$595,$C21)</f>
        <v>0.28366666666666668</v>
      </c>
      <c r="W21" s="37">
        <f>AVERAGEIFS(ObservedSWC!W$2:W$595,ObservedSWC!$A$2:$A$595,$A21,ObservedSWC!$C$2:$C$595,$C21)</f>
        <v>0.27733333333333332</v>
      </c>
      <c r="X21" s="37">
        <f>AVERAGEIFS(ObservedSWC!X$2:X$595,ObservedSWC!$A$2:$A$595,$A21,ObservedSWC!$C$2:$C$595,$C21)</f>
        <v>0.29066666666666668</v>
      </c>
      <c r="Y21" s="37">
        <f>AVERAGEIFS(ObservedSWC!Y$2:Y$595,ObservedSWC!$A$2:$A$595,$A21,ObservedSWC!$C$2:$C$595,$C21)</f>
        <v>0.26466666666666666</v>
      </c>
      <c r="Z21" s="37">
        <f>AVERAGEIFS(ObservedSWC!Z$2:Z$595,ObservedSWC!$A$2:$A$595,$A21,ObservedSWC!$C$2:$C$595,$C21)</f>
        <v>0.19833333333333333</v>
      </c>
      <c r="AA21" s="37">
        <f>AVERAGEIFS(ObservedSWC!AA$2:AA$595,ObservedSWC!$A$2:$A$595,$A21,ObservedSWC!$C$2:$C$595,$C21)</f>
        <v>0.17533333333333334</v>
      </c>
      <c r="AB21" s="37">
        <f>AVERAGEIFS(ObservedSWC!AB$2:AB$595,ObservedSWC!$A$2:$A$595,$A21,ObservedSWC!$C$2:$C$595,$C21)</f>
        <v>250.23333333333335</v>
      </c>
      <c r="AC21" s="37">
        <f>AVERAGEIFS(ObservedSWC!AC$2:AC$595,ObservedSWC!$A$2:$A$595,$A21,ObservedSWC!$C$2:$C$595,$C21)</f>
        <v>550.5333333333333</v>
      </c>
    </row>
    <row r="22" spans="1:29" x14ac:dyDescent="0.25">
      <c r="A22" s="1" t="s">
        <v>2</v>
      </c>
      <c r="B22" s="1" t="s">
        <v>84</v>
      </c>
      <c r="C22" s="36">
        <v>36054</v>
      </c>
      <c r="D22" s="2" t="s">
        <v>85</v>
      </c>
      <c r="E22">
        <v>1</v>
      </c>
      <c r="F22" s="37">
        <f>AVERAGEIFS(ObservedSWC!F$2:F$595,ObservedSWC!$A$2:$A$595,$A22,ObservedSWC!$C$2:$C$595,$C22)</f>
        <v>0.33133333333333331</v>
      </c>
      <c r="G22" s="37">
        <f>AVERAGEIFS(ObservedSWC!G$2:G$595,ObservedSWC!$A$2:$A$595,$A22,ObservedSWC!$C$2:$C$595,$C22)</f>
        <v>0.3136666666666667</v>
      </c>
      <c r="H22" s="37">
        <f>AVERAGEIFS(ObservedSWC!H$2:H$595,ObservedSWC!$A$2:$A$595,$A22,ObservedSWC!$C$2:$C$595,$C22)</f>
        <v>0.27733333333333327</v>
      </c>
      <c r="I22" s="37">
        <f>AVERAGEIFS(ObservedSWC!I$2:I$595,ObservedSWC!$A$2:$A$595,$A22,ObservedSWC!$C$2:$C$595,$C22)</f>
        <v>0.27966666666666667</v>
      </c>
      <c r="J22" s="37">
        <f>AVERAGEIFS(ObservedSWC!J$2:J$595,ObservedSWC!$A$2:$A$595,$A22,ObservedSWC!$C$2:$C$595,$C22)</f>
        <v>0.30466666666666664</v>
      </c>
      <c r="K22" s="37">
        <f>AVERAGEIFS(ObservedSWC!K$2:K$595,ObservedSWC!$A$2:$A$595,$A22,ObservedSWC!$C$2:$C$595,$C22)</f>
        <v>0.33600000000000002</v>
      </c>
      <c r="L22" s="37">
        <f>AVERAGEIFS(ObservedSWC!L$2:L$595,ObservedSWC!$A$2:$A$595,$A22,ObservedSWC!$C$2:$C$595,$C22)</f>
        <v>0.35833333333333339</v>
      </c>
      <c r="M22" s="37">
        <f>AVERAGEIFS(ObservedSWC!M$2:M$595,ObservedSWC!$A$2:$A$595,$A22,ObservedSWC!$C$2:$C$595,$C22)</f>
        <v>0.37633333333333335</v>
      </c>
      <c r="N22" s="37">
        <f>AVERAGEIFS(ObservedSWC!N$2:N$595,ObservedSWC!$A$2:$A$595,$A22,ObservedSWC!$C$2:$C$595,$C22)</f>
        <v>0.36733333333333329</v>
      </c>
      <c r="O22" s="37">
        <f>AVERAGEIFS(ObservedSWC!O$2:O$595,ObservedSWC!$A$2:$A$595,$A22,ObservedSWC!$C$2:$C$595,$C22)</f>
        <v>0.37199999999999994</v>
      </c>
      <c r="P22" s="37">
        <f>AVERAGEIFS(ObservedSWC!P$2:P$595,ObservedSWC!$A$2:$A$595,$A22,ObservedSWC!$C$2:$C$595,$C22)</f>
        <v>0.34866666666666668</v>
      </c>
      <c r="Q22" s="37">
        <f>AVERAGEIFS(ObservedSWC!Q$2:Q$595,ObservedSWC!$A$2:$A$595,$A22,ObservedSWC!$C$2:$C$595,$C22)</f>
        <v>0.34400000000000003</v>
      </c>
      <c r="R22" s="37">
        <f>AVERAGEIFS(ObservedSWC!R$2:R$595,ObservedSWC!$A$2:$A$595,$A22,ObservedSWC!$C$2:$C$595,$C22)</f>
        <v>0.32699999999999996</v>
      </c>
      <c r="S22" s="37">
        <f>AVERAGEIFS(ObservedSWC!S$2:S$595,ObservedSWC!$A$2:$A$595,$A22,ObservedSWC!$C$2:$C$595,$C22)</f>
        <v>0.31833333333333336</v>
      </c>
      <c r="T22" s="37">
        <f>AVERAGEIFS(ObservedSWC!T$2:T$595,ObservedSWC!$A$2:$A$595,$A22,ObservedSWC!$C$2:$C$595,$C22)</f>
        <v>0.31666666666666665</v>
      </c>
      <c r="U22" s="37">
        <f>AVERAGEIFS(ObservedSWC!U$2:U$595,ObservedSWC!$A$2:$A$595,$A22,ObservedSWC!$C$2:$C$595,$C22)</f>
        <v>0.30833333333333329</v>
      </c>
      <c r="V22" s="37">
        <f>AVERAGEIFS(ObservedSWC!V$2:V$595,ObservedSWC!$A$2:$A$595,$A22,ObservedSWC!$C$2:$C$595,$C22)</f>
        <v>0.30733333333333329</v>
      </c>
      <c r="W22" s="37">
        <f>AVERAGEIFS(ObservedSWC!W$2:W$595,ObservedSWC!$A$2:$A$595,$A22,ObservedSWC!$C$2:$C$595,$C22)</f>
        <v>0.3</v>
      </c>
      <c r="X22" s="37">
        <f>AVERAGEIFS(ObservedSWC!X$2:X$595,ObservedSWC!$A$2:$A$595,$A22,ObservedSWC!$C$2:$C$595,$C22)</f>
        <v>0.29666666666666663</v>
      </c>
      <c r="Y22" s="37">
        <f>AVERAGEIFS(ObservedSWC!Y$2:Y$595,ObservedSWC!$A$2:$A$595,$A22,ObservedSWC!$C$2:$C$595,$C22)</f>
        <v>0.26433333333333331</v>
      </c>
      <c r="Z22" s="37">
        <f>AVERAGEIFS(ObservedSWC!Z$2:Z$595,ObservedSWC!$A$2:$A$595,$A22,ObservedSWC!$C$2:$C$595,$C22)</f>
        <v>0.19866666666666669</v>
      </c>
      <c r="AA22" s="37">
        <f>AVERAGEIFS(ObservedSWC!AA$2:AA$595,ObservedSWC!$A$2:$A$595,$A22,ObservedSWC!$C$2:$C$595,$C22)</f>
        <v>0.18166666666666667</v>
      </c>
      <c r="AB22" s="37">
        <f>AVERAGEIFS(ObservedSWC!AB$2:AB$595,ObservedSWC!$A$2:$A$595,$A22,ObservedSWC!$C$2:$C$595,$C22)</f>
        <v>327.59999999999997</v>
      </c>
      <c r="AC22" s="37">
        <f>AVERAGEIFS(ObservedSWC!AC$2:AC$595,ObservedSWC!$A$2:$A$595,$A22,ObservedSWC!$C$2:$C$595,$C22)</f>
        <v>715.96666666666658</v>
      </c>
    </row>
    <row r="23" spans="1:29" x14ac:dyDescent="0.25">
      <c r="A23" s="1" t="s">
        <v>2</v>
      </c>
      <c r="B23" s="1" t="s">
        <v>84</v>
      </c>
      <c r="C23" s="36">
        <v>36062</v>
      </c>
      <c r="D23" s="2" t="s">
        <v>85</v>
      </c>
      <c r="E23">
        <v>1</v>
      </c>
      <c r="F23" s="37">
        <f>AVERAGEIFS(ObservedSWC!F$2:F$595,ObservedSWC!$A$2:$A$595,$A23,ObservedSWC!$C$2:$C$595,$C23)</f>
        <v>0.27333333333333337</v>
      </c>
      <c r="G23" s="37">
        <f>AVERAGEIFS(ObservedSWC!G$2:G$595,ObservedSWC!$A$2:$A$595,$A23,ObservedSWC!$C$2:$C$595,$C23)</f>
        <v>0.27800000000000002</v>
      </c>
      <c r="H23" s="37">
        <f>AVERAGEIFS(ObservedSWC!H$2:H$595,ObservedSWC!$A$2:$A$595,$A23,ObservedSWC!$C$2:$C$595,$C23)</f>
        <v>0.25866666666666666</v>
      </c>
      <c r="I23" s="37">
        <f>AVERAGEIFS(ObservedSWC!I$2:I$595,ObservedSWC!$A$2:$A$595,$A23,ObservedSWC!$C$2:$C$595,$C23)</f>
        <v>0.26700000000000002</v>
      </c>
      <c r="J23" s="37">
        <f>AVERAGEIFS(ObservedSWC!J$2:J$595,ObservedSWC!$A$2:$A$595,$A23,ObservedSWC!$C$2:$C$595,$C23)</f>
        <v>0.26866666666666666</v>
      </c>
      <c r="K23" s="37">
        <f>AVERAGEIFS(ObservedSWC!K$2:K$595,ObservedSWC!$A$2:$A$595,$A23,ObservedSWC!$C$2:$C$595,$C23)</f>
        <v>0.29699999999999999</v>
      </c>
      <c r="L23" s="37">
        <f>AVERAGEIFS(ObservedSWC!L$2:L$595,ObservedSWC!$A$2:$A$595,$A23,ObservedSWC!$C$2:$C$595,$C23)</f>
        <v>0.34166666666666673</v>
      </c>
      <c r="M23" s="37">
        <f>AVERAGEIFS(ObservedSWC!M$2:M$595,ObservedSWC!$A$2:$A$595,$A23,ObservedSWC!$C$2:$C$595,$C23)</f>
        <v>0.36266666666666669</v>
      </c>
      <c r="N23" s="37">
        <f>AVERAGEIFS(ObservedSWC!N$2:N$595,ObservedSWC!$A$2:$A$595,$A23,ObservedSWC!$C$2:$C$595,$C23)</f>
        <v>0.35666666666666669</v>
      </c>
      <c r="O23" s="37">
        <f>AVERAGEIFS(ObservedSWC!O$2:O$595,ObservedSWC!$A$2:$A$595,$A23,ObservedSWC!$C$2:$C$595,$C23)</f>
        <v>0.36933333333333329</v>
      </c>
      <c r="P23" s="37">
        <f>AVERAGEIFS(ObservedSWC!P$2:P$595,ObservedSWC!$A$2:$A$595,$A23,ObservedSWC!$C$2:$C$595,$C23)</f>
        <v>0.35133333333333333</v>
      </c>
      <c r="Q23" s="37">
        <f>AVERAGEIFS(ObservedSWC!Q$2:Q$595,ObservedSWC!$A$2:$A$595,$A23,ObservedSWC!$C$2:$C$595,$C23)</f>
        <v>0.33933333333333332</v>
      </c>
      <c r="R23" s="37">
        <f>AVERAGEIFS(ObservedSWC!R$2:R$595,ObservedSWC!$A$2:$A$595,$A23,ObservedSWC!$C$2:$C$595,$C23)</f>
        <v>0.32533333333333331</v>
      </c>
      <c r="S23" s="37">
        <f>AVERAGEIFS(ObservedSWC!S$2:S$595,ObservedSWC!$A$2:$A$595,$A23,ObservedSWC!$C$2:$C$595,$C23)</f>
        <v>0.3203333333333333</v>
      </c>
      <c r="T23" s="37">
        <f>AVERAGEIFS(ObservedSWC!T$2:T$595,ObservedSWC!$A$2:$A$595,$A23,ObservedSWC!$C$2:$C$595,$C23)</f>
        <v>0.31066666666666665</v>
      </c>
      <c r="U23" s="37">
        <f>AVERAGEIFS(ObservedSWC!U$2:U$595,ObservedSWC!$A$2:$A$595,$A23,ObservedSWC!$C$2:$C$595,$C23)</f>
        <v>0.3113333333333333</v>
      </c>
      <c r="V23" s="37">
        <f>AVERAGEIFS(ObservedSWC!V$2:V$595,ObservedSWC!$A$2:$A$595,$A23,ObservedSWC!$C$2:$C$595,$C23)</f>
        <v>0.30033333333333329</v>
      </c>
      <c r="W23" s="37">
        <f>AVERAGEIFS(ObservedSWC!W$2:W$595,ObservedSWC!$A$2:$A$595,$A23,ObservedSWC!$C$2:$C$595,$C23)</f>
        <v>0.29899999999999999</v>
      </c>
      <c r="X23" s="37">
        <f>AVERAGEIFS(ObservedSWC!X$2:X$595,ObservedSWC!$A$2:$A$595,$A23,ObservedSWC!$C$2:$C$595,$C23)</f>
        <v>0.3</v>
      </c>
      <c r="Y23" s="37">
        <f>AVERAGEIFS(ObservedSWC!Y$2:Y$595,ObservedSWC!$A$2:$A$595,$A23,ObservedSWC!$C$2:$C$595,$C23)</f>
        <v>0.27100000000000002</v>
      </c>
      <c r="Z23" s="37">
        <f>AVERAGEIFS(ObservedSWC!Z$2:Z$595,ObservedSWC!$A$2:$A$595,$A23,ObservedSWC!$C$2:$C$595,$C23)</f>
        <v>0.19666666666666666</v>
      </c>
      <c r="AA23" s="37">
        <f>AVERAGEIFS(ObservedSWC!AA$2:AA$595,ObservedSWC!$A$2:$A$595,$A23,ObservedSWC!$C$2:$C$595,$C23)</f>
        <v>0.17866666666666667</v>
      </c>
      <c r="AB23" s="37">
        <f>AVERAGEIFS(ObservedSWC!AB$2:AB$595,ObservedSWC!$A$2:$A$595,$A23,ObservedSWC!$C$2:$C$595,$C23)</f>
        <v>297.70000000000005</v>
      </c>
      <c r="AC23" s="37">
        <f>AVERAGEIFS(ObservedSWC!AC$2:AC$595,ObservedSWC!$A$2:$A$595,$A23,ObservedSWC!$C$2:$C$595,$C23)</f>
        <v>685.03333333333342</v>
      </c>
    </row>
    <row r="24" spans="1:29" x14ac:dyDescent="0.25">
      <c r="A24" s="1" t="s">
        <v>2</v>
      </c>
      <c r="B24" s="1" t="s">
        <v>84</v>
      </c>
      <c r="C24" s="36">
        <v>36068</v>
      </c>
      <c r="D24" s="2" t="s">
        <v>85</v>
      </c>
      <c r="E24">
        <v>1</v>
      </c>
      <c r="F24" s="37">
        <f>AVERAGEIFS(ObservedSWC!F$2:F$595,ObservedSWC!$A$2:$A$595,$A24,ObservedSWC!$C$2:$C$595,$C24)</f>
        <v>0.23633333333333331</v>
      </c>
      <c r="G24" s="37">
        <f>AVERAGEIFS(ObservedSWC!G$2:G$595,ObservedSWC!$A$2:$A$595,$A24,ObservedSWC!$C$2:$C$595,$C24)</f>
        <v>0.25633333333333336</v>
      </c>
      <c r="H24" s="37">
        <f>AVERAGEIFS(ObservedSWC!H$2:H$595,ObservedSWC!$A$2:$A$595,$A24,ObservedSWC!$C$2:$C$595,$C24)</f>
        <v>0.23699999999999999</v>
      </c>
      <c r="I24" s="37">
        <f>AVERAGEIFS(ObservedSWC!I$2:I$595,ObservedSWC!$A$2:$A$595,$A24,ObservedSWC!$C$2:$C$595,$C24)</f>
        <v>0.25666666666666665</v>
      </c>
      <c r="J24" s="37">
        <f>AVERAGEIFS(ObservedSWC!J$2:J$595,ObservedSWC!$A$2:$A$595,$A24,ObservedSWC!$C$2:$C$595,$C24)</f>
        <v>0.25466666666666665</v>
      </c>
      <c r="K24" s="37">
        <f>AVERAGEIFS(ObservedSWC!K$2:K$595,ObservedSWC!$A$2:$A$595,$A24,ObservedSWC!$C$2:$C$595,$C24)</f>
        <v>0.27633333333333338</v>
      </c>
      <c r="L24" s="37">
        <f>AVERAGEIFS(ObservedSWC!L$2:L$595,ObservedSWC!$A$2:$A$595,$A24,ObservedSWC!$C$2:$C$595,$C24)</f>
        <v>0.33066666666666666</v>
      </c>
      <c r="M24" s="37">
        <f>AVERAGEIFS(ObservedSWC!M$2:M$595,ObservedSWC!$A$2:$A$595,$A24,ObservedSWC!$C$2:$C$595,$C24)</f>
        <v>0.36733333333333335</v>
      </c>
      <c r="N24" s="37">
        <f>AVERAGEIFS(ObservedSWC!N$2:N$595,ObservedSWC!$A$2:$A$595,$A24,ObservedSWC!$C$2:$C$595,$C24)</f>
        <v>0.35000000000000003</v>
      </c>
      <c r="O24" s="37">
        <f>AVERAGEIFS(ObservedSWC!O$2:O$595,ObservedSWC!$A$2:$A$595,$A24,ObservedSWC!$C$2:$C$595,$C24)</f>
        <v>0.36100000000000004</v>
      </c>
      <c r="P24" s="37">
        <f>AVERAGEIFS(ObservedSWC!P$2:P$595,ObservedSWC!$A$2:$A$595,$A24,ObservedSWC!$C$2:$C$595,$C24)</f>
        <v>0.34966666666666663</v>
      </c>
      <c r="Q24" s="37">
        <f>AVERAGEIFS(ObservedSWC!Q$2:Q$595,ObservedSWC!$A$2:$A$595,$A24,ObservedSWC!$C$2:$C$595,$C24)</f>
        <v>0.33966666666666673</v>
      </c>
      <c r="R24" s="37">
        <f>AVERAGEIFS(ObservedSWC!R$2:R$595,ObservedSWC!$A$2:$A$595,$A24,ObservedSWC!$C$2:$C$595,$C24)</f>
        <v>0.32666666666666666</v>
      </c>
      <c r="S24" s="37">
        <f>AVERAGEIFS(ObservedSWC!S$2:S$595,ObservedSWC!$A$2:$A$595,$A24,ObservedSWC!$C$2:$C$595,$C24)</f>
        <v>0.32333333333333331</v>
      </c>
      <c r="T24" s="37">
        <f>AVERAGEIFS(ObservedSWC!T$2:T$595,ObservedSWC!$A$2:$A$595,$A24,ObservedSWC!$C$2:$C$595,$C24)</f>
        <v>0.32533333333333331</v>
      </c>
      <c r="U24" s="37">
        <f>AVERAGEIFS(ObservedSWC!U$2:U$595,ObservedSWC!$A$2:$A$595,$A24,ObservedSWC!$C$2:$C$595,$C24)</f>
        <v>0.30633333333333335</v>
      </c>
      <c r="V24" s="37">
        <f>AVERAGEIFS(ObservedSWC!V$2:V$595,ObservedSWC!$A$2:$A$595,$A24,ObservedSWC!$C$2:$C$595,$C24)</f>
        <v>0.31366666666666659</v>
      </c>
      <c r="W24" s="37">
        <f>AVERAGEIFS(ObservedSWC!W$2:W$595,ObservedSWC!$A$2:$A$595,$A24,ObservedSWC!$C$2:$C$595,$C24)</f>
        <v>0.30166666666666669</v>
      </c>
      <c r="X24" s="37">
        <f>AVERAGEIFS(ObservedSWC!X$2:X$595,ObservedSWC!$A$2:$A$595,$A24,ObservedSWC!$C$2:$C$595,$C24)</f>
        <v>0.29966666666666669</v>
      </c>
      <c r="Y24" s="37">
        <f>AVERAGEIFS(ObservedSWC!Y$2:Y$595,ObservedSWC!$A$2:$A$595,$A24,ObservedSWC!$C$2:$C$595,$C24)</f>
        <v>0.26800000000000002</v>
      </c>
      <c r="Z24" s="37">
        <f>AVERAGEIFS(ObservedSWC!Z$2:Z$595,ObservedSWC!$A$2:$A$595,$A24,ObservedSWC!$C$2:$C$595,$C24)</f>
        <v>0.20099999999999998</v>
      </c>
      <c r="AA24" s="37">
        <f>AVERAGEIFS(ObservedSWC!AA$2:AA$595,ObservedSWC!$A$2:$A$595,$A24,ObservedSWC!$C$2:$C$595,$C24)</f>
        <v>0.18566666666666665</v>
      </c>
      <c r="AB24" s="37">
        <f>AVERAGEIFS(ObservedSWC!AB$2:AB$595,ObservedSWC!$A$2:$A$595,$A24,ObservedSWC!$C$2:$C$595,$C24)</f>
        <v>280.16666666666669</v>
      </c>
      <c r="AC24" s="37">
        <f>AVERAGEIFS(ObservedSWC!AC$2:AC$595,ObservedSWC!$A$2:$A$595,$A24,ObservedSWC!$C$2:$C$595,$C24)</f>
        <v>670.33333333333337</v>
      </c>
    </row>
    <row r="25" spans="1:29" x14ac:dyDescent="0.25">
      <c r="A25" s="1" t="s">
        <v>2</v>
      </c>
      <c r="B25" s="1" t="s">
        <v>84</v>
      </c>
      <c r="C25" s="36">
        <v>36076</v>
      </c>
      <c r="D25" s="2" t="s">
        <v>85</v>
      </c>
      <c r="E25">
        <v>1</v>
      </c>
      <c r="F25" s="37">
        <f>AVERAGEIFS(ObservedSWC!F$2:F$595,ObservedSWC!$A$2:$A$595,$A25,ObservedSWC!$C$2:$C$595,$C25)</f>
        <v>0.26366666666666666</v>
      </c>
      <c r="G25" s="37">
        <f>AVERAGEIFS(ObservedSWC!G$2:G$595,ObservedSWC!$A$2:$A$595,$A25,ObservedSWC!$C$2:$C$595,$C25)</f>
        <v>0.25366666666666665</v>
      </c>
      <c r="H25" s="37">
        <f>AVERAGEIFS(ObservedSWC!H$2:H$595,ObservedSWC!$A$2:$A$595,$A25,ObservedSWC!$C$2:$C$595,$C25)</f>
        <v>0.23633333333333331</v>
      </c>
      <c r="I25" s="37">
        <f>AVERAGEIFS(ObservedSWC!I$2:I$595,ObservedSWC!$A$2:$A$595,$A25,ObservedSWC!$C$2:$C$595,$C25)</f>
        <v>0.24833333333333332</v>
      </c>
      <c r="J25" s="37">
        <f>AVERAGEIFS(ObservedSWC!J$2:J$595,ObservedSWC!$A$2:$A$595,$A25,ObservedSWC!$C$2:$C$595,$C25)</f>
        <v>0.24166666666666667</v>
      </c>
      <c r="K25" s="37">
        <f>AVERAGEIFS(ObservedSWC!K$2:K$595,ObservedSWC!$A$2:$A$595,$A25,ObservedSWC!$C$2:$C$595,$C25)</f>
        <v>0.25</v>
      </c>
      <c r="L25" s="37">
        <f>AVERAGEIFS(ObservedSWC!L$2:L$595,ObservedSWC!$A$2:$A$595,$A25,ObservedSWC!$C$2:$C$595,$C25)</f>
        <v>0.31433333333333335</v>
      </c>
      <c r="M25" s="37">
        <f>AVERAGEIFS(ObservedSWC!M$2:M$595,ObservedSWC!$A$2:$A$595,$A25,ObservedSWC!$C$2:$C$595,$C25)</f>
        <v>0.34933333333333333</v>
      </c>
      <c r="N25" s="37">
        <f>AVERAGEIFS(ObservedSWC!N$2:N$595,ObservedSWC!$A$2:$A$595,$A25,ObservedSWC!$C$2:$C$595,$C25)</f>
        <v>0.34266666666666667</v>
      </c>
      <c r="O25" s="37">
        <f>AVERAGEIFS(ObservedSWC!O$2:O$595,ObservedSWC!$A$2:$A$595,$A25,ObservedSWC!$C$2:$C$595,$C25)</f>
        <v>0.36033333333333334</v>
      </c>
      <c r="P25" s="37">
        <f>AVERAGEIFS(ObservedSWC!P$2:P$595,ObservedSWC!$A$2:$A$595,$A25,ObservedSWC!$C$2:$C$595,$C25)</f>
        <v>0.34766666666666662</v>
      </c>
      <c r="Q25" s="37">
        <f>AVERAGEIFS(ObservedSWC!Q$2:Q$595,ObservedSWC!$A$2:$A$595,$A25,ObservedSWC!$C$2:$C$595,$C25)</f>
        <v>0.34166666666666662</v>
      </c>
      <c r="R25" s="37">
        <f>AVERAGEIFS(ObservedSWC!R$2:R$595,ObservedSWC!$A$2:$A$595,$A25,ObservedSWC!$C$2:$C$595,$C25)</f>
        <v>0.32733333333333331</v>
      </c>
      <c r="S25" s="37">
        <f>AVERAGEIFS(ObservedSWC!S$2:S$595,ObservedSWC!$A$2:$A$595,$A25,ObservedSWC!$C$2:$C$595,$C25)</f>
        <v>0.33233333333333337</v>
      </c>
      <c r="T25" s="37">
        <f>AVERAGEIFS(ObservedSWC!T$2:T$595,ObservedSWC!$A$2:$A$595,$A25,ObservedSWC!$C$2:$C$595,$C25)</f>
        <v>0.32233333333333336</v>
      </c>
      <c r="U25" s="37">
        <f>AVERAGEIFS(ObservedSWC!U$2:U$595,ObservedSWC!$A$2:$A$595,$A25,ObservedSWC!$C$2:$C$595,$C25)</f>
        <v>0.3153333333333333</v>
      </c>
      <c r="V25" s="37">
        <f>AVERAGEIFS(ObservedSWC!V$2:V$595,ObservedSWC!$A$2:$A$595,$A25,ObservedSWC!$C$2:$C$595,$C25)</f>
        <v>0.30499999999999994</v>
      </c>
      <c r="W25" s="37">
        <f>AVERAGEIFS(ObservedSWC!W$2:W$595,ObservedSWC!$A$2:$A$595,$A25,ObservedSWC!$C$2:$C$595,$C25)</f>
        <v>0.3</v>
      </c>
      <c r="X25" s="37">
        <f>AVERAGEIFS(ObservedSWC!X$2:X$595,ObservedSWC!$A$2:$A$595,$A25,ObservedSWC!$C$2:$C$595,$C25)</f>
        <v>0.30333333333333329</v>
      </c>
      <c r="Y25" s="37">
        <f>AVERAGEIFS(ObservedSWC!Y$2:Y$595,ObservedSWC!$A$2:$A$595,$A25,ObservedSWC!$C$2:$C$595,$C25)</f>
        <v>0.27466666666666667</v>
      </c>
      <c r="Z25" s="37">
        <f>AVERAGEIFS(ObservedSWC!Z$2:Z$595,ObservedSWC!$A$2:$A$595,$A25,ObservedSWC!$C$2:$C$595,$C25)</f>
        <v>0.20566666666666666</v>
      </c>
      <c r="AA25" s="37">
        <f>AVERAGEIFS(ObservedSWC!AA$2:AA$595,ObservedSWC!$A$2:$A$595,$A25,ObservedSWC!$C$2:$C$595,$C25)</f>
        <v>0.17866666666666667</v>
      </c>
      <c r="AB25" s="37">
        <f>AVERAGEIFS(ObservedSWC!AB$2:AB$595,ObservedSWC!$A$2:$A$595,$A25,ObservedSWC!$C$2:$C$595,$C25)</f>
        <v>276.36666666666662</v>
      </c>
      <c r="AC25" s="37">
        <f>AVERAGEIFS(ObservedSWC!AC$2:AC$595,ObservedSWC!$A$2:$A$595,$A25,ObservedSWC!$C$2:$C$595,$C25)</f>
        <v>667.80000000000007</v>
      </c>
    </row>
    <row r="26" spans="1:29" x14ac:dyDescent="0.25">
      <c r="A26" s="1" t="s">
        <v>2</v>
      </c>
      <c r="B26" s="1" t="s">
        <v>84</v>
      </c>
      <c r="C26" s="36">
        <v>36091</v>
      </c>
      <c r="D26" s="2" t="s">
        <v>85</v>
      </c>
      <c r="E26">
        <v>2</v>
      </c>
      <c r="F26" s="37">
        <f>AVERAGEIFS(ObservedSWC!F$2:F$595,ObservedSWC!$A$2:$A$595,$A26,ObservedSWC!$C$2:$C$595,$C26)</f>
        <v>0.22433333333333336</v>
      </c>
      <c r="G26" s="37">
        <f>AVERAGEIFS(ObservedSWC!G$2:G$595,ObservedSWC!$A$2:$A$595,$A26,ObservedSWC!$C$2:$C$595,$C26)</f>
        <v>0.24399999999999999</v>
      </c>
      <c r="H26" s="37">
        <f>AVERAGEIFS(ObservedSWC!H$2:H$595,ObservedSWC!$A$2:$A$595,$A26,ObservedSWC!$C$2:$C$595,$C26)</f>
        <v>0.22566666666666665</v>
      </c>
      <c r="I26" s="37">
        <f>AVERAGEIFS(ObservedSWC!I$2:I$595,ObservedSWC!$A$2:$A$595,$A26,ObservedSWC!$C$2:$C$595,$C26)</f>
        <v>0.23366666666666666</v>
      </c>
      <c r="J26" s="37">
        <f>AVERAGEIFS(ObservedSWC!J$2:J$595,ObservedSWC!$A$2:$A$595,$A26,ObservedSWC!$C$2:$C$595,$C26)</f>
        <v>0.21566666666666667</v>
      </c>
      <c r="K26" s="37">
        <f>AVERAGEIFS(ObservedSWC!K$2:K$595,ObservedSWC!$A$2:$A$595,$A26,ObservedSWC!$C$2:$C$595,$C26)</f>
        <v>0.22033333333333335</v>
      </c>
      <c r="L26" s="37">
        <f>AVERAGEIFS(ObservedSWC!L$2:L$595,ObservedSWC!$A$2:$A$595,$A26,ObservedSWC!$C$2:$C$595,$C26)</f>
        <v>0.28299999999999997</v>
      </c>
      <c r="M26" s="37">
        <f>AVERAGEIFS(ObservedSWC!M$2:M$595,ObservedSWC!$A$2:$A$595,$A26,ObservedSWC!$C$2:$C$595,$C26)</f>
        <v>0.32433333333333336</v>
      </c>
      <c r="N26" s="37">
        <f>AVERAGEIFS(ObservedSWC!N$2:N$595,ObservedSWC!$A$2:$A$595,$A26,ObservedSWC!$C$2:$C$595,$C26)</f>
        <v>0.32400000000000001</v>
      </c>
      <c r="O26" s="37">
        <f>AVERAGEIFS(ObservedSWC!O$2:O$595,ObservedSWC!$A$2:$A$595,$A26,ObservedSWC!$C$2:$C$595,$C26)</f>
        <v>0.35799999999999993</v>
      </c>
      <c r="P26" s="37">
        <f>AVERAGEIFS(ObservedSWC!P$2:P$595,ObservedSWC!$A$2:$A$595,$A26,ObservedSWC!$C$2:$C$595,$C26)</f>
        <v>0.34633333333333338</v>
      </c>
      <c r="Q26" s="37">
        <f>AVERAGEIFS(ObservedSWC!Q$2:Q$595,ObservedSWC!$A$2:$A$595,$A26,ObservedSWC!$C$2:$C$595,$C26)</f>
        <v>0.33633333333333337</v>
      </c>
      <c r="R26" s="37">
        <f>AVERAGEIFS(ObservedSWC!R$2:R$595,ObservedSWC!$A$2:$A$595,$A26,ObservedSWC!$C$2:$C$595,$C26)</f>
        <v>0.32366666666666671</v>
      </c>
      <c r="S26" s="37">
        <f>AVERAGEIFS(ObservedSWC!S$2:S$595,ObservedSWC!$A$2:$A$595,$A26,ObservedSWC!$C$2:$C$595,$C26)</f>
        <v>0.32066666666666666</v>
      </c>
      <c r="T26" s="37">
        <f>AVERAGEIFS(ObservedSWC!T$2:T$595,ObservedSWC!$A$2:$A$595,$A26,ObservedSWC!$C$2:$C$595,$C26)</f>
        <v>0.32400000000000001</v>
      </c>
      <c r="U26" s="37">
        <f>AVERAGEIFS(ObservedSWC!U$2:U$595,ObservedSWC!$A$2:$A$595,$A26,ObservedSWC!$C$2:$C$595,$C26)</f>
        <v>0.31466666666666665</v>
      </c>
      <c r="V26" s="37">
        <f>AVERAGEIFS(ObservedSWC!V$2:V$595,ObservedSWC!$A$2:$A$595,$A26,ObservedSWC!$C$2:$C$595,$C26)</f>
        <v>0.31433333333333335</v>
      </c>
      <c r="W26" s="37">
        <f>AVERAGEIFS(ObservedSWC!W$2:W$595,ObservedSWC!$A$2:$A$595,$A26,ObservedSWC!$C$2:$C$595,$C26)</f>
        <v>0.30266666666666664</v>
      </c>
      <c r="X26" s="37">
        <f>AVERAGEIFS(ObservedSWC!X$2:X$595,ObservedSWC!$A$2:$A$595,$A26,ObservedSWC!$C$2:$C$595,$C26)</f>
        <v>0.30599999999999999</v>
      </c>
      <c r="Y26" s="37">
        <f>AVERAGEIFS(ObservedSWC!Y$2:Y$595,ObservedSWC!$A$2:$A$595,$A26,ObservedSWC!$C$2:$C$595,$C26)</f>
        <v>0.27833333333333338</v>
      </c>
      <c r="Z26" s="37">
        <f>AVERAGEIFS(ObservedSWC!Z$2:Z$595,ObservedSWC!$A$2:$A$595,$A26,ObservedSWC!$C$2:$C$595,$C26)</f>
        <v>0.20299999999999999</v>
      </c>
      <c r="AA26" s="37">
        <f>AVERAGEIFS(ObservedSWC!AA$2:AA$595,ObservedSWC!$A$2:$A$595,$A26,ObservedSWC!$C$2:$C$595,$C26)</f>
        <v>0.18400000000000002</v>
      </c>
      <c r="AB26" s="37">
        <f>AVERAGEIFS(ObservedSWC!AB$2:AB$595,ObservedSWC!$A$2:$A$595,$A26,ObservedSWC!$C$2:$C$595,$C26)</f>
        <v>251.93333333333331</v>
      </c>
      <c r="AC26" s="37">
        <f>AVERAGEIFS(ObservedSWC!AC$2:AC$595,ObservedSWC!$A$2:$A$595,$A26,ObservedSWC!$C$2:$C$595,$C26)</f>
        <v>643.13333333333333</v>
      </c>
    </row>
    <row r="27" spans="1:29" x14ac:dyDescent="0.25">
      <c r="A27" s="1" t="s">
        <v>2</v>
      </c>
      <c r="B27" s="1" t="s">
        <v>84</v>
      </c>
      <c r="C27" s="36">
        <v>36101</v>
      </c>
      <c r="D27" s="2" t="s">
        <v>85</v>
      </c>
      <c r="E27">
        <v>2</v>
      </c>
      <c r="F27" s="37">
        <f>AVERAGEIFS(ObservedSWC!F$2:F$595,ObservedSWC!$A$2:$A$595,$A27,ObservedSWC!$C$2:$C$595,$C27)</f>
        <v>0.22600000000000001</v>
      </c>
      <c r="G27" s="37">
        <f>AVERAGEIFS(ObservedSWC!G$2:G$595,ObservedSWC!$A$2:$A$595,$A27,ObservedSWC!$C$2:$C$595,$C27)</f>
        <v>0.21633333333333335</v>
      </c>
      <c r="H27" s="37">
        <f>AVERAGEIFS(ObservedSWC!H$2:H$595,ObservedSWC!$A$2:$A$595,$A27,ObservedSWC!$C$2:$C$595,$C27)</f>
        <v>0.20399999999999999</v>
      </c>
      <c r="I27" s="37">
        <f>AVERAGEIFS(ObservedSWC!I$2:I$595,ObservedSWC!$A$2:$A$595,$A27,ObservedSWC!$C$2:$C$595,$C27)</f>
        <v>0.21633333333333335</v>
      </c>
      <c r="J27" s="37">
        <f>AVERAGEIFS(ObservedSWC!J$2:J$595,ObservedSWC!$A$2:$A$595,$A27,ObservedSWC!$C$2:$C$595,$C27)</f>
        <v>0.18633333333333335</v>
      </c>
      <c r="K27" s="37">
        <f>AVERAGEIFS(ObservedSWC!K$2:K$595,ObservedSWC!$A$2:$A$595,$A27,ObservedSWC!$C$2:$C$595,$C27)</f>
        <v>0.18433333333333335</v>
      </c>
      <c r="L27" s="37">
        <f>AVERAGEIFS(ObservedSWC!L$2:L$595,ObservedSWC!$A$2:$A$595,$A27,ObservedSWC!$C$2:$C$595,$C27)</f>
        <v>0.24433333333333332</v>
      </c>
      <c r="M27" s="37">
        <f>AVERAGEIFS(ObservedSWC!M$2:M$595,ObservedSWC!$A$2:$A$595,$A27,ObservedSWC!$C$2:$C$595,$C27)</f>
        <v>0.29666666666666669</v>
      </c>
      <c r="N27" s="37">
        <f>AVERAGEIFS(ObservedSWC!N$2:N$595,ObservedSWC!$A$2:$A$595,$A27,ObservedSWC!$C$2:$C$595,$C27)</f>
        <v>0.31066666666666665</v>
      </c>
      <c r="O27" s="37">
        <f>AVERAGEIFS(ObservedSWC!O$2:O$595,ObservedSWC!$A$2:$A$595,$A27,ObservedSWC!$C$2:$C$595,$C27)</f>
        <v>0.35066666666666668</v>
      </c>
      <c r="P27" s="37">
        <f>AVERAGEIFS(ObservedSWC!P$2:P$595,ObservedSWC!$A$2:$A$595,$A27,ObservedSWC!$C$2:$C$595,$C27)</f>
        <v>0.34666666666666668</v>
      </c>
      <c r="Q27" s="37">
        <f>AVERAGEIFS(ObservedSWC!Q$2:Q$595,ObservedSWC!$A$2:$A$595,$A27,ObservedSWC!$C$2:$C$595,$C27)</f>
        <v>0.34266666666666667</v>
      </c>
      <c r="R27" s="37">
        <f>AVERAGEIFS(ObservedSWC!R$2:R$595,ObservedSWC!$A$2:$A$595,$A27,ObservedSWC!$C$2:$C$595,$C27)</f>
        <v>0.3133333333333333</v>
      </c>
      <c r="S27" s="37">
        <f>AVERAGEIFS(ObservedSWC!S$2:S$595,ObservedSWC!$A$2:$A$595,$A27,ObservedSWC!$C$2:$C$595,$C27)</f>
        <v>0.31900000000000001</v>
      </c>
      <c r="T27" s="37">
        <f>AVERAGEIFS(ObservedSWC!T$2:T$595,ObservedSWC!$A$2:$A$595,$A27,ObservedSWC!$C$2:$C$595,$C27)</f>
        <v>0.31499999999999995</v>
      </c>
      <c r="U27" s="37">
        <f>AVERAGEIFS(ObservedSWC!U$2:U$595,ObservedSWC!$A$2:$A$595,$A27,ObservedSWC!$C$2:$C$595,$C27)</f>
        <v>0.3136666666666667</v>
      </c>
      <c r="V27" s="37">
        <f>AVERAGEIFS(ObservedSWC!V$2:V$595,ObservedSWC!$A$2:$A$595,$A27,ObservedSWC!$C$2:$C$595,$C27)</f>
        <v>0.3116666666666667</v>
      </c>
      <c r="W27" s="37">
        <f>AVERAGEIFS(ObservedSWC!W$2:W$595,ObservedSWC!$A$2:$A$595,$A27,ObservedSWC!$C$2:$C$595,$C27)</f>
        <v>0.30199999999999999</v>
      </c>
      <c r="X27" s="37">
        <f>AVERAGEIFS(ObservedSWC!X$2:X$595,ObservedSWC!$A$2:$A$595,$A27,ObservedSWC!$C$2:$C$595,$C27)</f>
        <v>0.30533333333333329</v>
      </c>
      <c r="Y27" s="37">
        <f>AVERAGEIFS(ObservedSWC!Y$2:Y$595,ObservedSWC!$A$2:$A$595,$A27,ObservedSWC!$C$2:$C$595,$C27)</f>
        <v>0.27799999999999997</v>
      </c>
      <c r="Z27" s="37">
        <f>AVERAGEIFS(ObservedSWC!Z$2:Z$595,ObservedSWC!$A$2:$A$595,$A27,ObservedSWC!$C$2:$C$595,$C27)</f>
        <v>0.20066666666666666</v>
      </c>
      <c r="AA27" s="37">
        <f>AVERAGEIFS(ObservedSWC!AA$2:AA$595,ObservedSWC!$A$2:$A$595,$A27,ObservedSWC!$C$2:$C$595,$C27)</f>
        <v>0.18400000000000002</v>
      </c>
      <c r="AB27" s="37">
        <f>AVERAGEIFS(ObservedSWC!AB$2:AB$595,ObservedSWC!$A$2:$A$595,$A27,ObservedSWC!$C$2:$C$595,$C27)</f>
        <v>231.1</v>
      </c>
      <c r="AC27" s="37">
        <f>AVERAGEIFS(ObservedSWC!AC$2:AC$595,ObservedSWC!$A$2:$A$595,$A27,ObservedSWC!$C$2:$C$595,$C27)</f>
        <v>619.36666666666667</v>
      </c>
    </row>
    <row r="28" spans="1:29" x14ac:dyDescent="0.25">
      <c r="A28" s="1" t="s">
        <v>2</v>
      </c>
      <c r="B28" s="1" t="s">
        <v>84</v>
      </c>
      <c r="C28" s="36">
        <v>36110</v>
      </c>
      <c r="D28" s="2" t="s">
        <v>85</v>
      </c>
      <c r="E28">
        <v>2</v>
      </c>
      <c r="F28" s="37">
        <f>AVERAGEIFS(ObservedSWC!F$2:F$595,ObservedSWC!$A$2:$A$595,$A28,ObservedSWC!$C$2:$C$595,$C28)</f>
        <v>0.19266666666666665</v>
      </c>
      <c r="G28" s="37">
        <f>AVERAGEIFS(ObservedSWC!G$2:G$595,ObservedSWC!$A$2:$A$595,$A28,ObservedSWC!$C$2:$C$595,$C28)</f>
        <v>0.18699999999999997</v>
      </c>
      <c r="H28" s="37">
        <f>AVERAGEIFS(ObservedSWC!H$2:H$595,ObservedSWC!$A$2:$A$595,$A28,ObservedSWC!$C$2:$C$595,$C28)</f>
        <v>0.18133333333333335</v>
      </c>
      <c r="I28" s="37">
        <f>AVERAGEIFS(ObservedSWC!I$2:I$595,ObservedSWC!$A$2:$A$595,$A28,ObservedSWC!$C$2:$C$595,$C28)</f>
        <v>0.17933333333333334</v>
      </c>
      <c r="J28" s="37">
        <f>AVERAGEIFS(ObservedSWC!J$2:J$595,ObservedSWC!$A$2:$A$595,$A28,ObservedSWC!$C$2:$C$595,$C28)</f>
        <v>0.152</v>
      </c>
      <c r="K28" s="37">
        <f>AVERAGEIFS(ObservedSWC!K$2:K$595,ObservedSWC!$A$2:$A$595,$A28,ObservedSWC!$C$2:$C$595,$C28)</f>
        <v>0.14666666666666667</v>
      </c>
      <c r="L28" s="37">
        <f>AVERAGEIFS(ObservedSWC!L$2:L$595,ObservedSWC!$A$2:$A$595,$A28,ObservedSWC!$C$2:$C$595,$C28)</f>
        <v>0.21666666666666665</v>
      </c>
      <c r="M28" s="37">
        <f>AVERAGEIFS(ObservedSWC!M$2:M$595,ObservedSWC!$A$2:$A$595,$A28,ObservedSWC!$C$2:$C$595,$C28)</f>
        <v>0.27033333333333331</v>
      </c>
      <c r="N28" s="37">
        <f>AVERAGEIFS(ObservedSWC!N$2:N$595,ObservedSWC!$A$2:$A$595,$A28,ObservedSWC!$C$2:$C$595,$C28)</f>
        <v>0.27900000000000003</v>
      </c>
      <c r="O28" s="37">
        <f>AVERAGEIFS(ObservedSWC!O$2:O$595,ObservedSWC!$A$2:$A$595,$A28,ObservedSWC!$C$2:$C$595,$C28)</f>
        <v>0.34266666666666667</v>
      </c>
      <c r="P28" s="37">
        <f>AVERAGEIFS(ObservedSWC!P$2:P$595,ObservedSWC!$A$2:$A$595,$A28,ObservedSWC!$C$2:$C$595,$C28)</f>
        <v>0.33566666666666672</v>
      </c>
      <c r="Q28" s="37">
        <f>AVERAGEIFS(ObservedSWC!Q$2:Q$595,ObservedSWC!$A$2:$A$595,$A28,ObservedSWC!$C$2:$C$595,$C28)</f>
        <v>0.33566666666666661</v>
      </c>
      <c r="R28" s="37">
        <f>AVERAGEIFS(ObservedSWC!R$2:R$595,ObservedSWC!$A$2:$A$595,$A28,ObservedSWC!$C$2:$C$595,$C28)</f>
        <v>0.30833333333333335</v>
      </c>
      <c r="S28" s="37">
        <f>AVERAGEIFS(ObservedSWC!S$2:S$595,ObservedSWC!$A$2:$A$595,$A28,ObservedSWC!$C$2:$C$595,$C28)</f>
        <v>0.3096666666666667</v>
      </c>
      <c r="T28" s="37">
        <f>AVERAGEIFS(ObservedSWC!T$2:T$595,ObservedSWC!$A$2:$A$595,$A28,ObservedSWC!$C$2:$C$595,$C28)</f>
        <v>0.32566666666666672</v>
      </c>
      <c r="U28" s="37">
        <f>AVERAGEIFS(ObservedSWC!U$2:U$595,ObservedSWC!$A$2:$A$595,$A28,ObservedSWC!$C$2:$C$595,$C28)</f>
        <v>0.31233333333333335</v>
      </c>
      <c r="V28" s="37">
        <f>AVERAGEIFS(ObservedSWC!V$2:V$595,ObservedSWC!$A$2:$A$595,$A28,ObservedSWC!$C$2:$C$595,$C28)</f>
        <v>0.316</v>
      </c>
      <c r="W28" s="37">
        <f>AVERAGEIFS(ObservedSWC!W$2:W$595,ObservedSWC!$A$2:$A$595,$A28,ObservedSWC!$C$2:$C$595,$C28)</f>
        <v>0.3076666666666667</v>
      </c>
      <c r="X28" s="37">
        <f>AVERAGEIFS(ObservedSWC!X$2:X$595,ObservedSWC!$A$2:$A$595,$A28,ObservedSWC!$C$2:$C$595,$C28)</f>
        <v>0.30533333333333329</v>
      </c>
      <c r="Y28" s="37">
        <f>AVERAGEIFS(ObservedSWC!Y$2:Y$595,ObservedSWC!$A$2:$A$595,$A28,ObservedSWC!$C$2:$C$595,$C28)</f>
        <v>0.28433333333333333</v>
      </c>
      <c r="Z28" s="37">
        <f>AVERAGEIFS(ObservedSWC!Z$2:Z$595,ObservedSWC!$A$2:$A$595,$A28,ObservedSWC!$C$2:$C$595,$C28)</f>
        <v>0.20933333333333334</v>
      </c>
      <c r="AA28" s="37">
        <f>AVERAGEIFS(ObservedSWC!AA$2:AA$595,ObservedSWC!$A$2:$A$595,$A28,ObservedSWC!$C$2:$C$595,$C28)</f>
        <v>0.18033333333333332</v>
      </c>
      <c r="AB28" s="37">
        <f>AVERAGEIFS(ObservedSWC!AB$2:AB$595,ObservedSWC!$A$2:$A$595,$A28,ObservedSWC!$C$2:$C$595,$C28)</f>
        <v>199.76666666666665</v>
      </c>
      <c r="AC28" s="37">
        <f>AVERAGEIFS(ObservedSWC!AC$2:AC$595,ObservedSWC!$A$2:$A$595,$A28,ObservedSWC!$C$2:$C$595,$C28)</f>
        <v>587.06666666666672</v>
      </c>
    </row>
    <row r="29" spans="1:29" x14ac:dyDescent="0.25">
      <c r="A29" s="1" t="s">
        <v>2</v>
      </c>
      <c r="B29" s="1" t="s">
        <v>84</v>
      </c>
      <c r="C29" s="36">
        <v>36130</v>
      </c>
      <c r="D29" s="2" t="s">
        <v>85</v>
      </c>
      <c r="E29">
        <v>2</v>
      </c>
      <c r="F29" s="37">
        <f>AVERAGEIFS(ObservedSWC!F$2:F$595,ObservedSWC!$A$2:$A$595,$A29,ObservedSWC!$C$2:$C$595,$C29)</f>
        <v>0.17499999999999996</v>
      </c>
      <c r="G29" s="37">
        <f>AVERAGEIFS(ObservedSWC!G$2:G$595,ObservedSWC!$A$2:$A$595,$A29,ObservedSWC!$C$2:$C$595,$C29)</f>
        <v>0.18233333333333335</v>
      </c>
      <c r="H29" s="37">
        <f>AVERAGEIFS(ObservedSWC!H$2:H$595,ObservedSWC!$A$2:$A$595,$A29,ObservedSWC!$C$2:$C$595,$C29)</f>
        <v>0.16400000000000001</v>
      </c>
      <c r="I29" s="37">
        <f>AVERAGEIFS(ObservedSWC!I$2:I$595,ObservedSWC!$A$2:$A$595,$A29,ObservedSWC!$C$2:$C$595,$C29)</f>
        <v>0.14333333333333334</v>
      </c>
      <c r="J29" s="37">
        <f>AVERAGEIFS(ObservedSWC!J$2:J$595,ObservedSWC!$A$2:$A$595,$A29,ObservedSWC!$C$2:$C$595,$C29)</f>
        <v>0.108</v>
      </c>
      <c r="K29" s="37">
        <f>AVERAGEIFS(ObservedSWC!K$2:K$595,ObservedSWC!$A$2:$A$595,$A29,ObservedSWC!$C$2:$C$595,$C29)</f>
        <v>0.10766666666666667</v>
      </c>
      <c r="L29" s="37">
        <f>AVERAGEIFS(ObservedSWC!L$2:L$595,ObservedSWC!$A$2:$A$595,$A29,ObservedSWC!$C$2:$C$595,$C29)</f>
        <v>0.16733333333333333</v>
      </c>
      <c r="M29" s="37">
        <f>AVERAGEIFS(ObservedSWC!M$2:M$595,ObservedSWC!$A$2:$A$595,$A29,ObservedSWC!$C$2:$C$595,$C29)</f>
        <v>0.21333333333333335</v>
      </c>
      <c r="N29" s="37">
        <f>AVERAGEIFS(ObservedSWC!N$2:N$595,ObservedSWC!$A$2:$A$595,$A29,ObservedSWC!$C$2:$C$595,$C29)</f>
        <v>0.24166666666666667</v>
      </c>
      <c r="O29" s="37">
        <f>AVERAGEIFS(ObservedSWC!O$2:O$595,ObservedSWC!$A$2:$A$595,$A29,ObservedSWC!$C$2:$C$595,$C29)</f>
        <v>0.29199999999999998</v>
      </c>
      <c r="P29" s="37">
        <f>AVERAGEIFS(ObservedSWC!P$2:P$595,ObservedSWC!$A$2:$A$595,$A29,ObservedSWC!$C$2:$C$595,$C29)</f>
        <v>0.3176666666666666</v>
      </c>
      <c r="Q29" s="37">
        <f>AVERAGEIFS(ObservedSWC!Q$2:Q$595,ObservedSWC!$A$2:$A$595,$A29,ObservedSWC!$C$2:$C$595,$C29)</f>
        <v>0.32333333333333331</v>
      </c>
      <c r="R29" s="37">
        <f>AVERAGEIFS(ObservedSWC!R$2:R$595,ObservedSWC!$A$2:$A$595,$A29,ObservedSWC!$C$2:$C$595,$C29)</f>
        <v>0.29333333333333339</v>
      </c>
      <c r="S29" s="37">
        <f>AVERAGEIFS(ObservedSWC!S$2:S$595,ObservedSWC!$A$2:$A$595,$A29,ObservedSWC!$C$2:$C$595,$C29)</f>
        <v>0.28333333333333338</v>
      </c>
      <c r="T29" s="37">
        <f>AVERAGEIFS(ObservedSWC!T$2:T$595,ObservedSWC!$A$2:$A$595,$A29,ObservedSWC!$C$2:$C$595,$C29)</f>
        <v>0.315</v>
      </c>
      <c r="U29" s="37">
        <f>AVERAGEIFS(ObservedSWC!U$2:U$595,ObservedSWC!$A$2:$A$595,$A29,ObservedSWC!$C$2:$C$595,$C29)</f>
        <v>0.32</v>
      </c>
      <c r="V29" s="37">
        <f>AVERAGEIFS(ObservedSWC!V$2:V$595,ObservedSWC!$A$2:$A$595,$A29,ObservedSWC!$C$2:$C$595,$C29)</f>
        <v>0.31033333333333335</v>
      </c>
      <c r="W29" s="37">
        <f>AVERAGEIFS(ObservedSWC!W$2:W$595,ObservedSWC!$A$2:$A$595,$A29,ObservedSWC!$C$2:$C$595,$C29)</f>
        <v>0.30399999999999999</v>
      </c>
      <c r="X29" s="37">
        <f>AVERAGEIFS(ObservedSWC!X$2:X$595,ObservedSWC!$A$2:$A$595,$A29,ObservedSWC!$C$2:$C$595,$C29)</f>
        <v>0.30633333333333329</v>
      </c>
      <c r="Y29" s="37">
        <f>AVERAGEIFS(ObservedSWC!Y$2:Y$595,ObservedSWC!$A$2:$A$595,$A29,ObservedSWC!$C$2:$C$595,$C29)</f>
        <v>0.27733333333333338</v>
      </c>
      <c r="Z29" s="37">
        <f>AVERAGEIFS(ObservedSWC!Z$2:Z$595,ObservedSWC!$A$2:$A$595,$A29,ObservedSWC!$C$2:$C$595,$C29)</f>
        <v>0.20566666666666666</v>
      </c>
      <c r="AA29" s="37">
        <f>AVERAGEIFS(ObservedSWC!AA$2:AA$595,ObservedSWC!$A$2:$A$595,$A29,ObservedSWC!$C$2:$C$595,$C29)</f>
        <v>0.17600000000000002</v>
      </c>
      <c r="AB29" s="37">
        <f>AVERAGEIFS(ObservedSWC!AB$2:AB$595,ObservedSWC!$A$2:$A$595,$A29,ObservedSWC!$C$2:$C$595,$C29)</f>
        <v>167.76666666666668</v>
      </c>
      <c r="AC29" s="37">
        <f>AVERAGEIFS(ObservedSWC!AC$2:AC$595,ObservedSWC!$A$2:$A$595,$A29,ObservedSWC!$C$2:$C$595,$C29)</f>
        <v>540.20000000000005</v>
      </c>
    </row>
    <row r="30" spans="1:29" x14ac:dyDescent="0.25">
      <c r="A30" s="1" t="s">
        <v>2</v>
      </c>
      <c r="B30" s="1" t="s">
        <v>84</v>
      </c>
      <c r="C30" s="36">
        <v>36146</v>
      </c>
      <c r="D30" s="2" t="s">
        <v>85</v>
      </c>
      <c r="E30">
        <v>3</v>
      </c>
      <c r="F30" s="37">
        <f>AVERAGEIFS(ObservedSWC!F$2:F$595,ObservedSWC!$A$2:$A$595,$A30,ObservedSWC!$C$2:$C$595,$C30)</f>
        <v>0.15033333333333332</v>
      </c>
      <c r="G30" s="37">
        <f>AVERAGEIFS(ObservedSWC!G$2:G$595,ObservedSWC!$A$2:$A$595,$A30,ObservedSWC!$C$2:$C$595,$C30)</f>
        <v>0.156</v>
      </c>
      <c r="H30" s="37">
        <f>AVERAGEIFS(ObservedSWC!H$2:H$595,ObservedSWC!$A$2:$A$595,$A30,ObservedSWC!$C$2:$C$595,$C30)</f>
        <v>0.13700000000000001</v>
      </c>
      <c r="I30" s="37">
        <f>AVERAGEIFS(ObservedSWC!I$2:I$595,ObservedSWC!$A$2:$A$595,$A30,ObservedSWC!$C$2:$C$595,$C30)</f>
        <v>0.111</v>
      </c>
      <c r="J30" s="37">
        <f>AVERAGEIFS(ObservedSWC!J$2:J$595,ObservedSWC!$A$2:$A$595,$A30,ObservedSWC!$C$2:$C$595,$C30)</f>
        <v>8.3666666666666667E-2</v>
      </c>
      <c r="K30" s="37">
        <f>AVERAGEIFS(ObservedSWC!K$2:K$595,ObservedSWC!$A$2:$A$595,$A30,ObservedSWC!$C$2:$C$595,$C30)</f>
        <v>8.7333333333333332E-2</v>
      </c>
      <c r="L30" s="37">
        <f>AVERAGEIFS(ObservedSWC!L$2:L$595,ObservedSWC!$A$2:$A$595,$A30,ObservedSWC!$C$2:$C$595,$C30)</f>
        <v>0.13066666666666668</v>
      </c>
      <c r="M30" s="37">
        <f>AVERAGEIFS(ObservedSWC!M$2:M$595,ObservedSWC!$A$2:$A$595,$A30,ObservedSWC!$C$2:$C$595,$C30)</f>
        <v>0.16500000000000001</v>
      </c>
      <c r="N30" s="37">
        <f>AVERAGEIFS(ObservedSWC!N$2:N$595,ObservedSWC!$A$2:$A$595,$A30,ObservedSWC!$C$2:$C$595,$C30)</f>
        <v>0.20366666666666666</v>
      </c>
      <c r="O30" s="37">
        <f>AVERAGEIFS(ObservedSWC!O$2:O$595,ObservedSWC!$A$2:$A$595,$A30,ObservedSWC!$C$2:$C$595,$C30)</f>
        <v>0.24633333333333329</v>
      </c>
      <c r="P30" s="37">
        <f>AVERAGEIFS(ObservedSWC!P$2:P$595,ObservedSWC!$A$2:$A$595,$A30,ObservedSWC!$C$2:$C$595,$C30)</f>
        <v>0.29433333333333334</v>
      </c>
      <c r="Q30" s="37">
        <f>AVERAGEIFS(ObservedSWC!Q$2:Q$595,ObservedSWC!$A$2:$A$595,$A30,ObservedSWC!$C$2:$C$595,$C30)</f>
        <v>0.31566666666666671</v>
      </c>
      <c r="R30" s="37">
        <f>AVERAGEIFS(ObservedSWC!R$2:R$595,ObservedSWC!$A$2:$A$595,$A30,ObservedSWC!$C$2:$C$595,$C30)</f>
        <v>0.27499999999999997</v>
      </c>
      <c r="S30" s="37">
        <f>AVERAGEIFS(ObservedSWC!S$2:S$595,ObservedSWC!$A$2:$A$595,$A30,ObservedSWC!$C$2:$C$595,$C30)</f>
        <v>0.26966666666666667</v>
      </c>
      <c r="T30" s="37">
        <f>AVERAGEIFS(ObservedSWC!T$2:T$595,ObservedSWC!$A$2:$A$595,$A30,ObservedSWC!$C$2:$C$595,$C30)</f>
        <v>0.307</v>
      </c>
      <c r="U30" s="37">
        <f>AVERAGEIFS(ObservedSWC!U$2:U$595,ObservedSWC!$A$2:$A$595,$A30,ObservedSWC!$C$2:$C$595,$C30)</f>
        <v>0.313</v>
      </c>
      <c r="V30" s="37">
        <f>AVERAGEIFS(ObservedSWC!V$2:V$595,ObservedSWC!$A$2:$A$595,$A30,ObservedSWC!$C$2:$C$595,$C30)</f>
        <v>0.30433333333333334</v>
      </c>
      <c r="W30" s="37">
        <f>AVERAGEIFS(ObservedSWC!W$2:W$595,ObservedSWC!$A$2:$A$595,$A30,ObservedSWC!$C$2:$C$595,$C30)</f>
        <v>0.307</v>
      </c>
      <c r="X30" s="37">
        <f>AVERAGEIFS(ObservedSWC!X$2:X$595,ObservedSWC!$A$2:$A$595,$A30,ObservedSWC!$C$2:$C$595,$C30)</f>
        <v>0.30499999999999999</v>
      </c>
      <c r="Y30" s="37">
        <f>AVERAGEIFS(ObservedSWC!Y$2:Y$595,ObservedSWC!$A$2:$A$595,$A30,ObservedSWC!$C$2:$C$595,$C30)</f>
        <v>0.27933333333333332</v>
      </c>
      <c r="Z30" s="37">
        <f>AVERAGEIFS(ObservedSWC!Z$2:Z$595,ObservedSWC!$A$2:$A$595,$A30,ObservedSWC!$C$2:$C$595,$C30)</f>
        <v>0.19966666666666666</v>
      </c>
      <c r="AA30" s="37">
        <f>AVERAGEIFS(ObservedSWC!AA$2:AA$595,ObservedSWC!$A$2:$A$595,$A30,ObservedSWC!$C$2:$C$595,$C30)</f>
        <v>0.18133333333333335</v>
      </c>
      <c r="AB30" s="37">
        <f>AVERAGEIFS(ObservedSWC!AB$2:AB$595,ObservedSWC!$A$2:$A$595,$A30,ObservedSWC!$C$2:$C$595,$C30)</f>
        <v>137.49999999999997</v>
      </c>
      <c r="AC30" s="37">
        <f>AVERAGEIFS(ObservedSWC!AC$2:AC$595,ObservedSWC!$A$2:$A$595,$A30,ObservedSWC!$C$2:$C$595,$C30)</f>
        <v>497.26666666666671</v>
      </c>
    </row>
    <row r="31" spans="1:29" x14ac:dyDescent="0.25">
      <c r="A31" s="1" t="s">
        <v>2</v>
      </c>
      <c r="B31" s="1" t="s">
        <v>84</v>
      </c>
      <c r="C31" s="36">
        <v>36176</v>
      </c>
      <c r="D31" s="2" t="s">
        <v>85</v>
      </c>
      <c r="E31">
        <v>4</v>
      </c>
      <c r="F31" s="37">
        <f>AVERAGEIFS(ObservedSWC!F$2:F$595,ObservedSWC!$A$2:$A$595,$A31,ObservedSWC!$C$2:$C$595,$C31)</f>
        <v>0.18033333333333332</v>
      </c>
      <c r="G31" s="37">
        <f>AVERAGEIFS(ObservedSWC!G$2:G$595,ObservedSWC!$A$2:$A$595,$A31,ObservedSWC!$C$2:$C$595,$C31)</f>
        <v>0.14433333333333334</v>
      </c>
      <c r="H31" s="37">
        <f>AVERAGEIFS(ObservedSWC!H$2:H$595,ObservedSWC!$A$2:$A$595,$A31,ObservedSWC!$C$2:$C$595,$C31)</f>
        <v>0.12633333333333333</v>
      </c>
      <c r="I31" s="37">
        <f>AVERAGEIFS(ObservedSWC!I$2:I$595,ObservedSWC!$A$2:$A$595,$A31,ObservedSWC!$C$2:$C$595,$C31)</f>
        <v>9.9999999999999992E-2</v>
      </c>
      <c r="J31" s="37">
        <f>AVERAGEIFS(ObservedSWC!J$2:J$595,ObservedSWC!$A$2:$A$595,$A31,ObservedSWC!$C$2:$C$595,$C31)</f>
        <v>7.1333333333333332E-2</v>
      </c>
      <c r="K31" s="37">
        <f>AVERAGEIFS(ObservedSWC!K$2:K$595,ObservedSWC!$A$2:$A$595,$A31,ObservedSWC!$C$2:$C$595,$C31)</f>
        <v>6.7666666666666667E-2</v>
      </c>
      <c r="L31" s="37">
        <f>AVERAGEIFS(ObservedSWC!L$2:L$595,ObservedSWC!$A$2:$A$595,$A31,ObservedSWC!$C$2:$C$595,$C31)</f>
        <v>8.9333333333333334E-2</v>
      </c>
      <c r="M31" s="37">
        <f>AVERAGEIFS(ObservedSWC!M$2:M$595,ObservedSWC!$A$2:$A$595,$A31,ObservedSWC!$C$2:$C$595,$C31)</f>
        <v>0.10199999999999999</v>
      </c>
      <c r="N31" s="37">
        <f>AVERAGEIFS(ObservedSWC!N$2:N$595,ObservedSWC!$A$2:$A$595,$A31,ObservedSWC!$C$2:$C$595,$C31)</f>
        <v>0.14599999999999999</v>
      </c>
      <c r="O31" s="37">
        <f>AVERAGEIFS(ObservedSWC!O$2:O$595,ObservedSWC!$A$2:$A$595,$A31,ObservedSWC!$C$2:$C$595,$C31)</f>
        <v>0.18533333333333332</v>
      </c>
      <c r="P31" s="37">
        <f>AVERAGEIFS(ObservedSWC!P$2:P$595,ObservedSWC!$A$2:$A$595,$A31,ObservedSWC!$C$2:$C$595,$C31)</f>
        <v>0.24266666666666667</v>
      </c>
      <c r="Q31" s="37">
        <f>AVERAGEIFS(ObservedSWC!Q$2:Q$595,ObservedSWC!$A$2:$A$595,$A31,ObservedSWC!$C$2:$C$595,$C31)</f>
        <v>0.28033333333333332</v>
      </c>
      <c r="R31" s="37">
        <f>AVERAGEIFS(ObservedSWC!R$2:R$595,ObservedSWC!$A$2:$A$595,$A31,ObservedSWC!$C$2:$C$595,$C31)</f>
        <v>0.24333333333333332</v>
      </c>
      <c r="S31" s="37">
        <f>AVERAGEIFS(ObservedSWC!S$2:S$595,ObservedSWC!$A$2:$A$595,$A31,ObservedSWC!$C$2:$C$595,$C31)</f>
        <v>0.22766666666666668</v>
      </c>
      <c r="T31" s="37">
        <f>AVERAGEIFS(ObservedSWC!T$2:T$595,ObservedSWC!$A$2:$A$595,$A31,ObservedSWC!$C$2:$C$595,$C31)</f>
        <v>0.28400000000000003</v>
      </c>
      <c r="U31" s="37">
        <f>AVERAGEIFS(ObservedSWC!U$2:U$595,ObservedSWC!$A$2:$A$595,$A31,ObservedSWC!$C$2:$C$595,$C31)</f>
        <v>0.30599999999999999</v>
      </c>
      <c r="V31" s="37">
        <f>AVERAGEIFS(ObservedSWC!V$2:V$595,ObservedSWC!$A$2:$A$595,$A31,ObservedSWC!$C$2:$C$595,$C31)</f>
        <v>0.3076666666666667</v>
      </c>
      <c r="W31" s="37">
        <f>AVERAGEIFS(ObservedSWC!W$2:W$595,ObservedSWC!$A$2:$A$595,$A31,ObservedSWC!$C$2:$C$595,$C31)</f>
        <v>0.30233333333333334</v>
      </c>
      <c r="X31" s="37">
        <f>AVERAGEIFS(ObservedSWC!X$2:X$595,ObservedSWC!$A$2:$A$595,$A31,ObservedSWC!$C$2:$C$595,$C31)</f>
        <v>0.30433333333333334</v>
      </c>
      <c r="Y31" s="37">
        <f>AVERAGEIFS(ObservedSWC!Y$2:Y$595,ObservedSWC!$A$2:$A$595,$A31,ObservedSWC!$C$2:$C$595,$C31)</f>
        <v>0.27033333333333331</v>
      </c>
      <c r="Z31" s="37">
        <f>AVERAGEIFS(ObservedSWC!Z$2:Z$595,ObservedSWC!$A$2:$A$595,$A31,ObservedSWC!$C$2:$C$595,$C31)</f>
        <v>0.20666666666666667</v>
      </c>
      <c r="AA31" s="37">
        <f>AVERAGEIFS(ObservedSWC!AA$2:AA$595,ObservedSWC!$A$2:$A$595,$A31,ObservedSWC!$C$2:$C$595,$C31)</f>
        <v>0.18233333333333335</v>
      </c>
      <c r="AB31" s="37">
        <f>AVERAGEIFS(ObservedSWC!AB$2:AB$595,ObservedSWC!$A$2:$A$595,$A31,ObservedSWC!$C$2:$C$595,$C31)</f>
        <v>120.76666666666667</v>
      </c>
      <c r="AC31" s="37">
        <f>AVERAGEIFS(ObservedSWC!AC$2:AC$595,ObservedSWC!$A$2:$A$595,$A31,ObservedSWC!$C$2:$C$595,$C31)</f>
        <v>455.06666666666661</v>
      </c>
    </row>
    <row r="32" spans="1:29" x14ac:dyDescent="0.25">
      <c r="A32" s="1" t="s">
        <v>2</v>
      </c>
      <c r="B32" s="1" t="s">
        <v>84</v>
      </c>
      <c r="C32" s="36">
        <v>36189</v>
      </c>
      <c r="D32" s="2" t="s">
        <v>85</v>
      </c>
      <c r="E32">
        <v>5</v>
      </c>
      <c r="F32" s="37">
        <f>AVERAGEIFS(ObservedSWC!F$2:F$595,ObservedSWC!$A$2:$A$595,$A32,ObservedSWC!$C$2:$C$595,$C32)</f>
        <v>0.13233333333333333</v>
      </c>
      <c r="G32" s="37">
        <f>AVERAGEIFS(ObservedSWC!G$2:G$595,ObservedSWC!$A$2:$A$595,$A32,ObservedSWC!$C$2:$C$595,$C32)</f>
        <v>0.14366666666666666</v>
      </c>
      <c r="H32" s="37">
        <f>AVERAGEIFS(ObservedSWC!H$2:H$595,ObservedSWC!$A$2:$A$595,$A32,ObservedSWC!$C$2:$C$595,$C32)</f>
        <v>0.12966666666666668</v>
      </c>
      <c r="I32" s="37">
        <f>AVERAGEIFS(ObservedSWC!I$2:I$595,ObservedSWC!$A$2:$A$595,$A32,ObservedSWC!$C$2:$C$595,$C32)</f>
        <v>9.9333333333333343E-2</v>
      </c>
      <c r="J32" s="37">
        <f>AVERAGEIFS(ObservedSWC!J$2:J$595,ObservedSWC!$A$2:$A$595,$A32,ObservedSWC!$C$2:$C$595,$C32)</f>
        <v>7.4666666666666673E-2</v>
      </c>
      <c r="K32" s="37">
        <f>AVERAGEIFS(ObservedSWC!K$2:K$595,ObservedSWC!$A$2:$A$595,$A32,ObservedSWC!$C$2:$C$595,$C32)</f>
        <v>6.8333333333333343E-2</v>
      </c>
      <c r="L32" s="37">
        <f>AVERAGEIFS(ObservedSWC!L$2:L$595,ObservedSWC!$A$2:$A$595,$A32,ObservedSWC!$C$2:$C$595,$C32)</f>
        <v>8.9333333333333334E-2</v>
      </c>
      <c r="M32" s="37">
        <f>AVERAGEIFS(ObservedSWC!M$2:M$595,ObservedSWC!$A$2:$A$595,$A32,ObservedSWC!$C$2:$C$595,$C32)</f>
        <v>0.10299999999999999</v>
      </c>
      <c r="N32" s="37">
        <f>AVERAGEIFS(ObservedSWC!N$2:N$595,ObservedSWC!$A$2:$A$595,$A32,ObservedSWC!$C$2:$C$595,$C32)</f>
        <v>0.13699999999999998</v>
      </c>
      <c r="O32" s="37">
        <f>AVERAGEIFS(ObservedSWC!O$2:O$595,ObservedSWC!$A$2:$A$595,$A32,ObservedSWC!$C$2:$C$595,$C32)</f>
        <v>0.17566666666666667</v>
      </c>
      <c r="P32" s="37">
        <f>AVERAGEIFS(ObservedSWC!P$2:P$595,ObservedSWC!$A$2:$A$595,$A32,ObservedSWC!$C$2:$C$595,$C32)</f>
        <v>0.23033333333333336</v>
      </c>
      <c r="Q32" s="37">
        <f>AVERAGEIFS(ObservedSWC!Q$2:Q$595,ObservedSWC!$A$2:$A$595,$A32,ObservedSWC!$C$2:$C$595,$C32)</f>
        <v>0.27400000000000002</v>
      </c>
      <c r="R32" s="37">
        <f>AVERAGEIFS(ObservedSWC!R$2:R$595,ObservedSWC!$A$2:$A$595,$A32,ObservedSWC!$C$2:$C$595,$C32)</f>
        <v>0.23533333333333331</v>
      </c>
      <c r="S32" s="37">
        <f>AVERAGEIFS(ObservedSWC!S$2:S$595,ObservedSWC!$A$2:$A$595,$A32,ObservedSWC!$C$2:$C$595,$C32)</f>
        <v>0.21366666666666667</v>
      </c>
      <c r="T32" s="37">
        <f>AVERAGEIFS(ObservedSWC!T$2:T$595,ObservedSWC!$A$2:$A$595,$A32,ObservedSWC!$C$2:$C$595,$C32)</f>
        <v>0.27</v>
      </c>
      <c r="U32" s="37">
        <f>AVERAGEIFS(ObservedSWC!U$2:U$595,ObservedSWC!$A$2:$A$595,$A32,ObservedSWC!$C$2:$C$595,$C32)</f>
        <v>0.30866666666666664</v>
      </c>
      <c r="V32" s="37">
        <f>AVERAGEIFS(ObservedSWC!V$2:V$595,ObservedSWC!$A$2:$A$595,$A32,ObservedSWC!$C$2:$C$595,$C32)</f>
        <v>0.31233333333333335</v>
      </c>
      <c r="W32" s="37">
        <f>AVERAGEIFS(ObservedSWC!W$2:W$595,ObservedSWC!$A$2:$A$595,$A32,ObservedSWC!$C$2:$C$595,$C32)</f>
        <v>0.30399999999999999</v>
      </c>
      <c r="X32" s="37">
        <f>AVERAGEIFS(ObservedSWC!X$2:X$595,ObservedSWC!$A$2:$A$595,$A32,ObservedSWC!$C$2:$C$595,$C32)</f>
        <v>0.29400000000000004</v>
      </c>
      <c r="Y32" s="37">
        <f>AVERAGEIFS(ObservedSWC!Y$2:Y$595,ObservedSWC!$A$2:$A$595,$A32,ObservedSWC!$C$2:$C$595,$C32)</f>
        <v>0.27833333333333338</v>
      </c>
      <c r="Z32" s="37">
        <f>AVERAGEIFS(ObservedSWC!Z$2:Z$595,ObservedSWC!$A$2:$A$595,$A32,ObservedSWC!$C$2:$C$595,$C32)</f>
        <v>0.20333333333333334</v>
      </c>
      <c r="AA32" s="37">
        <f>AVERAGEIFS(ObservedSWC!AA$2:AA$595,ObservedSWC!$A$2:$A$595,$A32,ObservedSWC!$C$2:$C$595,$C32)</f>
        <v>0.17400000000000002</v>
      </c>
      <c r="AB32" s="37">
        <f>AVERAGEIFS(ObservedSWC!AB$2:AB$595,ObservedSWC!$A$2:$A$595,$A32,ObservedSWC!$C$2:$C$595,$C32)</f>
        <v>110.96666666666665</v>
      </c>
      <c r="AC32" s="37">
        <f>AVERAGEIFS(ObservedSWC!AC$2:AC$595,ObservedSWC!$A$2:$A$595,$A32,ObservedSWC!$C$2:$C$595,$C32)</f>
        <v>438.33333333333331</v>
      </c>
    </row>
    <row r="33" spans="1:29" x14ac:dyDescent="0.25">
      <c r="A33" s="1" t="s">
        <v>2</v>
      </c>
      <c r="B33" s="1" t="s">
        <v>84</v>
      </c>
      <c r="C33" s="36">
        <v>36213</v>
      </c>
      <c r="D33" s="2" t="s">
        <v>85</v>
      </c>
      <c r="E33">
        <v>5</v>
      </c>
      <c r="F33" s="37">
        <f>AVERAGEIFS(ObservedSWC!F$2:F$595,ObservedSWC!$A$2:$A$595,$A33,ObservedSWC!$C$2:$C$595,$C33)</f>
        <v>0.10833333333333334</v>
      </c>
      <c r="G33" s="37">
        <f>AVERAGEIFS(ObservedSWC!G$2:G$595,ObservedSWC!$A$2:$A$595,$A33,ObservedSWC!$C$2:$C$595,$C33)</f>
        <v>0.13466666666666668</v>
      </c>
      <c r="H33" s="37">
        <f>AVERAGEIFS(ObservedSWC!H$2:H$595,ObservedSWC!$A$2:$A$595,$A33,ObservedSWC!$C$2:$C$595,$C33)</f>
        <v>0.122</v>
      </c>
      <c r="I33" s="37">
        <f>AVERAGEIFS(ObservedSWC!I$2:I$595,ObservedSWC!$A$2:$A$595,$A33,ObservedSWC!$C$2:$C$595,$C33)</f>
        <v>9.799999999999999E-2</v>
      </c>
      <c r="J33" s="37">
        <f>AVERAGEIFS(ObservedSWC!J$2:J$595,ObservedSWC!$A$2:$A$595,$A33,ObservedSWC!$C$2:$C$595,$C33)</f>
        <v>6.9666666666666668E-2</v>
      </c>
      <c r="K33" s="37">
        <f>AVERAGEIFS(ObservedSWC!K$2:K$595,ObservedSWC!$A$2:$A$595,$A33,ObservedSWC!$C$2:$C$595,$C33)</f>
        <v>6.3333333333333339E-2</v>
      </c>
      <c r="L33" s="37">
        <f>AVERAGEIFS(ObservedSWC!L$2:L$595,ObservedSWC!$A$2:$A$595,$A33,ObservedSWC!$C$2:$C$595,$C33)</f>
        <v>8.3666666666666667E-2</v>
      </c>
      <c r="M33" s="37">
        <f>AVERAGEIFS(ObservedSWC!M$2:M$595,ObservedSWC!$A$2:$A$595,$A33,ObservedSWC!$C$2:$C$595,$C33)</f>
        <v>9.0333333333333321E-2</v>
      </c>
      <c r="N33" s="37">
        <f>AVERAGEIFS(ObservedSWC!N$2:N$595,ObservedSWC!$A$2:$A$595,$A33,ObservedSWC!$C$2:$C$595,$C33)</f>
        <v>0.12733333333333335</v>
      </c>
      <c r="O33" s="37">
        <f>AVERAGEIFS(ObservedSWC!O$2:O$595,ObservedSWC!$A$2:$A$595,$A33,ObservedSWC!$C$2:$C$595,$C33)</f>
        <v>0.1516666666666667</v>
      </c>
      <c r="P33" s="37">
        <f>AVERAGEIFS(ObservedSWC!P$2:P$595,ObservedSWC!$A$2:$A$595,$A33,ObservedSWC!$C$2:$C$595,$C33)</f>
        <v>0.19499999999999998</v>
      </c>
      <c r="Q33" s="37">
        <f>AVERAGEIFS(ObservedSWC!Q$2:Q$595,ObservedSWC!$A$2:$A$595,$A33,ObservedSWC!$C$2:$C$595,$C33)</f>
        <v>0.22833333333333336</v>
      </c>
      <c r="R33" s="37">
        <f>AVERAGEIFS(ObservedSWC!R$2:R$595,ObservedSWC!$A$2:$A$595,$A33,ObservedSWC!$C$2:$C$595,$C33)</f>
        <v>0.21133333333333329</v>
      </c>
      <c r="S33" s="37">
        <f>AVERAGEIFS(ObservedSWC!S$2:S$595,ObservedSWC!$A$2:$A$595,$A33,ObservedSWC!$C$2:$C$595,$C33)</f>
        <v>0.20299999999999999</v>
      </c>
      <c r="T33" s="37">
        <f>AVERAGEIFS(ObservedSWC!T$2:T$595,ObservedSWC!$A$2:$A$595,$A33,ObservedSWC!$C$2:$C$595,$C33)</f>
        <v>0.26699999999999996</v>
      </c>
      <c r="U33" s="37">
        <f>AVERAGEIFS(ObservedSWC!U$2:U$595,ObservedSWC!$A$2:$A$595,$A33,ObservedSWC!$C$2:$C$595,$C33)</f>
        <v>0.30499999999999999</v>
      </c>
      <c r="V33" s="37">
        <f>AVERAGEIFS(ObservedSWC!V$2:V$595,ObservedSWC!$A$2:$A$595,$A33,ObservedSWC!$C$2:$C$595,$C33)</f>
        <v>0.30166666666666669</v>
      </c>
      <c r="W33" s="37">
        <f>AVERAGEIFS(ObservedSWC!W$2:W$595,ObservedSWC!$A$2:$A$595,$A33,ObservedSWC!$C$2:$C$595,$C33)</f>
        <v>0.29600000000000004</v>
      </c>
      <c r="X33" s="37">
        <f>AVERAGEIFS(ObservedSWC!X$2:X$595,ObservedSWC!$A$2:$A$595,$A33,ObservedSWC!$C$2:$C$595,$C33)</f>
        <v>0.30599999999999999</v>
      </c>
      <c r="Y33" s="37">
        <f>AVERAGEIFS(ObservedSWC!Y$2:Y$595,ObservedSWC!$A$2:$A$595,$A33,ObservedSWC!$C$2:$C$595,$C33)</f>
        <v>0.26866666666666666</v>
      </c>
      <c r="Z33" s="37">
        <f>AVERAGEIFS(ObservedSWC!Z$2:Z$595,ObservedSWC!$A$2:$A$595,$A33,ObservedSWC!$C$2:$C$595,$C33)</f>
        <v>0.19300000000000003</v>
      </c>
      <c r="AA33" s="37">
        <f>AVERAGEIFS(ObservedSWC!AA$2:AA$595,ObservedSWC!$A$2:$A$595,$A33,ObservedSWC!$C$2:$C$595,$C33)</f>
        <v>0.17400000000000002</v>
      </c>
      <c r="AB33" s="37">
        <f>AVERAGEIFS(ObservedSWC!AB$2:AB$595,ObservedSWC!$A$2:$A$595,$A33,ObservedSWC!$C$2:$C$595,$C33)</f>
        <v>100.56666666666666</v>
      </c>
      <c r="AC33" s="37">
        <f>AVERAGEIFS(ObservedSWC!AC$2:AC$595,ObservedSWC!$A$2:$A$595,$A33,ObservedSWC!$C$2:$C$595,$C33)</f>
        <v>410.63333333333338</v>
      </c>
    </row>
    <row r="34" spans="1:29" x14ac:dyDescent="0.25">
      <c r="A34" s="1" t="s">
        <v>2</v>
      </c>
      <c r="B34" s="1" t="s">
        <v>84</v>
      </c>
      <c r="C34" s="36">
        <v>36236</v>
      </c>
      <c r="D34" s="2" t="s">
        <v>85</v>
      </c>
      <c r="E34">
        <v>6</v>
      </c>
      <c r="F34" s="37">
        <f>AVERAGEIFS(ObservedSWC!F$2:F$595,ObservedSWC!$A$2:$A$595,$A34,ObservedSWC!$C$2:$C$595,$C34)</f>
        <v>0.26200000000000001</v>
      </c>
      <c r="G34" s="37">
        <f>AVERAGEIFS(ObservedSWC!G$2:G$595,ObservedSWC!$A$2:$A$595,$A34,ObservedSWC!$C$2:$C$595,$C34)</f>
        <v>0.23533333333333331</v>
      </c>
      <c r="H34" s="37">
        <f>AVERAGEIFS(ObservedSWC!H$2:H$595,ObservedSWC!$A$2:$A$595,$A34,ObservedSWC!$C$2:$C$595,$C34)</f>
        <v>0.17700000000000002</v>
      </c>
      <c r="I34" s="37">
        <f>AVERAGEIFS(ObservedSWC!I$2:I$595,ObservedSWC!$A$2:$A$595,$A34,ObservedSWC!$C$2:$C$595,$C34)</f>
        <v>0.13700000000000001</v>
      </c>
      <c r="J34" s="37">
        <f>AVERAGEIFS(ObservedSWC!J$2:J$595,ObservedSWC!$A$2:$A$595,$A34,ObservedSWC!$C$2:$C$595,$C34)</f>
        <v>9.0333333333333335E-2</v>
      </c>
      <c r="K34" s="37">
        <f>AVERAGEIFS(ObservedSWC!K$2:K$595,ObservedSWC!$A$2:$A$595,$A34,ObservedSWC!$C$2:$C$595,$C34)</f>
        <v>7.4999999999999997E-2</v>
      </c>
      <c r="L34" s="37">
        <f>AVERAGEIFS(ObservedSWC!L$2:L$595,ObservedSWC!$A$2:$A$595,$A34,ObservedSWC!$C$2:$C$595,$C34)</f>
        <v>8.5666666666666669E-2</v>
      </c>
      <c r="M34" s="37">
        <f>AVERAGEIFS(ObservedSWC!M$2:M$595,ObservedSWC!$A$2:$A$595,$A34,ObservedSWC!$C$2:$C$595,$C34)</f>
        <v>9.0666666666666673E-2</v>
      </c>
      <c r="N34" s="37">
        <f>AVERAGEIFS(ObservedSWC!N$2:N$595,ObservedSWC!$A$2:$A$595,$A34,ObservedSWC!$C$2:$C$595,$C34)</f>
        <v>0.12333333333333334</v>
      </c>
      <c r="O34" s="37">
        <f>AVERAGEIFS(ObservedSWC!O$2:O$595,ObservedSWC!$A$2:$A$595,$A34,ObservedSWC!$C$2:$C$595,$C34)</f>
        <v>0.14833333333333332</v>
      </c>
      <c r="P34" s="37">
        <f>AVERAGEIFS(ObservedSWC!P$2:P$595,ObservedSWC!$A$2:$A$595,$A34,ObservedSWC!$C$2:$C$595,$C34)</f>
        <v>0.19499999999999998</v>
      </c>
      <c r="Q34" s="37">
        <f>AVERAGEIFS(ObservedSWC!Q$2:Q$595,ObservedSWC!$A$2:$A$595,$A34,ObservedSWC!$C$2:$C$595,$C34)</f>
        <v>0.23233333333333336</v>
      </c>
      <c r="R34" s="37">
        <f>AVERAGEIFS(ObservedSWC!R$2:R$595,ObservedSWC!$A$2:$A$595,$A34,ObservedSWC!$C$2:$C$595,$C34)</f>
        <v>0.20833333333333334</v>
      </c>
      <c r="S34" s="37">
        <f>AVERAGEIFS(ObservedSWC!S$2:S$595,ObservedSWC!$A$2:$A$595,$A34,ObservedSWC!$C$2:$C$595,$C34)</f>
        <v>0.20999999999999996</v>
      </c>
      <c r="T34" s="37">
        <f>AVERAGEIFS(ObservedSWC!T$2:T$595,ObservedSWC!$A$2:$A$595,$A34,ObservedSWC!$C$2:$C$595,$C34)</f>
        <v>0.26266666666666666</v>
      </c>
      <c r="U34" s="37">
        <f>AVERAGEIFS(ObservedSWC!U$2:U$595,ObservedSWC!$A$2:$A$595,$A34,ObservedSWC!$C$2:$C$595,$C34)</f>
        <v>0.30333333333333329</v>
      </c>
      <c r="V34" s="37">
        <f>AVERAGEIFS(ObservedSWC!V$2:V$595,ObservedSWC!$A$2:$A$595,$A34,ObservedSWC!$C$2:$C$595,$C34)</f>
        <v>0.2993333333333334</v>
      </c>
      <c r="W34" s="37">
        <f>AVERAGEIFS(ObservedSWC!W$2:W$595,ObservedSWC!$A$2:$A$595,$A34,ObservedSWC!$C$2:$C$595,$C34)</f>
        <v>0.29933333333333328</v>
      </c>
      <c r="X34" s="37">
        <f>AVERAGEIFS(ObservedSWC!X$2:X$595,ObservedSWC!$A$2:$A$595,$A34,ObservedSWC!$C$2:$C$595,$C34)</f>
        <v>0.29800000000000004</v>
      </c>
      <c r="Y34" s="37">
        <f>AVERAGEIFS(ObservedSWC!Y$2:Y$595,ObservedSWC!$A$2:$A$595,$A34,ObservedSWC!$C$2:$C$595,$C34)</f>
        <v>0.27399999999999997</v>
      </c>
      <c r="Z34" s="37">
        <f>AVERAGEIFS(ObservedSWC!Z$2:Z$595,ObservedSWC!$A$2:$A$595,$A34,ObservedSWC!$C$2:$C$595,$C34)</f>
        <v>0.19433333333333333</v>
      </c>
      <c r="AA34" s="37">
        <f>AVERAGEIFS(ObservedSWC!AA$2:AA$595,ObservedSWC!$A$2:$A$595,$A34,ObservedSWC!$C$2:$C$595,$C34)</f>
        <v>0.17066666666666666</v>
      </c>
      <c r="AB34" s="37">
        <f>AVERAGEIFS(ObservedSWC!AB$2:AB$595,ObservedSWC!$A$2:$A$595,$A34,ObservedSWC!$C$2:$C$595,$C34)</f>
        <v>153.83333333333334</v>
      </c>
      <c r="AC34" s="37">
        <f>AVERAGEIFS(ObservedSWC!AC$2:AC$595,ObservedSWC!$A$2:$A$595,$A34,ObservedSWC!$C$2:$C$595,$C34)</f>
        <v>463.40000000000003</v>
      </c>
    </row>
    <row r="35" spans="1:29" x14ac:dyDescent="0.25">
      <c r="A35" s="1" t="s">
        <v>2</v>
      </c>
      <c r="B35" s="1" t="s">
        <v>84</v>
      </c>
      <c r="C35" s="36">
        <v>36251</v>
      </c>
      <c r="D35" s="2" t="s">
        <v>85</v>
      </c>
      <c r="E35">
        <v>6</v>
      </c>
      <c r="F35" s="37">
        <f>AVERAGEIFS(ObservedSWC!F$2:F$595,ObservedSWC!$A$2:$A$595,$A35,ObservedSWC!$C$2:$C$595,$C35)</f>
        <v>0.20099999999999998</v>
      </c>
      <c r="G35" s="37">
        <f>AVERAGEIFS(ObservedSWC!G$2:G$595,ObservedSWC!$A$2:$A$595,$A35,ObservedSWC!$C$2:$C$595,$C35)</f>
        <v>0.19899999999999998</v>
      </c>
      <c r="H35" s="37">
        <f>AVERAGEIFS(ObservedSWC!H$2:H$595,ObservedSWC!$A$2:$A$595,$A35,ObservedSWC!$C$2:$C$595,$C35)</f>
        <v>0.16833333333333333</v>
      </c>
      <c r="I35" s="37">
        <f>AVERAGEIFS(ObservedSWC!I$2:I$595,ObservedSWC!$A$2:$A$595,$A35,ObservedSWC!$C$2:$C$595,$C35)</f>
        <v>0.13300000000000001</v>
      </c>
      <c r="J35" s="37">
        <f>AVERAGEIFS(ObservedSWC!J$2:J$595,ObservedSWC!$A$2:$A$595,$A35,ObservedSWC!$C$2:$C$595,$C35)</f>
        <v>9.7666666666666679E-2</v>
      </c>
      <c r="K35" s="37">
        <f>AVERAGEIFS(ObservedSWC!K$2:K$595,ObservedSWC!$A$2:$A$595,$A35,ObservedSWC!$C$2:$C$595,$C35)</f>
        <v>8.1000000000000003E-2</v>
      </c>
      <c r="L35" s="37">
        <f>AVERAGEIFS(ObservedSWC!L$2:L$595,ObservedSWC!$A$2:$A$595,$A35,ObservedSWC!$C$2:$C$595,$C35)</f>
        <v>9.1666666666666674E-2</v>
      </c>
      <c r="M35" s="37">
        <f>AVERAGEIFS(ObservedSWC!M$2:M$595,ObservedSWC!$A$2:$A$595,$A35,ObservedSWC!$C$2:$C$595,$C35)</f>
        <v>9.8999999999999991E-2</v>
      </c>
      <c r="N35" s="37">
        <f>AVERAGEIFS(ObservedSWC!N$2:N$595,ObservedSWC!$A$2:$A$595,$A35,ObservedSWC!$C$2:$C$595,$C35)</f>
        <v>0.12333333333333334</v>
      </c>
      <c r="O35" s="37">
        <f>AVERAGEIFS(ObservedSWC!O$2:O$595,ObservedSWC!$A$2:$A$595,$A35,ObservedSWC!$C$2:$C$595,$C35)</f>
        <v>0.15166666666666664</v>
      </c>
      <c r="P35" s="37">
        <f>AVERAGEIFS(ObservedSWC!P$2:P$595,ObservedSWC!$A$2:$A$595,$A35,ObservedSWC!$C$2:$C$595,$C35)</f>
        <v>0.18666666666666668</v>
      </c>
      <c r="Q35" s="37">
        <f>AVERAGEIFS(ObservedSWC!Q$2:Q$595,ObservedSWC!$A$2:$A$595,$A35,ObservedSWC!$C$2:$C$595,$C35)</f>
        <v>0.221</v>
      </c>
      <c r="R35" s="37">
        <f>AVERAGEIFS(ObservedSWC!R$2:R$595,ObservedSWC!$A$2:$A$595,$A35,ObservedSWC!$C$2:$C$595,$C35)</f>
        <v>0.20299999999999999</v>
      </c>
      <c r="S35" s="37">
        <f>AVERAGEIFS(ObservedSWC!S$2:S$595,ObservedSWC!$A$2:$A$595,$A35,ObservedSWC!$C$2:$C$595,$C35)</f>
        <v>0.20033333333333334</v>
      </c>
      <c r="T35" s="37">
        <f>AVERAGEIFS(ObservedSWC!T$2:T$595,ObservedSWC!$A$2:$A$595,$A35,ObservedSWC!$C$2:$C$595,$C35)</f>
        <v>0.25133333333333335</v>
      </c>
      <c r="U35" s="37">
        <f>AVERAGEIFS(ObservedSWC!U$2:U$595,ObservedSWC!$A$2:$A$595,$A35,ObservedSWC!$C$2:$C$595,$C35)</f>
        <v>0.29499999999999998</v>
      </c>
      <c r="V35" s="37">
        <f>AVERAGEIFS(ObservedSWC!V$2:V$595,ObservedSWC!$A$2:$A$595,$A35,ObservedSWC!$C$2:$C$595,$C35)</f>
        <v>0.3</v>
      </c>
      <c r="W35" s="37">
        <f>AVERAGEIFS(ObservedSWC!W$2:W$595,ObservedSWC!$A$2:$A$595,$A35,ObservedSWC!$C$2:$C$595,$C35)</f>
        <v>0.29200000000000004</v>
      </c>
      <c r="X35" s="37">
        <f>AVERAGEIFS(ObservedSWC!X$2:X$595,ObservedSWC!$A$2:$A$595,$A35,ObservedSWC!$C$2:$C$595,$C35)</f>
        <v>0.29733333333333328</v>
      </c>
      <c r="Y35" s="37">
        <f>AVERAGEIFS(ObservedSWC!Y$2:Y$595,ObservedSWC!$A$2:$A$595,$A35,ObservedSWC!$C$2:$C$595,$C35)</f>
        <v>0.25766666666666665</v>
      </c>
      <c r="Z35" s="37">
        <f>AVERAGEIFS(ObservedSWC!Z$2:Z$595,ObservedSWC!$A$2:$A$595,$A35,ObservedSWC!$C$2:$C$595,$C35)</f>
        <v>0.18999999999999997</v>
      </c>
      <c r="AA35" s="37">
        <f>AVERAGEIFS(ObservedSWC!AA$2:AA$595,ObservedSWC!$A$2:$A$595,$A35,ObservedSWC!$C$2:$C$595,$C35)</f>
        <v>0.16433333333333336</v>
      </c>
      <c r="AB35" s="37">
        <f>AVERAGEIFS(ObservedSWC!AB$2:AB$595,ObservedSWC!$A$2:$A$595,$A35,ObservedSWC!$C$2:$C$595,$C35)</f>
        <v>139.5</v>
      </c>
      <c r="AC35" s="37">
        <f>AVERAGEIFS(ObservedSWC!AC$2:AC$595,ObservedSWC!$A$2:$A$595,$A35,ObservedSWC!$C$2:$C$595,$C35)</f>
        <v>440.5333333333333</v>
      </c>
    </row>
    <row r="36" spans="1:29" x14ac:dyDescent="0.25">
      <c r="A36" s="1" t="s">
        <v>2</v>
      </c>
      <c r="B36" s="1" t="s">
        <v>84</v>
      </c>
      <c r="C36" s="36">
        <v>36269</v>
      </c>
      <c r="D36" s="2" t="s">
        <v>85</v>
      </c>
      <c r="E36">
        <v>6</v>
      </c>
      <c r="F36" s="37">
        <f>AVERAGEIFS(ObservedSWC!F$2:F$595,ObservedSWC!$A$2:$A$595,$A36,ObservedSWC!$C$2:$C$595,$C36)</f>
        <v>0.19799999999999998</v>
      </c>
      <c r="G36" s="37">
        <f>AVERAGEIFS(ObservedSWC!G$2:G$595,ObservedSWC!$A$2:$A$595,$A36,ObservedSWC!$C$2:$C$595,$C36)</f>
        <v>0.17233333333333334</v>
      </c>
      <c r="H36" s="37">
        <f>AVERAGEIFS(ObservedSWC!H$2:H$595,ObservedSWC!$A$2:$A$595,$A36,ObservedSWC!$C$2:$C$595,$C36)</f>
        <v>0.15566666666666665</v>
      </c>
      <c r="I36" s="37">
        <f>AVERAGEIFS(ObservedSWC!I$2:I$595,ObservedSWC!$A$2:$A$595,$A36,ObservedSWC!$C$2:$C$595,$C36)</f>
        <v>0.12433333333333335</v>
      </c>
      <c r="J36" s="37">
        <f>AVERAGEIFS(ObservedSWC!J$2:J$595,ObservedSWC!$A$2:$A$595,$A36,ObservedSWC!$C$2:$C$595,$C36)</f>
        <v>8.8000000000000009E-2</v>
      </c>
      <c r="K36" s="37">
        <f>AVERAGEIFS(ObservedSWC!K$2:K$595,ObservedSWC!$A$2:$A$595,$A36,ObservedSWC!$C$2:$C$595,$C36)</f>
        <v>7.8E-2</v>
      </c>
      <c r="L36" s="37">
        <f>AVERAGEIFS(ObservedSWC!L$2:L$595,ObservedSWC!$A$2:$A$595,$A36,ObservedSWC!$C$2:$C$595,$C36)</f>
        <v>9.1666666666666674E-2</v>
      </c>
      <c r="M36" s="37">
        <f>AVERAGEIFS(ObservedSWC!M$2:M$595,ObservedSWC!$A$2:$A$595,$A36,ObservedSWC!$C$2:$C$595,$C36)</f>
        <v>0.10033333333333333</v>
      </c>
      <c r="N36" s="37">
        <f>AVERAGEIFS(ObservedSWC!N$2:N$595,ObservedSWC!$A$2:$A$595,$A36,ObservedSWC!$C$2:$C$595,$C36)</f>
        <v>0.12800000000000003</v>
      </c>
      <c r="O36" s="37">
        <f>AVERAGEIFS(ObservedSWC!O$2:O$595,ObservedSWC!$A$2:$A$595,$A36,ObservedSWC!$C$2:$C$595,$C36)</f>
        <v>0.15466666666666665</v>
      </c>
      <c r="P36" s="37">
        <f>AVERAGEIFS(ObservedSWC!P$2:P$595,ObservedSWC!$A$2:$A$595,$A36,ObservedSWC!$C$2:$C$595,$C36)</f>
        <v>0.19500000000000003</v>
      </c>
      <c r="Q36" s="37">
        <f>AVERAGEIFS(ObservedSWC!Q$2:Q$595,ObservedSWC!$A$2:$A$595,$A36,ObservedSWC!$C$2:$C$595,$C36)</f>
        <v>0.218</v>
      </c>
      <c r="R36" s="37">
        <f>AVERAGEIFS(ObservedSWC!R$2:R$595,ObservedSWC!$A$2:$A$595,$A36,ObservedSWC!$C$2:$C$595,$C36)</f>
        <v>0.19633333333333333</v>
      </c>
      <c r="S36" s="37">
        <f>AVERAGEIFS(ObservedSWC!S$2:S$595,ObservedSWC!$A$2:$A$595,$A36,ObservedSWC!$C$2:$C$595,$C36)</f>
        <v>0.19766666666666666</v>
      </c>
      <c r="T36" s="37">
        <f>AVERAGEIFS(ObservedSWC!T$2:T$595,ObservedSWC!$A$2:$A$595,$A36,ObservedSWC!$C$2:$C$595,$C36)</f>
        <v>0.25166666666666665</v>
      </c>
      <c r="U36" s="37">
        <f>AVERAGEIFS(ObservedSWC!U$2:U$595,ObservedSWC!$A$2:$A$595,$A36,ObservedSWC!$C$2:$C$595,$C36)</f>
        <v>0.30266666666666664</v>
      </c>
      <c r="V36" s="37">
        <f>AVERAGEIFS(ObservedSWC!V$2:V$595,ObservedSWC!$A$2:$A$595,$A36,ObservedSWC!$C$2:$C$595,$C36)</f>
        <v>0.29599999999999999</v>
      </c>
      <c r="W36" s="37">
        <f>AVERAGEIFS(ObservedSWC!W$2:W$595,ObservedSWC!$A$2:$A$595,$A36,ObservedSWC!$C$2:$C$595,$C36)</f>
        <v>0.29433333333333334</v>
      </c>
      <c r="X36" s="37">
        <f>AVERAGEIFS(ObservedSWC!X$2:X$595,ObservedSWC!$A$2:$A$595,$A36,ObservedSWC!$C$2:$C$595,$C36)</f>
        <v>0.29933333333333328</v>
      </c>
      <c r="Y36" s="37">
        <f>AVERAGEIFS(ObservedSWC!Y$2:Y$595,ObservedSWC!$A$2:$A$595,$A36,ObservedSWC!$C$2:$C$595,$C36)</f>
        <v>0.26600000000000001</v>
      </c>
      <c r="Z36" s="37">
        <f>AVERAGEIFS(ObservedSWC!Z$2:Z$595,ObservedSWC!$A$2:$A$595,$A36,ObservedSWC!$C$2:$C$595,$C36)</f>
        <v>0.18799999999999997</v>
      </c>
      <c r="AA36" s="37">
        <f>AVERAGEIFS(ObservedSWC!AA$2:AA$595,ObservedSWC!$A$2:$A$595,$A36,ObservedSWC!$C$2:$C$595,$C36)</f>
        <v>0.16800000000000001</v>
      </c>
      <c r="AB36" s="37">
        <f>AVERAGEIFS(ObservedSWC!AB$2:AB$595,ObservedSWC!$A$2:$A$595,$A36,ObservedSWC!$C$2:$C$595,$C36)</f>
        <v>133.43333333333334</v>
      </c>
      <c r="AC36" s="37">
        <f>AVERAGEIFS(ObservedSWC!AC$2:AC$595,ObservedSWC!$A$2:$A$595,$A36,ObservedSWC!$C$2:$C$595,$C36)</f>
        <v>436.2</v>
      </c>
    </row>
    <row r="37" spans="1:29" x14ac:dyDescent="0.25">
      <c r="A37" s="1" t="s">
        <v>2</v>
      </c>
      <c r="B37" s="1" t="s">
        <v>84</v>
      </c>
      <c r="C37" s="36">
        <v>36293</v>
      </c>
      <c r="D37" s="2" t="s">
        <v>85</v>
      </c>
      <c r="E37">
        <v>7</v>
      </c>
      <c r="F37" s="37">
        <f>AVERAGEIFS(ObservedSWC!F$2:F$595,ObservedSWC!$A$2:$A$595,$A37,ObservedSWC!$C$2:$C$595,$C37)</f>
        <v>0.25699999999999995</v>
      </c>
      <c r="G37" s="37">
        <f>AVERAGEIFS(ObservedSWC!G$2:G$595,ObservedSWC!$A$2:$A$595,$A37,ObservedSWC!$C$2:$C$595,$C37)</f>
        <v>0.2273333333333333</v>
      </c>
      <c r="H37" s="37">
        <f>AVERAGEIFS(ObservedSWC!H$2:H$595,ObservedSWC!$A$2:$A$595,$A37,ObservedSWC!$C$2:$C$595,$C37)</f>
        <v>0.17366666666666666</v>
      </c>
      <c r="I37" s="37">
        <f>AVERAGEIFS(ObservedSWC!I$2:I$595,ObservedSWC!$A$2:$A$595,$A37,ObservedSWC!$C$2:$C$595,$C37)</f>
        <v>0.13333333333333333</v>
      </c>
      <c r="J37" s="37">
        <f>AVERAGEIFS(ObservedSWC!J$2:J$595,ObservedSWC!$A$2:$A$595,$A37,ObservedSWC!$C$2:$C$595,$C37)</f>
        <v>9.0333333333333335E-2</v>
      </c>
      <c r="K37" s="37">
        <f>AVERAGEIFS(ObservedSWC!K$2:K$595,ObservedSWC!$A$2:$A$595,$A37,ObservedSWC!$C$2:$C$595,$C37)</f>
        <v>7.8333333333333324E-2</v>
      </c>
      <c r="L37" s="37">
        <f>AVERAGEIFS(ObservedSWC!L$2:L$595,ObservedSWC!$A$2:$A$595,$A37,ObservedSWC!$C$2:$C$595,$C37)</f>
        <v>9.0333333333333335E-2</v>
      </c>
      <c r="M37" s="37">
        <f>AVERAGEIFS(ObservedSWC!M$2:M$595,ObservedSWC!$A$2:$A$595,$A37,ObservedSWC!$C$2:$C$595,$C37)</f>
        <v>9.5999999999999988E-2</v>
      </c>
      <c r="N37" s="37">
        <f>AVERAGEIFS(ObservedSWC!N$2:N$595,ObservedSWC!$A$2:$A$595,$A37,ObservedSWC!$C$2:$C$595,$C37)</f>
        <v>0.12666666666666668</v>
      </c>
      <c r="O37" s="37">
        <f>AVERAGEIFS(ObservedSWC!O$2:O$595,ObservedSWC!$A$2:$A$595,$A37,ObservedSWC!$C$2:$C$595,$C37)</f>
        <v>0.15133333333333332</v>
      </c>
      <c r="P37" s="37">
        <f>AVERAGEIFS(ObservedSWC!P$2:P$595,ObservedSWC!$A$2:$A$595,$A37,ObservedSWC!$C$2:$C$595,$C37)</f>
        <v>0.19033333333333333</v>
      </c>
      <c r="Q37" s="37">
        <f>AVERAGEIFS(ObservedSWC!Q$2:Q$595,ObservedSWC!$A$2:$A$595,$A37,ObservedSWC!$C$2:$C$595,$C37)</f>
        <v>0.21566666666666667</v>
      </c>
      <c r="R37" s="37">
        <f>AVERAGEIFS(ObservedSWC!R$2:R$595,ObservedSWC!$A$2:$A$595,$A37,ObservedSWC!$C$2:$C$595,$C37)</f>
        <v>0.19533333333333333</v>
      </c>
      <c r="S37" s="37">
        <f>AVERAGEIFS(ObservedSWC!S$2:S$595,ObservedSWC!$A$2:$A$595,$A37,ObservedSWC!$C$2:$C$595,$C37)</f>
        <v>0.20099999999999998</v>
      </c>
      <c r="T37" s="37">
        <f>AVERAGEIFS(ObservedSWC!T$2:T$595,ObservedSWC!$A$2:$A$595,$A37,ObservedSWC!$C$2:$C$595,$C37)</f>
        <v>0.24866666666666667</v>
      </c>
      <c r="U37" s="37">
        <f>AVERAGEIFS(ObservedSWC!U$2:U$595,ObservedSWC!$A$2:$A$595,$A37,ObservedSWC!$C$2:$C$595,$C37)</f>
        <v>0.29499999999999998</v>
      </c>
      <c r="V37" s="37">
        <f>AVERAGEIFS(ObservedSWC!V$2:V$595,ObservedSWC!$A$2:$A$595,$A37,ObservedSWC!$C$2:$C$595,$C37)</f>
        <v>0.29566666666666669</v>
      </c>
      <c r="W37" s="37">
        <f>AVERAGEIFS(ObservedSWC!W$2:W$595,ObservedSWC!$A$2:$A$595,$A37,ObservedSWC!$C$2:$C$595,$C37)</f>
        <v>0.28966666666666668</v>
      </c>
      <c r="X37" s="37">
        <f>AVERAGEIFS(ObservedSWC!X$2:X$595,ObservedSWC!$A$2:$A$595,$A37,ObservedSWC!$C$2:$C$595,$C37)</f>
        <v>0.29466666666666663</v>
      </c>
      <c r="Y37" s="37">
        <f>AVERAGEIFS(ObservedSWC!Y$2:Y$595,ObservedSWC!$A$2:$A$595,$A37,ObservedSWC!$C$2:$C$595,$C37)</f>
        <v>0.26433333333333336</v>
      </c>
      <c r="Z37" s="37">
        <f>AVERAGEIFS(ObservedSWC!Z$2:Z$595,ObservedSWC!$A$2:$A$595,$A37,ObservedSWC!$C$2:$C$595,$C37)</f>
        <v>0.18499999999999997</v>
      </c>
      <c r="AA37" s="37">
        <f>AVERAGEIFS(ObservedSWC!AA$2:AA$595,ObservedSWC!$A$2:$A$595,$A37,ObservedSWC!$C$2:$C$595,$C37)</f>
        <v>0.157</v>
      </c>
      <c r="AB37" s="37">
        <f>AVERAGEIFS(ObservedSWC!AB$2:AB$595,ObservedSWC!$A$2:$A$595,$A37,ObservedSWC!$C$2:$C$595,$C37)</f>
        <v>153</v>
      </c>
      <c r="AC37" s="37">
        <f>AVERAGEIFS(ObservedSWC!AC$2:AC$595,ObservedSWC!$A$2:$A$595,$A37,ObservedSWC!$C$2:$C$595,$C37)</f>
        <v>451.36666666666662</v>
      </c>
    </row>
    <row r="38" spans="1:29" x14ac:dyDescent="0.25">
      <c r="A38" s="1" t="s">
        <v>2</v>
      </c>
      <c r="B38" s="1" t="s">
        <v>84</v>
      </c>
      <c r="C38" s="36">
        <v>36335</v>
      </c>
      <c r="D38" s="2" t="s">
        <v>85</v>
      </c>
      <c r="E38">
        <v>7</v>
      </c>
      <c r="F38" s="37">
        <f>AVERAGEIFS(ObservedSWC!F$2:F$595,ObservedSWC!$A$2:$A$595,$A38,ObservedSWC!$C$2:$C$595,$C38)</f>
        <v>0.33266666666666667</v>
      </c>
      <c r="G38" s="37">
        <f>AVERAGEIFS(ObservedSWC!G$2:G$595,ObservedSWC!$A$2:$A$595,$A38,ObservedSWC!$C$2:$C$595,$C38)</f>
        <v>0.29399999999999998</v>
      </c>
      <c r="H38" s="37">
        <f>AVERAGEIFS(ObservedSWC!H$2:H$595,ObservedSWC!$A$2:$A$595,$A38,ObservedSWC!$C$2:$C$595,$C38)</f>
        <v>0.251</v>
      </c>
      <c r="I38" s="37">
        <f>AVERAGEIFS(ObservedSWC!I$2:I$595,ObservedSWC!$A$2:$A$595,$A38,ObservedSWC!$C$2:$C$595,$C38)</f>
        <v>0.21833333333333335</v>
      </c>
      <c r="J38" s="37">
        <f>AVERAGEIFS(ObservedSWC!J$2:J$595,ObservedSWC!$A$2:$A$595,$A38,ObservedSWC!$C$2:$C$595,$C38)</f>
        <v>0.15733333333333333</v>
      </c>
      <c r="K38" s="37">
        <f>AVERAGEIFS(ObservedSWC!K$2:K$595,ObservedSWC!$A$2:$A$595,$A38,ObservedSWC!$C$2:$C$595,$C38)</f>
        <v>0.12633333333333333</v>
      </c>
      <c r="L38" s="37">
        <f>AVERAGEIFS(ObservedSWC!L$2:L$595,ObservedSWC!$A$2:$A$595,$A38,ObservedSWC!$C$2:$C$595,$C38)</f>
        <v>0.11666666666666668</v>
      </c>
      <c r="M38" s="37">
        <f>AVERAGEIFS(ObservedSWC!M$2:M$595,ObservedSWC!$A$2:$A$595,$A38,ObservedSWC!$C$2:$C$595,$C38)</f>
        <v>0.108</v>
      </c>
      <c r="N38" s="37">
        <f>AVERAGEIFS(ObservedSWC!N$2:N$595,ObservedSWC!$A$2:$A$595,$A38,ObservedSWC!$C$2:$C$595,$C38)</f>
        <v>0.12966666666666668</v>
      </c>
      <c r="O38" s="37">
        <f>AVERAGEIFS(ObservedSWC!O$2:O$595,ObservedSWC!$A$2:$A$595,$A38,ObservedSWC!$C$2:$C$595,$C38)</f>
        <v>0.154</v>
      </c>
      <c r="P38" s="37">
        <f>AVERAGEIFS(ObservedSWC!P$2:P$595,ObservedSWC!$A$2:$A$595,$A38,ObservedSWC!$C$2:$C$595,$C38)</f>
        <v>0.19200000000000003</v>
      </c>
      <c r="Q38" s="37">
        <f>AVERAGEIFS(ObservedSWC!Q$2:Q$595,ObservedSWC!$A$2:$A$595,$A38,ObservedSWC!$C$2:$C$595,$C38)</f>
        <v>0.21199999999999999</v>
      </c>
      <c r="R38" s="37">
        <f>AVERAGEIFS(ObservedSWC!R$2:R$595,ObservedSWC!$A$2:$A$595,$A38,ObservedSWC!$C$2:$C$595,$C38)</f>
        <v>0.20333333333333337</v>
      </c>
      <c r="S38" s="37">
        <f>AVERAGEIFS(ObservedSWC!S$2:S$595,ObservedSWC!$A$2:$A$595,$A38,ObservedSWC!$C$2:$C$595,$C38)</f>
        <v>0.19966666666666666</v>
      </c>
      <c r="T38" s="37">
        <f>AVERAGEIFS(ObservedSWC!T$2:T$595,ObservedSWC!$A$2:$A$595,$A38,ObservedSWC!$C$2:$C$595,$C38)</f>
        <v>0.24399999999999999</v>
      </c>
      <c r="U38" s="37">
        <f>AVERAGEIFS(ObservedSWC!U$2:U$595,ObservedSWC!$A$2:$A$595,$A38,ObservedSWC!$C$2:$C$595,$C38)</f>
        <v>0.3</v>
      </c>
      <c r="V38" s="37">
        <f>AVERAGEIFS(ObservedSWC!V$2:V$595,ObservedSWC!$A$2:$A$595,$A38,ObservedSWC!$C$2:$C$595,$C38)</f>
        <v>0.29333333333333328</v>
      </c>
      <c r="W38" s="37">
        <f>AVERAGEIFS(ObservedSWC!W$2:W$595,ObservedSWC!$A$2:$A$595,$A38,ObservedSWC!$C$2:$C$595,$C38)</f>
        <v>0.30066666666666669</v>
      </c>
      <c r="X38" s="37">
        <f>AVERAGEIFS(ObservedSWC!X$2:X$595,ObservedSWC!$A$2:$A$595,$A38,ObservedSWC!$C$2:$C$595,$C38)</f>
        <v>0.29366666666666669</v>
      </c>
      <c r="Y38" s="37">
        <f>AVERAGEIFS(ObservedSWC!Y$2:Y$595,ObservedSWC!$A$2:$A$595,$A38,ObservedSWC!$C$2:$C$595,$C38)</f>
        <v>0.24933333333333332</v>
      </c>
      <c r="Z38" s="37">
        <f>AVERAGEIFS(ObservedSWC!Z$2:Z$595,ObservedSWC!$A$2:$A$595,$A38,ObservedSWC!$C$2:$C$595,$C38)</f>
        <v>0.18099999999999997</v>
      </c>
      <c r="AA38" s="37">
        <f>AVERAGEIFS(ObservedSWC!AA$2:AA$595,ObservedSWC!$A$2:$A$595,$A38,ObservedSWC!$C$2:$C$595,$C38)</f>
        <v>0.16166666666666665</v>
      </c>
      <c r="AB38" s="37">
        <f>AVERAGEIFS(ObservedSWC!AB$2:AB$595,ObservedSWC!$A$2:$A$595,$A38,ObservedSWC!$C$2:$C$595,$C38)</f>
        <v>206.66666666666666</v>
      </c>
      <c r="AC38" s="37">
        <f>AVERAGEIFS(ObservedSWC!AC$2:AC$595,ObservedSWC!$A$2:$A$595,$A38,ObservedSWC!$C$2:$C$595,$C38)</f>
        <v>505.13333333333338</v>
      </c>
    </row>
    <row r="39" spans="1:29" x14ac:dyDescent="0.25">
      <c r="A39" s="1" t="s">
        <v>2</v>
      </c>
      <c r="B39" s="1" t="s">
        <v>84</v>
      </c>
      <c r="C39" s="36">
        <v>36382</v>
      </c>
      <c r="D39" s="2" t="s">
        <v>85</v>
      </c>
      <c r="E39">
        <v>1</v>
      </c>
      <c r="F39" s="37">
        <f>AVERAGEIFS(ObservedSWC!F$2:F$595,ObservedSWC!$A$2:$A$595,$A39,ObservedSWC!$C$2:$C$595,$C39)</f>
        <v>0.33133333333333331</v>
      </c>
      <c r="G39" s="37">
        <f>AVERAGEIFS(ObservedSWC!G$2:G$595,ObservedSWC!$A$2:$A$595,$A39,ObservedSWC!$C$2:$C$595,$C39)</f>
        <v>0.312</v>
      </c>
      <c r="H39" s="37">
        <f>AVERAGEIFS(ObservedSWC!H$2:H$595,ObservedSWC!$A$2:$A$595,$A39,ObservedSWC!$C$2:$C$595,$C39)</f>
        <v>0.27166666666666667</v>
      </c>
      <c r="I39" s="37">
        <f>AVERAGEIFS(ObservedSWC!I$2:I$595,ObservedSWC!$A$2:$A$595,$A39,ObservedSWC!$C$2:$C$595,$C39)</f>
        <v>0.27233333333333337</v>
      </c>
      <c r="J39" s="37">
        <f>AVERAGEIFS(ObservedSWC!J$2:J$595,ObservedSWC!$A$2:$A$595,$A39,ObservedSWC!$C$2:$C$595,$C39)</f>
        <v>0.28199999999999997</v>
      </c>
      <c r="K39" s="37">
        <f>AVERAGEIFS(ObservedSWC!K$2:K$595,ObservedSWC!$A$2:$A$595,$A39,ObservedSWC!$C$2:$C$595,$C39)</f>
        <v>0.31533333333333335</v>
      </c>
      <c r="L39" s="37">
        <f>AVERAGEIFS(ObservedSWC!L$2:L$595,ObservedSWC!$A$2:$A$595,$A39,ObservedSWC!$C$2:$C$595,$C39)</f>
        <v>0.34666666666666668</v>
      </c>
      <c r="M39" s="37">
        <f>AVERAGEIFS(ObservedSWC!M$2:M$595,ObservedSWC!$A$2:$A$595,$A39,ObservedSWC!$C$2:$C$595,$C39)</f>
        <v>0.36933333333333329</v>
      </c>
      <c r="N39" s="37">
        <f>AVERAGEIFS(ObservedSWC!N$2:N$595,ObservedSWC!$A$2:$A$595,$A39,ObservedSWC!$C$2:$C$595,$C39)</f>
        <v>0.35566666666666663</v>
      </c>
      <c r="O39" s="37">
        <f>AVERAGEIFS(ObservedSWC!O$2:O$595,ObservedSWC!$A$2:$A$595,$A39,ObservedSWC!$C$2:$C$595,$C39)</f>
        <v>0.36133333333333334</v>
      </c>
      <c r="P39" s="37">
        <f>AVERAGEIFS(ObservedSWC!P$2:P$595,ObservedSWC!$A$2:$A$595,$A39,ObservedSWC!$C$2:$C$595,$C39)</f>
        <v>0.35033333333333333</v>
      </c>
      <c r="Q39" s="37">
        <f>AVERAGEIFS(ObservedSWC!Q$2:Q$595,ObservedSWC!$A$2:$A$595,$A39,ObservedSWC!$C$2:$C$595,$C39)</f>
        <v>0.33733333333333332</v>
      </c>
      <c r="R39" s="37">
        <f>AVERAGEIFS(ObservedSWC!R$2:R$595,ObservedSWC!$A$2:$A$595,$A39,ObservedSWC!$C$2:$C$595,$C39)</f>
        <v>0.27699999999999997</v>
      </c>
      <c r="S39" s="37">
        <f>AVERAGEIFS(ObservedSWC!S$2:S$595,ObservedSWC!$A$2:$A$595,$A39,ObservedSWC!$C$2:$C$595,$C39)</f>
        <v>0.245</v>
      </c>
      <c r="T39" s="37">
        <f>AVERAGEIFS(ObservedSWC!T$2:T$595,ObservedSWC!$A$2:$A$595,$A39,ObservedSWC!$C$2:$C$595,$C39)</f>
        <v>0.27233333333333332</v>
      </c>
      <c r="U39" s="37">
        <f>AVERAGEIFS(ObservedSWC!U$2:U$595,ObservedSWC!$A$2:$A$595,$A39,ObservedSWC!$C$2:$C$595,$C39)</f>
        <v>0.308</v>
      </c>
      <c r="V39" s="37">
        <f>AVERAGEIFS(ObservedSWC!V$2:V$595,ObservedSWC!$A$2:$A$595,$A39,ObservedSWC!$C$2:$C$595,$C39)</f>
        <v>0.30499999999999999</v>
      </c>
      <c r="W39" s="37">
        <f>AVERAGEIFS(ObservedSWC!W$2:W$595,ObservedSWC!$A$2:$A$595,$A39,ObservedSWC!$C$2:$C$595,$C39)</f>
        <v>0.29666666666666663</v>
      </c>
      <c r="X39" s="37">
        <f>AVERAGEIFS(ObservedSWC!X$2:X$595,ObservedSWC!$A$2:$A$595,$A39,ObservedSWC!$C$2:$C$595,$C39)</f>
        <v>0.30199999999999999</v>
      </c>
      <c r="Y39" s="37">
        <f>AVERAGEIFS(ObservedSWC!Y$2:Y$595,ObservedSWC!$A$2:$A$595,$A39,ObservedSWC!$C$2:$C$595,$C39)</f>
        <v>0.28133333333333338</v>
      </c>
      <c r="Z39" s="37">
        <f>AVERAGEIFS(ObservedSWC!Z$2:Z$595,ObservedSWC!$A$2:$A$595,$A39,ObservedSWC!$C$2:$C$595,$C39)</f>
        <v>0.23566666666666666</v>
      </c>
      <c r="AA39" s="37">
        <f>AVERAGEIFS(ObservedSWC!AA$2:AA$595,ObservedSWC!$A$2:$A$595,$A39,ObservedSWC!$C$2:$C$595,$C39)</f>
        <v>0.24133333333333332</v>
      </c>
      <c r="AB39" s="37">
        <f>AVERAGEIFS(ObservedSWC!AB$2:AB$595,ObservedSWC!$A$2:$A$595,$A39,ObservedSWC!$C$2:$C$595,$C39)</f>
        <v>318.76666666666665</v>
      </c>
      <c r="AC39" s="37">
        <f>AVERAGEIFS(ObservedSWC!AC$2:AC$595,ObservedSWC!$A$2:$A$595,$A39,ObservedSWC!$C$2:$C$595,$C39)</f>
        <v>700.09999999999991</v>
      </c>
    </row>
    <row r="40" spans="1:29" x14ac:dyDescent="0.25">
      <c r="A40" s="1" t="s">
        <v>2</v>
      </c>
      <c r="B40" s="1" t="s">
        <v>84</v>
      </c>
      <c r="C40" s="36">
        <v>36453</v>
      </c>
      <c r="D40" s="2" t="s">
        <v>85</v>
      </c>
      <c r="E40">
        <v>1</v>
      </c>
      <c r="F40" s="37">
        <f>AVERAGEIFS(ObservedSWC!F$2:F$595,ObservedSWC!$A$2:$A$595,$A40,ObservedSWC!$C$2:$C$595,$C40)</f>
        <v>0.27266666666666661</v>
      </c>
      <c r="G40" s="37">
        <f>AVERAGEIFS(ObservedSWC!G$2:G$595,ObservedSWC!$A$2:$A$595,$A40,ObservedSWC!$C$2:$C$595,$C40)</f>
        <v>0.27633333333333332</v>
      </c>
      <c r="H40" s="37">
        <f>AVERAGEIFS(ObservedSWC!H$2:H$595,ObservedSWC!$A$2:$A$595,$A40,ObservedSWC!$C$2:$C$595,$C40)</f>
        <v>0.24399999999999999</v>
      </c>
      <c r="I40" s="37">
        <f>AVERAGEIFS(ObservedSWC!I$2:I$595,ObservedSWC!$A$2:$A$595,$A40,ObservedSWC!$C$2:$C$595,$C40)</f>
        <v>0.23100000000000001</v>
      </c>
      <c r="J40" s="37">
        <f>AVERAGEIFS(ObservedSWC!J$2:J$595,ObservedSWC!$A$2:$A$595,$A40,ObservedSWC!$C$2:$C$595,$C40)</f>
        <v>0.20799999999999999</v>
      </c>
      <c r="K40" s="37">
        <f>AVERAGEIFS(ObservedSWC!K$2:K$595,ObservedSWC!$A$2:$A$595,$A40,ObservedSWC!$C$2:$C$595,$C40)</f>
        <v>0.20899999999999999</v>
      </c>
      <c r="L40" s="37">
        <f>AVERAGEIFS(ObservedSWC!L$2:L$595,ObservedSWC!$A$2:$A$595,$A40,ObservedSWC!$C$2:$C$595,$C40)</f>
        <v>0.26866666666666666</v>
      </c>
      <c r="M40" s="37">
        <f>AVERAGEIFS(ObservedSWC!M$2:M$595,ObservedSWC!$A$2:$A$595,$A40,ObservedSWC!$C$2:$C$595,$C40)</f>
        <v>0.3213333333333333</v>
      </c>
      <c r="N40" s="37">
        <f>AVERAGEIFS(ObservedSWC!N$2:N$595,ObservedSWC!$A$2:$A$595,$A40,ObservedSWC!$C$2:$C$595,$C40)</f>
        <v>0.32233333333333331</v>
      </c>
      <c r="O40" s="37">
        <f>AVERAGEIFS(ObservedSWC!O$2:O$595,ObservedSWC!$A$2:$A$595,$A40,ObservedSWC!$C$2:$C$595,$C40)</f>
        <v>0.35733333333333328</v>
      </c>
      <c r="P40" s="37">
        <f>AVERAGEIFS(ObservedSWC!P$2:P$595,ObservedSWC!$A$2:$A$595,$A40,ObservedSWC!$C$2:$C$595,$C40)</f>
        <v>0.34966666666666663</v>
      </c>
      <c r="Q40" s="37">
        <f>AVERAGEIFS(ObservedSWC!Q$2:Q$595,ObservedSWC!$A$2:$A$595,$A40,ObservedSWC!$C$2:$C$595,$C40)</f>
        <v>0.33966666666666673</v>
      </c>
      <c r="R40" s="37">
        <f>AVERAGEIFS(ObservedSWC!R$2:R$595,ObservedSWC!$A$2:$A$595,$A40,ObservedSWC!$C$2:$C$595,$C40)</f>
        <v>0.32500000000000001</v>
      </c>
      <c r="S40" s="37">
        <f>AVERAGEIFS(ObservedSWC!S$2:S$595,ObservedSWC!$A$2:$A$595,$A40,ObservedSWC!$C$2:$C$595,$C40)</f>
        <v>0.32966666666666661</v>
      </c>
      <c r="T40" s="37">
        <f>AVERAGEIFS(ObservedSWC!T$2:T$595,ObservedSWC!$A$2:$A$595,$A40,ObservedSWC!$C$2:$C$595,$C40)</f>
        <v>0.32766666666666661</v>
      </c>
      <c r="U40" s="37">
        <f>AVERAGEIFS(ObservedSWC!U$2:U$595,ObservedSWC!$A$2:$A$595,$A40,ObservedSWC!$C$2:$C$595,$C40)</f>
        <v>0.31833333333333336</v>
      </c>
      <c r="V40" s="37">
        <f>AVERAGEIFS(ObservedSWC!V$2:V$595,ObservedSWC!$A$2:$A$595,$A40,ObservedSWC!$C$2:$C$595,$C40)</f>
        <v>0.313</v>
      </c>
      <c r="W40" s="37">
        <f>AVERAGEIFS(ObservedSWC!W$2:W$595,ObservedSWC!$A$2:$A$595,$A40,ObservedSWC!$C$2:$C$595,$C40)</f>
        <v>0.317</v>
      </c>
      <c r="X40" s="37">
        <f>AVERAGEIFS(ObservedSWC!X$2:X$595,ObservedSWC!$A$2:$A$595,$A40,ObservedSWC!$C$2:$C$595,$C40)</f>
        <v>0.315</v>
      </c>
      <c r="Y40" s="37">
        <f>AVERAGEIFS(ObservedSWC!Y$2:Y$595,ObservedSWC!$A$2:$A$595,$A40,ObservedSWC!$C$2:$C$595,$C40)</f>
        <v>0.32800000000000001</v>
      </c>
      <c r="Z40" s="37">
        <f>AVERAGEIFS(ObservedSWC!Z$2:Z$595,ObservedSWC!$A$2:$A$595,$A40,ObservedSWC!$C$2:$C$595,$C40)</f>
        <v>0.33166666666666672</v>
      </c>
      <c r="AA40" s="37">
        <f>AVERAGEIFS(ObservedSWC!AA$2:AA$595,ObservedSWC!$A$2:$A$595,$A40,ObservedSWC!$C$2:$C$595,$C40)</f>
        <v>0.35133333333333333</v>
      </c>
      <c r="AB40" s="37">
        <f>AVERAGEIFS(ObservedSWC!AB$2:AB$595,ObservedSWC!$A$2:$A$595,$A40,ObservedSWC!$C$2:$C$595,$C40)</f>
        <v>262.60000000000002</v>
      </c>
      <c r="AC40" s="37">
        <f>AVERAGEIFS(ObservedSWC!AC$2:AC$595,ObservedSWC!$A$2:$A$595,$A40,ObservedSWC!$C$2:$C$595,$C40)</f>
        <v>692.93333333333339</v>
      </c>
    </row>
    <row r="41" spans="1:29" x14ac:dyDescent="0.25">
      <c r="A41" s="1" t="s">
        <v>2</v>
      </c>
      <c r="B41" s="1" t="s">
        <v>84</v>
      </c>
      <c r="C41" s="36">
        <v>36480</v>
      </c>
      <c r="D41" s="2" t="s">
        <v>85</v>
      </c>
      <c r="E41">
        <v>2</v>
      </c>
      <c r="F41" s="37">
        <f>AVERAGEIFS(ObservedSWC!F$2:F$595,ObservedSWC!$A$2:$A$595,$A41,ObservedSWC!$C$2:$C$595,$C41)</f>
        <v>0.25466666666666665</v>
      </c>
      <c r="G41" s="37">
        <f>AVERAGEIFS(ObservedSWC!G$2:G$595,ObservedSWC!$A$2:$A$595,$A41,ObservedSWC!$C$2:$C$595,$C41)</f>
        <v>0.23633333333333331</v>
      </c>
      <c r="H41" s="37">
        <f>AVERAGEIFS(ObservedSWC!H$2:H$595,ObservedSWC!$A$2:$A$595,$A41,ObservedSWC!$C$2:$C$595,$C41)</f>
        <v>0.20533333333333334</v>
      </c>
      <c r="I41" s="37">
        <f>AVERAGEIFS(ObservedSWC!I$2:I$595,ObservedSWC!$A$2:$A$595,$A41,ObservedSWC!$C$2:$C$595,$C41)</f>
        <v>0.20233333333333334</v>
      </c>
      <c r="J41" s="37">
        <f>AVERAGEIFS(ObservedSWC!J$2:J$595,ObservedSWC!$A$2:$A$595,$A41,ObservedSWC!$C$2:$C$595,$C41)</f>
        <v>0.16466666666666666</v>
      </c>
      <c r="K41" s="37">
        <f>AVERAGEIFS(ObservedSWC!K$2:K$595,ObservedSWC!$A$2:$A$595,$A41,ObservedSWC!$C$2:$C$595,$C41)</f>
        <v>0.14700000000000002</v>
      </c>
      <c r="L41" s="37">
        <f>AVERAGEIFS(ObservedSWC!L$2:L$595,ObservedSWC!$A$2:$A$595,$A41,ObservedSWC!$C$2:$C$595,$C41)</f>
        <v>0.20799999999999999</v>
      </c>
      <c r="M41" s="37">
        <f>AVERAGEIFS(ObservedSWC!M$2:M$595,ObservedSWC!$A$2:$A$595,$A41,ObservedSWC!$C$2:$C$595,$C41)</f>
        <v>0.26166666666666666</v>
      </c>
      <c r="N41" s="37">
        <f>AVERAGEIFS(ObservedSWC!N$2:N$595,ObservedSWC!$A$2:$A$595,$A41,ObservedSWC!$C$2:$C$595,$C41)</f>
        <v>0.28566666666666668</v>
      </c>
      <c r="O41" s="37">
        <f>AVERAGEIFS(ObservedSWC!O$2:O$595,ObservedSWC!$A$2:$A$595,$A41,ObservedSWC!$C$2:$C$595,$C41)</f>
        <v>0.33766666666666662</v>
      </c>
      <c r="P41" s="37">
        <f>AVERAGEIFS(ObservedSWC!P$2:P$595,ObservedSWC!$A$2:$A$595,$A41,ObservedSWC!$C$2:$C$595,$C41)</f>
        <v>0.33899999999999997</v>
      </c>
      <c r="Q41" s="37">
        <f>AVERAGEIFS(ObservedSWC!Q$2:Q$595,ObservedSWC!$A$2:$A$595,$A41,ObservedSWC!$C$2:$C$595,$C41)</f>
        <v>0.34066666666666667</v>
      </c>
      <c r="R41" s="37">
        <f>AVERAGEIFS(ObservedSWC!R$2:R$595,ObservedSWC!$A$2:$A$595,$A41,ObservedSWC!$C$2:$C$595,$C41)</f>
        <v>0.3086666666666667</v>
      </c>
      <c r="S41" s="37">
        <f>AVERAGEIFS(ObservedSWC!S$2:S$595,ObservedSWC!$A$2:$A$595,$A41,ObservedSWC!$C$2:$C$595,$C41)</f>
        <v>0.32400000000000001</v>
      </c>
      <c r="T41" s="37">
        <f>AVERAGEIFS(ObservedSWC!T$2:T$595,ObservedSWC!$A$2:$A$595,$A41,ObservedSWC!$C$2:$C$595,$C41)</f>
        <v>0.32366666666666671</v>
      </c>
      <c r="U41" s="37">
        <f>AVERAGEIFS(ObservedSWC!U$2:U$595,ObservedSWC!$A$2:$A$595,$A41,ObservedSWC!$C$2:$C$595,$C41)</f>
        <v>0.32566666666666672</v>
      </c>
      <c r="V41" s="37">
        <f>AVERAGEIFS(ObservedSWC!V$2:V$595,ObservedSWC!$A$2:$A$595,$A41,ObservedSWC!$C$2:$C$595,$C41)</f>
        <v>0.316</v>
      </c>
      <c r="W41" s="37">
        <f>AVERAGEIFS(ObservedSWC!W$2:W$595,ObservedSWC!$A$2:$A$595,$A41,ObservedSWC!$C$2:$C$595,$C41)</f>
        <v>0.3216666666666666</v>
      </c>
      <c r="X41" s="37">
        <f>AVERAGEIFS(ObservedSWC!X$2:X$595,ObservedSWC!$A$2:$A$595,$A41,ObservedSWC!$C$2:$C$595,$C41)</f>
        <v>0.31233333333333335</v>
      </c>
      <c r="Y41" s="37">
        <f>AVERAGEIFS(ObservedSWC!Y$2:Y$595,ObservedSWC!$A$2:$A$595,$A41,ObservedSWC!$C$2:$C$595,$C41)</f>
        <v>0.3173333333333333</v>
      </c>
      <c r="Z41" s="37">
        <f>AVERAGEIFS(ObservedSWC!Z$2:Z$595,ObservedSWC!$A$2:$A$595,$A41,ObservedSWC!$C$2:$C$595,$C41)</f>
        <v>0.32333333333333331</v>
      </c>
      <c r="AA41" s="37">
        <f>AVERAGEIFS(ObservedSWC!AA$2:AA$595,ObservedSWC!$A$2:$A$595,$A41,ObservedSWC!$C$2:$C$595,$C41)</f>
        <v>0.34899999999999998</v>
      </c>
      <c r="AB41" s="37">
        <f>AVERAGEIFS(ObservedSWC!AB$2:AB$595,ObservedSWC!$A$2:$A$595,$A41,ObservedSWC!$C$2:$C$595,$C41)</f>
        <v>222.03333333333333</v>
      </c>
      <c r="AC41" s="37">
        <f>AVERAGEIFS(ObservedSWC!AC$2:AC$595,ObservedSWC!$A$2:$A$595,$A41,ObservedSWC!$C$2:$C$595,$C41)</f>
        <v>645.93333333333339</v>
      </c>
    </row>
    <row r="42" spans="1:29" x14ac:dyDescent="0.25">
      <c r="A42" s="1" t="s">
        <v>2</v>
      </c>
      <c r="B42" s="1" t="s">
        <v>84</v>
      </c>
      <c r="C42" s="36">
        <v>36497</v>
      </c>
      <c r="D42" s="2" t="s">
        <v>85</v>
      </c>
      <c r="E42">
        <v>3</v>
      </c>
      <c r="F42" s="37">
        <f>AVERAGEIFS(ObservedSWC!F$2:F$595,ObservedSWC!$A$2:$A$595,$A42,ObservedSWC!$C$2:$C$595,$C42)</f>
        <v>0.19866666666666669</v>
      </c>
      <c r="G42" s="37">
        <f>AVERAGEIFS(ObservedSWC!G$2:G$595,ObservedSWC!$A$2:$A$595,$A42,ObservedSWC!$C$2:$C$595,$C42)</f>
        <v>0.21066666666666664</v>
      </c>
      <c r="H42" s="37">
        <f>AVERAGEIFS(ObservedSWC!H$2:H$595,ObservedSWC!$A$2:$A$595,$A42,ObservedSWC!$C$2:$C$595,$C42)</f>
        <v>0.18600000000000003</v>
      </c>
      <c r="I42" s="37">
        <f>AVERAGEIFS(ObservedSWC!I$2:I$595,ObservedSWC!$A$2:$A$595,$A42,ObservedSWC!$C$2:$C$595,$C42)</f>
        <v>0.17466666666666666</v>
      </c>
      <c r="J42" s="37">
        <f>AVERAGEIFS(ObservedSWC!J$2:J$595,ObservedSWC!$A$2:$A$595,$A42,ObservedSWC!$C$2:$C$595,$C42)</f>
        <v>0.13533333333333333</v>
      </c>
      <c r="K42" s="37">
        <f>AVERAGEIFS(ObservedSWC!K$2:K$595,ObservedSWC!$A$2:$A$595,$A42,ObservedSWC!$C$2:$C$595,$C42)</f>
        <v>0.12999999999999998</v>
      </c>
      <c r="L42" s="37">
        <f>AVERAGEIFS(ObservedSWC!L$2:L$595,ObservedSWC!$A$2:$A$595,$A42,ObservedSWC!$C$2:$C$595,$C42)</f>
        <v>0.19466666666666668</v>
      </c>
      <c r="M42" s="37">
        <f>AVERAGEIFS(ObservedSWC!M$2:M$595,ObservedSWC!$A$2:$A$595,$A42,ObservedSWC!$C$2:$C$595,$C42)</f>
        <v>0.24433333333333332</v>
      </c>
      <c r="N42" s="37">
        <f>AVERAGEIFS(ObservedSWC!N$2:N$595,ObservedSWC!$A$2:$A$595,$A42,ObservedSWC!$C$2:$C$595,$C42)</f>
        <v>0.27133333333333337</v>
      </c>
      <c r="O42" s="37">
        <f>AVERAGEIFS(ObservedSWC!O$2:O$595,ObservedSWC!$A$2:$A$595,$A42,ObservedSWC!$C$2:$C$595,$C42)</f>
        <v>0.32466666666666666</v>
      </c>
      <c r="P42" s="37">
        <f>AVERAGEIFS(ObservedSWC!P$2:P$595,ObservedSWC!$A$2:$A$595,$A42,ObservedSWC!$C$2:$C$595,$C42)</f>
        <v>0.33466666666666667</v>
      </c>
      <c r="Q42" s="37">
        <f>AVERAGEIFS(ObservedSWC!Q$2:Q$595,ObservedSWC!$A$2:$A$595,$A42,ObservedSWC!$C$2:$C$595,$C42)</f>
        <v>0.33600000000000002</v>
      </c>
      <c r="R42" s="37">
        <f>AVERAGEIFS(ObservedSWC!R$2:R$595,ObservedSWC!$A$2:$A$595,$A42,ObservedSWC!$C$2:$C$595,$C42)</f>
        <v>0.3203333333333333</v>
      </c>
      <c r="S42" s="37">
        <f>AVERAGEIFS(ObservedSWC!S$2:S$595,ObservedSWC!$A$2:$A$595,$A42,ObservedSWC!$C$2:$C$595,$C42)</f>
        <v>0.3136666666666667</v>
      </c>
      <c r="T42" s="37">
        <f>AVERAGEIFS(ObservedSWC!T$2:T$595,ObservedSWC!$A$2:$A$595,$A42,ObservedSWC!$C$2:$C$595,$C42)</f>
        <v>0.32</v>
      </c>
      <c r="U42" s="37">
        <f>AVERAGEIFS(ObservedSWC!U$2:U$595,ObservedSWC!$A$2:$A$595,$A42,ObservedSWC!$C$2:$C$595,$C42)</f>
        <v>0.32466666666666666</v>
      </c>
      <c r="V42" s="37">
        <f>AVERAGEIFS(ObservedSWC!V$2:V$595,ObservedSWC!$A$2:$A$595,$A42,ObservedSWC!$C$2:$C$595,$C42)</f>
        <v>0.31666666666666665</v>
      </c>
      <c r="W42" s="37">
        <f>AVERAGEIFS(ObservedSWC!W$2:W$595,ObservedSWC!$A$2:$A$595,$A42,ObservedSWC!$C$2:$C$595,$C42)</f>
        <v>0.31633333333333336</v>
      </c>
      <c r="X42" s="37">
        <f>AVERAGEIFS(ObservedSWC!X$2:X$595,ObservedSWC!$A$2:$A$595,$A42,ObservedSWC!$C$2:$C$595,$C42)</f>
        <v>0.31633333333333336</v>
      </c>
      <c r="Y42" s="37">
        <f>AVERAGEIFS(ObservedSWC!Y$2:Y$595,ObservedSWC!$A$2:$A$595,$A42,ObservedSWC!$C$2:$C$595,$C42)</f>
        <v>0.31566666666666671</v>
      </c>
      <c r="Z42" s="37">
        <f>AVERAGEIFS(ObservedSWC!Z$2:Z$595,ObservedSWC!$A$2:$A$595,$A42,ObservedSWC!$C$2:$C$595,$C42)</f>
        <v>0.32100000000000001</v>
      </c>
      <c r="AA42" s="37">
        <f>AVERAGEIFS(ObservedSWC!AA$2:AA$595,ObservedSWC!$A$2:$A$595,$A42,ObservedSWC!$C$2:$C$595,$C42)</f>
        <v>0.34733333333333333</v>
      </c>
      <c r="AB42" s="37">
        <f>AVERAGEIFS(ObservedSWC!AB$2:AB$595,ObservedSWC!$A$2:$A$595,$A42,ObservedSWC!$C$2:$C$595,$C42)</f>
        <v>194.43333333333331</v>
      </c>
      <c r="AC42" s="37">
        <f>AVERAGEIFS(ObservedSWC!AC$2:AC$595,ObservedSWC!$A$2:$A$595,$A42,ObservedSWC!$C$2:$C$595,$C42)</f>
        <v>615.16666666666663</v>
      </c>
    </row>
    <row r="43" spans="1:29" x14ac:dyDescent="0.25">
      <c r="A43" s="1" t="s">
        <v>2</v>
      </c>
      <c r="B43" s="1" t="s">
        <v>84</v>
      </c>
      <c r="C43" s="36">
        <v>36509</v>
      </c>
      <c r="D43" s="2" t="s">
        <v>85</v>
      </c>
      <c r="E43">
        <v>3</v>
      </c>
      <c r="F43" s="37">
        <f>AVERAGEIFS(ObservedSWC!F$2:F$595,ObservedSWC!$A$2:$A$595,$A43,ObservedSWC!$C$2:$C$595,$C43)</f>
        <v>0.23433333333333331</v>
      </c>
      <c r="G43" s="37">
        <f>AVERAGEIFS(ObservedSWC!G$2:G$595,ObservedSWC!$A$2:$A$595,$A43,ObservedSWC!$C$2:$C$595,$C43)</f>
        <v>0.19466666666666668</v>
      </c>
      <c r="H43" s="37">
        <f>AVERAGEIFS(ObservedSWC!H$2:H$595,ObservedSWC!$A$2:$A$595,$A43,ObservedSWC!$C$2:$C$595,$C43)</f>
        <v>0.16033333333333333</v>
      </c>
      <c r="I43" s="37">
        <f>AVERAGEIFS(ObservedSWC!I$2:I$595,ObservedSWC!$A$2:$A$595,$A43,ObservedSWC!$C$2:$C$595,$C43)</f>
        <v>0.13100000000000001</v>
      </c>
      <c r="J43" s="37">
        <f>AVERAGEIFS(ObservedSWC!J$2:J$595,ObservedSWC!$A$2:$A$595,$A43,ObservedSWC!$C$2:$C$595,$C43)</f>
        <v>9.8333333333333342E-2</v>
      </c>
      <c r="K43" s="37">
        <f>AVERAGEIFS(ObservedSWC!K$2:K$595,ObservedSWC!$A$2:$A$595,$A43,ObservedSWC!$C$2:$C$595,$C43)</f>
        <v>9.9333333333333329E-2</v>
      </c>
      <c r="L43" s="37">
        <f>AVERAGEIFS(ObservedSWC!L$2:L$595,ObservedSWC!$A$2:$A$595,$A43,ObservedSWC!$C$2:$C$595,$C43)</f>
        <v>0.16633333333333333</v>
      </c>
      <c r="M43" s="37">
        <f>AVERAGEIFS(ObservedSWC!M$2:M$595,ObservedSWC!$A$2:$A$595,$A43,ObservedSWC!$C$2:$C$595,$C43)</f>
        <v>0.20899999999999999</v>
      </c>
      <c r="N43" s="37">
        <f>AVERAGEIFS(ObservedSWC!N$2:N$595,ObservedSWC!$A$2:$A$595,$A43,ObservedSWC!$C$2:$C$595,$C43)</f>
        <v>0.24333333333333332</v>
      </c>
      <c r="O43" s="37">
        <f>AVERAGEIFS(ObservedSWC!O$2:O$595,ObservedSWC!$A$2:$A$595,$A43,ObservedSWC!$C$2:$C$595,$C43)</f>
        <v>0.29399999999999998</v>
      </c>
      <c r="P43" s="37">
        <f>AVERAGEIFS(ObservedSWC!P$2:P$595,ObservedSWC!$A$2:$A$595,$A43,ObservedSWC!$C$2:$C$595,$C43)</f>
        <v>0.315</v>
      </c>
      <c r="Q43" s="37">
        <f>AVERAGEIFS(ObservedSWC!Q$2:Q$595,ObservedSWC!$A$2:$A$595,$A43,ObservedSWC!$C$2:$C$595,$C43)</f>
        <v>0.32233333333333336</v>
      </c>
      <c r="R43" s="37">
        <f>AVERAGEIFS(ObservedSWC!R$2:R$595,ObservedSWC!$A$2:$A$595,$A43,ObservedSWC!$C$2:$C$595,$C43)</f>
        <v>0.29866666666666669</v>
      </c>
      <c r="S43" s="37">
        <f>AVERAGEIFS(ObservedSWC!S$2:S$595,ObservedSWC!$A$2:$A$595,$A43,ObservedSWC!$C$2:$C$595,$C43)</f>
        <v>0.313</v>
      </c>
      <c r="T43" s="37">
        <f>AVERAGEIFS(ObservedSWC!T$2:T$595,ObservedSWC!$A$2:$A$595,$A43,ObservedSWC!$C$2:$C$595,$C43)</f>
        <v>0.318</v>
      </c>
      <c r="U43" s="37">
        <f>AVERAGEIFS(ObservedSWC!U$2:U$595,ObservedSWC!$A$2:$A$595,$A43,ObservedSWC!$C$2:$C$595,$C43)</f>
        <v>0.3256666666666666</v>
      </c>
      <c r="V43" s="37">
        <f>AVERAGEIFS(ObservedSWC!V$2:V$595,ObservedSWC!$A$2:$A$595,$A43,ObservedSWC!$C$2:$C$595,$C43)</f>
        <v>0.30933333333333329</v>
      </c>
      <c r="W43" s="37">
        <f>AVERAGEIFS(ObservedSWC!W$2:W$595,ObservedSWC!$A$2:$A$595,$A43,ObservedSWC!$C$2:$C$595,$C43)</f>
        <v>0.30666666666666664</v>
      </c>
      <c r="X43" s="37">
        <f>AVERAGEIFS(ObservedSWC!X$2:X$595,ObservedSWC!$A$2:$A$595,$A43,ObservedSWC!$C$2:$C$595,$C43)</f>
        <v>0.31833333333333336</v>
      </c>
      <c r="Y43" s="37">
        <f>AVERAGEIFS(ObservedSWC!Y$2:Y$595,ObservedSWC!$A$2:$A$595,$A43,ObservedSWC!$C$2:$C$595,$C43)</f>
        <v>0.29866666666666669</v>
      </c>
      <c r="Z43" s="37">
        <f>AVERAGEIFS(ObservedSWC!Z$2:Z$595,ObservedSWC!$A$2:$A$595,$A43,ObservedSWC!$C$2:$C$595,$C43)</f>
        <v>0.28899999999999998</v>
      </c>
      <c r="AA43" s="37">
        <f>AVERAGEIFS(ObservedSWC!AA$2:AA$595,ObservedSWC!$A$2:$A$595,$A43,ObservedSWC!$C$2:$C$595,$C43)</f>
        <v>0.34466666666666668</v>
      </c>
      <c r="AB43" s="37">
        <f>AVERAGEIFS(ObservedSWC!AB$2:AB$595,ObservedSWC!$A$2:$A$595,$A43,ObservedSWC!$C$2:$C$595,$C43)</f>
        <v>177.1</v>
      </c>
      <c r="AC43" s="37">
        <f>AVERAGEIFS(ObservedSWC!AC$2:AC$595,ObservedSWC!$A$2:$A$595,$A43,ObservedSWC!$C$2:$C$595,$C43)</f>
        <v>582.43333333333339</v>
      </c>
    </row>
    <row r="44" spans="1:29" x14ac:dyDescent="0.25">
      <c r="A44" s="1" t="s">
        <v>2</v>
      </c>
      <c r="B44" s="1" t="s">
        <v>84</v>
      </c>
      <c r="C44" s="36">
        <v>36543</v>
      </c>
      <c r="D44" s="2" t="s">
        <v>85</v>
      </c>
      <c r="E44">
        <v>4</v>
      </c>
      <c r="F44" s="37">
        <f>AVERAGEIFS(ObservedSWC!F$2:F$595,ObservedSWC!$A$2:$A$595,$A44,ObservedSWC!$C$2:$C$595,$C44)</f>
        <v>0.224</v>
      </c>
      <c r="G44" s="37">
        <f>AVERAGEIFS(ObservedSWC!G$2:G$595,ObservedSWC!$A$2:$A$595,$A44,ObservedSWC!$C$2:$C$595,$C44)</f>
        <v>0.24733333333333332</v>
      </c>
      <c r="H44" s="37">
        <f>AVERAGEIFS(ObservedSWC!H$2:H$595,ObservedSWC!$A$2:$A$595,$A44,ObservedSWC!$C$2:$C$595,$C44)</f>
        <v>0.20333333333333337</v>
      </c>
      <c r="I44" s="37">
        <f>AVERAGEIFS(ObservedSWC!I$2:I$595,ObservedSWC!$A$2:$A$595,$A44,ObservedSWC!$C$2:$C$595,$C44)</f>
        <v>0.17033333333333334</v>
      </c>
      <c r="J44" s="37">
        <f>AVERAGEIFS(ObservedSWC!J$2:J$595,ObservedSWC!$A$2:$A$595,$A44,ObservedSWC!$C$2:$C$595,$C44)</f>
        <v>0.127</v>
      </c>
      <c r="K44" s="37">
        <f>AVERAGEIFS(ObservedSWC!K$2:K$595,ObservedSWC!$A$2:$A$595,$A44,ObservedSWC!$C$2:$C$595,$C44)</f>
        <v>0.111</v>
      </c>
      <c r="L44" s="37">
        <f>AVERAGEIFS(ObservedSWC!L$2:L$595,ObservedSWC!$A$2:$A$595,$A44,ObservedSWC!$C$2:$C$595,$C44)</f>
        <v>0.14933333333333332</v>
      </c>
      <c r="M44" s="37">
        <f>AVERAGEIFS(ObservedSWC!M$2:M$595,ObservedSWC!$A$2:$A$595,$A44,ObservedSWC!$C$2:$C$595,$C44)</f>
        <v>0.17966666666666664</v>
      </c>
      <c r="N44" s="37">
        <f>AVERAGEIFS(ObservedSWC!N$2:N$595,ObservedSWC!$A$2:$A$595,$A44,ObservedSWC!$C$2:$C$595,$C44)</f>
        <v>0.20733333333333334</v>
      </c>
      <c r="O44" s="37">
        <f>AVERAGEIFS(ObservedSWC!O$2:O$595,ObservedSWC!$A$2:$A$595,$A44,ObservedSWC!$C$2:$C$595,$C44)</f>
        <v>0.2543333333333333</v>
      </c>
      <c r="P44" s="37">
        <f>AVERAGEIFS(ObservedSWC!P$2:P$595,ObservedSWC!$A$2:$A$595,$A44,ObservedSWC!$C$2:$C$595,$C44)</f>
        <v>0.29233333333333333</v>
      </c>
      <c r="Q44" s="37">
        <f>AVERAGEIFS(ObservedSWC!Q$2:Q$595,ObservedSWC!$A$2:$A$595,$A44,ObservedSWC!$C$2:$C$595,$C44)</f>
        <v>0.31666666666666665</v>
      </c>
      <c r="R44" s="37">
        <f>AVERAGEIFS(ObservedSWC!R$2:R$595,ObservedSWC!$A$2:$A$595,$A44,ObservedSWC!$C$2:$C$595,$C44)</f>
        <v>0.27166666666666667</v>
      </c>
      <c r="S44" s="37">
        <f>AVERAGEIFS(ObservedSWC!S$2:S$595,ObservedSWC!$A$2:$A$595,$A44,ObservedSWC!$C$2:$C$595,$C44)</f>
        <v>0.27033333333333331</v>
      </c>
      <c r="T44" s="37">
        <f>AVERAGEIFS(ObservedSWC!T$2:T$595,ObservedSWC!$A$2:$A$595,$A44,ObservedSWC!$C$2:$C$595,$C44)</f>
        <v>0.30599999999999999</v>
      </c>
      <c r="U44" s="37">
        <f>AVERAGEIFS(ObservedSWC!U$2:U$595,ObservedSWC!$A$2:$A$595,$A44,ObservedSWC!$C$2:$C$595,$C44)</f>
        <v>0.32100000000000001</v>
      </c>
      <c r="V44" s="37">
        <f>AVERAGEIFS(ObservedSWC!V$2:V$595,ObservedSWC!$A$2:$A$595,$A44,ObservedSWC!$C$2:$C$595,$C44)</f>
        <v>0.3133333333333333</v>
      </c>
      <c r="W44" s="37">
        <f>AVERAGEIFS(ObservedSWC!W$2:W$595,ObservedSWC!$A$2:$A$595,$A44,ObservedSWC!$C$2:$C$595,$C44)</f>
        <v>0.30533333333333335</v>
      </c>
      <c r="X44" s="37">
        <f>AVERAGEIFS(ObservedSWC!X$2:X$595,ObservedSWC!$A$2:$A$595,$A44,ObservedSWC!$C$2:$C$595,$C44)</f>
        <v>0.31033333333333335</v>
      </c>
      <c r="Y44" s="37">
        <f>AVERAGEIFS(ObservedSWC!Y$2:Y$595,ObservedSWC!$A$2:$A$595,$A44,ObservedSWC!$C$2:$C$595,$C44)</f>
        <v>0.30266666666666669</v>
      </c>
      <c r="Z44" s="37">
        <f>AVERAGEIFS(ObservedSWC!Z$2:Z$595,ObservedSWC!$A$2:$A$595,$A44,ObservedSWC!$C$2:$C$595,$C44)</f>
        <v>0.27166666666666667</v>
      </c>
      <c r="AA44" s="37">
        <f>AVERAGEIFS(ObservedSWC!AA$2:AA$595,ObservedSWC!$A$2:$A$595,$A44,ObservedSWC!$C$2:$C$595,$C44)</f>
        <v>0.31466666666666665</v>
      </c>
      <c r="AB44" s="37">
        <f>AVERAGEIFS(ObservedSWC!AB$2:AB$595,ObservedSWC!$A$2:$A$595,$A44,ObservedSWC!$C$2:$C$595,$C44)</f>
        <v>184.33333333333334</v>
      </c>
      <c r="AC44" s="37">
        <f>AVERAGEIFS(ObservedSWC!AC$2:AC$595,ObservedSWC!$A$2:$A$595,$A44,ObservedSWC!$C$2:$C$595,$C44)</f>
        <v>569.36666666666667</v>
      </c>
    </row>
    <row r="45" spans="1:29" x14ac:dyDescent="0.25">
      <c r="A45" s="1" t="s">
        <v>2</v>
      </c>
      <c r="B45" s="1" t="s">
        <v>84</v>
      </c>
      <c r="C45" s="36">
        <v>36558</v>
      </c>
      <c r="D45" s="2" t="s">
        <v>85</v>
      </c>
      <c r="E45">
        <v>4</v>
      </c>
      <c r="F45" s="37">
        <f>AVERAGEIFS(ObservedSWC!F$2:F$595,ObservedSWC!$A$2:$A$595,$A45,ObservedSWC!$C$2:$C$595,$C45)</f>
        <v>0.21366666666666667</v>
      </c>
      <c r="G45" s="37">
        <f>AVERAGEIFS(ObservedSWC!G$2:G$595,ObservedSWC!$A$2:$A$595,$A45,ObservedSWC!$C$2:$C$595,$C45)</f>
        <v>0.20299999999999999</v>
      </c>
      <c r="H45" s="37">
        <f>AVERAGEIFS(ObservedSWC!H$2:H$595,ObservedSWC!$A$2:$A$595,$A45,ObservedSWC!$C$2:$C$595,$C45)</f>
        <v>0.17166666666666666</v>
      </c>
      <c r="I45" s="37">
        <f>AVERAGEIFS(ObservedSWC!I$2:I$595,ObservedSWC!$A$2:$A$595,$A45,ObservedSWC!$C$2:$C$595,$C45)</f>
        <v>0.15</v>
      </c>
      <c r="J45" s="37">
        <f>AVERAGEIFS(ObservedSWC!J$2:J$595,ObservedSWC!$A$2:$A$595,$A45,ObservedSWC!$C$2:$C$595,$C45)</f>
        <v>0.11433333333333334</v>
      </c>
      <c r="K45" s="37">
        <f>AVERAGEIFS(ObservedSWC!K$2:K$595,ObservedSWC!$A$2:$A$595,$A45,ObservedSWC!$C$2:$C$595,$C45)</f>
        <v>0.10433333333333333</v>
      </c>
      <c r="L45" s="37">
        <f>AVERAGEIFS(ObservedSWC!L$2:L$595,ObservedSWC!$A$2:$A$595,$A45,ObservedSWC!$C$2:$C$595,$C45)</f>
        <v>0.14433333333333334</v>
      </c>
      <c r="M45" s="37">
        <f>AVERAGEIFS(ObservedSWC!M$2:M$595,ObservedSWC!$A$2:$A$595,$A45,ObservedSWC!$C$2:$C$595,$C45)</f>
        <v>0.17033333333333334</v>
      </c>
      <c r="N45" s="37">
        <f>AVERAGEIFS(ObservedSWC!N$2:N$595,ObservedSWC!$A$2:$A$595,$A45,ObservedSWC!$C$2:$C$595,$C45)</f>
        <v>0.19933333333333333</v>
      </c>
      <c r="O45" s="37">
        <f>AVERAGEIFS(ObservedSWC!O$2:O$595,ObservedSWC!$A$2:$A$595,$A45,ObservedSWC!$C$2:$C$595,$C45)</f>
        <v>0.24199999999999999</v>
      </c>
      <c r="P45" s="37">
        <f>AVERAGEIFS(ObservedSWC!P$2:P$595,ObservedSWC!$A$2:$A$595,$A45,ObservedSWC!$C$2:$C$595,$C45)</f>
        <v>0.28966666666666668</v>
      </c>
      <c r="Q45" s="37">
        <f>AVERAGEIFS(ObservedSWC!Q$2:Q$595,ObservedSWC!$A$2:$A$595,$A45,ObservedSWC!$C$2:$C$595,$C45)</f>
        <v>0.308</v>
      </c>
      <c r="R45" s="37">
        <f>AVERAGEIFS(ObservedSWC!R$2:R$595,ObservedSWC!$A$2:$A$595,$A45,ObservedSWC!$C$2:$C$595,$C45)</f>
        <v>0.25800000000000001</v>
      </c>
      <c r="S45" s="37">
        <f>AVERAGEIFS(ObservedSWC!S$2:S$595,ObservedSWC!$A$2:$A$595,$A45,ObservedSWC!$C$2:$C$595,$C45)</f>
        <v>0.25099999999999995</v>
      </c>
      <c r="T45" s="37">
        <f>AVERAGEIFS(ObservedSWC!T$2:T$595,ObservedSWC!$A$2:$A$595,$A45,ObservedSWC!$C$2:$C$595,$C45)</f>
        <v>0.29699999999999999</v>
      </c>
      <c r="U45" s="37">
        <f>AVERAGEIFS(ObservedSWC!U$2:U$595,ObservedSWC!$A$2:$A$595,$A45,ObservedSWC!$C$2:$C$595,$C45)</f>
        <v>0.31233333333333335</v>
      </c>
      <c r="V45" s="37">
        <f>AVERAGEIFS(ObservedSWC!V$2:V$595,ObservedSWC!$A$2:$A$595,$A45,ObservedSWC!$C$2:$C$595,$C45)</f>
        <v>0.3076666666666667</v>
      </c>
      <c r="W45" s="37">
        <f>AVERAGEIFS(ObservedSWC!W$2:W$595,ObservedSWC!$A$2:$A$595,$A45,ObservedSWC!$C$2:$C$595,$C45)</f>
        <v>0.31400000000000006</v>
      </c>
      <c r="X45" s="37">
        <f>AVERAGEIFS(ObservedSWC!X$2:X$595,ObservedSWC!$A$2:$A$595,$A45,ObservedSWC!$C$2:$C$595,$C45)</f>
        <v>0.31066666666666665</v>
      </c>
      <c r="Y45" s="37">
        <f>AVERAGEIFS(ObservedSWC!Y$2:Y$595,ObservedSWC!$A$2:$A$595,$A45,ObservedSWC!$C$2:$C$595,$C45)</f>
        <v>0.29866666666666669</v>
      </c>
      <c r="Z45" s="37">
        <f>AVERAGEIFS(ObservedSWC!Z$2:Z$595,ObservedSWC!$A$2:$A$595,$A45,ObservedSWC!$C$2:$C$595,$C45)</f>
        <v>0.27466666666666667</v>
      </c>
      <c r="AA45" s="37">
        <f>AVERAGEIFS(ObservedSWC!AA$2:AA$595,ObservedSWC!$A$2:$A$595,$A45,ObservedSWC!$C$2:$C$595,$C45)</f>
        <v>0.32499999999999996</v>
      </c>
      <c r="AB45" s="37">
        <f>AVERAGEIFS(ObservedSWC!AB$2:AB$595,ObservedSWC!$A$2:$A$595,$A45,ObservedSWC!$C$2:$C$595,$C45)</f>
        <v>168.46666666666667</v>
      </c>
      <c r="AC45" s="37">
        <f>AVERAGEIFS(ObservedSWC!AC$2:AC$595,ObservedSWC!$A$2:$A$595,$A45,ObservedSWC!$C$2:$C$595,$C45)</f>
        <v>547.33333333333337</v>
      </c>
    </row>
    <row r="46" spans="1:29" x14ac:dyDescent="0.25">
      <c r="A46" s="1" t="s">
        <v>2</v>
      </c>
      <c r="B46" s="1" t="s">
        <v>84</v>
      </c>
      <c r="C46" s="36">
        <v>36584</v>
      </c>
      <c r="D46" s="2" t="s">
        <v>85</v>
      </c>
      <c r="E46">
        <v>5</v>
      </c>
      <c r="F46" s="37">
        <f>AVERAGEIFS(ObservedSWC!F$2:F$595,ObservedSWC!$A$2:$A$595,$A46,ObservedSWC!$C$2:$C$595,$C46)</f>
        <v>0.11633333333333333</v>
      </c>
      <c r="G46" s="37">
        <f>AVERAGEIFS(ObservedSWC!G$2:G$595,ObservedSWC!$A$2:$A$595,$A46,ObservedSWC!$C$2:$C$595,$C46)</f>
        <v>0.16133333333333333</v>
      </c>
      <c r="H46" s="37">
        <f>AVERAGEIFS(ObservedSWC!H$2:H$595,ObservedSWC!$A$2:$A$595,$A46,ObservedSWC!$C$2:$C$595,$C46)</f>
        <v>0.14066666666666669</v>
      </c>
      <c r="I46" s="37">
        <f>AVERAGEIFS(ObservedSWC!I$2:I$595,ObservedSWC!$A$2:$A$595,$A46,ObservedSWC!$C$2:$C$595,$C46)</f>
        <v>0.11233333333333334</v>
      </c>
      <c r="J46" s="37">
        <f>AVERAGEIFS(ObservedSWC!J$2:J$595,ObservedSWC!$A$2:$A$595,$A46,ObservedSWC!$C$2:$C$595,$C46)</f>
        <v>8.3000000000000004E-2</v>
      </c>
      <c r="K46" s="37">
        <f>AVERAGEIFS(ObservedSWC!K$2:K$595,ObservedSWC!$A$2:$A$595,$A46,ObservedSWC!$C$2:$C$595,$C46)</f>
        <v>8.2000000000000003E-2</v>
      </c>
      <c r="L46" s="37">
        <f>AVERAGEIFS(ObservedSWC!L$2:L$595,ObservedSWC!$A$2:$A$595,$A46,ObservedSWC!$C$2:$C$595,$C46)</f>
        <v>0.11866666666666666</v>
      </c>
      <c r="M46" s="37">
        <f>AVERAGEIFS(ObservedSWC!M$2:M$595,ObservedSWC!$A$2:$A$595,$A46,ObservedSWC!$C$2:$C$595,$C46)</f>
        <v>0.13866666666666666</v>
      </c>
      <c r="N46" s="37">
        <f>AVERAGEIFS(ObservedSWC!N$2:N$595,ObservedSWC!$A$2:$A$595,$A46,ObservedSWC!$C$2:$C$595,$C46)</f>
        <v>0.16900000000000001</v>
      </c>
      <c r="O46" s="37">
        <f>AVERAGEIFS(ObservedSWC!O$2:O$595,ObservedSWC!$A$2:$A$595,$A46,ObservedSWC!$C$2:$C$595,$C46)</f>
        <v>0.22</v>
      </c>
      <c r="P46" s="37">
        <f>AVERAGEIFS(ObservedSWC!P$2:P$595,ObservedSWC!$A$2:$A$595,$A46,ObservedSWC!$C$2:$C$595,$C46)</f>
        <v>0.26266666666666666</v>
      </c>
      <c r="Q46" s="37">
        <f>AVERAGEIFS(ObservedSWC!Q$2:Q$595,ObservedSWC!$A$2:$A$595,$A46,ObservedSWC!$C$2:$C$595,$C46)</f>
        <v>0.29433333333333334</v>
      </c>
      <c r="R46" s="37">
        <f>AVERAGEIFS(ObservedSWC!R$2:R$595,ObservedSWC!$A$2:$A$595,$A46,ObservedSWC!$C$2:$C$595,$C46)</f>
        <v>0.25533333333333336</v>
      </c>
      <c r="S46" s="37">
        <f>AVERAGEIFS(ObservedSWC!S$2:S$595,ObservedSWC!$A$2:$A$595,$A46,ObservedSWC!$C$2:$C$595,$C46)</f>
        <v>0.23766666666666669</v>
      </c>
      <c r="T46" s="37">
        <f>AVERAGEIFS(ObservedSWC!T$2:T$595,ObservedSWC!$A$2:$A$595,$A46,ObservedSWC!$C$2:$C$595,$C46)</f>
        <v>0.28200000000000003</v>
      </c>
      <c r="U46" s="37">
        <f>AVERAGEIFS(ObservedSWC!U$2:U$595,ObservedSWC!$A$2:$A$595,$A46,ObservedSWC!$C$2:$C$595,$C46)</f>
        <v>0.30099999999999999</v>
      </c>
      <c r="V46" s="37">
        <f>AVERAGEIFS(ObservedSWC!V$2:V$595,ObservedSWC!$A$2:$A$595,$A46,ObservedSWC!$C$2:$C$595,$C46)</f>
        <v>0.3096666666666667</v>
      </c>
      <c r="W46" s="37">
        <f>AVERAGEIFS(ObservedSWC!W$2:W$595,ObservedSWC!$A$2:$A$595,$A46,ObservedSWC!$C$2:$C$595,$C46)</f>
        <v>0.308</v>
      </c>
      <c r="X46" s="37">
        <f>AVERAGEIFS(ObservedSWC!X$2:X$595,ObservedSWC!$A$2:$A$595,$A46,ObservedSWC!$C$2:$C$595,$C46)</f>
        <v>0.3113333333333333</v>
      </c>
      <c r="Y46" s="37">
        <f>AVERAGEIFS(ObservedSWC!Y$2:Y$595,ObservedSWC!$A$2:$A$595,$A46,ObservedSWC!$C$2:$C$595,$C46)</f>
        <v>0.29199999999999998</v>
      </c>
      <c r="Z46" s="37">
        <f>AVERAGEIFS(ObservedSWC!Z$2:Z$595,ObservedSWC!$A$2:$A$595,$A46,ObservedSWC!$C$2:$C$595,$C46)</f>
        <v>0.24366666666666667</v>
      </c>
      <c r="AA46" s="37">
        <f>AVERAGEIFS(ObservedSWC!AA$2:AA$595,ObservedSWC!$A$2:$A$595,$A46,ObservedSWC!$C$2:$C$595,$C46)</f>
        <v>0.26933333333333337</v>
      </c>
      <c r="AB46" s="37">
        <f>AVERAGEIFS(ObservedSWC!AB$2:AB$595,ObservedSWC!$A$2:$A$595,$A46,ObservedSWC!$C$2:$C$595,$C46)</f>
        <v>123.83333333333333</v>
      </c>
      <c r="AC46" s="37">
        <f>AVERAGEIFS(ObservedSWC!AC$2:AC$595,ObservedSWC!$A$2:$A$595,$A46,ObservedSWC!$C$2:$C$595,$C46)</f>
        <v>482.53333333333336</v>
      </c>
    </row>
    <row r="47" spans="1:29" x14ac:dyDescent="0.25">
      <c r="A47" s="1" t="s">
        <v>2</v>
      </c>
      <c r="B47" s="1" t="s">
        <v>84</v>
      </c>
      <c r="C47" s="36">
        <v>36594</v>
      </c>
      <c r="D47" s="2" t="s">
        <v>85</v>
      </c>
      <c r="E47">
        <v>5</v>
      </c>
      <c r="F47" s="37">
        <f>AVERAGEIFS(ObservedSWC!F$2:F$595,ObservedSWC!$A$2:$A$595,$A47,ObservedSWC!$C$2:$C$595,$C47)</f>
        <v>0.11499999999999999</v>
      </c>
      <c r="G47" s="37">
        <f>AVERAGEIFS(ObservedSWC!G$2:G$595,ObservedSWC!$A$2:$A$595,$A47,ObservedSWC!$C$2:$C$595,$C47)</f>
        <v>0.14233333333333334</v>
      </c>
      <c r="H47" s="37">
        <f>AVERAGEIFS(ObservedSWC!H$2:H$595,ObservedSWC!$A$2:$A$595,$A47,ObservedSWC!$C$2:$C$595,$C47)</f>
        <v>0.13233333333333333</v>
      </c>
      <c r="I47" s="37">
        <f>AVERAGEIFS(ObservedSWC!I$2:I$595,ObservedSWC!$A$2:$A$595,$A47,ObservedSWC!$C$2:$C$595,$C47)</f>
        <v>0.106</v>
      </c>
      <c r="J47" s="37">
        <f>AVERAGEIFS(ObservedSWC!J$2:J$595,ObservedSWC!$A$2:$A$595,$A47,ObservedSWC!$C$2:$C$595,$C47)</f>
        <v>7.6666666666666661E-2</v>
      </c>
      <c r="K47" s="37">
        <f>AVERAGEIFS(ObservedSWC!K$2:K$595,ObservedSWC!$A$2:$A$595,$A47,ObservedSWC!$C$2:$C$595,$C47)</f>
        <v>7.2999999999999995E-2</v>
      </c>
      <c r="L47" s="37">
        <f>AVERAGEIFS(ObservedSWC!L$2:L$595,ObservedSWC!$A$2:$A$595,$A47,ObservedSWC!$C$2:$C$595,$C47)</f>
        <v>0.105</v>
      </c>
      <c r="M47" s="37">
        <f>AVERAGEIFS(ObservedSWC!M$2:M$595,ObservedSWC!$A$2:$A$595,$A47,ObservedSWC!$C$2:$C$595,$C47)</f>
        <v>0.113</v>
      </c>
      <c r="N47" s="37">
        <f>AVERAGEIFS(ObservedSWC!N$2:N$595,ObservedSWC!$A$2:$A$595,$A47,ObservedSWC!$C$2:$C$595,$C47)</f>
        <v>0.152</v>
      </c>
      <c r="O47" s="37">
        <f>AVERAGEIFS(ObservedSWC!O$2:O$595,ObservedSWC!$A$2:$A$595,$A47,ObservedSWC!$C$2:$C$595,$C47)</f>
        <v>0.19133333333333333</v>
      </c>
      <c r="P47" s="37">
        <f>AVERAGEIFS(ObservedSWC!P$2:P$595,ObservedSWC!$A$2:$A$595,$A47,ObservedSWC!$C$2:$C$595,$C47)</f>
        <v>0.2523333333333333</v>
      </c>
      <c r="Q47" s="37">
        <f>AVERAGEIFS(ObservedSWC!Q$2:Q$595,ObservedSWC!$A$2:$A$595,$A47,ObservedSWC!$C$2:$C$595,$C47)</f>
        <v>0.28166666666666668</v>
      </c>
      <c r="R47" s="37">
        <f>AVERAGEIFS(ObservedSWC!R$2:R$595,ObservedSWC!$A$2:$A$595,$A47,ObservedSWC!$C$2:$C$595,$C47)</f>
        <v>0.247</v>
      </c>
      <c r="S47" s="37">
        <f>AVERAGEIFS(ObservedSWC!S$2:S$595,ObservedSWC!$A$2:$A$595,$A47,ObservedSWC!$C$2:$C$595,$C47)</f>
        <v>0.24166666666666667</v>
      </c>
      <c r="T47" s="37">
        <f>AVERAGEIFS(ObservedSWC!T$2:T$595,ObservedSWC!$A$2:$A$595,$A47,ObservedSWC!$C$2:$C$595,$C47)</f>
        <v>0.28499999999999998</v>
      </c>
      <c r="U47" s="37">
        <f>AVERAGEIFS(ObservedSWC!U$2:U$595,ObservedSWC!$A$2:$A$595,$A47,ObservedSWC!$C$2:$C$595,$C47)</f>
        <v>0.3193333333333333</v>
      </c>
      <c r="V47" s="37">
        <f>AVERAGEIFS(ObservedSWC!V$2:V$595,ObservedSWC!$A$2:$A$595,$A47,ObservedSWC!$C$2:$C$595,$C47)</f>
        <v>0.31266666666666665</v>
      </c>
      <c r="W47" s="37">
        <f>AVERAGEIFS(ObservedSWC!W$2:W$595,ObservedSWC!$A$2:$A$595,$A47,ObservedSWC!$C$2:$C$595,$C47)</f>
        <v>0.30633333333333335</v>
      </c>
      <c r="X47" s="37">
        <f>AVERAGEIFS(ObservedSWC!X$2:X$595,ObservedSWC!$A$2:$A$595,$A47,ObservedSWC!$C$2:$C$595,$C47)</f>
        <v>0.31033333333333335</v>
      </c>
      <c r="Y47" s="37">
        <f>AVERAGEIFS(ObservedSWC!Y$2:Y$595,ObservedSWC!$A$2:$A$595,$A47,ObservedSWC!$C$2:$C$595,$C47)</f>
        <v>0.29633333333333334</v>
      </c>
      <c r="Z47" s="37">
        <f>AVERAGEIFS(ObservedSWC!Z$2:Z$595,ObservedSWC!$A$2:$A$595,$A47,ObservedSWC!$C$2:$C$595,$C47)</f>
        <v>0.24233333333333332</v>
      </c>
      <c r="AA47" s="37">
        <f>AVERAGEIFS(ObservedSWC!AA$2:AA$595,ObservedSWC!$A$2:$A$595,$A47,ObservedSWC!$C$2:$C$595,$C47)</f>
        <v>0.24733333333333332</v>
      </c>
      <c r="AB47" s="37">
        <f>AVERAGEIFS(ObservedSWC!AB$2:AB$595,ObservedSWC!$A$2:$A$595,$A47,ObservedSWC!$C$2:$C$595,$C47)</f>
        <v>113.03333333333335</v>
      </c>
      <c r="AC47" s="37">
        <f>AVERAGEIFS(ObservedSWC!AC$2:AC$595,ObservedSWC!$A$2:$A$595,$A47,ObservedSWC!$C$2:$C$595,$C47)</f>
        <v>466.40000000000003</v>
      </c>
    </row>
    <row r="48" spans="1:29" x14ac:dyDescent="0.25">
      <c r="A48" s="1" t="s">
        <v>2</v>
      </c>
      <c r="B48" s="1" t="s">
        <v>84</v>
      </c>
      <c r="C48" s="36">
        <v>36622</v>
      </c>
      <c r="D48" s="2" t="s">
        <v>85</v>
      </c>
      <c r="E48">
        <v>6</v>
      </c>
      <c r="F48" s="37">
        <f>AVERAGEIFS(ObservedSWC!F$2:F$595,ObservedSWC!$A$2:$A$595,$A48,ObservedSWC!$C$2:$C$595,$C48)</f>
        <v>0.18299999999999997</v>
      </c>
      <c r="G48" s="37">
        <f>AVERAGEIFS(ObservedSWC!G$2:G$595,ObservedSWC!$A$2:$A$595,$A48,ObservedSWC!$C$2:$C$595,$C48)</f>
        <v>0.18500000000000003</v>
      </c>
      <c r="H48" s="37">
        <f>AVERAGEIFS(ObservedSWC!H$2:H$595,ObservedSWC!$A$2:$A$595,$A48,ObservedSWC!$C$2:$C$595,$C48)</f>
        <v>0.15233333333333332</v>
      </c>
      <c r="I48" s="37">
        <f>AVERAGEIFS(ObservedSWC!I$2:I$595,ObservedSWC!$A$2:$A$595,$A48,ObservedSWC!$C$2:$C$595,$C48)</f>
        <v>0.12</v>
      </c>
      <c r="J48" s="37">
        <f>AVERAGEIFS(ObservedSWC!J$2:J$595,ObservedSWC!$A$2:$A$595,$A48,ObservedSWC!$C$2:$C$595,$C48)</f>
        <v>8.7333333333333332E-2</v>
      </c>
      <c r="K48" s="37">
        <f>AVERAGEIFS(ObservedSWC!K$2:K$595,ObservedSWC!$A$2:$A$595,$A48,ObservedSWC!$C$2:$C$595,$C48)</f>
        <v>8.0666666666666664E-2</v>
      </c>
      <c r="L48" s="37">
        <f>AVERAGEIFS(ObservedSWC!L$2:L$595,ObservedSWC!$A$2:$A$595,$A48,ObservedSWC!$C$2:$C$595,$C48)</f>
        <v>9.9666666666666681E-2</v>
      </c>
      <c r="M48" s="37">
        <f>AVERAGEIFS(ObservedSWC!M$2:M$595,ObservedSWC!$A$2:$A$595,$A48,ObservedSWC!$C$2:$C$595,$C48)</f>
        <v>0.11233333333333334</v>
      </c>
      <c r="N48" s="37">
        <f>AVERAGEIFS(ObservedSWC!N$2:N$595,ObservedSWC!$A$2:$A$595,$A48,ObservedSWC!$C$2:$C$595,$C48)</f>
        <v>0.14566666666666669</v>
      </c>
      <c r="O48" s="37">
        <f>AVERAGEIFS(ObservedSWC!O$2:O$595,ObservedSWC!$A$2:$A$595,$A48,ObservedSWC!$C$2:$C$595,$C48)</f>
        <v>0.18466666666666667</v>
      </c>
      <c r="P48" s="37">
        <f>AVERAGEIFS(ObservedSWC!P$2:P$595,ObservedSWC!$A$2:$A$595,$A48,ObservedSWC!$C$2:$C$595,$C48)</f>
        <v>0.23866666666666667</v>
      </c>
      <c r="Q48" s="37">
        <f>AVERAGEIFS(ObservedSWC!Q$2:Q$595,ObservedSWC!$A$2:$A$595,$A48,ObservedSWC!$C$2:$C$595,$C48)</f>
        <v>0.26499999999999996</v>
      </c>
      <c r="R48" s="37">
        <f>AVERAGEIFS(ObservedSWC!R$2:R$595,ObservedSWC!$A$2:$A$595,$A48,ObservedSWC!$C$2:$C$595,$C48)</f>
        <v>0.23566666666666666</v>
      </c>
      <c r="S48" s="37">
        <f>AVERAGEIFS(ObservedSWC!S$2:S$595,ObservedSWC!$A$2:$A$595,$A48,ObservedSWC!$C$2:$C$595,$C48)</f>
        <v>0.21999999999999997</v>
      </c>
      <c r="T48" s="37">
        <f>AVERAGEIFS(ObservedSWC!T$2:T$595,ObservedSWC!$A$2:$A$595,$A48,ObservedSWC!$C$2:$C$595,$C48)</f>
        <v>0.27633333333333332</v>
      </c>
      <c r="U48" s="37">
        <f>AVERAGEIFS(ObservedSWC!U$2:U$595,ObservedSWC!$A$2:$A$595,$A48,ObservedSWC!$C$2:$C$595,$C48)</f>
        <v>0.30899999999999994</v>
      </c>
      <c r="V48" s="37">
        <f>AVERAGEIFS(ObservedSWC!V$2:V$595,ObservedSWC!$A$2:$A$595,$A48,ObservedSWC!$C$2:$C$595,$C48)</f>
        <v>0.31233333333333335</v>
      </c>
      <c r="W48" s="37">
        <f>AVERAGEIFS(ObservedSWC!W$2:W$595,ObservedSWC!$A$2:$A$595,$A48,ObservedSWC!$C$2:$C$595,$C48)</f>
        <v>0.30833333333333335</v>
      </c>
      <c r="X48" s="37">
        <f>AVERAGEIFS(ObservedSWC!X$2:X$595,ObservedSWC!$A$2:$A$595,$A48,ObservedSWC!$C$2:$C$595,$C48)</f>
        <v>0.30733333333333329</v>
      </c>
      <c r="Y48" s="37">
        <f>AVERAGEIFS(ObservedSWC!Y$2:Y$595,ObservedSWC!$A$2:$A$595,$A48,ObservedSWC!$C$2:$C$595,$C48)</f>
        <v>0.28566666666666668</v>
      </c>
      <c r="Z48" s="37">
        <f>AVERAGEIFS(ObservedSWC!Z$2:Z$595,ObservedSWC!$A$2:$A$595,$A48,ObservedSWC!$C$2:$C$595,$C48)</f>
        <v>0.23133333333333336</v>
      </c>
      <c r="AA48" s="37">
        <f>AVERAGEIFS(ObservedSWC!AA$2:AA$595,ObservedSWC!$A$2:$A$595,$A48,ObservedSWC!$C$2:$C$595,$C48)</f>
        <v>0.22033333333333335</v>
      </c>
      <c r="AB48" s="37">
        <f>AVERAGEIFS(ObservedSWC!AB$2:AB$595,ObservedSWC!$A$2:$A$595,$A48,ObservedSWC!$C$2:$C$595,$C48)</f>
        <v>134.9</v>
      </c>
      <c r="AC48" s="37">
        <f>AVERAGEIFS(ObservedSWC!AC$2:AC$595,ObservedSWC!$A$2:$A$595,$A48,ObservedSWC!$C$2:$C$595,$C48)</f>
        <v>474.36666666666662</v>
      </c>
    </row>
    <row r="49" spans="1:29" x14ac:dyDescent="0.25">
      <c r="A49" s="1" t="s">
        <v>2</v>
      </c>
      <c r="B49" s="1" t="s">
        <v>84</v>
      </c>
      <c r="C49" s="36">
        <v>36726</v>
      </c>
      <c r="D49" s="2" t="s">
        <v>85</v>
      </c>
      <c r="E49">
        <v>6</v>
      </c>
      <c r="F49" s="37">
        <f>AVERAGEIFS(ObservedSWC!F$2:F$595,ObservedSWC!$A$2:$A$595,$A49,ObservedSWC!$C$2:$C$595,$C49)</f>
        <v>0.28533333333333333</v>
      </c>
      <c r="G49" s="37">
        <f>AVERAGEIFS(ObservedSWC!G$2:G$595,ObservedSWC!$A$2:$A$595,$A49,ObservedSWC!$C$2:$C$595,$C49)</f>
        <v>0.26733333333333331</v>
      </c>
      <c r="H49" s="37">
        <f>AVERAGEIFS(ObservedSWC!H$2:H$595,ObservedSWC!$A$2:$A$595,$A49,ObservedSWC!$C$2:$C$595,$C49)</f>
        <v>0.24366666666666667</v>
      </c>
      <c r="I49" s="37">
        <f>AVERAGEIFS(ObservedSWC!I$2:I$595,ObservedSWC!$A$2:$A$595,$A49,ObservedSWC!$C$2:$C$595,$C49)</f>
        <v>0.22799999999999998</v>
      </c>
      <c r="J49" s="37">
        <f>AVERAGEIFS(ObservedSWC!J$2:J$595,ObservedSWC!$A$2:$A$595,$A49,ObservedSWC!$C$2:$C$595,$C49)</f>
        <v>0.19733333333333336</v>
      </c>
      <c r="K49" s="37">
        <f>AVERAGEIFS(ObservedSWC!K$2:K$595,ObservedSWC!$A$2:$A$595,$A49,ObservedSWC!$C$2:$C$595,$C49)</f>
        <v>0.18733333333333335</v>
      </c>
      <c r="L49" s="37">
        <f>AVERAGEIFS(ObservedSWC!L$2:L$595,ObservedSWC!$A$2:$A$595,$A49,ObservedSWC!$C$2:$C$595,$C49)</f>
        <v>0.23399999999999999</v>
      </c>
      <c r="M49" s="37">
        <f>AVERAGEIFS(ObservedSWC!M$2:M$595,ObservedSWC!$A$2:$A$595,$A49,ObservedSWC!$C$2:$C$595,$C49)</f>
        <v>0.25499999999999995</v>
      </c>
      <c r="N49" s="37">
        <f>AVERAGEIFS(ObservedSWC!N$2:N$595,ObservedSWC!$A$2:$A$595,$A49,ObservedSWC!$C$2:$C$595,$C49)</f>
        <v>0.26099999999999995</v>
      </c>
      <c r="O49" s="37">
        <f>AVERAGEIFS(ObservedSWC!O$2:O$595,ObservedSWC!$A$2:$A$595,$A49,ObservedSWC!$C$2:$C$595,$C49)</f>
        <v>0.28199999999999997</v>
      </c>
      <c r="P49" s="37">
        <f>AVERAGEIFS(ObservedSWC!P$2:P$595,ObservedSWC!$A$2:$A$595,$A49,ObservedSWC!$C$2:$C$595,$C49)</f>
        <v>0.29633333333333334</v>
      </c>
      <c r="Q49" s="37">
        <f>AVERAGEIFS(ObservedSWC!Q$2:Q$595,ObservedSWC!$A$2:$A$595,$A49,ObservedSWC!$C$2:$C$595,$C49)</f>
        <v>0.28499999999999998</v>
      </c>
      <c r="R49" s="37">
        <f>AVERAGEIFS(ObservedSWC!R$2:R$595,ObservedSWC!$A$2:$A$595,$A49,ObservedSWC!$C$2:$C$595,$C49)</f>
        <v>0.23700000000000002</v>
      </c>
      <c r="S49" s="37">
        <f>AVERAGEIFS(ObservedSWC!S$2:S$595,ObservedSWC!$A$2:$A$595,$A49,ObservedSWC!$C$2:$C$595,$C49)</f>
        <v>0.2233333333333333</v>
      </c>
      <c r="T49" s="37">
        <f>AVERAGEIFS(ObservedSWC!T$2:T$595,ObservedSWC!$A$2:$A$595,$A49,ObservedSWC!$C$2:$C$595,$C49)</f>
        <v>0.27299999999999996</v>
      </c>
      <c r="U49" s="37">
        <f>AVERAGEIFS(ObservedSWC!U$2:U$595,ObservedSWC!$A$2:$A$595,$A49,ObservedSWC!$C$2:$C$595,$C49)</f>
        <v>0.309</v>
      </c>
      <c r="V49" s="37">
        <f>AVERAGEIFS(ObservedSWC!V$2:V$595,ObservedSWC!$A$2:$A$595,$A49,ObservedSWC!$C$2:$C$595,$C49)</f>
        <v>0.3046666666666667</v>
      </c>
      <c r="W49" s="37">
        <f>AVERAGEIFS(ObservedSWC!W$2:W$595,ObservedSWC!$A$2:$A$595,$A49,ObservedSWC!$C$2:$C$595,$C49)</f>
        <v>0.307</v>
      </c>
      <c r="X49" s="37">
        <f>AVERAGEIFS(ObservedSWC!X$2:X$595,ObservedSWC!$A$2:$A$595,$A49,ObservedSWC!$C$2:$C$595,$C49)</f>
        <v>0.314</v>
      </c>
      <c r="Y49" s="37">
        <f>AVERAGEIFS(ObservedSWC!Y$2:Y$595,ObservedSWC!$A$2:$A$595,$A49,ObservedSWC!$C$2:$C$595,$C49)</f>
        <v>0.27399999999999997</v>
      </c>
      <c r="Z49" s="37">
        <f>AVERAGEIFS(ObservedSWC!Z$2:Z$595,ObservedSWC!$A$2:$A$595,$A49,ObservedSWC!$C$2:$C$595,$C49)</f>
        <v>0.20699999999999999</v>
      </c>
      <c r="AA49" s="37">
        <f>AVERAGEIFS(ObservedSWC!AA$2:AA$595,ObservedSWC!$A$2:$A$595,$A49,ObservedSWC!$C$2:$C$595,$C49)</f>
        <v>0.20333333333333337</v>
      </c>
      <c r="AB49" s="37">
        <f>AVERAGEIFS(ObservedSWC!AB$2:AB$595,ObservedSWC!$A$2:$A$595,$A49,ObservedSWC!$C$2:$C$595,$C49)</f>
        <v>244.43333333333337</v>
      </c>
      <c r="AC49" s="37">
        <f>AVERAGEIFS(ObservedSWC!AC$2:AC$595,ObservedSWC!$A$2:$A$595,$A49,ObservedSWC!$C$2:$C$595,$C49)</f>
        <v>596</v>
      </c>
    </row>
    <row r="50" spans="1:29" x14ac:dyDescent="0.25">
      <c r="A50" s="1" t="s">
        <v>2</v>
      </c>
      <c r="B50" s="1" t="s">
        <v>84</v>
      </c>
      <c r="C50" s="36">
        <v>36752</v>
      </c>
      <c r="D50" s="2" t="s">
        <v>85</v>
      </c>
      <c r="E50">
        <v>1</v>
      </c>
      <c r="F50" s="37">
        <f>AVERAGEIFS(ObservedSWC!F$2:F$595,ObservedSWC!$A$2:$A$595,$A50,ObservedSWC!$C$2:$C$595,$C50)</f>
        <v>0.25533333333333336</v>
      </c>
      <c r="G50" s="37">
        <f>AVERAGEIFS(ObservedSWC!G$2:G$595,ObservedSWC!$A$2:$A$595,$A50,ObservedSWC!$C$2:$C$595,$C50)</f>
        <v>0.25133333333333335</v>
      </c>
      <c r="H50" s="37">
        <f>AVERAGEIFS(ObservedSWC!H$2:H$595,ObservedSWC!$A$2:$A$595,$A50,ObservedSWC!$C$2:$C$595,$C50)</f>
        <v>0.23066666666666666</v>
      </c>
      <c r="I50" s="37">
        <f>AVERAGEIFS(ObservedSWC!I$2:I$595,ObservedSWC!$A$2:$A$595,$A50,ObservedSWC!$C$2:$C$595,$C50)</f>
        <v>0.224</v>
      </c>
      <c r="J50" s="37">
        <f>AVERAGEIFS(ObservedSWC!J$2:J$595,ObservedSWC!$A$2:$A$595,$A50,ObservedSWC!$C$2:$C$595,$C50)</f>
        <v>0.18533333333333335</v>
      </c>
      <c r="K50" s="37">
        <f>AVERAGEIFS(ObservedSWC!K$2:K$595,ObservedSWC!$A$2:$A$595,$A50,ObservedSWC!$C$2:$C$595,$C50)</f>
        <v>0.17100000000000001</v>
      </c>
      <c r="L50" s="37">
        <f>AVERAGEIFS(ObservedSWC!L$2:L$595,ObservedSWC!$A$2:$A$595,$A50,ObservedSWC!$C$2:$C$595,$C50)</f>
        <v>0.22399999999999998</v>
      </c>
      <c r="M50" s="37">
        <f>AVERAGEIFS(ObservedSWC!M$2:M$595,ObservedSWC!$A$2:$A$595,$A50,ObservedSWC!$C$2:$C$595,$C50)</f>
        <v>0.24666666666666667</v>
      </c>
      <c r="N50" s="37">
        <f>AVERAGEIFS(ObservedSWC!N$2:N$595,ObservedSWC!$A$2:$A$595,$A50,ObservedSWC!$C$2:$C$595,$C50)</f>
        <v>0.25099999999999995</v>
      </c>
      <c r="O50" s="37">
        <f>AVERAGEIFS(ObservedSWC!O$2:O$595,ObservedSWC!$A$2:$A$595,$A50,ObservedSWC!$C$2:$C$595,$C50)</f>
        <v>0.28933333333333333</v>
      </c>
      <c r="P50" s="37">
        <f>AVERAGEIFS(ObservedSWC!P$2:P$595,ObservedSWC!$A$2:$A$595,$A50,ObservedSWC!$C$2:$C$595,$C50)</f>
        <v>0.29866666666666669</v>
      </c>
      <c r="Q50" s="37">
        <f>AVERAGEIFS(ObservedSWC!Q$2:Q$595,ObservedSWC!$A$2:$A$595,$A50,ObservedSWC!$C$2:$C$595,$C50)</f>
        <v>0.28399999999999997</v>
      </c>
      <c r="R50" s="37">
        <f>AVERAGEIFS(ObservedSWC!R$2:R$595,ObservedSWC!$A$2:$A$595,$A50,ObservedSWC!$C$2:$C$595,$C50)</f>
        <v>0.24433333333333332</v>
      </c>
      <c r="S50" s="37">
        <f>AVERAGEIFS(ObservedSWC!S$2:S$595,ObservedSWC!$A$2:$A$595,$A50,ObservedSWC!$C$2:$C$595,$C50)</f>
        <v>0.22566666666666668</v>
      </c>
      <c r="T50" s="37">
        <f>AVERAGEIFS(ObservedSWC!T$2:T$595,ObservedSWC!$A$2:$A$595,$A50,ObservedSWC!$C$2:$C$595,$C50)</f>
        <v>0.27633333333333332</v>
      </c>
      <c r="U50" s="37">
        <f>AVERAGEIFS(ObservedSWC!U$2:U$595,ObservedSWC!$A$2:$A$595,$A50,ObservedSWC!$C$2:$C$595,$C50)</f>
        <v>0.30399999999999999</v>
      </c>
      <c r="V50" s="37">
        <f>AVERAGEIFS(ObservedSWC!V$2:V$595,ObservedSWC!$A$2:$A$595,$A50,ObservedSWC!$C$2:$C$595,$C50)</f>
        <v>0.30499999999999999</v>
      </c>
      <c r="W50" s="37">
        <f>AVERAGEIFS(ObservedSWC!W$2:W$595,ObservedSWC!$A$2:$A$595,$A50,ObservedSWC!$C$2:$C$595,$C50)</f>
        <v>0.30033333333333334</v>
      </c>
      <c r="X50" s="37">
        <f>AVERAGEIFS(ObservedSWC!X$2:X$595,ObservedSWC!$A$2:$A$595,$A50,ObservedSWC!$C$2:$C$595,$C50)</f>
        <v>0.30333333333333329</v>
      </c>
      <c r="Y50" s="37">
        <f>AVERAGEIFS(ObservedSWC!Y$2:Y$595,ObservedSWC!$A$2:$A$595,$A50,ObservedSWC!$C$2:$C$595,$C50)</f>
        <v>0.27399999999999997</v>
      </c>
      <c r="Z50" s="37">
        <f>AVERAGEIFS(ObservedSWC!Z$2:Z$595,ObservedSWC!$A$2:$A$595,$A50,ObservedSWC!$C$2:$C$595,$C50)</f>
        <v>0.19966666666666666</v>
      </c>
      <c r="AA50" s="37">
        <f>AVERAGEIFS(ObservedSWC!AA$2:AA$595,ObservedSWC!$A$2:$A$595,$A50,ObservedSWC!$C$2:$C$595,$C50)</f>
        <v>0.20766666666666667</v>
      </c>
      <c r="AB50" s="37">
        <f>AVERAGEIFS(ObservedSWC!AB$2:AB$595,ObservedSWC!$A$2:$A$595,$A50,ObservedSWC!$C$2:$C$595,$C50)</f>
        <v>229.4666666666667</v>
      </c>
      <c r="AC50" s="37">
        <f>AVERAGEIFS(ObservedSWC!AC$2:AC$595,ObservedSWC!$A$2:$A$595,$A50,ObservedSWC!$C$2:$C$595,$C50)</f>
        <v>580.69999999999993</v>
      </c>
    </row>
    <row r="51" spans="1:29" x14ac:dyDescent="0.25">
      <c r="A51" s="1" t="s">
        <v>2</v>
      </c>
      <c r="B51" s="1" t="s">
        <v>84</v>
      </c>
      <c r="C51" s="36">
        <v>36772</v>
      </c>
      <c r="D51" s="2" t="s">
        <v>85</v>
      </c>
      <c r="E51">
        <v>1</v>
      </c>
      <c r="F51" s="37">
        <f>AVERAGEIFS(ObservedSWC!F$2:F$595,ObservedSWC!$A$2:$A$595,$A51,ObservedSWC!$C$2:$C$595,$C51)</f>
        <v>0.35933333333333334</v>
      </c>
      <c r="G51" s="37">
        <f>AVERAGEIFS(ObservedSWC!G$2:G$595,ObservedSWC!$A$2:$A$595,$A51,ObservedSWC!$C$2:$C$595,$C51)</f>
        <v>0.31266666666666665</v>
      </c>
      <c r="H51" s="37">
        <f>AVERAGEIFS(ObservedSWC!H$2:H$595,ObservedSWC!$A$2:$A$595,$A51,ObservedSWC!$C$2:$C$595,$C51)</f>
        <v>0.28333333333333327</v>
      </c>
      <c r="I51" s="37">
        <f>AVERAGEIFS(ObservedSWC!I$2:I$595,ObservedSWC!$A$2:$A$595,$A51,ObservedSWC!$C$2:$C$595,$C51)</f>
        <v>0.26566666666666666</v>
      </c>
      <c r="J51" s="37">
        <f>AVERAGEIFS(ObservedSWC!J$2:J$595,ObservedSWC!$A$2:$A$595,$A51,ObservedSWC!$C$2:$C$595,$C51)</f>
        <v>0.27666666666666667</v>
      </c>
      <c r="K51" s="37">
        <f>AVERAGEIFS(ObservedSWC!K$2:K$595,ObservedSWC!$A$2:$A$595,$A51,ObservedSWC!$C$2:$C$595,$C51)</f>
        <v>0.30599999999999999</v>
      </c>
      <c r="L51" s="37">
        <f>AVERAGEIFS(ObservedSWC!L$2:L$595,ObservedSWC!$A$2:$A$595,$A51,ObservedSWC!$C$2:$C$595,$C51)</f>
        <v>0.33966666666666662</v>
      </c>
      <c r="M51" s="37">
        <f>AVERAGEIFS(ObservedSWC!M$2:M$595,ObservedSWC!$A$2:$A$595,$A51,ObservedSWC!$C$2:$C$595,$C51)</f>
        <v>0.35766666666666663</v>
      </c>
      <c r="N51" s="37">
        <f>AVERAGEIFS(ObservedSWC!N$2:N$595,ObservedSWC!$A$2:$A$595,$A51,ObservedSWC!$C$2:$C$595,$C51)</f>
        <v>0.33933333333333332</v>
      </c>
      <c r="O51" s="37">
        <f>AVERAGEIFS(ObservedSWC!O$2:O$595,ObservedSWC!$A$2:$A$595,$A51,ObservedSWC!$C$2:$C$595,$C51)</f>
        <v>0.34866666666666668</v>
      </c>
      <c r="P51" s="37">
        <f>AVERAGEIFS(ObservedSWC!P$2:P$595,ObservedSWC!$A$2:$A$595,$A51,ObservedSWC!$C$2:$C$595,$C51)</f>
        <v>0.32466666666666666</v>
      </c>
      <c r="Q51" s="37">
        <f>AVERAGEIFS(ObservedSWC!Q$2:Q$595,ObservedSWC!$A$2:$A$595,$A51,ObservedSWC!$C$2:$C$595,$C51)</f>
        <v>0.30933333333333335</v>
      </c>
      <c r="R51" s="37">
        <f>AVERAGEIFS(ObservedSWC!R$2:R$595,ObservedSWC!$A$2:$A$595,$A51,ObservedSWC!$C$2:$C$595,$C51)</f>
        <v>0.247</v>
      </c>
      <c r="S51" s="37">
        <f>AVERAGEIFS(ObservedSWC!S$2:S$595,ObservedSWC!$A$2:$A$595,$A51,ObservedSWC!$C$2:$C$595,$C51)</f>
        <v>0.23466666666666666</v>
      </c>
      <c r="T51" s="37">
        <f>AVERAGEIFS(ObservedSWC!T$2:T$595,ObservedSWC!$A$2:$A$595,$A51,ObservedSWC!$C$2:$C$595,$C51)</f>
        <v>0.27333333333333337</v>
      </c>
      <c r="U51" s="37">
        <f>AVERAGEIFS(ObservedSWC!U$2:U$595,ObservedSWC!$A$2:$A$595,$A51,ObservedSWC!$C$2:$C$595,$C51)</f>
        <v>0.313</v>
      </c>
      <c r="V51" s="37">
        <f>AVERAGEIFS(ObservedSWC!V$2:V$595,ObservedSWC!$A$2:$A$595,$A51,ObservedSWC!$C$2:$C$595,$C51)</f>
        <v>0.3076666666666667</v>
      </c>
      <c r="W51" s="37">
        <f>AVERAGEIFS(ObservedSWC!W$2:W$595,ObservedSWC!$A$2:$A$595,$A51,ObservedSWC!$C$2:$C$595,$C51)</f>
        <v>0.30633333333333335</v>
      </c>
      <c r="X51" s="37">
        <f>AVERAGEIFS(ObservedSWC!X$2:X$595,ObservedSWC!$A$2:$A$595,$A51,ObservedSWC!$C$2:$C$595,$C51)</f>
        <v>0.3126666666666667</v>
      </c>
      <c r="Y51" s="37">
        <f>AVERAGEIFS(ObservedSWC!Y$2:Y$595,ObservedSWC!$A$2:$A$595,$A51,ObservedSWC!$C$2:$C$595,$C51)</f>
        <v>0.26933333333333337</v>
      </c>
      <c r="Z51" s="37">
        <f>AVERAGEIFS(ObservedSWC!Z$2:Z$595,ObservedSWC!$A$2:$A$595,$A51,ObservedSWC!$C$2:$C$595,$C51)</f>
        <v>0.214</v>
      </c>
      <c r="AA51" s="37">
        <f>AVERAGEIFS(ObservedSWC!AA$2:AA$595,ObservedSWC!$A$2:$A$595,$A51,ObservedSWC!$C$2:$C$595,$C51)</f>
        <v>0.22066666666666665</v>
      </c>
      <c r="AB51" s="37">
        <f>AVERAGEIFS(ObservedSWC!AB$2:AB$595,ObservedSWC!$A$2:$A$595,$A51,ObservedSWC!$C$2:$C$595,$C51)</f>
        <v>319.9666666666667</v>
      </c>
      <c r="AC51" s="37">
        <f>AVERAGEIFS(ObservedSWC!AC$2:AC$595,ObservedSWC!$A$2:$A$595,$A51,ObservedSWC!$C$2:$C$595,$C51)</f>
        <v>688.1</v>
      </c>
    </row>
    <row r="52" spans="1:29" x14ac:dyDescent="0.25">
      <c r="A52" s="1" t="s">
        <v>2</v>
      </c>
      <c r="B52" s="1" t="s">
        <v>84</v>
      </c>
      <c r="C52" s="36">
        <v>36778</v>
      </c>
      <c r="D52" s="2" t="s">
        <v>85</v>
      </c>
      <c r="E52">
        <v>1</v>
      </c>
      <c r="F52" s="37">
        <f>AVERAGEIFS(ObservedSWC!F$2:F$595,ObservedSWC!$A$2:$A$595,$A52,ObservedSWC!$C$2:$C$595,$C52)</f>
        <v>0.29666666666666663</v>
      </c>
      <c r="G52" s="37">
        <f>AVERAGEIFS(ObservedSWC!G$2:G$595,ObservedSWC!$A$2:$A$595,$A52,ObservedSWC!$C$2:$C$595,$C52)</f>
        <v>0.30233333333333334</v>
      </c>
      <c r="H52" s="37">
        <f>AVERAGEIFS(ObservedSWC!H$2:H$595,ObservedSWC!$A$2:$A$595,$A52,ObservedSWC!$C$2:$C$595,$C52)</f>
        <v>0.26700000000000002</v>
      </c>
      <c r="I52" s="37">
        <f>AVERAGEIFS(ObservedSWC!I$2:I$595,ObservedSWC!$A$2:$A$595,$A52,ObservedSWC!$C$2:$C$595,$C52)</f>
        <v>0.25999999999999995</v>
      </c>
      <c r="J52" s="37">
        <f>AVERAGEIFS(ObservedSWC!J$2:J$595,ObservedSWC!$A$2:$A$595,$A52,ObservedSWC!$C$2:$C$595,$C52)</f>
        <v>0.25666666666666665</v>
      </c>
      <c r="K52" s="37">
        <f>AVERAGEIFS(ObservedSWC!K$2:K$595,ObservedSWC!$A$2:$A$595,$A52,ObservedSWC!$C$2:$C$595,$C52)</f>
        <v>0.27800000000000002</v>
      </c>
      <c r="L52" s="37">
        <f>AVERAGEIFS(ObservedSWC!L$2:L$595,ObservedSWC!$A$2:$A$595,$A52,ObservedSWC!$C$2:$C$595,$C52)</f>
        <v>0.32533333333333331</v>
      </c>
      <c r="M52" s="37">
        <f>AVERAGEIFS(ObservedSWC!M$2:M$595,ObservedSWC!$A$2:$A$595,$A52,ObservedSWC!$C$2:$C$595,$C52)</f>
        <v>0.34300000000000003</v>
      </c>
      <c r="N52" s="37">
        <f>AVERAGEIFS(ObservedSWC!N$2:N$595,ObservedSWC!$A$2:$A$595,$A52,ObservedSWC!$C$2:$C$595,$C52)</f>
        <v>0.33666666666666667</v>
      </c>
      <c r="O52" s="37">
        <f>AVERAGEIFS(ObservedSWC!O$2:O$595,ObservedSWC!$A$2:$A$595,$A52,ObservedSWC!$C$2:$C$595,$C52)</f>
        <v>0.34733333333333327</v>
      </c>
      <c r="P52" s="37">
        <f>AVERAGEIFS(ObservedSWC!P$2:P$595,ObservedSWC!$A$2:$A$595,$A52,ObservedSWC!$C$2:$C$595,$C52)</f>
        <v>0.32666666666666666</v>
      </c>
      <c r="Q52" s="37">
        <f>AVERAGEIFS(ObservedSWC!Q$2:Q$595,ObservedSWC!$A$2:$A$595,$A52,ObservedSWC!$C$2:$C$595,$C52)</f>
        <v>0.29766666666666669</v>
      </c>
      <c r="R52" s="37">
        <f>AVERAGEIFS(ObservedSWC!R$2:R$595,ObservedSWC!$A$2:$A$595,$A52,ObservedSWC!$C$2:$C$595,$C52)</f>
        <v>0.26099999999999995</v>
      </c>
      <c r="S52" s="37">
        <f>AVERAGEIFS(ObservedSWC!S$2:S$595,ObservedSWC!$A$2:$A$595,$A52,ObservedSWC!$C$2:$C$595,$C52)</f>
        <v>0.22399999999999998</v>
      </c>
      <c r="T52" s="37">
        <f>AVERAGEIFS(ObservedSWC!T$2:T$595,ObservedSWC!$A$2:$A$595,$A52,ObservedSWC!$C$2:$C$595,$C52)</f>
        <v>0.27633333333333332</v>
      </c>
      <c r="U52" s="37">
        <f>AVERAGEIFS(ObservedSWC!U$2:U$595,ObservedSWC!$A$2:$A$595,$A52,ObservedSWC!$C$2:$C$595,$C52)</f>
        <v>0.31066666666666665</v>
      </c>
      <c r="V52" s="37">
        <f>AVERAGEIFS(ObservedSWC!V$2:V$595,ObservedSWC!$A$2:$A$595,$A52,ObservedSWC!$C$2:$C$595,$C52)</f>
        <v>0.3076666666666667</v>
      </c>
      <c r="W52" s="37">
        <f>AVERAGEIFS(ObservedSWC!W$2:W$595,ObservedSWC!$A$2:$A$595,$A52,ObservedSWC!$C$2:$C$595,$C52)</f>
        <v>0.30499999999999994</v>
      </c>
      <c r="X52" s="37">
        <f>AVERAGEIFS(ObservedSWC!X$2:X$595,ObservedSWC!$A$2:$A$595,$A52,ObservedSWC!$C$2:$C$595,$C52)</f>
        <v>0.3153333333333333</v>
      </c>
      <c r="Y52" s="37">
        <f>AVERAGEIFS(ObservedSWC!Y$2:Y$595,ObservedSWC!$A$2:$A$595,$A52,ObservedSWC!$C$2:$C$595,$C52)</f>
        <v>0.27933333333333332</v>
      </c>
      <c r="Z52" s="37">
        <f>AVERAGEIFS(ObservedSWC!Z$2:Z$595,ObservedSWC!$A$2:$A$595,$A52,ObservedSWC!$C$2:$C$595,$C52)</f>
        <v>0.23066666666666669</v>
      </c>
      <c r="AA52" s="37">
        <f>AVERAGEIFS(ObservedSWC!AA$2:AA$595,ObservedSWC!$A$2:$A$595,$A52,ObservedSWC!$C$2:$C$595,$C52)</f>
        <v>0.25766666666666665</v>
      </c>
      <c r="AB52" s="37">
        <f>AVERAGEIFS(ObservedSWC!AB$2:AB$595,ObservedSWC!$A$2:$A$595,$A52,ObservedSWC!$C$2:$C$595,$C52)</f>
        <v>296.23333333333335</v>
      </c>
      <c r="AC52" s="37">
        <f>AVERAGEIFS(ObservedSWC!AC$2:AC$595,ObservedSWC!$A$2:$A$595,$A52,ObservedSWC!$C$2:$C$595,$C52)</f>
        <v>670.16666666666674</v>
      </c>
    </row>
    <row r="53" spans="1:29" x14ac:dyDescent="0.25">
      <c r="A53" s="1" t="s">
        <v>2</v>
      </c>
      <c r="B53" s="1" t="s">
        <v>84</v>
      </c>
      <c r="C53" s="36">
        <v>36785</v>
      </c>
      <c r="D53" s="2" t="s">
        <v>85</v>
      </c>
      <c r="E53">
        <v>1</v>
      </c>
      <c r="F53" s="37">
        <f>AVERAGEIFS(ObservedSWC!F$2:F$595,ObservedSWC!$A$2:$A$595,$A53,ObservedSWC!$C$2:$C$595,$C53)</f>
        <v>0.33766666666666662</v>
      </c>
      <c r="G53" s="37">
        <f>AVERAGEIFS(ObservedSWC!G$2:G$595,ObservedSWC!$A$2:$A$595,$A53,ObservedSWC!$C$2:$C$595,$C53)</f>
        <v>0.30533333333333329</v>
      </c>
      <c r="H53" s="37">
        <f>AVERAGEIFS(ObservedSWC!H$2:H$595,ObservedSWC!$A$2:$A$595,$A53,ObservedSWC!$C$2:$C$595,$C53)</f>
        <v>0.27066666666666667</v>
      </c>
      <c r="I53" s="37">
        <f>AVERAGEIFS(ObservedSWC!I$2:I$595,ObservedSWC!$A$2:$A$595,$A53,ObservedSWC!$C$2:$C$595,$C53)</f>
        <v>0.27066666666666667</v>
      </c>
      <c r="J53" s="37">
        <f>AVERAGEIFS(ObservedSWC!J$2:J$595,ObservedSWC!$A$2:$A$595,$A53,ObservedSWC!$C$2:$C$595,$C53)</f>
        <v>0.26300000000000001</v>
      </c>
      <c r="K53" s="37">
        <f>AVERAGEIFS(ObservedSWC!K$2:K$595,ObservedSWC!$A$2:$A$595,$A53,ObservedSWC!$C$2:$C$595,$C53)</f>
        <v>0.29866666666666664</v>
      </c>
      <c r="L53" s="37">
        <f>AVERAGEIFS(ObservedSWC!L$2:L$595,ObservedSWC!$A$2:$A$595,$A53,ObservedSWC!$C$2:$C$595,$C53)</f>
        <v>0.33433333333333332</v>
      </c>
      <c r="M53" s="37">
        <f>AVERAGEIFS(ObservedSWC!M$2:M$595,ObservedSWC!$A$2:$A$595,$A53,ObservedSWC!$C$2:$C$595,$C53)</f>
        <v>0.36200000000000004</v>
      </c>
      <c r="N53" s="37">
        <f>AVERAGEIFS(ObservedSWC!N$2:N$595,ObservedSWC!$A$2:$A$595,$A53,ObservedSWC!$C$2:$C$595,$C53)</f>
        <v>0.35699999999999998</v>
      </c>
      <c r="O53" s="37">
        <f>AVERAGEIFS(ObservedSWC!O$2:O$595,ObservedSWC!$A$2:$A$595,$A53,ObservedSWC!$C$2:$C$595,$C53)</f>
        <v>0.35933333333333328</v>
      </c>
      <c r="P53" s="37">
        <f>AVERAGEIFS(ObservedSWC!P$2:P$595,ObservedSWC!$A$2:$A$595,$A53,ObservedSWC!$C$2:$C$595,$C53)</f>
        <v>0.34566666666666662</v>
      </c>
      <c r="Q53" s="37">
        <f>AVERAGEIFS(ObservedSWC!Q$2:Q$595,ObservedSWC!$A$2:$A$595,$A53,ObservedSWC!$C$2:$C$595,$C53)</f>
        <v>0.33166666666666667</v>
      </c>
      <c r="R53" s="37">
        <f>AVERAGEIFS(ObservedSWC!R$2:R$595,ObservedSWC!$A$2:$A$595,$A53,ObservedSWC!$C$2:$C$595,$C53)</f>
        <v>0.28099999999999997</v>
      </c>
      <c r="S53" s="37">
        <f>AVERAGEIFS(ObservedSWC!S$2:S$595,ObservedSWC!$A$2:$A$595,$A53,ObservedSWC!$C$2:$C$595,$C53)</f>
        <v>0.26666666666666666</v>
      </c>
      <c r="T53" s="37">
        <f>AVERAGEIFS(ObservedSWC!T$2:T$595,ObservedSWC!$A$2:$A$595,$A53,ObservedSWC!$C$2:$C$595,$C53)</f>
        <v>0.30133333333333329</v>
      </c>
      <c r="U53" s="37">
        <f>AVERAGEIFS(ObservedSWC!U$2:U$595,ObservedSWC!$A$2:$A$595,$A53,ObservedSWC!$C$2:$C$595,$C53)</f>
        <v>0.31766666666666671</v>
      </c>
      <c r="V53" s="37">
        <f>AVERAGEIFS(ObservedSWC!V$2:V$595,ObservedSWC!$A$2:$A$595,$A53,ObservedSWC!$C$2:$C$595,$C53)</f>
        <v>0.314</v>
      </c>
      <c r="W53" s="37">
        <f>AVERAGEIFS(ObservedSWC!W$2:W$595,ObservedSWC!$A$2:$A$595,$A53,ObservedSWC!$C$2:$C$595,$C53)</f>
        <v>0.30433333333333334</v>
      </c>
      <c r="X53" s="37">
        <f>AVERAGEIFS(ObservedSWC!X$2:X$595,ObservedSWC!$A$2:$A$595,$A53,ObservedSWC!$C$2:$C$595,$C53)</f>
        <v>0.31266666666666665</v>
      </c>
      <c r="Y53" s="37">
        <f>AVERAGEIFS(ObservedSWC!Y$2:Y$595,ObservedSWC!$A$2:$A$595,$A53,ObservedSWC!$C$2:$C$595,$C53)</f>
        <v>0.31466666666666665</v>
      </c>
      <c r="Z53" s="37">
        <f>AVERAGEIFS(ObservedSWC!Z$2:Z$595,ObservedSWC!$A$2:$A$595,$A53,ObservedSWC!$C$2:$C$595,$C53)</f>
        <v>0.32966666666666672</v>
      </c>
      <c r="AA53" s="37">
        <f>AVERAGEIFS(ObservedSWC!AA$2:AA$595,ObservedSWC!$A$2:$A$595,$A53,ObservedSWC!$C$2:$C$595,$C53)</f>
        <v>0.34833333333333338</v>
      </c>
      <c r="AB53" s="37">
        <f>AVERAGEIFS(ObservedSWC!AB$2:AB$595,ObservedSWC!$A$2:$A$595,$A53,ObservedSWC!$C$2:$C$595,$C53)</f>
        <v>313.7</v>
      </c>
      <c r="AC53" s="37">
        <f>AVERAGEIFS(ObservedSWC!AC$2:AC$595,ObservedSWC!$A$2:$A$595,$A53,ObservedSWC!$C$2:$C$595,$C53)</f>
        <v>726.4</v>
      </c>
    </row>
    <row r="54" spans="1:29" x14ac:dyDescent="0.25">
      <c r="A54" s="1" t="s">
        <v>2</v>
      </c>
      <c r="B54" s="1" t="s">
        <v>84</v>
      </c>
      <c r="C54" s="36">
        <v>36791</v>
      </c>
      <c r="D54" s="2" t="s">
        <v>85</v>
      </c>
      <c r="E54">
        <v>1</v>
      </c>
      <c r="F54" s="37">
        <f>AVERAGEIFS(ObservedSWC!F$2:F$595,ObservedSWC!$A$2:$A$595,$A54,ObservedSWC!$C$2:$C$595,$C54)</f>
        <v>0.25600000000000001</v>
      </c>
      <c r="G54" s="37">
        <f>AVERAGEIFS(ObservedSWC!G$2:G$595,ObservedSWC!$A$2:$A$595,$A54,ObservedSWC!$C$2:$C$595,$C54)</f>
        <v>0.27200000000000002</v>
      </c>
      <c r="H54" s="37">
        <f>AVERAGEIFS(ObservedSWC!H$2:H$595,ObservedSWC!$A$2:$A$595,$A54,ObservedSWC!$C$2:$C$595,$C54)</f>
        <v>0.24833333333333332</v>
      </c>
      <c r="I54" s="37">
        <f>AVERAGEIFS(ObservedSWC!I$2:I$595,ObservedSWC!$A$2:$A$595,$A54,ObservedSWC!$C$2:$C$595,$C54)</f>
        <v>0.25166666666666665</v>
      </c>
      <c r="J54" s="37">
        <f>AVERAGEIFS(ObservedSWC!J$2:J$595,ObservedSWC!$A$2:$A$595,$A54,ObservedSWC!$C$2:$C$595,$C54)</f>
        <v>0.25499999999999995</v>
      </c>
      <c r="K54" s="37">
        <f>AVERAGEIFS(ObservedSWC!K$2:K$595,ObservedSWC!$A$2:$A$595,$A54,ObservedSWC!$C$2:$C$595,$C54)</f>
        <v>0.27433333333333332</v>
      </c>
      <c r="L54" s="37">
        <f>AVERAGEIFS(ObservedSWC!L$2:L$595,ObservedSWC!$A$2:$A$595,$A54,ObservedSWC!$C$2:$C$595,$C54)</f>
        <v>0.32300000000000001</v>
      </c>
      <c r="M54" s="37">
        <f>AVERAGEIFS(ObservedSWC!M$2:M$595,ObservedSWC!$A$2:$A$595,$A54,ObservedSWC!$C$2:$C$595,$C54)</f>
        <v>0.35666666666666669</v>
      </c>
      <c r="N54" s="37">
        <f>AVERAGEIFS(ObservedSWC!N$2:N$595,ObservedSWC!$A$2:$A$595,$A54,ObservedSWC!$C$2:$C$595,$C54)</f>
        <v>0.34233333333333338</v>
      </c>
      <c r="O54" s="37">
        <f>AVERAGEIFS(ObservedSWC!O$2:O$595,ObservedSWC!$A$2:$A$595,$A54,ObservedSWC!$C$2:$C$595,$C54)</f>
        <v>0.35499999999999998</v>
      </c>
      <c r="P54" s="37">
        <f>AVERAGEIFS(ObservedSWC!P$2:P$595,ObservedSWC!$A$2:$A$595,$A54,ObservedSWC!$C$2:$C$595,$C54)</f>
        <v>0.34833333333333333</v>
      </c>
      <c r="Q54" s="37">
        <f>AVERAGEIFS(ObservedSWC!Q$2:Q$595,ObservedSWC!$A$2:$A$595,$A54,ObservedSWC!$C$2:$C$595,$C54)</f>
        <v>0.33066666666666666</v>
      </c>
      <c r="R54" s="37">
        <f>AVERAGEIFS(ObservedSWC!R$2:R$595,ObservedSWC!$A$2:$A$595,$A54,ObservedSWC!$C$2:$C$595,$C54)</f>
        <v>0.29699999999999999</v>
      </c>
      <c r="S54" s="37">
        <f>AVERAGEIFS(ObservedSWC!S$2:S$595,ObservedSWC!$A$2:$A$595,$A54,ObservedSWC!$C$2:$C$595,$C54)</f>
        <v>0.29699999999999999</v>
      </c>
      <c r="T54" s="37">
        <f>AVERAGEIFS(ObservedSWC!T$2:T$595,ObservedSWC!$A$2:$A$595,$A54,ObservedSWC!$C$2:$C$595,$C54)</f>
        <v>0.3136666666666667</v>
      </c>
      <c r="U54" s="37">
        <f>AVERAGEIFS(ObservedSWC!U$2:U$595,ObservedSWC!$A$2:$A$595,$A54,ObservedSWC!$C$2:$C$595,$C54)</f>
        <v>0.309</v>
      </c>
      <c r="V54" s="37">
        <f>AVERAGEIFS(ObservedSWC!V$2:V$595,ObservedSWC!$A$2:$A$595,$A54,ObservedSWC!$C$2:$C$595,$C54)</f>
        <v>0.3136666666666667</v>
      </c>
      <c r="W54" s="37">
        <f>AVERAGEIFS(ObservedSWC!W$2:W$595,ObservedSWC!$A$2:$A$595,$A54,ObservedSWC!$C$2:$C$595,$C54)</f>
        <v>0.312</v>
      </c>
      <c r="X54" s="37">
        <f>AVERAGEIFS(ObservedSWC!X$2:X$595,ObservedSWC!$A$2:$A$595,$A54,ObservedSWC!$C$2:$C$595,$C54)</f>
        <v>0.32333333333333331</v>
      </c>
      <c r="Y54" s="37">
        <f>AVERAGEIFS(ObservedSWC!Y$2:Y$595,ObservedSWC!$A$2:$A$595,$A54,ObservedSWC!$C$2:$C$595,$C54)</f>
        <v>0.31966666666666671</v>
      </c>
      <c r="Z54" s="37">
        <f>AVERAGEIFS(ObservedSWC!Z$2:Z$595,ObservedSWC!$A$2:$A$595,$A54,ObservedSWC!$C$2:$C$595,$C54)</f>
        <v>0.32699999999999996</v>
      </c>
      <c r="AA54" s="37">
        <f>AVERAGEIFS(ObservedSWC!AA$2:AA$595,ObservedSWC!$A$2:$A$595,$A54,ObservedSWC!$C$2:$C$595,$C54)</f>
        <v>0.35499999999999998</v>
      </c>
      <c r="AB54" s="37">
        <f>AVERAGEIFS(ObservedSWC!AB$2:AB$595,ObservedSWC!$A$2:$A$595,$A54,ObservedSWC!$C$2:$C$595,$C54)</f>
        <v>283.53333333333336</v>
      </c>
      <c r="AC54" s="37">
        <f>AVERAGEIFS(ObservedSWC!AC$2:AC$595,ObservedSWC!$A$2:$A$595,$A54,ObservedSWC!$C$2:$C$595,$C54)</f>
        <v>703.66666666666663</v>
      </c>
    </row>
    <row r="55" spans="1:29" x14ac:dyDescent="0.25">
      <c r="A55" s="1" t="s">
        <v>2</v>
      </c>
      <c r="B55" s="1" t="s">
        <v>84</v>
      </c>
      <c r="C55" s="36">
        <v>36799</v>
      </c>
      <c r="D55" s="2" t="s">
        <v>85</v>
      </c>
      <c r="E55">
        <v>1</v>
      </c>
      <c r="F55" s="37">
        <f>AVERAGEIFS(ObservedSWC!F$2:F$595,ObservedSWC!$A$2:$A$595,$A55,ObservedSWC!$C$2:$C$595,$C55)</f>
        <v>0.26833333333333337</v>
      </c>
      <c r="G55" s="37">
        <f>AVERAGEIFS(ObservedSWC!G$2:G$595,ObservedSWC!$A$2:$A$595,$A55,ObservedSWC!$C$2:$C$595,$C55)</f>
        <v>0.26400000000000001</v>
      </c>
      <c r="H55" s="37">
        <f>AVERAGEIFS(ObservedSWC!H$2:H$595,ObservedSWC!$A$2:$A$595,$A55,ObservedSWC!$C$2:$C$595,$C55)</f>
        <v>0.23899999999999999</v>
      </c>
      <c r="I55" s="37">
        <f>AVERAGEIFS(ObservedSWC!I$2:I$595,ObservedSWC!$A$2:$A$595,$A55,ObservedSWC!$C$2:$C$595,$C55)</f>
        <v>0.246</v>
      </c>
      <c r="J55" s="37">
        <f>AVERAGEIFS(ObservedSWC!J$2:J$595,ObservedSWC!$A$2:$A$595,$A55,ObservedSWC!$C$2:$C$595,$C55)</f>
        <v>0.23933333333333331</v>
      </c>
      <c r="K55" s="37">
        <f>AVERAGEIFS(ObservedSWC!K$2:K$595,ObservedSWC!$A$2:$A$595,$A55,ObservedSWC!$C$2:$C$595,$C55)</f>
        <v>0.25433333333333336</v>
      </c>
      <c r="L55" s="37">
        <f>AVERAGEIFS(ObservedSWC!L$2:L$595,ObservedSWC!$A$2:$A$595,$A55,ObservedSWC!$C$2:$C$595,$C55)</f>
        <v>0.30266666666666669</v>
      </c>
      <c r="M55" s="37">
        <f>AVERAGEIFS(ObservedSWC!M$2:M$595,ObservedSWC!$A$2:$A$595,$A55,ObservedSWC!$C$2:$C$595,$C55)</f>
        <v>0.34666666666666668</v>
      </c>
      <c r="N55" s="37">
        <f>AVERAGEIFS(ObservedSWC!N$2:N$595,ObservedSWC!$A$2:$A$595,$A55,ObservedSWC!$C$2:$C$595,$C55)</f>
        <v>0.33699999999999997</v>
      </c>
      <c r="O55" s="37">
        <f>AVERAGEIFS(ObservedSWC!O$2:O$595,ObservedSWC!$A$2:$A$595,$A55,ObservedSWC!$C$2:$C$595,$C55)</f>
        <v>0.35533333333333328</v>
      </c>
      <c r="P55" s="37">
        <f>AVERAGEIFS(ObservedSWC!P$2:P$595,ObservedSWC!$A$2:$A$595,$A55,ObservedSWC!$C$2:$C$595,$C55)</f>
        <v>0.34266666666666667</v>
      </c>
      <c r="Q55" s="37">
        <f>AVERAGEIFS(ObservedSWC!Q$2:Q$595,ObservedSWC!$A$2:$A$595,$A55,ObservedSWC!$C$2:$C$595,$C55)</f>
        <v>0.33100000000000002</v>
      </c>
      <c r="R55" s="37">
        <f>AVERAGEIFS(ObservedSWC!R$2:R$595,ObservedSWC!$A$2:$A$595,$A55,ObservedSWC!$C$2:$C$595,$C55)</f>
        <v>0.3053333333333334</v>
      </c>
      <c r="S55" s="37">
        <f>AVERAGEIFS(ObservedSWC!S$2:S$595,ObservedSWC!$A$2:$A$595,$A55,ObservedSWC!$C$2:$C$595,$C55)</f>
        <v>0.30633333333333335</v>
      </c>
      <c r="T55" s="37">
        <f>AVERAGEIFS(ObservedSWC!T$2:T$595,ObservedSWC!$A$2:$A$595,$A55,ObservedSWC!$C$2:$C$595,$C55)</f>
        <v>0.31666666666666665</v>
      </c>
      <c r="U55" s="37">
        <f>AVERAGEIFS(ObservedSWC!U$2:U$595,ObservedSWC!$A$2:$A$595,$A55,ObservedSWC!$C$2:$C$595,$C55)</f>
        <v>0.3196666666666666</v>
      </c>
      <c r="V55" s="37">
        <f>AVERAGEIFS(ObservedSWC!V$2:V$595,ObservedSWC!$A$2:$A$595,$A55,ObservedSWC!$C$2:$C$595,$C55)</f>
        <v>0.313</v>
      </c>
      <c r="W55" s="37">
        <f>AVERAGEIFS(ObservedSWC!W$2:W$595,ObservedSWC!$A$2:$A$595,$A55,ObservedSWC!$C$2:$C$595,$C55)</f>
        <v>0.32100000000000001</v>
      </c>
      <c r="X55" s="37">
        <f>AVERAGEIFS(ObservedSWC!X$2:X$595,ObservedSWC!$A$2:$A$595,$A55,ObservedSWC!$C$2:$C$595,$C55)</f>
        <v>0.31566666666666671</v>
      </c>
      <c r="Y55" s="37">
        <f>AVERAGEIFS(ObservedSWC!Y$2:Y$595,ObservedSWC!$A$2:$A$595,$A55,ObservedSWC!$C$2:$C$595,$C55)</f>
        <v>0.316</v>
      </c>
      <c r="Z55" s="37">
        <f>AVERAGEIFS(ObservedSWC!Z$2:Z$595,ObservedSWC!$A$2:$A$595,$A55,ObservedSWC!$C$2:$C$595,$C55)</f>
        <v>0.33400000000000002</v>
      </c>
      <c r="AA55" s="37">
        <f>AVERAGEIFS(ObservedSWC!AA$2:AA$595,ObservedSWC!$A$2:$A$595,$A55,ObservedSWC!$C$2:$C$595,$C55)</f>
        <v>0.35833333333333339</v>
      </c>
      <c r="AB55" s="37">
        <f>AVERAGEIFS(ObservedSWC!AB$2:AB$595,ObservedSWC!$A$2:$A$595,$A55,ObservedSWC!$C$2:$C$595,$C55)</f>
        <v>276.56666666666661</v>
      </c>
      <c r="AC55" s="37">
        <f>AVERAGEIFS(ObservedSWC!AC$2:AC$595,ObservedSWC!$A$2:$A$595,$A55,ObservedSWC!$C$2:$C$595,$C55)</f>
        <v>700.06666666666661</v>
      </c>
    </row>
    <row r="56" spans="1:29" x14ac:dyDescent="0.25">
      <c r="A56" s="1" t="s">
        <v>2</v>
      </c>
      <c r="B56" s="1" t="s">
        <v>84</v>
      </c>
      <c r="C56" s="36">
        <v>36807</v>
      </c>
      <c r="D56" s="2" t="s">
        <v>85</v>
      </c>
      <c r="E56">
        <v>1</v>
      </c>
      <c r="F56" s="37">
        <f>AVERAGEIFS(ObservedSWC!F$2:F$595,ObservedSWC!$A$2:$A$595,$A56,ObservedSWC!$C$2:$C$595,$C56)</f>
        <v>0.31066666666666665</v>
      </c>
      <c r="G56" s="37">
        <f>AVERAGEIFS(ObservedSWC!G$2:G$595,ObservedSWC!$A$2:$A$595,$A56,ObservedSWC!$C$2:$C$595,$C56)</f>
        <v>0.26400000000000001</v>
      </c>
      <c r="H56" s="37">
        <f>AVERAGEIFS(ObservedSWC!H$2:H$595,ObservedSWC!$A$2:$A$595,$A56,ObservedSWC!$C$2:$C$595,$C56)</f>
        <v>0.2273333333333333</v>
      </c>
      <c r="I56" s="37">
        <f>AVERAGEIFS(ObservedSWC!I$2:I$595,ObservedSWC!$A$2:$A$595,$A56,ObservedSWC!$C$2:$C$595,$C56)</f>
        <v>0.24466666666666667</v>
      </c>
      <c r="J56" s="37">
        <f>AVERAGEIFS(ObservedSWC!J$2:J$595,ObservedSWC!$A$2:$A$595,$A56,ObservedSWC!$C$2:$C$595,$C56)</f>
        <v>0.22399999999999998</v>
      </c>
      <c r="K56" s="37">
        <f>AVERAGEIFS(ObservedSWC!K$2:K$595,ObservedSWC!$A$2:$A$595,$A56,ObservedSWC!$C$2:$C$595,$C56)</f>
        <v>0.23133333333333331</v>
      </c>
      <c r="L56" s="37">
        <f>AVERAGEIFS(ObservedSWC!L$2:L$595,ObservedSWC!$A$2:$A$595,$A56,ObservedSWC!$C$2:$C$595,$C56)</f>
        <v>0.28633333333333333</v>
      </c>
      <c r="M56" s="37">
        <f>AVERAGEIFS(ObservedSWC!M$2:M$595,ObservedSWC!$A$2:$A$595,$A56,ObservedSWC!$C$2:$C$595,$C56)</f>
        <v>0.33533333333333332</v>
      </c>
      <c r="N56" s="37">
        <f>AVERAGEIFS(ObservedSWC!N$2:N$595,ObservedSWC!$A$2:$A$595,$A56,ObservedSWC!$C$2:$C$595,$C56)</f>
        <v>0.33233333333333331</v>
      </c>
      <c r="O56" s="37">
        <f>AVERAGEIFS(ObservedSWC!O$2:O$595,ObservedSWC!$A$2:$A$595,$A56,ObservedSWC!$C$2:$C$595,$C56)</f>
        <v>0.35066666666666668</v>
      </c>
      <c r="P56" s="37">
        <f>AVERAGEIFS(ObservedSWC!P$2:P$595,ObservedSWC!$A$2:$A$595,$A56,ObservedSWC!$C$2:$C$595,$C56)</f>
        <v>0.34100000000000003</v>
      </c>
      <c r="Q56" s="37">
        <f>AVERAGEIFS(ObservedSWC!Q$2:Q$595,ObservedSWC!$A$2:$A$595,$A56,ObservedSWC!$C$2:$C$595,$C56)</f>
        <v>0.33333333333333331</v>
      </c>
      <c r="R56" s="37">
        <f>AVERAGEIFS(ObservedSWC!R$2:R$595,ObservedSWC!$A$2:$A$595,$A56,ObservedSWC!$C$2:$C$595,$C56)</f>
        <v>0.30633333333333335</v>
      </c>
      <c r="S56" s="37">
        <f>AVERAGEIFS(ObservedSWC!S$2:S$595,ObservedSWC!$A$2:$A$595,$A56,ObservedSWC!$C$2:$C$595,$C56)</f>
        <v>0.31866666666666665</v>
      </c>
      <c r="T56" s="37">
        <f>AVERAGEIFS(ObservedSWC!T$2:T$595,ObservedSWC!$A$2:$A$595,$A56,ObservedSWC!$C$2:$C$595,$C56)</f>
        <v>0.317</v>
      </c>
      <c r="U56" s="37">
        <f>AVERAGEIFS(ObservedSWC!U$2:U$595,ObservedSWC!$A$2:$A$595,$A56,ObservedSWC!$C$2:$C$595,$C56)</f>
        <v>0.31433333333333335</v>
      </c>
      <c r="V56" s="37">
        <f>AVERAGEIFS(ObservedSWC!V$2:V$595,ObservedSWC!$A$2:$A$595,$A56,ObservedSWC!$C$2:$C$595,$C56)</f>
        <v>0.32200000000000001</v>
      </c>
      <c r="W56" s="37">
        <f>AVERAGEIFS(ObservedSWC!W$2:W$595,ObservedSWC!$A$2:$A$595,$A56,ObservedSWC!$C$2:$C$595,$C56)</f>
        <v>0.312</v>
      </c>
      <c r="X56" s="37">
        <f>AVERAGEIFS(ObservedSWC!X$2:X$595,ObservedSWC!$A$2:$A$595,$A56,ObservedSWC!$C$2:$C$595,$C56)</f>
        <v>0.31566666666666671</v>
      </c>
      <c r="Y56" s="37">
        <f>AVERAGEIFS(ObservedSWC!Y$2:Y$595,ObservedSWC!$A$2:$A$595,$A56,ObservedSWC!$C$2:$C$595,$C56)</f>
        <v>0.31266666666666665</v>
      </c>
      <c r="Z56" s="37">
        <f>AVERAGEIFS(ObservedSWC!Z$2:Z$595,ObservedSWC!$A$2:$A$595,$A56,ObservedSWC!$C$2:$C$595,$C56)</f>
        <v>0.32566666666666672</v>
      </c>
      <c r="AA56" s="37">
        <f>AVERAGEIFS(ObservedSWC!AA$2:AA$595,ObservedSWC!$A$2:$A$595,$A56,ObservedSWC!$C$2:$C$595,$C56)</f>
        <v>0.36266666666666669</v>
      </c>
      <c r="AB56" s="37">
        <f>AVERAGEIFS(ObservedSWC!AB$2:AB$595,ObservedSWC!$A$2:$A$595,$A56,ObservedSWC!$C$2:$C$595,$C56)</f>
        <v>276.66666666666669</v>
      </c>
      <c r="AC56" s="37">
        <f>AVERAGEIFS(ObservedSWC!AC$2:AC$595,ObservedSWC!$A$2:$A$595,$A56,ObservedSWC!$C$2:$C$595,$C56)</f>
        <v>699.86666666666667</v>
      </c>
    </row>
    <row r="57" spans="1:29" x14ac:dyDescent="0.25">
      <c r="A57" s="1" t="s">
        <v>2</v>
      </c>
      <c r="B57" s="1" t="s">
        <v>84</v>
      </c>
      <c r="C57" s="36">
        <v>36813</v>
      </c>
      <c r="D57" s="2" t="s">
        <v>85</v>
      </c>
      <c r="E57">
        <v>2</v>
      </c>
      <c r="F57" s="37">
        <f>AVERAGEIFS(ObservedSWC!F$2:F$595,ObservedSWC!$A$2:$A$595,$A57,ObservedSWC!$C$2:$C$595,$C57)</f>
        <v>0.34566666666666673</v>
      </c>
      <c r="G57" s="37">
        <f>AVERAGEIFS(ObservedSWC!G$2:G$595,ObservedSWC!$A$2:$A$595,$A57,ObservedSWC!$C$2:$C$595,$C57)</f>
        <v>0.30199999999999999</v>
      </c>
      <c r="H57" s="37">
        <f>AVERAGEIFS(ObservedSWC!H$2:H$595,ObservedSWC!$A$2:$A$595,$A57,ObservedSWC!$C$2:$C$595,$C57)</f>
        <v>0.26599999999999996</v>
      </c>
      <c r="I57" s="37">
        <f>AVERAGEIFS(ObservedSWC!I$2:I$595,ObservedSWC!$A$2:$A$595,$A57,ObservedSWC!$C$2:$C$595,$C57)</f>
        <v>0.26999999999999996</v>
      </c>
      <c r="J57" s="37">
        <f>AVERAGEIFS(ObservedSWC!J$2:J$595,ObservedSWC!$A$2:$A$595,$A57,ObservedSWC!$C$2:$C$595,$C57)</f>
        <v>0.27533333333333332</v>
      </c>
      <c r="K57" s="37">
        <f>AVERAGEIFS(ObservedSWC!K$2:K$595,ObservedSWC!$A$2:$A$595,$A57,ObservedSWC!$C$2:$C$595,$C57)</f>
        <v>0.30733333333333329</v>
      </c>
      <c r="L57" s="37">
        <f>AVERAGEIFS(ObservedSWC!L$2:L$595,ObservedSWC!$A$2:$A$595,$A57,ObservedSWC!$C$2:$C$595,$C57)</f>
        <v>0.33700000000000002</v>
      </c>
      <c r="M57" s="37">
        <f>AVERAGEIFS(ObservedSWC!M$2:M$595,ObservedSWC!$A$2:$A$595,$A57,ObservedSWC!$C$2:$C$595,$C57)</f>
        <v>0.36433333333333334</v>
      </c>
      <c r="N57" s="37">
        <f>AVERAGEIFS(ObservedSWC!N$2:N$595,ObservedSWC!$A$2:$A$595,$A57,ObservedSWC!$C$2:$C$595,$C57)</f>
        <v>0.35300000000000004</v>
      </c>
      <c r="O57" s="37">
        <f>AVERAGEIFS(ObservedSWC!O$2:O$595,ObservedSWC!$A$2:$A$595,$A57,ObservedSWC!$C$2:$C$595,$C57)</f>
        <v>0.36399999999999993</v>
      </c>
      <c r="P57" s="37">
        <f>AVERAGEIFS(ObservedSWC!P$2:P$595,ObservedSWC!$A$2:$A$595,$A57,ObservedSWC!$C$2:$C$595,$C57)</f>
        <v>0.35166666666666663</v>
      </c>
      <c r="Q57" s="37">
        <f>AVERAGEIFS(ObservedSWC!Q$2:Q$595,ObservedSWC!$A$2:$A$595,$A57,ObservedSWC!$C$2:$C$595,$C57)</f>
        <v>0.33966666666666673</v>
      </c>
      <c r="R57" s="37">
        <f>AVERAGEIFS(ObservedSWC!R$2:R$595,ObservedSWC!$A$2:$A$595,$A57,ObservedSWC!$C$2:$C$595,$C57)</f>
        <v>0.33966666666666662</v>
      </c>
      <c r="S57" s="37">
        <f>AVERAGEIFS(ObservedSWC!S$2:S$595,ObservedSWC!$A$2:$A$595,$A57,ObservedSWC!$C$2:$C$595,$C57)</f>
        <v>0.34400000000000003</v>
      </c>
      <c r="T57" s="37">
        <f>AVERAGEIFS(ObservedSWC!T$2:T$595,ObservedSWC!$A$2:$A$595,$A57,ObservedSWC!$C$2:$C$595,$C57)</f>
        <v>0.32566666666666672</v>
      </c>
      <c r="U57" s="37">
        <f>AVERAGEIFS(ObservedSWC!U$2:U$595,ObservedSWC!$A$2:$A$595,$A57,ObservedSWC!$C$2:$C$595,$C57)</f>
        <v>0.32700000000000001</v>
      </c>
      <c r="V57" s="37">
        <f>AVERAGEIFS(ObservedSWC!V$2:V$595,ObservedSWC!$A$2:$A$595,$A57,ObservedSWC!$C$2:$C$595,$C57)</f>
        <v>0.31233333333333335</v>
      </c>
      <c r="W57" s="37">
        <f>AVERAGEIFS(ObservedSWC!W$2:W$595,ObservedSWC!$A$2:$A$595,$A57,ObservedSWC!$C$2:$C$595,$C57)</f>
        <v>0.314</v>
      </c>
      <c r="X57" s="37">
        <f>AVERAGEIFS(ObservedSWC!X$2:X$595,ObservedSWC!$A$2:$A$595,$A57,ObservedSWC!$C$2:$C$595,$C57)</f>
        <v>0.317</v>
      </c>
      <c r="Y57" s="37">
        <f>AVERAGEIFS(ObservedSWC!Y$2:Y$595,ObservedSWC!$A$2:$A$595,$A57,ObservedSWC!$C$2:$C$595,$C57)</f>
        <v>0.32300000000000001</v>
      </c>
      <c r="Z57" s="37">
        <f>AVERAGEIFS(ObservedSWC!Z$2:Z$595,ObservedSWC!$A$2:$A$595,$A57,ObservedSWC!$C$2:$C$595,$C57)</f>
        <v>0.33866666666666667</v>
      </c>
      <c r="AA57" s="37">
        <f>AVERAGEIFS(ObservedSWC!AA$2:AA$595,ObservedSWC!$A$2:$A$595,$A57,ObservedSWC!$C$2:$C$595,$C57)</f>
        <v>0.35733333333333334</v>
      </c>
      <c r="AB57" s="37">
        <f>AVERAGEIFS(ObservedSWC!AB$2:AB$595,ObservedSWC!$A$2:$A$595,$A57,ObservedSWC!$C$2:$C$595,$C57)</f>
        <v>316.63333333333338</v>
      </c>
      <c r="AC57" s="37">
        <f>AVERAGEIFS(ObservedSWC!AC$2:AC$595,ObservedSWC!$A$2:$A$595,$A57,ObservedSWC!$C$2:$C$595,$C57)</f>
        <v>752.03333333333342</v>
      </c>
    </row>
    <row r="58" spans="1:29" x14ac:dyDescent="0.25">
      <c r="A58" s="1" t="s">
        <v>2</v>
      </c>
      <c r="B58" s="1" t="s">
        <v>84</v>
      </c>
      <c r="C58" s="36">
        <v>36820</v>
      </c>
      <c r="D58" s="2" t="s">
        <v>85</v>
      </c>
      <c r="E58">
        <v>2</v>
      </c>
      <c r="F58" s="37">
        <f>AVERAGEIFS(ObservedSWC!F$2:F$595,ObservedSWC!$A$2:$A$595,$A58,ObservedSWC!$C$2:$C$595,$C58)</f>
        <v>0.27766666666666667</v>
      </c>
      <c r="G58" s="37">
        <f>AVERAGEIFS(ObservedSWC!G$2:G$595,ObservedSWC!$A$2:$A$595,$A58,ObservedSWC!$C$2:$C$595,$C58)</f>
        <v>0.28099999999999997</v>
      </c>
      <c r="H58" s="37">
        <f>AVERAGEIFS(ObservedSWC!H$2:H$595,ObservedSWC!$A$2:$A$595,$A58,ObservedSWC!$C$2:$C$595,$C58)</f>
        <v>0.25466666666666665</v>
      </c>
      <c r="I58" s="37">
        <f>AVERAGEIFS(ObservedSWC!I$2:I$595,ObservedSWC!$A$2:$A$595,$A58,ObservedSWC!$C$2:$C$595,$C58)</f>
        <v>0.26066666666666666</v>
      </c>
      <c r="J58" s="37">
        <f>AVERAGEIFS(ObservedSWC!J$2:J$595,ObservedSWC!$A$2:$A$595,$A58,ObservedSWC!$C$2:$C$595,$C58)</f>
        <v>0.26200000000000001</v>
      </c>
      <c r="K58" s="37">
        <f>AVERAGEIFS(ObservedSWC!K$2:K$595,ObservedSWC!$A$2:$A$595,$A58,ObservedSWC!$C$2:$C$595,$C58)</f>
        <v>0.28533333333333333</v>
      </c>
      <c r="L58" s="37">
        <f>AVERAGEIFS(ObservedSWC!L$2:L$595,ObservedSWC!$A$2:$A$595,$A58,ObservedSWC!$C$2:$C$595,$C58)</f>
        <v>0.32600000000000001</v>
      </c>
      <c r="M58" s="37">
        <f>AVERAGEIFS(ObservedSWC!M$2:M$595,ObservedSWC!$A$2:$A$595,$A58,ObservedSWC!$C$2:$C$595,$C58)</f>
        <v>0.34933333333333333</v>
      </c>
      <c r="N58" s="37">
        <f>AVERAGEIFS(ObservedSWC!N$2:N$595,ObservedSWC!$A$2:$A$595,$A58,ObservedSWC!$C$2:$C$595,$C58)</f>
        <v>0.35266666666666668</v>
      </c>
      <c r="O58" s="37">
        <f>AVERAGEIFS(ObservedSWC!O$2:O$595,ObservedSWC!$A$2:$A$595,$A58,ObservedSWC!$C$2:$C$595,$C58)</f>
        <v>0.36633333333333334</v>
      </c>
      <c r="P58" s="37">
        <f>AVERAGEIFS(ObservedSWC!P$2:P$595,ObservedSWC!$A$2:$A$595,$A58,ObservedSWC!$C$2:$C$595,$C58)</f>
        <v>0.36400000000000005</v>
      </c>
      <c r="Q58" s="37">
        <f>AVERAGEIFS(ObservedSWC!Q$2:Q$595,ObservedSWC!$A$2:$A$595,$A58,ObservedSWC!$C$2:$C$595,$C58)</f>
        <v>0.35633333333333334</v>
      </c>
      <c r="R58" s="37">
        <f>AVERAGEIFS(ObservedSWC!R$2:R$595,ObservedSWC!$A$2:$A$595,$A58,ObservedSWC!$C$2:$C$595,$C58)</f>
        <v>0.34366666666666662</v>
      </c>
      <c r="S58" s="37">
        <f>AVERAGEIFS(ObservedSWC!S$2:S$595,ObservedSWC!$A$2:$A$595,$A58,ObservedSWC!$C$2:$C$595,$C58)</f>
        <v>0.34066666666666667</v>
      </c>
      <c r="T58" s="37">
        <f>AVERAGEIFS(ObservedSWC!T$2:T$595,ObservedSWC!$A$2:$A$595,$A58,ObservedSWC!$C$2:$C$595,$C58)</f>
        <v>0.33333333333333331</v>
      </c>
      <c r="U58" s="37">
        <f>AVERAGEIFS(ObservedSWC!U$2:U$595,ObservedSWC!$A$2:$A$595,$A58,ObservedSWC!$C$2:$C$595,$C58)</f>
        <v>0.32333333333333331</v>
      </c>
      <c r="V58" s="37">
        <f>AVERAGEIFS(ObservedSWC!V$2:V$595,ObservedSWC!$A$2:$A$595,$A58,ObservedSWC!$C$2:$C$595,$C58)</f>
        <v>0.32333333333333331</v>
      </c>
      <c r="W58" s="37">
        <f>AVERAGEIFS(ObservedSWC!W$2:W$595,ObservedSWC!$A$2:$A$595,$A58,ObservedSWC!$C$2:$C$595,$C58)</f>
        <v>0.31866666666666665</v>
      </c>
      <c r="X58" s="37">
        <f>AVERAGEIFS(ObservedSWC!X$2:X$595,ObservedSWC!$A$2:$A$595,$A58,ObservedSWC!$C$2:$C$595,$C58)</f>
        <v>0.31633333333333336</v>
      </c>
      <c r="Y58" s="37">
        <f>AVERAGEIFS(ObservedSWC!Y$2:Y$595,ObservedSWC!$A$2:$A$595,$A58,ObservedSWC!$C$2:$C$595,$C58)</f>
        <v>0.32533333333333331</v>
      </c>
      <c r="Z58" s="37">
        <f>AVERAGEIFS(ObservedSWC!Z$2:Z$595,ObservedSWC!$A$2:$A$595,$A58,ObservedSWC!$C$2:$C$595,$C58)</f>
        <v>0.33433333333333337</v>
      </c>
      <c r="AA58" s="37">
        <f>AVERAGEIFS(ObservedSWC!AA$2:AA$595,ObservedSWC!$A$2:$A$595,$A58,ObservedSWC!$C$2:$C$595,$C58)</f>
        <v>0.35399999999999993</v>
      </c>
      <c r="AB58" s="37">
        <f>AVERAGEIFS(ObservedSWC!AB$2:AB$595,ObservedSWC!$A$2:$A$595,$A58,ObservedSWC!$C$2:$C$595,$C58)</f>
        <v>292.70000000000005</v>
      </c>
      <c r="AC58" s="37">
        <f>AVERAGEIFS(ObservedSWC!AC$2:AC$595,ObservedSWC!$A$2:$A$595,$A58,ObservedSWC!$C$2:$C$595,$C58)</f>
        <v>732.66666666666663</v>
      </c>
    </row>
    <row r="59" spans="1:29" x14ac:dyDescent="0.25">
      <c r="A59" s="1" t="s">
        <v>2</v>
      </c>
      <c r="B59" s="1" t="s">
        <v>84</v>
      </c>
      <c r="C59" s="36">
        <v>36827</v>
      </c>
      <c r="D59" s="2" t="s">
        <v>85</v>
      </c>
      <c r="E59">
        <v>2</v>
      </c>
      <c r="F59" s="37">
        <f>AVERAGEIFS(ObservedSWC!F$2:F$595,ObservedSWC!$A$2:$A$595,$A59,ObservedSWC!$C$2:$C$595,$C59)</f>
        <v>0.24066666666666667</v>
      </c>
      <c r="G59" s="37">
        <f>AVERAGEIFS(ObservedSWC!G$2:G$595,ObservedSWC!$A$2:$A$595,$A59,ObservedSWC!$C$2:$C$595,$C59)</f>
        <v>0.22633333333333336</v>
      </c>
      <c r="H59" s="37">
        <f>AVERAGEIFS(ObservedSWC!H$2:H$595,ObservedSWC!$A$2:$A$595,$A59,ObservedSWC!$C$2:$C$595,$C59)</f>
        <v>0.23100000000000001</v>
      </c>
      <c r="I59" s="37">
        <f>AVERAGEIFS(ObservedSWC!I$2:I$595,ObservedSWC!$A$2:$A$595,$A59,ObservedSWC!$C$2:$C$595,$C59)</f>
        <v>0.24566666666666667</v>
      </c>
      <c r="J59" s="37">
        <f>AVERAGEIFS(ObservedSWC!J$2:J$595,ObservedSWC!$A$2:$A$595,$A59,ObservedSWC!$C$2:$C$595,$C59)</f>
        <v>0.25066666666666665</v>
      </c>
      <c r="K59" s="37">
        <f>AVERAGEIFS(ObservedSWC!K$2:K$595,ObservedSWC!$A$2:$A$595,$A59,ObservedSWC!$C$2:$C$595,$C59)</f>
        <v>0.28299999999999997</v>
      </c>
      <c r="L59" s="37">
        <f>AVERAGEIFS(ObservedSWC!L$2:L$595,ObservedSWC!$A$2:$A$595,$A59,ObservedSWC!$C$2:$C$595,$C59)</f>
        <v>0.32900000000000001</v>
      </c>
      <c r="M59" s="37">
        <f>AVERAGEIFS(ObservedSWC!M$2:M$595,ObservedSWC!$A$2:$A$595,$A59,ObservedSWC!$C$2:$C$595,$C59)</f>
        <v>0.35499999999999998</v>
      </c>
      <c r="N59" s="37">
        <f>AVERAGEIFS(ObservedSWC!N$2:N$595,ObservedSWC!$A$2:$A$595,$A59,ObservedSWC!$C$2:$C$595,$C59)</f>
        <v>0.35666666666666663</v>
      </c>
      <c r="O59" s="37">
        <f>AVERAGEIFS(ObservedSWC!O$2:O$595,ObservedSWC!$A$2:$A$595,$A59,ObservedSWC!$C$2:$C$595,$C59)</f>
        <v>0.34566666666666662</v>
      </c>
      <c r="P59" s="37">
        <f>AVERAGEIFS(ObservedSWC!P$2:P$595,ObservedSWC!$A$2:$A$595,$A59,ObservedSWC!$C$2:$C$595,$C59)</f>
        <v>0.34933333333333333</v>
      </c>
      <c r="Q59" s="37">
        <f>AVERAGEIFS(ObservedSWC!Q$2:Q$595,ObservedSWC!$A$2:$A$595,$A59,ObservedSWC!$C$2:$C$595,$C59)</f>
        <v>0.34</v>
      </c>
      <c r="R59" s="37">
        <f>AVERAGEIFS(ObservedSWC!R$2:R$595,ObservedSWC!$A$2:$A$595,$A59,ObservedSWC!$C$2:$C$595,$C59)</f>
        <v>0.34499999999999997</v>
      </c>
      <c r="S59" s="37">
        <f>AVERAGEIFS(ObservedSWC!S$2:S$595,ObservedSWC!$A$2:$A$595,$A59,ObservedSWC!$C$2:$C$595,$C59)</f>
        <v>0.35000000000000003</v>
      </c>
      <c r="T59" s="37">
        <f>AVERAGEIFS(ObservedSWC!T$2:T$595,ObservedSWC!$A$2:$A$595,$A59,ObservedSWC!$C$2:$C$595,$C59)</f>
        <v>0.32499999999999996</v>
      </c>
      <c r="U59" s="37">
        <f>AVERAGEIFS(ObservedSWC!U$2:U$595,ObservedSWC!$A$2:$A$595,$A59,ObservedSWC!$C$2:$C$595,$C59)</f>
        <v>0.317</v>
      </c>
      <c r="V59" s="37">
        <f>AVERAGEIFS(ObservedSWC!V$2:V$595,ObservedSWC!$A$2:$A$595,$A59,ObservedSWC!$C$2:$C$595,$C59)</f>
        <v>0.32100000000000001</v>
      </c>
      <c r="W59" s="37">
        <f>AVERAGEIFS(ObservedSWC!W$2:W$595,ObservedSWC!$A$2:$A$595,$A59,ObservedSWC!$C$2:$C$595,$C59)</f>
        <v>0.32200000000000001</v>
      </c>
      <c r="X59" s="37">
        <f>AVERAGEIFS(ObservedSWC!X$2:X$595,ObservedSWC!$A$2:$A$595,$A59,ObservedSWC!$C$2:$C$595,$C59)</f>
        <v>0.309</v>
      </c>
      <c r="Y59" s="37">
        <f>AVERAGEIFS(ObservedSWC!Y$2:Y$595,ObservedSWC!$A$2:$A$595,$A59,ObservedSWC!$C$2:$C$595,$C59)</f>
        <v>0.32566666666666666</v>
      </c>
      <c r="Z59" s="37">
        <f>AVERAGEIFS(ObservedSWC!Z$2:Z$595,ObservedSWC!$A$2:$A$595,$A59,ObservedSWC!$C$2:$C$595,$C59)</f>
        <v>0.34</v>
      </c>
      <c r="AA59" s="37">
        <f>AVERAGEIFS(ObservedSWC!AA$2:AA$595,ObservedSWC!$A$2:$A$595,$A59,ObservedSWC!$C$2:$C$595,$C59)</f>
        <v>0.36000000000000004</v>
      </c>
      <c r="AB59" s="37">
        <f>AVERAGEIFS(ObservedSWC!AB$2:AB$595,ObservedSWC!$A$2:$A$595,$A59,ObservedSWC!$C$2:$C$595,$C59)</f>
        <v>275.86666666666662</v>
      </c>
      <c r="AC59" s="37">
        <f>AVERAGEIFS(ObservedSWC!AC$2:AC$595,ObservedSWC!$A$2:$A$595,$A59,ObservedSWC!$C$2:$C$595,$C59)</f>
        <v>710.83333333333337</v>
      </c>
    </row>
    <row r="60" spans="1:29" x14ac:dyDescent="0.25">
      <c r="A60" s="1" t="s">
        <v>2</v>
      </c>
      <c r="B60" s="1" t="s">
        <v>84</v>
      </c>
      <c r="C60" s="36">
        <v>36834</v>
      </c>
      <c r="D60" s="2" t="s">
        <v>85</v>
      </c>
      <c r="E60">
        <v>2</v>
      </c>
      <c r="F60" s="37">
        <f>AVERAGEIFS(ObservedSWC!F$2:F$595,ObservedSWC!$A$2:$A$595,$A60,ObservedSWC!$C$2:$C$595,$C60)</f>
        <v>0.20866666666666669</v>
      </c>
      <c r="G60" s="37">
        <f>AVERAGEIFS(ObservedSWC!G$2:G$595,ObservedSWC!$A$2:$A$595,$A60,ObservedSWC!$C$2:$C$595,$C60)</f>
        <v>0.20400000000000004</v>
      </c>
      <c r="H60" s="37">
        <f>AVERAGEIFS(ObservedSWC!H$2:H$595,ObservedSWC!$A$2:$A$595,$A60,ObservedSWC!$C$2:$C$595,$C60)</f>
        <v>0.20066666666666666</v>
      </c>
      <c r="I60" s="37">
        <f>AVERAGEIFS(ObservedSWC!I$2:I$595,ObservedSWC!$A$2:$A$595,$A60,ObservedSWC!$C$2:$C$595,$C60)</f>
        <v>0.22933333333333331</v>
      </c>
      <c r="J60" s="37">
        <f>AVERAGEIFS(ObservedSWC!J$2:J$595,ObservedSWC!$A$2:$A$595,$A60,ObservedSWC!$C$2:$C$595,$C60)</f>
        <v>0.20999999999999996</v>
      </c>
      <c r="K60" s="37">
        <f>AVERAGEIFS(ObservedSWC!K$2:K$595,ObservedSWC!$A$2:$A$595,$A60,ObservedSWC!$C$2:$C$595,$C60)</f>
        <v>0.21033333333333334</v>
      </c>
      <c r="L60" s="37">
        <f>AVERAGEIFS(ObservedSWC!L$2:L$595,ObservedSWC!$A$2:$A$595,$A60,ObservedSWC!$C$2:$C$595,$C60)</f>
        <v>0.27466666666666667</v>
      </c>
      <c r="M60" s="37">
        <f>AVERAGEIFS(ObservedSWC!M$2:M$595,ObservedSWC!$A$2:$A$595,$A60,ObservedSWC!$C$2:$C$595,$C60)</f>
        <v>0.32900000000000001</v>
      </c>
      <c r="N60" s="37">
        <f>AVERAGEIFS(ObservedSWC!N$2:N$595,ObservedSWC!$A$2:$A$595,$A60,ObservedSWC!$C$2:$C$595,$C60)</f>
        <v>0.32433333333333331</v>
      </c>
      <c r="O60" s="37">
        <f>AVERAGEIFS(ObservedSWC!O$2:O$595,ObservedSWC!$A$2:$A$595,$A60,ObservedSWC!$C$2:$C$595,$C60)</f>
        <v>0.35533333333333333</v>
      </c>
      <c r="P60" s="37">
        <f>AVERAGEIFS(ObservedSWC!P$2:P$595,ObservedSWC!$A$2:$A$595,$A60,ObservedSWC!$C$2:$C$595,$C60)</f>
        <v>0.34766666666666673</v>
      </c>
      <c r="Q60" s="37">
        <f>AVERAGEIFS(ObservedSWC!Q$2:Q$595,ObservedSWC!$A$2:$A$595,$A60,ObservedSWC!$C$2:$C$595,$C60)</f>
        <v>0.34699999999999998</v>
      </c>
      <c r="R60" s="37">
        <f>AVERAGEIFS(ObservedSWC!R$2:R$595,ObservedSWC!$A$2:$A$595,$A60,ObservedSWC!$C$2:$C$595,$C60)</f>
        <v>0.34133333333333332</v>
      </c>
      <c r="S60" s="37">
        <f>AVERAGEIFS(ObservedSWC!S$2:S$595,ObservedSWC!$A$2:$A$595,$A60,ObservedSWC!$C$2:$C$595,$C60)</f>
        <v>0.34800000000000003</v>
      </c>
      <c r="T60" s="37">
        <f>AVERAGEIFS(ObservedSWC!T$2:T$595,ObservedSWC!$A$2:$A$595,$A60,ObservedSWC!$C$2:$C$595,$C60)</f>
        <v>0.33300000000000002</v>
      </c>
      <c r="U60" s="37">
        <f>AVERAGEIFS(ObservedSWC!U$2:U$595,ObservedSWC!$A$2:$A$595,$A60,ObservedSWC!$C$2:$C$595,$C60)</f>
        <v>0.32533333333333331</v>
      </c>
      <c r="V60" s="37">
        <f>AVERAGEIFS(ObservedSWC!V$2:V$595,ObservedSWC!$A$2:$A$595,$A60,ObservedSWC!$C$2:$C$595,$C60)</f>
        <v>0.32333333333333331</v>
      </c>
      <c r="W60" s="37">
        <f>AVERAGEIFS(ObservedSWC!W$2:W$595,ObservedSWC!$A$2:$A$595,$A60,ObservedSWC!$C$2:$C$595,$C60)</f>
        <v>0.318</v>
      </c>
      <c r="X60" s="37">
        <f>AVERAGEIFS(ObservedSWC!X$2:X$595,ObservedSWC!$A$2:$A$595,$A60,ObservedSWC!$C$2:$C$595,$C60)</f>
        <v>0.3196666666666666</v>
      </c>
      <c r="Y60" s="37">
        <f>AVERAGEIFS(ObservedSWC!Y$2:Y$595,ObservedSWC!$A$2:$A$595,$A60,ObservedSWC!$C$2:$C$595,$C60)</f>
        <v>0.3133333333333333</v>
      </c>
      <c r="Z60" s="37">
        <f>AVERAGEIFS(ObservedSWC!Z$2:Z$595,ObservedSWC!$A$2:$A$595,$A60,ObservedSWC!$C$2:$C$595,$C60)</f>
        <v>0.33100000000000002</v>
      </c>
      <c r="AA60" s="37">
        <f>AVERAGEIFS(ObservedSWC!AA$2:AA$595,ObservedSWC!$A$2:$A$595,$A60,ObservedSWC!$C$2:$C$595,$C60)</f>
        <v>0.36199999999999993</v>
      </c>
      <c r="AB60" s="37">
        <f>AVERAGEIFS(ObservedSWC!AB$2:AB$595,ObservedSWC!$A$2:$A$595,$A60,ObservedSWC!$C$2:$C$595,$C60)</f>
        <v>239.96666666666661</v>
      </c>
      <c r="AC60" s="37">
        <f>AVERAGEIFS(ObservedSWC!AC$2:AC$595,ObservedSWC!$A$2:$A$595,$A60,ObservedSWC!$C$2:$C$595,$C60)</f>
        <v>676.46666666666658</v>
      </c>
    </row>
    <row r="61" spans="1:29" x14ac:dyDescent="0.25">
      <c r="A61" s="1" t="s">
        <v>2</v>
      </c>
      <c r="B61" s="1" t="s">
        <v>84</v>
      </c>
      <c r="C61" s="36">
        <v>36846</v>
      </c>
      <c r="D61" s="2" t="s">
        <v>85</v>
      </c>
      <c r="E61">
        <v>2</v>
      </c>
      <c r="F61" s="37">
        <f>AVERAGEIFS(ObservedSWC!F$2:F$595,ObservedSWC!$A$2:$A$595,$A61,ObservedSWC!$C$2:$C$595,$C61)</f>
        <v>0.26400000000000001</v>
      </c>
      <c r="G61" s="37">
        <f>AVERAGEIFS(ObservedSWC!G$2:G$595,ObservedSWC!$A$2:$A$595,$A61,ObservedSWC!$C$2:$C$595,$C61)</f>
        <v>0.218</v>
      </c>
      <c r="H61" s="37">
        <f>AVERAGEIFS(ObservedSWC!H$2:H$595,ObservedSWC!$A$2:$A$595,$A61,ObservedSWC!$C$2:$C$595,$C61)</f>
        <v>0.19833333333333333</v>
      </c>
      <c r="I61" s="37">
        <f>AVERAGEIFS(ObservedSWC!I$2:I$595,ObservedSWC!$A$2:$A$595,$A61,ObservedSWC!$C$2:$C$595,$C61)</f>
        <v>0.21099999999999999</v>
      </c>
      <c r="J61" s="37">
        <f>AVERAGEIFS(ObservedSWC!J$2:J$595,ObservedSWC!$A$2:$A$595,$A61,ObservedSWC!$C$2:$C$595,$C61)</f>
        <v>0.17666666666666667</v>
      </c>
      <c r="K61" s="37">
        <f>AVERAGEIFS(ObservedSWC!K$2:K$595,ObservedSWC!$A$2:$A$595,$A61,ObservedSWC!$C$2:$C$595,$C61)</f>
        <v>0.16500000000000001</v>
      </c>
      <c r="L61" s="37">
        <f>AVERAGEIFS(ObservedSWC!L$2:L$595,ObservedSWC!$A$2:$A$595,$A61,ObservedSWC!$C$2:$C$595,$C61)</f>
        <v>0.23100000000000001</v>
      </c>
      <c r="M61" s="37">
        <f>AVERAGEIFS(ObservedSWC!M$2:M$595,ObservedSWC!$A$2:$A$595,$A61,ObservedSWC!$C$2:$C$595,$C61)</f>
        <v>0.29633333333333334</v>
      </c>
      <c r="N61" s="37">
        <f>AVERAGEIFS(ObservedSWC!N$2:N$595,ObservedSWC!$A$2:$A$595,$A61,ObservedSWC!$C$2:$C$595,$C61)</f>
        <v>0.3073333333333334</v>
      </c>
      <c r="O61" s="37">
        <f>AVERAGEIFS(ObservedSWC!O$2:O$595,ObservedSWC!$A$2:$A$595,$A61,ObservedSWC!$C$2:$C$595,$C61)</f>
        <v>0.34766666666666662</v>
      </c>
      <c r="P61" s="37">
        <f>AVERAGEIFS(ObservedSWC!P$2:P$595,ObservedSWC!$A$2:$A$595,$A61,ObservedSWC!$C$2:$C$595,$C61)</f>
        <v>0.33966666666666673</v>
      </c>
      <c r="Q61" s="37">
        <f>AVERAGEIFS(ObservedSWC!Q$2:Q$595,ObservedSWC!$A$2:$A$595,$A61,ObservedSWC!$C$2:$C$595,$C61)</f>
        <v>0.34833333333333333</v>
      </c>
      <c r="R61" s="37">
        <f>AVERAGEIFS(ObservedSWC!R$2:R$595,ObservedSWC!$A$2:$A$595,$A61,ObservedSWC!$C$2:$C$595,$C61)</f>
        <v>0.34299999999999997</v>
      </c>
      <c r="S61" s="37">
        <f>AVERAGEIFS(ObservedSWC!S$2:S$595,ObservedSWC!$A$2:$A$595,$A61,ObservedSWC!$C$2:$C$595,$C61)</f>
        <v>0.34833333333333333</v>
      </c>
      <c r="T61" s="37">
        <f>AVERAGEIFS(ObservedSWC!T$2:T$595,ObservedSWC!$A$2:$A$595,$A61,ObservedSWC!$C$2:$C$595,$C61)</f>
        <v>0.33300000000000002</v>
      </c>
      <c r="U61" s="37">
        <f>AVERAGEIFS(ObservedSWC!U$2:U$595,ObservedSWC!$A$2:$A$595,$A61,ObservedSWC!$C$2:$C$595,$C61)</f>
        <v>0.31866666666666665</v>
      </c>
      <c r="V61" s="37">
        <f>AVERAGEIFS(ObservedSWC!V$2:V$595,ObservedSWC!$A$2:$A$595,$A61,ObservedSWC!$C$2:$C$595,$C61)</f>
        <v>0.32066666666666666</v>
      </c>
      <c r="W61" s="37">
        <f>AVERAGEIFS(ObservedSWC!W$2:W$595,ObservedSWC!$A$2:$A$595,$A61,ObservedSWC!$C$2:$C$595,$C61)</f>
        <v>0.3213333333333333</v>
      </c>
      <c r="X61" s="37">
        <f>AVERAGEIFS(ObservedSWC!X$2:X$595,ObservedSWC!$A$2:$A$595,$A61,ObservedSWC!$C$2:$C$595,$C61)</f>
        <v>0.3173333333333333</v>
      </c>
      <c r="Y61" s="37">
        <f>AVERAGEIFS(ObservedSWC!Y$2:Y$595,ObservedSWC!$A$2:$A$595,$A61,ObservedSWC!$C$2:$C$595,$C61)</f>
        <v>0.32666666666666666</v>
      </c>
      <c r="Z61" s="37">
        <f>AVERAGEIFS(ObservedSWC!Z$2:Z$595,ObservedSWC!$A$2:$A$595,$A61,ObservedSWC!$C$2:$C$595,$C61)</f>
        <v>0.32700000000000001</v>
      </c>
      <c r="AA61" s="37">
        <f>AVERAGEIFS(ObservedSWC!AA$2:AA$595,ObservedSWC!$A$2:$A$595,$A61,ObservedSWC!$C$2:$C$595,$C61)</f>
        <v>0.35333333333333333</v>
      </c>
      <c r="AB61" s="37">
        <f>AVERAGEIFS(ObservedSWC!AB$2:AB$595,ObservedSWC!$A$2:$A$595,$A61,ObservedSWC!$C$2:$C$595,$C61)</f>
        <v>233.16666666666666</v>
      </c>
      <c r="AC61" s="37">
        <f>AVERAGEIFS(ObservedSWC!AC$2:AC$595,ObservedSWC!$A$2:$A$595,$A61,ObservedSWC!$C$2:$C$595,$C61)</f>
        <v>667.66666666666663</v>
      </c>
    </row>
    <row r="62" spans="1:29" x14ac:dyDescent="0.25">
      <c r="A62" s="1" t="s">
        <v>2</v>
      </c>
      <c r="B62" s="1" t="s">
        <v>84</v>
      </c>
      <c r="C62" s="36">
        <v>36854</v>
      </c>
      <c r="D62" s="2" t="s">
        <v>85</v>
      </c>
      <c r="E62">
        <v>2</v>
      </c>
      <c r="F62" s="37">
        <f>AVERAGEIFS(ObservedSWC!F$2:F$595,ObservedSWC!$A$2:$A$595,$A62,ObservedSWC!$C$2:$C$595,$C62)</f>
        <v>0.23466666666666669</v>
      </c>
      <c r="G62" s="37">
        <f>AVERAGEIFS(ObservedSWC!G$2:G$595,ObservedSWC!$A$2:$A$595,$A62,ObservedSWC!$C$2:$C$595,$C62)</f>
        <v>0.22133333333333335</v>
      </c>
      <c r="H62" s="37">
        <f>AVERAGEIFS(ObservedSWC!H$2:H$595,ObservedSWC!$A$2:$A$595,$A62,ObservedSWC!$C$2:$C$595,$C62)</f>
        <v>0.20033333333333334</v>
      </c>
      <c r="I62" s="37">
        <f>AVERAGEIFS(ObservedSWC!I$2:I$595,ObservedSWC!$A$2:$A$595,$A62,ObservedSWC!$C$2:$C$595,$C62)</f>
        <v>0.20666666666666667</v>
      </c>
      <c r="J62" s="37">
        <f>AVERAGEIFS(ObservedSWC!J$2:J$595,ObservedSWC!$A$2:$A$595,$A62,ObservedSWC!$C$2:$C$595,$C62)</f>
        <v>0.16666666666666666</v>
      </c>
      <c r="K62" s="37">
        <f>AVERAGEIFS(ObservedSWC!K$2:K$595,ObservedSWC!$A$2:$A$595,$A62,ObservedSWC!$C$2:$C$595,$C62)</f>
        <v>0.157</v>
      </c>
      <c r="L62" s="37">
        <f>AVERAGEIFS(ObservedSWC!L$2:L$595,ObservedSWC!$A$2:$A$595,$A62,ObservedSWC!$C$2:$C$595,$C62)</f>
        <v>0.2273333333333333</v>
      </c>
      <c r="M62" s="37">
        <f>AVERAGEIFS(ObservedSWC!M$2:M$595,ObservedSWC!$A$2:$A$595,$A62,ObservedSWC!$C$2:$C$595,$C62)</f>
        <v>0.27733333333333338</v>
      </c>
      <c r="N62" s="37">
        <f>AVERAGEIFS(ObservedSWC!N$2:N$595,ObservedSWC!$A$2:$A$595,$A62,ObservedSWC!$C$2:$C$595,$C62)</f>
        <v>0.28899999999999998</v>
      </c>
      <c r="O62" s="37">
        <f>AVERAGEIFS(ObservedSWC!O$2:O$595,ObservedSWC!$A$2:$A$595,$A62,ObservedSWC!$C$2:$C$595,$C62)</f>
        <v>0.34233333333333338</v>
      </c>
      <c r="P62" s="37">
        <f>AVERAGEIFS(ObservedSWC!P$2:P$595,ObservedSWC!$A$2:$A$595,$A62,ObservedSWC!$C$2:$C$595,$C62)</f>
        <v>0.33766666666666662</v>
      </c>
      <c r="Q62" s="37">
        <f>AVERAGEIFS(ObservedSWC!Q$2:Q$595,ObservedSWC!$A$2:$A$595,$A62,ObservedSWC!$C$2:$C$595,$C62)</f>
        <v>0.34233333333333338</v>
      </c>
      <c r="R62" s="37">
        <f>AVERAGEIFS(ObservedSWC!R$2:R$595,ObservedSWC!$A$2:$A$595,$A62,ObservedSWC!$C$2:$C$595,$C62)</f>
        <v>0.34200000000000003</v>
      </c>
      <c r="S62" s="37">
        <f>AVERAGEIFS(ObservedSWC!S$2:S$595,ObservedSWC!$A$2:$A$595,$A62,ObservedSWC!$C$2:$C$595,$C62)</f>
        <v>0.34633333333333333</v>
      </c>
      <c r="T62" s="37">
        <f>AVERAGEIFS(ObservedSWC!T$2:T$595,ObservedSWC!$A$2:$A$595,$A62,ObservedSWC!$C$2:$C$595,$C62)</f>
        <v>0.32666666666666666</v>
      </c>
      <c r="U62" s="37">
        <f>AVERAGEIFS(ObservedSWC!U$2:U$595,ObservedSWC!$A$2:$A$595,$A62,ObservedSWC!$C$2:$C$595,$C62)</f>
        <v>0.3203333333333333</v>
      </c>
      <c r="V62" s="37">
        <f>AVERAGEIFS(ObservedSWC!V$2:V$595,ObservedSWC!$A$2:$A$595,$A62,ObservedSWC!$C$2:$C$595,$C62)</f>
        <v>0.3193333333333333</v>
      </c>
      <c r="W62" s="37">
        <f>AVERAGEIFS(ObservedSWC!W$2:W$595,ObservedSWC!$A$2:$A$595,$A62,ObservedSWC!$C$2:$C$595,$C62)</f>
        <v>0.31433333333333335</v>
      </c>
      <c r="X62" s="37">
        <f>AVERAGEIFS(ObservedSWC!X$2:X$595,ObservedSWC!$A$2:$A$595,$A62,ObservedSWC!$C$2:$C$595,$C62)</f>
        <v>0.31866666666666665</v>
      </c>
      <c r="Y62" s="37">
        <f>AVERAGEIFS(ObservedSWC!Y$2:Y$595,ObservedSWC!$A$2:$A$595,$A62,ObservedSWC!$C$2:$C$595,$C62)</f>
        <v>0.3173333333333333</v>
      </c>
      <c r="Z62" s="37">
        <f>AVERAGEIFS(ObservedSWC!Z$2:Z$595,ObservedSWC!$A$2:$A$595,$A62,ObservedSWC!$C$2:$C$595,$C62)</f>
        <v>0.33499999999999996</v>
      </c>
      <c r="AA62" s="37">
        <f>AVERAGEIFS(ObservedSWC!AA$2:AA$595,ObservedSWC!$A$2:$A$595,$A62,ObservedSWC!$C$2:$C$595,$C62)</f>
        <v>0.36033333333333334</v>
      </c>
      <c r="AB62" s="37">
        <f>AVERAGEIFS(ObservedSWC!AB$2:AB$595,ObservedSWC!$A$2:$A$595,$A62,ObservedSWC!$C$2:$C$595,$C62)</f>
        <v>221.5</v>
      </c>
      <c r="AC62" s="37">
        <f>AVERAGEIFS(ObservedSWC!AC$2:AC$595,ObservedSWC!$A$2:$A$595,$A62,ObservedSWC!$C$2:$C$595,$C62)</f>
        <v>653.76666666666677</v>
      </c>
    </row>
    <row r="63" spans="1:29" x14ac:dyDescent="0.25">
      <c r="A63" s="1" t="s">
        <v>2</v>
      </c>
      <c r="B63" s="1" t="s">
        <v>84</v>
      </c>
      <c r="C63" s="36">
        <v>36861</v>
      </c>
      <c r="D63" s="2" t="s">
        <v>85</v>
      </c>
      <c r="E63">
        <v>3</v>
      </c>
      <c r="F63" s="37">
        <f>AVERAGEIFS(ObservedSWC!F$2:F$595,ObservedSWC!$A$2:$A$595,$A63,ObservedSWC!$C$2:$C$595,$C63)</f>
        <v>0.29933333333333328</v>
      </c>
      <c r="G63" s="37">
        <f>AVERAGEIFS(ObservedSWC!G$2:G$595,ObservedSWC!$A$2:$A$595,$A63,ObservedSWC!$C$2:$C$595,$C63)</f>
        <v>0.26333333333333336</v>
      </c>
      <c r="H63" s="37">
        <f>AVERAGEIFS(ObservedSWC!H$2:H$595,ObservedSWC!$A$2:$A$595,$A63,ObservedSWC!$C$2:$C$595,$C63)</f>
        <v>0.21099999999999999</v>
      </c>
      <c r="I63" s="37">
        <f>AVERAGEIFS(ObservedSWC!I$2:I$595,ObservedSWC!$A$2:$A$595,$A63,ObservedSWC!$C$2:$C$595,$C63)</f>
        <v>0.18933333333333335</v>
      </c>
      <c r="J63" s="37">
        <f>AVERAGEIFS(ObservedSWC!J$2:J$595,ObservedSWC!$A$2:$A$595,$A63,ObservedSWC!$C$2:$C$595,$C63)</f>
        <v>0.15133333333333335</v>
      </c>
      <c r="K63" s="37">
        <f>AVERAGEIFS(ObservedSWC!K$2:K$595,ObservedSWC!$A$2:$A$595,$A63,ObservedSWC!$C$2:$C$595,$C63)</f>
        <v>0.14199999999999999</v>
      </c>
      <c r="L63" s="37">
        <f>AVERAGEIFS(ObservedSWC!L$2:L$595,ObservedSWC!$A$2:$A$595,$A63,ObservedSWC!$C$2:$C$595,$C63)</f>
        <v>0.20933333333333334</v>
      </c>
      <c r="M63" s="37">
        <f>AVERAGEIFS(ObservedSWC!M$2:M$595,ObservedSWC!$A$2:$A$595,$A63,ObservedSWC!$C$2:$C$595,$C63)</f>
        <v>0.26166666666666666</v>
      </c>
      <c r="N63" s="37">
        <f>AVERAGEIFS(ObservedSWC!N$2:N$595,ObservedSWC!$A$2:$A$595,$A63,ObservedSWC!$C$2:$C$595,$C63)</f>
        <v>0.28733333333333338</v>
      </c>
      <c r="O63" s="37">
        <f>AVERAGEIFS(ObservedSWC!O$2:O$595,ObservedSWC!$A$2:$A$595,$A63,ObservedSWC!$C$2:$C$595,$C63)</f>
        <v>0.33033333333333331</v>
      </c>
      <c r="P63" s="37">
        <f>AVERAGEIFS(ObservedSWC!P$2:P$595,ObservedSWC!$A$2:$A$595,$A63,ObservedSWC!$C$2:$C$595,$C63)</f>
        <v>0.33500000000000002</v>
      </c>
      <c r="Q63" s="37">
        <f>AVERAGEIFS(ObservedSWC!Q$2:Q$595,ObservedSWC!$A$2:$A$595,$A63,ObservedSWC!$C$2:$C$595,$C63)</f>
        <v>0.34266666666666667</v>
      </c>
      <c r="R63" s="37">
        <f>AVERAGEIFS(ObservedSWC!R$2:R$595,ObservedSWC!$A$2:$A$595,$A63,ObservedSWC!$C$2:$C$595,$C63)</f>
        <v>0.33666666666666667</v>
      </c>
      <c r="S63" s="37">
        <f>AVERAGEIFS(ObservedSWC!S$2:S$595,ObservedSWC!$A$2:$A$595,$A63,ObservedSWC!$C$2:$C$595,$C63)</f>
        <v>0.33699999999999997</v>
      </c>
      <c r="T63" s="37">
        <f>AVERAGEIFS(ObservedSWC!T$2:T$595,ObservedSWC!$A$2:$A$595,$A63,ObservedSWC!$C$2:$C$595,$C63)</f>
        <v>0.32766666666666672</v>
      </c>
      <c r="U63" s="37">
        <f>AVERAGEIFS(ObservedSWC!U$2:U$595,ObservedSWC!$A$2:$A$595,$A63,ObservedSWC!$C$2:$C$595,$C63)</f>
        <v>0.32233333333333336</v>
      </c>
      <c r="V63" s="37">
        <f>AVERAGEIFS(ObservedSWC!V$2:V$595,ObservedSWC!$A$2:$A$595,$A63,ObservedSWC!$C$2:$C$595,$C63)</f>
        <v>0.31466666666666665</v>
      </c>
      <c r="W63" s="37">
        <f>AVERAGEIFS(ObservedSWC!W$2:W$595,ObservedSWC!$A$2:$A$595,$A63,ObservedSWC!$C$2:$C$595,$C63)</f>
        <v>0.31666666666666665</v>
      </c>
      <c r="X63" s="37">
        <f>AVERAGEIFS(ObservedSWC!X$2:X$595,ObservedSWC!$A$2:$A$595,$A63,ObservedSWC!$C$2:$C$595,$C63)</f>
        <v>0.318</v>
      </c>
      <c r="Y63" s="37">
        <f>AVERAGEIFS(ObservedSWC!Y$2:Y$595,ObservedSWC!$A$2:$A$595,$A63,ObservedSWC!$C$2:$C$595,$C63)</f>
        <v>0.31666666666666665</v>
      </c>
      <c r="Z63" s="37">
        <f>AVERAGEIFS(ObservedSWC!Z$2:Z$595,ObservedSWC!$A$2:$A$595,$A63,ObservedSWC!$C$2:$C$595,$C63)</f>
        <v>0.33433333333333337</v>
      </c>
      <c r="AA63" s="37">
        <f>AVERAGEIFS(ObservedSWC!AA$2:AA$595,ObservedSWC!$A$2:$A$595,$A63,ObservedSWC!$C$2:$C$595,$C63)</f>
        <v>0.3666666666666667</v>
      </c>
      <c r="AB63" s="37">
        <f>AVERAGEIFS(ObservedSWC!AB$2:AB$595,ObservedSWC!$A$2:$A$595,$A63,ObservedSWC!$C$2:$C$595,$C63)</f>
        <v>231.4</v>
      </c>
      <c r="AC63" s="37">
        <f>AVERAGEIFS(ObservedSWC!AC$2:AC$595,ObservedSWC!$A$2:$A$595,$A63,ObservedSWC!$C$2:$C$595,$C63)</f>
        <v>661.26666666666677</v>
      </c>
    </row>
    <row r="64" spans="1:29" x14ac:dyDescent="0.25">
      <c r="A64" s="1" t="s">
        <v>2</v>
      </c>
      <c r="B64" s="1" t="s">
        <v>84</v>
      </c>
      <c r="C64" s="36">
        <v>36868</v>
      </c>
      <c r="D64" s="2" t="s">
        <v>85</v>
      </c>
      <c r="E64">
        <v>3</v>
      </c>
      <c r="F64" s="37">
        <f>AVERAGEIFS(ObservedSWC!F$2:F$595,ObservedSWC!$A$2:$A$595,$A64,ObservedSWC!$C$2:$C$595,$C64)</f>
        <v>0.23333333333333331</v>
      </c>
      <c r="G64" s="37">
        <f>AVERAGEIFS(ObservedSWC!G$2:G$595,ObservedSWC!$A$2:$A$595,$A64,ObservedSWC!$C$2:$C$595,$C64)</f>
        <v>0.219</v>
      </c>
      <c r="H64" s="37">
        <f>AVERAGEIFS(ObservedSWC!H$2:H$595,ObservedSWC!$A$2:$A$595,$A64,ObservedSWC!$C$2:$C$595,$C64)</f>
        <v>0.19599999999999998</v>
      </c>
      <c r="I64" s="37">
        <f>AVERAGEIFS(ObservedSWC!I$2:I$595,ObservedSWC!$A$2:$A$595,$A64,ObservedSWC!$C$2:$C$595,$C64)</f>
        <v>0.17833333333333334</v>
      </c>
      <c r="J64" s="37">
        <f>AVERAGEIFS(ObservedSWC!J$2:J$595,ObservedSWC!$A$2:$A$595,$A64,ObservedSWC!$C$2:$C$595,$C64)</f>
        <v>0.13500000000000001</v>
      </c>
      <c r="K64" s="37">
        <f>AVERAGEIFS(ObservedSWC!K$2:K$595,ObservedSWC!$A$2:$A$595,$A64,ObservedSWC!$C$2:$C$595,$C64)</f>
        <v>0.12933333333333333</v>
      </c>
      <c r="L64" s="37">
        <f>AVERAGEIFS(ObservedSWC!L$2:L$595,ObservedSWC!$A$2:$A$595,$A64,ObservedSWC!$C$2:$C$595,$C64)</f>
        <v>0.20533333333333328</v>
      </c>
      <c r="M64" s="37">
        <f>AVERAGEIFS(ObservedSWC!M$2:M$595,ObservedSWC!$A$2:$A$595,$A64,ObservedSWC!$C$2:$C$595,$C64)</f>
        <v>0.254</v>
      </c>
      <c r="N64" s="37">
        <f>AVERAGEIFS(ObservedSWC!N$2:N$595,ObservedSWC!$A$2:$A$595,$A64,ObservedSWC!$C$2:$C$595,$C64)</f>
        <v>0.27166666666666667</v>
      </c>
      <c r="O64" s="37">
        <f>AVERAGEIFS(ObservedSWC!O$2:O$595,ObservedSWC!$A$2:$A$595,$A64,ObservedSWC!$C$2:$C$595,$C64)</f>
        <v>0.32300000000000001</v>
      </c>
      <c r="P64" s="37">
        <f>AVERAGEIFS(ObservedSWC!P$2:P$595,ObservedSWC!$A$2:$A$595,$A64,ObservedSWC!$C$2:$C$595,$C64)</f>
        <v>0.34100000000000003</v>
      </c>
      <c r="Q64" s="37">
        <f>AVERAGEIFS(ObservedSWC!Q$2:Q$595,ObservedSWC!$A$2:$A$595,$A64,ObservedSWC!$C$2:$C$595,$C64)</f>
        <v>0.33800000000000002</v>
      </c>
      <c r="R64" s="37">
        <f>AVERAGEIFS(ObservedSWC!R$2:R$595,ObservedSWC!$A$2:$A$595,$A64,ObservedSWC!$C$2:$C$595,$C64)</f>
        <v>0.32200000000000001</v>
      </c>
      <c r="S64" s="37">
        <f>AVERAGEIFS(ObservedSWC!S$2:S$595,ObservedSWC!$A$2:$A$595,$A64,ObservedSWC!$C$2:$C$595,$C64)</f>
        <v>0.33800000000000002</v>
      </c>
      <c r="T64" s="37">
        <f>AVERAGEIFS(ObservedSWC!T$2:T$595,ObservedSWC!$A$2:$A$595,$A64,ObservedSWC!$C$2:$C$595,$C64)</f>
        <v>0.32866666666666666</v>
      </c>
      <c r="U64" s="37">
        <f>AVERAGEIFS(ObservedSWC!U$2:U$595,ObservedSWC!$A$2:$A$595,$A64,ObservedSWC!$C$2:$C$595,$C64)</f>
        <v>0.32</v>
      </c>
      <c r="V64" s="37">
        <f>AVERAGEIFS(ObservedSWC!V$2:V$595,ObservedSWC!$A$2:$A$595,$A64,ObservedSWC!$C$2:$C$595,$C64)</f>
        <v>0.31966666666666671</v>
      </c>
      <c r="W64" s="37">
        <f>AVERAGEIFS(ObservedSWC!W$2:W$595,ObservedSWC!$A$2:$A$595,$A64,ObservedSWC!$C$2:$C$595,$C64)</f>
        <v>0.315</v>
      </c>
      <c r="X64" s="37">
        <f>AVERAGEIFS(ObservedSWC!X$2:X$595,ObservedSWC!$A$2:$A$595,$A64,ObservedSWC!$C$2:$C$595,$C64)</f>
        <v>0.31900000000000001</v>
      </c>
      <c r="Y64" s="37">
        <f>AVERAGEIFS(ObservedSWC!Y$2:Y$595,ObservedSWC!$A$2:$A$595,$A64,ObservedSWC!$C$2:$C$595,$C64)</f>
        <v>0.31866666666666665</v>
      </c>
      <c r="Z64" s="37">
        <f>AVERAGEIFS(ObservedSWC!Z$2:Z$595,ObservedSWC!$A$2:$A$595,$A64,ObservedSWC!$C$2:$C$595,$C64)</f>
        <v>0.33100000000000002</v>
      </c>
      <c r="AA64" s="37">
        <f>AVERAGEIFS(ObservedSWC!AA$2:AA$595,ObservedSWC!$A$2:$A$595,$A64,ObservedSWC!$C$2:$C$595,$C64)</f>
        <v>0.36533333333333334</v>
      </c>
      <c r="AB64" s="37">
        <f>AVERAGEIFS(ObservedSWC!AB$2:AB$595,ObservedSWC!$A$2:$A$595,$A64,ObservedSWC!$C$2:$C$595,$C64)</f>
        <v>205.5333333333333</v>
      </c>
      <c r="AC64" s="37">
        <f>AVERAGEIFS(ObservedSWC!AC$2:AC$595,ObservedSWC!$A$2:$A$595,$A64,ObservedSWC!$C$2:$C$595,$C64)</f>
        <v>633.4666666666667</v>
      </c>
    </row>
    <row r="65" spans="1:29" x14ac:dyDescent="0.25">
      <c r="A65" s="1" t="s">
        <v>2</v>
      </c>
      <c r="B65" s="1" t="s">
        <v>84</v>
      </c>
      <c r="C65" s="36">
        <v>36874</v>
      </c>
      <c r="D65" s="2" t="s">
        <v>85</v>
      </c>
      <c r="E65">
        <v>3</v>
      </c>
      <c r="F65" s="37">
        <f>AVERAGEIFS(ObservedSWC!F$2:F$595,ObservedSWC!$A$2:$A$595,$A65,ObservedSWC!$C$2:$C$595,$C65)</f>
        <v>0.20299999999999999</v>
      </c>
      <c r="G65" s="37">
        <f>AVERAGEIFS(ObservedSWC!G$2:G$595,ObservedSWC!$A$2:$A$595,$A65,ObservedSWC!$C$2:$C$595,$C65)</f>
        <v>0.18600000000000003</v>
      </c>
      <c r="H65" s="37">
        <f>AVERAGEIFS(ObservedSWC!H$2:H$595,ObservedSWC!$A$2:$A$595,$A65,ObservedSWC!$C$2:$C$595,$C65)</f>
        <v>0.16200000000000001</v>
      </c>
      <c r="I65" s="37">
        <f>AVERAGEIFS(ObservedSWC!I$2:I$595,ObservedSWC!$A$2:$A$595,$A65,ObservedSWC!$C$2:$C$595,$C65)</f>
        <v>0.13633333333333333</v>
      </c>
      <c r="J65" s="37">
        <f>AVERAGEIFS(ObservedSWC!J$2:J$595,ObservedSWC!$A$2:$A$595,$A65,ObservedSWC!$C$2:$C$595,$C65)</f>
        <v>0.107</v>
      </c>
      <c r="K65" s="37">
        <f>AVERAGEIFS(ObservedSWC!K$2:K$595,ObservedSWC!$A$2:$A$595,$A65,ObservedSWC!$C$2:$C$595,$C65)</f>
        <v>0.11499999999999999</v>
      </c>
      <c r="L65" s="37">
        <f>AVERAGEIFS(ObservedSWC!L$2:L$595,ObservedSWC!$A$2:$A$595,$A65,ObservedSWC!$C$2:$C$595,$C65)</f>
        <v>0.18633333333333332</v>
      </c>
      <c r="M65" s="37">
        <f>AVERAGEIFS(ObservedSWC!M$2:M$595,ObservedSWC!$A$2:$A$595,$A65,ObservedSWC!$C$2:$C$595,$C65)</f>
        <v>0.23633333333333337</v>
      </c>
      <c r="N65" s="37">
        <f>AVERAGEIFS(ObservedSWC!N$2:N$595,ObservedSWC!$A$2:$A$595,$A65,ObservedSWC!$C$2:$C$595,$C65)</f>
        <v>0.25366666666666665</v>
      </c>
      <c r="O65" s="37">
        <f>AVERAGEIFS(ObservedSWC!O$2:O$595,ObservedSWC!$A$2:$A$595,$A65,ObservedSWC!$C$2:$C$595,$C65)</f>
        <v>0.32533333333333331</v>
      </c>
      <c r="P65" s="37">
        <f>AVERAGEIFS(ObservedSWC!P$2:P$595,ObservedSWC!$A$2:$A$595,$A65,ObservedSWC!$C$2:$C$595,$C65)</f>
        <v>0.33533333333333332</v>
      </c>
      <c r="Q65" s="37">
        <f>AVERAGEIFS(ObservedSWC!Q$2:Q$595,ObservedSWC!$A$2:$A$595,$A65,ObservedSWC!$C$2:$C$595,$C65)</f>
        <v>0.32733333333333331</v>
      </c>
      <c r="R65" s="37">
        <f>AVERAGEIFS(ObservedSWC!R$2:R$595,ObservedSWC!$A$2:$A$595,$A65,ObservedSWC!$C$2:$C$595,$C65)</f>
        <v>0.31633333333333336</v>
      </c>
      <c r="S65" s="37">
        <f>AVERAGEIFS(ObservedSWC!S$2:S$595,ObservedSWC!$A$2:$A$595,$A65,ObservedSWC!$C$2:$C$595,$C65)</f>
        <v>0.3196666666666666</v>
      </c>
      <c r="T65" s="37">
        <f>AVERAGEIFS(ObservedSWC!T$2:T$595,ObservedSWC!$A$2:$A$595,$A65,ObservedSWC!$C$2:$C$595,$C65)</f>
        <v>0.32233333333333336</v>
      </c>
      <c r="U65" s="37">
        <f>AVERAGEIFS(ObservedSWC!U$2:U$595,ObservedSWC!$A$2:$A$595,$A65,ObservedSWC!$C$2:$C$595,$C65)</f>
        <v>0.31833333333333336</v>
      </c>
      <c r="V65" s="37">
        <f>AVERAGEIFS(ObservedSWC!V$2:V$595,ObservedSWC!$A$2:$A$595,$A65,ObservedSWC!$C$2:$C$595,$C65)</f>
        <v>0.3213333333333333</v>
      </c>
      <c r="W65" s="37">
        <f>AVERAGEIFS(ObservedSWC!W$2:W$595,ObservedSWC!$A$2:$A$595,$A65,ObservedSWC!$C$2:$C$595,$C65)</f>
        <v>0.316</v>
      </c>
      <c r="X65" s="37">
        <f>AVERAGEIFS(ObservedSWC!X$2:X$595,ObservedSWC!$A$2:$A$595,$A65,ObservedSWC!$C$2:$C$595,$C65)</f>
        <v>0.31766666666666671</v>
      </c>
      <c r="Y65" s="37">
        <f>AVERAGEIFS(ObservedSWC!Y$2:Y$595,ObservedSWC!$A$2:$A$595,$A65,ObservedSWC!$C$2:$C$595,$C65)</f>
        <v>0.32100000000000001</v>
      </c>
      <c r="Z65" s="37">
        <f>AVERAGEIFS(ObservedSWC!Z$2:Z$595,ObservedSWC!$A$2:$A$595,$A65,ObservedSWC!$C$2:$C$595,$C65)</f>
        <v>0.31466666666666665</v>
      </c>
      <c r="AA65" s="37">
        <f>AVERAGEIFS(ObservedSWC!AA$2:AA$595,ObservedSWC!$A$2:$A$595,$A65,ObservedSWC!$C$2:$C$595,$C65)</f>
        <v>0.34533333333333333</v>
      </c>
      <c r="AB65" s="37">
        <f>AVERAGEIFS(ObservedSWC!AB$2:AB$595,ObservedSWC!$A$2:$A$595,$A65,ObservedSWC!$C$2:$C$595,$C65)</f>
        <v>178.86666666666667</v>
      </c>
      <c r="AC65" s="37">
        <f>AVERAGEIFS(ObservedSWC!AC$2:AC$595,ObservedSWC!$A$2:$A$595,$A65,ObservedSWC!$C$2:$C$595,$C65)</f>
        <v>598.93333333333328</v>
      </c>
    </row>
    <row r="66" spans="1:29" x14ac:dyDescent="0.25">
      <c r="A66" s="1" t="s">
        <v>2</v>
      </c>
      <c r="B66" s="1" t="s">
        <v>84</v>
      </c>
      <c r="C66" s="36">
        <v>36882</v>
      </c>
      <c r="D66" s="2" t="s">
        <v>85</v>
      </c>
      <c r="E66">
        <v>3</v>
      </c>
      <c r="F66" s="37">
        <f>AVERAGEIFS(ObservedSWC!F$2:F$595,ObservedSWC!$A$2:$A$595,$A66,ObservedSWC!$C$2:$C$595,$C66)</f>
        <v>0.19033333333333333</v>
      </c>
      <c r="G66" s="37">
        <f>AVERAGEIFS(ObservedSWC!G$2:G$595,ObservedSWC!$A$2:$A$595,$A66,ObservedSWC!$C$2:$C$595,$C66)</f>
        <v>0.16533333333333333</v>
      </c>
      <c r="H66" s="37">
        <f>AVERAGEIFS(ObservedSWC!H$2:H$595,ObservedSWC!$A$2:$A$595,$A66,ObservedSWC!$C$2:$C$595,$C66)</f>
        <v>0.14733333333333334</v>
      </c>
      <c r="I66" s="37">
        <f>AVERAGEIFS(ObservedSWC!I$2:I$595,ObservedSWC!$A$2:$A$595,$A66,ObservedSWC!$C$2:$C$595,$C66)</f>
        <v>0.11633333333333333</v>
      </c>
      <c r="J66" s="37">
        <f>AVERAGEIFS(ObservedSWC!J$2:J$595,ObservedSWC!$A$2:$A$595,$A66,ObservedSWC!$C$2:$C$595,$C66)</f>
        <v>8.9333333333333334E-2</v>
      </c>
      <c r="K66" s="37">
        <f>AVERAGEIFS(ObservedSWC!K$2:K$595,ObservedSWC!$A$2:$A$595,$A66,ObservedSWC!$C$2:$C$595,$C66)</f>
        <v>0.10033333333333333</v>
      </c>
      <c r="L66" s="37">
        <f>AVERAGEIFS(ObservedSWC!L$2:L$595,ObservedSWC!$A$2:$A$595,$A66,ObservedSWC!$C$2:$C$595,$C66)</f>
        <v>0.15933333333333333</v>
      </c>
      <c r="M66" s="37">
        <f>AVERAGEIFS(ObservedSWC!M$2:M$595,ObservedSWC!$A$2:$A$595,$A66,ObservedSWC!$C$2:$C$595,$C66)</f>
        <v>0.20199999999999999</v>
      </c>
      <c r="N66" s="37">
        <f>AVERAGEIFS(ObservedSWC!N$2:N$595,ObservedSWC!$A$2:$A$595,$A66,ObservedSWC!$C$2:$C$595,$C66)</f>
        <v>0.22900000000000001</v>
      </c>
      <c r="O66" s="37">
        <f>AVERAGEIFS(ObservedSWC!O$2:O$595,ObservedSWC!$A$2:$A$595,$A66,ObservedSWC!$C$2:$C$595,$C66)</f>
        <v>0.28899999999999998</v>
      </c>
      <c r="P66" s="37">
        <f>AVERAGEIFS(ObservedSWC!P$2:P$595,ObservedSWC!$A$2:$A$595,$A66,ObservedSWC!$C$2:$C$595,$C66)</f>
        <v>0.32500000000000001</v>
      </c>
      <c r="Q66" s="37">
        <f>AVERAGEIFS(ObservedSWC!Q$2:Q$595,ObservedSWC!$A$2:$A$595,$A66,ObservedSWC!$C$2:$C$595,$C66)</f>
        <v>0.33400000000000002</v>
      </c>
      <c r="R66" s="37">
        <f>AVERAGEIFS(ObservedSWC!R$2:R$595,ObservedSWC!$A$2:$A$595,$A66,ObservedSWC!$C$2:$C$595,$C66)</f>
        <v>0.30933333333333329</v>
      </c>
      <c r="S66" s="37">
        <f>AVERAGEIFS(ObservedSWC!S$2:S$595,ObservedSWC!$A$2:$A$595,$A66,ObservedSWC!$C$2:$C$595,$C66)</f>
        <v>0.316</v>
      </c>
      <c r="T66" s="37">
        <f>AVERAGEIFS(ObservedSWC!T$2:T$595,ObservedSWC!$A$2:$A$595,$A66,ObservedSWC!$C$2:$C$595,$C66)</f>
        <v>0.31900000000000001</v>
      </c>
      <c r="U66" s="37">
        <f>AVERAGEIFS(ObservedSWC!U$2:U$595,ObservedSWC!$A$2:$A$595,$A66,ObservedSWC!$C$2:$C$595,$C66)</f>
        <v>0.31833333333333336</v>
      </c>
      <c r="V66" s="37">
        <f>AVERAGEIFS(ObservedSWC!V$2:V$595,ObservedSWC!$A$2:$A$595,$A66,ObservedSWC!$C$2:$C$595,$C66)</f>
        <v>0.3136666666666667</v>
      </c>
      <c r="W66" s="37">
        <f>AVERAGEIFS(ObservedSWC!W$2:W$595,ObservedSWC!$A$2:$A$595,$A66,ObservedSWC!$C$2:$C$595,$C66)</f>
        <v>0.315</v>
      </c>
      <c r="X66" s="37">
        <f>AVERAGEIFS(ObservedSWC!X$2:X$595,ObservedSWC!$A$2:$A$595,$A66,ObservedSWC!$C$2:$C$595,$C66)</f>
        <v>0.315</v>
      </c>
      <c r="Y66" s="37">
        <f>AVERAGEIFS(ObservedSWC!Y$2:Y$595,ObservedSWC!$A$2:$A$595,$A66,ObservedSWC!$C$2:$C$595,$C66)</f>
        <v>0.31233333333333335</v>
      </c>
      <c r="Z66" s="37">
        <f>AVERAGEIFS(ObservedSWC!Z$2:Z$595,ObservedSWC!$A$2:$A$595,$A66,ObservedSWC!$C$2:$C$595,$C66)</f>
        <v>0.32200000000000001</v>
      </c>
      <c r="AA66" s="37">
        <f>AVERAGEIFS(ObservedSWC!AA$2:AA$595,ObservedSWC!$A$2:$A$595,$A66,ObservedSWC!$C$2:$C$595,$C66)</f>
        <v>0.35166666666666674</v>
      </c>
      <c r="AB66" s="37">
        <f>AVERAGEIFS(ObservedSWC!AB$2:AB$595,ObservedSWC!$A$2:$A$595,$A66,ObservedSWC!$C$2:$C$595,$C66)</f>
        <v>158.96666666666667</v>
      </c>
      <c r="AC66" s="37">
        <f>AVERAGEIFS(ObservedSWC!AC$2:AC$595,ObservedSWC!$A$2:$A$595,$A66,ObservedSWC!$C$2:$C$595,$C66)</f>
        <v>573.00000000000011</v>
      </c>
    </row>
    <row r="67" spans="1:29" x14ac:dyDescent="0.25">
      <c r="A67" s="1" t="s">
        <v>2</v>
      </c>
      <c r="B67" s="1" t="s">
        <v>84</v>
      </c>
      <c r="C67" s="36">
        <v>36889</v>
      </c>
      <c r="D67" s="2" t="s">
        <v>85</v>
      </c>
      <c r="E67">
        <v>3</v>
      </c>
      <c r="F67" s="37">
        <f>AVERAGEIFS(ObservedSWC!F$2:F$595,ObservedSWC!$A$2:$A$595,$A67,ObservedSWC!$C$2:$C$595,$C67)</f>
        <v>0.14633333333333332</v>
      </c>
      <c r="G67" s="37">
        <f>AVERAGEIFS(ObservedSWC!G$2:G$595,ObservedSWC!$A$2:$A$595,$A67,ObservedSWC!$C$2:$C$595,$C67)</f>
        <v>0.15566666666666668</v>
      </c>
      <c r="H67" s="37">
        <f>AVERAGEIFS(ObservedSWC!H$2:H$595,ObservedSWC!$A$2:$A$595,$A67,ObservedSWC!$C$2:$C$595,$C67)</f>
        <v>0.13600000000000001</v>
      </c>
      <c r="I67" s="37">
        <f>AVERAGEIFS(ObservedSWC!I$2:I$595,ObservedSWC!$A$2:$A$595,$A67,ObservedSWC!$C$2:$C$595,$C67)</f>
        <v>0.10833333333333334</v>
      </c>
      <c r="J67" s="37">
        <f>AVERAGEIFS(ObservedSWC!J$2:J$595,ObservedSWC!$A$2:$A$595,$A67,ObservedSWC!$C$2:$C$595,$C67)</f>
        <v>7.9666666666666663E-2</v>
      </c>
      <c r="K67" s="37">
        <f>AVERAGEIFS(ObservedSWC!K$2:K$595,ObservedSWC!$A$2:$A$595,$A67,ObservedSWC!$C$2:$C$595,$C67)</f>
        <v>8.9666666666666672E-2</v>
      </c>
      <c r="L67" s="37">
        <f>AVERAGEIFS(ObservedSWC!L$2:L$595,ObservedSWC!$A$2:$A$595,$A67,ObservedSWC!$C$2:$C$595,$C67)</f>
        <v>0.14333333333333331</v>
      </c>
      <c r="M67" s="37">
        <f>AVERAGEIFS(ObservedSWC!M$2:M$595,ObservedSWC!$A$2:$A$595,$A67,ObservedSWC!$C$2:$C$595,$C67)</f>
        <v>0.17833333333333332</v>
      </c>
      <c r="N67" s="37">
        <f>AVERAGEIFS(ObservedSWC!N$2:N$595,ObservedSWC!$A$2:$A$595,$A67,ObservedSWC!$C$2:$C$595,$C67)</f>
        <v>0.22199999999999998</v>
      </c>
      <c r="O67" s="37">
        <f>AVERAGEIFS(ObservedSWC!O$2:O$595,ObservedSWC!$A$2:$A$595,$A67,ObservedSWC!$C$2:$C$595,$C67)</f>
        <v>0.26433333333333331</v>
      </c>
      <c r="P67" s="37">
        <f>AVERAGEIFS(ObservedSWC!P$2:P$595,ObservedSWC!$A$2:$A$595,$A67,ObservedSWC!$C$2:$C$595,$C67)</f>
        <v>0.3056666666666667</v>
      </c>
      <c r="Q67" s="37">
        <f>AVERAGEIFS(ObservedSWC!Q$2:Q$595,ObservedSWC!$A$2:$A$595,$A67,ObservedSWC!$C$2:$C$595,$C67)</f>
        <v>0.32766666666666672</v>
      </c>
      <c r="R67" s="37">
        <f>AVERAGEIFS(ObservedSWC!R$2:R$595,ObservedSWC!$A$2:$A$595,$A67,ObservedSWC!$C$2:$C$595,$C67)</f>
        <v>0.3</v>
      </c>
      <c r="S67" s="37">
        <f>AVERAGEIFS(ObservedSWC!S$2:S$595,ObservedSWC!$A$2:$A$595,$A67,ObservedSWC!$C$2:$C$595,$C67)</f>
        <v>0.30466666666666664</v>
      </c>
      <c r="T67" s="37">
        <f>AVERAGEIFS(ObservedSWC!T$2:T$595,ObservedSWC!$A$2:$A$595,$A67,ObservedSWC!$C$2:$C$595,$C67)</f>
        <v>0.3193333333333333</v>
      </c>
      <c r="U67" s="37">
        <f>AVERAGEIFS(ObservedSWC!U$2:U$595,ObservedSWC!$A$2:$A$595,$A67,ObservedSWC!$C$2:$C$595,$C67)</f>
        <v>0.31666666666666665</v>
      </c>
      <c r="V67" s="37">
        <f>AVERAGEIFS(ObservedSWC!V$2:V$595,ObservedSWC!$A$2:$A$595,$A67,ObservedSWC!$C$2:$C$595,$C67)</f>
        <v>0.3116666666666667</v>
      </c>
      <c r="W67" s="37">
        <f>AVERAGEIFS(ObservedSWC!W$2:W$595,ObservedSWC!$A$2:$A$595,$A67,ObservedSWC!$C$2:$C$595,$C67)</f>
        <v>0.3116666666666667</v>
      </c>
      <c r="X67" s="37">
        <f>AVERAGEIFS(ObservedSWC!X$2:X$595,ObservedSWC!$A$2:$A$595,$A67,ObservedSWC!$C$2:$C$595,$C67)</f>
        <v>0.31566666666666671</v>
      </c>
      <c r="Y67" s="37">
        <f>AVERAGEIFS(ObservedSWC!Y$2:Y$595,ObservedSWC!$A$2:$A$595,$A67,ObservedSWC!$C$2:$C$595,$C67)</f>
        <v>0.29233333333333333</v>
      </c>
      <c r="Z67" s="37">
        <f>AVERAGEIFS(ObservedSWC!Z$2:Z$595,ObservedSWC!$A$2:$A$595,$A67,ObservedSWC!$C$2:$C$595,$C67)</f>
        <v>0.31766666666666665</v>
      </c>
      <c r="AA67" s="37">
        <f>AVERAGEIFS(ObservedSWC!AA$2:AA$595,ObservedSWC!$A$2:$A$595,$A67,ObservedSWC!$C$2:$C$595,$C67)</f>
        <v>0.33866666666666667</v>
      </c>
      <c r="AB67" s="37">
        <f>AVERAGEIFS(ObservedSWC!AB$2:AB$595,ObservedSWC!$A$2:$A$595,$A67,ObservedSWC!$C$2:$C$595,$C67)</f>
        <v>140.56666666666669</v>
      </c>
      <c r="AC67" s="37">
        <f>AVERAGEIFS(ObservedSWC!AC$2:AC$595,ObservedSWC!$A$2:$A$595,$A67,ObservedSWC!$C$2:$C$595,$C67)</f>
        <v>543.16666666666663</v>
      </c>
    </row>
    <row r="68" spans="1:29" x14ac:dyDescent="0.25">
      <c r="A68" s="1" t="s">
        <v>2</v>
      </c>
      <c r="B68" s="1" t="s">
        <v>84</v>
      </c>
      <c r="C68" s="36">
        <v>36896</v>
      </c>
      <c r="D68" s="2" t="s">
        <v>85</v>
      </c>
      <c r="E68">
        <v>3</v>
      </c>
      <c r="F68" s="37">
        <f>AVERAGEIFS(ObservedSWC!F$2:F$595,ObservedSWC!$A$2:$A$595,$A68,ObservedSWC!$C$2:$C$595,$C68)</f>
        <v>0.17433333333333331</v>
      </c>
      <c r="G68" s="37">
        <f>AVERAGEIFS(ObservedSWC!G$2:G$595,ObservedSWC!$A$2:$A$595,$A68,ObservedSWC!$C$2:$C$595,$C68)</f>
        <v>0.16933333333333334</v>
      </c>
      <c r="H68" s="37">
        <f>AVERAGEIFS(ObservedSWC!H$2:H$595,ObservedSWC!$A$2:$A$595,$A68,ObservedSWC!$C$2:$C$595,$C68)</f>
        <v>0.14333333333333334</v>
      </c>
      <c r="I68" s="37">
        <f>AVERAGEIFS(ObservedSWC!I$2:I$595,ObservedSWC!$A$2:$A$595,$A68,ObservedSWC!$C$2:$C$595,$C68)</f>
        <v>0.11133333333333334</v>
      </c>
      <c r="J68" s="37">
        <f>AVERAGEIFS(ObservedSWC!J$2:J$595,ObservedSWC!$A$2:$A$595,$A68,ObservedSWC!$C$2:$C$595,$C68)</f>
        <v>8.3666666666666667E-2</v>
      </c>
      <c r="K68" s="37">
        <f>AVERAGEIFS(ObservedSWC!K$2:K$595,ObservedSWC!$A$2:$A$595,$A68,ObservedSWC!$C$2:$C$595,$C68)</f>
        <v>8.7333333333333332E-2</v>
      </c>
      <c r="L68" s="37">
        <f>AVERAGEIFS(ObservedSWC!L$2:L$595,ObservedSWC!$A$2:$A$595,$A68,ObservedSWC!$C$2:$C$595,$C68)</f>
        <v>0.13733333333333334</v>
      </c>
      <c r="M68" s="37">
        <f>AVERAGEIFS(ObservedSWC!M$2:M$595,ObservedSWC!$A$2:$A$595,$A68,ObservedSWC!$C$2:$C$595,$C68)</f>
        <v>0.16766666666666666</v>
      </c>
      <c r="N68" s="37">
        <f>AVERAGEIFS(ObservedSWC!N$2:N$595,ObservedSWC!$A$2:$A$595,$A68,ObservedSWC!$C$2:$C$595,$C68)</f>
        <v>0.20199999999999996</v>
      </c>
      <c r="O68" s="37">
        <f>AVERAGEIFS(ObservedSWC!O$2:O$595,ObservedSWC!$A$2:$A$595,$A68,ObservedSWC!$C$2:$C$595,$C68)</f>
        <v>0.252</v>
      </c>
      <c r="P68" s="37">
        <f>AVERAGEIFS(ObservedSWC!P$2:P$595,ObservedSWC!$A$2:$A$595,$A68,ObservedSWC!$C$2:$C$595,$C68)</f>
        <v>0.30333333333333334</v>
      </c>
      <c r="Q68" s="37">
        <f>AVERAGEIFS(ObservedSWC!Q$2:Q$595,ObservedSWC!$A$2:$A$595,$A68,ObservedSWC!$C$2:$C$595,$C68)</f>
        <v>0.32400000000000001</v>
      </c>
      <c r="R68" s="37">
        <f>AVERAGEIFS(ObservedSWC!R$2:R$595,ObservedSWC!$A$2:$A$595,$A68,ObservedSWC!$C$2:$C$595,$C68)</f>
        <v>0.28899999999999998</v>
      </c>
      <c r="S68" s="37">
        <f>AVERAGEIFS(ObservedSWC!S$2:S$595,ObservedSWC!$A$2:$A$595,$A68,ObservedSWC!$C$2:$C$595,$C68)</f>
        <v>0.29333333333333339</v>
      </c>
      <c r="T68" s="37">
        <f>AVERAGEIFS(ObservedSWC!T$2:T$595,ObservedSWC!$A$2:$A$595,$A68,ObservedSWC!$C$2:$C$595,$C68)</f>
        <v>0.31866666666666665</v>
      </c>
      <c r="U68" s="37">
        <f>AVERAGEIFS(ObservedSWC!U$2:U$595,ObservedSWC!$A$2:$A$595,$A68,ObservedSWC!$C$2:$C$595,$C68)</f>
        <v>0.3116666666666667</v>
      </c>
      <c r="V68" s="37">
        <f>AVERAGEIFS(ObservedSWC!V$2:V$595,ObservedSWC!$A$2:$A$595,$A68,ObservedSWC!$C$2:$C$595,$C68)</f>
        <v>0.3056666666666667</v>
      </c>
      <c r="W68" s="37">
        <f>AVERAGEIFS(ObservedSWC!W$2:W$595,ObservedSWC!$A$2:$A$595,$A68,ObservedSWC!$C$2:$C$595,$C68)</f>
        <v>0.311</v>
      </c>
      <c r="X68" s="37">
        <f>AVERAGEIFS(ObservedSWC!X$2:X$595,ObservedSWC!$A$2:$A$595,$A68,ObservedSWC!$C$2:$C$595,$C68)</f>
        <v>0.31033333333333335</v>
      </c>
      <c r="Y68" s="37">
        <f>AVERAGEIFS(ObservedSWC!Y$2:Y$595,ObservedSWC!$A$2:$A$595,$A68,ObservedSWC!$C$2:$C$595,$C68)</f>
        <v>0.30233333333333334</v>
      </c>
      <c r="Z68" s="37">
        <f>AVERAGEIFS(ObservedSWC!Z$2:Z$595,ObservedSWC!$A$2:$A$595,$A68,ObservedSWC!$C$2:$C$595,$C68)</f>
        <v>0.29233333333333333</v>
      </c>
      <c r="AA68" s="37">
        <f>AVERAGEIFS(ObservedSWC!AA$2:AA$595,ObservedSWC!$A$2:$A$595,$A68,ObservedSWC!$C$2:$C$595,$C68)</f>
        <v>0.33066666666666666</v>
      </c>
      <c r="AB68" s="37">
        <f>AVERAGEIFS(ObservedSWC!AB$2:AB$595,ObservedSWC!$A$2:$A$595,$A68,ObservedSWC!$C$2:$C$595,$C68)</f>
        <v>145.06666666666666</v>
      </c>
      <c r="AC68" s="37">
        <f>AVERAGEIFS(ObservedSWC!AC$2:AC$595,ObservedSWC!$A$2:$A$595,$A68,ObservedSWC!$C$2:$C$595,$C68)</f>
        <v>539.5</v>
      </c>
    </row>
    <row r="69" spans="1:29" x14ac:dyDescent="0.25">
      <c r="A69" s="1" t="s">
        <v>2</v>
      </c>
      <c r="B69" s="1" t="s">
        <v>84</v>
      </c>
      <c r="C69" s="36">
        <v>36903</v>
      </c>
      <c r="D69" s="2" t="s">
        <v>85</v>
      </c>
      <c r="E69">
        <v>4</v>
      </c>
      <c r="F69" s="37">
        <f>AVERAGEIFS(ObservedSWC!F$2:F$595,ObservedSWC!$A$2:$A$595,$A69,ObservedSWC!$C$2:$C$595,$C69)</f>
        <v>0.16733333333333333</v>
      </c>
      <c r="G69" s="37">
        <f>AVERAGEIFS(ObservedSWC!G$2:G$595,ObservedSWC!$A$2:$A$595,$A69,ObservedSWC!$C$2:$C$595,$C69)</f>
        <v>0.157</v>
      </c>
      <c r="H69" s="37">
        <f>AVERAGEIFS(ObservedSWC!H$2:H$595,ObservedSWC!$A$2:$A$595,$A69,ObservedSWC!$C$2:$C$595,$C69)</f>
        <v>0.14033333333333334</v>
      </c>
      <c r="I69" s="37">
        <f>AVERAGEIFS(ObservedSWC!I$2:I$595,ObservedSWC!$A$2:$A$595,$A69,ObservedSWC!$C$2:$C$595,$C69)</f>
        <v>0.11133333333333334</v>
      </c>
      <c r="J69" s="37">
        <f>AVERAGEIFS(ObservedSWC!J$2:J$595,ObservedSWC!$A$2:$A$595,$A69,ObservedSWC!$C$2:$C$595,$C69)</f>
        <v>8.2333333333333328E-2</v>
      </c>
      <c r="K69" s="37">
        <f>AVERAGEIFS(ObservedSWC!K$2:K$595,ObservedSWC!$A$2:$A$595,$A69,ObservedSWC!$C$2:$C$595,$C69)</f>
        <v>8.433333333333333E-2</v>
      </c>
      <c r="L69" s="37">
        <f>AVERAGEIFS(ObservedSWC!L$2:L$595,ObservedSWC!$A$2:$A$595,$A69,ObservedSWC!$C$2:$C$595,$C69)</f>
        <v>0.12233333333333334</v>
      </c>
      <c r="M69" s="37">
        <f>AVERAGEIFS(ObservedSWC!M$2:M$595,ObservedSWC!$A$2:$A$595,$A69,ObservedSWC!$C$2:$C$595,$C69)</f>
        <v>0.153</v>
      </c>
      <c r="N69" s="37">
        <f>AVERAGEIFS(ObservedSWC!N$2:N$595,ObservedSWC!$A$2:$A$595,$A69,ObservedSWC!$C$2:$C$595,$C69)</f>
        <v>0.19733333333333333</v>
      </c>
      <c r="O69" s="37">
        <f>AVERAGEIFS(ObservedSWC!O$2:O$595,ObservedSWC!$A$2:$A$595,$A69,ObservedSWC!$C$2:$C$595,$C69)</f>
        <v>0.24133333333333332</v>
      </c>
      <c r="P69" s="37">
        <f>AVERAGEIFS(ObservedSWC!P$2:P$595,ObservedSWC!$A$2:$A$595,$A69,ObservedSWC!$C$2:$C$595,$C69)</f>
        <v>0.29633333333333334</v>
      </c>
      <c r="Q69" s="37">
        <f>AVERAGEIFS(ObservedSWC!Q$2:Q$595,ObservedSWC!$A$2:$A$595,$A69,ObservedSWC!$C$2:$C$595,$C69)</f>
        <v>0.318</v>
      </c>
      <c r="R69" s="37">
        <f>AVERAGEIFS(ObservedSWC!R$2:R$595,ObservedSWC!$A$2:$A$595,$A69,ObservedSWC!$C$2:$C$595,$C69)</f>
        <v>0.28266666666666662</v>
      </c>
      <c r="S69" s="37">
        <f>AVERAGEIFS(ObservedSWC!S$2:S$595,ObservedSWC!$A$2:$A$595,$A69,ObservedSWC!$C$2:$C$595,$C69)</f>
        <v>0.28633333333333333</v>
      </c>
      <c r="T69" s="37">
        <f>AVERAGEIFS(ObservedSWC!T$2:T$595,ObservedSWC!$A$2:$A$595,$A69,ObservedSWC!$C$2:$C$595,$C69)</f>
        <v>0.31</v>
      </c>
      <c r="U69" s="37">
        <f>AVERAGEIFS(ObservedSWC!U$2:U$595,ObservedSWC!$A$2:$A$595,$A69,ObservedSWC!$C$2:$C$595,$C69)</f>
        <v>0.31433333333333335</v>
      </c>
      <c r="V69" s="37">
        <f>AVERAGEIFS(ObservedSWC!V$2:V$595,ObservedSWC!$A$2:$A$595,$A69,ObservedSWC!$C$2:$C$595,$C69)</f>
        <v>0.3136666666666667</v>
      </c>
      <c r="W69" s="37">
        <f>AVERAGEIFS(ObservedSWC!W$2:W$595,ObservedSWC!$A$2:$A$595,$A69,ObservedSWC!$C$2:$C$595,$C69)</f>
        <v>0.31066666666666665</v>
      </c>
      <c r="X69" s="37">
        <f>AVERAGEIFS(ObservedSWC!X$2:X$595,ObservedSWC!$A$2:$A$595,$A69,ObservedSWC!$C$2:$C$595,$C69)</f>
        <v>0.309</v>
      </c>
      <c r="Y69" s="37">
        <f>AVERAGEIFS(ObservedSWC!Y$2:Y$595,ObservedSWC!$A$2:$A$595,$A69,ObservedSWC!$C$2:$C$595,$C69)</f>
        <v>0.28966666666666668</v>
      </c>
      <c r="Z69" s="37">
        <f>AVERAGEIFS(ObservedSWC!Z$2:Z$595,ObservedSWC!$A$2:$A$595,$A69,ObservedSWC!$C$2:$C$595,$C69)</f>
        <v>0.27433333333333332</v>
      </c>
      <c r="AA69" s="37">
        <f>AVERAGEIFS(ObservedSWC!AA$2:AA$595,ObservedSWC!$A$2:$A$595,$A69,ObservedSWC!$C$2:$C$595,$C69)</f>
        <v>0.32400000000000001</v>
      </c>
      <c r="AB69" s="37">
        <f>AVERAGEIFS(ObservedSWC!AB$2:AB$595,ObservedSWC!$A$2:$A$595,$A69,ObservedSWC!$C$2:$C$595,$C69)</f>
        <v>138.26666666666665</v>
      </c>
      <c r="AC69" s="37">
        <f>AVERAGEIFS(ObservedSWC!AC$2:AC$595,ObservedSWC!$A$2:$A$595,$A69,ObservedSWC!$C$2:$C$595,$C69)</f>
        <v>525.30000000000007</v>
      </c>
    </row>
    <row r="70" spans="1:29" x14ac:dyDescent="0.25">
      <c r="A70" s="1" t="s">
        <v>2</v>
      </c>
      <c r="B70" s="1" t="s">
        <v>84</v>
      </c>
      <c r="C70" s="36">
        <v>36910</v>
      </c>
      <c r="D70" s="2" t="s">
        <v>85</v>
      </c>
      <c r="E70">
        <v>4</v>
      </c>
      <c r="F70" s="37">
        <f>AVERAGEIFS(ObservedSWC!F$2:F$595,ObservedSWC!$A$2:$A$595,$A70,ObservedSWC!$C$2:$C$595,$C70)</f>
        <v>0.14366666666666669</v>
      </c>
      <c r="G70" s="37">
        <f>AVERAGEIFS(ObservedSWC!G$2:G$595,ObservedSWC!$A$2:$A$595,$A70,ObservedSWC!$C$2:$C$595,$C70)</f>
        <v>0.16400000000000001</v>
      </c>
      <c r="H70" s="37">
        <f>AVERAGEIFS(ObservedSWC!H$2:H$595,ObservedSWC!$A$2:$A$595,$A70,ObservedSWC!$C$2:$C$595,$C70)</f>
        <v>0.13166666666666665</v>
      </c>
      <c r="I70" s="37">
        <f>AVERAGEIFS(ObservedSWC!I$2:I$595,ObservedSWC!$A$2:$A$595,$A70,ObservedSWC!$C$2:$C$595,$C70)</f>
        <v>0.10966666666666668</v>
      </c>
      <c r="J70" s="37">
        <f>AVERAGEIFS(ObservedSWC!J$2:J$595,ObservedSWC!$A$2:$A$595,$A70,ObservedSWC!$C$2:$C$595,$C70)</f>
        <v>0.08</v>
      </c>
      <c r="K70" s="37">
        <f>AVERAGEIFS(ObservedSWC!K$2:K$595,ObservedSWC!$A$2:$A$595,$A70,ObservedSWC!$C$2:$C$595,$C70)</f>
        <v>7.8E-2</v>
      </c>
      <c r="L70" s="37">
        <f>AVERAGEIFS(ObservedSWC!L$2:L$595,ObservedSWC!$A$2:$A$595,$A70,ObservedSWC!$C$2:$C$595,$C70)</f>
        <v>0.11600000000000001</v>
      </c>
      <c r="M70" s="37">
        <f>AVERAGEIFS(ObservedSWC!M$2:M$595,ObservedSWC!$A$2:$A$595,$A70,ObservedSWC!$C$2:$C$595,$C70)</f>
        <v>0.14166666666666669</v>
      </c>
      <c r="N70" s="37">
        <f>AVERAGEIFS(ObservedSWC!N$2:N$595,ObservedSWC!$A$2:$A$595,$A70,ObservedSWC!$C$2:$C$595,$C70)</f>
        <v>0.18100000000000002</v>
      </c>
      <c r="O70" s="37">
        <f>AVERAGEIFS(ObservedSWC!O$2:O$595,ObservedSWC!$A$2:$A$595,$A70,ObservedSWC!$C$2:$C$595,$C70)</f>
        <v>0.23433333333333337</v>
      </c>
      <c r="P70" s="37">
        <f>AVERAGEIFS(ObservedSWC!P$2:P$595,ObservedSWC!$A$2:$A$595,$A70,ObservedSWC!$C$2:$C$595,$C70)</f>
        <v>0.28199999999999997</v>
      </c>
      <c r="Q70" s="37">
        <f>AVERAGEIFS(ObservedSWC!Q$2:Q$595,ObservedSWC!$A$2:$A$595,$A70,ObservedSWC!$C$2:$C$595,$C70)</f>
        <v>0.32066666666666666</v>
      </c>
      <c r="R70" s="37">
        <f>AVERAGEIFS(ObservedSWC!R$2:R$595,ObservedSWC!$A$2:$A$595,$A70,ObservedSWC!$C$2:$C$595,$C70)</f>
        <v>0.27866666666666667</v>
      </c>
      <c r="S70" s="37">
        <f>AVERAGEIFS(ObservedSWC!S$2:S$595,ObservedSWC!$A$2:$A$595,$A70,ObservedSWC!$C$2:$C$595,$C70)</f>
        <v>0.26833333333333331</v>
      </c>
      <c r="T70" s="37">
        <f>AVERAGEIFS(ObservedSWC!T$2:T$595,ObservedSWC!$A$2:$A$595,$A70,ObservedSWC!$C$2:$C$595,$C70)</f>
        <v>0.30833333333333335</v>
      </c>
      <c r="U70" s="37">
        <f>AVERAGEIFS(ObservedSWC!U$2:U$595,ObservedSWC!$A$2:$A$595,$A70,ObservedSWC!$C$2:$C$595,$C70)</f>
        <v>0.3173333333333333</v>
      </c>
      <c r="V70" s="37">
        <f>AVERAGEIFS(ObservedSWC!V$2:V$595,ObservedSWC!$A$2:$A$595,$A70,ObservedSWC!$C$2:$C$595,$C70)</f>
        <v>0.3153333333333333</v>
      </c>
      <c r="W70" s="37">
        <f>AVERAGEIFS(ObservedSWC!W$2:W$595,ObservedSWC!$A$2:$A$595,$A70,ObservedSWC!$C$2:$C$595,$C70)</f>
        <v>0.3133333333333333</v>
      </c>
      <c r="X70" s="37">
        <f>AVERAGEIFS(ObservedSWC!X$2:X$595,ObservedSWC!$A$2:$A$595,$A70,ObservedSWC!$C$2:$C$595,$C70)</f>
        <v>0.31666666666666665</v>
      </c>
      <c r="Y70" s="37">
        <f>AVERAGEIFS(ObservedSWC!Y$2:Y$595,ObservedSWC!$A$2:$A$595,$A70,ObservedSWC!$C$2:$C$595,$C70)</f>
        <v>0.3</v>
      </c>
      <c r="Z70" s="37">
        <f>AVERAGEIFS(ObservedSWC!Z$2:Z$595,ObservedSWC!$A$2:$A$595,$A70,ObservedSWC!$C$2:$C$595,$C70)</f>
        <v>0.25966666666666666</v>
      </c>
      <c r="AA70" s="37">
        <f>AVERAGEIFS(ObservedSWC!AA$2:AA$595,ObservedSWC!$A$2:$A$595,$A70,ObservedSWC!$C$2:$C$595,$C70)</f>
        <v>0.311</v>
      </c>
      <c r="AB70" s="37">
        <f>AVERAGEIFS(ObservedSWC!AB$2:AB$595,ObservedSWC!$A$2:$A$595,$A70,ObservedSWC!$C$2:$C$595,$C70)</f>
        <v>128.93333333333334</v>
      </c>
      <c r="AC70" s="37">
        <f>AVERAGEIFS(ObservedSWC!AC$2:AC$595,ObservedSWC!$A$2:$A$595,$A70,ObservedSWC!$C$2:$C$595,$C70)</f>
        <v>511.5</v>
      </c>
    </row>
    <row r="71" spans="1:29" x14ac:dyDescent="0.25">
      <c r="A71" s="1" t="s">
        <v>2</v>
      </c>
      <c r="B71" s="1" t="s">
        <v>84</v>
      </c>
      <c r="C71" s="36">
        <v>36917</v>
      </c>
      <c r="D71" s="2" t="s">
        <v>85</v>
      </c>
      <c r="E71">
        <v>4</v>
      </c>
      <c r="F71" s="37">
        <f>AVERAGEIFS(ObservedSWC!F$2:F$595,ObservedSWC!$A$2:$A$595,$A71,ObservedSWC!$C$2:$C$595,$C71)</f>
        <v>0.14499999999999999</v>
      </c>
      <c r="G71" s="37">
        <f>AVERAGEIFS(ObservedSWC!G$2:G$595,ObservedSWC!$A$2:$A$595,$A71,ObservedSWC!$C$2:$C$595,$C71)</f>
        <v>0.155</v>
      </c>
      <c r="H71" s="37">
        <f>AVERAGEIFS(ObservedSWC!H$2:H$595,ObservedSWC!$A$2:$A$595,$A71,ObservedSWC!$C$2:$C$595,$C71)</f>
        <v>0.13100000000000001</v>
      </c>
      <c r="I71" s="37">
        <f>AVERAGEIFS(ObservedSWC!I$2:I$595,ObservedSWC!$A$2:$A$595,$A71,ObservedSWC!$C$2:$C$595,$C71)</f>
        <v>0.106</v>
      </c>
      <c r="J71" s="37">
        <f>AVERAGEIFS(ObservedSWC!J$2:J$595,ObservedSWC!$A$2:$A$595,$A71,ObservedSWC!$C$2:$C$595,$C71)</f>
        <v>7.4333333333333321E-2</v>
      </c>
      <c r="K71" s="37">
        <f>AVERAGEIFS(ObservedSWC!K$2:K$595,ObservedSWC!$A$2:$A$595,$A71,ObservedSWC!$C$2:$C$595,$C71)</f>
        <v>7.3666666666666672E-2</v>
      </c>
      <c r="L71" s="37">
        <f>AVERAGEIFS(ObservedSWC!L$2:L$595,ObservedSWC!$A$2:$A$595,$A71,ObservedSWC!$C$2:$C$595,$C71)</f>
        <v>0.10666666666666667</v>
      </c>
      <c r="M71" s="37">
        <f>AVERAGEIFS(ObservedSWC!M$2:M$595,ObservedSWC!$A$2:$A$595,$A71,ObservedSWC!$C$2:$C$595,$C71)</f>
        <v>0.12566666666666668</v>
      </c>
      <c r="N71" s="37">
        <f>AVERAGEIFS(ObservedSWC!N$2:N$595,ObservedSWC!$A$2:$A$595,$A71,ObservedSWC!$C$2:$C$595,$C71)</f>
        <v>0.17400000000000002</v>
      </c>
      <c r="O71" s="37">
        <f>AVERAGEIFS(ObservedSWC!O$2:O$595,ObservedSWC!$A$2:$A$595,$A71,ObservedSWC!$C$2:$C$595,$C71)</f>
        <v>0.22066666666666668</v>
      </c>
      <c r="P71" s="37">
        <f>AVERAGEIFS(ObservedSWC!P$2:P$595,ObservedSWC!$A$2:$A$595,$A71,ObservedSWC!$C$2:$C$595,$C71)</f>
        <v>0.27699999999999997</v>
      </c>
      <c r="Q71" s="37">
        <f>AVERAGEIFS(ObservedSWC!Q$2:Q$595,ObservedSWC!$A$2:$A$595,$A71,ObservedSWC!$C$2:$C$595,$C71)</f>
        <v>0.309</v>
      </c>
      <c r="R71" s="37">
        <f>AVERAGEIFS(ObservedSWC!R$2:R$595,ObservedSWC!$A$2:$A$595,$A71,ObservedSWC!$C$2:$C$595,$C71)</f>
        <v>0.26766666666666666</v>
      </c>
      <c r="S71" s="37">
        <f>AVERAGEIFS(ObservedSWC!S$2:S$595,ObservedSWC!$A$2:$A$595,$A71,ObservedSWC!$C$2:$C$595,$C71)</f>
        <v>0.27766666666666667</v>
      </c>
      <c r="T71" s="37">
        <f>AVERAGEIFS(ObservedSWC!T$2:T$595,ObservedSWC!$A$2:$A$595,$A71,ObservedSWC!$C$2:$C$595,$C71)</f>
        <v>0.30266666666666669</v>
      </c>
      <c r="U71" s="37">
        <f>AVERAGEIFS(ObservedSWC!U$2:U$595,ObservedSWC!$A$2:$A$595,$A71,ObservedSWC!$C$2:$C$595,$C71)</f>
        <v>0.32</v>
      </c>
      <c r="V71" s="37">
        <f>AVERAGEIFS(ObservedSWC!V$2:V$595,ObservedSWC!$A$2:$A$595,$A71,ObservedSWC!$C$2:$C$595,$C71)</f>
        <v>0.30933333333333329</v>
      </c>
      <c r="W71" s="37">
        <f>AVERAGEIFS(ObservedSWC!W$2:W$595,ObservedSWC!$A$2:$A$595,$A71,ObservedSWC!$C$2:$C$595,$C71)</f>
        <v>0.3096666666666667</v>
      </c>
      <c r="X71" s="37">
        <f>AVERAGEIFS(ObservedSWC!X$2:X$595,ObservedSWC!$A$2:$A$595,$A71,ObservedSWC!$C$2:$C$595,$C71)</f>
        <v>0.315</v>
      </c>
      <c r="Y71" s="37">
        <f>AVERAGEIFS(ObservedSWC!Y$2:Y$595,ObservedSWC!$A$2:$A$595,$A71,ObservedSWC!$C$2:$C$595,$C71)</f>
        <v>0.28999999999999998</v>
      </c>
      <c r="Z71" s="37">
        <f>AVERAGEIFS(ObservedSWC!Z$2:Z$595,ObservedSWC!$A$2:$A$595,$A71,ObservedSWC!$C$2:$C$595,$C71)</f>
        <v>0.25333333333333335</v>
      </c>
      <c r="AA71" s="37">
        <f>AVERAGEIFS(ObservedSWC!AA$2:AA$595,ObservedSWC!$A$2:$A$595,$A71,ObservedSWC!$C$2:$C$595,$C71)</f>
        <v>0.29699999999999999</v>
      </c>
      <c r="AB71" s="37">
        <f>AVERAGEIFS(ObservedSWC!AB$2:AB$595,ObservedSWC!$A$2:$A$595,$A71,ObservedSWC!$C$2:$C$595,$C71)</f>
        <v>123.63333333333333</v>
      </c>
      <c r="AC71" s="37">
        <f>AVERAGEIFS(ObservedSWC!AC$2:AC$595,ObservedSWC!$A$2:$A$595,$A71,ObservedSWC!$C$2:$C$595,$C71)</f>
        <v>498.5333333333333</v>
      </c>
    </row>
    <row r="72" spans="1:29" x14ac:dyDescent="0.25">
      <c r="A72" s="1" t="s">
        <v>2</v>
      </c>
      <c r="B72" s="1" t="s">
        <v>84</v>
      </c>
      <c r="C72" s="36">
        <v>36926</v>
      </c>
      <c r="D72" s="2" t="s">
        <v>85</v>
      </c>
      <c r="E72">
        <v>4</v>
      </c>
      <c r="F72" s="37">
        <f>AVERAGEIFS(ObservedSWC!F$2:F$595,ObservedSWC!$A$2:$A$595,$A72,ObservedSWC!$C$2:$C$595,$C72)</f>
        <v>0.14333333333333334</v>
      </c>
      <c r="G72" s="37">
        <f>AVERAGEIFS(ObservedSWC!G$2:G$595,ObservedSWC!$A$2:$A$595,$A72,ObservedSWC!$C$2:$C$595,$C72)</f>
        <v>0.14666666666666667</v>
      </c>
      <c r="H72" s="37">
        <f>AVERAGEIFS(ObservedSWC!H$2:H$595,ObservedSWC!$A$2:$A$595,$A72,ObservedSWC!$C$2:$C$595,$C72)</f>
        <v>0.13366666666666668</v>
      </c>
      <c r="I72" s="37">
        <f>AVERAGEIFS(ObservedSWC!I$2:I$595,ObservedSWC!$A$2:$A$595,$A72,ObservedSWC!$C$2:$C$595,$C72)</f>
        <v>0.105</v>
      </c>
      <c r="J72" s="37">
        <f>AVERAGEIFS(ObservedSWC!J$2:J$595,ObservedSWC!$A$2:$A$595,$A72,ObservedSWC!$C$2:$C$595,$C72)</f>
        <v>7.4999999999999997E-2</v>
      </c>
      <c r="K72" s="37">
        <f>AVERAGEIFS(ObservedSWC!K$2:K$595,ObservedSWC!$A$2:$A$595,$A72,ObservedSWC!$C$2:$C$595,$C72)</f>
        <v>7.9000000000000001E-2</v>
      </c>
      <c r="L72" s="37">
        <f>AVERAGEIFS(ObservedSWC!L$2:L$595,ObservedSWC!$A$2:$A$595,$A72,ObservedSWC!$C$2:$C$595,$C72)</f>
        <v>0.10266666666666667</v>
      </c>
      <c r="M72" s="37">
        <f>AVERAGEIFS(ObservedSWC!M$2:M$595,ObservedSWC!$A$2:$A$595,$A72,ObservedSWC!$C$2:$C$595,$C72)</f>
        <v>0.11633333333333333</v>
      </c>
      <c r="N72" s="37">
        <f>AVERAGEIFS(ObservedSWC!N$2:N$595,ObservedSWC!$A$2:$A$595,$A72,ObservedSWC!$C$2:$C$595,$C72)</f>
        <v>0.16133333333333333</v>
      </c>
      <c r="O72" s="37">
        <f>AVERAGEIFS(ObservedSWC!O$2:O$595,ObservedSWC!$A$2:$A$595,$A72,ObservedSWC!$C$2:$C$595,$C72)</f>
        <v>0.21333333333333335</v>
      </c>
      <c r="P72" s="37">
        <f>AVERAGEIFS(ObservedSWC!P$2:P$595,ObservedSWC!$A$2:$A$595,$A72,ObservedSWC!$C$2:$C$595,$C72)</f>
        <v>0.27466666666666667</v>
      </c>
      <c r="Q72" s="37">
        <f>AVERAGEIFS(ObservedSWC!Q$2:Q$595,ObservedSWC!$A$2:$A$595,$A72,ObservedSWC!$C$2:$C$595,$C72)</f>
        <v>0.30499999999999999</v>
      </c>
      <c r="R72" s="37">
        <f>AVERAGEIFS(ObservedSWC!R$2:R$595,ObservedSWC!$A$2:$A$595,$A72,ObservedSWC!$C$2:$C$595,$C72)</f>
        <v>0.26033333333333336</v>
      </c>
      <c r="S72" s="37">
        <f>AVERAGEIFS(ObservedSWC!S$2:S$595,ObservedSWC!$A$2:$A$595,$A72,ObservedSWC!$C$2:$C$595,$C72)</f>
        <v>0.26299999999999996</v>
      </c>
      <c r="T72" s="37">
        <f>AVERAGEIFS(ObservedSWC!T$2:T$595,ObservedSWC!$A$2:$A$595,$A72,ObservedSWC!$C$2:$C$595,$C72)</f>
        <v>0.29733333333333339</v>
      </c>
      <c r="U72" s="37">
        <f>AVERAGEIFS(ObservedSWC!U$2:U$595,ObservedSWC!$A$2:$A$595,$A72,ObservedSWC!$C$2:$C$595,$C72)</f>
        <v>0.318</v>
      </c>
      <c r="V72" s="37">
        <f>AVERAGEIFS(ObservedSWC!V$2:V$595,ObservedSWC!$A$2:$A$595,$A72,ObservedSWC!$C$2:$C$595,$C72)</f>
        <v>0.3126666666666667</v>
      </c>
      <c r="W72" s="37">
        <f>AVERAGEIFS(ObservedSWC!W$2:W$595,ObservedSWC!$A$2:$A$595,$A72,ObservedSWC!$C$2:$C$595,$C72)</f>
        <v>0.309</v>
      </c>
      <c r="X72" s="37">
        <f>AVERAGEIFS(ObservedSWC!X$2:X$595,ObservedSWC!$A$2:$A$595,$A72,ObservedSWC!$C$2:$C$595,$C72)</f>
        <v>0.3076666666666667</v>
      </c>
      <c r="Y72" s="37">
        <f>AVERAGEIFS(ObservedSWC!Y$2:Y$595,ObservedSWC!$A$2:$A$595,$A72,ObservedSWC!$C$2:$C$595,$C72)</f>
        <v>0.27766666666666667</v>
      </c>
      <c r="Z72" s="37">
        <f>AVERAGEIFS(ObservedSWC!Z$2:Z$595,ObservedSWC!$A$2:$A$595,$A72,ObservedSWC!$C$2:$C$595,$C72)</f>
        <v>0.23866666666666667</v>
      </c>
      <c r="AA72" s="37">
        <f>AVERAGEIFS(ObservedSWC!AA$2:AA$595,ObservedSWC!$A$2:$A$595,$A72,ObservedSWC!$C$2:$C$595,$C72)</f>
        <v>0.28199999999999997</v>
      </c>
      <c r="AB72" s="37">
        <f>AVERAGEIFS(ObservedSWC!AB$2:AB$595,ObservedSWC!$A$2:$A$595,$A72,ObservedSWC!$C$2:$C$595,$C72)</f>
        <v>120.63333333333333</v>
      </c>
      <c r="AC72" s="37">
        <f>AVERAGEIFS(ObservedSWC!AC$2:AC$595,ObservedSWC!$A$2:$A$595,$A72,ObservedSWC!$C$2:$C$595,$C72)</f>
        <v>486.56666666666666</v>
      </c>
    </row>
    <row r="73" spans="1:29" x14ac:dyDescent="0.25">
      <c r="A73" s="1" t="s">
        <v>2</v>
      </c>
      <c r="B73" s="1" t="s">
        <v>84</v>
      </c>
      <c r="C73" s="36">
        <v>36933</v>
      </c>
      <c r="D73" s="2" t="s">
        <v>85</v>
      </c>
      <c r="E73">
        <v>4</v>
      </c>
      <c r="F73" s="37">
        <f>AVERAGEIFS(ObservedSWC!F$2:F$595,ObservedSWC!$A$2:$A$595,$A73,ObservedSWC!$C$2:$C$595,$C73)</f>
        <v>0.13866666666666669</v>
      </c>
      <c r="G73" s="37">
        <f>AVERAGEIFS(ObservedSWC!G$2:G$595,ObservedSWC!$A$2:$A$595,$A73,ObservedSWC!$C$2:$C$595,$C73)</f>
        <v>0.14766666666666667</v>
      </c>
      <c r="H73" s="37">
        <f>AVERAGEIFS(ObservedSWC!H$2:H$595,ObservedSWC!$A$2:$A$595,$A73,ObservedSWC!$C$2:$C$595,$C73)</f>
        <v>0.12866666666666668</v>
      </c>
      <c r="I73" s="37">
        <f>AVERAGEIFS(ObservedSWC!I$2:I$595,ObservedSWC!$A$2:$A$595,$A73,ObservedSWC!$C$2:$C$595,$C73)</f>
        <v>9.9666666666666681E-2</v>
      </c>
      <c r="J73" s="37">
        <f>AVERAGEIFS(ObservedSWC!J$2:J$595,ObservedSWC!$A$2:$A$595,$A73,ObservedSWC!$C$2:$C$595,$C73)</f>
        <v>7.1999999999999995E-2</v>
      </c>
      <c r="K73" s="37">
        <f>AVERAGEIFS(ObservedSWC!K$2:K$595,ObservedSWC!$A$2:$A$595,$A73,ObservedSWC!$C$2:$C$595,$C73)</f>
        <v>7.0999999999999994E-2</v>
      </c>
      <c r="L73" s="37">
        <f>AVERAGEIFS(ObservedSWC!L$2:L$595,ObservedSWC!$A$2:$A$595,$A73,ObservedSWC!$C$2:$C$595,$C73)</f>
        <v>9.4000000000000014E-2</v>
      </c>
      <c r="M73" s="37">
        <f>AVERAGEIFS(ObservedSWC!M$2:M$595,ObservedSWC!$A$2:$A$595,$A73,ObservedSWC!$C$2:$C$595,$C73)</f>
        <v>0.11333333333333333</v>
      </c>
      <c r="N73" s="37">
        <f>AVERAGEIFS(ObservedSWC!N$2:N$595,ObservedSWC!$A$2:$A$595,$A73,ObservedSWC!$C$2:$C$595,$C73)</f>
        <v>0.15933333333333333</v>
      </c>
      <c r="O73" s="37">
        <f>AVERAGEIFS(ObservedSWC!O$2:O$595,ObservedSWC!$A$2:$A$595,$A73,ObservedSWC!$C$2:$C$595,$C73)</f>
        <v>0.21166666666666667</v>
      </c>
      <c r="P73" s="37">
        <f>AVERAGEIFS(ObservedSWC!P$2:P$595,ObservedSWC!$A$2:$A$595,$A73,ObservedSWC!$C$2:$C$595,$C73)</f>
        <v>0.26166666666666666</v>
      </c>
      <c r="Q73" s="37">
        <f>AVERAGEIFS(ObservedSWC!Q$2:Q$595,ObservedSWC!$A$2:$A$595,$A73,ObservedSWC!$C$2:$C$595,$C73)</f>
        <v>0.29666666666666669</v>
      </c>
      <c r="R73" s="37">
        <f>AVERAGEIFS(ObservedSWC!R$2:R$595,ObservedSWC!$A$2:$A$595,$A73,ObservedSWC!$C$2:$C$595,$C73)</f>
        <v>0.25466666666666665</v>
      </c>
      <c r="S73" s="37">
        <f>AVERAGEIFS(ObservedSWC!S$2:S$595,ObservedSWC!$A$2:$A$595,$A73,ObservedSWC!$C$2:$C$595,$C73)</f>
        <v>0.25366666666666665</v>
      </c>
      <c r="T73" s="37">
        <f>AVERAGEIFS(ObservedSWC!T$2:T$595,ObservedSWC!$A$2:$A$595,$A73,ObservedSWC!$C$2:$C$595,$C73)</f>
        <v>0.29699999999999999</v>
      </c>
      <c r="U73" s="37">
        <f>AVERAGEIFS(ObservedSWC!U$2:U$595,ObservedSWC!$A$2:$A$595,$A73,ObservedSWC!$C$2:$C$595,$C73)</f>
        <v>0.3113333333333333</v>
      </c>
      <c r="V73" s="37">
        <f>AVERAGEIFS(ObservedSWC!V$2:V$595,ObservedSWC!$A$2:$A$595,$A73,ObservedSWC!$C$2:$C$595,$C73)</f>
        <v>0.311</v>
      </c>
      <c r="W73" s="37">
        <f>AVERAGEIFS(ObservedSWC!W$2:W$595,ObservedSWC!$A$2:$A$595,$A73,ObservedSWC!$C$2:$C$595,$C73)</f>
        <v>0.30933333333333329</v>
      </c>
      <c r="X73" s="37">
        <f>AVERAGEIFS(ObservedSWC!X$2:X$595,ObservedSWC!$A$2:$A$595,$A73,ObservedSWC!$C$2:$C$595,$C73)</f>
        <v>0.311</v>
      </c>
      <c r="Y73" s="37">
        <f>AVERAGEIFS(ObservedSWC!Y$2:Y$595,ObservedSWC!$A$2:$A$595,$A73,ObservedSWC!$C$2:$C$595,$C73)</f>
        <v>0.27466666666666667</v>
      </c>
      <c r="Z73" s="37">
        <f>AVERAGEIFS(ObservedSWC!Z$2:Z$595,ObservedSWC!$A$2:$A$595,$A73,ObservedSWC!$C$2:$C$595,$C73)</f>
        <v>0.2273333333333333</v>
      </c>
      <c r="AA73" s="37">
        <f>AVERAGEIFS(ObservedSWC!AA$2:AA$595,ObservedSWC!$A$2:$A$595,$A73,ObservedSWC!$C$2:$C$595,$C73)</f>
        <v>0.27100000000000007</v>
      </c>
      <c r="AB73" s="37">
        <f>AVERAGEIFS(ObservedSWC!AB$2:AB$595,ObservedSWC!$A$2:$A$595,$A73,ObservedSWC!$C$2:$C$595,$C73)</f>
        <v>116.3</v>
      </c>
      <c r="AC73" s="37">
        <f>AVERAGEIFS(ObservedSWC!AC$2:AC$595,ObservedSWC!$A$2:$A$595,$A73,ObservedSWC!$C$2:$C$595,$C73)</f>
        <v>475.40000000000009</v>
      </c>
    </row>
    <row r="74" spans="1:29" x14ac:dyDescent="0.25">
      <c r="A74" s="1" t="s">
        <v>2</v>
      </c>
      <c r="B74" s="1" t="s">
        <v>84</v>
      </c>
      <c r="C74" s="36">
        <v>36939</v>
      </c>
      <c r="D74" s="2" t="s">
        <v>85</v>
      </c>
      <c r="E74">
        <v>5</v>
      </c>
      <c r="F74" s="37">
        <f>AVERAGEIFS(ObservedSWC!F$2:F$595,ObservedSWC!$A$2:$A$595,$A74,ObservedSWC!$C$2:$C$595,$C74)</f>
        <v>0.12666666666666668</v>
      </c>
      <c r="G74" s="37">
        <f>AVERAGEIFS(ObservedSWC!G$2:G$595,ObservedSWC!$A$2:$A$595,$A74,ObservedSWC!$C$2:$C$595,$C74)</f>
        <v>0.14766666666666667</v>
      </c>
      <c r="H74" s="37">
        <f>AVERAGEIFS(ObservedSWC!H$2:H$595,ObservedSWC!$A$2:$A$595,$A74,ObservedSWC!$C$2:$C$595,$C74)</f>
        <v>0.13466666666666666</v>
      </c>
      <c r="I74" s="37">
        <f>AVERAGEIFS(ObservedSWC!I$2:I$595,ObservedSWC!$A$2:$A$595,$A74,ObservedSWC!$C$2:$C$595,$C74)</f>
        <v>0.10433333333333333</v>
      </c>
      <c r="J74" s="37">
        <f>AVERAGEIFS(ObservedSWC!J$2:J$595,ObservedSWC!$A$2:$A$595,$A74,ObservedSWC!$C$2:$C$595,$C74)</f>
        <v>7.2666666666666671E-2</v>
      </c>
      <c r="K74" s="37">
        <f>AVERAGEIFS(ObservedSWC!K$2:K$595,ObservedSWC!$A$2:$A$595,$A74,ObservedSWC!$C$2:$C$595,$C74)</f>
        <v>7.4999999999999997E-2</v>
      </c>
      <c r="L74" s="37">
        <f>AVERAGEIFS(ObservedSWC!L$2:L$595,ObservedSWC!$A$2:$A$595,$A74,ObservedSWC!$C$2:$C$595,$C74)</f>
        <v>9.3333333333333338E-2</v>
      </c>
      <c r="M74" s="37">
        <f>AVERAGEIFS(ObservedSWC!M$2:M$595,ObservedSWC!$A$2:$A$595,$A74,ObservedSWC!$C$2:$C$595,$C74)</f>
        <v>0.11099999999999999</v>
      </c>
      <c r="N74" s="37">
        <f>AVERAGEIFS(ObservedSWC!N$2:N$595,ObservedSWC!$A$2:$A$595,$A74,ObservedSWC!$C$2:$C$595,$C74)</f>
        <v>0.15366666666666665</v>
      </c>
      <c r="O74" s="37">
        <f>AVERAGEIFS(ObservedSWC!O$2:O$595,ObservedSWC!$A$2:$A$595,$A74,ObservedSWC!$C$2:$C$595,$C74)</f>
        <v>0.20266666666666666</v>
      </c>
      <c r="P74" s="37">
        <f>AVERAGEIFS(ObservedSWC!P$2:P$595,ObservedSWC!$A$2:$A$595,$A74,ObservedSWC!$C$2:$C$595,$C74)</f>
        <v>0.26233333333333331</v>
      </c>
      <c r="Q74" s="37">
        <f>AVERAGEIFS(ObservedSWC!Q$2:Q$595,ObservedSWC!$A$2:$A$595,$A74,ObservedSWC!$C$2:$C$595,$C74)</f>
        <v>0.29466666666666669</v>
      </c>
      <c r="R74" s="37">
        <f>AVERAGEIFS(ObservedSWC!R$2:R$595,ObservedSWC!$A$2:$A$595,$A74,ObservedSWC!$C$2:$C$595,$C74)</f>
        <v>0.25633333333333336</v>
      </c>
      <c r="S74" s="37">
        <f>AVERAGEIFS(ObservedSWC!S$2:S$595,ObservedSWC!$A$2:$A$595,$A74,ObservedSWC!$C$2:$C$595,$C74)</f>
        <v>0.24366666666666667</v>
      </c>
      <c r="T74" s="37">
        <f>AVERAGEIFS(ObservedSWC!T$2:T$595,ObservedSWC!$A$2:$A$595,$A74,ObservedSWC!$C$2:$C$595,$C74)</f>
        <v>0.29299999999999998</v>
      </c>
      <c r="U74" s="37">
        <f>AVERAGEIFS(ObservedSWC!U$2:U$595,ObservedSWC!$A$2:$A$595,$A74,ObservedSWC!$C$2:$C$595,$C74)</f>
        <v>0.318</v>
      </c>
      <c r="V74" s="37">
        <f>AVERAGEIFS(ObservedSWC!V$2:V$595,ObservedSWC!$A$2:$A$595,$A74,ObservedSWC!$C$2:$C$595,$C74)</f>
        <v>0.30633333333333335</v>
      </c>
      <c r="W74" s="37">
        <f>AVERAGEIFS(ObservedSWC!W$2:W$595,ObservedSWC!$A$2:$A$595,$A74,ObservedSWC!$C$2:$C$595,$C74)</f>
        <v>0.30833333333333335</v>
      </c>
      <c r="X74" s="37">
        <f>AVERAGEIFS(ObservedSWC!X$2:X$595,ObservedSWC!$A$2:$A$595,$A74,ObservedSWC!$C$2:$C$595,$C74)</f>
        <v>0.313</v>
      </c>
      <c r="Y74" s="37">
        <f>AVERAGEIFS(ObservedSWC!Y$2:Y$595,ObservedSWC!$A$2:$A$595,$A74,ObservedSWC!$C$2:$C$595,$C74)</f>
        <v>0.27433333333333337</v>
      </c>
      <c r="Z74" s="37">
        <f>AVERAGEIFS(ObservedSWC!Z$2:Z$595,ObservedSWC!$A$2:$A$595,$A74,ObservedSWC!$C$2:$C$595,$C74)</f>
        <v>0.23366666666666666</v>
      </c>
      <c r="AA74" s="37">
        <f>AVERAGEIFS(ObservedSWC!AA$2:AA$595,ObservedSWC!$A$2:$A$595,$A74,ObservedSWC!$C$2:$C$595,$C74)</f>
        <v>0.26100000000000001</v>
      </c>
      <c r="AB74" s="37">
        <f>AVERAGEIFS(ObservedSWC!AB$2:AB$595,ObservedSWC!$A$2:$A$595,$A74,ObservedSWC!$C$2:$C$595,$C74)</f>
        <v>114.56666666666668</v>
      </c>
      <c r="AC74" s="37">
        <f>AVERAGEIFS(ObservedSWC!AC$2:AC$595,ObservedSWC!$A$2:$A$595,$A74,ObservedSWC!$C$2:$C$595,$C74)</f>
        <v>471.3</v>
      </c>
    </row>
    <row r="75" spans="1:29" x14ac:dyDescent="0.25">
      <c r="A75" s="1" t="s">
        <v>2</v>
      </c>
      <c r="B75" s="1" t="s">
        <v>84</v>
      </c>
      <c r="C75" s="36">
        <v>36945</v>
      </c>
      <c r="D75" s="2" t="s">
        <v>85</v>
      </c>
      <c r="E75">
        <v>5</v>
      </c>
      <c r="F75" s="37">
        <f>AVERAGEIFS(ObservedSWC!F$2:F$595,ObservedSWC!$A$2:$A$595,$A75,ObservedSWC!$C$2:$C$595,$C75)</f>
        <v>0.128</v>
      </c>
      <c r="G75" s="37">
        <f>AVERAGEIFS(ObservedSWC!G$2:G$595,ObservedSWC!$A$2:$A$595,$A75,ObservedSWC!$C$2:$C$595,$C75)</f>
        <v>0.14433333333333334</v>
      </c>
      <c r="H75" s="37">
        <f>AVERAGEIFS(ObservedSWC!H$2:H$595,ObservedSWC!$A$2:$A$595,$A75,ObservedSWC!$C$2:$C$595,$C75)</f>
        <v>0.129</v>
      </c>
      <c r="I75" s="37">
        <f>AVERAGEIFS(ObservedSWC!I$2:I$595,ObservedSWC!$A$2:$A$595,$A75,ObservedSWC!$C$2:$C$595,$C75)</f>
        <v>9.8333333333333342E-2</v>
      </c>
      <c r="J75" s="37">
        <f>AVERAGEIFS(ObservedSWC!J$2:J$595,ObservedSWC!$A$2:$A$595,$A75,ObservedSWC!$C$2:$C$595,$C75)</f>
        <v>7.566666666666666E-2</v>
      </c>
      <c r="K75" s="37">
        <f>AVERAGEIFS(ObservedSWC!K$2:K$595,ObservedSWC!$A$2:$A$595,$A75,ObservedSWC!$C$2:$C$595,$C75)</f>
        <v>7.1999999999999995E-2</v>
      </c>
      <c r="L75" s="37">
        <f>AVERAGEIFS(ObservedSWC!L$2:L$595,ObservedSWC!$A$2:$A$595,$A75,ObservedSWC!$C$2:$C$595,$C75)</f>
        <v>8.8000000000000009E-2</v>
      </c>
      <c r="M75" s="37">
        <f>AVERAGEIFS(ObservedSWC!M$2:M$595,ObservedSWC!$A$2:$A$595,$A75,ObservedSWC!$C$2:$C$595,$C75)</f>
        <v>0.10366666666666667</v>
      </c>
      <c r="N75" s="37">
        <f>AVERAGEIFS(ObservedSWC!N$2:N$595,ObservedSWC!$A$2:$A$595,$A75,ObservedSWC!$C$2:$C$595,$C75)</f>
        <v>0.15033333333333332</v>
      </c>
      <c r="O75" s="37">
        <f>AVERAGEIFS(ObservedSWC!O$2:O$595,ObservedSWC!$A$2:$A$595,$A75,ObservedSWC!$C$2:$C$595,$C75)</f>
        <v>0.19566666666666666</v>
      </c>
      <c r="P75" s="37">
        <f>AVERAGEIFS(ObservedSWC!P$2:P$595,ObservedSWC!$A$2:$A$595,$A75,ObservedSWC!$C$2:$C$595,$C75)</f>
        <v>0.25900000000000001</v>
      </c>
      <c r="Q75" s="37">
        <f>AVERAGEIFS(ObservedSWC!Q$2:Q$595,ObservedSWC!$A$2:$A$595,$A75,ObservedSWC!$C$2:$C$595,$C75)</f>
        <v>0.29233333333333333</v>
      </c>
      <c r="R75" s="37">
        <f>AVERAGEIFS(ObservedSWC!R$2:R$595,ObservedSWC!$A$2:$A$595,$A75,ObservedSWC!$C$2:$C$595,$C75)</f>
        <v>0.24866666666666667</v>
      </c>
      <c r="S75" s="37">
        <f>AVERAGEIFS(ObservedSWC!S$2:S$595,ObservedSWC!$A$2:$A$595,$A75,ObservedSWC!$C$2:$C$595,$C75)</f>
        <v>0.2416666666666667</v>
      </c>
      <c r="T75" s="37">
        <f>AVERAGEIFS(ObservedSWC!T$2:T$595,ObservedSWC!$A$2:$A$595,$A75,ObservedSWC!$C$2:$C$595,$C75)</f>
        <v>0.29133333333333328</v>
      </c>
      <c r="U75" s="37">
        <f>AVERAGEIFS(ObservedSWC!U$2:U$595,ObservedSWC!$A$2:$A$595,$A75,ObservedSWC!$C$2:$C$595,$C75)</f>
        <v>0.31266666666666665</v>
      </c>
      <c r="V75" s="37">
        <f>AVERAGEIFS(ObservedSWC!V$2:V$595,ObservedSWC!$A$2:$A$595,$A75,ObservedSWC!$C$2:$C$595,$C75)</f>
        <v>0.31066666666666665</v>
      </c>
      <c r="W75" s="37">
        <f>AVERAGEIFS(ObservedSWC!W$2:W$595,ObservedSWC!$A$2:$A$595,$A75,ObservedSWC!$C$2:$C$595,$C75)</f>
        <v>0.30833333333333335</v>
      </c>
      <c r="X75" s="37">
        <f>AVERAGEIFS(ObservedSWC!X$2:X$595,ObservedSWC!$A$2:$A$595,$A75,ObservedSWC!$C$2:$C$595,$C75)</f>
        <v>0.30466666666666664</v>
      </c>
      <c r="Y75" s="37">
        <f>AVERAGEIFS(ObservedSWC!Y$2:Y$595,ObservedSWC!$A$2:$A$595,$A75,ObservedSWC!$C$2:$C$595,$C75)</f>
        <v>0.27766666666666662</v>
      </c>
      <c r="Z75" s="37">
        <f>AVERAGEIFS(ObservedSWC!Z$2:Z$595,ObservedSWC!$A$2:$A$595,$A75,ObservedSWC!$C$2:$C$595,$C75)</f>
        <v>0.217</v>
      </c>
      <c r="AA75" s="37">
        <f>AVERAGEIFS(ObservedSWC!AA$2:AA$595,ObservedSWC!$A$2:$A$595,$A75,ObservedSWC!$C$2:$C$595,$C75)</f>
        <v>0.24966666666666662</v>
      </c>
      <c r="AB75" s="37">
        <f>AVERAGEIFS(ObservedSWC!AB$2:AB$595,ObservedSWC!$A$2:$A$595,$A75,ObservedSWC!$C$2:$C$595,$C75)</f>
        <v>111.73333333333335</v>
      </c>
      <c r="AC75" s="37">
        <f>AVERAGEIFS(ObservedSWC!AC$2:AC$595,ObservedSWC!$A$2:$A$595,$A75,ObservedSWC!$C$2:$C$595,$C75)</f>
        <v>462.66666666666669</v>
      </c>
    </row>
    <row r="76" spans="1:29" x14ac:dyDescent="0.25">
      <c r="A76" s="1" t="s">
        <v>2</v>
      </c>
      <c r="B76" s="1" t="s">
        <v>84</v>
      </c>
      <c r="C76" s="36">
        <v>36952</v>
      </c>
      <c r="D76" s="2" t="s">
        <v>85</v>
      </c>
      <c r="E76">
        <v>5</v>
      </c>
      <c r="F76" s="37">
        <f>AVERAGEIFS(ObservedSWC!F$2:F$595,ObservedSWC!$A$2:$A$595,$A76,ObservedSWC!$C$2:$C$595,$C76)</f>
        <v>0.11700000000000001</v>
      </c>
      <c r="G76" s="37">
        <f>AVERAGEIFS(ObservedSWC!G$2:G$595,ObservedSWC!$A$2:$A$595,$A76,ObservedSWC!$C$2:$C$595,$C76)</f>
        <v>0.14066666666666669</v>
      </c>
      <c r="H76" s="37">
        <f>AVERAGEIFS(ObservedSWC!H$2:H$595,ObservedSWC!$A$2:$A$595,$A76,ObservedSWC!$C$2:$C$595,$C76)</f>
        <v>0.12866666666666668</v>
      </c>
      <c r="I76" s="37">
        <f>AVERAGEIFS(ObservedSWC!I$2:I$595,ObservedSWC!$A$2:$A$595,$A76,ObservedSWC!$C$2:$C$595,$C76)</f>
        <v>0.10033333333333333</v>
      </c>
      <c r="J76" s="37">
        <f>AVERAGEIFS(ObservedSWC!J$2:J$595,ObservedSWC!$A$2:$A$595,$A76,ObservedSWC!$C$2:$C$595,$C76)</f>
        <v>7.0333333333333345E-2</v>
      </c>
      <c r="K76" s="37">
        <f>AVERAGEIFS(ObservedSWC!K$2:K$595,ObservedSWC!$A$2:$A$595,$A76,ObservedSWC!$C$2:$C$595,$C76)</f>
        <v>7.0999999999999994E-2</v>
      </c>
      <c r="L76" s="37">
        <f>AVERAGEIFS(ObservedSWC!L$2:L$595,ObservedSWC!$A$2:$A$595,$A76,ObservedSWC!$C$2:$C$595,$C76)</f>
        <v>8.8000000000000009E-2</v>
      </c>
      <c r="M76" s="37">
        <f>AVERAGEIFS(ObservedSWC!M$2:M$595,ObservedSWC!$A$2:$A$595,$A76,ObservedSWC!$C$2:$C$595,$C76)</f>
        <v>0.10366666666666667</v>
      </c>
      <c r="N76" s="37">
        <f>AVERAGEIFS(ObservedSWC!N$2:N$595,ObservedSWC!$A$2:$A$595,$A76,ObservedSWC!$C$2:$C$595,$C76)</f>
        <v>0.14333333333333334</v>
      </c>
      <c r="O76" s="37">
        <f>AVERAGEIFS(ObservedSWC!O$2:O$595,ObservedSWC!$A$2:$A$595,$A76,ObservedSWC!$C$2:$C$595,$C76)</f>
        <v>0.19200000000000003</v>
      </c>
      <c r="P76" s="37">
        <f>AVERAGEIFS(ObservedSWC!P$2:P$595,ObservedSWC!$A$2:$A$595,$A76,ObservedSWC!$C$2:$C$595,$C76)</f>
        <v>0.24766666666666667</v>
      </c>
      <c r="Q76" s="37">
        <f>AVERAGEIFS(ObservedSWC!Q$2:Q$595,ObservedSWC!$A$2:$A$595,$A76,ObservedSWC!$C$2:$C$595,$C76)</f>
        <v>0.27900000000000003</v>
      </c>
      <c r="R76" s="37">
        <f>AVERAGEIFS(ObservedSWC!R$2:R$595,ObservedSWC!$A$2:$A$595,$A76,ObservedSWC!$C$2:$C$595,$C76)</f>
        <v>0.24299999999999997</v>
      </c>
      <c r="S76" s="37">
        <f>AVERAGEIFS(ObservedSWC!S$2:S$595,ObservedSWC!$A$2:$A$595,$A76,ObservedSWC!$C$2:$C$595,$C76)</f>
        <v>0.23333333333333331</v>
      </c>
      <c r="T76" s="37">
        <f>AVERAGEIFS(ObservedSWC!T$2:T$595,ObservedSWC!$A$2:$A$595,$A76,ObservedSWC!$C$2:$C$595,$C76)</f>
        <v>0.28499999999999998</v>
      </c>
      <c r="U76" s="37">
        <f>AVERAGEIFS(ObservedSWC!U$2:U$595,ObservedSWC!$A$2:$A$595,$A76,ObservedSWC!$C$2:$C$595,$C76)</f>
        <v>0.3116666666666667</v>
      </c>
      <c r="V76" s="37">
        <f>AVERAGEIFS(ObservedSWC!V$2:V$595,ObservedSWC!$A$2:$A$595,$A76,ObservedSWC!$C$2:$C$595,$C76)</f>
        <v>0.31033333333333329</v>
      </c>
      <c r="W76" s="37">
        <f>AVERAGEIFS(ObservedSWC!W$2:W$595,ObservedSWC!$A$2:$A$595,$A76,ObservedSWC!$C$2:$C$595,$C76)</f>
        <v>0.311</v>
      </c>
      <c r="X76" s="37">
        <f>AVERAGEIFS(ObservedSWC!X$2:X$595,ObservedSWC!$A$2:$A$595,$A76,ObservedSWC!$C$2:$C$595,$C76)</f>
        <v>0.30499999999999999</v>
      </c>
      <c r="Y76" s="37">
        <f>AVERAGEIFS(ObservedSWC!Y$2:Y$595,ObservedSWC!$A$2:$A$595,$A76,ObservedSWC!$C$2:$C$595,$C76)</f>
        <v>0.27499999999999997</v>
      </c>
      <c r="Z76" s="37">
        <f>AVERAGEIFS(ObservedSWC!Z$2:Z$595,ObservedSWC!$A$2:$A$595,$A76,ObservedSWC!$C$2:$C$595,$C76)</f>
        <v>0.215</v>
      </c>
      <c r="AA76" s="37">
        <f>AVERAGEIFS(ObservedSWC!AA$2:AA$595,ObservedSWC!$A$2:$A$595,$A76,ObservedSWC!$C$2:$C$595,$C76)</f>
        <v>0.23533333333333331</v>
      </c>
      <c r="AB76" s="37">
        <f>AVERAGEIFS(ObservedSWC!AB$2:AB$595,ObservedSWC!$A$2:$A$595,$A76,ObservedSWC!$C$2:$C$595,$C76)</f>
        <v>108</v>
      </c>
      <c r="AC76" s="37">
        <f>AVERAGEIFS(ObservedSWC!AC$2:AC$595,ObservedSWC!$A$2:$A$595,$A76,ObservedSWC!$C$2:$C$595,$C76)</f>
        <v>452.33333333333331</v>
      </c>
    </row>
    <row r="77" spans="1:29" x14ac:dyDescent="0.25">
      <c r="A77" s="1" t="s">
        <v>2</v>
      </c>
      <c r="B77" s="1" t="s">
        <v>84</v>
      </c>
      <c r="C77" s="36">
        <v>36960</v>
      </c>
      <c r="D77" s="2" t="s">
        <v>85</v>
      </c>
      <c r="E77">
        <v>5</v>
      </c>
      <c r="F77" s="37">
        <f>AVERAGEIFS(ObservedSWC!F$2:F$595,ObservedSWC!$A$2:$A$595,$A77,ObservedSWC!$C$2:$C$595,$C77)</f>
        <v>0.11799999999999999</v>
      </c>
      <c r="G77" s="37">
        <f>AVERAGEIFS(ObservedSWC!G$2:G$595,ObservedSWC!$A$2:$A$595,$A77,ObservedSWC!$C$2:$C$595,$C77)</f>
        <v>0.13166666666666668</v>
      </c>
      <c r="H77" s="37">
        <f>AVERAGEIFS(ObservedSWC!H$2:H$595,ObservedSWC!$A$2:$A$595,$A77,ObservedSWC!$C$2:$C$595,$C77)</f>
        <v>0.12</v>
      </c>
      <c r="I77" s="37">
        <f>AVERAGEIFS(ObservedSWC!I$2:I$595,ObservedSWC!$A$2:$A$595,$A77,ObservedSWC!$C$2:$C$595,$C77)</f>
        <v>9.6000000000000016E-2</v>
      </c>
      <c r="J77" s="37">
        <f>AVERAGEIFS(ObservedSWC!J$2:J$595,ObservedSWC!$A$2:$A$595,$A77,ObservedSWC!$C$2:$C$595,$C77)</f>
        <v>6.9666666666666668E-2</v>
      </c>
      <c r="K77" s="37">
        <f>AVERAGEIFS(ObservedSWC!K$2:K$595,ObservedSWC!$A$2:$A$595,$A77,ObservedSWC!$C$2:$C$595,$C77)</f>
        <v>7.0333333333333331E-2</v>
      </c>
      <c r="L77" s="37">
        <f>AVERAGEIFS(ObservedSWC!L$2:L$595,ObservedSWC!$A$2:$A$595,$A77,ObservedSWC!$C$2:$C$595,$C77)</f>
        <v>8.900000000000001E-2</v>
      </c>
      <c r="M77" s="37">
        <f>AVERAGEIFS(ObservedSWC!M$2:M$595,ObservedSWC!$A$2:$A$595,$A77,ObservedSWC!$C$2:$C$595,$C77)</f>
        <v>0.10033333333333334</v>
      </c>
      <c r="N77" s="37">
        <f>AVERAGEIFS(ObservedSWC!N$2:N$595,ObservedSWC!$A$2:$A$595,$A77,ObservedSWC!$C$2:$C$595,$C77)</f>
        <v>0.14199999999999999</v>
      </c>
      <c r="O77" s="37">
        <f>AVERAGEIFS(ObservedSWC!O$2:O$595,ObservedSWC!$A$2:$A$595,$A77,ObservedSWC!$C$2:$C$595,$C77)</f>
        <v>0.18933333333333335</v>
      </c>
      <c r="P77" s="37">
        <f>AVERAGEIFS(ObservedSWC!P$2:P$595,ObservedSWC!$A$2:$A$595,$A77,ObservedSWC!$C$2:$C$595,$C77)</f>
        <v>0.24266666666666667</v>
      </c>
      <c r="Q77" s="37">
        <f>AVERAGEIFS(ObservedSWC!Q$2:Q$595,ObservedSWC!$A$2:$A$595,$A77,ObservedSWC!$C$2:$C$595,$C77)</f>
        <v>0.28299999999999997</v>
      </c>
      <c r="R77" s="37">
        <f>AVERAGEIFS(ObservedSWC!R$2:R$595,ObservedSWC!$A$2:$A$595,$A77,ObservedSWC!$C$2:$C$595,$C77)</f>
        <v>0.23799999999999999</v>
      </c>
      <c r="S77" s="37">
        <f>AVERAGEIFS(ObservedSWC!S$2:S$595,ObservedSWC!$A$2:$A$595,$A77,ObservedSWC!$C$2:$C$595,$C77)</f>
        <v>0.23866666666666667</v>
      </c>
      <c r="T77" s="37">
        <f>AVERAGEIFS(ObservedSWC!T$2:T$595,ObservedSWC!$A$2:$A$595,$A77,ObservedSWC!$C$2:$C$595,$C77)</f>
        <v>0.27966666666666667</v>
      </c>
      <c r="U77" s="37">
        <f>AVERAGEIFS(ObservedSWC!U$2:U$595,ObservedSWC!$A$2:$A$595,$A77,ObservedSWC!$C$2:$C$595,$C77)</f>
        <v>0.30866666666666664</v>
      </c>
      <c r="V77" s="37">
        <f>AVERAGEIFS(ObservedSWC!V$2:V$595,ObservedSWC!$A$2:$A$595,$A77,ObservedSWC!$C$2:$C$595,$C77)</f>
        <v>0.3076666666666667</v>
      </c>
      <c r="W77" s="37">
        <f>AVERAGEIFS(ObservedSWC!W$2:W$595,ObservedSWC!$A$2:$A$595,$A77,ObservedSWC!$C$2:$C$595,$C77)</f>
        <v>0.307</v>
      </c>
      <c r="X77" s="37">
        <f>AVERAGEIFS(ObservedSWC!X$2:X$595,ObservedSWC!$A$2:$A$595,$A77,ObservedSWC!$C$2:$C$595,$C77)</f>
        <v>0.3153333333333333</v>
      </c>
      <c r="Y77" s="37">
        <f>AVERAGEIFS(ObservedSWC!Y$2:Y$595,ObservedSWC!$A$2:$A$595,$A77,ObservedSWC!$C$2:$C$595,$C77)</f>
        <v>0.28333333333333333</v>
      </c>
      <c r="Z77" s="37">
        <f>AVERAGEIFS(ObservedSWC!Z$2:Z$595,ObservedSWC!$A$2:$A$595,$A77,ObservedSWC!$C$2:$C$595,$C77)</f>
        <v>0.21433333333333335</v>
      </c>
      <c r="AA77" s="37">
        <f>AVERAGEIFS(ObservedSWC!AA$2:AA$595,ObservedSWC!$A$2:$A$595,$A77,ObservedSWC!$C$2:$C$595,$C77)</f>
        <v>0.22566666666666668</v>
      </c>
      <c r="AB77" s="37">
        <f>AVERAGEIFS(ObservedSWC!AB$2:AB$595,ObservedSWC!$A$2:$A$595,$A77,ObservedSWC!$C$2:$C$595,$C77)</f>
        <v>105.5</v>
      </c>
      <c r="AC77" s="37">
        <f>AVERAGEIFS(ObservedSWC!AC$2:AC$595,ObservedSWC!$A$2:$A$595,$A77,ObservedSWC!$C$2:$C$595,$C77)</f>
        <v>448.83333333333331</v>
      </c>
    </row>
    <row r="78" spans="1:29" x14ac:dyDescent="0.25">
      <c r="A78" s="1" t="s">
        <v>2</v>
      </c>
      <c r="B78" s="1" t="s">
        <v>84</v>
      </c>
      <c r="C78" s="36">
        <v>36966</v>
      </c>
      <c r="D78" s="2" t="s">
        <v>85</v>
      </c>
      <c r="E78">
        <v>5</v>
      </c>
      <c r="F78" s="37">
        <f>AVERAGEIFS(ObservedSWC!F$2:F$595,ObservedSWC!$A$2:$A$595,$A78,ObservedSWC!$C$2:$C$595,$C78)</f>
        <v>0.11766666666666666</v>
      </c>
      <c r="G78" s="37">
        <f>AVERAGEIFS(ObservedSWC!G$2:G$595,ObservedSWC!$A$2:$A$595,$A78,ObservedSWC!$C$2:$C$595,$C78)</f>
        <v>0.13400000000000001</v>
      </c>
      <c r="H78" s="37">
        <f>AVERAGEIFS(ObservedSWC!H$2:H$595,ObservedSWC!$A$2:$A$595,$A78,ObservedSWC!$C$2:$C$595,$C78)</f>
        <v>0.12433333333333334</v>
      </c>
      <c r="I78" s="37">
        <f>AVERAGEIFS(ObservedSWC!I$2:I$595,ObservedSWC!$A$2:$A$595,$A78,ObservedSWC!$C$2:$C$595,$C78)</f>
        <v>9.6666666666666679E-2</v>
      </c>
      <c r="J78" s="37">
        <f>AVERAGEIFS(ObservedSWC!J$2:J$595,ObservedSWC!$A$2:$A$595,$A78,ObservedSWC!$C$2:$C$595,$C78)</f>
        <v>7.1999999999999995E-2</v>
      </c>
      <c r="K78" s="37">
        <f>AVERAGEIFS(ObservedSWC!K$2:K$595,ObservedSWC!$A$2:$A$595,$A78,ObservedSWC!$C$2:$C$595,$C78)</f>
        <v>6.9333333333333344E-2</v>
      </c>
      <c r="L78" s="37">
        <f>AVERAGEIFS(ObservedSWC!L$2:L$595,ObservedSWC!$A$2:$A$595,$A78,ObservedSWC!$C$2:$C$595,$C78)</f>
        <v>8.9333333333333334E-2</v>
      </c>
      <c r="M78" s="37">
        <f>AVERAGEIFS(ObservedSWC!M$2:M$595,ObservedSWC!$A$2:$A$595,$A78,ObservedSWC!$C$2:$C$595,$C78)</f>
        <v>9.5999999999999988E-2</v>
      </c>
      <c r="N78" s="37">
        <f>AVERAGEIFS(ObservedSWC!N$2:N$595,ObservedSWC!$A$2:$A$595,$A78,ObservedSWC!$C$2:$C$595,$C78)</f>
        <v>0.13866666666666669</v>
      </c>
      <c r="O78" s="37">
        <f>AVERAGEIFS(ObservedSWC!O$2:O$595,ObservedSWC!$A$2:$A$595,$A78,ObservedSWC!$C$2:$C$595,$C78)</f>
        <v>0.18233333333333335</v>
      </c>
      <c r="P78" s="37">
        <f>AVERAGEIFS(ObservedSWC!P$2:P$595,ObservedSWC!$A$2:$A$595,$A78,ObservedSWC!$C$2:$C$595,$C78)</f>
        <v>0.23700000000000002</v>
      </c>
      <c r="Q78" s="37">
        <f>AVERAGEIFS(ObservedSWC!Q$2:Q$595,ObservedSWC!$A$2:$A$595,$A78,ObservedSWC!$C$2:$C$595,$C78)</f>
        <v>0.27233333333333337</v>
      </c>
      <c r="R78" s="37">
        <f>AVERAGEIFS(ObservedSWC!R$2:R$595,ObservedSWC!$A$2:$A$595,$A78,ObservedSWC!$C$2:$C$595,$C78)</f>
        <v>0.23233333333333336</v>
      </c>
      <c r="S78" s="37">
        <f>AVERAGEIFS(ObservedSWC!S$2:S$595,ObservedSWC!$A$2:$A$595,$A78,ObservedSWC!$C$2:$C$595,$C78)</f>
        <v>0.22666666666666666</v>
      </c>
      <c r="T78" s="37">
        <f>AVERAGEIFS(ObservedSWC!T$2:T$595,ObservedSWC!$A$2:$A$595,$A78,ObservedSWC!$C$2:$C$595,$C78)</f>
        <v>0.27566666666666667</v>
      </c>
      <c r="U78" s="37">
        <f>AVERAGEIFS(ObservedSWC!U$2:U$595,ObservedSWC!$A$2:$A$595,$A78,ObservedSWC!$C$2:$C$595,$C78)</f>
        <v>0.314</v>
      </c>
      <c r="V78" s="37">
        <f>AVERAGEIFS(ObservedSWC!V$2:V$595,ObservedSWC!$A$2:$A$595,$A78,ObservedSWC!$C$2:$C$595,$C78)</f>
        <v>0.31</v>
      </c>
      <c r="W78" s="37">
        <f>AVERAGEIFS(ObservedSWC!W$2:W$595,ObservedSWC!$A$2:$A$595,$A78,ObservedSWC!$C$2:$C$595,$C78)</f>
        <v>0.313</v>
      </c>
      <c r="X78" s="37">
        <f>AVERAGEIFS(ObservedSWC!X$2:X$595,ObservedSWC!$A$2:$A$595,$A78,ObservedSWC!$C$2:$C$595,$C78)</f>
        <v>0.3076666666666667</v>
      </c>
      <c r="Y78" s="37">
        <f>AVERAGEIFS(ObservedSWC!Y$2:Y$595,ObservedSWC!$A$2:$A$595,$A78,ObservedSWC!$C$2:$C$595,$C78)</f>
        <v>0.27400000000000002</v>
      </c>
      <c r="Z78" s="37">
        <f>AVERAGEIFS(ObservedSWC!Z$2:Z$595,ObservedSWC!$A$2:$A$595,$A78,ObservedSWC!$C$2:$C$595,$C78)</f>
        <v>0.20266666666666666</v>
      </c>
      <c r="AA78" s="37">
        <f>AVERAGEIFS(ObservedSWC!AA$2:AA$595,ObservedSWC!$A$2:$A$595,$A78,ObservedSWC!$C$2:$C$595,$C78)</f>
        <v>0.21533333333333335</v>
      </c>
      <c r="AB78" s="37">
        <f>AVERAGEIFS(ObservedSWC!AB$2:AB$595,ObservedSWC!$A$2:$A$595,$A78,ObservedSWC!$C$2:$C$595,$C78)</f>
        <v>105.56666666666668</v>
      </c>
      <c r="AC78" s="37">
        <f>AVERAGEIFS(ObservedSWC!AC$2:AC$595,ObservedSWC!$A$2:$A$595,$A78,ObservedSWC!$C$2:$C$595,$C78)</f>
        <v>441.86666666666673</v>
      </c>
    </row>
    <row r="79" spans="1:29" x14ac:dyDescent="0.25">
      <c r="A79" s="1" t="s">
        <v>2</v>
      </c>
      <c r="B79" s="1" t="s">
        <v>84</v>
      </c>
      <c r="C79" s="36">
        <v>36980</v>
      </c>
      <c r="D79" s="2" t="s">
        <v>85</v>
      </c>
      <c r="E79">
        <v>5</v>
      </c>
      <c r="F79" s="37">
        <f>AVERAGEIFS(ObservedSWC!F$2:F$595,ObservedSWC!$A$2:$A$595,$A79,ObservedSWC!$C$2:$C$595,$C79)</f>
        <v>9.9999999999999992E-2</v>
      </c>
      <c r="G79" s="37">
        <f>AVERAGEIFS(ObservedSWC!G$2:G$595,ObservedSWC!$A$2:$A$595,$A79,ObservedSWC!$C$2:$C$595,$C79)</f>
        <v>0.153</v>
      </c>
      <c r="H79" s="37">
        <f>AVERAGEIFS(ObservedSWC!H$2:H$595,ObservedSWC!$A$2:$A$595,$A79,ObservedSWC!$C$2:$C$595,$C79)</f>
        <v>0.124</v>
      </c>
      <c r="I79" s="37">
        <f>AVERAGEIFS(ObservedSWC!I$2:I$595,ObservedSWC!$A$2:$A$595,$A79,ObservedSWC!$C$2:$C$595,$C79)</f>
        <v>9.7333333333333327E-2</v>
      </c>
      <c r="J79" s="37">
        <f>AVERAGEIFS(ObservedSWC!J$2:J$595,ObservedSWC!$A$2:$A$595,$A79,ObservedSWC!$C$2:$C$595,$C79)</f>
        <v>7.3999999999999996E-2</v>
      </c>
      <c r="K79" s="37">
        <f>AVERAGEIFS(ObservedSWC!K$2:K$595,ObservedSWC!$A$2:$A$595,$A79,ObservedSWC!$C$2:$C$595,$C79)</f>
        <v>6.9666666666666655E-2</v>
      </c>
      <c r="L79" s="37">
        <f>AVERAGEIFS(ObservedSWC!L$2:L$595,ObservedSWC!$A$2:$A$595,$A79,ObservedSWC!$C$2:$C$595,$C79)</f>
        <v>8.9333333333333334E-2</v>
      </c>
      <c r="M79" s="37">
        <f>AVERAGEIFS(ObservedSWC!M$2:M$595,ObservedSWC!$A$2:$A$595,$A79,ObservedSWC!$C$2:$C$595,$C79)</f>
        <v>9.8999999999999991E-2</v>
      </c>
      <c r="N79" s="37">
        <f>AVERAGEIFS(ObservedSWC!N$2:N$595,ObservedSWC!$A$2:$A$595,$A79,ObservedSWC!$C$2:$C$595,$C79)</f>
        <v>0.14500000000000002</v>
      </c>
      <c r="O79" s="37">
        <f>AVERAGEIFS(ObservedSWC!O$2:O$595,ObservedSWC!$A$2:$A$595,$A79,ObservedSWC!$C$2:$C$595,$C79)</f>
        <v>0.23799999999999999</v>
      </c>
      <c r="P79" s="37">
        <f>AVERAGEIFS(ObservedSWC!P$2:P$595,ObservedSWC!$A$2:$A$595,$A79,ObservedSWC!$C$2:$C$595,$C79)</f>
        <v>0.2273333333333333</v>
      </c>
      <c r="Q79" s="37">
        <f>AVERAGEIFS(ObservedSWC!Q$2:Q$595,ObservedSWC!$A$2:$A$595,$A79,ObservedSWC!$C$2:$C$595,$C79)</f>
        <v>0.26633333333333331</v>
      </c>
      <c r="R79" s="37">
        <f>AVERAGEIFS(ObservedSWC!R$2:R$595,ObservedSWC!$A$2:$A$595,$A79,ObservedSWC!$C$2:$C$595,$C79)</f>
        <v>0.22833333333333336</v>
      </c>
      <c r="S79" s="37">
        <f>AVERAGEIFS(ObservedSWC!S$2:S$595,ObservedSWC!$A$2:$A$595,$A79,ObservedSWC!$C$2:$C$595,$C79)</f>
        <v>0.22199999999999998</v>
      </c>
      <c r="T79" s="37">
        <f>AVERAGEIFS(ObservedSWC!T$2:T$595,ObservedSWC!$A$2:$A$595,$A79,ObservedSWC!$C$2:$C$595,$C79)</f>
        <v>0.27800000000000002</v>
      </c>
      <c r="U79" s="37">
        <f>AVERAGEIFS(ObservedSWC!U$2:U$595,ObservedSWC!$A$2:$A$595,$A79,ObservedSWC!$C$2:$C$595,$C79)</f>
        <v>0.315</v>
      </c>
      <c r="V79" s="37">
        <f>AVERAGEIFS(ObservedSWC!V$2:V$595,ObservedSWC!$A$2:$A$595,$A79,ObservedSWC!$C$2:$C$595,$C79)</f>
        <v>0.3156666666666666</v>
      </c>
      <c r="W79" s="37">
        <f>AVERAGEIFS(ObservedSWC!W$2:W$595,ObservedSWC!$A$2:$A$595,$A79,ObservedSWC!$C$2:$C$595,$C79)</f>
        <v>0.31666666666666665</v>
      </c>
      <c r="X79" s="37">
        <f>AVERAGEIFS(ObservedSWC!X$2:X$595,ObservedSWC!$A$2:$A$595,$A79,ObservedSWC!$C$2:$C$595,$C79)</f>
        <v>0.3173333333333333</v>
      </c>
      <c r="Y79" s="37">
        <f>AVERAGEIFS(ObservedSWC!Y$2:Y$595,ObservedSWC!$A$2:$A$595,$A79,ObservedSWC!$C$2:$C$595,$C79)</f>
        <v>0.29866666666666664</v>
      </c>
      <c r="Z79" s="37">
        <f>AVERAGEIFS(ObservedSWC!Z$2:Z$595,ObservedSWC!$A$2:$A$595,$A79,ObservedSWC!$C$2:$C$595,$C79)</f>
        <v>0.22233333333333336</v>
      </c>
      <c r="AA79" s="37">
        <f>AVERAGEIFS(ObservedSWC!AA$2:AA$595,ObservedSWC!$A$2:$A$595,$A79,ObservedSWC!$C$2:$C$595,$C79)</f>
        <v>0.20200000000000004</v>
      </c>
      <c r="AB79" s="37">
        <f>AVERAGEIFS(ObservedSWC!AB$2:AB$595,ObservedSWC!$A$2:$A$595,$A79,ObservedSWC!$C$2:$C$595,$C79)</f>
        <v>105.13333333333333</v>
      </c>
      <c r="AC79" s="37">
        <f>AVERAGEIFS(ObservedSWC!AC$2:AC$595,ObservedSWC!$A$2:$A$595,$A79,ObservedSWC!$C$2:$C$595,$C79)</f>
        <v>449.89999999999992</v>
      </c>
    </row>
    <row r="80" spans="1:29" x14ac:dyDescent="0.25">
      <c r="A80" s="1" t="s">
        <v>2</v>
      </c>
      <c r="B80" s="1" t="s">
        <v>84</v>
      </c>
      <c r="C80" s="36">
        <v>36986</v>
      </c>
      <c r="D80" s="2" t="s">
        <v>85</v>
      </c>
      <c r="E80">
        <v>5</v>
      </c>
      <c r="F80" s="37">
        <f>AVERAGEIFS(ObservedSWC!F$2:F$595,ObservedSWC!$A$2:$A$595,$A80,ObservedSWC!$C$2:$C$595,$C80)</f>
        <v>0.11399999999999999</v>
      </c>
      <c r="G80" s="37">
        <f>AVERAGEIFS(ObservedSWC!G$2:G$595,ObservedSWC!$A$2:$A$595,$A80,ObservedSWC!$C$2:$C$595,$C80)</f>
        <v>0.129</v>
      </c>
      <c r="H80" s="37">
        <f>AVERAGEIFS(ObservedSWC!H$2:H$595,ObservedSWC!$A$2:$A$595,$A80,ObservedSWC!$C$2:$C$595,$C80)</f>
        <v>0.12333333333333334</v>
      </c>
      <c r="I80" s="37">
        <f>AVERAGEIFS(ObservedSWC!I$2:I$595,ObservedSWC!$A$2:$A$595,$A80,ObservedSWC!$C$2:$C$595,$C80)</f>
        <v>8.8333333333333333E-2</v>
      </c>
      <c r="J80" s="37">
        <f>AVERAGEIFS(ObservedSWC!J$2:J$595,ObservedSWC!$A$2:$A$595,$A80,ObservedSWC!$C$2:$C$595,$C80)</f>
        <v>6.8000000000000005E-2</v>
      </c>
      <c r="K80" s="37">
        <f>AVERAGEIFS(ObservedSWC!K$2:K$595,ObservedSWC!$A$2:$A$595,$A80,ObservedSWC!$C$2:$C$595,$C80)</f>
        <v>6.8666666666666668E-2</v>
      </c>
      <c r="L80" s="37">
        <f>AVERAGEIFS(ObservedSWC!L$2:L$595,ObservedSWC!$A$2:$A$595,$A80,ObservedSWC!$C$2:$C$595,$C80)</f>
        <v>8.8000000000000009E-2</v>
      </c>
      <c r="M80" s="37">
        <f>AVERAGEIFS(ObservedSWC!M$2:M$595,ObservedSWC!$A$2:$A$595,$A80,ObservedSWC!$C$2:$C$595,$C80)</f>
        <v>9.9333333333333329E-2</v>
      </c>
      <c r="N80" s="37">
        <f>AVERAGEIFS(ObservedSWC!N$2:N$595,ObservedSWC!$A$2:$A$595,$A80,ObservedSWC!$C$2:$C$595,$C80)</f>
        <v>0.13899999999999998</v>
      </c>
      <c r="O80" s="37">
        <f>AVERAGEIFS(ObservedSWC!O$2:O$595,ObservedSWC!$A$2:$A$595,$A80,ObservedSWC!$C$2:$C$595,$C80)</f>
        <v>0.17800000000000002</v>
      </c>
      <c r="P80" s="37">
        <f>AVERAGEIFS(ObservedSWC!P$2:P$595,ObservedSWC!$A$2:$A$595,$A80,ObservedSWC!$C$2:$C$595,$C80)</f>
        <v>0.22666666666666666</v>
      </c>
      <c r="Q80" s="37">
        <f>AVERAGEIFS(ObservedSWC!Q$2:Q$595,ObservedSWC!$A$2:$A$595,$A80,ObservedSWC!$C$2:$C$595,$C80)</f>
        <v>0.26133333333333336</v>
      </c>
      <c r="R80" s="37">
        <f>AVERAGEIFS(ObservedSWC!R$2:R$595,ObservedSWC!$A$2:$A$595,$A80,ObservedSWC!$C$2:$C$595,$C80)</f>
        <v>0.2253333333333333</v>
      </c>
      <c r="S80" s="37">
        <f>AVERAGEIFS(ObservedSWC!S$2:S$595,ObservedSWC!$A$2:$A$595,$A80,ObservedSWC!$C$2:$C$595,$C80)</f>
        <v>0.22933333333333331</v>
      </c>
      <c r="T80" s="37">
        <f>AVERAGEIFS(ObservedSWC!T$2:T$595,ObservedSWC!$A$2:$A$595,$A80,ObservedSWC!$C$2:$C$595,$C80)</f>
        <v>0.27233333333333332</v>
      </c>
      <c r="U80" s="37">
        <f>AVERAGEIFS(ObservedSWC!U$2:U$595,ObservedSWC!$A$2:$A$595,$A80,ObservedSWC!$C$2:$C$595,$C80)</f>
        <v>0.29766666666666669</v>
      </c>
      <c r="V80" s="37">
        <f>AVERAGEIFS(ObservedSWC!V$2:V$595,ObservedSWC!$A$2:$A$595,$A80,ObservedSWC!$C$2:$C$595,$C80)</f>
        <v>0.32100000000000001</v>
      </c>
      <c r="W80" s="37">
        <f>AVERAGEIFS(ObservedSWC!W$2:W$595,ObservedSWC!$A$2:$A$595,$A80,ObservedSWC!$C$2:$C$595,$C80)</f>
        <v>0.31</v>
      </c>
      <c r="X80" s="37">
        <f>AVERAGEIFS(ObservedSWC!X$2:X$595,ObservedSWC!$A$2:$A$595,$A80,ObservedSWC!$C$2:$C$595,$C80)</f>
        <v>0.315</v>
      </c>
      <c r="Y80" s="37">
        <f>AVERAGEIFS(ObservedSWC!Y$2:Y$595,ObservedSWC!$A$2:$A$595,$A80,ObservedSWC!$C$2:$C$595,$C80)</f>
        <v>0.27200000000000002</v>
      </c>
      <c r="Z80" s="37">
        <f>AVERAGEIFS(ObservedSWC!Z$2:Z$595,ObservedSWC!$A$2:$A$595,$A80,ObservedSWC!$C$2:$C$595,$C80)</f>
        <v>0.20333333333333334</v>
      </c>
      <c r="AA80" s="37">
        <f>AVERAGEIFS(ObservedSWC!AA$2:AA$595,ObservedSWC!$A$2:$A$595,$A80,ObservedSWC!$C$2:$C$595,$C80)</f>
        <v>0.20099999999999998</v>
      </c>
      <c r="AB80" s="37">
        <f>AVERAGEIFS(ObservedSWC!AB$2:AB$595,ObservedSWC!$A$2:$A$595,$A80,ObservedSWC!$C$2:$C$595,$C80)</f>
        <v>103.16666666666667</v>
      </c>
      <c r="AC80" s="37">
        <f>AVERAGEIFS(ObservedSWC!AC$2:AC$595,ObservedSWC!$A$2:$A$595,$A80,ObservedSWC!$C$2:$C$595,$C80)</f>
        <v>434.46666666666664</v>
      </c>
    </row>
    <row r="81" spans="1:29" x14ac:dyDescent="0.25">
      <c r="A81" s="1" t="s">
        <v>2</v>
      </c>
      <c r="B81" s="1" t="s">
        <v>84</v>
      </c>
      <c r="C81" s="36">
        <v>36993</v>
      </c>
      <c r="D81" s="2" t="s">
        <v>85</v>
      </c>
      <c r="E81">
        <v>6</v>
      </c>
      <c r="F81" s="37">
        <f>AVERAGEIFS(ObservedSWC!F$2:F$595,ObservedSWC!$A$2:$A$595,$A81,ObservedSWC!$C$2:$C$595,$C81)</f>
        <v>9.0333333333333335E-2</v>
      </c>
      <c r="G81" s="37">
        <f>AVERAGEIFS(ObservedSWC!G$2:G$595,ObservedSWC!$A$2:$A$595,$A81,ObservedSWC!$C$2:$C$595,$C81)</f>
        <v>0.12566666666666668</v>
      </c>
      <c r="H81" s="37">
        <f>AVERAGEIFS(ObservedSWC!H$2:H$595,ObservedSWC!$A$2:$A$595,$A81,ObservedSWC!$C$2:$C$595,$C81)</f>
        <v>0.11533333333333333</v>
      </c>
      <c r="I81" s="37">
        <f>AVERAGEIFS(ObservedSWC!I$2:I$595,ObservedSWC!$A$2:$A$595,$A81,ObservedSWC!$C$2:$C$595,$C81)</f>
        <v>9.5666666666666664E-2</v>
      </c>
      <c r="J81" s="37">
        <f>AVERAGEIFS(ObservedSWC!J$2:J$595,ObservedSWC!$A$2:$A$595,$A81,ObservedSWC!$C$2:$C$595,$C81)</f>
        <v>7.0333333333333331E-2</v>
      </c>
      <c r="K81" s="37">
        <f>AVERAGEIFS(ObservedSWC!K$2:K$595,ObservedSWC!$A$2:$A$595,$A81,ObservedSWC!$C$2:$C$595,$C81)</f>
        <v>6.6666666666666666E-2</v>
      </c>
      <c r="L81" s="37">
        <f>AVERAGEIFS(ObservedSWC!L$2:L$595,ObservedSWC!$A$2:$A$595,$A81,ObservedSWC!$C$2:$C$595,$C81)</f>
        <v>8.666666666666667E-2</v>
      </c>
      <c r="M81" s="37">
        <f>AVERAGEIFS(ObservedSWC!M$2:M$595,ObservedSWC!$A$2:$A$595,$A81,ObservedSWC!$C$2:$C$595,$C81)</f>
        <v>0.10233333333333333</v>
      </c>
      <c r="N81" s="37">
        <f>AVERAGEIFS(ObservedSWC!N$2:N$595,ObservedSWC!$A$2:$A$595,$A81,ObservedSWC!$C$2:$C$595,$C81)</f>
        <v>0.14633333333333332</v>
      </c>
      <c r="O81" s="37">
        <f>AVERAGEIFS(ObservedSWC!O$2:O$595,ObservedSWC!$A$2:$A$595,$A81,ObservedSWC!$C$2:$C$595,$C81)</f>
        <v>0.17533333333333334</v>
      </c>
      <c r="P81" s="37">
        <f>AVERAGEIFS(ObservedSWC!P$2:P$595,ObservedSWC!$A$2:$A$595,$A81,ObservedSWC!$C$2:$C$595,$C81)</f>
        <v>0.22499999999999998</v>
      </c>
      <c r="Q81" s="37">
        <f>AVERAGEIFS(ObservedSWC!Q$2:Q$595,ObservedSWC!$A$2:$A$595,$A81,ObservedSWC!$C$2:$C$595,$C81)</f>
        <v>0.25066666666666665</v>
      </c>
      <c r="R81" s="37">
        <f>AVERAGEIFS(ObservedSWC!R$2:R$595,ObservedSWC!$A$2:$A$595,$A81,ObservedSWC!$C$2:$C$595,$C81)</f>
        <v>0.22</v>
      </c>
      <c r="S81" s="37">
        <f>AVERAGEIFS(ObservedSWC!S$2:S$595,ObservedSWC!$A$2:$A$595,$A81,ObservedSWC!$C$2:$C$595,$C81)</f>
        <v>0.217</v>
      </c>
      <c r="T81" s="37">
        <f>AVERAGEIFS(ObservedSWC!T$2:T$595,ObservedSWC!$A$2:$A$595,$A81,ObservedSWC!$C$2:$C$595,$C81)</f>
        <v>0.27599999999999997</v>
      </c>
      <c r="U81" s="37">
        <f>AVERAGEIFS(ObservedSWC!U$2:U$595,ObservedSWC!$A$2:$A$595,$A81,ObservedSWC!$C$2:$C$595,$C81)</f>
        <v>0.3116666666666667</v>
      </c>
      <c r="V81" s="37">
        <f>AVERAGEIFS(ObservedSWC!V$2:V$595,ObservedSWC!$A$2:$A$595,$A81,ObservedSWC!$C$2:$C$595,$C81)</f>
        <v>0.309</v>
      </c>
      <c r="W81" s="37">
        <f>AVERAGEIFS(ObservedSWC!W$2:W$595,ObservedSWC!$A$2:$A$595,$A81,ObservedSWC!$C$2:$C$595,$C81)</f>
        <v>0.31133333333333341</v>
      </c>
      <c r="X81" s="37">
        <f>AVERAGEIFS(ObservedSWC!X$2:X$595,ObservedSWC!$A$2:$A$595,$A81,ObservedSWC!$C$2:$C$595,$C81)</f>
        <v>0.31233333333333335</v>
      </c>
      <c r="Y81" s="37">
        <f>AVERAGEIFS(ObservedSWC!Y$2:Y$595,ObservedSWC!$A$2:$A$595,$A81,ObservedSWC!$C$2:$C$595,$C81)</f>
        <v>0.29566666666666669</v>
      </c>
      <c r="Z81" s="37">
        <f>AVERAGEIFS(ObservedSWC!Z$2:Z$595,ObservedSWC!$A$2:$A$595,$A81,ObservedSWC!$C$2:$C$595,$C81)</f>
        <v>0.21166666666666667</v>
      </c>
      <c r="AA81" s="37">
        <f>AVERAGEIFS(ObservedSWC!AA$2:AA$595,ObservedSWC!$A$2:$A$595,$A81,ObservedSWC!$C$2:$C$595,$C81)</f>
        <v>0.19633333333333333</v>
      </c>
      <c r="AB81" s="37">
        <f>AVERAGEIFS(ObservedSWC!AB$2:AB$595,ObservedSWC!$A$2:$A$595,$A81,ObservedSWC!$C$2:$C$595,$C81)</f>
        <v>98.966666666666654</v>
      </c>
      <c r="AC81" s="37">
        <f>AVERAGEIFS(ObservedSWC!AC$2:AC$595,ObservedSWC!$A$2:$A$595,$A81,ObservedSWC!$C$2:$C$595,$C81)</f>
        <v>430.16666666666674</v>
      </c>
    </row>
    <row r="82" spans="1:29" x14ac:dyDescent="0.25">
      <c r="A82" s="1" t="s">
        <v>2</v>
      </c>
      <c r="B82" s="1" t="s">
        <v>84</v>
      </c>
      <c r="C82" s="36">
        <v>37001</v>
      </c>
      <c r="D82" s="2" t="s">
        <v>85</v>
      </c>
      <c r="E82">
        <v>6</v>
      </c>
      <c r="F82" s="37">
        <f>AVERAGEIFS(ObservedSWC!F$2:F$595,ObservedSWC!$A$2:$A$595,$A82,ObservedSWC!$C$2:$C$595,$C82)</f>
        <v>9.2000000000000012E-2</v>
      </c>
      <c r="G82" s="37">
        <f>AVERAGEIFS(ObservedSWC!G$2:G$595,ObservedSWC!$A$2:$A$595,$A82,ObservedSWC!$C$2:$C$595,$C82)</f>
        <v>0.12866666666666668</v>
      </c>
      <c r="H82" s="37">
        <f>AVERAGEIFS(ObservedSWC!H$2:H$595,ObservedSWC!$A$2:$A$595,$A82,ObservedSWC!$C$2:$C$595,$C82)</f>
        <v>0.11933333333333333</v>
      </c>
      <c r="I82" s="37">
        <f>AVERAGEIFS(ObservedSWC!I$2:I$595,ObservedSWC!$A$2:$A$595,$A82,ObservedSWC!$C$2:$C$595,$C82)</f>
        <v>9.6666666666666679E-2</v>
      </c>
      <c r="J82" s="37">
        <f>AVERAGEIFS(ObservedSWC!J$2:J$595,ObservedSWC!$A$2:$A$595,$A82,ObservedSWC!$C$2:$C$595,$C82)</f>
        <v>7.0333333333333331E-2</v>
      </c>
      <c r="K82" s="37">
        <f>AVERAGEIFS(ObservedSWC!K$2:K$595,ObservedSWC!$A$2:$A$595,$A82,ObservedSWC!$C$2:$C$595,$C82)</f>
        <v>7.0333333333333345E-2</v>
      </c>
      <c r="L82" s="37">
        <f>AVERAGEIFS(ObservedSWC!L$2:L$595,ObservedSWC!$A$2:$A$595,$A82,ObservedSWC!$C$2:$C$595,$C82)</f>
        <v>8.9666666666666672E-2</v>
      </c>
      <c r="M82" s="37">
        <f>AVERAGEIFS(ObservedSWC!M$2:M$595,ObservedSWC!$A$2:$A$595,$A82,ObservedSWC!$C$2:$C$595,$C82)</f>
        <v>0.10033333333333333</v>
      </c>
      <c r="N82" s="37">
        <f>AVERAGEIFS(ObservedSWC!N$2:N$595,ObservedSWC!$A$2:$A$595,$A82,ObservedSWC!$C$2:$C$595,$C82)</f>
        <v>0.13999999999999999</v>
      </c>
      <c r="O82" s="37">
        <f>AVERAGEIFS(ObservedSWC!O$2:O$595,ObservedSWC!$A$2:$A$595,$A82,ObservedSWC!$C$2:$C$595,$C82)</f>
        <v>0.17100000000000001</v>
      </c>
      <c r="P82" s="37">
        <f>AVERAGEIFS(ObservedSWC!P$2:P$595,ObservedSWC!$A$2:$A$595,$A82,ObservedSWC!$C$2:$C$595,$C82)</f>
        <v>0.22033333333333335</v>
      </c>
      <c r="Q82" s="37">
        <f>AVERAGEIFS(ObservedSWC!Q$2:Q$595,ObservedSWC!$A$2:$A$595,$A82,ObservedSWC!$C$2:$C$595,$C82)</f>
        <v>0.251</v>
      </c>
      <c r="R82" s="37">
        <f>AVERAGEIFS(ObservedSWC!R$2:R$595,ObservedSWC!$A$2:$A$595,$A82,ObservedSWC!$C$2:$C$595,$C82)</f>
        <v>0.21799999999999997</v>
      </c>
      <c r="S82" s="37">
        <f>AVERAGEIFS(ObservedSWC!S$2:S$595,ObservedSWC!$A$2:$A$595,$A82,ObservedSWC!$C$2:$C$595,$C82)</f>
        <v>0.21999999999999997</v>
      </c>
      <c r="T82" s="37">
        <f>AVERAGEIFS(ObservedSWC!T$2:T$595,ObservedSWC!$A$2:$A$595,$A82,ObservedSWC!$C$2:$C$595,$C82)</f>
        <v>0.27699999999999997</v>
      </c>
      <c r="U82" s="37">
        <f>AVERAGEIFS(ObservedSWC!U$2:U$595,ObservedSWC!$A$2:$A$595,$A82,ObservedSWC!$C$2:$C$595,$C82)</f>
        <v>0.31233333333333335</v>
      </c>
      <c r="V82" s="37">
        <f>AVERAGEIFS(ObservedSWC!V$2:V$595,ObservedSWC!$A$2:$A$595,$A82,ObservedSWC!$C$2:$C$595,$C82)</f>
        <v>0.31633333333333336</v>
      </c>
      <c r="W82" s="37">
        <f>AVERAGEIFS(ObservedSWC!W$2:W$595,ObservedSWC!$A$2:$A$595,$A82,ObservedSWC!$C$2:$C$595,$C82)</f>
        <v>0.3133333333333333</v>
      </c>
      <c r="X82" s="37">
        <f>AVERAGEIFS(ObservedSWC!X$2:X$595,ObservedSWC!$A$2:$A$595,$A82,ObservedSWC!$C$2:$C$595,$C82)</f>
        <v>0.31</v>
      </c>
      <c r="Y82" s="37">
        <f>AVERAGEIFS(ObservedSWC!Y$2:Y$595,ObservedSWC!$A$2:$A$595,$A82,ObservedSWC!$C$2:$C$595,$C82)</f>
        <v>0.27499999999999997</v>
      </c>
      <c r="Z82" s="37">
        <f>AVERAGEIFS(ObservedSWC!Z$2:Z$595,ObservedSWC!$A$2:$A$595,$A82,ObservedSWC!$C$2:$C$595,$C82)</f>
        <v>0.20199999999999999</v>
      </c>
      <c r="AA82" s="37">
        <f>AVERAGEIFS(ObservedSWC!AA$2:AA$595,ObservedSWC!$A$2:$A$595,$A82,ObservedSWC!$C$2:$C$595,$C82)</f>
        <v>0.19466666666666668</v>
      </c>
      <c r="AB82" s="37">
        <f>AVERAGEIFS(ObservedSWC!AB$2:AB$595,ObservedSWC!$A$2:$A$595,$A82,ObservedSWC!$C$2:$C$595,$C82)</f>
        <v>99.933333333333337</v>
      </c>
      <c r="AC82" s="37">
        <f>AVERAGEIFS(ObservedSWC!AC$2:AC$595,ObservedSWC!$A$2:$A$595,$A82,ObservedSWC!$C$2:$C$595,$C82)</f>
        <v>428.0333333333333</v>
      </c>
    </row>
    <row r="83" spans="1:29" x14ac:dyDescent="0.25">
      <c r="A83" s="1" t="s">
        <v>2</v>
      </c>
      <c r="B83" s="1" t="s">
        <v>84</v>
      </c>
      <c r="C83" s="36">
        <v>37010</v>
      </c>
      <c r="D83" s="2" t="s">
        <v>85</v>
      </c>
      <c r="E83">
        <v>6</v>
      </c>
      <c r="F83" s="37">
        <f>AVERAGEIFS(ObservedSWC!F$2:F$595,ObservedSWC!$A$2:$A$595,$A83,ObservedSWC!$C$2:$C$595,$C83)</f>
        <v>9.0666666666666673E-2</v>
      </c>
      <c r="G83" s="37">
        <f>AVERAGEIFS(ObservedSWC!G$2:G$595,ObservedSWC!$A$2:$A$595,$A83,ObservedSWC!$C$2:$C$595,$C83)</f>
        <v>0.128</v>
      </c>
      <c r="H83" s="37">
        <f>AVERAGEIFS(ObservedSWC!H$2:H$595,ObservedSWC!$A$2:$A$595,$A83,ObservedSWC!$C$2:$C$595,$C83)</f>
        <v>0.11466666666666665</v>
      </c>
      <c r="I83" s="37">
        <f>AVERAGEIFS(ObservedSWC!I$2:I$595,ObservedSWC!$A$2:$A$595,$A83,ObservedSWC!$C$2:$C$595,$C83)</f>
        <v>9.4333333333333338E-2</v>
      </c>
      <c r="J83" s="37">
        <f>AVERAGEIFS(ObservedSWC!J$2:J$595,ObservedSWC!$A$2:$A$595,$A83,ObservedSWC!$C$2:$C$595,$C83)</f>
        <v>6.6333333333333314E-2</v>
      </c>
      <c r="K83" s="37">
        <f>AVERAGEIFS(ObservedSWC!K$2:K$595,ObservedSWC!$A$2:$A$595,$A83,ObservedSWC!$C$2:$C$595,$C83)</f>
        <v>6.4666666666666678E-2</v>
      </c>
      <c r="L83" s="37">
        <f>AVERAGEIFS(ObservedSWC!L$2:L$595,ObservedSWC!$A$2:$A$595,$A83,ObservedSWC!$C$2:$C$595,$C83)</f>
        <v>8.4000000000000005E-2</v>
      </c>
      <c r="M83" s="37">
        <f>AVERAGEIFS(ObservedSWC!M$2:M$595,ObservedSWC!$A$2:$A$595,$A83,ObservedSWC!$C$2:$C$595,$C83)</f>
        <v>9.7666666666666679E-2</v>
      </c>
      <c r="N83" s="37">
        <f>AVERAGEIFS(ObservedSWC!N$2:N$595,ObservedSWC!$A$2:$A$595,$A83,ObservedSWC!$C$2:$C$595,$C83)</f>
        <v>0.13733333333333334</v>
      </c>
      <c r="O83" s="37">
        <f>AVERAGEIFS(ObservedSWC!O$2:O$595,ObservedSWC!$A$2:$A$595,$A83,ObservedSWC!$C$2:$C$595,$C83)</f>
        <v>0.16533333333333333</v>
      </c>
      <c r="P83" s="37">
        <f>AVERAGEIFS(ObservedSWC!P$2:P$595,ObservedSWC!$A$2:$A$595,$A83,ObservedSWC!$C$2:$C$595,$C83)</f>
        <v>0.21733333333333335</v>
      </c>
      <c r="Q83" s="37">
        <f>AVERAGEIFS(ObservedSWC!Q$2:Q$595,ObservedSWC!$A$2:$A$595,$A83,ObservedSWC!$C$2:$C$595,$C83)</f>
        <v>0.23466666666666666</v>
      </c>
      <c r="R83" s="37">
        <f>AVERAGEIFS(ObservedSWC!R$2:R$595,ObservedSWC!$A$2:$A$595,$A83,ObservedSWC!$C$2:$C$595,$C83)</f>
        <v>0.20866666666666667</v>
      </c>
      <c r="S83" s="37">
        <f>AVERAGEIFS(ObservedSWC!S$2:S$595,ObservedSWC!$A$2:$A$595,$A83,ObservedSWC!$C$2:$C$595,$C83)</f>
        <v>0.21233333333333335</v>
      </c>
      <c r="T83" s="37">
        <f>AVERAGEIFS(ObservedSWC!T$2:T$595,ObservedSWC!$A$2:$A$595,$A83,ObservedSWC!$C$2:$C$595,$C83)</f>
        <v>0.26866666666666666</v>
      </c>
      <c r="U83" s="37">
        <f>AVERAGEIFS(ObservedSWC!U$2:U$595,ObservedSWC!$A$2:$A$595,$A83,ObservedSWC!$C$2:$C$595,$C83)</f>
        <v>0.3046666666666667</v>
      </c>
      <c r="V83" s="37">
        <f>AVERAGEIFS(ObservedSWC!V$2:V$595,ObservedSWC!$A$2:$A$595,$A83,ObservedSWC!$C$2:$C$595,$C83)</f>
        <v>0.3056666666666667</v>
      </c>
      <c r="W83" s="37">
        <f>AVERAGEIFS(ObservedSWC!W$2:W$595,ObservedSWC!$A$2:$A$595,$A83,ObservedSWC!$C$2:$C$595,$C83)</f>
        <v>0.29966666666666669</v>
      </c>
      <c r="X83" s="37">
        <f>AVERAGEIFS(ObservedSWC!X$2:X$595,ObservedSWC!$A$2:$A$595,$A83,ObservedSWC!$C$2:$C$595,$C83)</f>
        <v>0.30666666666666664</v>
      </c>
      <c r="Y83" s="37">
        <f>AVERAGEIFS(ObservedSWC!Y$2:Y$595,ObservedSWC!$A$2:$A$595,$A83,ObservedSWC!$C$2:$C$595,$C83)</f>
        <v>0.26200000000000007</v>
      </c>
      <c r="Z83" s="37">
        <f>AVERAGEIFS(ObservedSWC!Z$2:Z$595,ObservedSWC!$A$2:$A$595,$A83,ObservedSWC!$C$2:$C$595,$C83)</f>
        <v>0.19233333333333333</v>
      </c>
      <c r="AA83" s="37">
        <f>AVERAGEIFS(ObservedSWC!AA$2:AA$595,ObservedSWC!$A$2:$A$595,$A83,ObservedSWC!$C$2:$C$595,$C83)</f>
        <v>0.18200000000000002</v>
      </c>
      <c r="AB83" s="37">
        <f>AVERAGEIFS(ObservedSWC!AB$2:AB$595,ObservedSWC!$A$2:$A$595,$A83,ObservedSWC!$C$2:$C$595,$C83)</f>
        <v>96.833333333333357</v>
      </c>
      <c r="AC83" s="37">
        <f>AVERAGEIFS(ObservedSWC!AC$2:AC$595,ObservedSWC!$A$2:$A$595,$A83,ObservedSWC!$C$2:$C$595,$C83)</f>
        <v>412.83333333333331</v>
      </c>
    </row>
    <row r="84" spans="1:29" x14ac:dyDescent="0.25">
      <c r="A84" s="1" t="s">
        <v>2</v>
      </c>
      <c r="B84" s="1" t="s">
        <v>84</v>
      </c>
      <c r="C84" s="36">
        <v>37020</v>
      </c>
      <c r="D84" s="2" t="s">
        <v>85</v>
      </c>
      <c r="E84">
        <v>6</v>
      </c>
      <c r="F84" s="37">
        <f>AVERAGEIFS(ObservedSWC!F$2:F$595,ObservedSWC!$A$2:$A$595,$A84,ObservedSWC!$C$2:$C$595,$C84)</f>
        <v>0.21466666666666667</v>
      </c>
      <c r="G84" s="37">
        <f>AVERAGEIFS(ObservedSWC!G$2:G$595,ObservedSWC!$A$2:$A$595,$A84,ObservedSWC!$C$2:$C$595,$C84)</f>
        <v>0.13800000000000001</v>
      </c>
      <c r="H84" s="37">
        <f>AVERAGEIFS(ObservedSWC!H$2:H$595,ObservedSWC!$A$2:$A$595,$A84,ObservedSWC!$C$2:$C$595,$C84)</f>
        <v>0.11766666666666666</v>
      </c>
      <c r="I84" s="37">
        <f>AVERAGEIFS(ObservedSWC!I$2:I$595,ObservedSWC!$A$2:$A$595,$A84,ObservedSWC!$C$2:$C$595,$C84)</f>
        <v>9.6999999999999989E-2</v>
      </c>
      <c r="J84" s="37">
        <f>AVERAGEIFS(ObservedSWC!J$2:J$595,ObservedSWC!$A$2:$A$595,$A84,ObservedSWC!$C$2:$C$595,$C84)</f>
        <v>7.1333333333333332E-2</v>
      </c>
      <c r="K84" s="37">
        <f>AVERAGEIFS(ObservedSWC!K$2:K$595,ObservedSWC!$A$2:$A$595,$A84,ObservedSWC!$C$2:$C$595,$C84)</f>
        <v>7.0333333333333345E-2</v>
      </c>
      <c r="L84" s="37">
        <f>AVERAGEIFS(ObservedSWC!L$2:L$595,ObservedSWC!$A$2:$A$595,$A84,ObservedSWC!$C$2:$C$595,$C84)</f>
        <v>8.9333333333333334E-2</v>
      </c>
      <c r="M84" s="37">
        <f>AVERAGEIFS(ObservedSWC!M$2:M$595,ObservedSWC!$A$2:$A$595,$A84,ObservedSWC!$C$2:$C$595,$C84)</f>
        <v>9.9999999999999992E-2</v>
      </c>
      <c r="N84" s="37">
        <f>AVERAGEIFS(ObservedSWC!N$2:N$595,ObservedSWC!$A$2:$A$595,$A84,ObservedSWC!$C$2:$C$595,$C84)</f>
        <v>0.13966666666666669</v>
      </c>
      <c r="O84" s="37">
        <f>AVERAGEIFS(ObservedSWC!O$2:O$595,ObservedSWC!$A$2:$A$595,$A84,ObservedSWC!$C$2:$C$595,$C84)</f>
        <v>0.17566666666666667</v>
      </c>
      <c r="P84" s="37">
        <f>AVERAGEIFS(ObservedSWC!P$2:P$595,ObservedSWC!$A$2:$A$595,$A84,ObservedSWC!$C$2:$C$595,$C84)</f>
        <v>0.21266666666666667</v>
      </c>
      <c r="Q84" s="37">
        <f>AVERAGEIFS(ObservedSWC!Q$2:Q$595,ObservedSWC!$A$2:$A$595,$A84,ObservedSWC!$C$2:$C$595,$C84)</f>
        <v>0.248</v>
      </c>
      <c r="R84" s="37">
        <f>AVERAGEIFS(ObservedSWC!R$2:R$595,ObservedSWC!$A$2:$A$595,$A84,ObservedSWC!$C$2:$C$595,$C84)</f>
        <v>0.21799999999999997</v>
      </c>
      <c r="S84" s="37">
        <f>AVERAGEIFS(ObservedSWC!S$2:S$595,ObservedSWC!$A$2:$A$595,$A84,ObservedSWC!$C$2:$C$595,$C84)</f>
        <v>0.21199999999999997</v>
      </c>
      <c r="T84" s="37">
        <f>AVERAGEIFS(ObservedSWC!T$2:T$595,ObservedSWC!$A$2:$A$595,$A84,ObservedSWC!$C$2:$C$595,$C84)</f>
        <v>0.26699999999999996</v>
      </c>
      <c r="U84" s="37">
        <f>AVERAGEIFS(ObservedSWC!U$2:U$595,ObservedSWC!$A$2:$A$595,$A84,ObservedSWC!$C$2:$C$595,$C84)</f>
        <v>0.31066666666666665</v>
      </c>
      <c r="V84" s="37">
        <f>AVERAGEIFS(ObservedSWC!V$2:V$595,ObservedSWC!$A$2:$A$595,$A84,ObservedSWC!$C$2:$C$595,$C84)</f>
        <v>0.30599999999999999</v>
      </c>
      <c r="W84" s="37">
        <f>AVERAGEIFS(ObservedSWC!W$2:W$595,ObservedSWC!$A$2:$A$595,$A84,ObservedSWC!$C$2:$C$595,$C84)</f>
        <v>0.31233333333333335</v>
      </c>
      <c r="X84" s="37">
        <f>AVERAGEIFS(ObservedSWC!X$2:X$595,ObservedSWC!$A$2:$A$595,$A84,ObservedSWC!$C$2:$C$595,$C84)</f>
        <v>0.3096666666666667</v>
      </c>
      <c r="Y84" s="37">
        <f>AVERAGEIFS(ObservedSWC!Y$2:Y$595,ObservedSWC!$A$2:$A$595,$A84,ObservedSWC!$C$2:$C$595,$C84)</f>
        <v>0.26666666666666666</v>
      </c>
      <c r="Z84" s="37">
        <f>AVERAGEIFS(ObservedSWC!Z$2:Z$595,ObservedSWC!$A$2:$A$595,$A84,ObservedSWC!$C$2:$C$595,$C84)</f>
        <v>0.19666666666666666</v>
      </c>
      <c r="AA84" s="37">
        <f>AVERAGEIFS(ObservedSWC!AA$2:AA$595,ObservedSWC!$A$2:$A$595,$A84,ObservedSWC!$C$2:$C$595,$C84)</f>
        <v>0.18666666666666665</v>
      </c>
      <c r="AB84" s="37">
        <f>AVERAGEIFS(ObservedSWC!AB$2:AB$595,ObservedSWC!$A$2:$A$595,$A84,ObservedSWC!$C$2:$C$595,$C84)</f>
        <v>125.26666666666667</v>
      </c>
      <c r="AC84" s="37">
        <f>AVERAGEIFS(ObservedSWC!AC$2:AC$595,ObservedSWC!$A$2:$A$595,$A84,ObservedSWC!$C$2:$C$595,$C84)</f>
        <v>447.4666666666667</v>
      </c>
    </row>
    <row r="85" spans="1:29" x14ac:dyDescent="0.25">
      <c r="A85" s="1" t="s">
        <v>2</v>
      </c>
      <c r="B85" s="1" t="s">
        <v>84</v>
      </c>
      <c r="C85" s="36">
        <v>37036</v>
      </c>
      <c r="D85" s="2" t="s">
        <v>85</v>
      </c>
      <c r="E85">
        <v>6</v>
      </c>
      <c r="F85" s="37">
        <f>AVERAGEIFS(ObservedSWC!F$2:F$595,ObservedSWC!$A$2:$A$595,$A85,ObservedSWC!$C$2:$C$595,$C85)</f>
        <v>0.18033333333333335</v>
      </c>
      <c r="G85" s="37">
        <f>AVERAGEIFS(ObservedSWC!G$2:G$595,ObservedSWC!$A$2:$A$595,$A85,ObservedSWC!$C$2:$C$595,$C85)</f>
        <v>0.13633333333333333</v>
      </c>
      <c r="H85" s="37">
        <f>AVERAGEIFS(ObservedSWC!H$2:H$595,ObservedSWC!$A$2:$A$595,$A85,ObservedSWC!$C$2:$C$595,$C85)</f>
        <v>0.114</v>
      </c>
      <c r="I85" s="37">
        <f>AVERAGEIFS(ObservedSWC!I$2:I$595,ObservedSWC!$A$2:$A$595,$A85,ObservedSWC!$C$2:$C$595,$C85)</f>
        <v>8.2333333333333328E-2</v>
      </c>
      <c r="J85" s="37">
        <f>AVERAGEIFS(ObservedSWC!J$2:J$595,ObservedSWC!$A$2:$A$595,$A85,ObservedSWC!$C$2:$C$595,$C85)</f>
        <v>0.06</v>
      </c>
      <c r="K85" s="37">
        <f>AVERAGEIFS(ObservedSWC!K$2:K$595,ObservedSWC!$A$2:$A$595,$A85,ObservedSWC!$C$2:$C$595,$C85)</f>
        <v>5.7999999999999996E-2</v>
      </c>
      <c r="L85" s="37">
        <f>AVERAGEIFS(ObservedSWC!L$2:L$595,ObservedSWC!$A$2:$A$595,$A85,ObservedSWC!$C$2:$C$595,$C85)</f>
        <v>7.8333333333333324E-2</v>
      </c>
      <c r="M85" s="37">
        <f>AVERAGEIFS(ObservedSWC!M$2:M$595,ObservedSWC!$A$2:$A$595,$A85,ObservedSWC!$C$2:$C$595,$C85)</f>
        <v>9.3333333333333338E-2</v>
      </c>
      <c r="N85" s="37">
        <f>AVERAGEIFS(ObservedSWC!N$2:N$595,ObservedSWC!$A$2:$A$595,$A85,ObservedSWC!$C$2:$C$595,$C85)</f>
        <v>0.12866666666666668</v>
      </c>
      <c r="O85" s="37">
        <f>AVERAGEIFS(ObservedSWC!O$2:O$595,ObservedSWC!$A$2:$A$595,$A85,ObservedSWC!$C$2:$C$595,$C85)</f>
        <v>0.16333333333333333</v>
      </c>
      <c r="P85" s="37">
        <f>AVERAGEIFS(ObservedSWC!P$2:P$595,ObservedSWC!$A$2:$A$595,$A85,ObservedSWC!$C$2:$C$595,$C85)</f>
        <v>0.20766666666666667</v>
      </c>
      <c r="Q85" s="37">
        <f>AVERAGEIFS(ObservedSWC!Q$2:Q$595,ObservedSWC!$A$2:$A$595,$A85,ObservedSWC!$C$2:$C$595,$C85)</f>
        <v>0.23066666666666666</v>
      </c>
      <c r="R85" s="37">
        <f>AVERAGEIFS(ObservedSWC!R$2:R$595,ObservedSWC!$A$2:$A$595,$A85,ObservedSWC!$C$2:$C$595,$C85)</f>
        <v>0.19999999999999998</v>
      </c>
      <c r="S85" s="37">
        <f>AVERAGEIFS(ObservedSWC!S$2:S$595,ObservedSWC!$A$2:$A$595,$A85,ObservedSWC!$C$2:$C$595,$C85)</f>
        <v>0.19566666666666666</v>
      </c>
      <c r="T85" s="37">
        <f>AVERAGEIFS(ObservedSWC!T$2:T$595,ObservedSWC!$A$2:$A$595,$A85,ObservedSWC!$C$2:$C$595,$C85)</f>
        <v>0.26233333333333336</v>
      </c>
      <c r="U85" s="37">
        <f>AVERAGEIFS(ObservedSWC!U$2:U$595,ObservedSWC!$A$2:$A$595,$A85,ObservedSWC!$C$2:$C$595,$C85)</f>
        <v>0.29433333333333334</v>
      </c>
      <c r="V85" s="37">
        <f>AVERAGEIFS(ObservedSWC!V$2:V$595,ObservedSWC!$A$2:$A$595,$A85,ObservedSWC!$C$2:$C$595,$C85)</f>
        <v>0.29699999999999999</v>
      </c>
      <c r="W85" s="37">
        <f>AVERAGEIFS(ObservedSWC!W$2:W$595,ObservedSWC!$A$2:$A$595,$A85,ObservedSWC!$C$2:$C$595,$C85)</f>
        <v>0.29666666666666663</v>
      </c>
      <c r="X85" s="37">
        <f>AVERAGEIFS(ObservedSWC!X$2:X$595,ObservedSWC!$A$2:$A$595,$A85,ObservedSWC!$C$2:$C$595,$C85)</f>
        <v>0.29933333333333328</v>
      </c>
      <c r="Y85" s="37">
        <f>AVERAGEIFS(ObservedSWC!Y$2:Y$595,ObservedSWC!$A$2:$A$595,$A85,ObservedSWC!$C$2:$C$595,$C85)</f>
        <v>0.27899999999999997</v>
      </c>
      <c r="Z85" s="37">
        <f>AVERAGEIFS(ObservedSWC!Z$2:Z$595,ObservedSWC!$A$2:$A$595,$A85,ObservedSWC!$C$2:$C$595,$C85)</f>
        <v>0.19399999999999998</v>
      </c>
      <c r="AA85" s="37">
        <f>AVERAGEIFS(ObservedSWC!AA$2:AA$595,ObservedSWC!$A$2:$A$595,$A85,ObservedSWC!$C$2:$C$595,$C85)</f>
        <v>0.16866666666666666</v>
      </c>
      <c r="AB85" s="37">
        <f>AVERAGEIFS(ObservedSWC!AB$2:AB$595,ObservedSWC!$A$2:$A$595,$A85,ObservedSWC!$C$2:$C$595,$C85)</f>
        <v>111.16666666666664</v>
      </c>
      <c r="AC85" s="37">
        <f>AVERAGEIFS(ObservedSWC!AC$2:AC$595,ObservedSWC!$A$2:$A$595,$A85,ObservedSWC!$C$2:$C$595,$C85)</f>
        <v>420.0333333333333</v>
      </c>
    </row>
    <row r="86" spans="1:29" x14ac:dyDescent="0.25">
      <c r="A86" s="1" t="s">
        <v>2</v>
      </c>
      <c r="B86" s="1" t="s">
        <v>84</v>
      </c>
      <c r="C86" s="36">
        <v>37057</v>
      </c>
      <c r="D86" s="2" t="s">
        <v>85</v>
      </c>
      <c r="E86">
        <v>6</v>
      </c>
      <c r="F86" s="37">
        <f>AVERAGEIFS(ObservedSWC!F$2:F$595,ObservedSWC!$A$2:$A$595,$A86,ObservedSWC!$C$2:$C$595,$C86)</f>
        <v>0.246</v>
      </c>
      <c r="G86" s="37">
        <f>AVERAGEIFS(ObservedSWC!G$2:G$595,ObservedSWC!$A$2:$A$595,$A86,ObservedSWC!$C$2:$C$595,$C86)</f>
        <v>0.17633333333333334</v>
      </c>
      <c r="H86" s="37">
        <f>AVERAGEIFS(ObservedSWC!H$2:H$595,ObservedSWC!$A$2:$A$595,$A86,ObservedSWC!$C$2:$C$595,$C86)</f>
        <v>0.13033333333333333</v>
      </c>
      <c r="I86" s="37">
        <f>AVERAGEIFS(ObservedSWC!I$2:I$595,ObservedSWC!$A$2:$A$595,$A86,ObservedSWC!$C$2:$C$595,$C86)</f>
        <v>9.4333333333333338E-2</v>
      </c>
      <c r="J86" s="37">
        <f>AVERAGEIFS(ObservedSWC!J$2:J$595,ObservedSWC!$A$2:$A$595,$A86,ObservedSWC!$C$2:$C$595,$C86)</f>
        <v>6.433333333333334E-2</v>
      </c>
      <c r="K86" s="37">
        <f>AVERAGEIFS(ObservedSWC!K$2:K$595,ObservedSWC!$A$2:$A$595,$A86,ObservedSWC!$C$2:$C$595,$C86)</f>
        <v>6.3E-2</v>
      </c>
      <c r="L86" s="37">
        <f>AVERAGEIFS(ObservedSWC!L$2:L$595,ObservedSWC!$A$2:$A$595,$A86,ObservedSWC!$C$2:$C$595,$C86)</f>
        <v>7.7666666666666662E-2</v>
      </c>
      <c r="M86" s="37">
        <f>AVERAGEIFS(ObservedSWC!M$2:M$595,ObservedSWC!$A$2:$A$595,$A86,ObservedSWC!$C$2:$C$595,$C86)</f>
        <v>9.2666666666666675E-2</v>
      </c>
      <c r="N86" s="37">
        <f>AVERAGEIFS(ObservedSWC!N$2:N$595,ObservedSWC!$A$2:$A$595,$A86,ObservedSWC!$C$2:$C$595,$C86)</f>
        <v>0.13533333333333333</v>
      </c>
      <c r="O86" s="37">
        <f>AVERAGEIFS(ObservedSWC!O$2:O$595,ObservedSWC!$A$2:$A$595,$A86,ObservedSWC!$C$2:$C$595,$C86)</f>
        <v>0.16800000000000001</v>
      </c>
      <c r="P86" s="37">
        <f>AVERAGEIFS(ObservedSWC!P$2:P$595,ObservedSWC!$A$2:$A$595,$A86,ObservedSWC!$C$2:$C$595,$C86)</f>
        <v>0.20366666666666666</v>
      </c>
      <c r="Q86" s="37">
        <f>AVERAGEIFS(ObservedSWC!Q$2:Q$595,ObservedSWC!$A$2:$A$595,$A86,ObservedSWC!$C$2:$C$595,$C86)</f>
        <v>0.23166666666666669</v>
      </c>
      <c r="R86" s="37">
        <f>AVERAGEIFS(ObservedSWC!R$2:R$595,ObservedSWC!$A$2:$A$595,$A86,ObservedSWC!$C$2:$C$595,$C86)</f>
        <v>0.20266666666666666</v>
      </c>
      <c r="S86" s="37">
        <f>AVERAGEIFS(ObservedSWC!S$2:S$595,ObservedSWC!$A$2:$A$595,$A86,ObservedSWC!$C$2:$C$595,$C86)</f>
        <v>0.19299999999999998</v>
      </c>
      <c r="T86" s="37">
        <f>AVERAGEIFS(ObservedSWC!T$2:T$595,ObservedSWC!$A$2:$A$595,$A86,ObservedSWC!$C$2:$C$595,$C86)</f>
        <v>0.25933333333333336</v>
      </c>
      <c r="U86" s="37">
        <f>AVERAGEIFS(ObservedSWC!U$2:U$595,ObservedSWC!$A$2:$A$595,$A86,ObservedSWC!$C$2:$C$595,$C86)</f>
        <v>0.29066666666666663</v>
      </c>
      <c r="V86" s="37">
        <f>AVERAGEIFS(ObservedSWC!V$2:V$595,ObservedSWC!$A$2:$A$595,$A86,ObservedSWC!$C$2:$C$595,$C86)</f>
        <v>0.3</v>
      </c>
      <c r="W86" s="37">
        <f>AVERAGEIFS(ObservedSWC!W$2:W$595,ObservedSWC!$A$2:$A$595,$A86,ObservedSWC!$C$2:$C$595,$C86)</f>
        <v>0.29666666666666669</v>
      </c>
      <c r="X86" s="37">
        <f>AVERAGEIFS(ObservedSWC!X$2:X$595,ObservedSWC!$A$2:$A$595,$A86,ObservedSWC!$C$2:$C$595,$C86)</f>
        <v>0.29799999999999999</v>
      </c>
      <c r="Y86" s="37">
        <f>AVERAGEIFS(ObservedSWC!Y$2:Y$595,ObservedSWC!$A$2:$A$595,$A86,ObservedSWC!$C$2:$C$595,$C86)</f>
        <v>0.27033333333333331</v>
      </c>
      <c r="Z86" s="37">
        <f>AVERAGEIFS(ObservedSWC!Z$2:Z$595,ObservedSWC!$A$2:$A$595,$A86,ObservedSWC!$C$2:$C$595,$C86)</f>
        <v>0.19266666666666665</v>
      </c>
      <c r="AA86" s="37">
        <f>AVERAGEIFS(ObservedSWC!AA$2:AA$595,ObservedSWC!$A$2:$A$595,$A86,ObservedSWC!$C$2:$C$595,$C86)</f>
        <v>0.16733333333333333</v>
      </c>
      <c r="AB86" s="37">
        <f>AVERAGEIFS(ObservedSWC!AB$2:AB$595,ObservedSWC!$A$2:$A$595,$A86,ObservedSWC!$C$2:$C$595,$C86)</f>
        <v>132.60000000000002</v>
      </c>
      <c r="AC86" s="37">
        <f>AVERAGEIFS(ObservedSWC!AC$2:AC$595,ObservedSWC!$A$2:$A$595,$A86,ObservedSWC!$C$2:$C$595,$C86)</f>
        <v>440</v>
      </c>
    </row>
    <row r="87" spans="1:29" x14ac:dyDescent="0.25">
      <c r="A87" s="1" t="s">
        <v>2</v>
      </c>
      <c r="B87" s="1" t="s">
        <v>84</v>
      </c>
      <c r="C87" s="36">
        <v>37078</v>
      </c>
      <c r="D87" s="2" t="s">
        <v>85</v>
      </c>
      <c r="E87">
        <v>7</v>
      </c>
      <c r="F87" s="37">
        <f>AVERAGEIFS(ObservedSWC!F$2:F$595,ObservedSWC!$A$2:$A$595,$A87,ObservedSWC!$C$2:$C$595,$C87)</f>
        <v>0.21466666666666667</v>
      </c>
      <c r="G87" s="37">
        <f>AVERAGEIFS(ObservedSWC!G$2:G$595,ObservedSWC!$A$2:$A$595,$A87,ObservedSWC!$C$2:$C$595,$C87)</f>
        <v>0.25733333333333336</v>
      </c>
      <c r="H87" s="37">
        <f>AVERAGEIFS(ObservedSWC!H$2:H$595,ObservedSWC!$A$2:$A$595,$A87,ObservedSWC!$C$2:$C$595,$C87)</f>
        <v>0.18333333333333332</v>
      </c>
      <c r="I87" s="37">
        <f>AVERAGEIFS(ObservedSWC!I$2:I$595,ObservedSWC!$A$2:$A$595,$A87,ObservedSWC!$C$2:$C$595,$C87)</f>
        <v>0.12866666666666668</v>
      </c>
      <c r="J87" s="37">
        <f>AVERAGEIFS(ObservedSWC!J$2:J$595,ObservedSWC!$A$2:$A$595,$A87,ObservedSWC!$C$2:$C$595,$C87)</f>
        <v>8.4000000000000005E-2</v>
      </c>
      <c r="K87" s="37">
        <f>AVERAGEIFS(ObservedSWC!K$2:K$595,ObservedSWC!$A$2:$A$595,$A87,ObservedSWC!$C$2:$C$595,$C87)</f>
        <v>7.9333333333333325E-2</v>
      </c>
      <c r="L87" s="37">
        <f>AVERAGEIFS(ObservedSWC!L$2:L$595,ObservedSWC!$A$2:$A$595,$A87,ObservedSWC!$C$2:$C$595,$C87)</f>
        <v>9.7333333333333341E-2</v>
      </c>
      <c r="M87" s="37">
        <f>AVERAGEIFS(ObservedSWC!M$2:M$595,ObservedSWC!$A$2:$A$595,$A87,ObservedSWC!$C$2:$C$595,$C87)</f>
        <v>0.10599999999999998</v>
      </c>
      <c r="N87" s="37">
        <f>AVERAGEIFS(ObservedSWC!N$2:N$595,ObservedSWC!$A$2:$A$595,$A87,ObservedSWC!$C$2:$C$595,$C87)</f>
        <v>0.13999999999999999</v>
      </c>
      <c r="O87" s="37">
        <f>AVERAGEIFS(ObservedSWC!O$2:O$595,ObservedSWC!$A$2:$A$595,$A87,ObservedSWC!$C$2:$C$595,$C87)</f>
        <v>0.17533333333333334</v>
      </c>
      <c r="P87" s="37">
        <f>AVERAGEIFS(ObservedSWC!P$2:P$595,ObservedSWC!$A$2:$A$595,$A87,ObservedSWC!$C$2:$C$595,$C87)</f>
        <v>0.22399999999999998</v>
      </c>
      <c r="Q87" s="37">
        <f>AVERAGEIFS(ObservedSWC!Q$2:Q$595,ObservedSWC!$A$2:$A$595,$A87,ObservedSWC!$C$2:$C$595,$C87)</f>
        <v>0.2436666666666667</v>
      </c>
      <c r="R87" s="37">
        <f>AVERAGEIFS(ObservedSWC!R$2:R$595,ObservedSWC!$A$2:$A$595,$A87,ObservedSWC!$C$2:$C$595,$C87)</f>
        <v>0.214</v>
      </c>
      <c r="S87" s="37">
        <f>AVERAGEIFS(ObservedSWC!S$2:S$595,ObservedSWC!$A$2:$A$595,$A87,ObservedSWC!$C$2:$C$595,$C87)</f>
        <v>0.20366666666666666</v>
      </c>
      <c r="T87" s="37">
        <f>AVERAGEIFS(ObservedSWC!T$2:T$595,ObservedSWC!$A$2:$A$595,$A87,ObservedSWC!$C$2:$C$595,$C87)</f>
        <v>0.26933333333333337</v>
      </c>
      <c r="U87" s="37">
        <f>AVERAGEIFS(ObservedSWC!U$2:U$595,ObservedSWC!$A$2:$A$595,$A87,ObservedSWC!$C$2:$C$595,$C87)</f>
        <v>0.307</v>
      </c>
      <c r="V87" s="37">
        <f>AVERAGEIFS(ObservedSWC!V$2:V$595,ObservedSWC!$A$2:$A$595,$A87,ObservedSWC!$C$2:$C$595,$C87)</f>
        <v>0.307</v>
      </c>
      <c r="W87" s="37">
        <f>AVERAGEIFS(ObservedSWC!W$2:W$595,ObservedSWC!$A$2:$A$595,$A87,ObservedSWC!$C$2:$C$595,$C87)</f>
        <v>0.30733333333333329</v>
      </c>
      <c r="X87" s="37">
        <f>AVERAGEIFS(ObservedSWC!X$2:X$595,ObservedSWC!$A$2:$A$595,$A87,ObservedSWC!$C$2:$C$595,$C87)</f>
        <v>0.3153333333333333</v>
      </c>
      <c r="Y87" s="37">
        <f>AVERAGEIFS(ObservedSWC!Y$2:Y$595,ObservedSWC!$A$2:$A$595,$A87,ObservedSWC!$C$2:$C$595,$C87)</f>
        <v>0.28699999999999998</v>
      </c>
      <c r="Z87" s="37">
        <f>AVERAGEIFS(ObservedSWC!Z$2:Z$595,ObservedSWC!$A$2:$A$595,$A87,ObservedSWC!$C$2:$C$595,$C87)</f>
        <v>0.20599999999999999</v>
      </c>
      <c r="AA87" s="37">
        <f>AVERAGEIFS(ObservedSWC!AA$2:AA$595,ObservedSWC!$A$2:$A$595,$A87,ObservedSWC!$C$2:$C$595,$C87)</f>
        <v>0.18033333333333335</v>
      </c>
      <c r="AB87" s="37">
        <f>AVERAGEIFS(ObservedSWC!AB$2:AB$595,ObservedSWC!$A$2:$A$595,$A87,ObservedSWC!$C$2:$C$595,$C87)</f>
        <v>150.53333333333333</v>
      </c>
      <c r="AC87" s="37">
        <f>AVERAGEIFS(ObservedSWC!AC$2:AC$595,ObservedSWC!$A$2:$A$595,$A87,ObservedSWC!$C$2:$C$595,$C87)</f>
        <v>474.5333333333333</v>
      </c>
    </row>
    <row r="88" spans="1:29" x14ac:dyDescent="0.25">
      <c r="A88" s="1" t="s">
        <v>2</v>
      </c>
      <c r="B88" s="1" t="s">
        <v>84</v>
      </c>
      <c r="C88" s="36">
        <v>37112</v>
      </c>
      <c r="D88" s="2" t="s">
        <v>85</v>
      </c>
      <c r="E88">
        <v>7</v>
      </c>
      <c r="F88" s="37">
        <f>AVERAGEIFS(ObservedSWC!F$2:F$595,ObservedSWC!$A$2:$A$595,$A88,ObservedSWC!$C$2:$C$595,$C88)</f>
        <v>0.29599999999999999</v>
      </c>
      <c r="G88" s="37">
        <f>AVERAGEIFS(ObservedSWC!G$2:G$595,ObservedSWC!$A$2:$A$595,$A88,ObservedSWC!$C$2:$C$595,$C88)</f>
        <v>0.27633333333333338</v>
      </c>
      <c r="H88" s="37">
        <f>AVERAGEIFS(ObservedSWC!H$2:H$595,ObservedSWC!$A$2:$A$595,$A88,ObservedSWC!$C$2:$C$595,$C88)</f>
        <v>0.24666666666666667</v>
      </c>
      <c r="I88" s="37">
        <f>AVERAGEIFS(ObservedSWC!I$2:I$595,ObservedSWC!$A$2:$A$595,$A88,ObservedSWC!$C$2:$C$595,$C88)</f>
        <v>0.22433333333333336</v>
      </c>
      <c r="J88" s="37">
        <f>AVERAGEIFS(ObservedSWC!J$2:J$595,ObservedSWC!$A$2:$A$595,$A88,ObservedSWC!$C$2:$C$595,$C88)</f>
        <v>0.17633333333333334</v>
      </c>
      <c r="K88" s="37">
        <f>AVERAGEIFS(ObservedSWC!K$2:K$595,ObservedSWC!$A$2:$A$595,$A88,ObservedSWC!$C$2:$C$595,$C88)</f>
        <v>0.16</v>
      </c>
      <c r="L88" s="37">
        <f>AVERAGEIFS(ObservedSWC!L$2:L$595,ObservedSWC!$A$2:$A$595,$A88,ObservedSWC!$C$2:$C$595,$C88)</f>
        <v>0.16766666666666666</v>
      </c>
      <c r="M88" s="37">
        <f>AVERAGEIFS(ObservedSWC!M$2:M$595,ObservedSWC!$A$2:$A$595,$A88,ObservedSWC!$C$2:$C$595,$C88)</f>
        <v>0.16966666666666666</v>
      </c>
      <c r="N88" s="37">
        <f>AVERAGEIFS(ObservedSWC!N$2:N$595,ObservedSWC!$A$2:$A$595,$A88,ObservedSWC!$C$2:$C$595,$C88)</f>
        <v>0.15666666666666665</v>
      </c>
      <c r="O88" s="37">
        <f>AVERAGEIFS(ObservedSWC!O$2:O$595,ObservedSWC!$A$2:$A$595,$A88,ObservedSWC!$C$2:$C$595,$C88)</f>
        <v>0.17666666666666667</v>
      </c>
      <c r="P88" s="37">
        <f>AVERAGEIFS(ObservedSWC!P$2:P$595,ObservedSWC!$A$2:$A$595,$A88,ObservedSWC!$C$2:$C$595,$C88)</f>
        <v>0.22166666666666665</v>
      </c>
      <c r="Q88" s="37">
        <f>AVERAGEIFS(ObservedSWC!Q$2:Q$595,ObservedSWC!$A$2:$A$595,$A88,ObservedSWC!$C$2:$C$595,$C88)</f>
        <v>0.24366666666666661</v>
      </c>
      <c r="R88" s="37">
        <f>AVERAGEIFS(ObservedSWC!R$2:R$595,ObservedSWC!$A$2:$A$595,$A88,ObservedSWC!$C$2:$C$595,$C88)</f>
        <v>0.20899999999999999</v>
      </c>
      <c r="S88" s="37">
        <f>AVERAGEIFS(ObservedSWC!S$2:S$595,ObservedSWC!$A$2:$A$595,$A88,ObservedSWC!$C$2:$C$595,$C88)</f>
        <v>0.20733333333333334</v>
      </c>
      <c r="T88" s="37">
        <f>AVERAGEIFS(ObservedSWC!T$2:T$595,ObservedSWC!$A$2:$A$595,$A88,ObservedSWC!$C$2:$C$595,$C88)</f>
        <v>0.26866666666666666</v>
      </c>
      <c r="U88" s="37">
        <f>AVERAGEIFS(ObservedSWC!U$2:U$595,ObservedSWC!$A$2:$A$595,$A88,ObservedSWC!$C$2:$C$595,$C88)</f>
        <v>0.30599999999999999</v>
      </c>
      <c r="V88" s="37">
        <f>AVERAGEIFS(ObservedSWC!V$2:V$595,ObservedSWC!$A$2:$A$595,$A88,ObservedSWC!$C$2:$C$595,$C88)</f>
        <v>0.30533333333333335</v>
      </c>
      <c r="W88" s="37">
        <f>AVERAGEIFS(ObservedSWC!W$2:W$595,ObservedSWC!$A$2:$A$595,$A88,ObservedSWC!$C$2:$C$595,$C88)</f>
        <v>0.30433333333333334</v>
      </c>
      <c r="X88" s="37">
        <f>AVERAGEIFS(ObservedSWC!X$2:X$595,ObservedSWC!$A$2:$A$595,$A88,ObservedSWC!$C$2:$C$595,$C88)</f>
        <v>0.28266666666666668</v>
      </c>
      <c r="Y88" s="37">
        <f>AVERAGEIFS(ObservedSWC!Y$2:Y$595,ObservedSWC!$A$2:$A$595,$A88,ObservedSWC!$C$2:$C$595,$C88)</f>
        <v>0.25566666666666665</v>
      </c>
      <c r="Z88" s="37">
        <f>AVERAGEIFS(ObservedSWC!Z$2:Z$595,ObservedSWC!$A$2:$A$595,$A88,ObservedSWC!$C$2:$C$595,$C88)</f>
        <v>0.19666666666666666</v>
      </c>
      <c r="AA88" s="37">
        <f>AVERAGEIFS(ObservedSWC!AA$2:AA$595,ObservedSWC!$A$2:$A$595,$A88,ObservedSWC!$C$2:$C$595,$C88)</f>
        <v>0.17733333333333334</v>
      </c>
      <c r="AB88" s="37">
        <f>AVERAGEIFS(ObservedSWC!AB$2:AB$595,ObservedSWC!$A$2:$A$595,$A88,ObservedSWC!$C$2:$C$595,$C88)</f>
        <v>216.9666666666667</v>
      </c>
      <c r="AC88" s="37">
        <f>AVERAGEIFS(ObservedSWC!AC$2:AC$595,ObservedSWC!$A$2:$A$595,$A88,ObservedSWC!$C$2:$C$595,$C88)</f>
        <v>532.46666666666681</v>
      </c>
    </row>
    <row r="89" spans="1:29" x14ac:dyDescent="0.25">
      <c r="A89" s="1" t="s">
        <v>2</v>
      </c>
      <c r="B89" s="1" t="s">
        <v>84</v>
      </c>
      <c r="C89" s="36">
        <v>37131</v>
      </c>
      <c r="D89" s="2" t="s">
        <v>85</v>
      </c>
      <c r="E89">
        <v>1</v>
      </c>
      <c r="F89" s="37">
        <f>AVERAGEIFS(ObservedSWC!F$2:F$595,ObservedSWC!$A$2:$A$595,$A89,ObservedSWC!$C$2:$C$595,$C89)</f>
        <v>0.31033333333333335</v>
      </c>
      <c r="G89" s="37">
        <f>AVERAGEIFS(ObservedSWC!G$2:G$595,ObservedSWC!$A$2:$A$595,$A89,ObservedSWC!$C$2:$C$595,$C89)</f>
        <v>0.28133333333333332</v>
      </c>
      <c r="H89" s="37">
        <f>AVERAGEIFS(ObservedSWC!H$2:H$595,ObservedSWC!$A$2:$A$595,$A89,ObservedSWC!$C$2:$C$595,$C89)</f>
        <v>0.25233333333333335</v>
      </c>
      <c r="I89" s="37">
        <f>AVERAGEIFS(ObservedSWC!I$2:I$595,ObservedSWC!$A$2:$A$595,$A89,ObservedSWC!$C$2:$C$595,$C89)</f>
        <v>0.23033333333333328</v>
      </c>
      <c r="J89" s="37">
        <f>AVERAGEIFS(ObservedSWC!J$2:J$595,ObservedSWC!$A$2:$A$595,$A89,ObservedSWC!$C$2:$C$595,$C89)</f>
        <v>0.18933333333333335</v>
      </c>
      <c r="K89" s="37">
        <f>AVERAGEIFS(ObservedSWC!K$2:K$595,ObservedSWC!$A$2:$A$595,$A89,ObservedSWC!$C$2:$C$595,$C89)</f>
        <v>0.17200000000000001</v>
      </c>
      <c r="L89" s="37">
        <f>AVERAGEIFS(ObservedSWC!L$2:L$595,ObservedSWC!$A$2:$A$595,$A89,ObservedSWC!$C$2:$C$595,$C89)</f>
        <v>0.19033333333333333</v>
      </c>
      <c r="M89" s="37">
        <f>AVERAGEIFS(ObservedSWC!M$2:M$595,ObservedSWC!$A$2:$A$595,$A89,ObservedSWC!$C$2:$C$595,$C89)</f>
        <v>0.18433333333333335</v>
      </c>
      <c r="N89" s="37">
        <f>AVERAGEIFS(ObservedSWC!N$2:N$595,ObservedSWC!$A$2:$A$595,$A89,ObservedSWC!$C$2:$C$595,$C89)</f>
        <v>0.17900000000000002</v>
      </c>
      <c r="O89" s="37">
        <f>AVERAGEIFS(ObservedSWC!O$2:O$595,ObservedSWC!$A$2:$A$595,$A89,ObservedSWC!$C$2:$C$595,$C89)</f>
        <v>0.18799999999999997</v>
      </c>
      <c r="P89" s="37">
        <f>AVERAGEIFS(ObservedSWC!P$2:P$595,ObservedSWC!$A$2:$A$595,$A89,ObservedSWC!$C$2:$C$595,$C89)</f>
        <v>0.22266666666666665</v>
      </c>
      <c r="Q89" s="37">
        <f>AVERAGEIFS(ObservedSWC!Q$2:Q$595,ObservedSWC!$A$2:$A$595,$A89,ObservedSWC!$C$2:$C$595,$C89)</f>
        <v>0.24300000000000002</v>
      </c>
      <c r="R89" s="37">
        <f>AVERAGEIFS(ObservedSWC!R$2:R$595,ObservedSWC!$A$2:$A$595,$A89,ObservedSWC!$C$2:$C$595,$C89)</f>
        <v>0.21299999999999999</v>
      </c>
      <c r="S89" s="37">
        <f>AVERAGEIFS(ObservedSWC!S$2:S$595,ObservedSWC!$A$2:$A$595,$A89,ObservedSWC!$C$2:$C$595,$C89)</f>
        <v>0.20633333333333334</v>
      </c>
      <c r="T89" s="37">
        <f>AVERAGEIFS(ObservedSWC!T$2:T$595,ObservedSWC!$A$2:$A$595,$A89,ObservedSWC!$C$2:$C$595,$C89)</f>
        <v>0.27</v>
      </c>
      <c r="U89" s="37">
        <f>AVERAGEIFS(ObservedSWC!U$2:U$595,ObservedSWC!$A$2:$A$595,$A89,ObservedSWC!$C$2:$C$595,$C89)</f>
        <v>0.31033333333333335</v>
      </c>
      <c r="V89" s="37">
        <f>AVERAGEIFS(ObservedSWC!V$2:V$595,ObservedSWC!$A$2:$A$595,$A89,ObservedSWC!$C$2:$C$595,$C89)</f>
        <v>0.3076666666666667</v>
      </c>
      <c r="W89" s="37">
        <f>AVERAGEIFS(ObservedSWC!W$2:W$595,ObservedSWC!$A$2:$A$595,$A89,ObservedSWC!$C$2:$C$595,$C89)</f>
        <v>0.30666666666666664</v>
      </c>
      <c r="X89" s="37">
        <f>AVERAGEIFS(ObservedSWC!X$2:X$595,ObservedSWC!$A$2:$A$595,$A89,ObservedSWC!$C$2:$C$595,$C89)</f>
        <v>0.28333333333333333</v>
      </c>
      <c r="Y89" s="37">
        <f>AVERAGEIFS(ObservedSWC!Y$2:Y$595,ObservedSWC!$A$2:$A$595,$A89,ObservedSWC!$C$2:$C$595,$C89)</f>
        <v>0.23533333333333331</v>
      </c>
      <c r="Z89" s="37">
        <f>AVERAGEIFS(ObservedSWC!Z$2:Z$595,ObservedSWC!$A$2:$A$595,$A89,ObservedSWC!$C$2:$C$595,$C89)</f>
        <v>0.20166666666666663</v>
      </c>
      <c r="AA89" s="37">
        <f>AVERAGEIFS(ObservedSWC!AA$2:AA$595,ObservedSWC!$A$2:$A$595,$A89,ObservedSWC!$C$2:$C$595,$C89)</f>
        <v>0.17700000000000002</v>
      </c>
      <c r="AB89" s="37">
        <f>AVERAGEIFS(ObservedSWC!AB$2:AB$595,ObservedSWC!$A$2:$A$595,$A89,ObservedSWC!$C$2:$C$595,$C89)</f>
        <v>229.96666666666667</v>
      </c>
      <c r="AC89" s="37">
        <f>AVERAGEIFS(ObservedSWC!AC$2:AC$595,ObservedSWC!$A$2:$A$595,$A89,ObservedSWC!$C$2:$C$595,$C89)</f>
        <v>546.4666666666667</v>
      </c>
    </row>
    <row r="90" spans="1:29" x14ac:dyDescent="0.25">
      <c r="A90" s="1" t="s">
        <v>2</v>
      </c>
      <c r="B90" s="1" t="s">
        <v>84</v>
      </c>
      <c r="C90" s="36">
        <v>37148</v>
      </c>
      <c r="D90" s="2" t="s">
        <v>85</v>
      </c>
      <c r="E90">
        <v>1</v>
      </c>
      <c r="F90" s="37">
        <f>AVERAGEIFS(ObservedSWC!F$2:F$595,ObservedSWC!$A$2:$A$595,$A90,ObservedSWC!$C$2:$C$595,$C90)</f>
        <v>0.26400000000000001</v>
      </c>
      <c r="G90" s="37">
        <f>AVERAGEIFS(ObservedSWC!G$2:G$595,ObservedSWC!$A$2:$A$595,$A90,ObservedSWC!$C$2:$C$595,$C90)</f>
        <v>0.27066666666666667</v>
      </c>
      <c r="H90" s="37">
        <f>AVERAGEIFS(ObservedSWC!H$2:H$595,ObservedSWC!$A$2:$A$595,$A90,ObservedSWC!$C$2:$C$595,$C90)</f>
        <v>0.22566666666666665</v>
      </c>
      <c r="I90" s="37">
        <f>AVERAGEIFS(ObservedSWC!I$2:I$595,ObservedSWC!$A$2:$A$595,$A90,ObservedSWC!$C$2:$C$595,$C90)</f>
        <v>0.21999999999999997</v>
      </c>
      <c r="J90" s="37">
        <f>AVERAGEIFS(ObservedSWC!J$2:J$595,ObservedSWC!$A$2:$A$595,$A90,ObservedSWC!$C$2:$C$595,$C90)</f>
        <v>0.17733333333333334</v>
      </c>
      <c r="K90" s="37">
        <f>AVERAGEIFS(ObservedSWC!K$2:K$595,ObservedSWC!$A$2:$A$595,$A90,ObservedSWC!$C$2:$C$595,$C90)</f>
        <v>0.16400000000000001</v>
      </c>
      <c r="L90" s="37">
        <f>AVERAGEIFS(ObservedSWC!L$2:L$595,ObservedSWC!$A$2:$A$595,$A90,ObservedSWC!$C$2:$C$595,$C90)</f>
        <v>0.19033333333333333</v>
      </c>
      <c r="M90" s="37">
        <f>AVERAGEIFS(ObservedSWC!M$2:M$595,ObservedSWC!$A$2:$A$595,$A90,ObservedSWC!$C$2:$C$595,$C90)</f>
        <v>0.19233333333333336</v>
      </c>
      <c r="N90" s="37">
        <f>AVERAGEIFS(ObservedSWC!N$2:N$595,ObservedSWC!$A$2:$A$595,$A90,ObservedSWC!$C$2:$C$595,$C90)</f>
        <v>0.19500000000000003</v>
      </c>
      <c r="O90" s="37">
        <f>AVERAGEIFS(ObservedSWC!O$2:O$595,ObservedSWC!$A$2:$A$595,$A90,ObservedSWC!$C$2:$C$595,$C90)</f>
        <v>0.19966666666666666</v>
      </c>
      <c r="P90" s="37">
        <f>AVERAGEIFS(ObservedSWC!P$2:P$595,ObservedSWC!$A$2:$A$595,$A90,ObservedSWC!$C$2:$C$595,$C90)</f>
        <v>0.23366666666666666</v>
      </c>
      <c r="Q90" s="37">
        <f>AVERAGEIFS(ObservedSWC!Q$2:Q$595,ObservedSWC!$A$2:$A$595,$A90,ObservedSWC!$C$2:$C$595,$C90)</f>
        <v>0.24733333333333332</v>
      </c>
      <c r="R90" s="37">
        <f>AVERAGEIFS(ObservedSWC!R$2:R$595,ObservedSWC!$A$2:$A$595,$A90,ObservedSWC!$C$2:$C$595,$C90)</f>
        <v>0.21833333333333335</v>
      </c>
      <c r="S90" s="37">
        <f>AVERAGEIFS(ObservedSWC!S$2:S$595,ObservedSWC!$A$2:$A$595,$A90,ObservedSWC!$C$2:$C$595,$C90)</f>
        <v>0.20366666666666666</v>
      </c>
      <c r="T90" s="37">
        <f>AVERAGEIFS(ObservedSWC!T$2:T$595,ObservedSWC!$A$2:$A$595,$A90,ObservedSWC!$C$2:$C$595,$C90)</f>
        <v>0.26366666666666666</v>
      </c>
      <c r="U90" s="37">
        <f>AVERAGEIFS(ObservedSWC!U$2:U$595,ObservedSWC!$A$2:$A$595,$A90,ObservedSWC!$C$2:$C$595,$C90)</f>
        <v>0.29866666666666664</v>
      </c>
      <c r="V90" s="37">
        <f>AVERAGEIFS(ObservedSWC!V$2:V$595,ObservedSWC!$A$2:$A$595,$A90,ObservedSWC!$C$2:$C$595,$C90)</f>
        <v>0.3036666666666667</v>
      </c>
      <c r="W90" s="37">
        <f>AVERAGEIFS(ObservedSWC!W$2:W$595,ObservedSWC!$A$2:$A$595,$A90,ObservedSWC!$C$2:$C$595,$C90)</f>
        <v>0.30833333333333335</v>
      </c>
      <c r="X90" s="37">
        <f>AVERAGEIFS(ObservedSWC!X$2:X$595,ObservedSWC!$A$2:$A$595,$A90,ObservedSWC!$C$2:$C$595,$C90)</f>
        <v>0.30866666666666664</v>
      </c>
      <c r="Y90" s="37">
        <f>AVERAGEIFS(ObservedSWC!Y$2:Y$595,ObservedSWC!$A$2:$A$595,$A90,ObservedSWC!$C$2:$C$595,$C90)</f>
        <v>0.28299999999999997</v>
      </c>
      <c r="Z90" s="37">
        <f>AVERAGEIFS(ObservedSWC!Z$2:Z$595,ObservedSWC!$A$2:$A$595,$A90,ObservedSWC!$C$2:$C$595,$C90)</f>
        <v>0.20299999999999999</v>
      </c>
      <c r="AA90" s="37">
        <f>AVERAGEIFS(ObservedSWC!AA$2:AA$595,ObservedSWC!$A$2:$A$595,$A90,ObservedSWC!$C$2:$C$595,$C90)</f>
        <v>0.17466666666666666</v>
      </c>
      <c r="AB90" s="37">
        <f>AVERAGEIFS(ObservedSWC!AB$2:AB$595,ObservedSWC!$A$2:$A$595,$A90,ObservedSWC!$C$2:$C$595,$C90)</f>
        <v>216.33333333333334</v>
      </c>
      <c r="AC90" s="37">
        <f>AVERAGEIFS(ObservedSWC!AC$2:AC$595,ObservedSWC!$A$2:$A$595,$A90,ObservedSWC!$C$2:$C$595,$C90)</f>
        <v>540.9666666666667</v>
      </c>
    </row>
    <row r="91" spans="1:29" x14ac:dyDescent="0.25">
      <c r="A91" s="1" t="s">
        <v>2</v>
      </c>
      <c r="B91" s="1" t="s">
        <v>84</v>
      </c>
      <c r="C91" s="36">
        <v>37162</v>
      </c>
      <c r="D91" s="2" t="s">
        <v>85</v>
      </c>
      <c r="E91">
        <v>1</v>
      </c>
      <c r="F91" s="37">
        <f>AVERAGEIFS(ObservedSWC!F$2:F$595,ObservedSWC!$A$2:$A$595,$A91,ObservedSWC!$C$2:$C$595,$C91)</f>
        <v>0.22699999999999998</v>
      </c>
      <c r="G91" s="37">
        <f>AVERAGEIFS(ObservedSWC!G$2:G$595,ObservedSWC!$A$2:$A$595,$A91,ObservedSWC!$C$2:$C$595,$C91)</f>
        <v>0.21233333333333335</v>
      </c>
      <c r="H91" s="37">
        <f>AVERAGEIFS(ObservedSWC!H$2:H$595,ObservedSWC!$A$2:$A$595,$A91,ObservedSWC!$C$2:$C$595,$C91)</f>
        <v>0.21099999999999999</v>
      </c>
      <c r="I91" s="37">
        <f>AVERAGEIFS(ObservedSWC!I$2:I$595,ObservedSWC!$A$2:$A$595,$A91,ObservedSWC!$C$2:$C$595,$C91)</f>
        <v>0.20466666666666666</v>
      </c>
      <c r="J91" s="37">
        <f>AVERAGEIFS(ObservedSWC!J$2:J$595,ObservedSWC!$A$2:$A$595,$A91,ObservedSWC!$C$2:$C$595,$C91)</f>
        <v>0.16366666666666665</v>
      </c>
      <c r="K91" s="37">
        <f>AVERAGEIFS(ObservedSWC!K$2:K$595,ObservedSWC!$A$2:$A$595,$A91,ObservedSWC!$C$2:$C$595,$C91)</f>
        <v>0.15266666666666664</v>
      </c>
      <c r="L91" s="37">
        <f>AVERAGEIFS(ObservedSWC!L$2:L$595,ObservedSWC!$A$2:$A$595,$A91,ObservedSWC!$C$2:$C$595,$C91)</f>
        <v>0.17700000000000002</v>
      </c>
      <c r="M91" s="37">
        <f>AVERAGEIFS(ObservedSWC!M$2:M$595,ObservedSWC!$A$2:$A$595,$A91,ObservedSWC!$C$2:$C$595,$C91)</f>
        <v>0.18766666666666668</v>
      </c>
      <c r="N91" s="37">
        <f>AVERAGEIFS(ObservedSWC!N$2:N$595,ObservedSWC!$A$2:$A$595,$A91,ObservedSWC!$C$2:$C$595,$C91)</f>
        <v>0.19099999999999998</v>
      </c>
      <c r="O91" s="37">
        <f>AVERAGEIFS(ObservedSWC!O$2:O$595,ObservedSWC!$A$2:$A$595,$A91,ObservedSWC!$C$2:$C$595,$C91)</f>
        <v>0.20599999999999999</v>
      </c>
      <c r="P91" s="37">
        <f>AVERAGEIFS(ObservedSWC!P$2:P$595,ObservedSWC!$A$2:$A$595,$A91,ObservedSWC!$C$2:$C$595,$C91)</f>
        <v>0.23533333333333331</v>
      </c>
      <c r="Q91" s="37">
        <f>AVERAGEIFS(ObservedSWC!Q$2:Q$595,ObservedSWC!$A$2:$A$595,$A91,ObservedSWC!$C$2:$C$595,$C91)</f>
        <v>0.24933333333333332</v>
      </c>
      <c r="R91" s="37">
        <f>AVERAGEIFS(ObservedSWC!R$2:R$595,ObservedSWC!$A$2:$A$595,$A91,ObservedSWC!$C$2:$C$595,$C91)</f>
        <v>0.224</v>
      </c>
      <c r="S91" s="37">
        <f>AVERAGEIFS(ObservedSWC!S$2:S$595,ObservedSWC!$A$2:$A$595,$A91,ObservedSWC!$C$2:$C$595,$C91)</f>
        <v>0.20766666666666667</v>
      </c>
      <c r="T91" s="37">
        <f>AVERAGEIFS(ObservedSWC!T$2:T$595,ObservedSWC!$A$2:$A$595,$A91,ObservedSWC!$C$2:$C$595,$C91)</f>
        <v>0.27333333333333337</v>
      </c>
      <c r="U91" s="37">
        <f>AVERAGEIFS(ObservedSWC!U$2:U$595,ObservedSWC!$A$2:$A$595,$A91,ObservedSWC!$C$2:$C$595,$C91)</f>
        <v>0.3056666666666667</v>
      </c>
      <c r="V91" s="37">
        <f>AVERAGEIFS(ObservedSWC!V$2:V$595,ObservedSWC!$A$2:$A$595,$A91,ObservedSWC!$C$2:$C$595,$C91)</f>
        <v>0.30633333333333329</v>
      </c>
      <c r="W91" s="37">
        <f>AVERAGEIFS(ObservedSWC!W$2:W$595,ObservedSWC!$A$2:$A$595,$A91,ObservedSWC!$C$2:$C$595,$C91)</f>
        <v>0.30233333333333334</v>
      </c>
      <c r="X91" s="37">
        <f>AVERAGEIFS(ObservedSWC!X$2:X$595,ObservedSWC!$A$2:$A$595,$A91,ObservedSWC!$C$2:$C$595,$C91)</f>
        <v>0.31266666666666665</v>
      </c>
      <c r="Y91" s="37">
        <f>AVERAGEIFS(ObservedSWC!Y$2:Y$595,ObservedSWC!$A$2:$A$595,$A91,ObservedSWC!$C$2:$C$595,$C91)</f>
        <v>0.28533333333333333</v>
      </c>
      <c r="Z91" s="37">
        <f>AVERAGEIFS(ObservedSWC!Z$2:Z$595,ObservedSWC!$A$2:$A$595,$A91,ObservedSWC!$C$2:$C$595,$C91)</f>
        <v>0.20166666666666666</v>
      </c>
      <c r="AA91" s="37">
        <f>AVERAGEIFS(ObservedSWC!AA$2:AA$595,ObservedSWC!$A$2:$A$595,$A91,ObservedSWC!$C$2:$C$595,$C91)</f>
        <v>0.17233333333333331</v>
      </c>
      <c r="AB91" s="37">
        <f>AVERAGEIFS(ObservedSWC!AB$2:AB$595,ObservedSWC!$A$2:$A$595,$A91,ObservedSWC!$C$2:$C$595,$C91)</f>
        <v>195.4</v>
      </c>
      <c r="AC91" s="37">
        <f>AVERAGEIFS(ObservedSWC!AC$2:AC$595,ObservedSWC!$A$2:$A$595,$A91,ObservedSWC!$C$2:$C$595,$C91)</f>
        <v>523.59999999999991</v>
      </c>
    </row>
    <row r="92" spans="1:29" x14ac:dyDescent="0.25">
      <c r="A92" s="1" t="s">
        <v>2</v>
      </c>
      <c r="B92" s="1" t="s">
        <v>84</v>
      </c>
      <c r="C92" s="36">
        <v>37176</v>
      </c>
      <c r="D92" s="2" t="s">
        <v>85</v>
      </c>
      <c r="E92">
        <v>1</v>
      </c>
      <c r="F92" s="37">
        <f>AVERAGEIFS(ObservedSWC!F$2:F$595,ObservedSWC!$A$2:$A$595,$A92,ObservedSWC!$C$2:$C$595,$C92)</f>
        <v>0.318</v>
      </c>
      <c r="G92" s="37">
        <f>AVERAGEIFS(ObservedSWC!G$2:G$595,ObservedSWC!$A$2:$A$595,$A92,ObservedSWC!$C$2:$C$595,$C92)</f>
        <v>0.22799999999999998</v>
      </c>
      <c r="H92" s="37">
        <f>AVERAGEIFS(ObservedSWC!H$2:H$595,ObservedSWC!$A$2:$A$595,$A92,ObservedSWC!$C$2:$C$595,$C92)</f>
        <v>0.18399999999999997</v>
      </c>
      <c r="I92" s="37">
        <f>AVERAGEIFS(ObservedSWC!I$2:I$595,ObservedSWC!$A$2:$A$595,$A92,ObservedSWC!$C$2:$C$595,$C92)</f>
        <v>0.17500000000000002</v>
      </c>
      <c r="J92" s="37">
        <f>AVERAGEIFS(ObservedSWC!J$2:J$595,ObservedSWC!$A$2:$A$595,$A92,ObservedSWC!$C$2:$C$595,$C92)</f>
        <v>0.13533333333333333</v>
      </c>
      <c r="K92" s="37">
        <f>AVERAGEIFS(ObservedSWC!K$2:K$595,ObservedSWC!$A$2:$A$595,$A92,ObservedSWC!$C$2:$C$595,$C92)</f>
        <v>0.13266666666666668</v>
      </c>
      <c r="L92" s="37">
        <f>AVERAGEIFS(ObservedSWC!L$2:L$595,ObservedSWC!$A$2:$A$595,$A92,ObservedSWC!$C$2:$C$595,$C92)</f>
        <v>0.16533333333333333</v>
      </c>
      <c r="M92" s="37">
        <f>AVERAGEIFS(ObservedSWC!M$2:M$595,ObservedSWC!$A$2:$A$595,$A92,ObservedSWC!$C$2:$C$595,$C92)</f>
        <v>0.17666666666666667</v>
      </c>
      <c r="N92" s="37">
        <f>AVERAGEIFS(ObservedSWC!N$2:N$595,ObservedSWC!$A$2:$A$595,$A92,ObservedSWC!$C$2:$C$595,$C92)</f>
        <v>0.18399999999999997</v>
      </c>
      <c r="O92" s="37">
        <f>AVERAGEIFS(ObservedSWC!O$2:O$595,ObservedSWC!$A$2:$A$595,$A92,ObservedSWC!$C$2:$C$595,$C92)</f>
        <v>0.20066666666666666</v>
      </c>
      <c r="P92" s="37">
        <f>AVERAGEIFS(ObservedSWC!P$2:P$595,ObservedSWC!$A$2:$A$595,$A92,ObservedSWC!$C$2:$C$595,$C92)</f>
        <v>0.23233333333333331</v>
      </c>
      <c r="Q92" s="37">
        <f>AVERAGEIFS(ObservedSWC!Q$2:Q$595,ObservedSWC!$A$2:$A$595,$A92,ObservedSWC!$C$2:$C$595,$C92)</f>
        <v>0.25333333333333335</v>
      </c>
      <c r="R92" s="37">
        <f>AVERAGEIFS(ObservedSWC!R$2:R$595,ObservedSWC!$A$2:$A$595,$A92,ObservedSWC!$C$2:$C$595,$C92)</f>
        <v>0.21633333333333335</v>
      </c>
      <c r="S92" s="37">
        <f>AVERAGEIFS(ObservedSWC!S$2:S$595,ObservedSWC!$A$2:$A$595,$A92,ObservedSWC!$C$2:$C$595,$C92)</f>
        <v>0.21299999999999999</v>
      </c>
      <c r="T92" s="37">
        <f>AVERAGEIFS(ObservedSWC!T$2:T$595,ObservedSWC!$A$2:$A$595,$A92,ObservedSWC!$C$2:$C$595,$C92)</f>
        <v>0.26533333333333337</v>
      </c>
      <c r="U92" s="37">
        <f>AVERAGEIFS(ObservedSWC!U$2:U$595,ObservedSWC!$A$2:$A$595,$A92,ObservedSWC!$C$2:$C$595,$C92)</f>
        <v>0.30666666666666664</v>
      </c>
      <c r="V92" s="37">
        <f>AVERAGEIFS(ObservedSWC!V$2:V$595,ObservedSWC!$A$2:$A$595,$A92,ObservedSWC!$C$2:$C$595,$C92)</f>
        <v>0.29966666666666669</v>
      </c>
      <c r="W92" s="37">
        <f>AVERAGEIFS(ObservedSWC!W$2:W$595,ObservedSWC!$A$2:$A$595,$A92,ObservedSWC!$C$2:$C$595,$C92)</f>
        <v>0.308</v>
      </c>
      <c r="X92" s="37">
        <f>AVERAGEIFS(ObservedSWC!X$2:X$595,ObservedSWC!$A$2:$A$595,$A92,ObservedSWC!$C$2:$C$595,$C92)</f>
        <v>0.31633333333333336</v>
      </c>
      <c r="Y92" s="37">
        <f>AVERAGEIFS(ObservedSWC!Y$2:Y$595,ObservedSWC!$A$2:$A$595,$A92,ObservedSWC!$C$2:$C$595,$C92)</f>
        <v>0.27933333333333332</v>
      </c>
      <c r="Z92" s="37">
        <f>AVERAGEIFS(ObservedSWC!Z$2:Z$595,ObservedSWC!$A$2:$A$595,$A92,ObservedSWC!$C$2:$C$595,$C92)</f>
        <v>0.20066666666666666</v>
      </c>
      <c r="AA92" s="37">
        <f>AVERAGEIFS(ObservedSWC!AA$2:AA$595,ObservedSWC!$A$2:$A$595,$A92,ObservedSWC!$C$2:$C$595,$C92)</f>
        <v>0.17666666666666667</v>
      </c>
      <c r="AB92" s="37">
        <f>AVERAGEIFS(ObservedSWC!AB$2:AB$595,ObservedSWC!$A$2:$A$595,$A92,ObservedSWC!$C$2:$C$595,$C92)</f>
        <v>201.70000000000002</v>
      </c>
      <c r="AC92" s="37">
        <f>AVERAGEIFS(ObservedSWC!AC$2:AC$595,ObservedSWC!$A$2:$A$595,$A92,ObservedSWC!$C$2:$C$595,$C92)</f>
        <v>528.53333333333319</v>
      </c>
    </row>
    <row r="93" spans="1:29" x14ac:dyDescent="0.25">
      <c r="A93" s="1" t="s">
        <v>2</v>
      </c>
      <c r="B93" s="1" t="s">
        <v>84</v>
      </c>
      <c r="C93" s="36">
        <v>37191</v>
      </c>
      <c r="D93" s="2" t="s">
        <v>85</v>
      </c>
      <c r="E93">
        <v>1</v>
      </c>
      <c r="F93" s="37">
        <f>AVERAGEIFS(ObservedSWC!F$2:F$595,ObservedSWC!$A$2:$A$595,$A93,ObservedSWC!$C$2:$C$595,$C93)</f>
        <v>0.24733333333333332</v>
      </c>
      <c r="G93" s="37">
        <f>AVERAGEIFS(ObservedSWC!G$2:G$595,ObservedSWC!$A$2:$A$595,$A93,ObservedSWC!$C$2:$C$595,$C93)</f>
        <v>0.20400000000000004</v>
      </c>
      <c r="H93" s="37">
        <f>AVERAGEIFS(ObservedSWC!H$2:H$595,ObservedSWC!$A$2:$A$595,$A93,ObservedSWC!$C$2:$C$595,$C93)</f>
        <v>0.17466666666666666</v>
      </c>
      <c r="I93" s="37">
        <f>AVERAGEIFS(ObservedSWC!I$2:I$595,ObservedSWC!$A$2:$A$595,$A93,ObservedSWC!$C$2:$C$595,$C93)</f>
        <v>0.16633333333333333</v>
      </c>
      <c r="J93" s="37">
        <f>AVERAGEIFS(ObservedSWC!J$2:J$595,ObservedSWC!$A$2:$A$595,$A93,ObservedSWC!$C$2:$C$595,$C93)</f>
        <v>0.12066666666666666</v>
      </c>
      <c r="K93" s="37">
        <f>AVERAGEIFS(ObservedSWC!K$2:K$595,ObservedSWC!$A$2:$A$595,$A93,ObservedSWC!$C$2:$C$595,$C93)</f>
        <v>0.11966666666666669</v>
      </c>
      <c r="L93" s="37">
        <f>AVERAGEIFS(ObservedSWC!L$2:L$595,ObservedSWC!$A$2:$A$595,$A93,ObservedSWC!$C$2:$C$595,$C93)</f>
        <v>0.157</v>
      </c>
      <c r="M93" s="37">
        <f>AVERAGEIFS(ObservedSWC!M$2:M$595,ObservedSWC!$A$2:$A$595,$A93,ObservedSWC!$C$2:$C$595,$C93)</f>
        <v>0.16866666666666666</v>
      </c>
      <c r="N93" s="37">
        <f>AVERAGEIFS(ObservedSWC!N$2:N$595,ObservedSWC!$A$2:$A$595,$A93,ObservedSWC!$C$2:$C$595,$C93)</f>
        <v>0.18033333333333335</v>
      </c>
      <c r="O93" s="37">
        <f>AVERAGEIFS(ObservedSWC!O$2:O$595,ObservedSWC!$A$2:$A$595,$A93,ObservedSWC!$C$2:$C$595,$C93)</f>
        <v>0.20299999999999999</v>
      </c>
      <c r="P93" s="37">
        <f>AVERAGEIFS(ObservedSWC!P$2:P$595,ObservedSWC!$A$2:$A$595,$A93,ObservedSWC!$C$2:$C$595,$C93)</f>
        <v>0.23599999999999999</v>
      </c>
      <c r="Q93" s="37">
        <f>AVERAGEIFS(ObservedSWC!Q$2:Q$595,ObservedSWC!$A$2:$A$595,$A93,ObservedSWC!$C$2:$C$595,$C93)</f>
        <v>0.25600000000000001</v>
      </c>
      <c r="R93" s="37">
        <f>AVERAGEIFS(ObservedSWC!R$2:R$595,ObservedSWC!$A$2:$A$595,$A93,ObservedSWC!$C$2:$C$595,$C93)</f>
        <v>0.22399999999999998</v>
      </c>
      <c r="S93" s="37">
        <f>AVERAGEIFS(ObservedSWC!S$2:S$595,ObservedSWC!$A$2:$A$595,$A93,ObservedSWC!$C$2:$C$595,$C93)</f>
        <v>0.20866666666666664</v>
      </c>
      <c r="T93" s="37">
        <f>AVERAGEIFS(ObservedSWC!T$2:T$595,ObservedSWC!$A$2:$A$595,$A93,ObservedSWC!$C$2:$C$595,$C93)</f>
        <v>0.27333333333333337</v>
      </c>
      <c r="U93" s="37">
        <f>AVERAGEIFS(ObservedSWC!U$2:U$595,ObservedSWC!$A$2:$A$595,$A93,ObservedSWC!$C$2:$C$595,$C93)</f>
        <v>0.31033333333333335</v>
      </c>
      <c r="V93" s="37">
        <f>AVERAGEIFS(ObservedSWC!V$2:V$595,ObservedSWC!$A$2:$A$595,$A93,ObservedSWC!$C$2:$C$595,$C93)</f>
        <v>0.30933333333333329</v>
      </c>
      <c r="W93" s="37">
        <f>AVERAGEIFS(ObservedSWC!W$2:W$595,ObservedSWC!$A$2:$A$595,$A93,ObservedSWC!$C$2:$C$595,$C93)</f>
        <v>0.3076666666666667</v>
      </c>
      <c r="X93" s="37">
        <f>AVERAGEIFS(ObservedSWC!X$2:X$595,ObservedSWC!$A$2:$A$595,$A93,ObservedSWC!$C$2:$C$595,$C93)</f>
        <v>0.308</v>
      </c>
      <c r="Y93" s="37">
        <f>AVERAGEIFS(ObservedSWC!Y$2:Y$595,ObservedSWC!$A$2:$A$595,$A93,ObservedSWC!$C$2:$C$595,$C93)</f>
        <v>0.29466666666666663</v>
      </c>
      <c r="Z93" s="37">
        <f>AVERAGEIFS(ObservedSWC!Z$2:Z$595,ObservedSWC!$A$2:$A$595,$A93,ObservedSWC!$C$2:$C$595,$C93)</f>
        <v>0.20133333333333334</v>
      </c>
      <c r="AA93" s="37">
        <f>AVERAGEIFS(ObservedSWC!AA$2:AA$595,ObservedSWC!$A$2:$A$595,$A93,ObservedSWC!$C$2:$C$595,$C93)</f>
        <v>0.17166666666666663</v>
      </c>
      <c r="AB93" s="37">
        <f>AVERAGEIFS(ObservedSWC!AB$2:AB$595,ObservedSWC!$A$2:$A$595,$A93,ObservedSWC!$C$2:$C$595,$C93)</f>
        <v>178.6</v>
      </c>
      <c r="AC93" s="37">
        <f>AVERAGEIFS(ObservedSWC!AC$2:AC$595,ObservedSWC!$A$2:$A$595,$A93,ObservedSWC!$C$2:$C$595,$C93)</f>
        <v>509</v>
      </c>
    </row>
    <row r="94" spans="1:29" x14ac:dyDescent="0.25">
      <c r="A94" s="1" t="s">
        <v>2</v>
      </c>
      <c r="B94" s="1" t="s">
        <v>84</v>
      </c>
      <c r="C94" s="36">
        <v>37207</v>
      </c>
      <c r="D94" s="2" t="s">
        <v>85</v>
      </c>
      <c r="E94">
        <v>2</v>
      </c>
      <c r="F94" s="37">
        <f>AVERAGEIFS(ObservedSWC!F$2:F$595,ObservedSWC!$A$2:$A$595,$A94,ObservedSWC!$C$2:$C$595,$C94)</f>
        <v>0.21299999999999999</v>
      </c>
      <c r="G94" s="37">
        <f>AVERAGEIFS(ObservedSWC!G$2:G$595,ObservedSWC!$A$2:$A$595,$A94,ObservedSWC!$C$2:$C$595,$C94)</f>
        <v>0.20499999999999999</v>
      </c>
      <c r="H94" s="37">
        <f>AVERAGEIFS(ObservedSWC!H$2:H$595,ObservedSWC!$A$2:$A$595,$A94,ObservedSWC!$C$2:$C$595,$C94)</f>
        <v>0.16900000000000001</v>
      </c>
      <c r="I94" s="37">
        <f>AVERAGEIFS(ObservedSWC!I$2:I$595,ObservedSWC!$A$2:$A$595,$A94,ObservedSWC!$C$2:$C$595,$C94)</f>
        <v>0.14833333333333332</v>
      </c>
      <c r="J94" s="37">
        <f>AVERAGEIFS(ObservedSWC!J$2:J$595,ObservedSWC!$A$2:$A$595,$A94,ObservedSWC!$C$2:$C$595,$C94)</f>
        <v>0.10966666666666668</v>
      </c>
      <c r="K94" s="37">
        <f>AVERAGEIFS(ObservedSWC!K$2:K$595,ObservedSWC!$A$2:$A$595,$A94,ObservedSWC!$C$2:$C$595,$C94)</f>
        <v>0.10433333333333333</v>
      </c>
      <c r="L94" s="37">
        <f>AVERAGEIFS(ObservedSWC!L$2:L$595,ObservedSWC!$A$2:$A$595,$A94,ObservedSWC!$C$2:$C$595,$C94)</f>
        <v>0.14466666666666664</v>
      </c>
      <c r="M94" s="37">
        <f>AVERAGEIFS(ObservedSWC!M$2:M$595,ObservedSWC!$A$2:$A$595,$A94,ObservedSWC!$C$2:$C$595,$C94)</f>
        <v>0.16166666666666665</v>
      </c>
      <c r="N94" s="37">
        <f>AVERAGEIFS(ObservedSWC!N$2:N$595,ObservedSWC!$A$2:$A$595,$A94,ObservedSWC!$C$2:$C$595,$C94)</f>
        <v>0.17899999999999996</v>
      </c>
      <c r="O94" s="37">
        <f>AVERAGEIFS(ObservedSWC!O$2:O$595,ObservedSWC!$A$2:$A$595,$A94,ObservedSWC!$C$2:$C$595,$C94)</f>
        <v>0.19966666666666666</v>
      </c>
      <c r="P94" s="37">
        <f>AVERAGEIFS(ObservedSWC!P$2:P$595,ObservedSWC!$A$2:$A$595,$A94,ObservedSWC!$C$2:$C$595,$C94)</f>
        <v>0.23399999999999999</v>
      </c>
      <c r="Q94" s="37">
        <f>AVERAGEIFS(ObservedSWC!Q$2:Q$595,ObservedSWC!$A$2:$A$595,$A94,ObservedSWC!$C$2:$C$595,$C94)</f>
        <v>0.25666666666666665</v>
      </c>
      <c r="R94" s="37">
        <f>AVERAGEIFS(ObservedSWC!R$2:R$595,ObservedSWC!$A$2:$A$595,$A94,ObservedSWC!$C$2:$C$595,$C94)</f>
        <v>0.219</v>
      </c>
      <c r="S94" s="37">
        <f>AVERAGEIFS(ObservedSWC!S$2:S$595,ObservedSWC!$A$2:$A$595,$A94,ObservedSWC!$C$2:$C$595,$C94)</f>
        <v>0.20933333333333334</v>
      </c>
      <c r="T94" s="37">
        <f>AVERAGEIFS(ObservedSWC!T$2:T$595,ObservedSWC!$A$2:$A$595,$A94,ObservedSWC!$C$2:$C$595,$C94)</f>
        <v>0.26566666666666666</v>
      </c>
      <c r="U94" s="37">
        <f>AVERAGEIFS(ObservedSWC!U$2:U$595,ObservedSWC!$A$2:$A$595,$A94,ObservedSWC!$C$2:$C$595,$C94)</f>
        <v>0.30233333333333329</v>
      </c>
      <c r="V94" s="37">
        <f>AVERAGEIFS(ObservedSWC!V$2:V$595,ObservedSWC!$A$2:$A$595,$A94,ObservedSWC!$C$2:$C$595,$C94)</f>
        <v>0.3076666666666667</v>
      </c>
      <c r="W94" s="37">
        <f>AVERAGEIFS(ObservedSWC!W$2:W$595,ObservedSWC!$A$2:$A$595,$A94,ObservedSWC!$C$2:$C$595,$C94)</f>
        <v>0.31066666666666665</v>
      </c>
      <c r="X94" s="37">
        <f>AVERAGEIFS(ObservedSWC!X$2:X$595,ObservedSWC!$A$2:$A$595,$A94,ObservedSWC!$C$2:$C$595,$C94)</f>
        <v>0.3116666666666667</v>
      </c>
      <c r="Y94" s="37">
        <f>AVERAGEIFS(ObservedSWC!Y$2:Y$595,ObservedSWC!$A$2:$A$595,$A94,ObservedSWC!$C$2:$C$595,$C94)</f>
        <v>0.28033333333333332</v>
      </c>
      <c r="Z94" s="37">
        <f>AVERAGEIFS(ObservedSWC!Z$2:Z$595,ObservedSWC!$A$2:$A$595,$A94,ObservedSWC!$C$2:$C$595,$C94)</f>
        <v>0.20066666666666666</v>
      </c>
      <c r="AA94" s="37">
        <f>AVERAGEIFS(ObservedSWC!AA$2:AA$595,ObservedSWC!$A$2:$A$595,$A94,ObservedSWC!$C$2:$C$595,$C94)</f>
        <v>0.17733333333333334</v>
      </c>
      <c r="AB94" s="37">
        <f>AVERAGEIFS(ObservedSWC!AB$2:AB$595,ObservedSWC!$A$2:$A$595,$A94,ObservedSWC!$C$2:$C$595,$C94)</f>
        <v>164.76666666666668</v>
      </c>
      <c r="AC94" s="37">
        <f>AVERAGEIFS(ObservedSWC!AC$2:AC$595,ObservedSWC!$A$2:$A$595,$A94,ObservedSWC!$C$2:$C$595,$C94)</f>
        <v>492.26666666666659</v>
      </c>
    </row>
    <row r="95" spans="1:29" x14ac:dyDescent="0.25">
      <c r="A95" s="1" t="s">
        <v>2</v>
      </c>
      <c r="B95" s="1" t="s">
        <v>84</v>
      </c>
      <c r="C95" s="36">
        <v>37228</v>
      </c>
      <c r="D95" s="2" t="s">
        <v>85</v>
      </c>
      <c r="E95">
        <v>2</v>
      </c>
      <c r="F95" s="37">
        <f>AVERAGEIFS(ObservedSWC!F$2:F$595,ObservedSWC!$A$2:$A$595,$A95,ObservedSWC!$C$2:$C$595,$C95)</f>
        <v>0.19899999999999998</v>
      </c>
      <c r="G95" s="37">
        <f>AVERAGEIFS(ObservedSWC!G$2:G$595,ObservedSWC!$A$2:$A$595,$A95,ObservedSWC!$C$2:$C$595,$C95)</f>
        <v>0.18866666666666668</v>
      </c>
      <c r="H95" s="37">
        <f>AVERAGEIFS(ObservedSWC!H$2:H$595,ObservedSWC!$A$2:$A$595,$A95,ObservedSWC!$C$2:$C$595,$C95)</f>
        <v>0.157</v>
      </c>
      <c r="I95" s="37">
        <f>AVERAGEIFS(ObservedSWC!I$2:I$595,ObservedSWC!$A$2:$A$595,$A95,ObservedSWC!$C$2:$C$595,$C95)</f>
        <v>0.12666666666666668</v>
      </c>
      <c r="J95" s="37">
        <f>AVERAGEIFS(ObservedSWC!J$2:J$595,ObservedSWC!$A$2:$A$595,$A95,ObservedSWC!$C$2:$C$595,$C95)</f>
        <v>9.633333333333334E-2</v>
      </c>
      <c r="K95" s="37">
        <f>AVERAGEIFS(ObservedSWC!K$2:K$595,ObservedSWC!$A$2:$A$595,$A95,ObservedSWC!$C$2:$C$595,$C95)</f>
        <v>9.4000000000000014E-2</v>
      </c>
      <c r="L95" s="37">
        <f>AVERAGEIFS(ObservedSWC!L$2:L$595,ObservedSWC!$A$2:$A$595,$A95,ObservedSWC!$C$2:$C$595,$C95)</f>
        <v>0.12400000000000001</v>
      </c>
      <c r="M95" s="37">
        <f>AVERAGEIFS(ObservedSWC!M$2:M$595,ObservedSWC!$A$2:$A$595,$A95,ObservedSWC!$C$2:$C$595,$C95)</f>
        <v>0.14200000000000002</v>
      </c>
      <c r="N95" s="37">
        <f>AVERAGEIFS(ObservedSWC!N$2:N$595,ObservedSWC!$A$2:$A$595,$A95,ObservedSWC!$C$2:$C$595,$C95)</f>
        <v>0.16866666666666666</v>
      </c>
      <c r="O95" s="37">
        <f>AVERAGEIFS(ObservedSWC!O$2:O$595,ObservedSWC!$A$2:$A$595,$A95,ObservedSWC!$C$2:$C$595,$C95)</f>
        <v>0.18966666666666668</v>
      </c>
      <c r="P95" s="37">
        <f>AVERAGEIFS(ObservedSWC!P$2:P$595,ObservedSWC!$A$2:$A$595,$A95,ObservedSWC!$C$2:$C$595,$C95)</f>
        <v>0.23366666666666666</v>
      </c>
      <c r="Q95" s="37">
        <f>AVERAGEIFS(ObservedSWC!Q$2:Q$595,ObservedSWC!$A$2:$A$595,$A95,ObservedSWC!$C$2:$C$595,$C95)</f>
        <v>0.25433333333333336</v>
      </c>
      <c r="R95" s="37">
        <f>AVERAGEIFS(ObservedSWC!R$2:R$595,ObservedSWC!$A$2:$A$595,$A95,ObservedSWC!$C$2:$C$595,$C95)</f>
        <v>0.222</v>
      </c>
      <c r="S95" s="37">
        <f>AVERAGEIFS(ObservedSWC!S$2:S$595,ObservedSWC!$A$2:$A$595,$A95,ObservedSWC!$C$2:$C$595,$C95)</f>
        <v>0.21033333333333334</v>
      </c>
      <c r="T95" s="37">
        <f>AVERAGEIFS(ObservedSWC!T$2:T$595,ObservedSWC!$A$2:$A$595,$A95,ObservedSWC!$C$2:$C$595,$C95)</f>
        <v>0.26466666666666666</v>
      </c>
      <c r="U95" s="37">
        <f>AVERAGEIFS(ObservedSWC!U$2:U$595,ObservedSWC!$A$2:$A$595,$A95,ObservedSWC!$C$2:$C$595,$C95)</f>
        <v>0.314</v>
      </c>
      <c r="V95" s="37">
        <f>AVERAGEIFS(ObservedSWC!V$2:V$595,ObservedSWC!$A$2:$A$595,$A95,ObservedSWC!$C$2:$C$595,$C95)</f>
        <v>0.3133333333333333</v>
      </c>
      <c r="W95" s="37">
        <f>AVERAGEIFS(ObservedSWC!W$2:W$595,ObservedSWC!$A$2:$A$595,$A95,ObservedSWC!$C$2:$C$595,$C95)</f>
        <v>0.30499999999999999</v>
      </c>
      <c r="X95" s="37">
        <f>AVERAGEIFS(ObservedSWC!X$2:X$595,ObservedSWC!$A$2:$A$595,$A95,ObservedSWC!$C$2:$C$595,$C95)</f>
        <v>0.30633333333333335</v>
      </c>
      <c r="Y95" s="37">
        <f>AVERAGEIFS(ObservedSWC!Y$2:Y$595,ObservedSWC!$A$2:$A$595,$A95,ObservedSWC!$C$2:$C$595,$C95)</f>
        <v>0.28933333333333333</v>
      </c>
      <c r="Z95" s="37">
        <f>AVERAGEIFS(ObservedSWC!Z$2:Z$595,ObservedSWC!$A$2:$A$595,$A95,ObservedSWC!$C$2:$C$595,$C95)</f>
        <v>0.20799999999999999</v>
      </c>
      <c r="AA95" s="37">
        <f>AVERAGEIFS(ObservedSWC!AA$2:AA$595,ObservedSWC!$A$2:$A$595,$A95,ObservedSWC!$C$2:$C$595,$C95)</f>
        <v>0.17466666666666664</v>
      </c>
      <c r="AB95" s="37">
        <f>AVERAGEIFS(ObservedSWC!AB$2:AB$595,ObservedSWC!$A$2:$A$595,$A95,ObservedSWC!$C$2:$C$595,$C95)</f>
        <v>149.53333333333333</v>
      </c>
      <c r="AC95" s="37">
        <f>AVERAGEIFS(ObservedSWC!AC$2:AC$595,ObservedSWC!$A$2:$A$595,$A95,ObservedSWC!$C$2:$C$595,$C95)</f>
        <v>478.06666666666666</v>
      </c>
    </row>
    <row r="96" spans="1:29" x14ac:dyDescent="0.25">
      <c r="A96" s="1" t="s">
        <v>2</v>
      </c>
      <c r="B96" s="1" t="s">
        <v>84</v>
      </c>
      <c r="C96" s="36">
        <v>37272</v>
      </c>
      <c r="D96" s="2" t="s">
        <v>85</v>
      </c>
      <c r="E96">
        <v>3</v>
      </c>
      <c r="F96" s="37">
        <f>AVERAGEIFS(ObservedSWC!F$2:F$595,ObservedSWC!$A$2:$A$595,$A96,ObservedSWC!$C$2:$C$595,$C96)</f>
        <v>0.30933333333333329</v>
      </c>
      <c r="G96" s="37">
        <f>AVERAGEIFS(ObservedSWC!G$2:G$595,ObservedSWC!$A$2:$A$595,$A96,ObservedSWC!$C$2:$C$595,$C96)</f>
        <v>0.26600000000000001</v>
      </c>
      <c r="H96" s="37">
        <f>AVERAGEIFS(ObservedSWC!H$2:H$595,ObservedSWC!$A$2:$A$595,$A96,ObservedSWC!$C$2:$C$595,$C96)</f>
        <v>0.19766666666666666</v>
      </c>
      <c r="I96" s="37">
        <f>AVERAGEIFS(ObservedSWC!I$2:I$595,ObservedSWC!$A$2:$A$595,$A96,ObservedSWC!$C$2:$C$595,$C96)</f>
        <v>0.12366666666666669</v>
      </c>
      <c r="J96" s="37">
        <f>AVERAGEIFS(ObservedSWC!J$2:J$595,ObservedSWC!$A$2:$A$595,$A96,ObservedSWC!$C$2:$C$595,$C96)</f>
        <v>8.5666666666666669E-2</v>
      </c>
      <c r="K96" s="37">
        <f>AVERAGEIFS(ObservedSWC!K$2:K$595,ObservedSWC!$A$2:$A$595,$A96,ObservedSWC!$C$2:$C$595,$C96)</f>
        <v>8.2000000000000003E-2</v>
      </c>
      <c r="L96" s="37">
        <f>AVERAGEIFS(ObservedSWC!L$2:L$595,ObservedSWC!$A$2:$A$595,$A96,ObservedSWC!$C$2:$C$595,$C96)</f>
        <v>0.108</v>
      </c>
      <c r="M96" s="37">
        <f>AVERAGEIFS(ObservedSWC!M$2:M$595,ObservedSWC!$A$2:$A$595,$A96,ObservedSWC!$C$2:$C$595,$C96)</f>
        <v>0.11866666666666666</v>
      </c>
      <c r="N96" s="37">
        <f>AVERAGEIFS(ObservedSWC!N$2:N$595,ObservedSWC!$A$2:$A$595,$A96,ObservedSWC!$C$2:$C$595,$C96)</f>
        <v>0.15266666666666664</v>
      </c>
      <c r="O96" s="37">
        <f>AVERAGEIFS(ObservedSWC!O$2:O$595,ObservedSWC!$A$2:$A$595,$A96,ObservedSWC!$C$2:$C$595,$C96)</f>
        <v>0.17733333333333334</v>
      </c>
      <c r="P96" s="37">
        <f>AVERAGEIFS(ObservedSWC!P$2:P$595,ObservedSWC!$A$2:$A$595,$A96,ObservedSWC!$C$2:$C$595,$C96)</f>
        <v>0.22033333333333335</v>
      </c>
      <c r="Q96" s="37">
        <f>AVERAGEIFS(ObservedSWC!Q$2:Q$595,ObservedSWC!$A$2:$A$595,$A96,ObservedSWC!$C$2:$C$595,$C96)</f>
        <v>0.24633333333333329</v>
      </c>
      <c r="R96" s="37">
        <f>AVERAGEIFS(ObservedSWC!R$2:R$595,ObservedSWC!$A$2:$A$595,$A96,ObservedSWC!$C$2:$C$595,$C96)</f>
        <v>0.20633333333333334</v>
      </c>
      <c r="S96" s="37">
        <f>AVERAGEIFS(ObservedSWC!S$2:S$595,ObservedSWC!$A$2:$A$595,$A96,ObservedSWC!$C$2:$C$595,$C96)</f>
        <v>0.21833333333333335</v>
      </c>
      <c r="T96" s="37">
        <f>AVERAGEIFS(ObservedSWC!T$2:T$595,ObservedSWC!$A$2:$A$595,$A96,ObservedSWC!$C$2:$C$595,$C96)</f>
        <v>0.26533333333333331</v>
      </c>
      <c r="U96" s="37">
        <f>AVERAGEIFS(ObservedSWC!U$2:U$595,ObservedSWC!$A$2:$A$595,$A96,ObservedSWC!$C$2:$C$595,$C96)</f>
        <v>0.30933333333333329</v>
      </c>
      <c r="V96" s="37">
        <f>AVERAGEIFS(ObservedSWC!V$2:V$595,ObservedSWC!$A$2:$A$595,$A96,ObservedSWC!$C$2:$C$595,$C96)</f>
        <v>0.29633333333333339</v>
      </c>
      <c r="W96" s="37">
        <f>AVERAGEIFS(ObservedSWC!W$2:W$595,ObservedSWC!$A$2:$A$595,$A96,ObservedSWC!$C$2:$C$595,$C96)</f>
        <v>0.30266666666666664</v>
      </c>
      <c r="X96" s="37">
        <f>AVERAGEIFS(ObservedSWC!X$2:X$595,ObservedSWC!$A$2:$A$595,$A96,ObservedSWC!$C$2:$C$595,$C96)</f>
        <v>0.31</v>
      </c>
      <c r="Y96" s="37">
        <f>AVERAGEIFS(ObservedSWC!Y$2:Y$595,ObservedSWC!$A$2:$A$595,$A96,ObservedSWC!$C$2:$C$595,$C96)</f>
        <v>0.27799999999999997</v>
      </c>
      <c r="Z96" s="37">
        <f>AVERAGEIFS(ObservedSWC!Z$2:Z$595,ObservedSWC!$A$2:$A$595,$A96,ObservedSWC!$C$2:$C$595,$C96)</f>
        <v>0.19666666666666666</v>
      </c>
      <c r="AA96" s="37">
        <f>AVERAGEIFS(ObservedSWC!AA$2:AA$595,ObservedSWC!$A$2:$A$595,$A96,ObservedSWC!$C$2:$C$595,$C96)</f>
        <v>0.17</v>
      </c>
      <c r="AB96" s="37">
        <f>AVERAGEIFS(ObservedSWC!AB$2:AB$595,ObservedSWC!$A$2:$A$595,$A96,ObservedSWC!$C$2:$C$595,$C96)</f>
        <v>175.30000000000004</v>
      </c>
      <c r="AC96" s="37">
        <f>AVERAGEIFS(ObservedSWC!AC$2:AC$595,ObservedSWC!$A$2:$A$595,$A96,ObservedSWC!$C$2:$C$595,$C96)</f>
        <v>495</v>
      </c>
    </row>
    <row r="97" spans="1:29" x14ac:dyDescent="0.25">
      <c r="A97" s="1" t="s">
        <v>2</v>
      </c>
      <c r="B97" s="1" t="s">
        <v>84</v>
      </c>
      <c r="C97" s="36">
        <v>37305</v>
      </c>
      <c r="D97" s="2" t="s">
        <v>85</v>
      </c>
      <c r="E97">
        <v>4</v>
      </c>
      <c r="F97" s="37">
        <f>AVERAGEIFS(ObservedSWC!F$2:F$595,ObservedSWC!$A$2:$A$595,$A97,ObservedSWC!$C$2:$C$595,$C97)</f>
        <v>0.24299999999999999</v>
      </c>
      <c r="G97" s="37">
        <f>AVERAGEIFS(ObservedSWC!G$2:G$595,ObservedSWC!$A$2:$A$595,$A97,ObservedSWC!$C$2:$C$595,$C97)</f>
        <v>0.23133333333333331</v>
      </c>
      <c r="H97" s="37">
        <f>AVERAGEIFS(ObservedSWC!H$2:H$595,ObservedSWC!$A$2:$A$595,$A97,ObservedSWC!$C$2:$C$595,$C97)</f>
        <v>0.19566666666666666</v>
      </c>
      <c r="I97" s="37">
        <f>AVERAGEIFS(ObservedSWC!I$2:I$595,ObservedSWC!$A$2:$A$595,$A97,ObservedSWC!$C$2:$C$595,$C97)</f>
        <v>0.16433333333333333</v>
      </c>
      <c r="J97" s="37">
        <f>AVERAGEIFS(ObservedSWC!J$2:J$595,ObservedSWC!$A$2:$A$595,$A97,ObservedSWC!$C$2:$C$595,$C97)</f>
        <v>0.11933333333333333</v>
      </c>
      <c r="K97" s="37">
        <f>AVERAGEIFS(ObservedSWC!K$2:K$595,ObservedSWC!$A$2:$A$595,$A97,ObservedSWC!$C$2:$C$595,$C97)</f>
        <v>0.106</v>
      </c>
      <c r="L97" s="37">
        <f>AVERAGEIFS(ObservedSWC!L$2:L$595,ObservedSWC!$A$2:$A$595,$A97,ObservedSWC!$C$2:$C$595,$C97)</f>
        <v>0.125</v>
      </c>
      <c r="M97" s="37">
        <f>AVERAGEIFS(ObservedSWC!M$2:M$595,ObservedSWC!$A$2:$A$595,$A97,ObservedSWC!$C$2:$C$595,$C97)</f>
        <v>0.13166666666666668</v>
      </c>
      <c r="N97" s="37">
        <f>AVERAGEIFS(ObservedSWC!N$2:N$595,ObservedSWC!$A$2:$A$595,$A97,ObservedSWC!$C$2:$C$595,$C97)</f>
        <v>0.15833333333333333</v>
      </c>
      <c r="O97" s="37">
        <f>AVERAGEIFS(ObservedSWC!O$2:O$595,ObservedSWC!$A$2:$A$595,$A97,ObservedSWC!$C$2:$C$595,$C97)</f>
        <v>0.18200000000000002</v>
      </c>
      <c r="P97" s="37">
        <f>AVERAGEIFS(ObservedSWC!P$2:P$595,ObservedSWC!$A$2:$A$595,$A97,ObservedSWC!$C$2:$C$595,$C97)</f>
        <v>0.22166666666666668</v>
      </c>
      <c r="Q97" s="37">
        <f>AVERAGEIFS(ObservedSWC!Q$2:Q$595,ObservedSWC!$A$2:$A$595,$A97,ObservedSWC!$C$2:$C$595,$C97)</f>
        <v>0.2456666666666667</v>
      </c>
      <c r="R97" s="37">
        <f>AVERAGEIFS(ObservedSWC!R$2:R$595,ObservedSWC!$A$2:$A$595,$A97,ObservedSWC!$C$2:$C$595,$C97)</f>
        <v>0.21466666666666667</v>
      </c>
      <c r="S97" s="37">
        <f>AVERAGEIFS(ObservedSWC!S$2:S$595,ObservedSWC!$A$2:$A$595,$A97,ObservedSWC!$C$2:$C$595,$C97)</f>
        <v>0.20633333333333334</v>
      </c>
      <c r="T97" s="37">
        <f>AVERAGEIFS(ObservedSWC!T$2:T$595,ObservedSWC!$A$2:$A$595,$A97,ObservedSWC!$C$2:$C$595,$C97)</f>
        <v>0.26900000000000002</v>
      </c>
      <c r="U97" s="37">
        <f>AVERAGEIFS(ObservedSWC!U$2:U$595,ObservedSWC!$A$2:$A$595,$A97,ObservedSWC!$C$2:$C$595,$C97)</f>
        <v>0.307</v>
      </c>
      <c r="V97" s="37">
        <f>AVERAGEIFS(ObservedSWC!V$2:V$595,ObservedSWC!$A$2:$A$595,$A97,ObservedSWC!$C$2:$C$595,$C97)</f>
        <v>0.31233333333333335</v>
      </c>
      <c r="W97" s="37">
        <f>AVERAGEIFS(ObservedSWC!W$2:W$595,ObservedSWC!$A$2:$A$595,$A97,ObservedSWC!$C$2:$C$595,$C97)</f>
        <v>0.30266666666666664</v>
      </c>
      <c r="X97" s="37">
        <f>AVERAGEIFS(ObservedSWC!X$2:X$595,ObservedSWC!$A$2:$A$595,$A97,ObservedSWC!$C$2:$C$595,$C97)</f>
        <v>0.30833333333333335</v>
      </c>
      <c r="Y97" s="37">
        <f>AVERAGEIFS(ObservedSWC!Y$2:Y$595,ObservedSWC!$A$2:$A$595,$A97,ObservedSWC!$C$2:$C$595,$C97)</f>
        <v>0.26966666666666667</v>
      </c>
      <c r="Z97" s="37">
        <f>AVERAGEIFS(ObservedSWC!Z$2:Z$595,ObservedSWC!$A$2:$A$595,$A97,ObservedSWC!$C$2:$C$595,$C97)</f>
        <v>0.18866666666666668</v>
      </c>
      <c r="AA97" s="37">
        <f>AVERAGEIFS(ObservedSWC!AA$2:AA$595,ObservedSWC!$A$2:$A$595,$A97,ObservedSWC!$C$2:$C$595,$C97)</f>
        <v>0.16733333333333333</v>
      </c>
      <c r="AB97" s="37">
        <f>AVERAGEIFS(ObservedSWC!AB$2:AB$595,ObservedSWC!$A$2:$A$595,$A97,ObservedSWC!$C$2:$C$595,$C97)</f>
        <v>171.76666666666665</v>
      </c>
      <c r="AC97" s="37">
        <f>AVERAGEIFS(ObservedSWC!AC$2:AC$595,ObservedSWC!$A$2:$A$595,$A97,ObservedSWC!$C$2:$C$595,$C97)</f>
        <v>491.3</v>
      </c>
    </row>
    <row r="98" spans="1:29" x14ac:dyDescent="0.25">
      <c r="A98" s="1" t="s">
        <v>2</v>
      </c>
      <c r="B98" s="1" t="s">
        <v>84</v>
      </c>
      <c r="C98" s="36">
        <v>37321</v>
      </c>
      <c r="D98" s="2" t="s">
        <v>85</v>
      </c>
      <c r="E98">
        <v>4</v>
      </c>
      <c r="F98" s="37">
        <f>AVERAGEIFS(ObservedSWC!F$2:F$595,ObservedSWC!$A$2:$A$595,$A98,ObservedSWC!$C$2:$C$595,$C98)</f>
        <v>0.152</v>
      </c>
      <c r="G98" s="37">
        <f>AVERAGEIFS(ObservedSWC!G$2:G$595,ObservedSWC!$A$2:$A$595,$A98,ObservedSWC!$C$2:$C$595,$C98)</f>
        <v>0.17</v>
      </c>
      <c r="H98" s="37">
        <f>AVERAGEIFS(ObservedSWC!H$2:H$595,ObservedSWC!$A$2:$A$595,$A98,ObservedSWC!$C$2:$C$595,$C98)</f>
        <v>0.15666666666666665</v>
      </c>
      <c r="I98" s="37">
        <f>AVERAGEIFS(ObservedSWC!I$2:I$595,ObservedSWC!$A$2:$A$595,$A98,ObservedSWC!$C$2:$C$595,$C98)</f>
        <v>0.13666666666666669</v>
      </c>
      <c r="J98" s="37">
        <f>AVERAGEIFS(ObservedSWC!J$2:J$595,ObservedSWC!$A$2:$A$595,$A98,ObservedSWC!$C$2:$C$595,$C98)</f>
        <v>0.105</v>
      </c>
      <c r="K98" s="37">
        <f>AVERAGEIFS(ObservedSWC!K$2:K$595,ObservedSWC!$A$2:$A$595,$A98,ObservedSWC!$C$2:$C$595,$C98)</f>
        <v>9.7666666666666666E-2</v>
      </c>
      <c r="L98" s="37">
        <f>AVERAGEIFS(ObservedSWC!L$2:L$595,ObservedSWC!$A$2:$A$595,$A98,ObservedSWC!$C$2:$C$595,$C98)</f>
        <v>0.121</v>
      </c>
      <c r="M98" s="37">
        <f>AVERAGEIFS(ObservedSWC!M$2:M$595,ObservedSWC!$A$2:$A$595,$A98,ObservedSWC!$C$2:$C$595,$C98)</f>
        <v>0.12766666666666668</v>
      </c>
      <c r="N98" s="37">
        <f>AVERAGEIFS(ObservedSWC!N$2:N$595,ObservedSWC!$A$2:$A$595,$A98,ObservedSWC!$C$2:$C$595,$C98)</f>
        <v>0.159</v>
      </c>
      <c r="O98" s="37">
        <f>AVERAGEIFS(ObservedSWC!O$2:O$595,ObservedSWC!$A$2:$A$595,$A98,ObservedSWC!$C$2:$C$595,$C98)</f>
        <v>0.17700000000000002</v>
      </c>
      <c r="P98" s="37">
        <f>AVERAGEIFS(ObservedSWC!P$2:P$595,ObservedSWC!$A$2:$A$595,$A98,ObservedSWC!$C$2:$C$595,$C98)</f>
        <v>0.22166666666666668</v>
      </c>
      <c r="Q98" s="37">
        <f>AVERAGEIFS(ObservedSWC!Q$2:Q$595,ObservedSWC!$A$2:$A$595,$A98,ObservedSWC!$C$2:$C$595,$C98)</f>
        <v>0.2436666666666667</v>
      </c>
      <c r="R98" s="37">
        <f>AVERAGEIFS(ObservedSWC!R$2:R$595,ObservedSWC!$A$2:$A$595,$A98,ObservedSWC!$C$2:$C$595,$C98)</f>
        <v>0.21466666666666664</v>
      </c>
      <c r="S98" s="37">
        <f>AVERAGEIFS(ObservedSWC!S$2:S$595,ObservedSWC!$A$2:$A$595,$A98,ObservedSWC!$C$2:$C$595,$C98)</f>
        <v>0.21166666666666667</v>
      </c>
      <c r="T98" s="37">
        <f>AVERAGEIFS(ObservedSWC!T$2:T$595,ObservedSWC!$A$2:$A$595,$A98,ObservedSWC!$C$2:$C$595,$C98)</f>
        <v>0.27366666666666667</v>
      </c>
      <c r="U98" s="37">
        <f>AVERAGEIFS(ObservedSWC!U$2:U$595,ObservedSWC!$A$2:$A$595,$A98,ObservedSWC!$C$2:$C$595,$C98)</f>
        <v>0.308</v>
      </c>
      <c r="V98" s="37">
        <f>AVERAGEIFS(ObservedSWC!V$2:V$595,ObservedSWC!$A$2:$A$595,$A98,ObservedSWC!$C$2:$C$595,$C98)</f>
        <v>0.30833333333333335</v>
      </c>
      <c r="W98" s="37">
        <f>AVERAGEIFS(ObservedSWC!W$2:W$595,ObservedSWC!$A$2:$A$595,$A98,ObservedSWC!$C$2:$C$595,$C98)</f>
        <v>0.309</v>
      </c>
      <c r="X98" s="37">
        <f>AVERAGEIFS(ObservedSWC!X$2:X$595,ObservedSWC!$A$2:$A$595,$A98,ObservedSWC!$C$2:$C$595,$C98)</f>
        <v>0.3116666666666667</v>
      </c>
      <c r="Y98" s="37">
        <f>AVERAGEIFS(ObservedSWC!Y$2:Y$595,ObservedSWC!$A$2:$A$595,$A98,ObservedSWC!$C$2:$C$595,$C98)</f>
        <v>0.26466666666666666</v>
      </c>
      <c r="Z98" s="37">
        <f>AVERAGEIFS(ObservedSWC!Z$2:Z$595,ObservedSWC!$A$2:$A$595,$A98,ObservedSWC!$C$2:$C$595,$C98)</f>
        <v>0.18766666666666665</v>
      </c>
      <c r="AA98" s="37">
        <f>AVERAGEIFS(ObservedSWC!AA$2:AA$595,ObservedSWC!$A$2:$A$595,$A98,ObservedSWC!$C$2:$C$595,$C98)</f>
        <v>0.17100000000000001</v>
      </c>
      <c r="AB98" s="37">
        <f>AVERAGEIFS(ObservedSWC!AB$2:AB$595,ObservedSWC!$A$2:$A$595,$A98,ObservedSWC!$C$2:$C$595,$C98)</f>
        <v>137.76666666666668</v>
      </c>
      <c r="AC98" s="37">
        <f>AVERAGEIFS(ObservedSWC!AC$2:AC$595,ObservedSWC!$A$2:$A$595,$A98,ObservedSWC!$C$2:$C$595,$C98)</f>
        <v>458.0333333333333</v>
      </c>
    </row>
    <row r="99" spans="1:29" x14ac:dyDescent="0.25">
      <c r="A99" s="1" t="s">
        <v>2</v>
      </c>
      <c r="B99" s="1" t="s">
        <v>84</v>
      </c>
      <c r="C99" s="36">
        <v>37354</v>
      </c>
      <c r="D99" s="2" t="s">
        <v>85</v>
      </c>
      <c r="E99">
        <v>5</v>
      </c>
      <c r="F99" s="37">
        <f>AVERAGEIFS(ObservedSWC!F$2:F$595,ObservedSWC!$A$2:$A$595,$A99,ObservedSWC!$C$2:$C$595,$C99)</f>
        <v>0.3113333333333333</v>
      </c>
      <c r="G99" s="37">
        <f>AVERAGEIFS(ObservedSWC!G$2:G$595,ObservedSWC!$A$2:$A$595,$A99,ObservedSWC!$C$2:$C$595,$C99)</f>
        <v>0.2203333333333333</v>
      </c>
      <c r="H99" s="37">
        <f>AVERAGEIFS(ObservedSWC!H$2:H$595,ObservedSWC!$A$2:$A$595,$A99,ObservedSWC!$C$2:$C$595,$C99)</f>
        <v>0.15066666666666667</v>
      </c>
      <c r="I99" s="37">
        <f>AVERAGEIFS(ObservedSWC!I$2:I$595,ObservedSWC!$A$2:$A$595,$A99,ObservedSWC!$C$2:$C$595,$C99)</f>
        <v>0.105</v>
      </c>
      <c r="J99" s="37">
        <f>AVERAGEIFS(ObservedSWC!J$2:J$595,ObservedSWC!$A$2:$A$595,$A99,ObservedSWC!$C$2:$C$595,$C99)</f>
        <v>7.8333333333333324E-2</v>
      </c>
      <c r="K99" s="37">
        <f>AVERAGEIFS(ObservedSWC!K$2:K$595,ObservedSWC!$A$2:$A$595,$A99,ObservedSWC!$C$2:$C$595,$C99)</f>
        <v>8.0666666666666664E-2</v>
      </c>
      <c r="L99" s="37">
        <f>AVERAGEIFS(ObservedSWC!L$2:L$595,ObservedSWC!$A$2:$A$595,$A99,ObservedSWC!$C$2:$C$595,$C99)</f>
        <v>0.10366666666666667</v>
      </c>
      <c r="M99" s="37">
        <f>AVERAGEIFS(ObservedSWC!M$2:M$595,ObservedSWC!$A$2:$A$595,$A99,ObservedSWC!$C$2:$C$595,$C99)</f>
        <v>0.111</v>
      </c>
      <c r="N99" s="37">
        <f>AVERAGEIFS(ObservedSWC!N$2:N$595,ObservedSWC!$A$2:$A$595,$A99,ObservedSWC!$C$2:$C$595,$C99)</f>
        <v>0.15</v>
      </c>
      <c r="O99" s="37">
        <f>AVERAGEIFS(ObservedSWC!O$2:O$595,ObservedSWC!$A$2:$A$595,$A99,ObservedSWC!$C$2:$C$595,$C99)</f>
        <v>0.17733333333333334</v>
      </c>
      <c r="P99" s="37">
        <f>AVERAGEIFS(ObservedSWC!P$2:P$595,ObservedSWC!$A$2:$A$595,$A99,ObservedSWC!$C$2:$C$595,$C99)</f>
        <v>0.21999999999999997</v>
      </c>
      <c r="Q99" s="37">
        <f>AVERAGEIFS(ObservedSWC!Q$2:Q$595,ObservedSWC!$A$2:$A$595,$A99,ObservedSWC!$C$2:$C$595,$C99)</f>
        <v>0.23466666666666666</v>
      </c>
      <c r="R99" s="37">
        <f>AVERAGEIFS(ObservedSWC!R$2:R$595,ObservedSWC!$A$2:$A$595,$A99,ObservedSWC!$C$2:$C$595,$C99)</f>
        <v>0.20766666666666667</v>
      </c>
      <c r="S99" s="37">
        <f>AVERAGEIFS(ObservedSWC!S$2:S$595,ObservedSWC!$A$2:$A$595,$A99,ObservedSWC!$C$2:$C$595,$C99)</f>
        <v>0.20699999999999999</v>
      </c>
      <c r="T99" s="37">
        <f>AVERAGEIFS(ObservedSWC!T$2:T$595,ObservedSWC!$A$2:$A$595,$A99,ObservedSWC!$C$2:$C$595,$C99)</f>
        <v>0.26533333333333337</v>
      </c>
      <c r="U99" s="37">
        <f>AVERAGEIFS(ObservedSWC!U$2:U$595,ObservedSWC!$A$2:$A$595,$A99,ObservedSWC!$C$2:$C$595,$C99)</f>
        <v>0.3066666666666667</v>
      </c>
      <c r="V99" s="37">
        <f>AVERAGEIFS(ObservedSWC!V$2:V$595,ObservedSWC!$A$2:$A$595,$A99,ObservedSWC!$C$2:$C$595,$C99)</f>
        <v>0.30833333333333335</v>
      </c>
      <c r="W99" s="37">
        <f>AVERAGEIFS(ObservedSWC!W$2:W$595,ObservedSWC!$A$2:$A$595,$A99,ObservedSWC!$C$2:$C$595,$C99)</f>
        <v>0.309</v>
      </c>
      <c r="X99" s="37">
        <f>AVERAGEIFS(ObservedSWC!X$2:X$595,ObservedSWC!$A$2:$A$595,$A99,ObservedSWC!$C$2:$C$595,$C99)</f>
        <v>0.30733333333333329</v>
      </c>
      <c r="Y99" s="37">
        <f>AVERAGEIFS(ObservedSWC!Y$2:Y$595,ObservedSWC!$A$2:$A$595,$A99,ObservedSWC!$C$2:$C$595,$C99)</f>
        <v>0.24866666666666667</v>
      </c>
      <c r="Z99" s="37">
        <f>AVERAGEIFS(ObservedSWC!Z$2:Z$595,ObservedSWC!$A$2:$A$595,$A99,ObservedSWC!$C$2:$C$595,$C99)</f>
        <v>0.18499999999999997</v>
      </c>
      <c r="AA99" s="37">
        <f>AVERAGEIFS(ObservedSWC!AA$2:AA$595,ObservedSWC!$A$2:$A$595,$A99,ObservedSWC!$C$2:$C$595,$C99)</f>
        <v>0.16800000000000001</v>
      </c>
      <c r="AB99" s="37">
        <f>AVERAGEIFS(ObservedSWC!AB$2:AB$595,ObservedSWC!$A$2:$A$595,$A99,ObservedSWC!$C$2:$C$595,$C99)</f>
        <v>162.23333333333335</v>
      </c>
      <c r="AC99" s="37">
        <f>AVERAGEIFS(ObservedSWC!AC$2:AC$595,ObservedSWC!$A$2:$A$595,$A99,ObservedSWC!$C$2:$C$595,$C99)</f>
        <v>476.73333333333335</v>
      </c>
    </row>
    <row r="100" spans="1:29" x14ac:dyDescent="0.25">
      <c r="A100" s="1" t="s">
        <v>2</v>
      </c>
      <c r="B100" s="1" t="s">
        <v>84</v>
      </c>
      <c r="C100" s="36">
        <v>37432</v>
      </c>
      <c r="D100" s="2" t="s">
        <v>85</v>
      </c>
      <c r="E100">
        <v>6</v>
      </c>
      <c r="F100" s="37">
        <f>AVERAGEIFS(ObservedSWC!F$2:F$595,ObservedSWC!$A$2:$A$595,$A100,ObservedSWC!$C$2:$C$595,$C100)</f>
        <v>0.35366666666666663</v>
      </c>
      <c r="G100" s="37">
        <f>AVERAGEIFS(ObservedSWC!G$2:G$595,ObservedSWC!$A$2:$A$595,$A100,ObservedSWC!$C$2:$C$595,$C100)</f>
        <v>0.30066666666666664</v>
      </c>
      <c r="H100" s="37">
        <f>AVERAGEIFS(ObservedSWC!H$2:H$595,ObservedSWC!$A$2:$A$595,$A100,ObservedSWC!$C$2:$C$595,$C100)</f>
        <v>0.26500000000000001</v>
      </c>
      <c r="I100" s="37">
        <f>AVERAGEIFS(ObservedSWC!I$2:I$595,ObservedSWC!$A$2:$A$595,$A100,ObservedSWC!$C$2:$C$595,$C100)</f>
        <v>0.2416666666666667</v>
      </c>
      <c r="J100" s="37">
        <f>AVERAGEIFS(ObservedSWC!J$2:J$595,ObservedSWC!$A$2:$A$595,$A100,ObservedSWC!$C$2:$C$595,$C100)</f>
        <v>0.214</v>
      </c>
      <c r="K100" s="37">
        <f>AVERAGEIFS(ObservedSWC!K$2:K$595,ObservedSWC!$A$2:$A$595,$A100,ObservedSWC!$C$2:$C$595,$C100)</f>
        <v>0.21066666666666667</v>
      </c>
      <c r="L100" s="37">
        <f>AVERAGEIFS(ObservedSWC!L$2:L$595,ObservedSWC!$A$2:$A$595,$A100,ObservedSWC!$C$2:$C$595,$C100)</f>
        <v>0.214</v>
      </c>
      <c r="M100" s="37">
        <f>AVERAGEIFS(ObservedSWC!M$2:M$595,ObservedSWC!$A$2:$A$595,$A100,ObservedSWC!$C$2:$C$595,$C100)</f>
        <v>0.19966666666666666</v>
      </c>
      <c r="N100" s="37">
        <f>AVERAGEIFS(ObservedSWC!N$2:N$595,ObservedSWC!$A$2:$A$595,$A100,ObservedSWC!$C$2:$C$595,$C100)</f>
        <v>0.17566666666666667</v>
      </c>
      <c r="O100" s="37">
        <f>AVERAGEIFS(ObservedSWC!O$2:O$595,ObservedSWC!$A$2:$A$595,$A100,ObservedSWC!$C$2:$C$595,$C100)</f>
        <v>0.18333333333333335</v>
      </c>
      <c r="P100" s="37">
        <f>AVERAGEIFS(ObservedSWC!P$2:P$595,ObservedSWC!$A$2:$A$595,$A100,ObservedSWC!$C$2:$C$595,$C100)</f>
        <v>0.219</v>
      </c>
      <c r="Q100" s="37">
        <f>AVERAGEIFS(ObservedSWC!Q$2:Q$595,ObservedSWC!$A$2:$A$595,$A100,ObservedSWC!$C$2:$C$595,$C100)</f>
        <v>0.24566666666666667</v>
      </c>
      <c r="R100" s="37">
        <f>AVERAGEIFS(ObservedSWC!R$2:R$595,ObservedSWC!$A$2:$A$595,$A100,ObservedSWC!$C$2:$C$595,$C100)</f>
        <v>0.20333333333333334</v>
      </c>
      <c r="S100" s="37">
        <f>AVERAGEIFS(ObservedSWC!S$2:S$595,ObservedSWC!$A$2:$A$595,$A100,ObservedSWC!$C$2:$C$595,$C100)</f>
        <v>0.20666666666666664</v>
      </c>
      <c r="T100" s="37">
        <f>AVERAGEIFS(ObservedSWC!T$2:T$595,ObservedSWC!$A$2:$A$595,$A100,ObservedSWC!$C$2:$C$595,$C100)</f>
        <v>0.26633333333333331</v>
      </c>
      <c r="U100" s="37">
        <f>AVERAGEIFS(ObservedSWC!U$2:U$595,ObservedSWC!$A$2:$A$595,$A100,ObservedSWC!$C$2:$C$595,$C100)</f>
        <v>0.30533333333333329</v>
      </c>
      <c r="V100" s="37">
        <f>AVERAGEIFS(ObservedSWC!V$2:V$595,ObservedSWC!$A$2:$A$595,$A100,ObservedSWC!$C$2:$C$595,$C100)</f>
        <v>0.30166666666666669</v>
      </c>
      <c r="W100" s="37">
        <f>AVERAGEIFS(ObservedSWC!W$2:W$595,ObservedSWC!$A$2:$A$595,$A100,ObservedSWC!$C$2:$C$595,$C100)</f>
        <v>0.30166666666666669</v>
      </c>
      <c r="X100" s="37">
        <f>AVERAGEIFS(ObservedSWC!X$2:X$595,ObservedSWC!$A$2:$A$595,$A100,ObservedSWC!$C$2:$C$595,$C100)</f>
        <v>0.3056666666666667</v>
      </c>
      <c r="Y100" s="37">
        <f>AVERAGEIFS(ObservedSWC!Y$2:Y$595,ObservedSWC!$A$2:$A$595,$A100,ObservedSWC!$C$2:$C$595,$C100)</f>
        <v>0.25966666666666666</v>
      </c>
      <c r="Z100" s="37">
        <f>AVERAGEIFS(ObservedSWC!Z$2:Z$595,ObservedSWC!$A$2:$A$595,$A100,ObservedSWC!$C$2:$C$595,$C100)</f>
        <v>0.19533333333333333</v>
      </c>
      <c r="AA100" s="37">
        <f>AVERAGEIFS(ObservedSWC!AA$2:AA$595,ObservedSWC!$A$2:$A$595,$A100,ObservedSWC!$C$2:$C$595,$C100)</f>
        <v>0.16366666666666668</v>
      </c>
      <c r="AB100" s="37">
        <f>AVERAGEIFS(ObservedSWC!AB$2:AB$595,ObservedSWC!$A$2:$A$595,$A100,ObservedSWC!$C$2:$C$595,$C100)</f>
        <v>252.86666666666667</v>
      </c>
      <c r="AC100" s="37">
        <f>AVERAGEIFS(ObservedSWC!AC$2:AC$595,ObservedSWC!$A$2:$A$595,$A100,ObservedSWC!$C$2:$C$595,$C100)</f>
        <v>568.6</v>
      </c>
    </row>
    <row r="101" spans="1:29" x14ac:dyDescent="0.25">
      <c r="A101" s="1" t="s">
        <v>3</v>
      </c>
      <c r="B101" s="1" t="s">
        <v>84</v>
      </c>
      <c r="C101" s="36">
        <v>35660</v>
      </c>
      <c r="D101" s="2" t="s">
        <v>85</v>
      </c>
      <c r="E101">
        <v>2</v>
      </c>
      <c r="F101" s="37">
        <f>AVERAGEIFS(ObservedSWC!F$2:F$595,ObservedSWC!$A$2:$A$595,$A101,ObservedSWC!$C$2:$C$595,$C101)</f>
        <v>0.29666666666666663</v>
      </c>
      <c r="G101" s="37">
        <f>AVERAGEIFS(ObservedSWC!G$2:G$595,ObservedSWC!$A$2:$A$595,$A101,ObservedSWC!$C$2:$C$595,$C101)</f>
        <v>0.30333333333333329</v>
      </c>
      <c r="H101" s="37">
        <f>AVERAGEIFS(ObservedSWC!H$2:H$595,ObservedSWC!$A$2:$A$595,$A101,ObservedSWC!$C$2:$C$595,$C101)</f>
        <v>0.27633333333333338</v>
      </c>
      <c r="I101" s="37">
        <f>AVERAGEIFS(ObservedSWC!I$2:I$595,ObservedSWC!$A$2:$A$595,$A101,ObservedSWC!$C$2:$C$595,$C101)</f>
        <v>0.26933333333333337</v>
      </c>
      <c r="J101" s="37">
        <f>AVERAGEIFS(ObservedSWC!J$2:J$595,ObservedSWC!$A$2:$A$595,$A101,ObservedSWC!$C$2:$C$595,$C101)</f>
        <v>0.27966666666666667</v>
      </c>
      <c r="K101" s="37">
        <f>AVERAGEIFS(ObservedSWC!K$2:K$595,ObservedSWC!$A$2:$A$595,$A101,ObservedSWC!$C$2:$C$595,$C101)</f>
        <v>0.307</v>
      </c>
      <c r="L101" s="37">
        <f>AVERAGEIFS(ObservedSWC!L$2:L$595,ObservedSWC!$A$2:$A$595,$A101,ObservedSWC!$C$2:$C$595,$C101)</f>
        <v>0.32300000000000001</v>
      </c>
      <c r="M101" s="37">
        <f>AVERAGEIFS(ObservedSWC!M$2:M$595,ObservedSWC!$A$2:$A$595,$A101,ObservedSWC!$C$2:$C$595,$C101)</f>
        <v>0.32766666666666666</v>
      </c>
      <c r="N101" s="37">
        <f>AVERAGEIFS(ObservedSWC!N$2:N$595,ObservedSWC!$A$2:$A$595,$A101,ObservedSWC!$C$2:$C$595,$C101)</f>
        <v>0.34333333333333332</v>
      </c>
      <c r="O101" s="37">
        <f>AVERAGEIFS(ObservedSWC!O$2:O$595,ObservedSWC!$A$2:$A$595,$A101,ObservedSWC!$C$2:$C$595,$C101)</f>
        <v>0.34566666666666662</v>
      </c>
      <c r="P101" s="37">
        <f>AVERAGEIFS(ObservedSWC!P$2:P$595,ObservedSWC!$A$2:$A$595,$A101,ObservedSWC!$C$2:$C$595,$C101)</f>
        <v>0.34933333333333333</v>
      </c>
      <c r="Q101" s="37">
        <f>AVERAGEIFS(ObservedSWC!Q$2:Q$595,ObservedSWC!$A$2:$A$595,$A101,ObservedSWC!$C$2:$C$595,$C101)</f>
        <v>0.33100000000000002</v>
      </c>
      <c r="R101" s="37">
        <f>AVERAGEIFS(ObservedSWC!R$2:R$595,ObservedSWC!$A$2:$A$595,$A101,ObservedSWC!$C$2:$C$595,$C101)</f>
        <v>0.31766666666666671</v>
      </c>
      <c r="S101" s="37">
        <f>AVERAGEIFS(ObservedSWC!S$2:S$595,ObservedSWC!$A$2:$A$595,$A101,ObservedSWC!$C$2:$C$595,$C101)</f>
        <v>0.32800000000000001</v>
      </c>
      <c r="T101" s="37">
        <f>AVERAGEIFS(ObservedSWC!T$2:T$595,ObservedSWC!$A$2:$A$595,$A101,ObservedSWC!$C$2:$C$595,$C101)</f>
        <v>0.34999999999999992</v>
      </c>
      <c r="U101" s="37">
        <f>AVERAGEIFS(ObservedSWC!U$2:U$595,ObservedSWC!$A$2:$A$595,$A101,ObservedSWC!$C$2:$C$595,$C101)</f>
        <v>0.35299999999999998</v>
      </c>
      <c r="V101" s="37">
        <f>AVERAGEIFS(ObservedSWC!V$2:V$595,ObservedSWC!$A$2:$A$595,$A101,ObservedSWC!$C$2:$C$595,$C101)</f>
        <v>0.34766666666666662</v>
      </c>
      <c r="W101" s="37">
        <f>AVERAGEIFS(ObservedSWC!W$2:W$595,ObservedSWC!$A$2:$A$595,$A101,ObservedSWC!$C$2:$C$595,$C101)</f>
        <v>0.32733333333333331</v>
      </c>
      <c r="X101" s="37">
        <f>AVERAGEIFS(ObservedSWC!X$2:X$595,ObservedSWC!$A$2:$A$595,$A101,ObservedSWC!$C$2:$C$595,$C101)</f>
        <v>0.32933333333333331</v>
      </c>
      <c r="Y101" s="37">
        <f>AVERAGEIFS(ObservedSWC!Y$2:Y$595,ObservedSWC!$A$2:$A$595,$A101,ObservedSWC!$C$2:$C$595,$C101)</f>
        <v>0.32700000000000001</v>
      </c>
      <c r="Z101" s="37">
        <f>AVERAGEIFS(ObservedSWC!Z$2:Z$595,ObservedSWC!$A$2:$A$595,$A101,ObservedSWC!$C$2:$C$595,$C101)</f>
        <v>0.33566666666666672</v>
      </c>
      <c r="AA101" s="37">
        <f>AVERAGEIFS(ObservedSWC!AA$2:AA$595,ObservedSWC!$A$2:$A$595,$A101,ObservedSWC!$C$2:$C$595,$C101)</f>
        <v>0.32466666666666666</v>
      </c>
      <c r="AB101" s="37">
        <f>AVERAGEIFS(ObservedSWC!AB$2:AB$595,ObservedSWC!$A$2:$A$595,$A101,ObservedSWC!$C$2:$C$595,$C101)</f>
        <v>302.3</v>
      </c>
      <c r="AC101" s="37">
        <f>AVERAGEIFS(ObservedSWC!AC$2:AC$595,ObservedSWC!$A$2:$A$595,$A101,ObservedSWC!$C$2:$C$595,$C101)</f>
        <v>738.93333333333339</v>
      </c>
    </row>
    <row r="102" spans="1:29" x14ac:dyDescent="0.25">
      <c r="A102" s="1" t="s">
        <v>3</v>
      </c>
      <c r="B102" s="1" t="s">
        <v>84</v>
      </c>
      <c r="C102" s="36">
        <v>35665</v>
      </c>
      <c r="D102" s="2" t="s">
        <v>85</v>
      </c>
      <c r="E102">
        <v>2</v>
      </c>
      <c r="F102" s="37">
        <f>AVERAGEIFS(ObservedSWC!F$2:F$595,ObservedSWC!$A$2:$A$595,$A102,ObservedSWC!$C$2:$C$595,$C102)</f>
        <v>0.34433333333333338</v>
      </c>
      <c r="G102" s="37">
        <f>AVERAGEIFS(ObservedSWC!G$2:G$595,ObservedSWC!$A$2:$A$595,$A102,ObservedSWC!$C$2:$C$595,$C102)</f>
        <v>0.318</v>
      </c>
      <c r="H102" s="37">
        <f>AVERAGEIFS(ObservedSWC!H$2:H$595,ObservedSWC!$A$2:$A$595,$A102,ObservedSWC!$C$2:$C$595,$C102)</f>
        <v>0.28466666666666668</v>
      </c>
      <c r="I102" s="37">
        <f>AVERAGEIFS(ObservedSWC!I$2:I$595,ObservedSWC!$A$2:$A$595,$A102,ObservedSWC!$C$2:$C$595,$C102)</f>
        <v>0.28566666666666668</v>
      </c>
      <c r="J102" s="37">
        <f>AVERAGEIFS(ObservedSWC!J$2:J$595,ObservedSWC!$A$2:$A$595,$A102,ObservedSWC!$C$2:$C$595,$C102)</f>
        <v>0.29433333333333334</v>
      </c>
      <c r="K102" s="37">
        <f>AVERAGEIFS(ObservedSWC!K$2:K$595,ObservedSWC!$A$2:$A$595,$A102,ObservedSWC!$C$2:$C$595,$C102)</f>
        <v>0.32066666666666666</v>
      </c>
      <c r="L102" s="37">
        <f>AVERAGEIFS(ObservedSWC!L$2:L$595,ObservedSWC!$A$2:$A$595,$A102,ObservedSWC!$C$2:$C$595,$C102)</f>
        <v>0.32633333333333331</v>
      </c>
      <c r="M102" s="37">
        <f>AVERAGEIFS(ObservedSWC!M$2:M$595,ObservedSWC!$A$2:$A$595,$A102,ObservedSWC!$C$2:$C$595,$C102)</f>
        <v>0.34033333333333332</v>
      </c>
      <c r="N102" s="37">
        <f>AVERAGEIFS(ObservedSWC!N$2:N$595,ObservedSWC!$A$2:$A$595,$A102,ObservedSWC!$C$2:$C$595,$C102)</f>
        <v>0.34733333333333333</v>
      </c>
      <c r="O102" s="37">
        <f>AVERAGEIFS(ObservedSWC!O$2:O$595,ObservedSWC!$A$2:$A$595,$A102,ObservedSWC!$C$2:$C$595,$C102)</f>
        <v>0.35933333333333328</v>
      </c>
      <c r="P102" s="37">
        <f>AVERAGEIFS(ObservedSWC!P$2:P$595,ObservedSWC!$A$2:$A$595,$A102,ObservedSWC!$C$2:$C$595,$C102)</f>
        <v>0.35499999999999998</v>
      </c>
      <c r="Q102" s="37">
        <f>AVERAGEIFS(ObservedSWC!Q$2:Q$595,ObservedSWC!$A$2:$A$595,$A102,ObservedSWC!$C$2:$C$595,$C102)</f>
        <v>0.33499999999999996</v>
      </c>
      <c r="R102" s="37">
        <f>AVERAGEIFS(ObservedSWC!R$2:R$595,ObservedSWC!$A$2:$A$595,$A102,ObservedSWC!$C$2:$C$595,$C102)</f>
        <v>0.33499999999999996</v>
      </c>
      <c r="S102" s="37">
        <f>AVERAGEIFS(ObservedSWC!S$2:S$595,ObservedSWC!$A$2:$A$595,$A102,ObservedSWC!$C$2:$C$595,$C102)</f>
        <v>0.33566666666666661</v>
      </c>
      <c r="T102" s="37">
        <f>AVERAGEIFS(ObservedSWC!T$2:T$595,ObservedSWC!$A$2:$A$595,$A102,ObservedSWC!$C$2:$C$595,$C102)</f>
        <v>0.35066666666666668</v>
      </c>
      <c r="U102" s="37">
        <f>AVERAGEIFS(ObservedSWC!U$2:U$595,ObservedSWC!$A$2:$A$595,$A102,ObservedSWC!$C$2:$C$595,$C102)</f>
        <v>0.34866666666666668</v>
      </c>
      <c r="V102" s="37">
        <f>AVERAGEIFS(ObservedSWC!V$2:V$595,ObservedSWC!$A$2:$A$595,$A102,ObservedSWC!$C$2:$C$595,$C102)</f>
        <v>0.34699999999999998</v>
      </c>
      <c r="W102" s="37">
        <f>AVERAGEIFS(ObservedSWC!W$2:W$595,ObservedSWC!$A$2:$A$595,$A102,ObservedSWC!$C$2:$C$595,$C102)</f>
        <v>0.32966666666666661</v>
      </c>
      <c r="X102" s="37">
        <f>AVERAGEIFS(ObservedSWC!X$2:X$595,ObservedSWC!$A$2:$A$595,$A102,ObservedSWC!$C$2:$C$595,$C102)</f>
        <v>0.31900000000000001</v>
      </c>
      <c r="Y102" s="37">
        <f>AVERAGEIFS(ObservedSWC!Y$2:Y$595,ObservedSWC!$A$2:$A$595,$A102,ObservedSWC!$C$2:$C$595,$C102)</f>
        <v>0.33200000000000002</v>
      </c>
      <c r="Z102" s="37">
        <f>AVERAGEIFS(ObservedSWC!Z$2:Z$595,ObservedSWC!$A$2:$A$595,$A102,ObservedSWC!$C$2:$C$595,$C102)</f>
        <v>0.33100000000000002</v>
      </c>
      <c r="AA102" s="37">
        <f>AVERAGEIFS(ObservedSWC!AA$2:AA$595,ObservedSWC!$A$2:$A$595,$A102,ObservedSWC!$C$2:$C$595,$C102)</f>
        <v>0.32866666666666666</v>
      </c>
      <c r="AB102" s="37">
        <f>AVERAGEIFS(ObservedSWC!AB$2:AB$595,ObservedSWC!$A$2:$A$595,$A102,ObservedSWC!$C$2:$C$595,$C102)</f>
        <v>320.59999999999997</v>
      </c>
      <c r="AC102" s="37">
        <f>AVERAGEIFS(ObservedSWC!AC$2:AC$595,ObservedSWC!$A$2:$A$595,$A102,ObservedSWC!$C$2:$C$595,$C102)</f>
        <v>761.26666666666677</v>
      </c>
    </row>
    <row r="103" spans="1:29" x14ac:dyDescent="0.25">
      <c r="A103" s="1" t="s">
        <v>3</v>
      </c>
      <c r="B103" s="1" t="s">
        <v>84</v>
      </c>
      <c r="C103" s="36">
        <v>35683</v>
      </c>
      <c r="D103" s="2" t="s">
        <v>85</v>
      </c>
      <c r="E103">
        <v>2</v>
      </c>
      <c r="F103" s="37">
        <f>AVERAGEIFS(ObservedSWC!F$2:F$595,ObservedSWC!$A$2:$A$595,$A103,ObservedSWC!$C$2:$C$595,$C103)</f>
        <v>0.27166666666666667</v>
      </c>
      <c r="G103" s="37">
        <f>AVERAGEIFS(ObservedSWC!G$2:G$595,ObservedSWC!$A$2:$A$595,$A103,ObservedSWC!$C$2:$C$595,$C103)</f>
        <v>0.28800000000000003</v>
      </c>
      <c r="H103" s="37">
        <f>AVERAGEIFS(ObservedSWC!H$2:H$595,ObservedSWC!$A$2:$A$595,$A103,ObservedSWC!$C$2:$C$595,$C103)</f>
        <v>0.25966666666666666</v>
      </c>
      <c r="I103" s="37">
        <f>AVERAGEIFS(ObservedSWC!I$2:I$595,ObservedSWC!$A$2:$A$595,$A103,ObservedSWC!$C$2:$C$595,$C103)</f>
        <v>0.26600000000000001</v>
      </c>
      <c r="J103" s="37">
        <f>AVERAGEIFS(ObservedSWC!J$2:J$595,ObservedSWC!$A$2:$A$595,$A103,ObservedSWC!$C$2:$C$595,$C103)</f>
        <v>0.28066666666666668</v>
      </c>
      <c r="K103" s="37">
        <f>AVERAGEIFS(ObservedSWC!K$2:K$595,ObservedSWC!$A$2:$A$595,$A103,ObservedSWC!$C$2:$C$595,$C103)</f>
        <v>0.3086666666666667</v>
      </c>
      <c r="L103" s="37">
        <f>AVERAGEIFS(ObservedSWC!L$2:L$595,ObservedSWC!$A$2:$A$595,$A103,ObservedSWC!$C$2:$C$595,$C103)</f>
        <v>0.32266666666666666</v>
      </c>
      <c r="M103" s="37">
        <f>AVERAGEIFS(ObservedSWC!M$2:M$595,ObservedSWC!$A$2:$A$595,$A103,ObservedSWC!$C$2:$C$595,$C103)</f>
        <v>0.33866666666666667</v>
      </c>
      <c r="N103" s="37">
        <f>AVERAGEIFS(ObservedSWC!N$2:N$595,ObservedSWC!$A$2:$A$595,$A103,ObservedSWC!$C$2:$C$595,$C103)</f>
        <v>0.34433333333333332</v>
      </c>
      <c r="O103" s="37">
        <f>AVERAGEIFS(ObservedSWC!O$2:O$595,ObservedSWC!$A$2:$A$595,$A103,ObservedSWC!$C$2:$C$595,$C103)</f>
        <v>0.35333333333333333</v>
      </c>
      <c r="P103" s="37">
        <f>AVERAGEIFS(ObservedSWC!P$2:P$595,ObservedSWC!$A$2:$A$595,$A103,ObservedSWC!$C$2:$C$595,$C103)</f>
        <v>0.35433333333333333</v>
      </c>
      <c r="Q103" s="37">
        <f>AVERAGEIFS(ObservedSWC!Q$2:Q$595,ObservedSWC!$A$2:$A$595,$A103,ObservedSWC!$C$2:$C$595,$C103)</f>
        <v>0.34833333333333333</v>
      </c>
      <c r="R103" s="37">
        <f>AVERAGEIFS(ObservedSWC!R$2:R$595,ObservedSWC!$A$2:$A$595,$A103,ObservedSWC!$C$2:$C$595,$C103)</f>
        <v>0.36633333333333334</v>
      </c>
      <c r="S103" s="37">
        <f>AVERAGEIFS(ObservedSWC!S$2:S$595,ObservedSWC!$A$2:$A$595,$A103,ObservedSWC!$C$2:$C$595,$C103)</f>
        <v>0.36099999999999999</v>
      </c>
      <c r="T103" s="37">
        <f>AVERAGEIFS(ObservedSWC!T$2:T$595,ObservedSWC!$A$2:$A$595,$A103,ObservedSWC!$C$2:$C$595,$C103)</f>
        <v>0.35633333333333334</v>
      </c>
      <c r="U103" s="37">
        <f>AVERAGEIFS(ObservedSWC!U$2:U$595,ObservedSWC!$A$2:$A$595,$A103,ObservedSWC!$C$2:$C$595,$C103)</f>
        <v>0.35166666666666663</v>
      </c>
      <c r="V103" s="37">
        <f>AVERAGEIFS(ObservedSWC!V$2:V$595,ObservedSWC!$A$2:$A$595,$A103,ObservedSWC!$C$2:$C$595,$C103)</f>
        <v>0.33966666666666673</v>
      </c>
      <c r="W103" s="37">
        <f>AVERAGEIFS(ObservedSWC!W$2:W$595,ObservedSWC!$A$2:$A$595,$A103,ObservedSWC!$C$2:$C$595,$C103)</f>
        <v>0.33700000000000002</v>
      </c>
      <c r="X103" s="37">
        <f>AVERAGEIFS(ObservedSWC!X$2:X$595,ObservedSWC!$A$2:$A$595,$A103,ObservedSWC!$C$2:$C$595,$C103)</f>
        <v>0.32200000000000001</v>
      </c>
      <c r="Y103" s="37">
        <f>AVERAGEIFS(ObservedSWC!Y$2:Y$595,ObservedSWC!$A$2:$A$595,$A103,ObservedSWC!$C$2:$C$595,$C103)</f>
        <v>0.32900000000000001</v>
      </c>
      <c r="Z103" s="37">
        <f>AVERAGEIFS(ObservedSWC!Z$2:Z$595,ObservedSWC!$A$2:$A$595,$A103,ObservedSWC!$C$2:$C$595,$C103)</f>
        <v>0.33833333333333337</v>
      </c>
      <c r="AA103" s="37">
        <f>AVERAGEIFS(ObservedSWC!AA$2:AA$595,ObservedSWC!$A$2:$A$595,$A103,ObservedSWC!$C$2:$C$595,$C103)</f>
        <v>0.36133333333333334</v>
      </c>
      <c r="AB103" s="37">
        <f>AVERAGEIFS(ObservedSWC!AB$2:AB$595,ObservedSWC!$A$2:$A$595,$A103,ObservedSWC!$C$2:$C$595,$C103)</f>
        <v>295.2</v>
      </c>
      <c r="AC103" s="37">
        <f>AVERAGEIFS(ObservedSWC!AC$2:AC$595,ObservedSWC!$A$2:$A$595,$A103,ObservedSWC!$C$2:$C$595,$C103)</f>
        <v>747.06666666666672</v>
      </c>
    </row>
    <row r="104" spans="1:29" x14ac:dyDescent="0.25">
      <c r="A104" s="1" t="s">
        <v>3</v>
      </c>
      <c r="B104" s="1" t="s">
        <v>84</v>
      </c>
      <c r="C104" s="36">
        <v>35699</v>
      </c>
      <c r="D104" s="2" t="s">
        <v>85</v>
      </c>
      <c r="E104">
        <v>2</v>
      </c>
      <c r="F104" s="37">
        <f>AVERAGEIFS(ObservedSWC!F$2:F$595,ObservedSWC!$A$2:$A$595,$A104,ObservedSWC!$C$2:$C$595,$C104)</f>
        <v>0.28333333333333333</v>
      </c>
      <c r="G104" s="37">
        <f>AVERAGEIFS(ObservedSWC!G$2:G$595,ObservedSWC!$A$2:$A$595,$A104,ObservedSWC!$C$2:$C$595,$C104)</f>
        <v>0.28666666666666668</v>
      </c>
      <c r="H104" s="37">
        <f>AVERAGEIFS(ObservedSWC!H$2:H$595,ObservedSWC!$A$2:$A$595,$A104,ObservedSWC!$C$2:$C$595,$C104)</f>
        <v>0.25366666666666665</v>
      </c>
      <c r="I104" s="37">
        <f>AVERAGEIFS(ObservedSWC!I$2:I$595,ObservedSWC!$A$2:$A$595,$A104,ObservedSWC!$C$2:$C$595,$C104)</f>
        <v>0.247</v>
      </c>
      <c r="J104" s="37">
        <f>AVERAGEIFS(ObservedSWC!J$2:J$595,ObservedSWC!$A$2:$A$595,$A104,ObservedSWC!$C$2:$C$595,$C104)</f>
        <v>0.26299999999999996</v>
      </c>
      <c r="K104" s="37">
        <f>AVERAGEIFS(ObservedSWC!K$2:K$595,ObservedSWC!$A$2:$A$595,$A104,ObservedSWC!$C$2:$C$595,$C104)</f>
        <v>0.30333333333333329</v>
      </c>
      <c r="L104" s="37">
        <f>AVERAGEIFS(ObservedSWC!L$2:L$595,ObservedSWC!$A$2:$A$595,$A104,ObservedSWC!$C$2:$C$595,$C104)</f>
        <v>0.32333333333333331</v>
      </c>
      <c r="M104" s="37">
        <f>AVERAGEIFS(ObservedSWC!M$2:M$595,ObservedSWC!$A$2:$A$595,$A104,ObservedSWC!$C$2:$C$595,$C104)</f>
        <v>0.33899999999999997</v>
      </c>
      <c r="N104" s="37">
        <f>AVERAGEIFS(ObservedSWC!N$2:N$595,ObservedSWC!$A$2:$A$595,$A104,ObservedSWC!$C$2:$C$595,$C104)</f>
        <v>0.34800000000000003</v>
      </c>
      <c r="O104" s="37">
        <f>AVERAGEIFS(ObservedSWC!O$2:O$595,ObservedSWC!$A$2:$A$595,$A104,ObservedSWC!$C$2:$C$595,$C104)</f>
        <v>0.34733333333333327</v>
      </c>
      <c r="P104" s="37">
        <f>AVERAGEIFS(ObservedSWC!P$2:P$595,ObservedSWC!$A$2:$A$595,$A104,ObservedSWC!$C$2:$C$595,$C104)</f>
        <v>0.35499999999999998</v>
      </c>
      <c r="Q104" s="37">
        <f>AVERAGEIFS(ObservedSWC!Q$2:Q$595,ObservedSWC!$A$2:$A$595,$A104,ObservedSWC!$C$2:$C$595,$C104)</f>
        <v>0.36000000000000004</v>
      </c>
      <c r="R104" s="37">
        <f>AVERAGEIFS(ObservedSWC!R$2:R$595,ObservedSWC!$A$2:$A$595,$A104,ObservedSWC!$C$2:$C$595,$C104)</f>
        <v>0.35833333333333334</v>
      </c>
      <c r="S104" s="37">
        <f>AVERAGEIFS(ObservedSWC!S$2:S$595,ObservedSWC!$A$2:$A$595,$A104,ObservedSWC!$C$2:$C$595,$C104)</f>
        <v>0.35300000000000004</v>
      </c>
      <c r="T104" s="37">
        <f>AVERAGEIFS(ObservedSWC!T$2:T$595,ObservedSWC!$A$2:$A$595,$A104,ObservedSWC!$C$2:$C$595,$C104)</f>
        <v>0.35966666666666675</v>
      </c>
      <c r="U104" s="37">
        <f>AVERAGEIFS(ObservedSWC!U$2:U$595,ObservedSWC!$A$2:$A$595,$A104,ObservedSWC!$C$2:$C$595,$C104)</f>
        <v>0.35466666666666669</v>
      </c>
      <c r="V104" s="37">
        <f>AVERAGEIFS(ObservedSWC!V$2:V$595,ObservedSWC!$A$2:$A$595,$A104,ObservedSWC!$C$2:$C$595,$C104)</f>
        <v>0.34866666666666668</v>
      </c>
      <c r="W104" s="37">
        <f>AVERAGEIFS(ObservedSWC!W$2:W$595,ObservedSWC!$A$2:$A$595,$A104,ObservedSWC!$C$2:$C$595,$C104)</f>
        <v>0.32966666666666672</v>
      </c>
      <c r="X104" s="37">
        <f>AVERAGEIFS(ObservedSWC!X$2:X$595,ObservedSWC!$A$2:$A$595,$A104,ObservedSWC!$C$2:$C$595,$C104)</f>
        <v>0.31833333333333336</v>
      </c>
      <c r="Y104" s="37">
        <f>AVERAGEIFS(ObservedSWC!Y$2:Y$595,ObservedSWC!$A$2:$A$595,$A104,ObservedSWC!$C$2:$C$595,$C104)</f>
        <v>0.33733333333333332</v>
      </c>
      <c r="Z104" s="37">
        <f>AVERAGEIFS(ObservedSWC!Z$2:Z$595,ObservedSWC!$A$2:$A$595,$A104,ObservedSWC!$C$2:$C$595,$C104)</f>
        <v>0.35166666666666674</v>
      </c>
      <c r="AA104" s="37">
        <f>AVERAGEIFS(ObservedSWC!AA$2:AA$595,ObservedSWC!$A$2:$A$595,$A104,ObservedSWC!$C$2:$C$595,$C104)</f>
        <v>0.36199999999999993</v>
      </c>
      <c r="AB104" s="37">
        <f>AVERAGEIFS(ObservedSWC!AB$2:AB$595,ObservedSWC!$A$2:$A$595,$A104,ObservedSWC!$C$2:$C$595,$C104)</f>
        <v>293.06666666666666</v>
      </c>
      <c r="AC104" s="37">
        <f>AVERAGEIFS(ObservedSWC!AC$2:AC$595,ObservedSWC!$A$2:$A$595,$A104,ObservedSWC!$C$2:$C$595,$C104)</f>
        <v>746.63333333333333</v>
      </c>
    </row>
    <row r="105" spans="1:29" x14ac:dyDescent="0.25">
      <c r="A105" s="1" t="s">
        <v>3</v>
      </c>
      <c r="B105" s="1" t="s">
        <v>84</v>
      </c>
      <c r="C105" s="36">
        <v>35719</v>
      </c>
      <c r="D105" s="2" t="s">
        <v>85</v>
      </c>
      <c r="E105">
        <v>1</v>
      </c>
      <c r="F105" s="37">
        <f>AVERAGEIFS(ObservedSWC!F$2:F$595,ObservedSWC!$A$2:$A$595,$A105,ObservedSWC!$C$2:$C$595,$C105)</f>
        <v>0.25933333333333336</v>
      </c>
      <c r="G105" s="37">
        <f>AVERAGEIFS(ObservedSWC!G$2:G$595,ObservedSWC!$A$2:$A$595,$A105,ObservedSWC!$C$2:$C$595,$C105)</f>
        <v>0.26333333333333336</v>
      </c>
      <c r="H105" s="37">
        <f>AVERAGEIFS(ObservedSWC!H$2:H$595,ObservedSWC!$A$2:$A$595,$A105,ObservedSWC!$C$2:$C$595,$C105)</f>
        <v>0.23366666666666666</v>
      </c>
      <c r="I105" s="37">
        <f>AVERAGEIFS(ObservedSWC!I$2:I$595,ObservedSWC!$A$2:$A$595,$A105,ObservedSWC!$C$2:$C$595,$C105)</f>
        <v>0.22600000000000001</v>
      </c>
      <c r="J105" s="37">
        <f>AVERAGEIFS(ObservedSWC!J$2:J$595,ObservedSWC!$A$2:$A$595,$A105,ObservedSWC!$C$2:$C$595,$C105)</f>
        <v>0.24433333333333332</v>
      </c>
      <c r="K105" s="37">
        <f>AVERAGEIFS(ObservedSWC!K$2:K$595,ObservedSWC!$A$2:$A$595,$A105,ObservedSWC!$C$2:$C$595,$C105)</f>
        <v>0.28233333333333333</v>
      </c>
      <c r="L105" s="37">
        <f>AVERAGEIFS(ObservedSWC!L$2:L$595,ObservedSWC!$A$2:$A$595,$A105,ObservedSWC!$C$2:$C$595,$C105)</f>
        <v>0.30866666666666664</v>
      </c>
      <c r="M105" s="37">
        <f>AVERAGEIFS(ObservedSWC!M$2:M$595,ObservedSWC!$A$2:$A$595,$A105,ObservedSWC!$C$2:$C$595,$C105)</f>
        <v>0.32300000000000001</v>
      </c>
      <c r="N105" s="37">
        <f>AVERAGEIFS(ObservedSWC!N$2:N$595,ObservedSWC!$A$2:$A$595,$A105,ObservedSWC!$C$2:$C$595,$C105)</f>
        <v>0.33566666666666661</v>
      </c>
      <c r="O105" s="37">
        <f>AVERAGEIFS(ObservedSWC!O$2:O$595,ObservedSWC!$A$2:$A$595,$A105,ObservedSWC!$C$2:$C$595,$C105)</f>
        <v>0.34200000000000003</v>
      </c>
      <c r="P105" s="37">
        <f>AVERAGEIFS(ObservedSWC!P$2:P$595,ObservedSWC!$A$2:$A$595,$A105,ObservedSWC!$C$2:$C$595,$C105)</f>
        <v>0.34933333333333333</v>
      </c>
      <c r="Q105" s="37">
        <f>AVERAGEIFS(ObservedSWC!Q$2:Q$595,ObservedSWC!$A$2:$A$595,$A105,ObservedSWC!$C$2:$C$595,$C105)</f>
        <v>0.34766666666666673</v>
      </c>
      <c r="R105" s="37">
        <f>AVERAGEIFS(ObservedSWC!R$2:R$595,ObservedSWC!$A$2:$A$595,$A105,ObservedSWC!$C$2:$C$595,$C105)</f>
        <v>0.36566666666666664</v>
      </c>
      <c r="S105" s="37">
        <f>AVERAGEIFS(ObservedSWC!S$2:S$595,ObservedSWC!$A$2:$A$595,$A105,ObservedSWC!$C$2:$C$595,$C105)</f>
        <v>0.35466666666666669</v>
      </c>
      <c r="T105" s="37">
        <f>AVERAGEIFS(ObservedSWC!T$2:T$595,ObservedSWC!$A$2:$A$595,$A105,ObservedSWC!$C$2:$C$595,$C105)</f>
        <v>0.35866666666666669</v>
      </c>
      <c r="U105" s="37">
        <f>AVERAGEIFS(ObservedSWC!U$2:U$595,ObservedSWC!$A$2:$A$595,$A105,ObservedSWC!$C$2:$C$595,$C105)</f>
        <v>0.35233333333333333</v>
      </c>
      <c r="V105" s="37">
        <f>AVERAGEIFS(ObservedSWC!V$2:V$595,ObservedSWC!$A$2:$A$595,$A105,ObservedSWC!$C$2:$C$595,$C105)</f>
        <v>0.34033333333333332</v>
      </c>
      <c r="W105" s="37">
        <f>AVERAGEIFS(ObservedSWC!W$2:W$595,ObservedSWC!$A$2:$A$595,$A105,ObservedSWC!$C$2:$C$595,$C105)</f>
        <v>0.33433333333333337</v>
      </c>
      <c r="X105" s="37">
        <f>AVERAGEIFS(ObservedSWC!X$2:X$595,ObservedSWC!$A$2:$A$595,$A105,ObservedSWC!$C$2:$C$595,$C105)</f>
        <v>0.32300000000000001</v>
      </c>
      <c r="Y105" s="37">
        <f>AVERAGEIFS(ObservedSWC!Y$2:Y$595,ObservedSWC!$A$2:$A$595,$A105,ObservedSWC!$C$2:$C$595,$C105)</f>
        <v>0.33966666666666662</v>
      </c>
      <c r="Z105" s="37">
        <f>AVERAGEIFS(ObservedSWC!Z$2:Z$595,ObservedSWC!$A$2:$A$595,$A105,ObservedSWC!$C$2:$C$595,$C105)</f>
        <v>0.34833333333333333</v>
      </c>
      <c r="AA105" s="37">
        <f>AVERAGEIFS(ObservedSWC!AA$2:AA$595,ObservedSWC!$A$2:$A$595,$A105,ObservedSWC!$C$2:$C$595,$C105)</f>
        <v>0.35899999999999999</v>
      </c>
      <c r="AB105" s="37">
        <f>AVERAGEIFS(ObservedSWC!AB$2:AB$595,ObservedSWC!$A$2:$A$595,$A105,ObservedSWC!$C$2:$C$595,$C105)</f>
        <v>273.56666666666666</v>
      </c>
      <c r="AC105" s="37">
        <f>AVERAGEIFS(ObservedSWC!AC$2:AC$595,ObservedSWC!$A$2:$A$595,$A105,ObservedSWC!$C$2:$C$595,$C105)</f>
        <v>725.06666666666661</v>
      </c>
    </row>
    <row r="106" spans="1:29" x14ac:dyDescent="0.25">
      <c r="A106" s="1" t="s">
        <v>3</v>
      </c>
      <c r="B106" s="1" t="s">
        <v>84</v>
      </c>
      <c r="C106" s="36">
        <v>35731</v>
      </c>
      <c r="D106" s="2" t="s">
        <v>85</v>
      </c>
      <c r="E106">
        <v>2</v>
      </c>
      <c r="F106" s="37">
        <f>AVERAGEIFS(ObservedSWC!F$2:F$595,ObservedSWC!$A$2:$A$595,$A106,ObservedSWC!$C$2:$C$595,$C106)</f>
        <v>0.22933333333333331</v>
      </c>
      <c r="G106" s="37">
        <f>AVERAGEIFS(ObservedSWC!G$2:G$595,ObservedSWC!$A$2:$A$595,$A106,ObservedSWC!$C$2:$C$595,$C106)</f>
        <v>0.21966666666666665</v>
      </c>
      <c r="H106" s="37">
        <f>AVERAGEIFS(ObservedSWC!H$2:H$595,ObservedSWC!$A$2:$A$595,$A106,ObservedSWC!$C$2:$C$595,$C106)</f>
        <v>0.20366666666666666</v>
      </c>
      <c r="I106" s="37">
        <f>AVERAGEIFS(ObservedSWC!I$2:I$595,ObservedSWC!$A$2:$A$595,$A106,ObservedSWC!$C$2:$C$595,$C106)</f>
        <v>0.20966666666666667</v>
      </c>
      <c r="J106" s="37">
        <f>AVERAGEIFS(ObservedSWC!J$2:J$595,ObservedSWC!$A$2:$A$595,$A106,ObservedSWC!$C$2:$C$595,$C106)</f>
        <v>0.2273333333333333</v>
      </c>
      <c r="K106" s="37">
        <f>AVERAGEIFS(ObservedSWC!K$2:K$595,ObservedSWC!$A$2:$A$595,$A106,ObservedSWC!$C$2:$C$595,$C106)</f>
        <v>0.26933333333333331</v>
      </c>
      <c r="L106" s="37">
        <f>AVERAGEIFS(ObservedSWC!L$2:L$595,ObservedSWC!$A$2:$A$595,$A106,ObservedSWC!$C$2:$C$595,$C106)</f>
        <v>0.29933333333333328</v>
      </c>
      <c r="M106" s="37">
        <f>AVERAGEIFS(ObservedSWC!M$2:M$595,ObservedSWC!$A$2:$A$595,$A106,ObservedSWC!$C$2:$C$595,$C106)</f>
        <v>0.3133333333333333</v>
      </c>
      <c r="N106" s="37">
        <f>AVERAGEIFS(ObservedSWC!N$2:N$595,ObservedSWC!$A$2:$A$595,$A106,ObservedSWC!$C$2:$C$595,$C106)</f>
        <v>0.32100000000000001</v>
      </c>
      <c r="O106" s="37">
        <f>AVERAGEIFS(ObservedSWC!O$2:O$595,ObservedSWC!$A$2:$A$595,$A106,ObservedSWC!$C$2:$C$595,$C106)</f>
        <v>0.32800000000000001</v>
      </c>
      <c r="P106" s="37">
        <f>AVERAGEIFS(ObservedSWC!P$2:P$595,ObservedSWC!$A$2:$A$595,$A106,ObservedSWC!$C$2:$C$595,$C106)</f>
        <v>0.34433333333333332</v>
      </c>
      <c r="Q106" s="37">
        <f>AVERAGEIFS(ObservedSWC!Q$2:Q$595,ObservedSWC!$A$2:$A$595,$A106,ObservedSWC!$C$2:$C$595,$C106)</f>
        <v>0.34633333333333333</v>
      </c>
      <c r="R106" s="37">
        <f>AVERAGEIFS(ObservedSWC!R$2:R$595,ObservedSWC!$A$2:$A$595,$A106,ObservedSWC!$C$2:$C$595,$C106)</f>
        <v>0.36133333333333334</v>
      </c>
      <c r="S106" s="37">
        <f>AVERAGEIFS(ObservedSWC!S$2:S$595,ObservedSWC!$A$2:$A$595,$A106,ObservedSWC!$C$2:$C$595,$C106)</f>
        <v>0.35566666666666674</v>
      </c>
      <c r="T106" s="37">
        <f>AVERAGEIFS(ObservedSWC!T$2:T$595,ObservedSWC!$A$2:$A$595,$A106,ObservedSWC!$C$2:$C$595,$C106)</f>
        <v>0.35833333333333334</v>
      </c>
      <c r="U106" s="37">
        <f>AVERAGEIFS(ObservedSWC!U$2:U$595,ObservedSWC!$A$2:$A$595,$A106,ObservedSWC!$C$2:$C$595,$C106)</f>
        <v>0.34499999999999997</v>
      </c>
      <c r="V106" s="37">
        <f>AVERAGEIFS(ObservedSWC!V$2:V$595,ObservedSWC!$A$2:$A$595,$A106,ObservedSWC!$C$2:$C$595,$C106)</f>
        <v>0.34166666666666662</v>
      </c>
      <c r="W106" s="37">
        <f>AVERAGEIFS(ObservedSWC!W$2:W$595,ObservedSWC!$A$2:$A$595,$A106,ObservedSWC!$C$2:$C$595,$C106)</f>
        <v>0.32933333333333331</v>
      </c>
      <c r="X106" s="37">
        <f>AVERAGEIFS(ObservedSWC!X$2:X$595,ObservedSWC!$A$2:$A$595,$A106,ObservedSWC!$C$2:$C$595,$C106)</f>
        <v>0.31666666666666665</v>
      </c>
      <c r="Y106" s="37">
        <f>AVERAGEIFS(ObservedSWC!Y$2:Y$595,ObservedSWC!$A$2:$A$595,$A106,ObservedSWC!$C$2:$C$595,$C106)</f>
        <v>0.32833333333333331</v>
      </c>
      <c r="Z106" s="37">
        <f>AVERAGEIFS(ObservedSWC!Z$2:Z$595,ObservedSWC!$A$2:$A$595,$A106,ObservedSWC!$C$2:$C$595,$C106)</f>
        <v>0.34333333333333332</v>
      </c>
      <c r="AA106" s="37">
        <f>AVERAGEIFS(ObservedSWC!AA$2:AA$595,ObservedSWC!$A$2:$A$595,$A106,ObservedSWC!$C$2:$C$595,$C106)</f>
        <v>0.35300000000000004</v>
      </c>
      <c r="AB106" s="37">
        <f>AVERAGEIFS(ObservedSWC!AB$2:AB$595,ObservedSWC!$A$2:$A$595,$A106,ObservedSWC!$C$2:$C$595,$C106)</f>
        <v>252.19999999999996</v>
      </c>
      <c r="AC106" s="37">
        <f>AVERAGEIFS(ObservedSWC!AC$2:AC$595,ObservedSWC!$A$2:$A$595,$A106,ObservedSWC!$C$2:$C$595,$C106)</f>
        <v>697.33333333333337</v>
      </c>
    </row>
    <row r="107" spans="1:29" x14ac:dyDescent="0.25">
      <c r="A107" s="1" t="s">
        <v>3</v>
      </c>
      <c r="B107" s="1" t="s">
        <v>84</v>
      </c>
      <c r="C107" s="36">
        <v>35740</v>
      </c>
      <c r="D107" s="2" t="s">
        <v>85</v>
      </c>
      <c r="E107">
        <v>2</v>
      </c>
      <c r="F107" s="37">
        <f>AVERAGEIFS(ObservedSWC!F$2:F$595,ObservedSWC!$A$2:$A$595,$A107,ObservedSWC!$C$2:$C$595,$C107)</f>
        <v>0.25166666666666665</v>
      </c>
      <c r="G107" s="37">
        <f>AVERAGEIFS(ObservedSWC!G$2:G$595,ObservedSWC!$A$2:$A$595,$A107,ObservedSWC!$C$2:$C$595,$C107)</f>
        <v>0.249</v>
      </c>
      <c r="H107" s="37">
        <f>AVERAGEIFS(ObservedSWC!H$2:H$595,ObservedSWC!$A$2:$A$595,$A107,ObservedSWC!$C$2:$C$595,$C107)</f>
        <v>0.215</v>
      </c>
      <c r="I107" s="37">
        <f>AVERAGEIFS(ObservedSWC!I$2:I$595,ObservedSWC!$A$2:$A$595,$A107,ObservedSWC!$C$2:$C$595,$C107)</f>
        <v>0.21766666666666667</v>
      </c>
      <c r="J107" s="37">
        <f>AVERAGEIFS(ObservedSWC!J$2:J$595,ObservedSWC!$A$2:$A$595,$A107,ObservedSWC!$C$2:$C$595,$C107)</f>
        <v>0.21933333333333335</v>
      </c>
      <c r="K107" s="37">
        <f>AVERAGEIFS(ObservedSWC!K$2:K$595,ObservedSWC!$A$2:$A$595,$A107,ObservedSWC!$C$2:$C$595,$C107)</f>
        <v>0.25899999999999995</v>
      </c>
      <c r="L107" s="37">
        <f>AVERAGEIFS(ObservedSWC!L$2:L$595,ObservedSWC!$A$2:$A$595,$A107,ObservedSWC!$C$2:$C$595,$C107)</f>
        <v>0.2993333333333334</v>
      </c>
      <c r="M107" s="37">
        <f>AVERAGEIFS(ObservedSWC!M$2:M$595,ObservedSWC!$A$2:$A$595,$A107,ObservedSWC!$C$2:$C$595,$C107)</f>
        <v>0.3033333333333334</v>
      </c>
      <c r="N107" s="37">
        <f>AVERAGEIFS(ObservedSWC!N$2:N$595,ObservedSWC!$A$2:$A$595,$A107,ObservedSWC!$C$2:$C$595,$C107)</f>
        <v>0.31666666666666671</v>
      </c>
      <c r="O107" s="37">
        <f>AVERAGEIFS(ObservedSWC!O$2:O$595,ObservedSWC!$A$2:$A$595,$A107,ObservedSWC!$C$2:$C$595,$C107)</f>
        <v>0.30966666666666665</v>
      </c>
      <c r="P107" s="37">
        <f>AVERAGEIFS(ObservedSWC!P$2:P$595,ObservedSWC!$A$2:$A$595,$A107,ObservedSWC!$C$2:$C$595,$C107)</f>
        <v>0.33533333333333332</v>
      </c>
      <c r="Q107" s="37">
        <f>AVERAGEIFS(ObservedSWC!Q$2:Q$595,ObservedSWC!$A$2:$A$595,$A107,ObservedSWC!$C$2:$C$595,$C107)</f>
        <v>0.34699999999999998</v>
      </c>
      <c r="R107" s="37">
        <f>AVERAGEIFS(ObservedSWC!R$2:R$595,ObservedSWC!$A$2:$A$595,$A107,ObservedSWC!$C$2:$C$595,$C107)</f>
        <v>0.36033333333333334</v>
      </c>
      <c r="S107" s="37">
        <f>AVERAGEIFS(ObservedSWC!S$2:S$595,ObservedSWC!$A$2:$A$595,$A107,ObservedSWC!$C$2:$C$595,$C107)</f>
        <v>0.35566666666666674</v>
      </c>
      <c r="T107" s="37">
        <f>AVERAGEIFS(ObservedSWC!T$2:T$595,ObservedSWC!$A$2:$A$595,$A107,ObservedSWC!$C$2:$C$595,$C107)</f>
        <v>0.35800000000000004</v>
      </c>
      <c r="U107" s="37">
        <f>AVERAGEIFS(ObservedSWC!U$2:U$595,ObservedSWC!$A$2:$A$595,$A107,ObservedSWC!$C$2:$C$595,$C107)</f>
        <v>0.34800000000000003</v>
      </c>
      <c r="V107" s="37">
        <f>AVERAGEIFS(ObservedSWC!V$2:V$595,ObservedSWC!$A$2:$A$595,$A107,ObservedSWC!$C$2:$C$595,$C107)</f>
        <v>0.34933333333333333</v>
      </c>
      <c r="W107" s="37">
        <f>AVERAGEIFS(ObservedSWC!W$2:W$595,ObservedSWC!$A$2:$A$595,$A107,ObservedSWC!$C$2:$C$595,$C107)</f>
        <v>0.32500000000000001</v>
      </c>
      <c r="X107" s="37">
        <f>AVERAGEIFS(ObservedSWC!X$2:X$595,ObservedSWC!$A$2:$A$595,$A107,ObservedSWC!$C$2:$C$595,$C107)</f>
        <v>0.31866666666666665</v>
      </c>
      <c r="Y107" s="37">
        <f>AVERAGEIFS(ObservedSWC!Y$2:Y$595,ObservedSWC!$A$2:$A$595,$A107,ObservedSWC!$C$2:$C$595,$C107)</f>
        <v>0.32766666666666666</v>
      </c>
      <c r="Z107" s="37">
        <f>AVERAGEIFS(ObservedSWC!Z$2:Z$595,ObservedSWC!$A$2:$A$595,$A107,ObservedSWC!$C$2:$C$595,$C107)</f>
        <v>0.34200000000000003</v>
      </c>
      <c r="AA107" s="37">
        <f>AVERAGEIFS(ObservedSWC!AA$2:AA$595,ObservedSWC!$A$2:$A$595,$A107,ObservedSWC!$C$2:$C$595,$C107)</f>
        <v>0.34100000000000003</v>
      </c>
      <c r="AB107" s="37">
        <f>AVERAGEIFS(ObservedSWC!AB$2:AB$595,ObservedSWC!$A$2:$A$595,$A107,ObservedSWC!$C$2:$C$595,$C107)</f>
        <v>258.26666666666665</v>
      </c>
      <c r="AC107" s="37">
        <f>AVERAGEIFS(ObservedSWC!AC$2:AC$595,ObservedSWC!$A$2:$A$595,$A107,ObservedSWC!$C$2:$C$595,$C107)</f>
        <v>700.03333333333319</v>
      </c>
    </row>
    <row r="108" spans="1:29" x14ac:dyDescent="0.25">
      <c r="A108" s="1" t="s">
        <v>3</v>
      </c>
      <c r="B108" s="1" t="s">
        <v>84</v>
      </c>
      <c r="C108" s="36">
        <v>35751</v>
      </c>
      <c r="D108" s="2" t="s">
        <v>85</v>
      </c>
      <c r="E108">
        <v>2</v>
      </c>
      <c r="F108" s="37">
        <f>AVERAGEIFS(ObservedSWC!F$2:F$595,ObservedSWC!$A$2:$A$595,$A108,ObservedSWC!$C$2:$C$595,$C108)</f>
        <v>0.20766666666666667</v>
      </c>
      <c r="G108" s="37">
        <f>AVERAGEIFS(ObservedSWC!G$2:G$595,ObservedSWC!$A$2:$A$595,$A108,ObservedSWC!$C$2:$C$595,$C108)</f>
        <v>0.19500000000000003</v>
      </c>
      <c r="H108" s="37">
        <f>AVERAGEIFS(ObservedSWC!H$2:H$595,ObservedSWC!$A$2:$A$595,$A108,ObservedSWC!$C$2:$C$595,$C108)</f>
        <v>0.17766666666666667</v>
      </c>
      <c r="I108" s="37">
        <f>AVERAGEIFS(ObservedSWC!I$2:I$595,ObservedSWC!$A$2:$A$595,$A108,ObservedSWC!$C$2:$C$595,$C108)</f>
        <v>0.17433333333333334</v>
      </c>
      <c r="J108" s="37">
        <f>AVERAGEIFS(ObservedSWC!J$2:J$595,ObservedSWC!$A$2:$A$595,$A108,ObservedSWC!$C$2:$C$595,$C108)</f>
        <v>0.17800000000000002</v>
      </c>
      <c r="K108" s="37">
        <f>AVERAGEIFS(ObservedSWC!K$2:K$595,ObservedSWC!$A$2:$A$595,$A108,ObservedSWC!$C$2:$C$595,$C108)</f>
        <v>0.22833333333333336</v>
      </c>
      <c r="L108" s="37">
        <f>AVERAGEIFS(ObservedSWC!L$2:L$595,ObservedSWC!$A$2:$A$595,$A108,ObservedSWC!$C$2:$C$595,$C108)</f>
        <v>0.27099999999999996</v>
      </c>
      <c r="M108" s="37">
        <f>AVERAGEIFS(ObservedSWC!M$2:M$595,ObservedSWC!$A$2:$A$595,$A108,ObservedSWC!$C$2:$C$595,$C108)</f>
        <v>0.28433333333333333</v>
      </c>
      <c r="N108" s="37">
        <f>AVERAGEIFS(ObservedSWC!N$2:N$595,ObservedSWC!$A$2:$A$595,$A108,ObservedSWC!$C$2:$C$595,$C108)</f>
        <v>0.28766666666666668</v>
      </c>
      <c r="O108" s="37">
        <f>AVERAGEIFS(ObservedSWC!O$2:O$595,ObservedSWC!$A$2:$A$595,$A108,ObservedSWC!$C$2:$C$595,$C108)</f>
        <v>0.27933333333333338</v>
      </c>
      <c r="P108" s="37">
        <f>AVERAGEIFS(ObservedSWC!P$2:P$595,ObservedSWC!$A$2:$A$595,$A108,ObservedSWC!$C$2:$C$595,$C108)</f>
        <v>0.318</v>
      </c>
      <c r="Q108" s="37">
        <f>AVERAGEIFS(ObservedSWC!Q$2:Q$595,ObservedSWC!$A$2:$A$595,$A108,ObservedSWC!$C$2:$C$595,$C108)</f>
        <v>0.34499999999999997</v>
      </c>
      <c r="R108" s="37">
        <f>AVERAGEIFS(ObservedSWC!R$2:R$595,ObservedSWC!$A$2:$A$595,$A108,ObservedSWC!$C$2:$C$595,$C108)</f>
        <v>0.33966666666666662</v>
      </c>
      <c r="S108" s="37">
        <f>AVERAGEIFS(ObservedSWC!S$2:S$595,ObservedSWC!$A$2:$A$595,$A108,ObservedSWC!$C$2:$C$595,$C108)</f>
        <v>0.34866666666666668</v>
      </c>
      <c r="T108" s="37">
        <f>AVERAGEIFS(ObservedSWC!T$2:T$595,ObservedSWC!$A$2:$A$595,$A108,ObservedSWC!$C$2:$C$595,$C108)</f>
        <v>0.35300000000000004</v>
      </c>
      <c r="U108" s="37">
        <f>AVERAGEIFS(ObservedSWC!U$2:U$595,ObservedSWC!$A$2:$A$595,$A108,ObservedSWC!$C$2:$C$595,$C108)</f>
        <v>0.35733333333333334</v>
      </c>
      <c r="V108" s="37">
        <f>AVERAGEIFS(ObservedSWC!V$2:V$595,ObservedSWC!$A$2:$A$595,$A108,ObservedSWC!$C$2:$C$595,$C108)</f>
        <v>0.34633333333333333</v>
      </c>
      <c r="W108" s="37">
        <f>AVERAGEIFS(ObservedSWC!W$2:W$595,ObservedSWC!$A$2:$A$595,$A108,ObservedSWC!$C$2:$C$595,$C108)</f>
        <v>0.32866666666666666</v>
      </c>
      <c r="X108" s="37">
        <f>AVERAGEIFS(ObservedSWC!X$2:X$595,ObservedSWC!$A$2:$A$595,$A108,ObservedSWC!$C$2:$C$595,$C108)</f>
        <v>0.32100000000000001</v>
      </c>
      <c r="Y108" s="37">
        <f>AVERAGEIFS(ObservedSWC!Y$2:Y$595,ObservedSWC!$A$2:$A$595,$A108,ObservedSWC!$C$2:$C$595,$C108)</f>
        <v>0.33166666666666672</v>
      </c>
      <c r="Z108" s="37">
        <f>AVERAGEIFS(ObservedSWC!Z$2:Z$595,ObservedSWC!$A$2:$A$595,$A108,ObservedSWC!$C$2:$C$595,$C108)</f>
        <v>0.32400000000000001</v>
      </c>
      <c r="AA108" s="37">
        <f>AVERAGEIFS(ObservedSWC!AA$2:AA$595,ObservedSWC!$A$2:$A$595,$A108,ObservedSWC!$C$2:$C$595,$C108)</f>
        <v>0.32666666666666672</v>
      </c>
      <c r="AB108" s="37">
        <f>AVERAGEIFS(ObservedSWC!AB$2:AB$595,ObservedSWC!$A$2:$A$595,$A108,ObservedSWC!$C$2:$C$595,$C108)</f>
        <v>221.16666666666666</v>
      </c>
      <c r="AC108" s="37">
        <f>AVERAGEIFS(ObservedSWC!AC$2:AC$595,ObservedSWC!$A$2:$A$595,$A108,ObservedSWC!$C$2:$C$595,$C108)</f>
        <v>653.1</v>
      </c>
    </row>
    <row r="109" spans="1:29" x14ac:dyDescent="0.25">
      <c r="A109" s="1" t="s">
        <v>3</v>
      </c>
      <c r="B109" s="1" t="s">
        <v>84</v>
      </c>
      <c r="C109" s="36">
        <v>35766</v>
      </c>
      <c r="D109" s="2" t="s">
        <v>85</v>
      </c>
      <c r="E109">
        <v>3</v>
      </c>
      <c r="F109" s="37">
        <f>AVERAGEIFS(ObservedSWC!F$2:F$595,ObservedSWC!$A$2:$A$595,$A109,ObservedSWC!$C$2:$C$595,$C109)</f>
        <v>0.26666666666666666</v>
      </c>
      <c r="G109" s="37">
        <f>AVERAGEIFS(ObservedSWC!G$2:G$595,ObservedSWC!$A$2:$A$595,$A109,ObservedSWC!$C$2:$C$595,$C109)</f>
        <v>0.21766666666666665</v>
      </c>
      <c r="H109" s="37">
        <f>AVERAGEIFS(ObservedSWC!H$2:H$595,ObservedSWC!$A$2:$A$595,$A109,ObservedSWC!$C$2:$C$595,$C109)</f>
        <v>0.17666666666666667</v>
      </c>
      <c r="I109" s="37">
        <f>AVERAGEIFS(ObservedSWC!I$2:I$595,ObservedSWC!$A$2:$A$595,$A109,ObservedSWC!$C$2:$C$595,$C109)</f>
        <v>0.16699999999999995</v>
      </c>
      <c r="J109" s="37">
        <f>AVERAGEIFS(ObservedSWC!J$2:J$595,ObservedSWC!$A$2:$A$595,$A109,ObservedSWC!$C$2:$C$595,$C109)</f>
        <v>0.17233333333333334</v>
      </c>
      <c r="K109" s="37">
        <f>AVERAGEIFS(ObservedSWC!K$2:K$595,ObservedSWC!$A$2:$A$595,$A109,ObservedSWC!$C$2:$C$595,$C109)</f>
        <v>0.21833333333333335</v>
      </c>
      <c r="L109" s="37">
        <f>AVERAGEIFS(ObservedSWC!L$2:L$595,ObservedSWC!$A$2:$A$595,$A109,ObservedSWC!$C$2:$C$595,$C109)</f>
        <v>0.25266666666666665</v>
      </c>
      <c r="M109" s="37">
        <f>AVERAGEIFS(ObservedSWC!M$2:M$595,ObservedSWC!$A$2:$A$595,$A109,ObservedSWC!$C$2:$C$595,$C109)</f>
        <v>0.25333333333333335</v>
      </c>
      <c r="N109" s="37">
        <f>AVERAGEIFS(ObservedSWC!N$2:N$595,ObservedSWC!$A$2:$A$595,$A109,ObservedSWC!$C$2:$C$595,$C109)</f>
        <v>0.25466666666666665</v>
      </c>
      <c r="O109" s="37">
        <f>AVERAGEIFS(ObservedSWC!O$2:O$595,ObservedSWC!$A$2:$A$595,$A109,ObservedSWC!$C$2:$C$595,$C109)</f>
        <v>0.25533333333333336</v>
      </c>
      <c r="P109" s="37">
        <f>AVERAGEIFS(ObservedSWC!P$2:P$595,ObservedSWC!$A$2:$A$595,$A109,ObservedSWC!$C$2:$C$595,$C109)</f>
        <v>0.30833333333333335</v>
      </c>
      <c r="Q109" s="37">
        <f>AVERAGEIFS(ObservedSWC!Q$2:Q$595,ObservedSWC!$A$2:$A$595,$A109,ObservedSWC!$C$2:$C$595,$C109)</f>
        <v>0.32333333333333336</v>
      </c>
      <c r="R109" s="37">
        <f>AVERAGEIFS(ObservedSWC!R$2:R$595,ObservedSWC!$A$2:$A$595,$A109,ObservedSWC!$C$2:$C$595,$C109)</f>
        <v>0.3193333333333333</v>
      </c>
      <c r="S109" s="37">
        <f>AVERAGEIFS(ObservedSWC!S$2:S$595,ObservedSWC!$A$2:$A$595,$A109,ObservedSWC!$C$2:$C$595,$C109)</f>
        <v>0.3193333333333333</v>
      </c>
      <c r="T109" s="37">
        <f>AVERAGEIFS(ObservedSWC!T$2:T$595,ObservedSWC!$A$2:$A$595,$A109,ObservedSWC!$C$2:$C$595,$C109)</f>
        <v>0.34633333333333338</v>
      </c>
      <c r="U109" s="37">
        <f>AVERAGEIFS(ObservedSWC!U$2:U$595,ObservedSWC!$A$2:$A$595,$A109,ObservedSWC!$C$2:$C$595,$C109)</f>
        <v>0.35533333333333333</v>
      </c>
      <c r="V109" s="37">
        <f>AVERAGEIFS(ObservedSWC!V$2:V$595,ObservedSWC!$A$2:$A$595,$A109,ObservedSWC!$C$2:$C$595,$C109)</f>
        <v>0.34999999999999992</v>
      </c>
      <c r="W109" s="37">
        <f>AVERAGEIFS(ObservedSWC!W$2:W$595,ObservedSWC!$A$2:$A$595,$A109,ObservedSWC!$C$2:$C$595,$C109)</f>
        <v>0.32633333333333336</v>
      </c>
      <c r="X109" s="37">
        <f>AVERAGEIFS(ObservedSWC!X$2:X$595,ObservedSWC!$A$2:$A$595,$A109,ObservedSWC!$C$2:$C$595,$C109)</f>
        <v>0.32233333333333336</v>
      </c>
      <c r="Y109" s="37">
        <f>AVERAGEIFS(ObservedSWC!Y$2:Y$595,ObservedSWC!$A$2:$A$595,$A109,ObservedSWC!$C$2:$C$595,$C109)</f>
        <v>0.33466666666666667</v>
      </c>
      <c r="Z109" s="37">
        <f>AVERAGEIFS(ObservedSWC!Z$2:Z$595,ObservedSWC!$A$2:$A$595,$A109,ObservedSWC!$C$2:$C$595,$C109)</f>
        <v>0.33400000000000002</v>
      </c>
      <c r="AA109" s="37">
        <f>AVERAGEIFS(ObservedSWC!AA$2:AA$595,ObservedSWC!$A$2:$A$595,$A109,ObservedSWC!$C$2:$C$595,$C109)</f>
        <v>0.31533333333333335</v>
      </c>
      <c r="AB109" s="37">
        <f>AVERAGEIFS(ObservedSWC!AB$2:AB$595,ObservedSWC!$A$2:$A$595,$A109,ObservedSWC!$C$2:$C$595,$C109)</f>
        <v>224.6</v>
      </c>
      <c r="AC109" s="37">
        <f>AVERAGEIFS(ObservedSWC!AC$2:AC$595,ObservedSWC!$A$2:$A$595,$A109,ObservedSWC!$C$2:$C$595,$C109)</f>
        <v>645.6</v>
      </c>
    </row>
    <row r="110" spans="1:29" x14ac:dyDescent="0.25">
      <c r="A110" s="1" t="s">
        <v>3</v>
      </c>
      <c r="B110" s="1" t="s">
        <v>84</v>
      </c>
      <c r="C110" s="36">
        <v>35782</v>
      </c>
      <c r="D110" s="2" t="s">
        <v>85</v>
      </c>
      <c r="E110">
        <v>3</v>
      </c>
      <c r="F110" s="37">
        <f>AVERAGEIFS(ObservedSWC!F$2:F$595,ObservedSWC!$A$2:$A$595,$A110,ObservedSWC!$C$2:$C$595,$C110)</f>
        <v>0.29566666666666669</v>
      </c>
      <c r="G110" s="37">
        <f>AVERAGEIFS(ObservedSWC!G$2:G$595,ObservedSWC!$A$2:$A$595,$A110,ObservedSWC!$C$2:$C$595,$C110)</f>
        <v>0.27166666666666667</v>
      </c>
      <c r="H110" s="37">
        <f>AVERAGEIFS(ObservedSWC!H$2:H$595,ObservedSWC!$A$2:$A$595,$A110,ObservedSWC!$C$2:$C$595,$C110)</f>
        <v>0.24299999999999999</v>
      </c>
      <c r="I110" s="37">
        <f>AVERAGEIFS(ObservedSWC!I$2:I$595,ObservedSWC!$A$2:$A$595,$A110,ObservedSWC!$C$2:$C$595,$C110)</f>
        <v>0.2223333333333333</v>
      </c>
      <c r="J110" s="37">
        <f>AVERAGEIFS(ObservedSWC!J$2:J$595,ObservedSWC!$A$2:$A$595,$A110,ObservedSWC!$C$2:$C$595,$C110)</f>
        <v>0.19699999999999998</v>
      </c>
      <c r="K110" s="37">
        <f>AVERAGEIFS(ObservedSWC!K$2:K$595,ObservedSWC!$A$2:$A$595,$A110,ObservedSWC!$C$2:$C$595,$C110)</f>
        <v>0.21766666666666667</v>
      </c>
      <c r="L110" s="37">
        <f>AVERAGEIFS(ObservedSWC!L$2:L$595,ObservedSWC!$A$2:$A$595,$A110,ObservedSWC!$C$2:$C$595,$C110)</f>
        <v>0.23333333333333331</v>
      </c>
      <c r="M110" s="37">
        <f>AVERAGEIFS(ObservedSWC!M$2:M$595,ObservedSWC!$A$2:$A$595,$A110,ObservedSWC!$C$2:$C$595,$C110)</f>
        <v>0.24300000000000002</v>
      </c>
      <c r="N110" s="37">
        <f>AVERAGEIFS(ObservedSWC!N$2:N$595,ObservedSWC!$A$2:$A$595,$A110,ObservedSWC!$C$2:$C$595,$C110)</f>
        <v>0.23399999999999999</v>
      </c>
      <c r="O110" s="37">
        <f>AVERAGEIFS(ObservedSWC!O$2:O$595,ObservedSWC!$A$2:$A$595,$A110,ObservedSWC!$C$2:$C$595,$C110)</f>
        <v>0.24233333333333332</v>
      </c>
      <c r="P110" s="37">
        <f>AVERAGEIFS(ObservedSWC!P$2:P$595,ObservedSWC!$A$2:$A$595,$A110,ObservedSWC!$C$2:$C$595,$C110)</f>
        <v>0.29499999999999998</v>
      </c>
      <c r="Q110" s="37">
        <f>AVERAGEIFS(ObservedSWC!Q$2:Q$595,ObservedSWC!$A$2:$A$595,$A110,ObservedSWC!$C$2:$C$595,$C110)</f>
        <v>0.315</v>
      </c>
      <c r="R110" s="37">
        <f>AVERAGEIFS(ObservedSWC!R$2:R$595,ObservedSWC!$A$2:$A$595,$A110,ObservedSWC!$C$2:$C$595,$C110)</f>
        <v>0.3126666666666667</v>
      </c>
      <c r="S110" s="37">
        <f>AVERAGEIFS(ObservedSWC!S$2:S$595,ObservedSWC!$A$2:$A$595,$A110,ObservedSWC!$C$2:$C$595,$C110)</f>
        <v>0.3086666666666667</v>
      </c>
      <c r="T110" s="37">
        <f>AVERAGEIFS(ObservedSWC!T$2:T$595,ObservedSWC!$A$2:$A$595,$A110,ObservedSWC!$C$2:$C$595,$C110)</f>
        <v>0.34133333333333332</v>
      </c>
      <c r="U110" s="37">
        <f>AVERAGEIFS(ObservedSWC!U$2:U$595,ObservedSWC!$A$2:$A$595,$A110,ObservedSWC!$C$2:$C$595,$C110)</f>
        <v>0.34633333333333333</v>
      </c>
      <c r="V110" s="37">
        <f>AVERAGEIFS(ObservedSWC!V$2:V$595,ObservedSWC!$A$2:$A$595,$A110,ObservedSWC!$C$2:$C$595,$C110)</f>
        <v>0.35033333333333339</v>
      </c>
      <c r="W110" s="37">
        <f>AVERAGEIFS(ObservedSWC!W$2:W$595,ObservedSWC!$A$2:$A$595,$A110,ObservedSWC!$C$2:$C$595,$C110)</f>
        <v>0.32966666666666666</v>
      </c>
      <c r="X110" s="37">
        <f>AVERAGEIFS(ObservedSWC!X$2:X$595,ObservedSWC!$A$2:$A$595,$A110,ObservedSWC!$C$2:$C$595,$C110)</f>
        <v>0.32533333333333331</v>
      </c>
      <c r="Y110" s="37">
        <f>AVERAGEIFS(ObservedSWC!Y$2:Y$595,ObservedSWC!$A$2:$A$595,$A110,ObservedSWC!$C$2:$C$595,$C110)</f>
        <v>0.33233333333333331</v>
      </c>
      <c r="Z110" s="37">
        <f>AVERAGEIFS(ObservedSWC!Z$2:Z$595,ObservedSWC!$A$2:$A$595,$A110,ObservedSWC!$C$2:$C$595,$C110)</f>
        <v>0.32300000000000001</v>
      </c>
      <c r="AA110" s="37">
        <f>AVERAGEIFS(ObservedSWC!AA$2:AA$595,ObservedSWC!$A$2:$A$595,$A110,ObservedSWC!$C$2:$C$595,$C110)</f>
        <v>0.29599999999999999</v>
      </c>
      <c r="AB110" s="37">
        <f>AVERAGEIFS(ObservedSWC!AB$2:AB$595,ObservedSWC!$A$2:$A$595,$A110,ObservedSWC!$C$2:$C$595,$C110)</f>
        <v>245.33333333333334</v>
      </c>
      <c r="AC110" s="37">
        <f>AVERAGEIFS(ObservedSWC!AC$2:AC$595,ObservedSWC!$A$2:$A$595,$A110,ObservedSWC!$C$2:$C$595,$C110)</f>
        <v>657.13333333333333</v>
      </c>
    </row>
    <row r="111" spans="1:29" x14ac:dyDescent="0.25">
      <c r="A111" s="1" t="s">
        <v>3</v>
      </c>
      <c r="B111" s="1" t="s">
        <v>84</v>
      </c>
      <c r="C111" s="36">
        <v>35787</v>
      </c>
      <c r="D111" s="2" t="s">
        <v>85</v>
      </c>
      <c r="E111">
        <v>3</v>
      </c>
      <c r="F111" s="37">
        <f>AVERAGEIFS(ObservedSWC!F$2:F$595,ObservedSWC!$A$2:$A$595,$A111,ObservedSWC!$C$2:$C$595,$C111)</f>
        <v>0.33499999999999996</v>
      </c>
      <c r="G111" s="37">
        <f>AVERAGEIFS(ObservedSWC!G$2:G$595,ObservedSWC!$A$2:$A$595,$A111,ObservedSWC!$C$2:$C$595,$C111)</f>
        <v>0.31066666666666665</v>
      </c>
      <c r="H111" s="37">
        <f>AVERAGEIFS(ObservedSWC!H$2:H$595,ObservedSWC!$A$2:$A$595,$A111,ObservedSWC!$C$2:$C$595,$C111)</f>
        <v>0.27033333333333337</v>
      </c>
      <c r="I111" s="37">
        <f>AVERAGEIFS(ObservedSWC!I$2:I$595,ObservedSWC!$A$2:$A$595,$A111,ObservedSWC!$C$2:$C$595,$C111)</f>
        <v>0.23866666666666667</v>
      </c>
      <c r="J111" s="37">
        <f>AVERAGEIFS(ObservedSWC!J$2:J$595,ObservedSWC!$A$2:$A$595,$A111,ObservedSWC!$C$2:$C$595,$C111)</f>
        <v>0.21366666666666667</v>
      </c>
      <c r="K111" s="37">
        <f>AVERAGEIFS(ObservedSWC!K$2:K$595,ObservedSWC!$A$2:$A$595,$A111,ObservedSWC!$C$2:$C$595,$C111)</f>
        <v>0.22599999999999998</v>
      </c>
      <c r="L111" s="37">
        <f>AVERAGEIFS(ObservedSWC!L$2:L$595,ObservedSWC!$A$2:$A$595,$A111,ObservedSWC!$C$2:$C$595,$C111)</f>
        <v>0.24466666666666667</v>
      </c>
      <c r="M111" s="37">
        <f>AVERAGEIFS(ObservedSWC!M$2:M$595,ObservedSWC!$A$2:$A$595,$A111,ObservedSWC!$C$2:$C$595,$C111)</f>
        <v>0.23233333333333336</v>
      </c>
      <c r="N111" s="37">
        <f>AVERAGEIFS(ObservedSWC!N$2:N$595,ObservedSWC!$A$2:$A$595,$A111,ObservedSWC!$C$2:$C$595,$C111)</f>
        <v>0.23066666666666666</v>
      </c>
      <c r="O111" s="37">
        <f>AVERAGEIFS(ObservedSWC!O$2:O$595,ObservedSWC!$A$2:$A$595,$A111,ObservedSWC!$C$2:$C$595,$C111)</f>
        <v>0.24</v>
      </c>
      <c r="P111" s="37">
        <f>AVERAGEIFS(ObservedSWC!P$2:P$595,ObservedSWC!$A$2:$A$595,$A111,ObservedSWC!$C$2:$C$595,$C111)</f>
        <v>0.29099999999999998</v>
      </c>
      <c r="Q111" s="37">
        <f>AVERAGEIFS(ObservedSWC!Q$2:Q$595,ObservedSWC!$A$2:$A$595,$A111,ObservedSWC!$C$2:$C$595,$C111)</f>
        <v>0.3133333333333333</v>
      </c>
      <c r="R111" s="37">
        <f>AVERAGEIFS(ObservedSWC!R$2:R$595,ObservedSWC!$A$2:$A$595,$A111,ObservedSWC!$C$2:$C$595,$C111)</f>
        <v>0.29866666666666669</v>
      </c>
      <c r="S111" s="37">
        <f>AVERAGEIFS(ObservedSWC!S$2:S$595,ObservedSWC!$A$2:$A$595,$A111,ObservedSWC!$C$2:$C$595,$C111)</f>
        <v>0.29533333333333328</v>
      </c>
      <c r="T111" s="37">
        <f>AVERAGEIFS(ObservedSWC!T$2:T$595,ObservedSWC!$A$2:$A$595,$A111,ObservedSWC!$C$2:$C$595,$C111)</f>
        <v>0.33600000000000002</v>
      </c>
      <c r="U111" s="37">
        <f>AVERAGEIFS(ObservedSWC!U$2:U$595,ObservedSWC!$A$2:$A$595,$A111,ObservedSWC!$C$2:$C$595,$C111)</f>
        <v>0.34966666666666674</v>
      </c>
      <c r="V111" s="37">
        <f>AVERAGEIFS(ObservedSWC!V$2:V$595,ObservedSWC!$A$2:$A$595,$A111,ObservedSWC!$C$2:$C$595,$C111)</f>
        <v>0.34333333333333332</v>
      </c>
      <c r="W111" s="37">
        <f>AVERAGEIFS(ObservedSWC!W$2:W$595,ObservedSWC!$A$2:$A$595,$A111,ObservedSWC!$C$2:$C$595,$C111)</f>
        <v>0.32433333333333336</v>
      </c>
      <c r="X111" s="37">
        <f>AVERAGEIFS(ObservedSWC!X$2:X$595,ObservedSWC!$A$2:$A$595,$A111,ObservedSWC!$C$2:$C$595,$C111)</f>
        <v>0.32700000000000001</v>
      </c>
      <c r="Y111" s="37">
        <f>AVERAGEIFS(ObservedSWC!Y$2:Y$595,ObservedSWC!$A$2:$A$595,$A111,ObservedSWC!$C$2:$C$595,$C111)</f>
        <v>0.33299999999999996</v>
      </c>
      <c r="Z111" s="37">
        <f>AVERAGEIFS(ObservedSWC!Z$2:Z$595,ObservedSWC!$A$2:$A$595,$A111,ObservedSWC!$C$2:$C$595,$C111)</f>
        <v>0.32366666666666666</v>
      </c>
      <c r="AA111" s="37">
        <f>AVERAGEIFS(ObservedSWC!AA$2:AA$595,ObservedSWC!$A$2:$A$595,$A111,ObservedSWC!$C$2:$C$595,$C111)</f>
        <v>0.30433333333333334</v>
      </c>
      <c r="AB111" s="37">
        <f>AVERAGEIFS(ObservedSWC!AB$2:AB$595,ObservedSWC!$A$2:$A$595,$A111,ObservedSWC!$C$2:$C$595,$C111)</f>
        <v>263.7</v>
      </c>
      <c r="AC111" s="37">
        <f>AVERAGEIFS(ObservedSWC!AC$2:AC$595,ObservedSWC!$A$2:$A$595,$A111,ObservedSWC!$C$2:$C$595,$C111)</f>
        <v>671.66666666666663</v>
      </c>
    </row>
    <row r="112" spans="1:29" x14ac:dyDescent="0.25">
      <c r="A112" s="1" t="s">
        <v>3</v>
      </c>
      <c r="B112" s="1" t="s">
        <v>84</v>
      </c>
      <c r="C112" s="36">
        <v>35807</v>
      </c>
      <c r="D112" s="2" t="s">
        <v>85</v>
      </c>
      <c r="E112">
        <v>4</v>
      </c>
      <c r="F112" s="37">
        <f>AVERAGEIFS(ObservedSWC!F$2:F$595,ObservedSWC!$A$2:$A$595,$A112,ObservedSWC!$C$2:$C$595,$C112)</f>
        <v>0.23966666666666667</v>
      </c>
      <c r="G112" s="37">
        <f>AVERAGEIFS(ObservedSWC!G$2:G$595,ObservedSWC!$A$2:$A$595,$A112,ObservedSWC!$C$2:$C$595,$C112)</f>
        <v>0.24533333333333332</v>
      </c>
      <c r="H112" s="37">
        <f>AVERAGEIFS(ObservedSWC!H$2:H$595,ObservedSWC!$A$2:$A$595,$A112,ObservedSWC!$C$2:$C$595,$C112)</f>
        <v>0.218</v>
      </c>
      <c r="I112" s="37">
        <f>AVERAGEIFS(ObservedSWC!I$2:I$595,ObservedSWC!$A$2:$A$595,$A112,ObservedSWC!$C$2:$C$595,$C112)</f>
        <v>0.20899999999999999</v>
      </c>
      <c r="J112" s="37">
        <f>AVERAGEIFS(ObservedSWC!J$2:J$595,ObservedSWC!$A$2:$A$595,$A112,ObservedSWC!$C$2:$C$595,$C112)</f>
        <v>0.20199999999999999</v>
      </c>
      <c r="K112" s="37">
        <f>AVERAGEIFS(ObservedSWC!K$2:K$595,ObservedSWC!$A$2:$A$595,$A112,ObservedSWC!$C$2:$C$595,$C112)</f>
        <v>0.221</v>
      </c>
      <c r="L112" s="37">
        <f>AVERAGEIFS(ObservedSWC!L$2:L$595,ObservedSWC!$A$2:$A$595,$A112,ObservedSWC!$C$2:$C$595,$C112)</f>
        <v>0.24166666666666667</v>
      </c>
      <c r="M112" s="37">
        <f>AVERAGEIFS(ObservedSWC!M$2:M$595,ObservedSWC!$A$2:$A$595,$A112,ObservedSWC!$C$2:$C$595,$C112)</f>
        <v>0.2436666666666667</v>
      </c>
      <c r="N112" s="37">
        <f>AVERAGEIFS(ObservedSWC!N$2:N$595,ObservedSWC!$A$2:$A$595,$A112,ObservedSWC!$C$2:$C$595,$C112)</f>
        <v>0.23133333333333331</v>
      </c>
      <c r="O112" s="37">
        <f>AVERAGEIFS(ObservedSWC!O$2:O$595,ObservedSWC!$A$2:$A$595,$A112,ObservedSWC!$C$2:$C$595,$C112)</f>
        <v>0.23866666666666667</v>
      </c>
      <c r="P112" s="37">
        <f>AVERAGEIFS(ObservedSWC!P$2:P$595,ObservedSWC!$A$2:$A$595,$A112,ObservedSWC!$C$2:$C$595,$C112)</f>
        <v>0.3</v>
      </c>
      <c r="Q112" s="37">
        <f>AVERAGEIFS(ObservedSWC!Q$2:Q$595,ObservedSWC!$A$2:$A$595,$A112,ObservedSWC!$C$2:$C$595,$C112)</f>
        <v>0.3056666666666667</v>
      </c>
      <c r="R112" s="37">
        <f>AVERAGEIFS(ObservedSWC!R$2:R$595,ObservedSWC!$A$2:$A$595,$A112,ObservedSWC!$C$2:$C$595,$C112)</f>
        <v>0.29733333333333339</v>
      </c>
      <c r="S112" s="37">
        <f>AVERAGEIFS(ObservedSWC!S$2:S$595,ObservedSWC!$A$2:$A$595,$A112,ObservedSWC!$C$2:$C$595,$C112)</f>
        <v>0.28466666666666662</v>
      </c>
      <c r="T112" s="37">
        <f>AVERAGEIFS(ObservedSWC!T$2:T$595,ObservedSWC!$A$2:$A$595,$A112,ObservedSWC!$C$2:$C$595,$C112)</f>
        <v>0.33400000000000002</v>
      </c>
      <c r="U112" s="37">
        <f>AVERAGEIFS(ObservedSWC!U$2:U$595,ObservedSWC!$A$2:$A$595,$A112,ObservedSWC!$C$2:$C$595,$C112)</f>
        <v>0.35100000000000003</v>
      </c>
      <c r="V112" s="37">
        <f>AVERAGEIFS(ObservedSWC!V$2:V$595,ObservedSWC!$A$2:$A$595,$A112,ObservedSWC!$C$2:$C$595,$C112)</f>
        <v>0.34166666666666662</v>
      </c>
      <c r="W112" s="37">
        <f>AVERAGEIFS(ObservedSWC!W$2:W$595,ObservedSWC!$A$2:$A$595,$A112,ObservedSWC!$C$2:$C$595,$C112)</f>
        <v>0.32999999999999996</v>
      </c>
      <c r="X112" s="37">
        <f>AVERAGEIFS(ObservedSWC!X$2:X$595,ObservedSWC!$A$2:$A$595,$A112,ObservedSWC!$C$2:$C$595,$C112)</f>
        <v>0.3213333333333333</v>
      </c>
      <c r="Y112" s="37">
        <f>AVERAGEIFS(ObservedSWC!Y$2:Y$595,ObservedSWC!$A$2:$A$595,$A112,ObservedSWC!$C$2:$C$595,$C112)</f>
        <v>0.32633333333333336</v>
      </c>
      <c r="Z112" s="37">
        <f>AVERAGEIFS(ObservedSWC!Z$2:Z$595,ObservedSWC!$A$2:$A$595,$A112,ObservedSWC!$C$2:$C$595,$C112)</f>
        <v>0.31833333333333336</v>
      </c>
      <c r="AA112" s="37">
        <f>AVERAGEIFS(ObservedSWC!AA$2:AA$595,ObservedSWC!$A$2:$A$595,$A112,ObservedSWC!$C$2:$C$595,$C112)</f>
        <v>0.29299999999999998</v>
      </c>
      <c r="AB112" s="37">
        <f>AVERAGEIFS(ObservedSWC!AB$2:AB$595,ObservedSWC!$A$2:$A$595,$A112,ObservedSWC!$C$2:$C$595,$C112)</f>
        <v>229.13333333333335</v>
      </c>
      <c r="AC112" s="37">
        <f>AVERAGEIFS(ObservedSWC!AC$2:AC$595,ObservedSWC!$A$2:$A$595,$A112,ObservedSWC!$C$2:$C$595,$C112)</f>
        <v>633.33333333333337</v>
      </c>
    </row>
    <row r="113" spans="1:29" x14ac:dyDescent="0.25">
      <c r="A113" s="1" t="s">
        <v>3</v>
      </c>
      <c r="B113" s="1" t="s">
        <v>84</v>
      </c>
      <c r="C113" s="36">
        <v>35815</v>
      </c>
      <c r="D113" s="2" t="s">
        <v>85</v>
      </c>
      <c r="E113">
        <v>4</v>
      </c>
      <c r="F113" s="37">
        <f>AVERAGEIFS(ObservedSWC!F$2:F$595,ObservedSWC!$A$2:$A$595,$A113,ObservedSWC!$C$2:$C$595,$C113)</f>
        <v>0.251</v>
      </c>
      <c r="G113" s="37">
        <f>AVERAGEIFS(ObservedSWC!G$2:G$595,ObservedSWC!$A$2:$A$595,$A113,ObservedSWC!$C$2:$C$595,$C113)</f>
        <v>0.24933333333333332</v>
      </c>
      <c r="H113" s="37">
        <f>AVERAGEIFS(ObservedSWC!H$2:H$595,ObservedSWC!$A$2:$A$595,$A113,ObservedSWC!$C$2:$C$595,$C113)</f>
        <v>0.21866666666666665</v>
      </c>
      <c r="I113" s="37">
        <f>AVERAGEIFS(ObservedSWC!I$2:I$595,ObservedSWC!$A$2:$A$595,$A113,ObservedSWC!$C$2:$C$595,$C113)</f>
        <v>0.19999999999999998</v>
      </c>
      <c r="J113" s="37">
        <f>AVERAGEIFS(ObservedSWC!J$2:J$595,ObservedSWC!$A$2:$A$595,$A113,ObservedSWC!$C$2:$C$595,$C113)</f>
        <v>0.18966666666666668</v>
      </c>
      <c r="K113" s="37">
        <f>AVERAGEIFS(ObservedSWC!K$2:K$595,ObservedSWC!$A$2:$A$595,$A113,ObservedSWC!$C$2:$C$595,$C113)</f>
        <v>0.2213333333333333</v>
      </c>
      <c r="L113" s="37">
        <f>AVERAGEIFS(ObservedSWC!L$2:L$595,ObservedSWC!$A$2:$A$595,$A113,ObservedSWC!$C$2:$C$595,$C113)</f>
        <v>0.23599999999999999</v>
      </c>
      <c r="M113" s="37">
        <f>AVERAGEIFS(ObservedSWC!M$2:M$595,ObservedSWC!$A$2:$A$595,$A113,ObservedSWC!$C$2:$C$595,$C113)</f>
        <v>0.24066666666666667</v>
      </c>
      <c r="N113" s="37">
        <f>AVERAGEIFS(ObservedSWC!N$2:N$595,ObservedSWC!$A$2:$A$595,$A113,ObservedSWC!$C$2:$C$595,$C113)</f>
        <v>0.22733333333333336</v>
      </c>
      <c r="O113" s="37">
        <f>AVERAGEIFS(ObservedSWC!O$2:O$595,ObservedSWC!$A$2:$A$595,$A113,ObservedSWC!$C$2:$C$595,$C113)</f>
        <v>0.223</v>
      </c>
      <c r="P113" s="37">
        <f>AVERAGEIFS(ObservedSWC!P$2:P$595,ObservedSWC!$A$2:$A$595,$A113,ObservedSWC!$C$2:$C$595,$C113)</f>
        <v>0.28766666666666668</v>
      </c>
      <c r="Q113" s="37">
        <f>AVERAGEIFS(ObservedSWC!Q$2:Q$595,ObservedSWC!$A$2:$A$595,$A113,ObservedSWC!$C$2:$C$595,$C113)</f>
        <v>0.30666666666666664</v>
      </c>
      <c r="R113" s="37">
        <f>AVERAGEIFS(ObservedSWC!R$2:R$595,ObservedSWC!$A$2:$A$595,$A113,ObservedSWC!$C$2:$C$595,$C113)</f>
        <v>0.28666666666666668</v>
      </c>
      <c r="S113" s="37">
        <f>AVERAGEIFS(ObservedSWC!S$2:S$595,ObservedSWC!$A$2:$A$595,$A113,ObservedSWC!$C$2:$C$595,$C113)</f>
        <v>0.28933333333333339</v>
      </c>
      <c r="T113" s="37">
        <f>AVERAGEIFS(ObservedSWC!T$2:T$595,ObservedSWC!$A$2:$A$595,$A113,ObservedSWC!$C$2:$C$595,$C113)</f>
        <v>0.32433333333333336</v>
      </c>
      <c r="U113" s="37">
        <f>AVERAGEIFS(ObservedSWC!U$2:U$595,ObservedSWC!$A$2:$A$595,$A113,ObservedSWC!$C$2:$C$595,$C113)</f>
        <v>0.35166666666666663</v>
      </c>
      <c r="V113" s="37">
        <f>AVERAGEIFS(ObservedSWC!V$2:V$595,ObservedSWC!$A$2:$A$595,$A113,ObservedSWC!$C$2:$C$595,$C113)</f>
        <v>0.34166666666666662</v>
      </c>
      <c r="W113" s="37">
        <f>AVERAGEIFS(ObservedSWC!W$2:W$595,ObservedSWC!$A$2:$A$595,$A113,ObservedSWC!$C$2:$C$595,$C113)</f>
        <v>0.32733333333333331</v>
      </c>
      <c r="X113" s="37">
        <f>AVERAGEIFS(ObservedSWC!X$2:X$595,ObservedSWC!$A$2:$A$595,$A113,ObservedSWC!$C$2:$C$595,$C113)</f>
        <v>0.32466666666666666</v>
      </c>
      <c r="Y113" s="37">
        <f>AVERAGEIFS(ObservedSWC!Y$2:Y$595,ObservedSWC!$A$2:$A$595,$A113,ObservedSWC!$C$2:$C$595,$C113)</f>
        <v>0.32666666666666661</v>
      </c>
      <c r="Z113" s="37">
        <f>AVERAGEIFS(ObservedSWC!Z$2:Z$595,ObservedSWC!$A$2:$A$595,$A113,ObservedSWC!$C$2:$C$595,$C113)</f>
        <v>0.31900000000000001</v>
      </c>
      <c r="AA113" s="37">
        <f>AVERAGEIFS(ObservedSWC!AA$2:AA$595,ObservedSWC!$A$2:$A$595,$A113,ObservedSWC!$C$2:$C$595,$C113)</f>
        <v>0.28566666666666668</v>
      </c>
      <c r="AB113" s="37">
        <f>AVERAGEIFS(ObservedSWC!AB$2:AB$595,ObservedSWC!$A$2:$A$595,$A113,ObservedSWC!$C$2:$C$595,$C113)</f>
        <v>228.5</v>
      </c>
      <c r="AC113" s="37">
        <f>AVERAGEIFS(ObservedSWC!AC$2:AC$595,ObservedSWC!$A$2:$A$595,$A113,ObservedSWC!$C$2:$C$595,$C113)</f>
        <v>627.93333333333328</v>
      </c>
    </row>
    <row r="114" spans="1:29" x14ac:dyDescent="0.25">
      <c r="A114" s="1" t="s">
        <v>3</v>
      </c>
      <c r="B114" s="1" t="s">
        <v>84</v>
      </c>
      <c r="C114" s="36">
        <v>35829</v>
      </c>
      <c r="D114" s="2" t="s">
        <v>85</v>
      </c>
      <c r="E114">
        <v>4</v>
      </c>
      <c r="F114" s="37">
        <f>AVERAGEIFS(ObservedSWC!F$2:F$595,ObservedSWC!$A$2:$A$595,$A114,ObservedSWC!$C$2:$C$595,$C114)</f>
        <v>0.24199999999999999</v>
      </c>
      <c r="G114" s="37">
        <f>AVERAGEIFS(ObservedSWC!G$2:G$595,ObservedSWC!$A$2:$A$595,$A114,ObservedSWC!$C$2:$C$595,$C114)</f>
        <v>0.22466666666666665</v>
      </c>
      <c r="H114" s="37">
        <f>AVERAGEIFS(ObservedSWC!H$2:H$595,ObservedSWC!$A$2:$A$595,$A114,ObservedSWC!$C$2:$C$595,$C114)</f>
        <v>0.18966666666666665</v>
      </c>
      <c r="I114" s="37">
        <f>AVERAGEIFS(ObservedSWC!I$2:I$595,ObservedSWC!$A$2:$A$595,$A114,ObservedSWC!$C$2:$C$595,$C114)</f>
        <v>0.17999999999999997</v>
      </c>
      <c r="J114" s="37">
        <f>AVERAGEIFS(ObservedSWC!J$2:J$595,ObservedSWC!$A$2:$A$595,$A114,ObservedSWC!$C$2:$C$595,$C114)</f>
        <v>0.17433333333333334</v>
      </c>
      <c r="K114" s="37">
        <f>AVERAGEIFS(ObservedSWC!K$2:K$595,ObservedSWC!$A$2:$A$595,$A114,ObservedSWC!$C$2:$C$595,$C114)</f>
        <v>0.20400000000000004</v>
      </c>
      <c r="L114" s="37">
        <f>AVERAGEIFS(ObservedSWC!L$2:L$595,ObservedSWC!$A$2:$A$595,$A114,ObservedSWC!$C$2:$C$595,$C114)</f>
        <v>0.21666666666666667</v>
      </c>
      <c r="M114" s="37">
        <f>AVERAGEIFS(ObservedSWC!M$2:M$595,ObservedSWC!$A$2:$A$595,$A114,ObservedSWC!$C$2:$C$595,$C114)</f>
        <v>0.22166666666666668</v>
      </c>
      <c r="N114" s="37">
        <f>AVERAGEIFS(ObservedSWC!N$2:N$595,ObservedSWC!$A$2:$A$595,$A114,ObservedSWC!$C$2:$C$595,$C114)</f>
        <v>0.20466666666666669</v>
      </c>
      <c r="O114" s="37">
        <f>AVERAGEIFS(ObservedSWC!O$2:O$595,ObservedSWC!$A$2:$A$595,$A114,ObservedSWC!$C$2:$C$595,$C114)</f>
        <v>0.21633333333333335</v>
      </c>
      <c r="P114" s="37">
        <f>AVERAGEIFS(ObservedSWC!P$2:P$595,ObservedSWC!$A$2:$A$595,$A114,ObservedSWC!$C$2:$C$595,$C114)</f>
        <v>0.27366666666666667</v>
      </c>
      <c r="Q114" s="37">
        <f>AVERAGEIFS(ObservedSWC!Q$2:Q$595,ObservedSWC!$A$2:$A$595,$A114,ObservedSWC!$C$2:$C$595,$C114)</f>
        <v>0.29566666666666669</v>
      </c>
      <c r="R114" s="37">
        <f>AVERAGEIFS(ObservedSWC!R$2:R$595,ObservedSWC!$A$2:$A$595,$A114,ObservedSWC!$C$2:$C$595,$C114)</f>
        <v>0.28666666666666668</v>
      </c>
      <c r="S114" s="37">
        <f>AVERAGEIFS(ObservedSWC!S$2:S$595,ObservedSWC!$A$2:$A$595,$A114,ObservedSWC!$C$2:$C$595,$C114)</f>
        <v>0.28033333333333332</v>
      </c>
      <c r="T114" s="37">
        <f>AVERAGEIFS(ObservedSWC!T$2:T$595,ObservedSWC!$A$2:$A$595,$A114,ObservedSWC!$C$2:$C$595,$C114)</f>
        <v>0.318</v>
      </c>
      <c r="U114" s="37">
        <f>AVERAGEIFS(ObservedSWC!U$2:U$595,ObservedSWC!$A$2:$A$595,$A114,ObservedSWC!$C$2:$C$595,$C114)</f>
        <v>0.33866666666666667</v>
      </c>
      <c r="V114" s="37">
        <f>AVERAGEIFS(ObservedSWC!V$2:V$595,ObservedSWC!$A$2:$A$595,$A114,ObservedSWC!$C$2:$C$595,$C114)</f>
        <v>0.34699999999999998</v>
      </c>
      <c r="W114" s="37">
        <f>AVERAGEIFS(ObservedSWC!W$2:W$595,ObservedSWC!$A$2:$A$595,$A114,ObservedSWC!$C$2:$C$595,$C114)</f>
        <v>0.33066666666666666</v>
      </c>
      <c r="X114" s="37">
        <f>AVERAGEIFS(ObservedSWC!X$2:X$595,ObservedSWC!$A$2:$A$595,$A114,ObservedSWC!$C$2:$C$595,$C114)</f>
        <v>0.32366666666666671</v>
      </c>
      <c r="Y114" s="37">
        <f>AVERAGEIFS(ObservedSWC!Y$2:Y$595,ObservedSWC!$A$2:$A$595,$A114,ObservedSWC!$C$2:$C$595,$C114)</f>
        <v>0.32600000000000001</v>
      </c>
      <c r="Z114" s="37">
        <f>AVERAGEIFS(ObservedSWC!Z$2:Z$595,ObservedSWC!$A$2:$A$595,$A114,ObservedSWC!$C$2:$C$595,$C114)</f>
        <v>0.3183333333333333</v>
      </c>
      <c r="AA114" s="37">
        <f>AVERAGEIFS(ObservedSWC!AA$2:AA$595,ObservedSWC!$A$2:$A$595,$A114,ObservedSWC!$C$2:$C$595,$C114)</f>
        <v>0.28966666666666668</v>
      </c>
      <c r="AB114" s="37">
        <f>AVERAGEIFS(ObservedSWC!AB$2:AB$595,ObservedSWC!$A$2:$A$595,$A114,ObservedSWC!$C$2:$C$595,$C114)</f>
        <v>209.9666666666667</v>
      </c>
      <c r="AC114" s="37">
        <f>AVERAGEIFS(ObservedSWC!AC$2:AC$595,ObservedSWC!$A$2:$A$595,$A114,ObservedSWC!$C$2:$C$595,$C114)</f>
        <v>604.43333333333339</v>
      </c>
    </row>
    <row r="115" spans="1:29" x14ac:dyDescent="0.25">
      <c r="A115" s="1" t="s">
        <v>3</v>
      </c>
      <c r="B115" s="1" t="s">
        <v>84</v>
      </c>
      <c r="C115" s="36">
        <v>35846</v>
      </c>
      <c r="D115" s="2" t="s">
        <v>85</v>
      </c>
      <c r="E115">
        <v>5</v>
      </c>
      <c r="F115" s="37">
        <f>AVERAGEIFS(ObservedSWC!F$2:F$595,ObservedSWC!$A$2:$A$595,$A115,ObservedSWC!$C$2:$C$595,$C115)</f>
        <v>0.24266666666666667</v>
      </c>
      <c r="G115" s="37">
        <f>AVERAGEIFS(ObservedSWC!G$2:G$595,ObservedSWC!$A$2:$A$595,$A115,ObservedSWC!$C$2:$C$595,$C115)</f>
        <v>0.26566666666666666</v>
      </c>
      <c r="H115" s="37">
        <f>AVERAGEIFS(ObservedSWC!H$2:H$595,ObservedSWC!$A$2:$A$595,$A115,ObservedSWC!$C$2:$C$595,$C115)</f>
        <v>0.219</v>
      </c>
      <c r="I115" s="37">
        <f>AVERAGEIFS(ObservedSWC!I$2:I$595,ObservedSWC!$A$2:$A$595,$A115,ObservedSWC!$C$2:$C$595,$C115)</f>
        <v>0.18633333333333332</v>
      </c>
      <c r="J115" s="37">
        <f>AVERAGEIFS(ObservedSWC!J$2:J$595,ObservedSWC!$A$2:$A$595,$A115,ObservedSWC!$C$2:$C$595,$C115)</f>
        <v>0.17433333333333334</v>
      </c>
      <c r="K115" s="37">
        <f>AVERAGEIFS(ObservedSWC!K$2:K$595,ObservedSWC!$A$2:$A$595,$A115,ObservedSWC!$C$2:$C$595,$C115)</f>
        <v>0.19100000000000003</v>
      </c>
      <c r="L115" s="37">
        <f>AVERAGEIFS(ObservedSWC!L$2:L$595,ObservedSWC!$A$2:$A$595,$A115,ObservedSWC!$C$2:$C$595,$C115)</f>
        <v>0.19533333333333333</v>
      </c>
      <c r="M115" s="37">
        <f>AVERAGEIFS(ObservedSWC!M$2:M$595,ObservedSWC!$A$2:$A$595,$A115,ObservedSWC!$C$2:$C$595,$C115)</f>
        <v>0.19433333333333333</v>
      </c>
      <c r="N115" s="37">
        <f>AVERAGEIFS(ObservedSWC!N$2:N$595,ObservedSWC!$A$2:$A$595,$A115,ObservedSWC!$C$2:$C$595,$C115)</f>
        <v>0.18899999999999997</v>
      </c>
      <c r="O115" s="37">
        <f>AVERAGEIFS(ObservedSWC!O$2:O$595,ObservedSWC!$A$2:$A$595,$A115,ObservedSWC!$C$2:$C$595,$C115)</f>
        <v>0.19600000000000004</v>
      </c>
      <c r="P115" s="37">
        <f>AVERAGEIFS(ObservedSWC!P$2:P$595,ObservedSWC!$A$2:$A$595,$A115,ObservedSWC!$C$2:$C$595,$C115)</f>
        <v>0.26033333333333336</v>
      </c>
      <c r="Q115" s="37">
        <f>AVERAGEIFS(ObservedSWC!Q$2:Q$595,ObservedSWC!$A$2:$A$595,$A115,ObservedSWC!$C$2:$C$595,$C115)</f>
        <v>0.28233333333333333</v>
      </c>
      <c r="R115" s="37">
        <f>AVERAGEIFS(ObservedSWC!R$2:R$595,ObservedSWC!$A$2:$A$595,$A115,ObservedSWC!$C$2:$C$595,$C115)</f>
        <v>0.27199999999999996</v>
      </c>
      <c r="S115" s="37">
        <f>AVERAGEIFS(ObservedSWC!S$2:S$595,ObservedSWC!$A$2:$A$595,$A115,ObservedSWC!$C$2:$C$595,$C115)</f>
        <v>0.26233333333333336</v>
      </c>
      <c r="T115" s="37">
        <f>AVERAGEIFS(ObservedSWC!T$2:T$595,ObservedSWC!$A$2:$A$595,$A115,ObservedSWC!$C$2:$C$595,$C115)</f>
        <v>0.29833333333333334</v>
      </c>
      <c r="U115" s="37">
        <f>AVERAGEIFS(ObservedSWC!U$2:U$595,ObservedSWC!$A$2:$A$595,$A115,ObservedSWC!$C$2:$C$595,$C115)</f>
        <v>0.34600000000000003</v>
      </c>
      <c r="V115" s="37">
        <f>AVERAGEIFS(ObservedSWC!V$2:V$595,ObservedSWC!$A$2:$A$595,$A115,ObservedSWC!$C$2:$C$595,$C115)</f>
        <v>0.33800000000000002</v>
      </c>
      <c r="W115" s="37">
        <f>AVERAGEIFS(ObservedSWC!W$2:W$595,ObservedSWC!$A$2:$A$595,$A115,ObservedSWC!$C$2:$C$595,$C115)</f>
        <v>0.32733333333333331</v>
      </c>
      <c r="X115" s="37">
        <f>AVERAGEIFS(ObservedSWC!X$2:X$595,ObservedSWC!$A$2:$A$595,$A115,ObservedSWC!$C$2:$C$595,$C115)</f>
        <v>0.31566666666666671</v>
      </c>
      <c r="Y115" s="37">
        <f>AVERAGEIFS(ObservedSWC!Y$2:Y$595,ObservedSWC!$A$2:$A$595,$A115,ObservedSWC!$C$2:$C$595,$C115)</f>
        <v>0.31966666666666665</v>
      </c>
      <c r="Z115" s="37">
        <f>AVERAGEIFS(ObservedSWC!Z$2:Z$595,ObservedSWC!$A$2:$A$595,$A115,ObservedSWC!$C$2:$C$595,$C115)</f>
        <v>0.31633333333333336</v>
      </c>
      <c r="AA115" s="37">
        <f>AVERAGEIFS(ObservedSWC!AA$2:AA$595,ObservedSWC!$A$2:$A$595,$A115,ObservedSWC!$C$2:$C$595,$C115)</f>
        <v>0.28133333333333332</v>
      </c>
      <c r="AB115" s="37">
        <f>AVERAGEIFS(ObservedSWC!AB$2:AB$595,ObservedSWC!$A$2:$A$595,$A115,ObservedSWC!$C$2:$C$595,$C115)</f>
        <v>210.03333333333333</v>
      </c>
      <c r="AC115" s="37">
        <f>AVERAGEIFS(ObservedSWC!AC$2:AC$595,ObservedSWC!$A$2:$A$595,$A115,ObservedSWC!$C$2:$C$595,$C115)</f>
        <v>591.59999999999991</v>
      </c>
    </row>
    <row r="116" spans="1:29" x14ac:dyDescent="0.25">
      <c r="A116" s="1" t="s">
        <v>3</v>
      </c>
      <c r="B116" s="1" t="s">
        <v>84</v>
      </c>
      <c r="C116" s="36">
        <v>35865</v>
      </c>
      <c r="D116" s="2" t="s">
        <v>85</v>
      </c>
      <c r="E116">
        <v>5</v>
      </c>
      <c r="F116" s="37">
        <f>AVERAGEIFS(ObservedSWC!F$2:F$595,ObservedSWC!$A$2:$A$595,$A116,ObservedSWC!$C$2:$C$595,$C116)</f>
        <v>0.25466666666666665</v>
      </c>
      <c r="G116" s="37">
        <f>AVERAGEIFS(ObservedSWC!G$2:G$595,ObservedSWC!$A$2:$A$595,$A116,ObservedSWC!$C$2:$C$595,$C116)</f>
        <v>0.23766666666666666</v>
      </c>
      <c r="H116" s="37">
        <f>AVERAGEIFS(ObservedSWC!H$2:H$595,ObservedSWC!$A$2:$A$595,$A116,ObservedSWC!$C$2:$C$595,$C116)</f>
        <v>0.19366666666666665</v>
      </c>
      <c r="I116" s="37">
        <f>AVERAGEIFS(ObservedSWC!I$2:I$595,ObservedSWC!$A$2:$A$595,$A116,ObservedSWC!$C$2:$C$595,$C116)</f>
        <v>0.17833333333333334</v>
      </c>
      <c r="J116" s="37">
        <f>AVERAGEIFS(ObservedSWC!J$2:J$595,ObservedSWC!$A$2:$A$595,$A116,ObservedSWC!$C$2:$C$595,$C116)</f>
        <v>0.16966666666666666</v>
      </c>
      <c r="K116" s="37">
        <f>AVERAGEIFS(ObservedSWC!K$2:K$595,ObservedSWC!$A$2:$A$595,$A116,ObservedSWC!$C$2:$C$595,$C116)</f>
        <v>0.18600000000000003</v>
      </c>
      <c r="L116" s="37">
        <f>AVERAGEIFS(ObservedSWC!L$2:L$595,ObservedSWC!$A$2:$A$595,$A116,ObservedSWC!$C$2:$C$595,$C116)</f>
        <v>0.19833333333333333</v>
      </c>
      <c r="M116" s="37">
        <f>AVERAGEIFS(ObservedSWC!M$2:M$595,ObservedSWC!$A$2:$A$595,$A116,ObservedSWC!$C$2:$C$595,$C116)</f>
        <v>0.19233333333333333</v>
      </c>
      <c r="N116" s="37">
        <f>AVERAGEIFS(ObservedSWC!N$2:N$595,ObservedSWC!$A$2:$A$595,$A116,ObservedSWC!$C$2:$C$595,$C116)</f>
        <v>0.18666666666666668</v>
      </c>
      <c r="O116" s="37">
        <f>AVERAGEIFS(ObservedSWC!O$2:O$595,ObservedSWC!$A$2:$A$595,$A116,ObservedSWC!$C$2:$C$595,$C116)</f>
        <v>0.19066666666666668</v>
      </c>
      <c r="P116" s="37">
        <f>AVERAGEIFS(ObservedSWC!P$2:P$595,ObservedSWC!$A$2:$A$595,$A116,ObservedSWC!$C$2:$C$595,$C116)</f>
        <v>0.25433333333333336</v>
      </c>
      <c r="Q116" s="37">
        <f>AVERAGEIFS(ObservedSWC!Q$2:Q$595,ObservedSWC!$A$2:$A$595,$A116,ObservedSWC!$C$2:$C$595,$C116)</f>
        <v>0.27233333333333332</v>
      </c>
      <c r="R116" s="37">
        <f>AVERAGEIFS(ObservedSWC!R$2:R$595,ObservedSWC!$A$2:$A$595,$A116,ObservedSWC!$C$2:$C$595,$C116)</f>
        <v>0.26766666666666666</v>
      </c>
      <c r="S116" s="37">
        <f>AVERAGEIFS(ObservedSWC!S$2:S$595,ObservedSWC!$A$2:$A$595,$A116,ObservedSWC!$C$2:$C$595,$C116)</f>
        <v>0.26066666666666666</v>
      </c>
      <c r="T116" s="37">
        <f>AVERAGEIFS(ObservedSWC!T$2:T$595,ObservedSWC!$A$2:$A$595,$A116,ObservedSWC!$C$2:$C$595,$C116)</f>
        <v>0.30733333333333335</v>
      </c>
      <c r="U116" s="37">
        <f>AVERAGEIFS(ObservedSWC!U$2:U$595,ObservedSWC!$A$2:$A$595,$A116,ObservedSWC!$C$2:$C$595,$C116)</f>
        <v>0.34766666666666662</v>
      </c>
      <c r="V116" s="37">
        <f>AVERAGEIFS(ObservedSWC!V$2:V$595,ObservedSWC!$A$2:$A$595,$A116,ObservedSWC!$C$2:$C$595,$C116)</f>
        <v>0.34066666666666667</v>
      </c>
      <c r="W116" s="37">
        <f>AVERAGEIFS(ObservedSWC!W$2:W$595,ObservedSWC!$A$2:$A$595,$A116,ObservedSWC!$C$2:$C$595,$C116)</f>
        <v>0.32666666666666666</v>
      </c>
      <c r="X116" s="37">
        <f>AVERAGEIFS(ObservedSWC!X$2:X$595,ObservedSWC!$A$2:$A$595,$A116,ObservedSWC!$C$2:$C$595,$C116)</f>
        <v>0.3193333333333333</v>
      </c>
      <c r="Y116" s="37">
        <f>AVERAGEIFS(ObservedSWC!Y$2:Y$595,ObservedSWC!$A$2:$A$595,$A116,ObservedSWC!$C$2:$C$595,$C116)</f>
        <v>0.32699999999999996</v>
      </c>
      <c r="Z116" s="37">
        <f>AVERAGEIFS(ObservedSWC!Z$2:Z$595,ObservedSWC!$A$2:$A$595,$A116,ObservedSWC!$C$2:$C$595,$C116)</f>
        <v>0.314</v>
      </c>
      <c r="AA116" s="37">
        <f>AVERAGEIFS(ObservedSWC!AA$2:AA$595,ObservedSWC!$A$2:$A$595,$A116,ObservedSWC!$C$2:$C$595,$C116)</f>
        <v>0.28433333333333333</v>
      </c>
      <c r="AB116" s="37">
        <f>AVERAGEIFS(ObservedSWC!AB$2:AB$595,ObservedSWC!$A$2:$A$595,$A116,ObservedSWC!$C$2:$C$595,$C116)</f>
        <v>205.20000000000002</v>
      </c>
      <c r="AC116" s="37">
        <f>AVERAGEIFS(ObservedSWC!AC$2:AC$595,ObservedSWC!$A$2:$A$595,$A116,ObservedSWC!$C$2:$C$595,$C116)</f>
        <v>586.4666666666667</v>
      </c>
    </row>
    <row r="117" spans="1:29" x14ac:dyDescent="0.25">
      <c r="A117" s="1" t="s">
        <v>3</v>
      </c>
      <c r="B117" s="1" t="s">
        <v>84</v>
      </c>
      <c r="C117" s="36">
        <v>35885</v>
      </c>
      <c r="D117" s="2" t="s">
        <v>85</v>
      </c>
      <c r="E117">
        <v>6</v>
      </c>
      <c r="F117" s="37">
        <f>AVERAGEIFS(ObservedSWC!F$2:F$595,ObservedSWC!$A$2:$A$595,$A117,ObservedSWC!$C$2:$C$595,$C117)</f>
        <v>0.28999999999999998</v>
      </c>
      <c r="G117" s="37">
        <f>AVERAGEIFS(ObservedSWC!G$2:G$595,ObservedSWC!$A$2:$A$595,$A117,ObservedSWC!$C$2:$C$595,$C117)</f>
        <v>0.28400000000000003</v>
      </c>
      <c r="H117" s="37">
        <f>AVERAGEIFS(ObservedSWC!H$2:H$595,ObservedSWC!$A$2:$A$595,$A117,ObservedSWC!$C$2:$C$595,$C117)</f>
        <v>0.23666666666666666</v>
      </c>
      <c r="I117" s="37">
        <f>AVERAGEIFS(ObservedSWC!I$2:I$595,ObservedSWC!$A$2:$A$595,$A117,ObservedSWC!$C$2:$C$595,$C117)</f>
        <v>0.20666666666666667</v>
      </c>
      <c r="J117" s="37">
        <f>AVERAGEIFS(ObservedSWC!J$2:J$595,ObservedSWC!$A$2:$A$595,$A117,ObservedSWC!$C$2:$C$595,$C117)</f>
        <v>0.18533333333333335</v>
      </c>
      <c r="K117" s="37">
        <f>AVERAGEIFS(ObservedSWC!K$2:K$595,ObservedSWC!$A$2:$A$595,$A117,ObservedSWC!$C$2:$C$595,$C117)</f>
        <v>0.19700000000000004</v>
      </c>
      <c r="L117" s="37">
        <f>AVERAGEIFS(ObservedSWC!L$2:L$595,ObservedSWC!$A$2:$A$595,$A117,ObservedSWC!$C$2:$C$595,$C117)</f>
        <v>0.19466666666666668</v>
      </c>
      <c r="M117" s="37">
        <f>AVERAGEIFS(ObservedSWC!M$2:M$595,ObservedSWC!$A$2:$A$595,$A117,ObservedSWC!$C$2:$C$595,$C117)</f>
        <v>0.18733333333333332</v>
      </c>
      <c r="N117" s="37">
        <f>AVERAGEIFS(ObservedSWC!N$2:N$595,ObservedSWC!$A$2:$A$595,$A117,ObservedSWC!$C$2:$C$595,$C117)</f>
        <v>0.19000000000000003</v>
      </c>
      <c r="O117" s="37">
        <f>AVERAGEIFS(ObservedSWC!O$2:O$595,ObservedSWC!$A$2:$A$595,$A117,ObservedSWC!$C$2:$C$595,$C117)</f>
        <v>0.19566666666666666</v>
      </c>
      <c r="P117" s="37">
        <f>AVERAGEIFS(ObservedSWC!P$2:P$595,ObservedSWC!$A$2:$A$595,$A117,ObservedSWC!$C$2:$C$595,$C117)</f>
        <v>0.26166666666666666</v>
      </c>
      <c r="Q117" s="37">
        <f>AVERAGEIFS(ObservedSWC!Q$2:Q$595,ObservedSWC!$A$2:$A$595,$A117,ObservedSWC!$C$2:$C$595,$C117)</f>
        <v>0.26800000000000002</v>
      </c>
      <c r="R117" s="37">
        <f>AVERAGEIFS(ObservedSWC!R$2:R$595,ObservedSWC!$A$2:$A$595,$A117,ObservedSWC!$C$2:$C$595,$C117)</f>
        <v>0.26833333333333337</v>
      </c>
      <c r="S117" s="37">
        <f>AVERAGEIFS(ObservedSWC!S$2:S$595,ObservedSWC!$A$2:$A$595,$A117,ObservedSWC!$C$2:$C$595,$C117)</f>
        <v>0.24966666666666668</v>
      </c>
      <c r="T117" s="37">
        <f>AVERAGEIFS(ObservedSWC!T$2:T$595,ObservedSWC!$A$2:$A$595,$A117,ObservedSWC!$C$2:$C$595,$C117)</f>
        <v>0.29199999999999998</v>
      </c>
      <c r="U117" s="37">
        <f>AVERAGEIFS(ObservedSWC!U$2:U$595,ObservedSWC!$A$2:$A$595,$A117,ObservedSWC!$C$2:$C$595,$C117)</f>
        <v>0.33900000000000002</v>
      </c>
      <c r="V117" s="37">
        <f>AVERAGEIFS(ObservedSWC!V$2:V$595,ObservedSWC!$A$2:$A$595,$A117,ObservedSWC!$C$2:$C$595,$C117)</f>
        <v>0.34</v>
      </c>
      <c r="W117" s="37">
        <f>AVERAGEIFS(ObservedSWC!W$2:W$595,ObservedSWC!$A$2:$A$595,$A117,ObservedSWC!$C$2:$C$595,$C117)</f>
        <v>0.32599999999999996</v>
      </c>
      <c r="X117" s="37">
        <f>AVERAGEIFS(ObservedSWC!X$2:X$595,ObservedSWC!$A$2:$A$595,$A117,ObservedSWC!$C$2:$C$595,$C117)</f>
        <v>0.31866666666666665</v>
      </c>
      <c r="Y117" s="37">
        <f>AVERAGEIFS(ObservedSWC!Y$2:Y$595,ObservedSWC!$A$2:$A$595,$A117,ObservedSWC!$C$2:$C$595,$C117)</f>
        <v>0.3246666666666666</v>
      </c>
      <c r="Z117" s="37">
        <f>AVERAGEIFS(ObservedSWC!Z$2:Z$595,ObservedSWC!$A$2:$A$595,$A117,ObservedSWC!$C$2:$C$595,$C117)</f>
        <v>0.31900000000000001</v>
      </c>
      <c r="AA117" s="37">
        <f>AVERAGEIFS(ObservedSWC!AA$2:AA$595,ObservedSWC!$A$2:$A$595,$A117,ObservedSWC!$C$2:$C$595,$C117)</f>
        <v>0.28766666666666668</v>
      </c>
      <c r="AB117" s="37">
        <f>AVERAGEIFS(ObservedSWC!AB$2:AB$595,ObservedSWC!$A$2:$A$595,$A117,ObservedSWC!$C$2:$C$595,$C117)</f>
        <v>226.16666666666666</v>
      </c>
      <c r="AC117" s="37">
        <f>AVERAGEIFS(ObservedSWC!AC$2:AC$595,ObservedSWC!$A$2:$A$595,$A117,ObservedSWC!$C$2:$C$595,$C117)</f>
        <v>605.20000000000005</v>
      </c>
    </row>
    <row r="118" spans="1:29" x14ac:dyDescent="0.25">
      <c r="A118" s="1" t="s">
        <v>3</v>
      </c>
      <c r="B118" s="1" t="s">
        <v>84</v>
      </c>
      <c r="C118" s="36">
        <v>35919</v>
      </c>
      <c r="D118" s="2" t="s">
        <v>85</v>
      </c>
      <c r="E118">
        <v>6</v>
      </c>
      <c r="F118" s="37">
        <f>AVERAGEIFS(ObservedSWC!F$2:F$595,ObservedSWC!$A$2:$A$595,$A118,ObservedSWC!$C$2:$C$595,$C118)</f>
        <v>0.19266666666666665</v>
      </c>
      <c r="G118" s="37">
        <f>AVERAGEIFS(ObservedSWC!G$2:G$595,ObservedSWC!$A$2:$A$595,$A118,ObservedSWC!$C$2:$C$595,$C118)</f>
        <v>0.20799999999999999</v>
      </c>
      <c r="H118" s="37">
        <f>AVERAGEIFS(ObservedSWC!H$2:H$595,ObservedSWC!$A$2:$A$595,$A118,ObservedSWC!$C$2:$C$595,$C118)</f>
        <v>0.18333333333333335</v>
      </c>
      <c r="I118" s="37">
        <f>AVERAGEIFS(ObservedSWC!I$2:I$595,ObservedSWC!$A$2:$A$595,$A118,ObservedSWC!$C$2:$C$595,$C118)</f>
        <v>0.16700000000000001</v>
      </c>
      <c r="J118" s="37">
        <f>AVERAGEIFS(ObservedSWC!J$2:J$595,ObservedSWC!$A$2:$A$595,$A118,ObservedSWC!$C$2:$C$595,$C118)</f>
        <v>0.16533333333333333</v>
      </c>
      <c r="K118" s="37">
        <f>AVERAGEIFS(ObservedSWC!K$2:K$595,ObservedSWC!$A$2:$A$595,$A118,ObservedSWC!$C$2:$C$595,$C118)</f>
        <v>0.18100000000000002</v>
      </c>
      <c r="L118" s="37">
        <f>AVERAGEIFS(ObservedSWC!L$2:L$595,ObservedSWC!$A$2:$A$595,$A118,ObservedSWC!$C$2:$C$595,$C118)</f>
        <v>0.19166666666666665</v>
      </c>
      <c r="M118" s="37">
        <f>AVERAGEIFS(ObservedSWC!M$2:M$595,ObservedSWC!$A$2:$A$595,$A118,ObservedSWC!$C$2:$C$595,$C118)</f>
        <v>0.18633333333333332</v>
      </c>
      <c r="N118" s="37">
        <f>AVERAGEIFS(ObservedSWC!N$2:N$595,ObservedSWC!$A$2:$A$595,$A118,ObservedSWC!$C$2:$C$595,$C118)</f>
        <v>0.17933333333333334</v>
      </c>
      <c r="O118" s="37">
        <f>AVERAGEIFS(ObservedSWC!O$2:O$595,ObservedSWC!$A$2:$A$595,$A118,ObservedSWC!$C$2:$C$595,$C118)</f>
        <v>0.17666666666666667</v>
      </c>
      <c r="P118" s="37">
        <f>AVERAGEIFS(ObservedSWC!P$2:P$595,ObservedSWC!$A$2:$A$595,$A118,ObservedSWC!$C$2:$C$595,$C118)</f>
        <v>0.25</v>
      </c>
      <c r="Q118" s="37">
        <f>AVERAGEIFS(ObservedSWC!Q$2:Q$595,ObservedSWC!$A$2:$A$595,$A118,ObservedSWC!$C$2:$C$595,$C118)</f>
        <v>0.25466666666666665</v>
      </c>
      <c r="R118" s="37">
        <f>AVERAGEIFS(ObservedSWC!R$2:R$595,ObservedSWC!$A$2:$A$595,$A118,ObservedSWC!$C$2:$C$595,$C118)</f>
        <v>0.26333333333333331</v>
      </c>
      <c r="S118" s="37">
        <f>AVERAGEIFS(ObservedSWC!S$2:S$595,ObservedSWC!$A$2:$A$595,$A118,ObservedSWC!$C$2:$C$595,$C118)</f>
        <v>0.254</v>
      </c>
      <c r="T118" s="37">
        <f>AVERAGEIFS(ObservedSWC!T$2:T$595,ObservedSWC!$A$2:$A$595,$A118,ObservedSWC!$C$2:$C$595,$C118)</f>
        <v>0.29166666666666669</v>
      </c>
      <c r="U118" s="37">
        <f>AVERAGEIFS(ObservedSWC!U$2:U$595,ObservedSWC!$A$2:$A$595,$A118,ObservedSWC!$C$2:$C$595,$C118)</f>
        <v>0.33900000000000002</v>
      </c>
      <c r="V118" s="37">
        <f>AVERAGEIFS(ObservedSWC!V$2:V$595,ObservedSWC!$A$2:$A$595,$A118,ObservedSWC!$C$2:$C$595,$C118)</f>
        <v>0.33866666666666667</v>
      </c>
      <c r="W118" s="37">
        <f>AVERAGEIFS(ObservedSWC!W$2:W$595,ObservedSWC!$A$2:$A$595,$A118,ObservedSWC!$C$2:$C$595,$C118)</f>
        <v>0.32533333333333331</v>
      </c>
      <c r="X118" s="37">
        <f>AVERAGEIFS(ObservedSWC!X$2:X$595,ObservedSWC!$A$2:$A$595,$A118,ObservedSWC!$C$2:$C$595,$C118)</f>
        <v>0.32033333333333336</v>
      </c>
      <c r="Y118" s="37">
        <f>AVERAGEIFS(ObservedSWC!Y$2:Y$595,ObservedSWC!$A$2:$A$595,$A118,ObservedSWC!$C$2:$C$595,$C118)</f>
        <v>0.32566666666666666</v>
      </c>
      <c r="Z118" s="37">
        <f>AVERAGEIFS(ObservedSWC!Z$2:Z$595,ObservedSWC!$A$2:$A$595,$A118,ObservedSWC!$C$2:$C$595,$C118)</f>
        <v>0.30866666666666664</v>
      </c>
      <c r="AA118" s="37">
        <f>AVERAGEIFS(ObservedSWC!AA$2:AA$595,ObservedSWC!$A$2:$A$595,$A118,ObservedSWC!$C$2:$C$595,$C118)</f>
        <v>0.27966666666666667</v>
      </c>
      <c r="AB118" s="37">
        <f>AVERAGEIFS(ObservedSWC!AB$2:AB$595,ObservedSWC!$A$2:$A$595,$A118,ObservedSWC!$C$2:$C$595,$C118)</f>
        <v>184.73333333333335</v>
      </c>
      <c r="AC118" s="37">
        <f>AVERAGEIFS(ObservedSWC!AC$2:AC$595,ObservedSWC!$A$2:$A$595,$A118,ObservedSWC!$C$2:$C$595,$C118)</f>
        <v>557.5</v>
      </c>
    </row>
    <row r="119" spans="1:29" x14ac:dyDescent="0.25">
      <c r="A119" s="1" t="s">
        <v>3</v>
      </c>
      <c r="B119" s="1" t="s">
        <v>84</v>
      </c>
      <c r="C119" s="36">
        <v>35944</v>
      </c>
      <c r="D119" s="2" t="s">
        <v>85</v>
      </c>
      <c r="E119">
        <v>6</v>
      </c>
      <c r="F119" s="37">
        <f>AVERAGEIFS(ObservedSWC!F$2:F$595,ObservedSWC!$A$2:$A$595,$A119,ObservedSWC!$C$2:$C$595,$C119)</f>
        <v>0.30933333333333329</v>
      </c>
      <c r="G119" s="37">
        <f>AVERAGEIFS(ObservedSWC!G$2:G$595,ObservedSWC!$A$2:$A$595,$A119,ObservedSWC!$C$2:$C$595,$C119)</f>
        <v>0.29133333333333328</v>
      </c>
      <c r="H119" s="37">
        <f>AVERAGEIFS(ObservedSWC!H$2:H$595,ObservedSWC!$A$2:$A$595,$A119,ObservedSWC!$C$2:$C$595,$C119)</f>
        <v>0.25766666666666665</v>
      </c>
      <c r="I119" s="37">
        <f>AVERAGEIFS(ObservedSWC!I$2:I$595,ObservedSWC!$A$2:$A$595,$A119,ObservedSWC!$C$2:$C$595,$C119)</f>
        <v>0.23733333333333331</v>
      </c>
      <c r="J119" s="37">
        <f>AVERAGEIFS(ObservedSWC!J$2:J$595,ObservedSWC!$A$2:$A$595,$A119,ObservedSWC!$C$2:$C$595,$C119)</f>
        <v>0.20699999999999999</v>
      </c>
      <c r="K119" s="37">
        <f>AVERAGEIFS(ObservedSWC!K$2:K$595,ObservedSWC!$A$2:$A$595,$A119,ObservedSWC!$C$2:$C$595,$C119)</f>
        <v>0.20000000000000004</v>
      </c>
      <c r="L119" s="37">
        <f>AVERAGEIFS(ObservedSWC!L$2:L$595,ObservedSWC!$A$2:$A$595,$A119,ObservedSWC!$C$2:$C$595,$C119)</f>
        <v>0.19533333333333333</v>
      </c>
      <c r="M119" s="37">
        <f>AVERAGEIFS(ObservedSWC!M$2:M$595,ObservedSWC!$A$2:$A$595,$A119,ObservedSWC!$C$2:$C$595,$C119)</f>
        <v>0.18533333333333335</v>
      </c>
      <c r="N119" s="37">
        <f>AVERAGEIFS(ObservedSWC!N$2:N$595,ObservedSWC!$A$2:$A$595,$A119,ObservedSWC!$C$2:$C$595,$C119)</f>
        <v>0.17633333333333331</v>
      </c>
      <c r="O119" s="37">
        <f>AVERAGEIFS(ObservedSWC!O$2:O$595,ObservedSWC!$A$2:$A$595,$A119,ObservedSWC!$C$2:$C$595,$C119)</f>
        <v>0.17833333333333334</v>
      </c>
      <c r="P119" s="37">
        <f>AVERAGEIFS(ObservedSWC!P$2:P$595,ObservedSWC!$A$2:$A$595,$A119,ObservedSWC!$C$2:$C$595,$C119)</f>
        <v>0.23933333333333331</v>
      </c>
      <c r="Q119" s="37">
        <f>AVERAGEIFS(ObservedSWC!Q$2:Q$595,ObservedSWC!$A$2:$A$595,$A119,ObservedSWC!$C$2:$C$595,$C119)</f>
        <v>0.25700000000000006</v>
      </c>
      <c r="R119" s="37">
        <f>AVERAGEIFS(ObservedSWC!R$2:R$595,ObservedSWC!$A$2:$A$595,$A119,ObservedSWC!$C$2:$C$595,$C119)</f>
        <v>0.25233333333333335</v>
      </c>
      <c r="S119" s="37">
        <f>AVERAGEIFS(ObservedSWC!S$2:S$595,ObservedSWC!$A$2:$A$595,$A119,ObservedSWC!$C$2:$C$595,$C119)</f>
        <v>0.2446666666666667</v>
      </c>
      <c r="T119" s="37">
        <f>AVERAGEIFS(ObservedSWC!T$2:T$595,ObservedSWC!$A$2:$A$595,$A119,ObservedSWC!$C$2:$C$595,$C119)</f>
        <v>0.28133333333333332</v>
      </c>
      <c r="U119" s="37">
        <f>AVERAGEIFS(ObservedSWC!U$2:U$595,ObservedSWC!$A$2:$A$595,$A119,ObservedSWC!$C$2:$C$595,$C119)</f>
        <v>0.33666666666666667</v>
      </c>
      <c r="V119" s="37">
        <f>AVERAGEIFS(ObservedSWC!V$2:V$595,ObservedSWC!$A$2:$A$595,$A119,ObservedSWC!$C$2:$C$595,$C119)</f>
        <v>0.34033333333333332</v>
      </c>
      <c r="W119" s="37">
        <f>AVERAGEIFS(ObservedSWC!W$2:W$595,ObservedSWC!$A$2:$A$595,$A119,ObservedSWC!$C$2:$C$595,$C119)</f>
        <v>0.31966666666666665</v>
      </c>
      <c r="X119" s="37">
        <f>AVERAGEIFS(ObservedSWC!X$2:X$595,ObservedSWC!$A$2:$A$595,$A119,ObservedSWC!$C$2:$C$595,$C119)</f>
        <v>0.31633333333333336</v>
      </c>
      <c r="Y119" s="37">
        <f>AVERAGEIFS(ObservedSWC!Y$2:Y$595,ObservedSWC!$A$2:$A$595,$A119,ObservedSWC!$C$2:$C$595,$C119)</f>
        <v>0.33100000000000002</v>
      </c>
      <c r="Z119" s="37">
        <f>AVERAGEIFS(ObservedSWC!Z$2:Z$595,ObservedSWC!$A$2:$A$595,$A119,ObservedSWC!$C$2:$C$595,$C119)</f>
        <v>0.3066666666666667</v>
      </c>
      <c r="AA119" s="37">
        <f>AVERAGEIFS(ObservedSWC!AA$2:AA$595,ObservedSWC!$A$2:$A$595,$A119,ObservedSWC!$C$2:$C$595,$C119)</f>
        <v>0.27</v>
      </c>
      <c r="AB119" s="37">
        <f>AVERAGEIFS(ObservedSWC!AB$2:AB$595,ObservedSWC!$A$2:$A$595,$A119,ObservedSWC!$C$2:$C$595,$C119)</f>
        <v>236.89999999999998</v>
      </c>
      <c r="AC119" s="37">
        <f>AVERAGEIFS(ObservedSWC!AC$2:AC$595,ObservedSWC!$A$2:$A$595,$A119,ObservedSWC!$C$2:$C$595,$C119)</f>
        <v>604.26666666666677</v>
      </c>
    </row>
    <row r="120" spans="1:29" x14ac:dyDescent="0.25">
      <c r="A120" s="1" t="s">
        <v>3</v>
      </c>
      <c r="B120" s="1" t="s">
        <v>84</v>
      </c>
      <c r="C120" s="36">
        <v>36038</v>
      </c>
      <c r="D120" s="2" t="s">
        <v>85</v>
      </c>
      <c r="E120">
        <v>1</v>
      </c>
      <c r="F120" s="37">
        <f>AVERAGEIFS(ObservedSWC!F$2:F$595,ObservedSWC!$A$2:$A$595,$A120,ObservedSWC!$C$2:$C$595,$C120)</f>
        <v>0.34066666666666667</v>
      </c>
      <c r="G120" s="37">
        <f>AVERAGEIFS(ObservedSWC!G$2:G$595,ObservedSWC!$A$2:$A$595,$A120,ObservedSWC!$C$2:$C$595,$C120)</f>
        <v>0.31266666666666665</v>
      </c>
      <c r="H120" s="37">
        <f>AVERAGEIFS(ObservedSWC!H$2:H$595,ObservedSWC!$A$2:$A$595,$A120,ObservedSWC!$C$2:$C$595,$C120)</f>
        <v>0.27833333333333338</v>
      </c>
      <c r="I120" s="37">
        <f>AVERAGEIFS(ObservedSWC!I$2:I$595,ObservedSWC!$A$2:$A$595,$A120,ObservedSWC!$C$2:$C$595,$C120)</f>
        <v>0.25666666666666665</v>
      </c>
      <c r="J120" s="37">
        <f>AVERAGEIFS(ObservedSWC!J$2:J$595,ObservedSWC!$A$2:$A$595,$A120,ObservedSWC!$C$2:$C$595,$C120)</f>
        <v>0.25333333333333335</v>
      </c>
      <c r="K120" s="37">
        <f>AVERAGEIFS(ObservedSWC!K$2:K$595,ObservedSWC!$A$2:$A$595,$A120,ObservedSWC!$C$2:$C$595,$C120)</f>
        <v>0.27866666666666667</v>
      </c>
      <c r="L120" s="37">
        <f>AVERAGEIFS(ObservedSWC!L$2:L$595,ObservedSWC!$A$2:$A$595,$A120,ObservedSWC!$C$2:$C$595,$C120)</f>
        <v>0.28366666666666668</v>
      </c>
      <c r="M120" s="37">
        <f>AVERAGEIFS(ObservedSWC!M$2:M$595,ObservedSWC!$A$2:$A$595,$A120,ObservedSWC!$C$2:$C$595,$C120)</f>
        <v>0.28233333333333333</v>
      </c>
      <c r="N120" s="37">
        <f>AVERAGEIFS(ObservedSWC!N$2:N$595,ObservedSWC!$A$2:$A$595,$A120,ObservedSWC!$C$2:$C$595,$C120)</f>
        <v>0.27400000000000002</v>
      </c>
      <c r="O120" s="37">
        <f>AVERAGEIFS(ObservedSWC!O$2:O$595,ObservedSWC!$A$2:$A$595,$A120,ObservedSWC!$C$2:$C$595,$C120)</f>
        <v>0.26433333333333331</v>
      </c>
      <c r="P120" s="37">
        <f>AVERAGEIFS(ObservedSWC!P$2:P$595,ObservedSWC!$A$2:$A$595,$A120,ObservedSWC!$C$2:$C$595,$C120)</f>
        <v>0.29399999999999998</v>
      </c>
      <c r="Q120" s="37">
        <f>AVERAGEIFS(ObservedSWC!Q$2:Q$595,ObservedSWC!$A$2:$A$595,$A120,ObservedSWC!$C$2:$C$595,$C120)</f>
        <v>0.29099999999999998</v>
      </c>
      <c r="R120" s="37">
        <f>AVERAGEIFS(ObservedSWC!R$2:R$595,ObservedSWC!$A$2:$A$595,$A120,ObservedSWC!$C$2:$C$595,$C120)</f>
        <v>0.28066666666666668</v>
      </c>
      <c r="S120" s="37">
        <f>AVERAGEIFS(ObservedSWC!S$2:S$595,ObservedSWC!$A$2:$A$595,$A120,ObservedSWC!$C$2:$C$595,$C120)</f>
        <v>0.26866666666666666</v>
      </c>
      <c r="T120" s="37">
        <f>AVERAGEIFS(ObservedSWC!T$2:T$595,ObservedSWC!$A$2:$A$595,$A120,ObservedSWC!$C$2:$C$595,$C120)</f>
        <v>0.30099999999999999</v>
      </c>
      <c r="U120" s="37">
        <f>AVERAGEIFS(ObservedSWC!U$2:U$595,ObservedSWC!$A$2:$A$595,$A120,ObservedSWC!$C$2:$C$595,$C120)</f>
        <v>0.34033333333333332</v>
      </c>
      <c r="V120" s="37">
        <f>AVERAGEIFS(ObservedSWC!V$2:V$595,ObservedSWC!$A$2:$A$595,$A120,ObservedSWC!$C$2:$C$595,$C120)</f>
        <v>0.33433333333333337</v>
      </c>
      <c r="W120" s="37">
        <f>AVERAGEIFS(ObservedSWC!W$2:W$595,ObservedSWC!$A$2:$A$595,$A120,ObservedSWC!$C$2:$C$595,$C120)</f>
        <v>0.32566666666666666</v>
      </c>
      <c r="X120" s="37">
        <f>AVERAGEIFS(ObservedSWC!X$2:X$595,ObservedSWC!$A$2:$A$595,$A120,ObservedSWC!$C$2:$C$595,$C120)</f>
        <v>0.317</v>
      </c>
      <c r="Y120" s="37">
        <f>AVERAGEIFS(ObservedSWC!Y$2:Y$595,ObservedSWC!$A$2:$A$595,$A120,ObservedSWC!$C$2:$C$595,$C120)</f>
        <v>0.33</v>
      </c>
      <c r="Z120" s="37">
        <f>AVERAGEIFS(ObservedSWC!Z$2:Z$595,ObservedSWC!$A$2:$A$595,$A120,ObservedSWC!$C$2:$C$595,$C120)</f>
        <v>0.3173333333333333</v>
      </c>
      <c r="AA120" s="37">
        <f>AVERAGEIFS(ObservedSWC!AA$2:AA$595,ObservedSWC!$A$2:$A$595,$A120,ObservedSWC!$C$2:$C$595,$C120)</f>
        <v>0.28199999999999997</v>
      </c>
      <c r="AB120" s="37">
        <f>AVERAGEIFS(ObservedSWC!AB$2:AB$595,ObservedSWC!$A$2:$A$595,$A120,ObservedSWC!$C$2:$C$595,$C120)</f>
        <v>290.09999999999997</v>
      </c>
      <c r="AC120" s="37">
        <f>AVERAGEIFS(ObservedSWC!AC$2:AC$595,ObservedSWC!$A$2:$A$595,$A120,ObservedSWC!$C$2:$C$595,$C120)</f>
        <v>684.73333333333323</v>
      </c>
    </row>
    <row r="121" spans="1:29" x14ac:dyDescent="0.25">
      <c r="A121" s="1" t="s">
        <v>3</v>
      </c>
      <c r="B121" s="1" t="s">
        <v>84</v>
      </c>
      <c r="C121" s="36">
        <v>36054</v>
      </c>
      <c r="D121" s="2" t="s">
        <v>85</v>
      </c>
      <c r="E121">
        <v>1</v>
      </c>
      <c r="F121" s="37">
        <f>AVERAGEIFS(ObservedSWC!F$2:F$595,ObservedSWC!$A$2:$A$595,$A121,ObservedSWC!$C$2:$C$595,$C121)</f>
        <v>0.35933333333333334</v>
      </c>
      <c r="G121" s="37">
        <f>AVERAGEIFS(ObservedSWC!G$2:G$595,ObservedSWC!$A$2:$A$595,$A121,ObservedSWC!$C$2:$C$595,$C121)</f>
        <v>0.32400000000000001</v>
      </c>
      <c r="H121" s="37">
        <f>AVERAGEIFS(ObservedSWC!H$2:H$595,ObservedSWC!$A$2:$A$595,$A121,ObservedSWC!$C$2:$C$595,$C121)</f>
        <v>0.27999999999999997</v>
      </c>
      <c r="I121" s="37">
        <f>AVERAGEIFS(ObservedSWC!I$2:I$595,ObservedSWC!$A$2:$A$595,$A121,ObservedSWC!$C$2:$C$595,$C121)</f>
        <v>0.27666666666666667</v>
      </c>
      <c r="J121" s="37">
        <f>AVERAGEIFS(ObservedSWC!J$2:J$595,ObservedSWC!$A$2:$A$595,$A121,ObservedSWC!$C$2:$C$595,$C121)</f>
        <v>0.307</v>
      </c>
      <c r="K121" s="37">
        <f>AVERAGEIFS(ObservedSWC!K$2:K$595,ObservedSWC!$A$2:$A$595,$A121,ObservedSWC!$C$2:$C$595,$C121)</f>
        <v>0.33466666666666667</v>
      </c>
      <c r="L121" s="37">
        <f>AVERAGEIFS(ObservedSWC!L$2:L$595,ObservedSWC!$A$2:$A$595,$A121,ObservedSWC!$C$2:$C$595,$C121)</f>
        <v>0.33966666666666662</v>
      </c>
      <c r="M121" s="37">
        <f>AVERAGEIFS(ObservedSWC!M$2:M$595,ObservedSWC!$A$2:$A$595,$A121,ObservedSWC!$C$2:$C$595,$C121)</f>
        <v>0.35233333333333333</v>
      </c>
      <c r="N121" s="37">
        <f>AVERAGEIFS(ObservedSWC!N$2:N$595,ObservedSWC!$A$2:$A$595,$A121,ObservedSWC!$C$2:$C$595,$C121)</f>
        <v>0.36033333333333334</v>
      </c>
      <c r="O121" s="37">
        <f>AVERAGEIFS(ObservedSWC!O$2:O$595,ObservedSWC!$A$2:$A$595,$A121,ObservedSWC!$C$2:$C$595,$C121)</f>
        <v>0.37166666666666676</v>
      </c>
      <c r="P121" s="37">
        <f>AVERAGEIFS(ObservedSWC!P$2:P$595,ObservedSWC!$A$2:$A$595,$A121,ObservedSWC!$C$2:$C$595,$C121)</f>
        <v>0.36333333333333329</v>
      </c>
      <c r="Q121" s="37">
        <f>AVERAGEIFS(ObservedSWC!Q$2:Q$595,ObservedSWC!$A$2:$A$595,$A121,ObservedSWC!$C$2:$C$595,$C121)</f>
        <v>0.35933333333333334</v>
      </c>
      <c r="R121" s="37">
        <f>AVERAGEIFS(ObservedSWC!R$2:R$595,ObservedSWC!$A$2:$A$595,$A121,ObservedSWC!$C$2:$C$595,$C121)</f>
        <v>0.36400000000000005</v>
      </c>
      <c r="S121" s="37">
        <f>AVERAGEIFS(ObservedSWC!S$2:S$595,ObservedSWC!$A$2:$A$595,$A121,ObservedSWC!$C$2:$C$595,$C121)</f>
        <v>0.36466666666666669</v>
      </c>
      <c r="T121" s="37">
        <f>AVERAGEIFS(ObservedSWC!T$2:T$595,ObservedSWC!$A$2:$A$595,$A121,ObservedSWC!$C$2:$C$595,$C121)</f>
        <v>0.35533333333333328</v>
      </c>
      <c r="U121" s="37">
        <f>AVERAGEIFS(ObservedSWC!U$2:U$595,ObservedSWC!$A$2:$A$595,$A121,ObservedSWC!$C$2:$C$595,$C121)</f>
        <v>0.34933333333333333</v>
      </c>
      <c r="V121" s="37">
        <f>AVERAGEIFS(ObservedSWC!V$2:V$595,ObservedSWC!$A$2:$A$595,$A121,ObservedSWC!$C$2:$C$595,$C121)</f>
        <v>0.33866666666666667</v>
      </c>
      <c r="W121" s="37">
        <f>AVERAGEIFS(ObservedSWC!W$2:W$595,ObservedSWC!$A$2:$A$595,$A121,ObservedSWC!$C$2:$C$595,$C121)</f>
        <v>0.32</v>
      </c>
      <c r="X121" s="37">
        <f>AVERAGEIFS(ObservedSWC!X$2:X$595,ObservedSWC!$A$2:$A$595,$A121,ObservedSWC!$C$2:$C$595,$C121)</f>
        <v>0.31433333333333335</v>
      </c>
      <c r="Y121" s="37">
        <f>AVERAGEIFS(ObservedSWC!Y$2:Y$595,ObservedSWC!$A$2:$A$595,$A121,ObservedSWC!$C$2:$C$595,$C121)</f>
        <v>0.32833333333333331</v>
      </c>
      <c r="Z121" s="37">
        <f>AVERAGEIFS(ObservedSWC!Z$2:Z$595,ObservedSWC!$A$2:$A$595,$A121,ObservedSWC!$C$2:$C$595,$C121)</f>
        <v>0.31866666666666671</v>
      </c>
      <c r="AA121" s="37">
        <f>AVERAGEIFS(ObservedSWC!AA$2:AA$595,ObservedSWC!$A$2:$A$595,$A121,ObservedSWC!$C$2:$C$595,$C121)</f>
        <v>0.29133333333333333</v>
      </c>
      <c r="AB121" s="37">
        <f>AVERAGEIFS(ObservedSWC!AB$2:AB$595,ObservedSWC!$A$2:$A$595,$A121,ObservedSWC!$C$2:$C$595,$C121)</f>
        <v>329.33333333333337</v>
      </c>
      <c r="AC121" s="37">
        <f>AVERAGEIFS(ObservedSWC!AC$2:AC$595,ObservedSWC!$A$2:$A$595,$A121,ObservedSWC!$C$2:$C$595,$C121)</f>
        <v>773.23333333333346</v>
      </c>
    </row>
    <row r="122" spans="1:29" x14ac:dyDescent="0.25">
      <c r="A122" s="1" t="s">
        <v>3</v>
      </c>
      <c r="B122" s="1" t="s">
        <v>84</v>
      </c>
      <c r="C122" s="36">
        <v>36062</v>
      </c>
      <c r="D122" s="2" t="s">
        <v>85</v>
      </c>
      <c r="E122">
        <v>1</v>
      </c>
      <c r="F122" s="37">
        <f>AVERAGEIFS(ObservedSWC!F$2:F$595,ObservedSWC!$A$2:$A$595,$A122,ObservedSWC!$C$2:$C$595,$C122)</f>
        <v>0.28499999999999998</v>
      </c>
      <c r="G122" s="37">
        <f>AVERAGEIFS(ObservedSWC!G$2:G$595,ObservedSWC!$A$2:$A$595,$A122,ObservedSWC!$C$2:$C$595,$C122)</f>
        <v>0.29799999999999999</v>
      </c>
      <c r="H122" s="37">
        <f>AVERAGEIFS(ObservedSWC!H$2:H$595,ObservedSWC!$A$2:$A$595,$A122,ObservedSWC!$C$2:$C$595,$C122)</f>
        <v>0.26300000000000001</v>
      </c>
      <c r="I122" s="37">
        <f>AVERAGEIFS(ObservedSWC!I$2:I$595,ObservedSWC!$A$2:$A$595,$A122,ObservedSWC!$C$2:$C$595,$C122)</f>
        <v>0.26566666666666666</v>
      </c>
      <c r="J122" s="37">
        <f>AVERAGEIFS(ObservedSWC!J$2:J$595,ObservedSWC!$A$2:$A$595,$A122,ObservedSWC!$C$2:$C$595,$C122)</f>
        <v>0.29033333333333333</v>
      </c>
      <c r="K122" s="37">
        <f>AVERAGEIFS(ObservedSWC!K$2:K$595,ObservedSWC!$A$2:$A$595,$A122,ObservedSWC!$C$2:$C$595,$C122)</f>
        <v>0.32166666666666671</v>
      </c>
      <c r="L122" s="37">
        <f>AVERAGEIFS(ObservedSWC!L$2:L$595,ObservedSWC!$A$2:$A$595,$A122,ObservedSWC!$C$2:$C$595,$C122)</f>
        <v>0.33233333333333331</v>
      </c>
      <c r="M122" s="37">
        <f>AVERAGEIFS(ObservedSWC!M$2:M$595,ObservedSWC!$A$2:$A$595,$A122,ObservedSWC!$C$2:$C$595,$C122)</f>
        <v>0.35299999999999998</v>
      </c>
      <c r="N122" s="37">
        <f>AVERAGEIFS(ObservedSWC!N$2:N$595,ObservedSWC!$A$2:$A$595,$A122,ObservedSWC!$C$2:$C$595,$C122)</f>
        <v>0.35966666666666663</v>
      </c>
      <c r="O122" s="37">
        <f>AVERAGEIFS(ObservedSWC!O$2:O$595,ObservedSWC!$A$2:$A$595,$A122,ObservedSWC!$C$2:$C$595,$C122)</f>
        <v>0.37599999999999995</v>
      </c>
      <c r="P122" s="37">
        <f>AVERAGEIFS(ObservedSWC!P$2:P$595,ObservedSWC!$A$2:$A$595,$A122,ObservedSWC!$C$2:$C$595,$C122)</f>
        <v>0.36466666666666664</v>
      </c>
      <c r="Q122" s="37">
        <f>AVERAGEIFS(ObservedSWC!Q$2:Q$595,ObservedSWC!$A$2:$A$595,$A122,ObservedSWC!$C$2:$C$595,$C122)</f>
        <v>0.36166666666666664</v>
      </c>
      <c r="R122" s="37">
        <f>AVERAGEIFS(ObservedSWC!R$2:R$595,ObservedSWC!$A$2:$A$595,$A122,ObservedSWC!$C$2:$C$595,$C122)</f>
        <v>0.37266666666666665</v>
      </c>
      <c r="S122" s="37">
        <f>AVERAGEIFS(ObservedSWC!S$2:S$595,ObservedSWC!$A$2:$A$595,$A122,ObservedSWC!$C$2:$C$595,$C122)</f>
        <v>0.36633333333333334</v>
      </c>
      <c r="T122" s="37">
        <f>AVERAGEIFS(ObservedSWC!T$2:T$595,ObservedSWC!$A$2:$A$595,$A122,ObservedSWC!$C$2:$C$595,$C122)</f>
        <v>0.35700000000000004</v>
      </c>
      <c r="U122" s="37">
        <f>AVERAGEIFS(ObservedSWC!U$2:U$595,ObservedSWC!$A$2:$A$595,$A122,ObservedSWC!$C$2:$C$595,$C122)</f>
        <v>0.35666666666666663</v>
      </c>
      <c r="V122" s="37">
        <f>AVERAGEIFS(ObservedSWC!V$2:V$595,ObservedSWC!$A$2:$A$595,$A122,ObservedSWC!$C$2:$C$595,$C122)</f>
        <v>0.34333333333333332</v>
      </c>
      <c r="W122" s="37">
        <f>AVERAGEIFS(ObservedSWC!W$2:W$595,ObservedSWC!$A$2:$A$595,$A122,ObservedSWC!$C$2:$C$595,$C122)</f>
        <v>0.32166666666666666</v>
      </c>
      <c r="X122" s="37">
        <f>AVERAGEIFS(ObservedSWC!X$2:X$595,ObservedSWC!$A$2:$A$595,$A122,ObservedSWC!$C$2:$C$595,$C122)</f>
        <v>0.33300000000000002</v>
      </c>
      <c r="Y122" s="37">
        <f>AVERAGEIFS(ObservedSWC!Y$2:Y$595,ObservedSWC!$A$2:$A$595,$A122,ObservedSWC!$C$2:$C$595,$C122)</f>
        <v>0.32166666666666671</v>
      </c>
      <c r="Z122" s="37">
        <f>AVERAGEIFS(ObservedSWC!Z$2:Z$595,ObservedSWC!$A$2:$A$595,$A122,ObservedSWC!$C$2:$C$595,$C122)</f>
        <v>0.31833333333333336</v>
      </c>
      <c r="AA122" s="37">
        <f>AVERAGEIFS(ObservedSWC!AA$2:AA$595,ObservedSWC!$A$2:$A$595,$A122,ObservedSWC!$C$2:$C$595,$C122)</f>
        <v>0.28366666666666668</v>
      </c>
      <c r="AB122" s="37">
        <f>AVERAGEIFS(ObservedSWC!AB$2:AB$595,ObservedSWC!$A$2:$A$595,$A122,ObservedSWC!$C$2:$C$595,$C122)</f>
        <v>305.36666666666662</v>
      </c>
      <c r="AC122" s="37">
        <f>AVERAGEIFS(ObservedSWC!AC$2:AC$595,ObservedSWC!$A$2:$A$595,$A122,ObservedSWC!$C$2:$C$595,$C122)</f>
        <v>753.03333333333342</v>
      </c>
    </row>
    <row r="123" spans="1:29" x14ac:dyDescent="0.25">
      <c r="A123" s="1" t="s">
        <v>3</v>
      </c>
      <c r="B123" s="1" t="s">
        <v>84</v>
      </c>
      <c r="C123" s="36">
        <v>36068</v>
      </c>
      <c r="D123" s="2" t="s">
        <v>85</v>
      </c>
      <c r="E123">
        <v>1</v>
      </c>
      <c r="F123" s="37">
        <f>AVERAGEIFS(ObservedSWC!F$2:F$595,ObservedSWC!$A$2:$A$595,$A123,ObservedSWC!$C$2:$C$595,$C123)</f>
        <v>0.25166666666666665</v>
      </c>
      <c r="G123" s="37">
        <f>AVERAGEIFS(ObservedSWC!G$2:G$595,ObservedSWC!$A$2:$A$595,$A123,ObservedSWC!$C$2:$C$595,$C123)</f>
        <v>0.26866666666666666</v>
      </c>
      <c r="H123" s="37">
        <f>AVERAGEIFS(ObservedSWC!H$2:H$595,ObservedSWC!$A$2:$A$595,$A123,ObservedSWC!$C$2:$C$595,$C123)</f>
        <v>0.24733333333333332</v>
      </c>
      <c r="I123" s="37">
        <f>AVERAGEIFS(ObservedSWC!I$2:I$595,ObservedSWC!$A$2:$A$595,$A123,ObservedSWC!$C$2:$C$595,$C123)</f>
        <v>0.25133333333333335</v>
      </c>
      <c r="J123" s="37">
        <f>AVERAGEIFS(ObservedSWC!J$2:J$595,ObservedSWC!$A$2:$A$595,$A123,ObservedSWC!$C$2:$C$595,$C123)</f>
        <v>0.27399999999999997</v>
      </c>
      <c r="K123" s="37">
        <f>AVERAGEIFS(ObservedSWC!K$2:K$595,ObservedSWC!$A$2:$A$595,$A123,ObservedSWC!$C$2:$C$595,$C123)</f>
        <v>0.314</v>
      </c>
      <c r="L123" s="37">
        <f>AVERAGEIFS(ObservedSWC!L$2:L$595,ObservedSWC!$A$2:$A$595,$A123,ObservedSWC!$C$2:$C$595,$C123)</f>
        <v>0.33066666666666666</v>
      </c>
      <c r="M123" s="37">
        <f>AVERAGEIFS(ObservedSWC!M$2:M$595,ObservedSWC!$A$2:$A$595,$A123,ObservedSWC!$C$2:$C$595,$C123)</f>
        <v>0.33966666666666673</v>
      </c>
      <c r="N123" s="37">
        <f>AVERAGEIFS(ObservedSWC!N$2:N$595,ObservedSWC!$A$2:$A$595,$A123,ObservedSWC!$C$2:$C$595,$C123)</f>
        <v>0.35200000000000004</v>
      </c>
      <c r="O123" s="37">
        <f>AVERAGEIFS(ObservedSWC!O$2:O$595,ObservedSWC!$A$2:$A$595,$A123,ObservedSWC!$C$2:$C$595,$C123)</f>
        <v>0.36266666666666669</v>
      </c>
      <c r="P123" s="37">
        <f>AVERAGEIFS(ObservedSWC!P$2:P$595,ObservedSWC!$A$2:$A$595,$A123,ObservedSWC!$C$2:$C$595,$C123)</f>
        <v>0.36866666666666664</v>
      </c>
      <c r="Q123" s="37">
        <f>AVERAGEIFS(ObservedSWC!Q$2:Q$595,ObservedSWC!$A$2:$A$595,$A123,ObservedSWC!$C$2:$C$595,$C123)</f>
        <v>0.36433333333333334</v>
      </c>
      <c r="R123" s="37">
        <f>AVERAGEIFS(ObservedSWC!R$2:R$595,ObservedSWC!$A$2:$A$595,$A123,ObservedSWC!$C$2:$C$595,$C123)</f>
        <v>0.36566666666666664</v>
      </c>
      <c r="S123" s="37">
        <f>AVERAGEIFS(ObservedSWC!S$2:S$595,ObservedSWC!$A$2:$A$595,$A123,ObservedSWC!$C$2:$C$595,$C123)</f>
        <v>0.35833333333333339</v>
      </c>
      <c r="T123" s="37">
        <f>AVERAGEIFS(ObservedSWC!T$2:T$595,ObservedSWC!$A$2:$A$595,$A123,ObservedSWC!$C$2:$C$595,$C123)</f>
        <v>0.36133333333333334</v>
      </c>
      <c r="U123" s="37">
        <f>AVERAGEIFS(ObservedSWC!U$2:U$595,ObservedSWC!$A$2:$A$595,$A123,ObservedSWC!$C$2:$C$595,$C123)</f>
        <v>0.34833333333333333</v>
      </c>
      <c r="V123" s="37">
        <f>AVERAGEIFS(ObservedSWC!V$2:V$595,ObservedSWC!$A$2:$A$595,$A123,ObservedSWC!$C$2:$C$595,$C123)</f>
        <v>0.34200000000000003</v>
      </c>
      <c r="W123" s="37">
        <f>AVERAGEIFS(ObservedSWC!W$2:W$595,ObservedSWC!$A$2:$A$595,$A123,ObservedSWC!$C$2:$C$595,$C123)</f>
        <v>0.32433333333333336</v>
      </c>
      <c r="X123" s="37">
        <f>AVERAGEIFS(ObservedSWC!X$2:X$595,ObservedSWC!$A$2:$A$595,$A123,ObservedSWC!$C$2:$C$595,$C123)</f>
        <v>0.32500000000000001</v>
      </c>
      <c r="Y123" s="37">
        <f>AVERAGEIFS(ObservedSWC!Y$2:Y$595,ObservedSWC!$A$2:$A$595,$A123,ObservedSWC!$C$2:$C$595,$C123)</f>
        <v>0.32566666666666672</v>
      </c>
      <c r="Z123" s="37">
        <f>AVERAGEIFS(ObservedSWC!Z$2:Z$595,ObservedSWC!$A$2:$A$595,$A123,ObservedSWC!$C$2:$C$595,$C123)</f>
        <v>0.3163333333333333</v>
      </c>
      <c r="AA123" s="37">
        <f>AVERAGEIFS(ObservedSWC!AA$2:AA$595,ObservedSWC!$A$2:$A$595,$A123,ObservedSWC!$C$2:$C$595,$C123)</f>
        <v>0.28399999999999997</v>
      </c>
      <c r="AB123" s="37">
        <f>AVERAGEIFS(ObservedSWC!AB$2:AB$595,ObservedSWC!$A$2:$A$595,$A123,ObservedSWC!$C$2:$C$595,$C123)</f>
        <v>288.09999999999997</v>
      </c>
      <c r="AC123" s="37">
        <f>AVERAGEIFS(ObservedSWC!AC$2:AC$595,ObservedSWC!$A$2:$A$595,$A123,ObservedSWC!$C$2:$C$595,$C123)</f>
        <v>732.76666666666677</v>
      </c>
    </row>
    <row r="124" spans="1:29" x14ac:dyDescent="0.25">
      <c r="A124" s="1" t="s">
        <v>3</v>
      </c>
      <c r="B124" s="1" t="s">
        <v>84</v>
      </c>
      <c r="C124" s="36">
        <v>36076</v>
      </c>
      <c r="D124" s="2" t="s">
        <v>85</v>
      </c>
      <c r="E124">
        <v>1</v>
      </c>
      <c r="F124" s="37">
        <f>AVERAGEIFS(ObservedSWC!F$2:F$595,ObservedSWC!$A$2:$A$595,$A124,ObservedSWC!$C$2:$C$595,$C124)</f>
        <v>0.28833333333333333</v>
      </c>
      <c r="G124" s="37">
        <f>AVERAGEIFS(ObservedSWC!G$2:G$595,ObservedSWC!$A$2:$A$595,$A124,ObservedSWC!$C$2:$C$595,$C124)</f>
        <v>0.27999999999999997</v>
      </c>
      <c r="H124" s="37">
        <f>AVERAGEIFS(ObservedSWC!H$2:H$595,ObservedSWC!$A$2:$A$595,$A124,ObservedSWC!$C$2:$C$595,$C124)</f>
        <v>0.24366666666666667</v>
      </c>
      <c r="I124" s="37">
        <f>AVERAGEIFS(ObservedSWC!I$2:I$595,ObservedSWC!$A$2:$A$595,$A124,ObservedSWC!$C$2:$C$595,$C124)</f>
        <v>0.24133333333333332</v>
      </c>
      <c r="J124" s="37">
        <f>AVERAGEIFS(ObservedSWC!J$2:J$595,ObservedSWC!$A$2:$A$595,$A124,ObservedSWC!$C$2:$C$595,$C124)</f>
        <v>0.26600000000000001</v>
      </c>
      <c r="K124" s="37">
        <f>AVERAGEIFS(ObservedSWC!K$2:K$595,ObservedSWC!$A$2:$A$595,$A124,ObservedSWC!$C$2:$C$595,$C124)</f>
        <v>0.3056666666666667</v>
      </c>
      <c r="L124" s="37">
        <f>AVERAGEIFS(ObservedSWC!L$2:L$595,ObservedSWC!$A$2:$A$595,$A124,ObservedSWC!$C$2:$C$595,$C124)</f>
        <v>0.32633333333333336</v>
      </c>
      <c r="M124" s="37">
        <f>AVERAGEIFS(ObservedSWC!M$2:M$595,ObservedSWC!$A$2:$A$595,$A124,ObservedSWC!$C$2:$C$595,$C124)</f>
        <v>0.33466666666666667</v>
      </c>
      <c r="N124" s="37">
        <f>AVERAGEIFS(ObservedSWC!N$2:N$595,ObservedSWC!$A$2:$A$595,$A124,ObservedSWC!$C$2:$C$595,$C124)</f>
        <v>0.34900000000000003</v>
      </c>
      <c r="O124" s="37">
        <f>AVERAGEIFS(ObservedSWC!O$2:O$595,ObservedSWC!$A$2:$A$595,$A124,ObservedSWC!$C$2:$C$595,$C124)</f>
        <v>0.36600000000000005</v>
      </c>
      <c r="P124" s="37">
        <f>AVERAGEIFS(ObservedSWC!P$2:P$595,ObservedSWC!$A$2:$A$595,$A124,ObservedSWC!$C$2:$C$595,$C124)</f>
        <v>0.36366666666666664</v>
      </c>
      <c r="Q124" s="37">
        <f>AVERAGEIFS(ObservedSWC!Q$2:Q$595,ObservedSWC!$A$2:$A$595,$A124,ObservedSWC!$C$2:$C$595,$C124)</f>
        <v>0.35899999999999999</v>
      </c>
      <c r="R124" s="37">
        <f>AVERAGEIFS(ObservedSWC!R$2:R$595,ObservedSWC!$A$2:$A$595,$A124,ObservedSWC!$C$2:$C$595,$C124)</f>
        <v>0.36766666666666664</v>
      </c>
      <c r="S124" s="37">
        <f>AVERAGEIFS(ObservedSWC!S$2:S$595,ObservedSWC!$A$2:$A$595,$A124,ObservedSWC!$C$2:$C$595,$C124)</f>
        <v>0.36166666666666664</v>
      </c>
      <c r="T124" s="37">
        <f>AVERAGEIFS(ObservedSWC!T$2:T$595,ObservedSWC!$A$2:$A$595,$A124,ObservedSWC!$C$2:$C$595,$C124)</f>
        <v>0.36366666666666664</v>
      </c>
      <c r="U124" s="37">
        <f>AVERAGEIFS(ObservedSWC!U$2:U$595,ObservedSWC!$A$2:$A$595,$A124,ObservedSWC!$C$2:$C$595,$C124)</f>
        <v>0.34699999999999998</v>
      </c>
      <c r="V124" s="37">
        <f>AVERAGEIFS(ObservedSWC!V$2:V$595,ObservedSWC!$A$2:$A$595,$A124,ObservedSWC!$C$2:$C$595,$C124)</f>
        <v>0.34566666666666662</v>
      </c>
      <c r="W124" s="37">
        <f>AVERAGEIFS(ObservedSWC!W$2:W$595,ObservedSWC!$A$2:$A$595,$A124,ObservedSWC!$C$2:$C$595,$C124)</f>
        <v>0.32866666666666666</v>
      </c>
      <c r="X124" s="37">
        <f>AVERAGEIFS(ObservedSWC!X$2:X$595,ObservedSWC!$A$2:$A$595,$A124,ObservedSWC!$C$2:$C$595,$C124)</f>
        <v>0.32066666666666666</v>
      </c>
      <c r="Y124" s="37">
        <f>AVERAGEIFS(ObservedSWC!Y$2:Y$595,ObservedSWC!$A$2:$A$595,$A124,ObservedSWC!$C$2:$C$595,$C124)</f>
        <v>0.32300000000000001</v>
      </c>
      <c r="Z124" s="37">
        <f>AVERAGEIFS(ObservedSWC!Z$2:Z$595,ObservedSWC!$A$2:$A$595,$A124,ObservedSWC!$C$2:$C$595,$C124)</f>
        <v>0.31133333333333335</v>
      </c>
      <c r="AA124" s="37">
        <f>AVERAGEIFS(ObservedSWC!AA$2:AA$595,ObservedSWC!$A$2:$A$595,$A124,ObservedSWC!$C$2:$C$595,$C124)</f>
        <v>0.28266666666666668</v>
      </c>
      <c r="AB124" s="37">
        <f>AVERAGEIFS(ObservedSWC!AB$2:AB$595,ObservedSWC!$A$2:$A$595,$A124,ObservedSWC!$C$2:$C$595,$C124)</f>
        <v>292.33333333333331</v>
      </c>
      <c r="AC124" s="37">
        <f>AVERAGEIFS(ObservedSWC!AC$2:AC$595,ObservedSWC!$A$2:$A$595,$A124,ObservedSWC!$C$2:$C$595,$C124)</f>
        <v>736.40000000000009</v>
      </c>
    </row>
    <row r="125" spans="1:29" x14ac:dyDescent="0.25">
      <c r="A125" s="1" t="s">
        <v>3</v>
      </c>
      <c r="B125" s="1" t="s">
        <v>84</v>
      </c>
      <c r="C125" s="36">
        <v>36091</v>
      </c>
      <c r="D125" s="2" t="s">
        <v>85</v>
      </c>
      <c r="E125">
        <v>2</v>
      </c>
      <c r="F125" s="37">
        <f>AVERAGEIFS(ObservedSWC!F$2:F$595,ObservedSWC!$A$2:$A$595,$A125,ObservedSWC!$C$2:$C$595,$C125)</f>
        <v>0.25600000000000001</v>
      </c>
      <c r="G125" s="37">
        <f>AVERAGEIFS(ObservedSWC!G$2:G$595,ObservedSWC!$A$2:$A$595,$A125,ObservedSWC!$C$2:$C$595,$C125)</f>
        <v>0.26633333333333337</v>
      </c>
      <c r="H125" s="37">
        <f>AVERAGEIFS(ObservedSWC!H$2:H$595,ObservedSWC!$A$2:$A$595,$A125,ObservedSWC!$C$2:$C$595,$C125)</f>
        <v>0.23966666666666669</v>
      </c>
      <c r="I125" s="37">
        <f>AVERAGEIFS(ObservedSWC!I$2:I$595,ObservedSWC!$A$2:$A$595,$A125,ObservedSWC!$C$2:$C$595,$C125)</f>
        <v>0.23933333333333331</v>
      </c>
      <c r="J125" s="37">
        <f>AVERAGEIFS(ObservedSWC!J$2:J$595,ObservedSWC!$A$2:$A$595,$A125,ObservedSWC!$C$2:$C$595,$C125)</f>
        <v>0.245</v>
      </c>
      <c r="K125" s="37">
        <f>AVERAGEIFS(ObservedSWC!K$2:K$595,ObservedSWC!$A$2:$A$595,$A125,ObservedSWC!$C$2:$C$595,$C125)</f>
        <v>0.29366666666666669</v>
      </c>
      <c r="L125" s="37">
        <f>AVERAGEIFS(ObservedSWC!L$2:L$595,ObservedSWC!$A$2:$A$595,$A125,ObservedSWC!$C$2:$C$595,$C125)</f>
        <v>0.31166666666666665</v>
      </c>
      <c r="M125" s="37">
        <f>AVERAGEIFS(ObservedSWC!M$2:M$595,ObservedSWC!$A$2:$A$595,$A125,ObservedSWC!$C$2:$C$595,$C125)</f>
        <v>0.32533333333333331</v>
      </c>
      <c r="N125" s="37">
        <f>AVERAGEIFS(ObservedSWC!N$2:N$595,ObservedSWC!$A$2:$A$595,$A125,ObservedSWC!$C$2:$C$595,$C125)</f>
        <v>0.34466666666666668</v>
      </c>
      <c r="O125" s="37">
        <f>AVERAGEIFS(ObservedSWC!O$2:O$595,ObservedSWC!$A$2:$A$595,$A125,ObservedSWC!$C$2:$C$595,$C125)</f>
        <v>0.35566666666666663</v>
      </c>
      <c r="P125" s="37">
        <f>AVERAGEIFS(ObservedSWC!P$2:P$595,ObservedSWC!$A$2:$A$595,$A125,ObservedSWC!$C$2:$C$595,$C125)</f>
        <v>0.35600000000000004</v>
      </c>
      <c r="Q125" s="37">
        <f>AVERAGEIFS(ObservedSWC!Q$2:Q$595,ObservedSWC!$A$2:$A$595,$A125,ObservedSWC!$C$2:$C$595,$C125)</f>
        <v>0.36033333333333339</v>
      </c>
      <c r="R125" s="37">
        <f>AVERAGEIFS(ObservedSWC!R$2:R$595,ObservedSWC!$A$2:$A$595,$A125,ObservedSWC!$C$2:$C$595,$C125)</f>
        <v>0.36699999999999999</v>
      </c>
      <c r="S125" s="37">
        <f>AVERAGEIFS(ObservedSWC!S$2:S$595,ObservedSWC!$A$2:$A$595,$A125,ObservedSWC!$C$2:$C$595,$C125)</f>
        <v>0.3686666666666667</v>
      </c>
      <c r="T125" s="37">
        <f>AVERAGEIFS(ObservedSWC!T$2:T$595,ObservedSWC!$A$2:$A$595,$A125,ObservedSWC!$C$2:$C$595,$C125)</f>
        <v>0.35799999999999993</v>
      </c>
      <c r="U125" s="37">
        <f>AVERAGEIFS(ObservedSWC!U$2:U$595,ObservedSWC!$A$2:$A$595,$A125,ObservedSWC!$C$2:$C$595,$C125)</f>
        <v>0.35066666666666668</v>
      </c>
      <c r="V125" s="37">
        <f>AVERAGEIFS(ObservedSWC!V$2:V$595,ObservedSWC!$A$2:$A$595,$A125,ObservedSWC!$C$2:$C$595,$C125)</f>
        <v>0.34233333333333338</v>
      </c>
      <c r="W125" s="37">
        <f>AVERAGEIFS(ObservedSWC!W$2:W$595,ObservedSWC!$A$2:$A$595,$A125,ObservedSWC!$C$2:$C$595,$C125)</f>
        <v>0.32900000000000001</v>
      </c>
      <c r="X125" s="37">
        <f>AVERAGEIFS(ObservedSWC!X$2:X$595,ObservedSWC!$A$2:$A$595,$A125,ObservedSWC!$C$2:$C$595,$C125)</f>
        <v>0.32</v>
      </c>
      <c r="Y125" s="37">
        <f>AVERAGEIFS(ObservedSWC!Y$2:Y$595,ObservedSWC!$A$2:$A$595,$A125,ObservedSWC!$C$2:$C$595,$C125)</f>
        <v>0.32300000000000001</v>
      </c>
      <c r="Z125" s="37">
        <f>AVERAGEIFS(ObservedSWC!Z$2:Z$595,ObservedSWC!$A$2:$A$595,$A125,ObservedSWC!$C$2:$C$595,$C125)</f>
        <v>0.31333333333333335</v>
      </c>
      <c r="AA125" s="37">
        <f>AVERAGEIFS(ObservedSWC!AA$2:AA$595,ObservedSWC!$A$2:$A$595,$A125,ObservedSWC!$C$2:$C$595,$C125)</f>
        <v>0.28833333333333333</v>
      </c>
      <c r="AB125" s="37">
        <f>AVERAGEIFS(ObservedSWC!AB$2:AB$595,ObservedSWC!$A$2:$A$595,$A125,ObservedSWC!$C$2:$C$595,$C125)</f>
        <v>277.76666666666671</v>
      </c>
      <c r="AC125" s="37">
        <f>AVERAGEIFS(ObservedSWC!AC$2:AC$595,ObservedSWC!$A$2:$A$595,$A125,ObservedSWC!$C$2:$C$595,$C125)</f>
        <v>721</v>
      </c>
    </row>
    <row r="126" spans="1:29" x14ac:dyDescent="0.25">
      <c r="A126" s="1" t="s">
        <v>3</v>
      </c>
      <c r="B126" s="1" t="s">
        <v>84</v>
      </c>
      <c r="C126" s="36">
        <v>36101</v>
      </c>
      <c r="D126" s="2" t="s">
        <v>85</v>
      </c>
      <c r="E126">
        <v>2</v>
      </c>
      <c r="F126" s="37">
        <f>AVERAGEIFS(ObservedSWC!F$2:F$595,ObservedSWC!$A$2:$A$595,$A126,ObservedSWC!$C$2:$C$595,$C126)</f>
        <v>0.248</v>
      </c>
      <c r="G126" s="37">
        <f>AVERAGEIFS(ObservedSWC!G$2:G$595,ObservedSWC!$A$2:$A$595,$A126,ObservedSWC!$C$2:$C$595,$C126)</f>
        <v>0.247</v>
      </c>
      <c r="H126" s="37">
        <f>AVERAGEIFS(ObservedSWC!H$2:H$595,ObservedSWC!$A$2:$A$595,$A126,ObservedSWC!$C$2:$C$595,$C126)</f>
        <v>0.21199999999999999</v>
      </c>
      <c r="I126" s="37">
        <f>AVERAGEIFS(ObservedSWC!I$2:I$595,ObservedSWC!$A$2:$A$595,$A126,ObservedSWC!$C$2:$C$595,$C126)</f>
        <v>0.21866666666666668</v>
      </c>
      <c r="J126" s="37">
        <f>AVERAGEIFS(ObservedSWC!J$2:J$595,ObservedSWC!$A$2:$A$595,$A126,ObservedSWC!$C$2:$C$595,$C126)</f>
        <v>0.223</v>
      </c>
      <c r="K126" s="37">
        <f>AVERAGEIFS(ObservedSWC!K$2:K$595,ObservedSWC!$A$2:$A$595,$A126,ObservedSWC!$C$2:$C$595,$C126)</f>
        <v>0.27533333333333332</v>
      </c>
      <c r="L126" s="37">
        <f>AVERAGEIFS(ObservedSWC!L$2:L$595,ObservedSWC!$A$2:$A$595,$A126,ObservedSWC!$C$2:$C$595,$C126)</f>
        <v>0.307</v>
      </c>
      <c r="M126" s="37">
        <f>AVERAGEIFS(ObservedSWC!M$2:M$595,ObservedSWC!$A$2:$A$595,$A126,ObservedSWC!$C$2:$C$595,$C126)</f>
        <v>0.31866666666666665</v>
      </c>
      <c r="N126" s="37">
        <f>AVERAGEIFS(ObservedSWC!N$2:N$595,ObservedSWC!$A$2:$A$595,$A126,ObservedSWC!$C$2:$C$595,$C126)</f>
        <v>0.32700000000000001</v>
      </c>
      <c r="O126" s="37">
        <f>AVERAGEIFS(ObservedSWC!O$2:O$595,ObservedSWC!$A$2:$A$595,$A126,ObservedSWC!$C$2:$C$595,$C126)</f>
        <v>0.34033333333333332</v>
      </c>
      <c r="P126" s="37">
        <f>AVERAGEIFS(ObservedSWC!P$2:P$595,ObservedSWC!$A$2:$A$595,$A126,ObservedSWC!$C$2:$C$595,$C126)</f>
        <v>0.35133333333333333</v>
      </c>
      <c r="Q126" s="37">
        <f>AVERAGEIFS(ObservedSWC!Q$2:Q$595,ObservedSWC!$A$2:$A$595,$A126,ObservedSWC!$C$2:$C$595,$C126)</f>
        <v>0.35300000000000004</v>
      </c>
      <c r="R126" s="37">
        <f>AVERAGEIFS(ObservedSWC!R$2:R$595,ObservedSWC!$A$2:$A$595,$A126,ObservedSWC!$C$2:$C$595,$C126)</f>
        <v>0.3666666666666667</v>
      </c>
      <c r="S126" s="37">
        <f>AVERAGEIFS(ObservedSWC!S$2:S$595,ObservedSWC!$A$2:$A$595,$A126,ObservedSWC!$C$2:$C$595,$C126)</f>
        <v>0.35966666666666663</v>
      </c>
      <c r="T126" s="37">
        <f>AVERAGEIFS(ObservedSWC!T$2:T$595,ObservedSWC!$A$2:$A$595,$A126,ObservedSWC!$C$2:$C$595,$C126)</f>
        <v>0.35400000000000004</v>
      </c>
      <c r="U126" s="37">
        <f>AVERAGEIFS(ObservedSWC!U$2:U$595,ObservedSWC!$A$2:$A$595,$A126,ObservedSWC!$C$2:$C$595,$C126)</f>
        <v>0.35000000000000003</v>
      </c>
      <c r="V126" s="37">
        <f>AVERAGEIFS(ObservedSWC!V$2:V$595,ObservedSWC!$A$2:$A$595,$A126,ObservedSWC!$C$2:$C$595,$C126)</f>
        <v>0.34733333333333333</v>
      </c>
      <c r="W126" s="37">
        <f>AVERAGEIFS(ObservedSWC!W$2:W$595,ObservedSWC!$A$2:$A$595,$A126,ObservedSWC!$C$2:$C$595,$C126)</f>
        <v>0.32433333333333331</v>
      </c>
      <c r="X126" s="37">
        <f>AVERAGEIFS(ObservedSWC!X$2:X$595,ObservedSWC!$A$2:$A$595,$A126,ObservedSWC!$C$2:$C$595,$C126)</f>
        <v>0.32066666666666666</v>
      </c>
      <c r="Y126" s="37">
        <f>AVERAGEIFS(ObservedSWC!Y$2:Y$595,ObservedSWC!$A$2:$A$595,$A126,ObservedSWC!$C$2:$C$595,$C126)</f>
        <v>0.32733333333333331</v>
      </c>
      <c r="Z126" s="37">
        <f>AVERAGEIFS(ObservedSWC!Z$2:Z$595,ObservedSWC!$A$2:$A$595,$A126,ObservedSWC!$C$2:$C$595,$C126)</f>
        <v>0.31233333333333335</v>
      </c>
      <c r="AA126" s="37">
        <f>AVERAGEIFS(ObservedSWC!AA$2:AA$595,ObservedSWC!$A$2:$A$595,$A126,ObservedSWC!$C$2:$C$595,$C126)</f>
        <v>0.27566666666666667</v>
      </c>
      <c r="AB126" s="37">
        <f>AVERAGEIFS(ObservedSWC!AB$2:AB$595,ObservedSWC!$A$2:$A$595,$A126,ObservedSWC!$C$2:$C$595,$C126)</f>
        <v>262.4666666666667</v>
      </c>
      <c r="AC126" s="37">
        <f>AVERAGEIFS(ObservedSWC!AC$2:AC$595,ObservedSWC!$A$2:$A$595,$A126,ObservedSWC!$C$2:$C$595,$C126)</f>
        <v>700.73333333333323</v>
      </c>
    </row>
    <row r="127" spans="1:29" x14ac:dyDescent="0.25">
      <c r="A127" s="1" t="s">
        <v>3</v>
      </c>
      <c r="B127" s="1" t="s">
        <v>84</v>
      </c>
      <c r="C127" s="36">
        <v>36110</v>
      </c>
      <c r="D127" s="2" t="s">
        <v>85</v>
      </c>
      <c r="E127">
        <v>2</v>
      </c>
      <c r="F127" s="37">
        <f>AVERAGEIFS(ObservedSWC!F$2:F$595,ObservedSWC!$A$2:$A$595,$A127,ObservedSWC!$C$2:$C$595,$C127)</f>
        <v>0.20733333333333334</v>
      </c>
      <c r="G127" s="37">
        <f>AVERAGEIFS(ObservedSWC!G$2:G$595,ObservedSWC!$A$2:$A$595,$A127,ObservedSWC!$C$2:$C$595,$C127)</f>
        <v>0.21600000000000005</v>
      </c>
      <c r="H127" s="37">
        <f>AVERAGEIFS(ObservedSWC!H$2:H$595,ObservedSWC!$A$2:$A$595,$A127,ObservedSWC!$C$2:$C$595,$C127)</f>
        <v>0.19066666666666668</v>
      </c>
      <c r="I127" s="37">
        <f>AVERAGEIFS(ObservedSWC!I$2:I$595,ObservedSWC!$A$2:$A$595,$A127,ObservedSWC!$C$2:$C$595,$C127)</f>
        <v>0.19633333333333333</v>
      </c>
      <c r="J127" s="37">
        <f>AVERAGEIFS(ObservedSWC!J$2:J$595,ObservedSWC!$A$2:$A$595,$A127,ObservedSWC!$C$2:$C$595,$C127)</f>
        <v>0.20000000000000004</v>
      </c>
      <c r="K127" s="37">
        <f>AVERAGEIFS(ObservedSWC!K$2:K$595,ObservedSWC!$A$2:$A$595,$A127,ObservedSWC!$C$2:$C$595,$C127)</f>
        <v>0.2456666666666667</v>
      </c>
      <c r="L127" s="37">
        <f>AVERAGEIFS(ObservedSWC!L$2:L$595,ObservedSWC!$A$2:$A$595,$A127,ObservedSWC!$C$2:$C$595,$C127)</f>
        <v>0.28899999999999998</v>
      </c>
      <c r="M127" s="37">
        <f>AVERAGEIFS(ObservedSWC!M$2:M$595,ObservedSWC!$A$2:$A$595,$A127,ObservedSWC!$C$2:$C$595,$C127)</f>
        <v>0.316</v>
      </c>
      <c r="N127" s="37">
        <f>AVERAGEIFS(ObservedSWC!N$2:N$595,ObservedSWC!$A$2:$A$595,$A127,ObservedSWC!$C$2:$C$595,$C127)</f>
        <v>0.316</v>
      </c>
      <c r="O127" s="37">
        <f>AVERAGEIFS(ObservedSWC!O$2:O$595,ObservedSWC!$A$2:$A$595,$A127,ObservedSWC!$C$2:$C$595,$C127)</f>
        <v>0.31966666666666665</v>
      </c>
      <c r="P127" s="37">
        <f>AVERAGEIFS(ObservedSWC!P$2:P$595,ObservedSWC!$A$2:$A$595,$A127,ObservedSWC!$C$2:$C$595,$C127)</f>
        <v>0.34133333333333332</v>
      </c>
      <c r="Q127" s="37">
        <f>AVERAGEIFS(ObservedSWC!Q$2:Q$595,ObservedSWC!$A$2:$A$595,$A127,ObservedSWC!$C$2:$C$595,$C127)</f>
        <v>0.34800000000000003</v>
      </c>
      <c r="R127" s="37">
        <f>AVERAGEIFS(ObservedSWC!R$2:R$595,ObservedSWC!$A$2:$A$595,$A127,ObservedSWC!$C$2:$C$595,$C127)</f>
        <v>0.35566666666666663</v>
      </c>
      <c r="S127" s="37">
        <f>AVERAGEIFS(ObservedSWC!S$2:S$595,ObservedSWC!$A$2:$A$595,$A127,ObservedSWC!$C$2:$C$595,$C127)</f>
        <v>0.35433333333333333</v>
      </c>
      <c r="T127" s="37">
        <f>AVERAGEIFS(ObservedSWC!T$2:T$595,ObservedSWC!$A$2:$A$595,$A127,ObservedSWC!$C$2:$C$595,$C127)</f>
        <v>0.35933333333333334</v>
      </c>
      <c r="U127" s="37">
        <f>AVERAGEIFS(ObservedSWC!U$2:U$595,ObservedSWC!$A$2:$A$595,$A127,ObservedSWC!$C$2:$C$595,$C127)</f>
        <v>0.35633333333333334</v>
      </c>
      <c r="V127" s="37">
        <f>AVERAGEIFS(ObservedSWC!V$2:V$595,ObservedSWC!$A$2:$A$595,$A127,ObservedSWC!$C$2:$C$595,$C127)</f>
        <v>0.34</v>
      </c>
      <c r="W127" s="37">
        <f>AVERAGEIFS(ObservedSWC!W$2:W$595,ObservedSWC!$A$2:$A$595,$A127,ObservedSWC!$C$2:$C$595,$C127)</f>
        <v>0.3213333333333333</v>
      </c>
      <c r="X127" s="37">
        <f>AVERAGEIFS(ObservedSWC!X$2:X$595,ObservedSWC!$A$2:$A$595,$A127,ObservedSWC!$C$2:$C$595,$C127)</f>
        <v>0.31833333333333336</v>
      </c>
      <c r="Y127" s="37">
        <f>AVERAGEIFS(ObservedSWC!Y$2:Y$595,ObservedSWC!$A$2:$A$595,$A127,ObservedSWC!$C$2:$C$595,$C127)</f>
        <v>0.3196666666666666</v>
      </c>
      <c r="Z127" s="37">
        <f>AVERAGEIFS(ObservedSWC!Z$2:Z$595,ObservedSWC!$A$2:$A$595,$A127,ObservedSWC!$C$2:$C$595,$C127)</f>
        <v>0.3126666666666667</v>
      </c>
      <c r="AA127" s="37">
        <f>AVERAGEIFS(ObservedSWC!AA$2:AA$595,ObservedSWC!$A$2:$A$595,$A127,ObservedSWC!$C$2:$C$595,$C127)</f>
        <v>0.28399999999999997</v>
      </c>
      <c r="AB127" s="37">
        <f>AVERAGEIFS(ObservedSWC!AB$2:AB$595,ObservedSWC!$A$2:$A$595,$A127,ObservedSWC!$C$2:$C$595,$C127)</f>
        <v>238.43333333333331</v>
      </c>
      <c r="AC127" s="37">
        <f>AVERAGEIFS(ObservedSWC!AC$2:AC$595,ObservedSWC!$A$2:$A$595,$A127,ObservedSWC!$C$2:$C$595,$C127)</f>
        <v>671.5</v>
      </c>
    </row>
    <row r="128" spans="1:29" x14ac:dyDescent="0.25">
      <c r="A128" s="1" t="s">
        <v>3</v>
      </c>
      <c r="B128" s="1" t="s">
        <v>84</v>
      </c>
      <c r="C128" s="36">
        <v>36130</v>
      </c>
      <c r="D128" s="2" t="s">
        <v>85</v>
      </c>
      <c r="E128">
        <v>2</v>
      </c>
      <c r="F128" s="37">
        <f>AVERAGEIFS(ObservedSWC!F$2:F$595,ObservedSWC!$A$2:$A$595,$A128,ObservedSWC!$C$2:$C$595,$C128)</f>
        <v>0.29199999999999998</v>
      </c>
      <c r="G128" s="37">
        <f>AVERAGEIFS(ObservedSWC!G$2:G$595,ObservedSWC!$A$2:$A$595,$A128,ObservedSWC!$C$2:$C$595,$C128)</f>
        <v>0.28699999999999998</v>
      </c>
      <c r="H128" s="37">
        <f>AVERAGEIFS(ObservedSWC!H$2:H$595,ObservedSWC!$A$2:$A$595,$A128,ObservedSWC!$C$2:$C$595,$C128)</f>
        <v>0.24633333333333332</v>
      </c>
      <c r="I128" s="37">
        <f>AVERAGEIFS(ObservedSWC!I$2:I$595,ObservedSWC!$A$2:$A$595,$A128,ObservedSWC!$C$2:$C$595,$C128)</f>
        <v>0.23066666666666666</v>
      </c>
      <c r="J128" s="37">
        <f>AVERAGEIFS(ObservedSWC!J$2:J$595,ObservedSWC!$A$2:$A$595,$A128,ObservedSWC!$C$2:$C$595,$C128)</f>
        <v>0.20566666666666666</v>
      </c>
      <c r="K128" s="37">
        <f>AVERAGEIFS(ObservedSWC!K$2:K$595,ObservedSWC!$A$2:$A$595,$A128,ObservedSWC!$C$2:$C$595,$C128)</f>
        <v>0.24066666666666667</v>
      </c>
      <c r="L128" s="37">
        <f>AVERAGEIFS(ObservedSWC!L$2:L$595,ObservedSWC!$A$2:$A$595,$A128,ObservedSWC!$C$2:$C$595,$C128)</f>
        <v>0.28366666666666668</v>
      </c>
      <c r="M128" s="37">
        <f>AVERAGEIFS(ObservedSWC!M$2:M$595,ObservedSWC!$A$2:$A$595,$A128,ObservedSWC!$C$2:$C$595,$C128)</f>
        <v>0.28199999999999997</v>
      </c>
      <c r="N128" s="37">
        <f>AVERAGEIFS(ObservedSWC!N$2:N$595,ObservedSWC!$A$2:$A$595,$A128,ObservedSWC!$C$2:$C$595,$C128)</f>
        <v>0.29433333333333334</v>
      </c>
      <c r="O128" s="37">
        <f>AVERAGEIFS(ObservedSWC!O$2:O$595,ObservedSWC!$A$2:$A$595,$A128,ObservedSWC!$C$2:$C$595,$C128)</f>
        <v>0.29599999999999999</v>
      </c>
      <c r="P128" s="37">
        <f>AVERAGEIFS(ObservedSWC!P$2:P$595,ObservedSWC!$A$2:$A$595,$A128,ObservedSWC!$C$2:$C$595,$C128)</f>
        <v>0.32533333333333331</v>
      </c>
      <c r="Q128" s="37">
        <f>AVERAGEIFS(ObservedSWC!Q$2:Q$595,ObservedSWC!$A$2:$A$595,$A128,ObservedSWC!$C$2:$C$595,$C128)</f>
        <v>0.33400000000000002</v>
      </c>
      <c r="R128" s="37">
        <f>AVERAGEIFS(ObservedSWC!R$2:R$595,ObservedSWC!$A$2:$A$595,$A128,ObservedSWC!$C$2:$C$595,$C128)</f>
        <v>0.34033333333333332</v>
      </c>
      <c r="S128" s="37">
        <f>AVERAGEIFS(ObservedSWC!S$2:S$595,ObservedSWC!$A$2:$A$595,$A128,ObservedSWC!$C$2:$C$595,$C128)</f>
        <v>0.34433333333333332</v>
      </c>
      <c r="T128" s="37">
        <f>AVERAGEIFS(ObservedSWC!T$2:T$595,ObservedSWC!$A$2:$A$595,$A128,ObservedSWC!$C$2:$C$595,$C128)</f>
        <v>0.34899999999999998</v>
      </c>
      <c r="U128" s="37">
        <f>AVERAGEIFS(ObservedSWC!U$2:U$595,ObservedSWC!$A$2:$A$595,$A128,ObservedSWC!$C$2:$C$595,$C128)</f>
        <v>0.35000000000000003</v>
      </c>
      <c r="V128" s="37">
        <f>AVERAGEIFS(ObservedSWC!V$2:V$595,ObservedSWC!$A$2:$A$595,$A128,ObservedSWC!$C$2:$C$595,$C128)</f>
        <v>0.34066666666666667</v>
      </c>
      <c r="W128" s="37">
        <f>AVERAGEIFS(ObservedSWC!W$2:W$595,ObservedSWC!$A$2:$A$595,$A128,ObservedSWC!$C$2:$C$595,$C128)</f>
        <v>0.318</v>
      </c>
      <c r="X128" s="37">
        <f>AVERAGEIFS(ObservedSWC!X$2:X$595,ObservedSWC!$A$2:$A$595,$A128,ObservedSWC!$C$2:$C$595,$C128)</f>
        <v>0.31066666666666665</v>
      </c>
      <c r="Y128" s="37">
        <f>AVERAGEIFS(ObservedSWC!Y$2:Y$595,ObservedSWC!$A$2:$A$595,$A128,ObservedSWC!$C$2:$C$595,$C128)</f>
        <v>0.33033333333333337</v>
      </c>
      <c r="Z128" s="37">
        <f>AVERAGEIFS(ObservedSWC!Z$2:Z$595,ObservedSWC!$A$2:$A$595,$A128,ObservedSWC!$C$2:$C$595,$C128)</f>
        <v>0.31033333333333335</v>
      </c>
      <c r="AA128" s="37">
        <f>AVERAGEIFS(ObservedSWC!AA$2:AA$595,ObservedSWC!$A$2:$A$595,$A128,ObservedSWC!$C$2:$C$595,$C128)</f>
        <v>0.28699999999999998</v>
      </c>
      <c r="AB128" s="37">
        <f>AVERAGEIFS(ObservedSWC!AB$2:AB$595,ObservedSWC!$A$2:$A$595,$A128,ObservedSWC!$C$2:$C$595,$C128)</f>
        <v>265.43333333333334</v>
      </c>
      <c r="AC128" s="37">
        <f>AVERAGEIFS(ObservedSWC!AC$2:AC$595,ObservedSWC!$A$2:$A$595,$A128,ObservedSWC!$C$2:$C$595,$C128)</f>
        <v>689.0333333333333</v>
      </c>
    </row>
    <row r="129" spans="1:29" x14ac:dyDescent="0.25">
      <c r="A129" s="1" t="s">
        <v>3</v>
      </c>
      <c r="B129" s="1" t="s">
        <v>84</v>
      </c>
      <c r="C129" s="36">
        <v>36146</v>
      </c>
      <c r="D129" s="2" t="s">
        <v>85</v>
      </c>
      <c r="E129">
        <v>3</v>
      </c>
      <c r="F129" s="37">
        <f>AVERAGEIFS(ObservedSWC!F$2:F$595,ObservedSWC!$A$2:$A$595,$A129,ObservedSWC!$C$2:$C$595,$C129)</f>
        <v>0.20899999999999999</v>
      </c>
      <c r="G129" s="37">
        <f>AVERAGEIFS(ObservedSWC!G$2:G$595,ObservedSWC!$A$2:$A$595,$A129,ObservedSWC!$C$2:$C$595,$C129)</f>
        <v>0.22333333333333336</v>
      </c>
      <c r="H129" s="37">
        <f>AVERAGEIFS(ObservedSWC!H$2:H$595,ObservedSWC!$A$2:$A$595,$A129,ObservedSWC!$C$2:$C$595,$C129)</f>
        <v>0.18699999999999997</v>
      </c>
      <c r="I129" s="37">
        <f>AVERAGEIFS(ObservedSWC!I$2:I$595,ObservedSWC!$A$2:$A$595,$A129,ObservedSWC!$C$2:$C$595,$C129)</f>
        <v>0.17533333333333334</v>
      </c>
      <c r="J129" s="37">
        <f>AVERAGEIFS(ObservedSWC!J$2:J$595,ObservedSWC!$A$2:$A$595,$A129,ObservedSWC!$C$2:$C$595,$C129)</f>
        <v>0.17900000000000002</v>
      </c>
      <c r="K129" s="37">
        <f>AVERAGEIFS(ObservedSWC!K$2:K$595,ObservedSWC!$A$2:$A$595,$A129,ObservedSWC!$C$2:$C$595,$C129)</f>
        <v>0.22833333333333336</v>
      </c>
      <c r="L129" s="37">
        <f>AVERAGEIFS(ObservedSWC!L$2:L$595,ObservedSWC!$A$2:$A$595,$A129,ObservedSWC!$C$2:$C$595,$C129)</f>
        <v>0.25366666666666665</v>
      </c>
      <c r="M129" s="37">
        <f>AVERAGEIFS(ObservedSWC!M$2:M$595,ObservedSWC!$A$2:$A$595,$A129,ObservedSWC!$C$2:$C$595,$C129)</f>
        <v>0.27433333333333332</v>
      </c>
      <c r="N129" s="37">
        <f>AVERAGEIFS(ObservedSWC!N$2:N$595,ObservedSWC!$A$2:$A$595,$A129,ObservedSWC!$C$2:$C$595,$C129)</f>
        <v>0.26633333333333331</v>
      </c>
      <c r="O129" s="37">
        <f>AVERAGEIFS(ObservedSWC!O$2:O$595,ObservedSWC!$A$2:$A$595,$A129,ObservedSWC!$C$2:$C$595,$C129)</f>
        <v>0.26833333333333337</v>
      </c>
      <c r="P129" s="37">
        <f>AVERAGEIFS(ObservedSWC!P$2:P$595,ObservedSWC!$A$2:$A$595,$A129,ObservedSWC!$C$2:$C$595,$C129)</f>
        <v>0.3183333333333333</v>
      </c>
      <c r="Q129" s="37">
        <f>AVERAGEIFS(ObservedSWC!Q$2:Q$595,ObservedSWC!$A$2:$A$595,$A129,ObservedSWC!$C$2:$C$595,$C129)</f>
        <v>0.32266666666666671</v>
      </c>
      <c r="R129" s="37">
        <f>AVERAGEIFS(ObservedSWC!R$2:R$595,ObservedSWC!$A$2:$A$595,$A129,ObservedSWC!$C$2:$C$595,$C129)</f>
        <v>0.317</v>
      </c>
      <c r="S129" s="37">
        <f>AVERAGEIFS(ObservedSWC!S$2:S$595,ObservedSWC!$A$2:$A$595,$A129,ObservedSWC!$C$2:$C$595,$C129)</f>
        <v>0.33100000000000002</v>
      </c>
      <c r="T129" s="37">
        <f>AVERAGEIFS(ObservedSWC!T$2:T$595,ObservedSWC!$A$2:$A$595,$A129,ObservedSWC!$C$2:$C$595,$C129)</f>
        <v>0.35066666666666668</v>
      </c>
      <c r="U129" s="37">
        <f>AVERAGEIFS(ObservedSWC!U$2:U$595,ObservedSWC!$A$2:$A$595,$A129,ObservedSWC!$C$2:$C$595,$C129)</f>
        <v>0.34900000000000003</v>
      </c>
      <c r="V129" s="37">
        <f>AVERAGEIFS(ObservedSWC!V$2:V$595,ObservedSWC!$A$2:$A$595,$A129,ObservedSWC!$C$2:$C$595,$C129)</f>
        <v>0.33600000000000002</v>
      </c>
      <c r="W129" s="37">
        <f>AVERAGEIFS(ObservedSWC!W$2:W$595,ObservedSWC!$A$2:$A$595,$A129,ObservedSWC!$C$2:$C$595,$C129)</f>
        <v>0.32333333333333331</v>
      </c>
      <c r="X129" s="37">
        <f>AVERAGEIFS(ObservedSWC!X$2:X$595,ObservedSWC!$A$2:$A$595,$A129,ObservedSWC!$C$2:$C$595,$C129)</f>
        <v>0.3116666666666667</v>
      </c>
      <c r="Y129" s="37">
        <f>AVERAGEIFS(ObservedSWC!Y$2:Y$595,ObservedSWC!$A$2:$A$595,$A129,ObservedSWC!$C$2:$C$595,$C129)</f>
        <v>0.32233333333333336</v>
      </c>
      <c r="Z129" s="37">
        <f>AVERAGEIFS(ObservedSWC!Z$2:Z$595,ObservedSWC!$A$2:$A$595,$A129,ObservedSWC!$C$2:$C$595,$C129)</f>
        <v>0.31233333333333335</v>
      </c>
      <c r="AA129" s="37">
        <f>AVERAGEIFS(ObservedSWC!AA$2:AA$595,ObservedSWC!$A$2:$A$595,$A129,ObservedSWC!$C$2:$C$595,$C129)</f>
        <v>0.28533333333333333</v>
      </c>
      <c r="AB129" s="37">
        <f>AVERAGEIFS(ObservedSWC!AB$2:AB$595,ObservedSWC!$A$2:$A$595,$A129,ObservedSWC!$C$2:$C$595,$C129)</f>
        <v>220.53333333333333</v>
      </c>
      <c r="AC129" s="37">
        <f>AVERAGEIFS(ObservedSWC!AC$2:AC$595,ObservedSWC!$A$2:$A$595,$A129,ObservedSWC!$C$2:$C$595,$C129)</f>
        <v>635.33333333333337</v>
      </c>
    </row>
    <row r="130" spans="1:29" x14ac:dyDescent="0.25">
      <c r="A130" s="1" t="s">
        <v>3</v>
      </c>
      <c r="B130" s="1" t="s">
        <v>84</v>
      </c>
      <c r="C130" s="36">
        <v>36176</v>
      </c>
      <c r="D130" s="2" t="s">
        <v>85</v>
      </c>
      <c r="E130">
        <v>4</v>
      </c>
      <c r="F130" s="37">
        <f>AVERAGEIFS(ObservedSWC!F$2:F$595,ObservedSWC!$A$2:$A$595,$A130,ObservedSWC!$C$2:$C$595,$C130)</f>
        <v>0.2436666666666667</v>
      </c>
      <c r="G130" s="37">
        <f>AVERAGEIFS(ObservedSWC!G$2:G$595,ObservedSWC!$A$2:$A$595,$A130,ObservedSWC!$C$2:$C$595,$C130)</f>
        <v>0.21833333333333335</v>
      </c>
      <c r="H130" s="37">
        <f>AVERAGEIFS(ObservedSWC!H$2:H$595,ObservedSWC!$A$2:$A$595,$A130,ObservedSWC!$C$2:$C$595,$C130)</f>
        <v>0.18600000000000003</v>
      </c>
      <c r="I130" s="37">
        <f>AVERAGEIFS(ObservedSWC!I$2:I$595,ObservedSWC!$A$2:$A$595,$A130,ObservedSWC!$C$2:$C$595,$C130)</f>
        <v>0.16566666666666666</v>
      </c>
      <c r="J130" s="37">
        <f>AVERAGEIFS(ObservedSWC!J$2:J$595,ObservedSWC!$A$2:$A$595,$A130,ObservedSWC!$C$2:$C$595,$C130)</f>
        <v>0.17533333333333334</v>
      </c>
      <c r="K130" s="37">
        <f>AVERAGEIFS(ObservedSWC!K$2:K$595,ObservedSWC!$A$2:$A$595,$A130,ObservedSWC!$C$2:$C$595,$C130)</f>
        <v>0.22033333333333335</v>
      </c>
      <c r="L130" s="37">
        <f>AVERAGEIFS(ObservedSWC!L$2:L$595,ObservedSWC!$A$2:$A$595,$A130,ObservedSWC!$C$2:$C$595,$C130)</f>
        <v>0.25</v>
      </c>
      <c r="M130" s="37">
        <f>AVERAGEIFS(ObservedSWC!M$2:M$595,ObservedSWC!$A$2:$A$595,$A130,ObservedSWC!$C$2:$C$595,$C130)</f>
        <v>0.26200000000000001</v>
      </c>
      <c r="N130" s="37">
        <f>AVERAGEIFS(ObservedSWC!N$2:N$595,ObservedSWC!$A$2:$A$595,$A130,ObservedSWC!$C$2:$C$595,$C130)</f>
        <v>0.26333333333333336</v>
      </c>
      <c r="O130" s="37">
        <f>AVERAGEIFS(ObservedSWC!O$2:O$595,ObservedSWC!$A$2:$A$595,$A130,ObservedSWC!$C$2:$C$595,$C130)</f>
        <v>0.26133333333333336</v>
      </c>
      <c r="P130" s="37">
        <f>AVERAGEIFS(ObservedSWC!P$2:P$595,ObservedSWC!$A$2:$A$595,$A130,ObservedSWC!$C$2:$C$595,$C130)</f>
        <v>0.3116666666666667</v>
      </c>
      <c r="Q130" s="37">
        <f>AVERAGEIFS(ObservedSWC!Q$2:Q$595,ObservedSWC!$A$2:$A$595,$A130,ObservedSWC!$C$2:$C$595,$C130)</f>
        <v>0.31033333333333335</v>
      </c>
      <c r="R130" s="37">
        <f>AVERAGEIFS(ObservedSWC!R$2:R$595,ObservedSWC!$A$2:$A$595,$A130,ObservedSWC!$C$2:$C$595,$C130)</f>
        <v>0.29899999999999999</v>
      </c>
      <c r="S130" s="37">
        <f>AVERAGEIFS(ObservedSWC!S$2:S$595,ObservedSWC!$A$2:$A$595,$A130,ObservedSWC!$C$2:$C$595,$C130)</f>
        <v>0.30033333333333334</v>
      </c>
      <c r="T130" s="37">
        <f>AVERAGEIFS(ObservedSWC!T$2:T$595,ObservedSWC!$A$2:$A$595,$A130,ObservedSWC!$C$2:$C$595,$C130)</f>
        <v>0.32866666666666666</v>
      </c>
      <c r="U130" s="37">
        <f>AVERAGEIFS(ObservedSWC!U$2:U$595,ObservedSWC!$A$2:$A$595,$A130,ObservedSWC!$C$2:$C$595,$C130)</f>
        <v>0.34666666666666668</v>
      </c>
      <c r="V130" s="37">
        <f>AVERAGEIFS(ObservedSWC!V$2:V$595,ObservedSWC!$A$2:$A$595,$A130,ObservedSWC!$C$2:$C$595,$C130)</f>
        <v>0.33800000000000002</v>
      </c>
      <c r="W130" s="37">
        <f>AVERAGEIFS(ObservedSWC!W$2:W$595,ObservedSWC!$A$2:$A$595,$A130,ObservedSWC!$C$2:$C$595,$C130)</f>
        <v>0.317</v>
      </c>
      <c r="X130" s="37">
        <f>AVERAGEIFS(ObservedSWC!X$2:X$595,ObservedSWC!$A$2:$A$595,$A130,ObservedSWC!$C$2:$C$595,$C130)</f>
        <v>0.31433333333333335</v>
      </c>
      <c r="Y130" s="37">
        <f>AVERAGEIFS(ObservedSWC!Y$2:Y$595,ObservedSWC!$A$2:$A$595,$A130,ObservedSWC!$C$2:$C$595,$C130)</f>
        <v>0.32166666666666666</v>
      </c>
      <c r="Z130" s="37">
        <f>AVERAGEIFS(ObservedSWC!Z$2:Z$595,ObservedSWC!$A$2:$A$595,$A130,ObservedSWC!$C$2:$C$595,$C130)</f>
        <v>0.30633333333333335</v>
      </c>
      <c r="AA130" s="37">
        <f>AVERAGEIFS(ObservedSWC!AA$2:AA$595,ObservedSWC!$A$2:$A$595,$A130,ObservedSWC!$C$2:$C$595,$C130)</f>
        <v>0.28299999999999997</v>
      </c>
      <c r="AB130" s="37">
        <f>AVERAGEIFS(ObservedSWC!AB$2:AB$595,ObservedSWC!$A$2:$A$595,$A130,ObservedSWC!$C$2:$C$595,$C130)</f>
        <v>222.83333333333334</v>
      </c>
      <c r="AC130" s="37">
        <f>AVERAGEIFS(ObservedSWC!AC$2:AC$595,ObservedSWC!$A$2:$A$595,$A130,ObservedSWC!$C$2:$C$595,$C130)</f>
        <v>626.66666666666663</v>
      </c>
    </row>
    <row r="131" spans="1:29" x14ac:dyDescent="0.25">
      <c r="A131" s="1" t="s">
        <v>3</v>
      </c>
      <c r="B131" s="1" t="s">
        <v>84</v>
      </c>
      <c r="C131" s="36">
        <v>36189</v>
      </c>
      <c r="D131" s="2" t="s">
        <v>85</v>
      </c>
      <c r="E131">
        <v>5</v>
      </c>
      <c r="F131" s="37">
        <f>AVERAGEIFS(ObservedSWC!F$2:F$595,ObservedSWC!$A$2:$A$595,$A131,ObservedSWC!$C$2:$C$595,$C131)</f>
        <v>0.29066666666666663</v>
      </c>
      <c r="G131" s="37">
        <f>AVERAGEIFS(ObservedSWC!G$2:G$595,ObservedSWC!$A$2:$A$595,$A131,ObservedSWC!$C$2:$C$595,$C131)</f>
        <v>0.29133333333333339</v>
      </c>
      <c r="H131" s="37">
        <f>AVERAGEIFS(ObservedSWC!H$2:H$595,ObservedSWC!$A$2:$A$595,$A131,ObservedSWC!$C$2:$C$595,$C131)</f>
        <v>0.26199999999999996</v>
      </c>
      <c r="I131" s="37">
        <f>AVERAGEIFS(ObservedSWC!I$2:I$595,ObservedSWC!$A$2:$A$595,$A131,ObservedSWC!$C$2:$C$595,$C131)</f>
        <v>0.253</v>
      </c>
      <c r="J131" s="37">
        <f>AVERAGEIFS(ObservedSWC!J$2:J$595,ObservedSWC!$A$2:$A$595,$A131,ObservedSWC!$C$2:$C$595,$C131)</f>
        <v>0.23733333333333331</v>
      </c>
      <c r="K131" s="37">
        <f>AVERAGEIFS(ObservedSWC!K$2:K$595,ObservedSWC!$A$2:$A$595,$A131,ObservedSWC!$C$2:$C$595,$C131)</f>
        <v>0.25666666666666665</v>
      </c>
      <c r="L131" s="37">
        <f>AVERAGEIFS(ObservedSWC!L$2:L$595,ObservedSWC!$A$2:$A$595,$A131,ObservedSWC!$C$2:$C$595,$C131)</f>
        <v>0.27699999999999997</v>
      </c>
      <c r="M131" s="37">
        <f>AVERAGEIFS(ObservedSWC!M$2:M$595,ObservedSWC!$A$2:$A$595,$A131,ObservedSWC!$C$2:$C$595,$C131)</f>
        <v>0.28433333333333333</v>
      </c>
      <c r="N131" s="37">
        <f>AVERAGEIFS(ObservedSWC!N$2:N$595,ObservedSWC!$A$2:$A$595,$A131,ObservedSWC!$C$2:$C$595,$C131)</f>
        <v>0.29299999999999998</v>
      </c>
      <c r="O131" s="37">
        <f>AVERAGEIFS(ObservedSWC!O$2:O$595,ObservedSWC!$A$2:$A$595,$A131,ObservedSWC!$C$2:$C$595,$C131)</f>
        <v>0.29033333333333333</v>
      </c>
      <c r="P131" s="37">
        <f>AVERAGEIFS(ObservedSWC!P$2:P$595,ObservedSWC!$A$2:$A$595,$A131,ObservedSWC!$C$2:$C$595,$C131)</f>
        <v>0.32266666666666666</v>
      </c>
      <c r="Q131" s="37">
        <f>AVERAGEIFS(ObservedSWC!Q$2:Q$595,ObservedSWC!$A$2:$A$595,$A131,ObservedSWC!$C$2:$C$595,$C131)</f>
        <v>0.31366666666666665</v>
      </c>
      <c r="R131" s="37">
        <f>AVERAGEIFS(ObservedSWC!R$2:R$595,ObservedSWC!$A$2:$A$595,$A131,ObservedSWC!$C$2:$C$595,$C131)</f>
        <v>0.29200000000000004</v>
      </c>
      <c r="S131" s="37">
        <f>AVERAGEIFS(ObservedSWC!S$2:S$595,ObservedSWC!$A$2:$A$595,$A131,ObservedSWC!$C$2:$C$595,$C131)</f>
        <v>0.29266666666666663</v>
      </c>
      <c r="T131" s="37">
        <f>AVERAGEIFS(ObservedSWC!T$2:T$595,ObservedSWC!$A$2:$A$595,$A131,ObservedSWC!$C$2:$C$595,$C131)</f>
        <v>0.33100000000000002</v>
      </c>
      <c r="U131" s="37">
        <f>AVERAGEIFS(ObservedSWC!U$2:U$595,ObservedSWC!$A$2:$A$595,$A131,ObservedSWC!$C$2:$C$595,$C131)</f>
        <v>0.34466666666666662</v>
      </c>
      <c r="V131" s="37">
        <f>AVERAGEIFS(ObservedSWC!V$2:V$595,ObservedSWC!$A$2:$A$595,$A131,ObservedSWC!$C$2:$C$595,$C131)</f>
        <v>0.34300000000000003</v>
      </c>
      <c r="W131" s="37">
        <f>AVERAGEIFS(ObservedSWC!W$2:W$595,ObservedSWC!$A$2:$A$595,$A131,ObservedSWC!$C$2:$C$595,$C131)</f>
        <v>0.31833333333333336</v>
      </c>
      <c r="X131" s="37">
        <f>AVERAGEIFS(ObservedSWC!X$2:X$595,ObservedSWC!$A$2:$A$595,$A131,ObservedSWC!$C$2:$C$595,$C131)</f>
        <v>0.316</v>
      </c>
      <c r="Y131" s="37">
        <f>AVERAGEIFS(ObservedSWC!Y$2:Y$595,ObservedSWC!$A$2:$A$595,$A131,ObservedSWC!$C$2:$C$595,$C131)</f>
        <v>0.32500000000000001</v>
      </c>
      <c r="Z131" s="37">
        <f>AVERAGEIFS(ObservedSWC!Z$2:Z$595,ObservedSWC!$A$2:$A$595,$A131,ObservedSWC!$C$2:$C$595,$C131)</f>
        <v>0.318</v>
      </c>
      <c r="AA131" s="37">
        <f>AVERAGEIFS(ObservedSWC!AA$2:AA$595,ObservedSWC!$A$2:$A$595,$A131,ObservedSWC!$C$2:$C$595,$C131)</f>
        <v>0.27066666666666667</v>
      </c>
      <c r="AB131" s="37">
        <f>AVERAGEIFS(ObservedSWC!AB$2:AB$595,ObservedSWC!$A$2:$A$595,$A131,ObservedSWC!$C$2:$C$595,$C131)</f>
        <v>273.59999999999997</v>
      </c>
      <c r="AC131" s="37">
        <f>AVERAGEIFS(ObservedSWC!AC$2:AC$595,ObservedSWC!$A$2:$A$595,$A131,ObservedSWC!$C$2:$C$595,$C131)</f>
        <v>681.4</v>
      </c>
    </row>
    <row r="132" spans="1:29" x14ac:dyDescent="0.25">
      <c r="A132" s="1" t="s">
        <v>3</v>
      </c>
      <c r="B132" s="1" t="s">
        <v>84</v>
      </c>
      <c r="C132" s="36">
        <v>36213</v>
      </c>
      <c r="D132" s="2" t="s">
        <v>85</v>
      </c>
      <c r="E132">
        <v>5</v>
      </c>
      <c r="F132" s="37">
        <f>AVERAGEIFS(ObservedSWC!F$2:F$595,ObservedSWC!$A$2:$A$595,$A132,ObservedSWC!$C$2:$C$595,$C132)</f>
        <v>0.2263333333333333</v>
      </c>
      <c r="G132" s="37">
        <f>AVERAGEIFS(ObservedSWC!G$2:G$595,ObservedSWC!$A$2:$A$595,$A132,ObservedSWC!$C$2:$C$595,$C132)</f>
        <v>0.224</v>
      </c>
      <c r="H132" s="37">
        <f>AVERAGEIFS(ObservedSWC!H$2:H$595,ObservedSWC!$A$2:$A$595,$A132,ObservedSWC!$C$2:$C$595,$C132)</f>
        <v>0.19999999999999998</v>
      </c>
      <c r="I132" s="37">
        <f>AVERAGEIFS(ObservedSWC!I$2:I$595,ObservedSWC!$A$2:$A$595,$A132,ObservedSWC!$C$2:$C$595,$C132)</f>
        <v>0.19433333333333333</v>
      </c>
      <c r="J132" s="37">
        <f>AVERAGEIFS(ObservedSWC!J$2:J$595,ObservedSWC!$A$2:$A$595,$A132,ObservedSWC!$C$2:$C$595,$C132)</f>
        <v>0.19900000000000004</v>
      </c>
      <c r="K132" s="37">
        <f>AVERAGEIFS(ObservedSWC!K$2:K$595,ObservedSWC!$A$2:$A$595,$A132,ObservedSWC!$C$2:$C$595,$C132)</f>
        <v>0.23133333333333331</v>
      </c>
      <c r="L132" s="37">
        <f>AVERAGEIFS(ObservedSWC!L$2:L$595,ObservedSWC!$A$2:$A$595,$A132,ObservedSWC!$C$2:$C$595,$C132)</f>
        <v>0.26866666666666666</v>
      </c>
      <c r="M132" s="37">
        <f>AVERAGEIFS(ObservedSWC!M$2:M$595,ObservedSWC!$A$2:$A$595,$A132,ObservedSWC!$C$2:$C$595,$C132)</f>
        <v>0.26366666666666666</v>
      </c>
      <c r="N132" s="37">
        <f>AVERAGEIFS(ObservedSWC!N$2:N$595,ObservedSWC!$A$2:$A$595,$A132,ObservedSWC!$C$2:$C$595,$C132)</f>
        <v>0.27133333333333332</v>
      </c>
      <c r="O132" s="37">
        <f>AVERAGEIFS(ObservedSWC!O$2:O$595,ObservedSWC!$A$2:$A$595,$A132,ObservedSWC!$C$2:$C$595,$C132)</f>
        <v>0.25966666666666666</v>
      </c>
      <c r="P132" s="37">
        <f>AVERAGEIFS(ObservedSWC!P$2:P$595,ObservedSWC!$A$2:$A$595,$A132,ObservedSWC!$C$2:$C$595,$C132)</f>
        <v>0.3153333333333333</v>
      </c>
      <c r="Q132" s="37">
        <f>AVERAGEIFS(ObservedSWC!Q$2:Q$595,ObservedSWC!$A$2:$A$595,$A132,ObservedSWC!$C$2:$C$595,$C132)</f>
        <v>0.31033333333333335</v>
      </c>
      <c r="R132" s="37">
        <f>AVERAGEIFS(ObservedSWC!R$2:R$595,ObservedSWC!$A$2:$A$595,$A132,ObservedSWC!$C$2:$C$595,$C132)</f>
        <v>0.29100000000000004</v>
      </c>
      <c r="S132" s="37">
        <f>AVERAGEIFS(ObservedSWC!S$2:S$595,ObservedSWC!$A$2:$A$595,$A132,ObservedSWC!$C$2:$C$595,$C132)</f>
        <v>0.28666666666666668</v>
      </c>
      <c r="T132" s="37">
        <f>AVERAGEIFS(ObservedSWC!T$2:T$595,ObservedSWC!$A$2:$A$595,$A132,ObservedSWC!$C$2:$C$595,$C132)</f>
        <v>0.32433333333333336</v>
      </c>
      <c r="U132" s="37">
        <f>AVERAGEIFS(ObservedSWC!U$2:U$595,ObservedSWC!$A$2:$A$595,$A132,ObservedSWC!$C$2:$C$595,$C132)</f>
        <v>0.34800000000000003</v>
      </c>
      <c r="V132" s="37">
        <f>AVERAGEIFS(ObservedSWC!V$2:V$595,ObservedSWC!$A$2:$A$595,$A132,ObservedSWC!$C$2:$C$595,$C132)</f>
        <v>0.33833333333333332</v>
      </c>
      <c r="W132" s="37">
        <f>AVERAGEIFS(ObservedSWC!W$2:W$595,ObservedSWC!$A$2:$A$595,$A132,ObservedSWC!$C$2:$C$595,$C132)</f>
        <v>0.32100000000000001</v>
      </c>
      <c r="X132" s="37">
        <f>AVERAGEIFS(ObservedSWC!X$2:X$595,ObservedSWC!$A$2:$A$595,$A132,ObservedSWC!$C$2:$C$595,$C132)</f>
        <v>0.3153333333333333</v>
      </c>
      <c r="Y132" s="37">
        <f>AVERAGEIFS(ObservedSWC!Y$2:Y$595,ObservedSWC!$A$2:$A$595,$A132,ObservedSWC!$C$2:$C$595,$C132)</f>
        <v>0.3203333333333333</v>
      </c>
      <c r="Z132" s="37">
        <f>AVERAGEIFS(ObservedSWC!Z$2:Z$595,ObservedSWC!$A$2:$A$595,$A132,ObservedSWC!$C$2:$C$595,$C132)</f>
        <v>0.30399999999999999</v>
      </c>
      <c r="AA132" s="37">
        <f>AVERAGEIFS(ObservedSWC!AA$2:AA$595,ObservedSWC!$A$2:$A$595,$A132,ObservedSWC!$C$2:$C$595,$C132)</f>
        <v>0.27699999999999997</v>
      </c>
      <c r="AB132" s="37">
        <f>AVERAGEIFS(ObservedSWC!AB$2:AB$595,ObservedSWC!$A$2:$A$595,$A132,ObservedSWC!$C$2:$C$595,$C132)</f>
        <v>230.5</v>
      </c>
      <c r="AC132" s="37">
        <f>AVERAGEIFS(ObservedSWC!AC$2:AC$595,ObservedSWC!$A$2:$A$595,$A132,ObservedSWC!$C$2:$C$595,$C132)</f>
        <v>631.63333333333333</v>
      </c>
    </row>
    <row r="133" spans="1:29" x14ac:dyDescent="0.25">
      <c r="A133" s="1" t="s">
        <v>3</v>
      </c>
      <c r="B133" s="1" t="s">
        <v>84</v>
      </c>
      <c r="C133" s="36">
        <v>36236</v>
      </c>
      <c r="D133" s="2" t="s">
        <v>85</v>
      </c>
      <c r="E133">
        <v>6</v>
      </c>
      <c r="F133" s="37">
        <f>AVERAGEIFS(ObservedSWC!F$2:F$595,ObservedSWC!$A$2:$A$595,$A133,ObservedSWC!$C$2:$C$595,$C133)</f>
        <v>0.34566666666666673</v>
      </c>
      <c r="G133" s="37">
        <f>AVERAGEIFS(ObservedSWC!G$2:G$595,ObservedSWC!$A$2:$A$595,$A133,ObservedSWC!$C$2:$C$595,$C133)</f>
        <v>0.307</v>
      </c>
      <c r="H133" s="37">
        <f>AVERAGEIFS(ObservedSWC!H$2:H$595,ObservedSWC!$A$2:$A$595,$A133,ObservedSWC!$C$2:$C$595,$C133)</f>
        <v>0.27500000000000002</v>
      </c>
      <c r="I133" s="37">
        <f>AVERAGEIFS(ObservedSWC!I$2:I$595,ObservedSWC!$A$2:$A$595,$A133,ObservedSWC!$C$2:$C$595,$C133)</f>
        <v>0.26866666666666666</v>
      </c>
      <c r="J133" s="37">
        <f>AVERAGEIFS(ObservedSWC!J$2:J$595,ObservedSWC!$A$2:$A$595,$A133,ObservedSWC!$C$2:$C$595,$C133)</f>
        <v>0.28233333333333338</v>
      </c>
      <c r="K133" s="37">
        <f>AVERAGEIFS(ObservedSWC!K$2:K$595,ObservedSWC!$A$2:$A$595,$A133,ObservedSWC!$C$2:$C$595,$C133)</f>
        <v>0.31066666666666665</v>
      </c>
      <c r="L133" s="37">
        <f>AVERAGEIFS(ObservedSWC!L$2:L$595,ObservedSWC!$A$2:$A$595,$A133,ObservedSWC!$C$2:$C$595,$C133)</f>
        <v>0.29966666666666669</v>
      </c>
      <c r="M133" s="37">
        <f>AVERAGEIFS(ObservedSWC!M$2:M$595,ObservedSWC!$A$2:$A$595,$A133,ObservedSWC!$C$2:$C$595,$C133)</f>
        <v>0.30166666666666669</v>
      </c>
      <c r="N133" s="37">
        <f>AVERAGEIFS(ObservedSWC!N$2:N$595,ObservedSWC!$A$2:$A$595,$A133,ObservedSWC!$C$2:$C$595,$C133)</f>
        <v>0.313</v>
      </c>
      <c r="O133" s="37">
        <f>AVERAGEIFS(ObservedSWC!O$2:O$595,ObservedSWC!$A$2:$A$595,$A133,ObservedSWC!$C$2:$C$595,$C133)</f>
        <v>0.3153333333333333</v>
      </c>
      <c r="P133" s="37">
        <f>AVERAGEIFS(ObservedSWC!P$2:P$595,ObservedSWC!$A$2:$A$595,$A133,ObservedSWC!$C$2:$C$595,$C133)</f>
        <v>0.33733333333333332</v>
      </c>
      <c r="Q133" s="37">
        <f>AVERAGEIFS(ObservedSWC!Q$2:Q$595,ObservedSWC!$A$2:$A$595,$A133,ObservedSWC!$C$2:$C$595,$C133)</f>
        <v>0.32066666666666666</v>
      </c>
      <c r="R133" s="37">
        <f>AVERAGEIFS(ObservedSWC!R$2:R$595,ObservedSWC!$A$2:$A$595,$A133,ObservedSWC!$C$2:$C$595,$C133)</f>
        <v>0.29199999999999998</v>
      </c>
      <c r="S133" s="37">
        <f>AVERAGEIFS(ObservedSWC!S$2:S$595,ObservedSWC!$A$2:$A$595,$A133,ObservedSWC!$C$2:$C$595,$C133)</f>
        <v>0.28666666666666668</v>
      </c>
      <c r="T133" s="37">
        <f>AVERAGEIFS(ObservedSWC!T$2:T$595,ObservedSWC!$A$2:$A$595,$A133,ObservedSWC!$C$2:$C$595,$C133)</f>
        <v>0.32366666666666671</v>
      </c>
      <c r="U133" s="37">
        <f>AVERAGEIFS(ObservedSWC!U$2:U$595,ObservedSWC!$A$2:$A$595,$A133,ObservedSWC!$C$2:$C$595,$C133)</f>
        <v>0.34500000000000003</v>
      </c>
      <c r="V133" s="37">
        <f>AVERAGEIFS(ObservedSWC!V$2:V$595,ObservedSWC!$A$2:$A$595,$A133,ObservedSWC!$C$2:$C$595,$C133)</f>
        <v>0.34066666666666667</v>
      </c>
      <c r="W133" s="37">
        <f>AVERAGEIFS(ObservedSWC!W$2:W$595,ObservedSWC!$A$2:$A$595,$A133,ObservedSWC!$C$2:$C$595,$C133)</f>
        <v>0.32533333333333331</v>
      </c>
      <c r="X133" s="37">
        <f>AVERAGEIFS(ObservedSWC!X$2:X$595,ObservedSWC!$A$2:$A$595,$A133,ObservedSWC!$C$2:$C$595,$C133)</f>
        <v>0.31233333333333335</v>
      </c>
      <c r="Y133" s="37">
        <f>AVERAGEIFS(ObservedSWC!Y$2:Y$595,ObservedSWC!$A$2:$A$595,$A133,ObservedSWC!$C$2:$C$595,$C133)</f>
        <v>0.32666666666666666</v>
      </c>
      <c r="Z133" s="37">
        <f>AVERAGEIFS(ObservedSWC!Z$2:Z$595,ObservedSWC!$A$2:$A$595,$A133,ObservedSWC!$C$2:$C$595,$C133)</f>
        <v>0.30366666666666664</v>
      </c>
      <c r="AA133" s="37">
        <f>AVERAGEIFS(ObservedSWC!AA$2:AA$595,ObservedSWC!$A$2:$A$595,$A133,ObservedSWC!$C$2:$C$595,$C133)</f>
        <v>0.27933333333333332</v>
      </c>
      <c r="AB133" s="37">
        <f>AVERAGEIFS(ObservedSWC!AB$2:AB$595,ObservedSWC!$A$2:$A$595,$A133,ObservedSWC!$C$2:$C$595,$C133)</f>
        <v>304.93333333333334</v>
      </c>
      <c r="AC133" s="37">
        <f>AVERAGEIFS(ObservedSWC!AC$2:AC$595,ObservedSWC!$A$2:$A$595,$A133,ObservedSWC!$C$2:$C$595,$C133)</f>
        <v>715.80000000000007</v>
      </c>
    </row>
    <row r="134" spans="1:29" x14ac:dyDescent="0.25">
      <c r="A134" s="1" t="s">
        <v>3</v>
      </c>
      <c r="B134" s="1" t="s">
        <v>84</v>
      </c>
      <c r="C134" s="36">
        <v>36251</v>
      </c>
      <c r="D134" s="2" t="s">
        <v>85</v>
      </c>
      <c r="E134">
        <v>6</v>
      </c>
      <c r="F134" s="37">
        <f>AVERAGEIFS(ObservedSWC!F$2:F$595,ObservedSWC!$A$2:$A$595,$A134,ObservedSWC!$C$2:$C$595,$C134)</f>
        <v>0.27266666666666667</v>
      </c>
      <c r="G134" s="37">
        <f>AVERAGEIFS(ObservedSWC!G$2:G$595,ObservedSWC!$A$2:$A$595,$A134,ObservedSWC!$C$2:$C$595,$C134)</f>
        <v>0.27933333333333338</v>
      </c>
      <c r="H134" s="37">
        <f>AVERAGEIFS(ObservedSWC!H$2:H$595,ObservedSWC!$A$2:$A$595,$A134,ObservedSWC!$C$2:$C$595,$C134)</f>
        <v>0.25666666666666665</v>
      </c>
      <c r="I134" s="37">
        <f>AVERAGEIFS(ObservedSWC!I$2:I$595,ObservedSWC!$A$2:$A$595,$A134,ObservedSWC!$C$2:$C$595,$C134)</f>
        <v>0.252</v>
      </c>
      <c r="J134" s="37">
        <f>AVERAGEIFS(ObservedSWC!J$2:J$595,ObservedSWC!$A$2:$A$595,$A134,ObservedSWC!$C$2:$C$595,$C134)</f>
        <v>0.25900000000000001</v>
      </c>
      <c r="K134" s="37">
        <f>AVERAGEIFS(ObservedSWC!K$2:K$595,ObservedSWC!$A$2:$A$595,$A134,ObservedSWC!$C$2:$C$595,$C134)</f>
        <v>0.28799999999999998</v>
      </c>
      <c r="L134" s="37">
        <f>AVERAGEIFS(ObservedSWC!L$2:L$595,ObservedSWC!$A$2:$A$595,$A134,ObservedSWC!$C$2:$C$595,$C134)</f>
        <v>0.29266666666666669</v>
      </c>
      <c r="M134" s="37">
        <f>AVERAGEIFS(ObservedSWC!M$2:M$595,ObservedSWC!$A$2:$A$595,$A134,ObservedSWC!$C$2:$C$595,$C134)</f>
        <v>0.29933333333333328</v>
      </c>
      <c r="N134" s="37">
        <f>AVERAGEIFS(ObservedSWC!N$2:N$595,ObservedSWC!$A$2:$A$595,$A134,ObservedSWC!$C$2:$C$595,$C134)</f>
        <v>0.308</v>
      </c>
      <c r="O134" s="37">
        <f>AVERAGEIFS(ObservedSWC!O$2:O$595,ObservedSWC!$A$2:$A$595,$A134,ObservedSWC!$C$2:$C$595,$C134)</f>
        <v>0.30933333333333329</v>
      </c>
      <c r="P134" s="37">
        <f>AVERAGEIFS(ObservedSWC!P$2:P$595,ObservedSWC!$A$2:$A$595,$A134,ObservedSWC!$C$2:$C$595,$C134)</f>
        <v>0.33600000000000002</v>
      </c>
      <c r="Q134" s="37">
        <f>AVERAGEIFS(ObservedSWC!Q$2:Q$595,ObservedSWC!$A$2:$A$595,$A134,ObservedSWC!$C$2:$C$595,$C134)</f>
        <v>0.318</v>
      </c>
      <c r="R134" s="37">
        <f>AVERAGEIFS(ObservedSWC!R$2:R$595,ObservedSWC!$A$2:$A$595,$A134,ObservedSWC!$C$2:$C$595,$C134)</f>
        <v>0.29699999999999999</v>
      </c>
      <c r="S134" s="37">
        <f>AVERAGEIFS(ObservedSWC!S$2:S$595,ObservedSWC!$A$2:$A$595,$A134,ObservedSWC!$C$2:$C$595,$C134)</f>
        <v>0.29333333333333333</v>
      </c>
      <c r="T134" s="37">
        <f>AVERAGEIFS(ObservedSWC!T$2:T$595,ObservedSWC!$A$2:$A$595,$A134,ObservedSWC!$C$2:$C$595,$C134)</f>
        <v>0.33300000000000002</v>
      </c>
      <c r="U134" s="37">
        <f>AVERAGEIFS(ObservedSWC!U$2:U$595,ObservedSWC!$A$2:$A$595,$A134,ObservedSWC!$C$2:$C$595,$C134)</f>
        <v>0.34500000000000003</v>
      </c>
      <c r="V134" s="37">
        <f>AVERAGEIFS(ObservedSWC!V$2:V$595,ObservedSWC!$A$2:$A$595,$A134,ObservedSWC!$C$2:$C$595,$C134)</f>
        <v>0.33766666666666662</v>
      </c>
      <c r="W134" s="37">
        <f>AVERAGEIFS(ObservedSWC!W$2:W$595,ObservedSWC!$A$2:$A$595,$A134,ObservedSWC!$C$2:$C$595,$C134)</f>
        <v>0.32466666666666666</v>
      </c>
      <c r="X134" s="37">
        <f>AVERAGEIFS(ObservedSWC!X$2:X$595,ObservedSWC!$A$2:$A$595,$A134,ObservedSWC!$C$2:$C$595,$C134)</f>
        <v>0.3143333333333333</v>
      </c>
      <c r="Y134" s="37">
        <f>AVERAGEIFS(ObservedSWC!Y$2:Y$595,ObservedSWC!$A$2:$A$595,$A134,ObservedSWC!$C$2:$C$595,$C134)</f>
        <v>0.31766666666666671</v>
      </c>
      <c r="Z134" s="37">
        <f>AVERAGEIFS(ObservedSWC!Z$2:Z$595,ObservedSWC!$A$2:$A$595,$A134,ObservedSWC!$C$2:$C$595,$C134)</f>
        <v>0.3086666666666667</v>
      </c>
      <c r="AA134" s="37">
        <f>AVERAGEIFS(ObservedSWC!AA$2:AA$595,ObservedSWC!$A$2:$A$595,$A134,ObservedSWC!$C$2:$C$595,$C134)</f>
        <v>0.27533333333333337</v>
      </c>
      <c r="AB134" s="37">
        <f>AVERAGEIFS(ObservedSWC!AB$2:AB$595,ObservedSWC!$A$2:$A$595,$A134,ObservedSWC!$C$2:$C$595,$C134)</f>
        <v>278.03333333333336</v>
      </c>
      <c r="AC134" s="37">
        <f>AVERAGEIFS(ObservedSWC!AC$2:AC$595,ObservedSWC!$A$2:$A$595,$A134,ObservedSWC!$C$2:$C$595,$C134)</f>
        <v>689.0333333333333</v>
      </c>
    </row>
    <row r="135" spans="1:29" x14ac:dyDescent="0.25">
      <c r="A135" s="1" t="s">
        <v>3</v>
      </c>
      <c r="B135" s="1" t="s">
        <v>84</v>
      </c>
      <c r="C135" s="36">
        <v>36269</v>
      </c>
      <c r="D135" s="2" t="s">
        <v>85</v>
      </c>
      <c r="E135">
        <v>6</v>
      </c>
      <c r="F135" s="37">
        <f>AVERAGEIFS(ObservedSWC!F$2:F$595,ObservedSWC!$A$2:$A$595,$A135,ObservedSWC!$C$2:$C$595,$C135)</f>
        <v>0.27699999999999997</v>
      </c>
      <c r="G135" s="37">
        <f>AVERAGEIFS(ObservedSWC!G$2:G$595,ObservedSWC!$A$2:$A$595,$A135,ObservedSWC!$C$2:$C$595,$C135)</f>
        <v>0.24433333333333332</v>
      </c>
      <c r="H135" s="37">
        <f>AVERAGEIFS(ObservedSWC!H$2:H$595,ObservedSWC!$A$2:$A$595,$A135,ObservedSWC!$C$2:$C$595,$C135)</f>
        <v>0.21866666666666668</v>
      </c>
      <c r="I135" s="37">
        <f>AVERAGEIFS(ObservedSWC!I$2:I$595,ObservedSWC!$A$2:$A$595,$A135,ObservedSWC!$C$2:$C$595,$C135)</f>
        <v>0.22833333333333336</v>
      </c>
      <c r="J135" s="37">
        <f>AVERAGEIFS(ObservedSWC!J$2:J$595,ObservedSWC!$A$2:$A$595,$A135,ObservedSWC!$C$2:$C$595,$C135)</f>
        <v>0.23199999999999998</v>
      </c>
      <c r="K135" s="37">
        <f>AVERAGEIFS(ObservedSWC!K$2:K$595,ObservedSWC!$A$2:$A$595,$A135,ObservedSWC!$C$2:$C$595,$C135)</f>
        <v>0.26766666666666666</v>
      </c>
      <c r="L135" s="37">
        <f>AVERAGEIFS(ObservedSWC!L$2:L$595,ObservedSWC!$A$2:$A$595,$A135,ObservedSWC!$C$2:$C$595,$C135)</f>
        <v>0.28733333333333338</v>
      </c>
      <c r="M135" s="37">
        <f>AVERAGEIFS(ObservedSWC!M$2:M$595,ObservedSWC!$A$2:$A$595,$A135,ObservedSWC!$C$2:$C$595,$C135)</f>
        <v>0.29166666666666669</v>
      </c>
      <c r="N135" s="37">
        <f>AVERAGEIFS(ObservedSWC!N$2:N$595,ObservedSWC!$A$2:$A$595,$A135,ObservedSWC!$C$2:$C$595,$C135)</f>
        <v>0.3086666666666667</v>
      </c>
      <c r="O135" s="37">
        <f>AVERAGEIFS(ObservedSWC!O$2:O$595,ObservedSWC!$A$2:$A$595,$A135,ObservedSWC!$C$2:$C$595,$C135)</f>
        <v>0.29333333333333339</v>
      </c>
      <c r="P135" s="37">
        <f>AVERAGEIFS(ObservedSWC!P$2:P$595,ObservedSWC!$A$2:$A$595,$A135,ObservedSWC!$C$2:$C$595,$C135)</f>
        <v>0.32500000000000001</v>
      </c>
      <c r="Q135" s="37">
        <f>AVERAGEIFS(ObservedSWC!Q$2:Q$595,ObservedSWC!$A$2:$A$595,$A135,ObservedSWC!$C$2:$C$595,$C135)</f>
        <v>0.3126666666666667</v>
      </c>
      <c r="R135" s="37">
        <f>AVERAGEIFS(ObservedSWC!R$2:R$595,ObservedSWC!$A$2:$A$595,$A135,ObservedSWC!$C$2:$C$595,$C135)</f>
        <v>0.29466666666666669</v>
      </c>
      <c r="S135" s="37">
        <f>AVERAGEIFS(ObservedSWC!S$2:S$595,ObservedSWC!$A$2:$A$595,$A135,ObservedSWC!$C$2:$C$595,$C135)</f>
        <v>0.29099999999999998</v>
      </c>
      <c r="T135" s="37">
        <f>AVERAGEIFS(ObservedSWC!T$2:T$595,ObservedSWC!$A$2:$A$595,$A135,ObservedSWC!$C$2:$C$595,$C135)</f>
        <v>0.33133333333333331</v>
      </c>
      <c r="U135" s="37">
        <f>AVERAGEIFS(ObservedSWC!U$2:U$595,ObservedSWC!$A$2:$A$595,$A135,ObservedSWC!$C$2:$C$595,$C135)</f>
        <v>0.34433333333333332</v>
      </c>
      <c r="V135" s="37">
        <f>AVERAGEIFS(ObservedSWC!V$2:V$595,ObservedSWC!$A$2:$A$595,$A135,ObservedSWC!$C$2:$C$595,$C135)</f>
        <v>0.33733333333333332</v>
      </c>
      <c r="W135" s="37">
        <f>AVERAGEIFS(ObservedSWC!W$2:W$595,ObservedSWC!$A$2:$A$595,$A135,ObservedSWC!$C$2:$C$595,$C135)</f>
        <v>0.32400000000000001</v>
      </c>
      <c r="X135" s="37">
        <f>AVERAGEIFS(ObservedSWC!X$2:X$595,ObservedSWC!$A$2:$A$595,$A135,ObservedSWC!$C$2:$C$595,$C135)</f>
        <v>0.31466666666666665</v>
      </c>
      <c r="Y135" s="37">
        <f>AVERAGEIFS(ObservedSWC!Y$2:Y$595,ObservedSWC!$A$2:$A$595,$A135,ObservedSWC!$C$2:$C$595,$C135)</f>
        <v>0.32199999999999995</v>
      </c>
      <c r="Z135" s="37">
        <f>AVERAGEIFS(ObservedSWC!Z$2:Z$595,ObservedSWC!$A$2:$A$595,$A135,ObservedSWC!$C$2:$C$595,$C135)</f>
        <v>0.307</v>
      </c>
      <c r="AA135" s="37">
        <f>AVERAGEIFS(ObservedSWC!AA$2:AA$595,ObservedSWC!$A$2:$A$595,$A135,ObservedSWC!$C$2:$C$595,$C135)</f>
        <v>0.28299999999999997</v>
      </c>
      <c r="AB135" s="37">
        <f>AVERAGEIFS(ObservedSWC!AB$2:AB$595,ObservedSWC!$A$2:$A$595,$A135,ObservedSWC!$C$2:$C$595,$C135)</f>
        <v>263.26666666666665</v>
      </c>
      <c r="AC135" s="37">
        <f>AVERAGEIFS(ObservedSWC!AC$2:AC$595,ObservedSWC!$A$2:$A$595,$A135,ObservedSWC!$C$2:$C$595,$C135)</f>
        <v>671.30000000000007</v>
      </c>
    </row>
    <row r="136" spans="1:29" x14ac:dyDescent="0.25">
      <c r="A136" s="1" t="s">
        <v>3</v>
      </c>
      <c r="B136" s="1" t="s">
        <v>84</v>
      </c>
      <c r="C136" s="36">
        <v>36293</v>
      </c>
      <c r="D136" s="2" t="s">
        <v>85</v>
      </c>
      <c r="E136">
        <v>7</v>
      </c>
      <c r="F136" s="37">
        <f>AVERAGEIFS(ObservedSWC!F$2:F$595,ObservedSWC!$A$2:$A$595,$A136,ObservedSWC!$C$2:$C$595,$C136)</f>
        <v>0.33366666666666672</v>
      </c>
      <c r="G136" s="37">
        <f>AVERAGEIFS(ObservedSWC!G$2:G$595,ObservedSWC!$A$2:$A$595,$A136,ObservedSWC!$C$2:$C$595,$C136)</f>
        <v>0.29400000000000004</v>
      </c>
      <c r="H136" s="37">
        <f>AVERAGEIFS(ObservedSWC!H$2:H$595,ObservedSWC!$A$2:$A$595,$A136,ObservedSWC!$C$2:$C$595,$C136)</f>
        <v>0.25299999999999995</v>
      </c>
      <c r="I136" s="37">
        <f>AVERAGEIFS(ObservedSWC!I$2:I$595,ObservedSWC!$A$2:$A$595,$A136,ObservedSWC!$C$2:$C$595,$C136)</f>
        <v>0.24066666666666667</v>
      </c>
      <c r="J136" s="37">
        <f>AVERAGEIFS(ObservedSWC!J$2:J$595,ObservedSWC!$A$2:$A$595,$A136,ObservedSWC!$C$2:$C$595,$C136)</f>
        <v>0.23333333333333331</v>
      </c>
      <c r="K136" s="37">
        <f>AVERAGEIFS(ObservedSWC!K$2:K$595,ObservedSWC!$A$2:$A$595,$A136,ObservedSWC!$C$2:$C$595,$C136)</f>
        <v>0.26766666666666666</v>
      </c>
      <c r="L136" s="37">
        <f>AVERAGEIFS(ObservedSWC!L$2:L$595,ObservedSWC!$A$2:$A$595,$A136,ObservedSWC!$C$2:$C$595,$C136)</f>
        <v>0.27666666666666667</v>
      </c>
      <c r="M136" s="37">
        <f>AVERAGEIFS(ObservedSWC!M$2:M$595,ObservedSWC!$A$2:$A$595,$A136,ObservedSWC!$C$2:$C$595,$C136)</f>
        <v>0.28799999999999998</v>
      </c>
      <c r="N136" s="37">
        <f>AVERAGEIFS(ObservedSWC!N$2:N$595,ObservedSWC!$A$2:$A$595,$A136,ObservedSWC!$C$2:$C$595,$C136)</f>
        <v>0.28600000000000003</v>
      </c>
      <c r="O136" s="37">
        <f>AVERAGEIFS(ObservedSWC!O$2:O$595,ObservedSWC!$A$2:$A$595,$A136,ObservedSWC!$C$2:$C$595,$C136)</f>
        <v>0.28699999999999998</v>
      </c>
      <c r="P136" s="37">
        <f>AVERAGEIFS(ObservedSWC!P$2:P$595,ObservedSWC!$A$2:$A$595,$A136,ObservedSWC!$C$2:$C$595,$C136)</f>
        <v>0.32033333333333336</v>
      </c>
      <c r="Q136" s="37">
        <f>AVERAGEIFS(ObservedSWC!Q$2:Q$595,ObservedSWC!$A$2:$A$595,$A136,ObservedSWC!$C$2:$C$595,$C136)</f>
        <v>0.313</v>
      </c>
      <c r="R136" s="37">
        <f>AVERAGEIFS(ObservedSWC!R$2:R$595,ObservedSWC!$A$2:$A$595,$A136,ObservedSWC!$C$2:$C$595,$C136)</f>
        <v>0.29433333333333334</v>
      </c>
      <c r="S136" s="37">
        <f>AVERAGEIFS(ObservedSWC!S$2:S$595,ObservedSWC!$A$2:$A$595,$A136,ObservedSWC!$C$2:$C$595,$C136)</f>
        <v>0.28400000000000003</v>
      </c>
      <c r="T136" s="37">
        <f>AVERAGEIFS(ObservedSWC!T$2:T$595,ObservedSWC!$A$2:$A$595,$A136,ObservedSWC!$C$2:$C$595,$C136)</f>
        <v>0.32866666666666666</v>
      </c>
      <c r="U136" s="37">
        <f>AVERAGEIFS(ObservedSWC!U$2:U$595,ObservedSWC!$A$2:$A$595,$A136,ObservedSWC!$C$2:$C$595,$C136)</f>
        <v>0.34933333333333333</v>
      </c>
      <c r="V136" s="37">
        <f>AVERAGEIFS(ObservedSWC!V$2:V$595,ObservedSWC!$A$2:$A$595,$A136,ObservedSWC!$C$2:$C$595,$C136)</f>
        <v>0.33600000000000002</v>
      </c>
      <c r="W136" s="37">
        <f>AVERAGEIFS(ObservedSWC!W$2:W$595,ObservedSWC!$A$2:$A$595,$A136,ObservedSWC!$C$2:$C$595,$C136)</f>
        <v>0.318</v>
      </c>
      <c r="X136" s="37">
        <f>AVERAGEIFS(ObservedSWC!X$2:X$595,ObservedSWC!$A$2:$A$595,$A136,ObservedSWC!$C$2:$C$595,$C136)</f>
        <v>0.316</v>
      </c>
      <c r="Y136" s="37">
        <f>AVERAGEIFS(ObservedSWC!Y$2:Y$595,ObservedSWC!$A$2:$A$595,$A136,ObservedSWC!$C$2:$C$595,$C136)</f>
        <v>0.32566666666666666</v>
      </c>
      <c r="Z136" s="37">
        <f>AVERAGEIFS(ObservedSWC!Z$2:Z$595,ObservedSWC!$A$2:$A$595,$A136,ObservedSWC!$C$2:$C$595,$C136)</f>
        <v>0.30933333333333329</v>
      </c>
      <c r="AA136" s="37">
        <f>AVERAGEIFS(ObservedSWC!AA$2:AA$595,ObservedSWC!$A$2:$A$595,$A136,ObservedSWC!$C$2:$C$595,$C136)</f>
        <v>0.27966666666666667</v>
      </c>
      <c r="AB136" s="37">
        <f>AVERAGEIFS(ObservedSWC!AB$2:AB$595,ObservedSWC!$A$2:$A$595,$A136,ObservedSWC!$C$2:$C$595,$C136)</f>
        <v>280.66666666666669</v>
      </c>
      <c r="AC136" s="37">
        <f>AVERAGEIFS(ObservedSWC!AC$2:AC$595,ObservedSWC!$A$2:$A$595,$A136,ObservedSWC!$C$2:$C$595,$C136)</f>
        <v>686.80000000000007</v>
      </c>
    </row>
    <row r="137" spans="1:29" x14ac:dyDescent="0.25">
      <c r="A137" s="1" t="s">
        <v>3</v>
      </c>
      <c r="B137" s="1" t="s">
        <v>84</v>
      </c>
      <c r="C137" s="36">
        <v>36335</v>
      </c>
      <c r="D137" s="2" t="s">
        <v>85</v>
      </c>
      <c r="E137">
        <v>7</v>
      </c>
      <c r="F137" s="37">
        <f>AVERAGEIFS(ObservedSWC!F$2:F$595,ObservedSWC!$A$2:$A$595,$A137,ObservedSWC!$C$2:$C$595,$C137)</f>
        <v>0.36133333333333334</v>
      </c>
      <c r="G137" s="37">
        <f>AVERAGEIFS(ObservedSWC!G$2:G$595,ObservedSWC!$A$2:$A$595,$A137,ObservedSWC!$C$2:$C$595,$C137)</f>
        <v>0.31066666666666665</v>
      </c>
      <c r="H137" s="37">
        <f>AVERAGEIFS(ObservedSWC!H$2:H$595,ObservedSWC!$A$2:$A$595,$A137,ObservedSWC!$C$2:$C$595,$C137)</f>
        <v>0.26833333333333337</v>
      </c>
      <c r="I137" s="37">
        <f>AVERAGEIFS(ObservedSWC!I$2:I$595,ObservedSWC!$A$2:$A$595,$A137,ObservedSWC!$C$2:$C$595,$C137)</f>
        <v>0.26500000000000001</v>
      </c>
      <c r="J137" s="37">
        <f>AVERAGEIFS(ObservedSWC!J$2:J$595,ObservedSWC!$A$2:$A$595,$A137,ObservedSWC!$C$2:$C$595,$C137)</f>
        <v>0.28099999999999997</v>
      </c>
      <c r="K137" s="37">
        <f>AVERAGEIFS(ObservedSWC!K$2:K$595,ObservedSWC!$A$2:$A$595,$A137,ObservedSWC!$C$2:$C$595,$C137)</f>
        <v>0.312</v>
      </c>
      <c r="L137" s="37">
        <f>AVERAGEIFS(ObservedSWC!L$2:L$595,ObservedSWC!$A$2:$A$595,$A137,ObservedSWC!$C$2:$C$595,$C137)</f>
        <v>0.31066666666666665</v>
      </c>
      <c r="M137" s="37">
        <f>AVERAGEIFS(ObservedSWC!M$2:M$595,ObservedSWC!$A$2:$A$595,$A137,ObservedSWC!$C$2:$C$595,$C137)</f>
        <v>0.3076666666666667</v>
      </c>
      <c r="N137" s="37">
        <f>AVERAGEIFS(ObservedSWC!N$2:N$595,ObservedSWC!$A$2:$A$595,$A137,ObservedSWC!$C$2:$C$595,$C137)</f>
        <v>0.32666666666666666</v>
      </c>
      <c r="O137" s="37">
        <f>AVERAGEIFS(ObservedSWC!O$2:O$595,ObservedSWC!$A$2:$A$595,$A137,ObservedSWC!$C$2:$C$595,$C137)</f>
        <v>0.316</v>
      </c>
      <c r="P137" s="37">
        <f>AVERAGEIFS(ObservedSWC!P$2:P$595,ObservedSWC!$A$2:$A$595,$A137,ObservedSWC!$C$2:$C$595,$C137)</f>
        <v>0.34166666666666662</v>
      </c>
      <c r="Q137" s="37">
        <f>AVERAGEIFS(ObservedSWC!Q$2:Q$595,ObservedSWC!$A$2:$A$595,$A137,ObservedSWC!$C$2:$C$595,$C137)</f>
        <v>0.32333333333333331</v>
      </c>
      <c r="R137" s="37">
        <f>AVERAGEIFS(ObservedSWC!R$2:R$595,ObservedSWC!$A$2:$A$595,$A137,ObservedSWC!$C$2:$C$595,$C137)</f>
        <v>0.29833333333333334</v>
      </c>
      <c r="S137" s="37">
        <f>AVERAGEIFS(ObservedSWC!S$2:S$595,ObservedSWC!$A$2:$A$595,$A137,ObservedSWC!$C$2:$C$595,$C137)</f>
        <v>0.30099999999999999</v>
      </c>
      <c r="T137" s="37">
        <f>AVERAGEIFS(ObservedSWC!T$2:T$595,ObservedSWC!$A$2:$A$595,$A137,ObservedSWC!$C$2:$C$595,$C137)</f>
        <v>0.33333333333333331</v>
      </c>
      <c r="U137" s="37">
        <f>AVERAGEIFS(ObservedSWC!U$2:U$595,ObservedSWC!$A$2:$A$595,$A137,ObservedSWC!$C$2:$C$595,$C137)</f>
        <v>0.35033333333333339</v>
      </c>
      <c r="V137" s="37">
        <f>AVERAGEIFS(ObservedSWC!V$2:V$595,ObservedSWC!$A$2:$A$595,$A137,ObservedSWC!$C$2:$C$595,$C137)</f>
        <v>0.34433333333333332</v>
      </c>
      <c r="W137" s="37">
        <f>AVERAGEIFS(ObservedSWC!W$2:W$595,ObservedSWC!$A$2:$A$595,$A137,ObservedSWC!$C$2:$C$595,$C137)</f>
        <v>0.31833333333333336</v>
      </c>
      <c r="X137" s="37">
        <f>AVERAGEIFS(ObservedSWC!X$2:X$595,ObservedSWC!$A$2:$A$595,$A137,ObservedSWC!$C$2:$C$595,$C137)</f>
        <v>0.3136666666666667</v>
      </c>
      <c r="Y137" s="37">
        <f>AVERAGEIFS(ObservedSWC!Y$2:Y$595,ObservedSWC!$A$2:$A$595,$A137,ObservedSWC!$C$2:$C$595,$C137)</f>
        <v>0.33466666666666667</v>
      </c>
      <c r="Z137" s="37">
        <f>AVERAGEIFS(ObservedSWC!Z$2:Z$595,ObservedSWC!$A$2:$A$595,$A137,ObservedSWC!$C$2:$C$595,$C137)</f>
        <v>0.30233333333333334</v>
      </c>
      <c r="AA137" s="37">
        <f>AVERAGEIFS(ObservedSWC!AA$2:AA$595,ObservedSWC!$A$2:$A$595,$A137,ObservedSWC!$C$2:$C$595,$C137)</f>
        <v>0.28099999999999997</v>
      </c>
      <c r="AB137" s="37">
        <f>AVERAGEIFS(ObservedSWC!AB$2:AB$595,ObservedSWC!$A$2:$A$595,$A137,ObservedSWC!$C$2:$C$595,$C137)</f>
        <v>310.46666666666664</v>
      </c>
      <c r="AC137" s="37">
        <f>AVERAGEIFS(ObservedSWC!AC$2:AC$595,ObservedSWC!$A$2:$A$595,$A137,ObservedSWC!$C$2:$C$595,$C137)</f>
        <v>726.30000000000007</v>
      </c>
    </row>
    <row r="138" spans="1:29" x14ac:dyDescent="0.25">
      <c r="A138" s="1" t="s">
        <v>3</v>
      </c>
      <c r="B138" s="1" t="s">
        <v>84</v>
      </c>
      <c r="C138" s="36">
        <v>36382</v>
      </c>
      <c r="D138" s="2" t="s">
        <v>85</v>
      </c>
      <c r="E138">
        <v>1</v>
      </c>
      <c r="F138" s="37">
        <f>AVERAGEIFS(ObservedSWC!F$2:F$595,ObservedSWC!$A$2:$A$595,$A138,ObservedSWC!$C$2:$C$595,$C138)</f>
        <v>0.33733333333333332</v>
      </c>
      <c r="G138" s="37">
        <f>AVERAGEIFS(ObservedSWC!G$2:G$595,ObservedSWC!$A$2:$A$595,$A138,ObservedSWC!$C$2:$C$595,$C138)</f>
        <v>0.32600000000000001</v>
      </c>
      <c r="H138" s="37">
        <f>AVERAGEIFS(ObservedSWC!H$2:H$595,ObservedSWC!$A$2:$A$595,$A138,ObservedSWC!$C$2:$C$595,$C138)</f>
        <v>0.28566666666666668</v>
      </c>
      <c r="I138" s="37">
        <f>AVERAGEIFS(ObservedSWC!I$2:I$595,ObservedSWC!$A$2:$A$595,$A138,ObservedSWC!$C$2:$C$595,$C138)</f>
        <v>0.27400000000000002</v>
      </c>
      <c r="J138" s="37">
        <f>AVERAGEIFS(ObservedSWC!J$2:J$595,ObservedSWC!$A$2:$A$595,$A138,ObservedSWC!$C$2:$C$595,$C138)</f>
        <v>0.30066666666666664</v>
      </c>
      <c r="K138" s="37">
        <f>AVERAGEIFS(ObservedSWC!K$2:K$595,ObservedSWC!$A$2:$A$595,$A138,ObservedSWC!$C$2:$C$595,$C138)</f>
        <v>0.32966666666666666</v>
      </c>
      <c r="L138" s="37">
        <f>AVERAGEIFS(ObservedSWC!L$2:L$595,ObservedSWC!$A$2:$A$595,$A138,ObservedSWC!$C$2:$C$595,$C138)</f>
        <v>0.35066666666666668</v>
      </c>
      <c r="M138" s="37">
        <f>AVERAGEIFS(ObservedSWC!M$2:M$595,ObservedSWC!$A$2:$A$595,$A138,ObservedSWC!$C$2:$C$595,$C138)</f>
        <v>0.36200000000000004</v>
      </c>
      <c r="N138" s="37">
        <f>AVERAGEIFS(ObservedSWC!N$2:N$595,ObservedSWC!$A$2:$A$595,$A138,ObservedSWC!$C$2:$C$595,$C138)</f>
        <v>0.36699999999999999</v>
      </c>
      <c r="O138" s="37">
        <f>AVERAGEIFS(ObservedSWC!O$2:O$595,ObservedSWC!$A$2:$A$595,$A138,ObservedSWC!$C$2:$C$595,$C138)</f>
        <v>0.38166666666666665</v>
      </c>
      <c r="P138" s="37">
        <f>AVERAGEIFS(ObservedSWC!P$2:P$595,ObservedSWC!$A$2:$A$595,$A138,ObservedSWC!$C$2:$C$595,$C138)</f>
        <v>0.37399999999999994</v>
      </c>
      <c r="Q138" s="37">
        <f>AVERAGEIFS(ObservedSWC!Q$2:Q$595,ObservedSWC!$A$2:$A$595,$A138,ObservedSWC!$C$2:$C$595,$C138)</f>
        <v>0.371</v>
      </c>
      <c r="R138" s="37">
        <f>AVERAGEIFS(ObservedSWC!R$2:R$595,ObservedSWC!$A$2:$A$595,$A138,ObservedSWC!$C$2:$C$595,$C138)</f>
        <v>0.37133333333333329</v>
      </c>
      <c r="S138" s="37">
        <f>AVERAGEIFS(ObservedSWC!S$2:S$595,ObservedSWC!$A$2:$A$595,$A138,ObservedSWC!$C$2:$C$595,$C138)</f>
        <v>0.36600000000000005</v>
      </c>
      <c r="T138" s="37">
        <f>AVERAGEIFS(ObservedSWC!T$2:T$595,ObservedSWC!$A$2:$A$595,$A138,ObservedSWC!$C$2:$C$595,$C138)</f>
        <v>0.35799999999999993</v>
      </c>
      <c r="U138" s="37">
        <f>AVERAGEIFS(ObservedSWC!U$2:U$595,ObservedSWC!$A$2:$A$595,$A138,ObservedSWC!$C$2:$C$595,$C138)</f>
        <v>0.35099999999999998</v>
      </c>
      <c r="V138" s="37">
        <f>AVERAGEIFS(ObservedSWC!V$2:V$595,ObservedSWC!$A$2:$A$595,$A138,ObservedSWC!$C$2:$C$595,$C138)</f>
        <v>0.33766666666666673</v>
      </c>
      <c r="W138" s="37">
        <f>AVERAGEIFS(ObservedSWC!W$2:W$595,ObservedSWC!$A$2:$A$595,$A138,ObservedSWC!$C$2:$C$595,$C138)</f>
        <v>0.32400000000000001</v>
      </c>
      <c r="X138" s="37">
        <f>AVERAGEIFS(ObservedSWC!X$2:X$595,ObservedSWC!$A$2:$A$595,$A138,ObservedSWC!$C$2:$C$595,$C138)</f>
        <v>0.31566666666666671</v>
      </c>
      <c r="Y138" s="37">
        <f>AVERAGEIFS(ObservedSWC!Y$2:Y$595,ObservedSWC!$A$2:$A$595,$A138,ObservedSWC!$C$2:$C$595,$C138)</f>
        <v>0.31900000000000001</v>
      </c>
      <c r="Z138" s="37">
        <f>AVERAGEIFS(ObservedSWC!Z$2:Z$595,ObservedSWC!$A$2:$A$595,$A138,ObservedSWC!$C$2:$C$595,$C138)</f>
        <v>0.31966666666666665</v>
      </c>
      <c r="AA138" s="37">
        <f>AVERAGEIFS(ObservedSWC!AA$2:AA$595,ObservedSWC!$A$2:$A$595,$A138,ObservedSWC!$C$2:$C$595,$C138)</f>
        <v>0.29099999999999998</v>
      </c>
      <c r="AB138" s="37">
        <f>AVERAGEIFS(ObservedSWC!AB$2:AB$595,ObservedSWC!$A$2:$A$595,$A138,ObservedSWC!$C$2:$C$595,$C138)</f>
        <v>327.0333333333333</v>
      </c>
      <c r="AC138" s="37">
        <f>AVERAGEIFS(ObservedSWC!AC$2:AC$595,ObservedSWC!$A$2:$A$595,$A138,ObservedSWC!$C$2:$C$595,$C138)</f>
        <v>775.03333333333342</v>
      </c>
    </row>
    <row r="139" spans="1:29" x14ac:dyDescent="0.25">
      <c r="A139" s="1" t="s">
        <v>3</v>
      </c>
      <c r="B139" s="1" t="s">
        <v>84</v>
      </c>
      <c r="C139" s="36">
        <v>36453</v>
      </c>
      <c r="D139" s="2" t="s">
        <v>85</v>
      </c>
      <c r="E139">
        <v>1</v>
      </c>
      <c r="F139" s="37">
        <f>AVERAGEIFS(ObservedSWC!F$2:F$595,ObservedSWC!$A$2:$A$595,$A139,ObservedSWC!$C$2:$C$595,$C139)</f>
        <v>0.26400000000000001</v>
      </c>
      <c r="G139" s="37">
        <f>AVERAGEIFS(ObservedSWC!G$2:G$595,ObservedSWC!$A$2:$A$595,$A139,ObservedSWC!$C$2:$C$595,$C139)</f>
        <v>0.28199999999999997</v>
      </c>
      <c r="H139" s="37">
        <f>AVERAGEIFS(ObservedSWC!H$2:H$595,ObservedSWC!$A$2:$A$595,$A139,ObservedSWC!$C$2:$C$595,$C139)</f>
        <v>0.247</v>
      </c>
      <c r="I139" s="37">
        <f>AVERAGEIFS(ObservedSWC!I$2:I$595,ObservedSWC!$A$2:$A$595,$A139,ObservedSWC!$C$2:$C$595,$C139)</f>
        <v>0.24266666666666667</v>
      </c>
      <c r="J139" s="37">
        <f>AVERAGEIFS(ObservedSWC!J$2:J$595,ObservedSWC!$A$2:$A$595,$A139,ObservedSWC!$C$2:$C$595,$C139)</f>
        <v>0.25866666666666666</v>
      </c>
      <c r="K139" s="37">
        <f>AVERAGEIFS(ObservedSWC!K$2:K$595,ObservedSWC!$A$2:$A$595,$A139,ObservedSWC!$C$2:$C$595,$C139)</f>
        <v>0.30199999999999999</v>
      </c>
      <c r="L139" s="37">
        <f>AVERAGEIFS(ObservedSWC!L$2:L$595,ObservedSWC!$A$2:$A$595,$A139,ObservedSWC!$C$2:$C$595,$C139)</f>
        <v>0.32100000000000001</v>
      </c>
      <c r="M139" s="37">
        <f>AVERAGEIFS(ObservedSWC!M$2:M$595,ObservedSWC!$A$2:$A$595,$A139,ObservedSWC!$C$2:$C$595,$C139)</f>
        <v>0.34633333333333338</v>
      </c>
      <c r="N139" s="37">
        <f>AVERAGEIFS(ObservedSWC!N$2:N$595,ObservedSWC!$A$2:$A$595,$A139,ObservedSWC!$C$2:$C$595,$C139)</f>
        <v>0.35000000000000003</v>
      </c>
      <c r="O139" s="37">
        <f>AVERAGEIFS(ObservedSWC!O$2:O$595,ObservedSWC!$A$2:$A$595,$A139,ObservedSWC!$C$2:$C$595,$C139)</f>
        <v>0.36166666666666664</v>
      </c>
      <c r="P139" s="37">
        <f>AVERAGEIFS(ObservedSWC!P$2:P$595,ObservedSWC!$A$2:$A$595,$A139,ObservedSWC!$C$2:$C$595,$C139)</f>
        <v>0.36800000000000005</v>
      </c>
      <c r="Q139" s="37">
        <f>AVERAGEIFS(ObservedSWC!Q$2:Q$595,ObservedSWC!$A$2:$A$595,$A139,ObservedSWC!$C$2:$C$595,$C139)</f>
        <v>0.35500000000000004</v>
      </c>
      <c r="R139" s="37">
        <f>AVERAGEIFS(ObservedSWC!R$2:R$595,ObservedSWC!$A$2:$A$595,$A139,ObservedSWC!$C$2:$C$595,$C139)</f>
        <v>0.37599999999999995</v>
      </c>
      <c r="S139" s="37">
        <f>AVERAGEIFS(ObservedSWC!S$2:S$595,ObservedSWC!$A$2:$A$595,$A139,ObservedSWC!$C$2:$C$595,$C139)</f>
        <v>0.36699999999999999</v>
      </c>
      <c r="T139" s="37">
        <f>AVERAGEIFS(ObservedSWC!T$2:T$595,ObservedSWC!$A$2:$A$595,$A139,ObservedSWC!$C$2:$C$595,$C139)</f>
        <v>0.37666666666666665</v>
      </c>
      <c r="U139" s="37">
        <f>AVERAGEIFS(ObservedSWC!U$2:U$595,ObservedSWC!$A$2:$A$595,$A139,ObservedSWC!$C$2:$C$595,$C139)</f>
        <v>0.35833333333333334</v>
      </c>
      <c r="V139" s="37">
        <f>AVERAGEIFS(ObservedSWC!V$2:V$595,ObservedSWC!$A$2:$A$595,$A139,ObservedSWC!$C$2:$C$595,$C139)</f>
        <v>0.35366666666666674</v>
      </c>
      <c r="W139" s="37">
        <f>AVERAGEIFS(ObservedSWC!W$2:W$595,ObservedSWC!$A$2:$A$595,$A139,ObservedSWC!$C$2:$C$595,$C139)</f>
        <v>0.33499999999999996</v>
      </c>
      <c r="X139" s="37">
        <f>AVERAGEIFS(ObservedSWC!X$2:X$595,ObservedSWC!$A$2:$A$595,$A139,ObservedSWC!$C$2:$C$595,$C139)</f>
        <v>0.32033333333333336</v>
      </c>
      <c r="Y139" s="37">
        <f>AVERAGEIFS(ObservedSWC!Y$2:Y$595,ObservedSWC!$A$2:$A$595,$A139,ObservedSWC!$C$2:$C$595,$C139)</f>
        <v>0.33666666666666667</v>
      </c>
      <c r="Z139" s="37">
        <f>AVERAGEIFS(ObservedSWC!Z$2:Z$595,ObservedSWC!$A$2:$A$595,$A139,ObservedSWC!$C$2:$C$595,$C139)</f>
        <v>0.34166666666666662</v>
      </c>
      <c r="AA139" s="37">
        <f>AVERAGEIFS(ObservedSWC!AA$2:AA$595,ObservedSWC!$A$2:$A$595,$A139,ObservedSWC!$C$2:$C$595,$C139)</f>
        <v>0.35466666666666669</v>
      </c>
      <c r="AB139" s="37">
        <f>AVERAGEIFS(ObservedSWC!AB$2:AB$595,ObservedSWC!$A$2:$A$595,$A139,ObservedSWC!$C$2:$C$595,$C139)</f>
        <v>287.76666666666665</v>
      </c>
      <c r="AC139" s="37">
        <f>AVERAGEIFS(ObservedSWC!AC$2:AC$595,ObservedSWC!$A$2:$A$595,$A139,ObservedSWC!$C$2:$C$595,$C139)</f>
        <v>748.23333333333346</v>
      </c>
    </row>
    <row r="140" spans="1:29" x14ac:dyDescent="0.25">
      <c r="A140" s="1" t="s">
        <v>3</v>
      </c>
      <c r="B140" s="1" t="s">
        <v>84</v>
      </c>
      <c r="C140" s="36">
        <v>36480</v>
      </c>
      <c r="D140" s="2" t="s">
        <v>85</v>
      </c>
      <c r="E140">
        <v>2</v>
      </c>
      <c r="F140" s="37">
        <f>AVERAGEIFS(ObservedSWC!F$2:F$595,ObservedSWC!$A$2:$A$595,$A140,ObservedSWC!$C$2:$C$595,$C140)</f>
        <v>0.24933333333333332</v>
      </c>
      <c r="G140" s="37">
        <f>AVERAGEIFS(ObservedSWC!G$2:G$595,ObservedSWC!$A$2:$A$595,$A140,ObservedSWC!$C$2:$C$595,$C140)</f>
        <v>0.251</v>
      </c>
      <c r="H140" s="37">
        <f>AVERAGEIFS(ObservedSWC!H$2:H$595,ObservedSWC!$A$2:$A$595,$A140,ObservedSWC!$C$2:$C$595,$C140)</f>
        <v>0.20266666666666666</v>
      </c>
      <c r="I140" s="37">
        <f>AVERAGEIFS(ObservedSWC!I$2:I$595,ObservedSWC!$A$2:$A$595,$A140,ObservedSWC!$C$2:$C$595,$C140)</f>
        <v>0.20633333333333334</v>
      </c>
      <c r="J140" s="37">
        <f>AVERAGEIFS(ObservedSWC!J$2:J$595,ObservedSWC!$A$2:$A$595,$A140,ObservedSWC!$C$2:$C$595,$C140)</f>
        <v>0.21833333333333335</v>
      </c>
      <c r="K140" s="37">
        <f>AVERAGEIFS(ObservedSWC!K$2:K$595,ObservedSWC!$A$2:$A$595,$A140,ObservedSWC!$C$2:$C$595,$C140)</f>
        <v>0.26800000000000002</v>
      </c>
      <c r="L140" s="37">
        <f>AVERAGEIFS(ObservedSWC!L$2:L$595,ObservedSWC!$A$2:$A$595,$A140,ObservedSWC!$C$2:$C$595,$C140)</f>
        <v>0.30266666666666669</v>
      </c>
      <c r="M140" s="37">
        <f>AVERAGEIFS(ObservedSWC!M$2:M$595,ObservedSWC!$A$2:$A$595,$A140,ObservedSWC!$C$2:$C$595,$C140)</f>
        <v>0.32266666666666666</v>
      </c>
      <c r="N140" s="37">
        <f>AVERAGEIFS(ObservedSWC!N$2:N$595,ObservedSWC!$A$2:$A$595,$A140,ObservedSWC!$C$2:$C$595,$C140)</f>
        <v>0.32866666666666666</v>
      </c>
      <c r="O140" s="37">
        <f>AVERAGEIFS(ObservedSWC!O$2:O$595,ObservedSWC!$A$2:$A$595,$A140,ObservedSWC!$C$2:$C$595,$C140)</f>
        <v>0.34033333333333332</v>
      </c>
      <c r="P140" s="37">
        <f>AVERAGEIFS(ObservedSWC!P$2:P$595,ObservedSWC!$A$2:$A$595,$A140,ObservedSWC!$C$2:$C$595,$C140)</f>
        <v>0.35166666666666663</v>
      </c>
      <c r="Q140" s="37">
        <f>AVERAGEIFS(ObservedSWC!Q$2:Q$595,ObservedSWC!$A$2:$A$595,$A140,ObservedSWC!$C$2:$C$595,$C140)</f>
        <v>0.35833333333333334</v>
      </c>
      <c r="R140" s="37">
        <f>AVERAGEIFS(ObservedSWC!R$2:R$595,ObservedSWC!$A$2:$A$595,$A140,ObservedSWC!$C$2:$C$595,$C140)</f>
        <v>0.36933333333333329</v>
      </c>
      <c r="S140" s="37">
        <f>AVERAGEIFS(ObservedSWC!S$2:S$595,ObservedSWC!$A$2:$A$595,$A140,ObservedSWC!$C$2:$C$595,$C140)</f>
        <v>0.36066666666666669</v>
      </c>
      <c r="T140" s="37">
        <f>AVERAGEIFS(ObservedSWC!T$2:T$595,ObservedSWC!$A$2:$A$595,$A140,ObservedSWC!$C$2:$C$595,$C140)</f>
        <v>0.35700000000000004</v>
      </c>
      <c r="U140" s="37">
        <f>AVERAGEIFS(ObservedSWC!U$2:U$595,ObservedSWC!$A$2:$A$595,$A140,ObservedSWC!$C$2:$C$595,$C140)</f>
        <v>0.35099999999999998</v>
      </c>
      <c r="V140" s="37">
        <f>AVERAGEIFS(ObservedSWC!V$2:V$595,ObservedSWC!$A$2:$A$595,$A140,ObservedSWC!$C$2:$C$595,$C140)</f>
        <v>0.35099999999999998</v>
      </c>
      <c r="W140" s="37">
        <f>AVERAGEIFS(ObservedSWC!W$2:W$595,ObservedSWC!$A$2:$A$595,$A140,ObservedSWC!$C$2:$C$595,$C140)</f>
        <v>0.32933333333333331</v>
      </c>
      <c r="X140" s="37">
        <f>AVERAGEIFS(ObservedSWC!X$2:X$595,ObservedSWC!$A$2:$A$595,$A140,ObservedSWC!$C$2:$C$595,$C140)</f>
        <v>0.32</v>
      </c>
      <c r="Y140" s="37">
        <f>AVERAGEIFS(ObservedSWC!Y$2:Y$595,ObservedSWC!$A$2:$A$595,$A140,ObservedSWC!$C$2:$C$595,$C140)</f>
        <v>0.33233333333333337</v>
      </c>
      <c r="Z140" s="37">
        <f>AVERAGEIFS(ObservedSWC!Z$2:Z$595,ObservedSWC!$A$2:$A$595,$A140,ObservedSWC!$C$2:$C$595,$C140)</f>
        <v>0.33699999999999997</v>
      </c>
      <c r="AA140" s="37">
        <f>AVERAGEIFS(ObservedSWC!AA$2:AA$595,ObservedSWC!$A$2:$A$595,$A140,ObservedSWC!$C$2:$C$595,$C140)</f>
        <v>0.35499999999999998</v>
      </c>
      <c r="AB140" s="37">
        <f>AVERAGEIFS(ObservedSWC!AB$2:AB$595,ObservedSWC!$A$2:$A$595,$A140,ObservedSWC!$C$2:$C$595,$C140)</f>
        <v>259.90000000000003</v>
      </c>
      <c r="AC140" s="37">
        <f>AVERAGEIFS(ObservedSWC!AC$2:AC$595,ObservedSWC!$A$2:$A$595,$A140,ObservedSWC!$C$2:$C$595,$C140)</f>
        <v>711.19999999999993</v>
      </c>
    </row>
    <row r="141" spans="1:29" x14ac:dyDescent="0.25">
      <c r="A141" s="1" t="s">
        <v>3</v>
      </c>
      <c r="B141" s="1" t="s">
        <v>84</v>
      </c>
      <c r="C141" s="36">
        <v>36497</v>
      </c>
      <c r="D141" s="2" t="s">
        <v>85</v>
      </c>
      <c r="E141">
        <v>3</v>
      </c>
      <c r="F141" s="37">
        <f>AVERAGEIFS(ObservedSWC!F$2:F$595,ObservedSWC!$A$2:$A$595,$A141,ObservedSWC!$C$2:$C$595,$C141)</f>
        <v>0.19399999999999998</v>
      </c>
      <c r="G141" s="37">
        <f>AVERAGEIFS(ObservedSWC!G$2:G$595,ObservedSWC!$A$2:$A$595,$A141,ObservedSWC!$C$2:$C$595,$C141)</f>
        <v>0.22466666666666668</v>
      </c>
      <c r="H141" s="37">
        <f>AVERAGEIFS(ObservedSWC!H$2:H$595,ObservedSWC!$A$2:$A$595,$A141,ObservedSWC!$C$2:$C$595,$C141)</f>
        <v>0.18599999999999997</v>
      </c>
      <c r="I141" s="37">
        <f>AVERAGEIFS(ObservedSWC!I$2:I$595,ObservedSWC!$A$2:$A$595,$A141,ObservedSWC!$C$2:$C$595,$C141)</f>
        <v>0.18699999999999997</v>
      </c>
      <c r="J141" s="37">
        <f>AVERAGEIFS(ObservedSWC!J$2:J$595,ObservedSWC!$A$2:$A$595,$A141,ObservedSWC!$C$2:$C$595,$C141)</f>
        <v>0.19566666666666666</v>
      </c>
      <c r="K141" s="37">
        <f>AVERAGEIFS(ObservedSWC!K$2:K$595,ObservedSWC!$A$2:$A$595,$A141,ObservedSWC!$C$2:$C$595,$C141)</f>
        <v>0.24466666666666662</v>
      </c>
      <c r="L141" s="37">
        <f>AVERAGEIFS(ObservedSWC!L$2:L$595,ObservedSWC!$A$2:$A$595,$A141,ObservedSWC!$C$2:$C$595,$C141)</f>
        <v>0.29699999999999999</v>
      </c>
      <c r="M141" s="37">
        <f>AVERAGEIFS(ObservedSWC!M$2:M$595,ObservedSWC!$A$2:$A$595,$A141,ObservedSWC!$C$2:$C$595,$C141)</f>
        <v>0.31400000000000006</v>
      </c>
      <c r="N141" s="37">
        <f>AVERAGEIFS(ObservedSWC!N$2:N$595,ObservedSWC!$A$2:$A$595,$A141,ObservedSWC!$C$2:$C$595,$C141)</f>
        <v>0.31966666666666671</v>
      </c>
      <c r="O141" s="37">
        <f>AVERAGEIFS(ObservedSWC!O$2:O$595,ObservedSWC!$A$2:$A$595,$A141,ObservedSWC!$C$2:$C$595,$C141)</f>
        <v>0.3213333333333333</v>
      </c>
      <c r="P141" s="37">
        <f>AVERAGEIFS(ObservedSWC!P$2:P$595,ObservedSWC!$A$2:$A$595,$A141,ObservedSWC!$C$2:$C$595,$C141)</f>
        <v>0.34900000000000003</v>
      </c>
      <c r="Q141" s="37">
        <f>AVERAGEIFS(ObservedSWC!Q$2:Q$595,ObservedSWC!$A$2:$A$595,$A141,ObservedSWC!$C$2:$C$595,$C141)</f>
        <v>0.35799999999999993</v>
      </c>
      <c r="R141" s="37">
        <f>AVERAGEIFS(ObservedSWC!R$2:R$595,ObservedSWC!$A$2:$A$595,$A141,ObservedSWC!$C$2:$C$595,$C141)</f>
        <v>0.35866666666666669</v>
      </c>
      <c r="S141" s="37">
        <f>AVERAGEIFS(ObservedSWC!S$2:S$595,ObservedSWC!$A$2:$A$595,$A141,ObservedSWC!$C$2:$C$595,$C141)</f>
        <v>0.36099999999999999</v>
      </c>
      <c r="T141" s="37">
        <f>AVERAGEIFS(ObservedSWC!T$2:T$595,ObservedSWC!$A$2:$A$595,$A141,ObservedSWC!$C$2:$C$595,$C141)</f>
        <v>0.36199999999999993</v>
      </c>
      <c r="U141" s="37">
        <f>AVERAGEIFS(ObservedSWC!U$2:U$595,ObservedSWC!$A$2:$A$595,$A141,ObservedSWC!$C$2:$C$595,$C141)</f>
        <v>0.34866666666666668</v>
      </c>
      <c r="V141" s="37">
        <f>AVERAGEIFS(ObservedSWC!V$2:V$595,ObservedSWC!$A$2:$A$595,$A141,ObservedSWC!$C$2:$C$595,$C141)</f>
        <v>0.34433333333333332</v>
      </c>
      <c r="W141" s="37">
        <f>AVERAGEIFS(ObservedSWC!W$2:W$595,ObservedSWC!$A$2:$A$595,$A141,ObservedSWC!$C$2:$C$595,$C141)</f>
        <v>0.32233333333333336</v>
      </c>
      <c r="X141" s="37">
        <f>AVERAGEIFS(ObservedSWC!X$2:X$595,ObservedSWC!$A$2:$A$595,$A141,ObservedSWC!$C$2:$C$595,$C141)</f>
        <v>0.32100000000000001</v>
      </c>
      <c r="Y141" s="37">
        <f>AVERAGEIFS(ObservedSWC!Y$2:Y$595,ObservedSWC!$A$2:$A$595,$A141,ObservedSWC!$C$2:$C$595,$C141)</f>
        <v>0.32466666666666666</v>
      </c>
      <c r="Z141" s="37">
        <f>AVERAGEIFS(ObservedSWC!Z$2:Z$595,ObservedSWC!$A$2:$A$595,$A141,ObservedSWC!$C$2:$C$595,$C141)</f>
        <v>0.33933333333333332</v>
      </c>
      <c r="AA141" s="37">
        <f>AVERAGEIFS(ObservedSWC!AA$2:AA$595,ObservedSWC!$A$2:$A$595,$A141,ObservedSWC!$C$2:$C$595,$C141)</f>
        <v>0.34833333333333333</v>
      </c>
      <c r="AB141" s="37">
        <f>AVERAGEIFS(ObservedSWC!AB$2:AB$595,ObservedSWC!$A$2:$A$595,$A141,ObservedSWC!$C$2:$C$595,$C141)</f>
        <v>235.66666666666666</v>
      </c>
      <c r="AC141" s="37">
        <f>AVERAGEIFS(ObservedSWC!AC$2:AC$595,ObservedSWC!$A$2:$A$595,$A141,ObservedSWC!$C$2:$C$595,$C141)</f>
        <v>681.53333333333342</v>
      </c>
    </row>
    <row r="142" spans="1:29" x14ac:dyDescent="0.25">
      <c r="A142" s="1" t="s">
        <v>3</v>
      </c>
      <c r="B142" s="1" t="s">
        <v>84</v>
      </c>
      <c r="C142" s="36">
        <v>36509</v>
      </c>
      <c r="D142" s="2" t="s">
        <v>85</v>
      </c>
      <c r="E142">
        <v>3</v>
      </c>
      <c r="F142" s="37">
        <f>AVERAGEIFS(ObservedSWC!F$2:F$595,ObservedSWC!$A$2:$A$595,$A142,ObservedSWC!$C$2:$C$595,$C142)</f>
        <v>0.27800000000000002</v>
      </c>
      <c r="G142" s="37">
        <f>AVERAGEIFS(ObservedSWC!G$2:G$595,ObservedSWC!$A$2:$A$595,$A142,ObservedSWC!$C$2:$C$595,$C142)</f>
        <v>0.22066666666666665</v>
      </c>
      <c r="H142" s="37">
        <f>AVERAGEIFS(ObservedSWC!H$2:H$595,ObservedSWC!$A$2:$A$595,$A142,ObservedSWC!$C$2:$C$595,$C142)</f>
        <v>0.17500000000000002</v>
      </c>
      <c r="I142" s="37">
        <f>AVERAGEIFS(ObservedSWC!I$2:I$595,ObservedSWC!$A$2:$A$595,$A142,ObservedSWC!$C$2:$C$595,$C142)</f>
        <v>0.15633333333333332</v>
      </c>
      <c r="J142" s="37">
        <f>AVERAGEIFS(ObservedSWC!J$2:J$595,ObservedSWC!$A$2:$A$595,$A142,ObservedSWC!$C$2:$C$595,$C142)</f>
        <v>0.17266666666666666</v>
      </c>
      <c r="K142" s="37">
        <f>AVERAGEIFS(ObservedSWC!K$2:K$595,ObservedSWC!$A$2:$A$595,$A142,ObservedSWC!$C$2:$C$595,$C142)</f>
        <v>0.22333333333333336</v>
      </c>
      <c r="L142" s="37">
        <f>AVERAGEIFS(ObservedSWC!L$2:L$595,ObservedSWC!$A$2:$A$595,$A142,ObservedSWC!$C$2:$C$595,$C142)</f>
        <v>0.26633333333333331</v>
      </c>
      <c r="M142" s="37">
        <f>AVERAGEIFS(ObservedSWC!M$2:M$595,ObservedSWC!$A$2:$A$595,$A142,ObservedSWC!$C$2:$C$595,$C142)</f>
        <v>0.29000000000000004</v>
      </c>
      <c r="N142" s="37">
        <f>AVERAGEIFS(ObservedSWC!N$2:N$595,ObservedSWC!$A$2:$A$595,$A142,ObservedSWC!$C$2:$C$595,$C142)</f>
        <v>0.28933333333333333</v>
      </c>
      <c r="O142" s="37">
        <f>AVERAGEIFS(ObservedSWC!O$2:O$595,ObservedSWC!$A$2:$A$595,$A142,ObservedSWC!$C$2:$C$595,$C142)</f>
        <v>0.28733333333333333</v>
      </c>
      <c r="P142" s="37">
        <f>AVERAGEIFS(ObservedSWC!P$2:P$595,ObservedSWC!$A$2:$A$595,$A142,ObservedSWC!$C$2:$C$595,$C142)</f>
        <v>0.31933333333333336</v>
      </c>
      <c r="Q142" s="37">
        <f>AVERAGEIFS(ObservedSWC!Q$2:Q$595,ObservedSWC!$A$2:$A$595,$A142,ObservedSWC!$C$2:$C$595,$C142)</f>
        <v>0.33966666666666662</v>
      </c>
      <c r="R142" s="37">
        <f>AVERAGEIFS(ObservedSWC!R$2:R$595,ObservedSWC!$A$2:$A$595,$A142,ObservedSWC!$C$2:$C$595,$C142)</f>
        <v>0.34400000000000003</v>
      </c>
      <c r="S142" s="37">
        <f>AVERAGEIFS(ObservedSWC!S$2:S$595,ObservedSWC!$A$2:$A$595,$A142,ObservedSWC!$C$2:$C$595,$C142)</f>
        <v>0.35299999999999998</v>
      </c>
      <c r="T142" s="37">
        <f>AVERAGEIFS(ObservedSWC!T$2:T$595,ObservedSWC!$A$2:$A$595,$A142,ObservedSWC!$C$2:$C$595,$C142)</f>
        <v>0.36299999999999999</v>
      </c>
      <c r="U142" s="37">
        <f>AVERAGEIFS(ObservedSWC!U$2:U$595,ObservedSWC!$A$2:$A$595,$A142,ObservedSWC!$C$2:$C$595,$C142)</f>
        <v>0.34633333333333338</v>
      </c>
      <c r="V142" s="37">
        <f>AVERAGEIFS(ObservedSWC!V$2:V$595,ObservedSWC!$A$2:$A$595,$A142,ObservedSWC!$C$2:$C$595,$C142)</f>
        <v>0.34100000000000003</v>
      </c>
      <c r="W142" s="37">
        <f>AVERAGEIFS(ObservedSWC!W$2:W$595,ObservedSWC!$A$2:$A$595,$A142,ObservedSWC!$C$2:$C$595,$C142)</f>
        <v>0.32866666666666666</v>
      </c>
      <c r="X142" s="37">
        <f>AVERAGEIFS(ObservedSWC!X$2:X$595,ObservedSWC!$A$2:$A$595,$A142,ObservedSWC!$C$2:$C$595,$C142)</f>
        <v>0.3213333333333333</v>
      </c>
      <c r="Y142" s="37">
        <f>AVERAGEIFS(ObservedSWC!Y$2:Y$595,ObservedSWC!$A$2:$A$595,$A142,ObservedSWC!$C$2:$C$595,$C142)</f>
        <v>0.32633333333333331</v>
      </c>
      <c r="Z142" s="37">
        <f>AVERAGEIFS(ObservedSWC!Z$2:Z$595,ObservedSWC!$A$2:$A$595,$A142,ObservedSWC!$C$2:$C$595,$C142)</f>
        <v>0.32433333333333331</v>
      </c>
      <c r="AA142" s="37">
        <f>AVERAGEIFS(ObservedSWC!AA$2:AA$595,ObservedSWC!$A$2:$A$595,$A142,ObservedSWC!$C$2:$C$595,$C142)</f>
        <v>0.32633333333333336</v>
      </c>
      <c r="AB142" s="37">
        <f>AVERAGEIFS(ObservedSWC!AB$2:AB$595,ObservedSWC!$A$2:$A$595,$A142,ObservedSWC!$C$2:$C$595,$C142)</f>
        <v>234.9666666666667</v>
      </c>
      <c r="AC142" s="37">
        <f>AVERAGEIFS(ObservedSWC!AC$2:AC$595,ObservedSWC!$A$2:$A$595,$A142,ObservedSWC!$C$2:$C$595,$C142)</f>
        <v>667.0333333333333</v>
      </c>
    </row>
    <row r="143" spans="1:29" x14ac:dyDescent="0.25">
      <c r="A143" s="1" t="s">
        <v>3</v>
      </c>
      <c r="B143" s="1" t="s">
        <v>84</v>
      </c>
      <c r="C143" s="36">
        <v>36543</v>
      </c>
      <c r="D143" s="2" t="s">
        <v>85</v>
      </c>
      <c r="E143">
        <v>4</v>
      </c>
      <c r="F143" s="37">
        <f>AVERAGEIFS(ObservedSWC!F$2:F$595,ObservedSWC!$A$2:$A$595,$A143,ObservedSWC!$C$2:$C$595,$C143)</f>
        <v>0.252</v>
      </c>
      <c r="G143" s="37">
        <f>AVERAGEIFS(ObservedSWC!G$2:G$595,ObservedSWC!$A$2:$A$595,$A143,ObservedSWC!$C$2:$C$595,$C143)</f>
        <v>0.26133333333333336</v>
      </c>
      <c r="H143" s="37">
        <f>AVERAGEIFS(ObservedSWC!H$2:H$595,ObservedSWC!$A$2:$A$595,$A143,ObservedSWC!$C$2:$C$595,$C143)</f>
        <v>0.24433333333333332</v>
      </c>
      <c r="I143" s="37">
        <f>AVERAGEIFS(ObservedSWC!I$2:I$595,ObservedSWC!$A$2:$A$595,$A143,ObservedSWC!$C$2:$C$595,$C143)</f>
        <v>0.23199999999999998</v>
      </c>
      <c r="J143" s="37">
        <f>AVERAGEIFS(ObservedSWC!J$2:J$595,ObservedSWC!$A$2:$A$595,$A143,ObservedSWC!$C$2:$C$595,$C143)</f>
        <v>0.22566666666666668</v>
      </c>
      <c r="K143" s="37">
        <f>AVERAGEIFS(ObservedSWC!K$2:K$595,ObservedSWC!$A$2:$A$595,$A143,ObservedSWC!$C$2:$C$595,$C143)</f>
        <v>0.24100000000000002</v>
      </c>
      <c r="L143" s="37">
        <f>AVERAGEIFS(ObservedSWC!L$2:L$595,ObservedSWC!$A$2:$A$595,$A143,ObservedSWC!$C$2:$C$595,$C143)</f>
        <v>0.25533333333333336</v>
      </c>
      <c r="M143" s="37">
        <f>AVERAGEIFS(ObservedSWC!M$2:M$595,ObservedSWC!$A$2:$A$595,$A143,ObservedSWC!$C$2:$C$595,$C143)</f>
        <v>0.26933333333333337</v>
      </c>
      <c r="N143" s="37">
        <f>AVERAGEIFS(ObservedSWC!N$2:N$595,ObservedSWC!$A$2:$A$595,$A143,ObservedSWC!$C$2:$C$595,$C143)</f>
        <v>0.26799999999999996</v>
      </c>
      <c r="O143" s="37">
        <f>AVERAGEIFS(ObservedSWC!O$2:O$595,ObservedSWC!$A$2:$A$595,$A143,ObservedSWC!$C$2:$C$595,$C143)</f>
        <v>0.26666666666666666</v>
      </c>
      <c r="P143" s="37">
        <f>AVERAGEIFS(ObservedSWC!P$2:P$595,ObservedSWC!$A$2:$A$595,$A143,ObservedSWC!$C$2:$C$595,$C143)</f>
        <v>0.30833333333333329</v>
      </c>
      <c r="Q143" s="37">
        <f>AVERAGEIFS(ObservedSWC!Q$2:Q$595,ObservedSWC!$A$2:$A$595,$A143,ObservedSWC!$C$2:$C$595,$C143)</f>
        <v>0.313</v>
      </c>
      <c r="R143" s="37">
        <f>AVERAGEIFS(ObservedSWC!R$2:R$595,ObservedSWC!$A$2:$A$595,$A143,ObservedSWC!$C$2:$C$595,$C143)</f>
        <v>0.314</v>
      </c>
      <c r="S143" s="37">
        <f>AVERAGEIFS(ObservedSWC!S$2:S$595,ObservedSWC!$A$2:$A$595,$A143,ObservedSWC!$C$2:$C$595,$C143)</f>
        <v>0.31266666666666665</v>
      </c>
      <c r="T143" s="37">
        <f>AVERAGEIFS(ObservedSWC!T$2:T$595,ObservedSWC!$A$2:$A$595,$A143,ObservedSWC!$C$2:$C$595,$C143)</f>
        <v>0.34366666666666662</v>
      </c>
      <c r="U143" s="37">
        <f>AVERAGEIFS(ObservedSWC!U$2:U$595,ObservedSWC!$A$2:$A$595,$A143,ObservedSWC!$C$2:$C$595,$C143)</f>
        <v>0.34866666666666668</v>
      </c>
      <c r="V143" s="37">
        <f>AVERAGEIFS(ObservedSWC!V$2:V$595,ObservedSWC!$A$2:$A$595,$A143,ObservedSWC!$C$2:$C$595,$C143)</f>
        <v>0.34233333333333338</v>
      </c>
      <c r="W143" s="37">
        <f>AVERAGEIFS(ObservedSWC!W$2:W$595,ObservedSWC!$A$2:$A$595,$A143,ObservedSWC!$C$2:$C$595,$C143)</f>
        <v>0.32466666666666666</v>
      </c>
      <c r="X143" s="37">
        <f>AVERAGEIFS(ObservedSWC!X$2:X$595,ObservedSWC!$A$2:$A$595,$A143,ObservedSWC!$C$2:$C$595,$C143)</f>
        <v>0.315</v>
      </c>
      <c r="Y143" s="37">
        <f>AVERAGEIFS(ObservedSWC!Y$2:Y$595,ObservedSWC!$A$2:$A$595,$A143,ObservedSWC!$C$2:$C$595,$C143)</f>
        <v>0.32366666666666666</v>
      </c>
      <c r="Z143" s="37">
        <f>AVERAGEIFS(ObservedSWC!Z$2:Z$595,ObservedSWC!$A$2:$A$595,$A143,ObservedSWC!$C$2:$C$595,$C143)</f>
        <v>0.3163333333333333</v>
      </c>
      <c r="AA143" s="37">
        <f>AVERAGEIFS(ObservedSWC!AA$2:AA$595,ObservedSWC!$A$2:$A$595,$A143,ObservedSWC!$C$2:$C$595,$C143)</f>
        <v>0.30566666666666664</v>
      </c>
      <c r="AB143" s="37">
        <f>AVERAGEIFS(ObservedSWC!AB$2:AB$595,ObservedSWC!$A$2:$A$595,$A143,ObservedSWC!$C$2:$C$595,$C143)</f>
        <v>250.1</v>
      </c>
      <c r="AC143" s="37">
        <f>AVERAGEIFS(ObservedSWC!AC$2:AC$595,ObservedSWC!$A$2:$A$595,$A143,ObservedSWC!$C$2:$C$595,$C143)</f>
        <v>663.56666666666649</v>
      </c>
    </row>
    <row r="144" spans="1:29" x14ac:dyDescent="0.25">
      <c r="A144" s="1" t="s">
        <v>3</v>
      </c>
      <c r="B144" s="1" t="s">
        <v>84</v>
      </c>
      <c r="C144" s="36">
        <v>36558</v>
      </c>
      <c r="D144" s="2" t="s">
        <v>85</v>
      </c>
      <c r="E144">
        <v>4</v>
      </c>
      <c r="F144" s="37">
        <f>AVERAGEIFS(ObservedSWC!F$2:F$595,ObservedSWC!$A$2:$A$595,$A144,ObservedSWC!$C$2:$C$595,$C144)</f>
        <v>0.29833333333333334</v>
      </c>
      <c r="G144" s="37">
        <f>AVERAGEIFS(ObservedSWC!G$2:G$595,ObservedSWC!$A$2:$A$595,$A144,ObservedSWC!$C$2:$C$595,$C144)</f>
        <v>0.29199999999999998</v>
      </c>
      <c r="H144" s="37">
        <f>AVERAGEIFS(ObservedSWC!H$2:H$595,ObservedSWC!$A$2:$A$595,$A144,ObservedSWC!$C$2:$C$595,$C144)</f>
        <v>0.25900000000000001</v>
      </c>
      <c r="I144" s="37">
        <f>AVERAGEIFS(ObservedSWC!I$2:I$595,ObservedSWC!$A$2:$A$595,$A144,ObservedSWC!$C$2:$C$595,$C144)</f>
        <v>0.248</v>
      </c>
      <c r="J144" s="37">
        <f>AVERAGEIFS(ObservedSWC!J$2:J$595,ObservedSWC!$A$2:$A$595,$A144,ObservedSWC!$C$2:$C$595,$C144)</f>
        <v>0.23500000000000001</v>
      </c>
      <c r="K144" s="37">
        <f>AVERAGEIFS(ObservedSWC!K$2:K$595,ObservedSWC!$A$2:$A$595,$A144,ObservedSWC!$C$2:$C$595,$C144)</f>
        <v>0.25699999999999995</v>
      </c>
      <c r="L144" s="37">
        <f>AVERAGEIFS(ObservedSWC!L$2:L$595,ObservedSWC!$A$2:$A$595,$A144,ObservedSWC!$C$2:$C$595,$C144)</f>
        <v>0.26600000000000001</v>
      </c>
      <c r="M144" s="37">
        <f>AVERAGEIFS(ObservedSWC!M$2:M$595,ObservedSWC!$A$2:$A$595,$A144,ObservedSWC!$C$2:$C$595,$C144)</f>
        <v>0.27499999999999997</v>
      </c>
      <c r="N144" s="37">
        <f>AVERAGEIFS(ObservedSWC!N$2:N$595,ObservedSWC!$A$2:$A$595,$A144,ObservedSWC!$C$2:$C$595,$C144)</f>
        <v>0.27033333333333331</v>
      </c>
      <c r="O144" s="37">
        <f>AVERAGEIFS(ObservedSWC!O$2:O$595,ObservedSWC!$A$2:$A$595,$A144,ObservedSWC!$C$2:$C$595,$C144)</f>
        <v>0.26633333333333331</v>
      </c>
      <c r="P144" s="37">
        <f>AVERAGEIFS(ObservedSWC!P$2:P$595,ObservedSWC!$A$2:$A$595,$A144,ObservedSWC!$C$2:$C$595,$C144)</f>
        <v>0.3116666666666667</v>
      </c>
      <c r="Q144" s="37">
        <f>AVERAGEIFS(ObservedSWC!Q$2:Q$595,ObservedSWC!$A$2:$A$595,$A144,ObservedSWC!$C$2:$C$595,$C144)</f>
        <v>0.31866666666666665</v>
      </c>
      <c r="R144" s="37">
        <f>AVERAGEIFS(ObservedSWC!R$2:R$595,ObservedSWC!$A$2:$A$595,$A144,ObservedSWC!$C$2:$C$595,$C144)</f>
        <v>0.3056666666666667</v>
      </c>
      <c r="S144" s="37">
        <f>AVERAGEIFS(ObservedSWC!S$2:S$595,ObservedSWC!$A$2:$A$595,$A144,ObservedSWC!$C$2:$C$595,$C144)</f>
        <v>0.31033333333333335</v>
      </c>
      <c r="T144" s="37">
        <f>AVERAGEIFS(ObservedSWC!T$2:T$595,ObservedSWC!$A$2:$A$595,$A144,ObservedSWC!$C$2:$C$595,$C144)</f>
        <v>0.33833333333333332</v>
      </c>
      <c r="U144" s="37">
        <f>AVERAGEIFS(ObservedSWC!U$2:U$595,ObservedSWC!$A$2:$A$595,$A144,ObservedSWC!$C$2:$C$595,$C144)</f>
        <v>0.34800000000000003</v>
      </c>
      <c r="V144" s="37">
        <f>AVERAGEIFS(ObservedSWC!V$2:V$595,ObservedSWC!$A$2:$A$595,$A144,ObservedSWC!$C$2:$C$595,$C144)</f>
        <v>0.34199999999999992</v>
      </c>
      <c r="W144" s="37">
        <f>AVERAGEIFS(ObservedSWC!W$2:W$595,ObservedSWC!$A$2:$A$595,$A144,ObservedSWC!$C$2:$C$595,$C144)</f>
        <v>0.32900000000000001</v>
      </c>
      <c r="X144" s="37">
        <f>AVERAGEIFS(ObservedSWC!X$2:X$595,ObservedSWC!$A$2:$A$595,$A144,ObservedSWC!$C$2:$C$595,$C144)</f>
        <v>0.31466666666666665</v>
      </c>
      <c r="Y144" s="37">
        <f>AVERAGEIFS(ObservedSWC!Y$2:Y$595,ObservedSWC!$A$2:$A$595,$A144,ObservedSWC!$C$2:$C$595,$C144)</f>
        <v>0.33133333333333331</v>
      </c>
      <c r="Z144" s="37">
        <f>AVERAGEIFS(ObservedSWC!Z$2:Z$595,ObservedSWC!$A$2:$A$595,$A144,ObservedSWC!$C$2:$C$595,$C144)</f>
        <v>0.3203333333333333</v>
      </c>
      <c r="AA144" s="37">
        <f>AVERAGEIFS(ObservedSWC!AA$2:AA$595,ObservedSWC!$A$2:$A$595,$A144,ObservedSWC!$C$2:$C$595,$C144)</f>
        <v>0.30599999999999999</v>
      </c>
      <c r="AB144" s="37">
        <f>AVERAGEIFS(ObservedSWC!AB$2:AB$595,ObservedSWC!$A$2:$A$595,$A144,ObservedSWC!$C$2:$C$595,$C144)</f>
        <v>269.89999999999998</v>
      </c>
      <c r="AC144" s="37">
        <f>AVERAGEIFS(ObservedSWC!AC$2:AC$595,ObservedSWC!$A$2:$A$595,$A144,ObservedSWC!$C$2:$C$595,$C144)</f>
        <v>684.13333333333321</v>
      </c>
    </row>
    <row r="145" spans="1:29" x14ac:dyDescent="0.25">
      <c r="A145" s="1" t="s">
        <v>3</v>
      </c>
      <c r="B145" s="1" t="s">
        <v>84</v>
      </c>
      <c r="C145" s="36">
        <v>36584</v>
      </c>
      <c r="D145" s="2" t="s">
        <v>85</v>
      </c>
      <c r="E145">
        <v>5</v>
      </c>
      <c r="F145" s="37">
        <f>AVERAGEIFS(ObservedSWC!F$2:F$595,ObservedSWC!$A$2:$A$595,$A145,ObservedSWC!$C$2:$C$595,$C145)</f>
        <v>0.18699999999999997</v>
      </c>
      <c r="G145" s="37">
        <f>AVERAGEIFS(ObservedSWC!G$2:G$595,ObservedSWC!$A$2:$A$595,$A145,ObservedSWC!$C$2:$C$595,$C145)</f>
        <v>0.20599999999999999</v>
      </c>
      <c r="H145" s="37">
        <f>AVERAGEIFS(ObservedSWC!H$2:H$595,ObservedSWC!$A$2:$A$595,$A145,ObservedSWC!$C$2:$C$595,$C145)</f>
        <v>0.17699999999999996</v>
      </c>
      <c r="I145" s="37">
        <f>AVERAGEIFS(ObservedSWC!I$2:I$595,ObservedSWC!$A$2:$A$595,$A145,ObservedSWC!$C$2:$C$595,$C145)</f>
        <v>0.17833333333333332</v>
      </c>
      <c r="J145" s="37">
        <f>AVERAGEIFS(ObservedSWC!J$2:J$595,ObservedSWC!$A$2:$A$595,$A145,ObservedSWC!$C$2:$C$595,$C145)</f>
        <v>0.18066666666666667</v>
      </c>
      <c r="K145" s="37">
        <f>AVERAGEIFS(ObservedSWC!K$2:K$595,ObservedSWC!$A$2:$A$595,$A145,ObservedSWC!$C$2:$C$595,$C145)</f>
        <v>0.21566666666666667</v>
      </c>
      <c r="L145" s="37">
        <f>AVERAGEIFS(ObservedSWC!L$2:L$595,ObservedSWC!$A$2:$A$595,$A145,ObservedSWC!$C$2:$C$595,$C145)</f>
        <v>0.24666666666666667</v>
      </c>
      <c r="M145" s="37">
        <f>AVERAGEIFS(ObservedSWC!M$2:M$595,ObservedSWC!$A$2:$A$595,$A145,ObservedSWC!$C$2:$C$595,$C145)</f>
        <v>0.247</v>
      </c>
      <c r="N145" s="37">
        <f>AVERAGEIFS(ObservedSWC!N$2:N$595,ObservedSWC!$A$2:$A$595,$A145,ObservedSWC!$C$2:$C$595,$C145)</f>
        <v>0.24633333333333332</v>
      </c>
      <c r="O145" s="37">
        <f>AVERAGEIFS(ObservedSWC!O$2:O$595,ObservedSWC!$A$2:$A$595,$A145,ObservedSWC!$C$2:$C$595,$C145)</f>
        <v>0.253</v>
      </c>
      <c r="P145" s="37">
        <f>AVERAGEIFS(ObservedSWC!P$2:P$595,ObservedSWC!$A$2:$A$595,$A145,ObservedSWC!$C$2:$C$595,$C145)</f>
        <v>0.30033333333333334</v>
      </c>
      <c r="Q145" s="37">
        <f>AVERAGEIFS(ObservedSWC!Q$2:Q$595,ObservedSWC!$A$2:$A$595,$A145,ObservedSWC!$C$2:$C$595,$C145)</f>
        <v>0.316</v>
      </c>
      <c r="R145" s="37">
        <f>AVERAGEIFS(ObservedSWC!R$2:R$595,ObservedSWC!$A$2:$A$595,$A145,ObservedSWC!$C$2:$C$595,$C145)</f>
        <v>0.29866666666666664</v>
      </c>
      <c r="S145" s="37">
        <f>AVERAGEIFS(ObservedSWC!S$2:S$595,ObservedSWC!$A$2:$A$595,$A145,ObservedSWC!$C$2:$C$595,$C145)</f>
        <v>0.29699999999999999</v>
      </c>
      <c r="T145" s="37">
        <f>AVERAGEIFS(ObservedSWC!T$2:T$595,ObservedSWC!$A$2:$A$595,$A145,ObservedSWC!$C$2:$C$595,$C145)</f>
        <v>0.33866666666666667</v>
      </c>
      <c r="U145" s="37">
        <f>AVERAGEIFS(ObservedSWC!U$2:U$595,ObservedSWC!$A$2:$A$595,$A145,ObservedSWC!$C$2:$C$595,$C145)</f>
        <v>0.34966666666666663</v>
      </c>
      <c r="V145" s="37">
        <f>AVERAGEIFS(ObservedSWC!V$2:V$595,ObservedSWC!$A$2:$A$595,$A145,ObservedSWC!$C$2:$C$595,$C145)</f>
        <v>0.34033333333333332</v>
      </c>
      <c r="W145" s="37">
        <f>AVERAGEIFS(ObservedSWC!W$2:W$595,ObservedSWC!$A$2:$A$595,$A145,ObservedSWC!$C$2:$C$595,$C145)</f>
        <v>0.32833333333333337</v>
      </c>
      <c r="X145" s="37">
        <f>AVERAGEIFS(ObservedSWC!X$2:X$595,ObservedSWC!$A$2:$A$595,$A145,ObservedSWC!$C$2:$C$595,$C145)</f>
        <v>0.32066666666666666</v>
      </c>
      <c r="Y145" s="37">
        <f>AVERAGEIFS(ObservedSWC!Y$2:Y$595,ObservedSWC!$A$2:$A$595,$A145,ObservedSWC!$C$2:$C$595,$C145)</f>
        <v>0.32266666666666666</v>
      </c>
      <c r="Z145" s="37">
        <f>AVERAGEIFS(ObservedSWC!Z$2:Z$595,ObservedSWC!$A$2:$A$595,$A145,ObservedSWC!$C$2:$C$595,$C145)</f>
        <v>0.32333333333333331</v>
      </c>
      <c r="AA145" s="37">
        <f>AVERAGEIFS(ObservedSWC!AA$2:AA$595,ObservedSWC!$A$2:$A$595,$A145,ObservedSWC!$C$2:$C$595,$C145)</f>
        <v>0.29666666666666669</v>
      </c>
      <c r="AB145" s="37">
        <f>AVERAGEIFS(ObservedSWC!AB$2:AB$595,ObservedSWC!$A$2:$A$595,$A145,ObservedSWC!$C$2:$C$595,$C145)</f>
        <v>207.16666666666666</v>
      </c>
      <c r="AC145" s="37">
        <f>AVERAGEIFS(ObservedSWC!AC$2:AC$595,ObservedSWC!$A$2:$A$595,$A145,ObservedSWC!$C$2:$C$595,$C145)</f>
        <v>615.69999999999993</v>
      </c>
    </row>
    <row r="146" spans="1:29" x14ac:dyDescent="0.25">
      <c r="A146" s="1" t="s">
        <v>3</v>
      </c>
      <c r="B146" s="1" t="s">
        <v>84</v>
      </c>
      <c r="C146" s="36">
        <v>36594</v>
      </c>
      <c r="D146" s="2" t="s">
        <v>85</v>
      </c>
      <c r="E146">
        <v>5</v>
      </c>
      <c r="F146" s="37">
        <f>AVERAGEIFS(ObservedSWC!F$2:F$595,ObservedSWC!$A$2:$A$595,$A146,ObservedSWC!$C$2:$C$595,$C146)</f>
        <v>0.18366666666666667</v>
      </c>
      <c r="G146" s="37">
        <f>AVERAGEIFS(ObservedSWC!G$2:G$595,ObservedSWC!$A$2:$A$595,$A146,ObservedSWC!$C$2:$C$595,$C146)</f>
        <v>0.18133333333333335</v>
      </c>
      <c r="H146" s="37">
        <f>AVERAGEIFS(ObservedSWC!H$2:H$595,ObservedSWC!$A$2:$A$595,$A146,ObservedSWC!$C$2:$C$595,$C146)</f>
        <v>0.16366666666666665</v>
      </c>
      <c r="I146" s="37">
        <f>AVERAGEIFS(ObservedSWC!I$2:I$595,ObservedSWC!$A$2:$A$595,$A146,ObservedSWC!$C$2:$C$595,$C146)</f>
        <v>0.15133333333333332</v>
      </c>
      <c r="J146" s="37">
        <f>AVERAGEIFS(ObservedSWC!J$2:J$595,ObservedSWC!$A$2:$A$595,$A146,ObservedSWC!$C$2:$C$595,$C146)</f>
        <v>0.16366666666666665</v>
      </c>
      <c r="K146" s="37">
        <f>AVERAGEIFS(ObservedSWC!K$2:K$595,ObservedSWC!$A$2:$A$595,$A146,ObservedSWC!$C$2:$C$595,$C146)</f>
        <v>0.20266666666666666</v>
      </c>
      <c r="L146" s="37">
        <f>AVERAGEIFS(ObservedSWC!L$2:L$595,ObservedSWC!$A$2:$A$595,$A146,ObservedSWC!$C$2:$C$595,$C146)</f>
        <v>0.219</v>
      </c>
      <c r="M146" s="37">
        <f>AVERAGEIFS(ObservedSWC!M$2:M$595,ObservedSWC!$A$2:$A$595,$A146,ObservedSWC!$C$2:$C$595,$C146)</f>
        <v>0.22033333333333335</v>
      </c>
      <c r="N146" s="37">
        <f>AVERAGEIFS(ObservedSWC!N$2:N$595,ObservedSWC!$A$2:$A$595,$A146,ObservedSWC!$C$2:$C$595,$C146)</f>
        <v>0.2273333333333333</v>
      </c>
      <c r="O146" s="37">
        <f>AVERAGEIFS(ObservedSWC!O$2:O$595,ObservedSWC!$A$2:$A$595,$A146,ObservedSWC!$C$2:$C$595,$C146)</f>
        <v>0.23166666666666666</v>
      </c>
      <c r="P146" s="37">
        <f>AVERAGEIFS(ObservedSWC!P$2:P$595,ObservedSWC!$A$2:$A$595,$A146,ObservedSWC!$C$2:$C$595,$C146)</f>
        <v>0.29066666666666668</v>
      </c>
      <c r="Q146" s="37">
        <f>AVERAGEIFS(ObservedSWC!Q$2:Q$595,ObservedSWC!$A$2:$A$595,$A146,ObservedSWC!$C$2:$C$595,$C146)</f>
        <v>0.30366666666666664</v>
      </c>
      <c r="R146" s="37">
        <f>AVERAGEIFS(ObservedSWC!R$2:R$595,ObservedSWC!$A$2:$A$595,$A146,ObservedSWC!$C$2:$C$595,$C146)</f>
        <v>0.29833333333333334</v>
      </c>
      <c r="S146" s="37">
        <f>AVERAGEIFS(ObservedSWC!S$2:S$595,ObservedSWC!$A$2:$A$595,$A146,ObservedSWC!$C$2:$C$595,$C146)</f>
        <v>0.29666666666666663</v>
      </c>
      <c r="T146" s="37">
        <f>AVERAGEIFS(ObservedSWC!T$2:T$595,ObservedSWC!$A$2:$A$595,$A146,ObservedSWC!$C$2:$C$595,$C146)</f>
        <v>0.32966666666666661</v>
      </c>
      <c r="U146" s="37">
        <f>AVERAGEIFS(ObservedSWC!U$2:U$595,ObservedSWC!$A$2:$A$595,$A146,ObservedSWC!$C$2:$C$595,$C146)</f>
        <v>0.34866666666666668</v>
      </c>
      <c r="V146" s="37">
        <f>AVERAGEIFS(ObservedSWC!V$2:V$595,ObservedSWC!$A$2:$A$595,$A146,ObservedSWC!$C$2:$C$595,$C146)</f>
        <v>0.34066666666666667</v>
      </c>
      <c r="W146" s="37">
        <f>AVERAGEIFS(ObservedSWC!W$2:W$595,ObservedSWC!$A$2:$A$595,$A146,ObservedSWC!$C$2:$C$595,$C146)</f>
        <v>0.33300000000000002</v>
      </c>
      <c r="X146" s="37">
        <f>AVERAGEIFS(ObservedSWC!X$2:X$595,ObservedSWC!$A$2:$A$595,$A146,ObservedSWC!$C$2:$C$595,$C146)</f>
        <v>0.32600000000000001</v>
      </c>
      <c r="Y146" s="37">
        <f>AVERAGEIFS(ObservedSWC!Y$2:Y$595,ObservedSWC!$A$2:$A$595,$A146,ObservedSWC!$C$2:$C$595,$C146)</f>
        <v>0.32666666666666666</v>
      </c>
      <c r="Z146" s="37">
        <f>AVERAGEIFS(ObservedSWC!Z$2:Z$595,ObservedSWC!$A$2:$A$595,$A146,ObservedSWC!$C$2:$C$595,$C146)</f>
        <v>0.32066666666666671</v>
      </c>
      <c r="AA146" s="37">
        <f>AVERAGEIFS(ObservedSWC!AA$2:AA$595,ObservedSWC!$A$2:$A$595,$A146,ObservedSWC!$C$2:$C$595,$C146)</f>
        <v>0.28400000000000003</v>
      </c>
      <c r="AB146" s="37">
        <f>AVERAGEIFS(ObservedSWC!AB$2:AB$595,ObservedSWC!$A$2:$A$595,$A146,ObservedSWC!$C$2:$C$595,$C146)</f>
        <v>189.66666666666666</v>
      </c>
      <c r="AC146" s="37">
        <f>AVERAGEIFS(ObservedSWC!AC$2:AC$595,ObservedSWC!$A$2:$A$595,$A146,ObservedSWC!$C$2:$C$595,$C146)</f>
        <v>592.69999999999993</v>
      </c>
    </row>
    <row r="147" spans="1:29" x14ac:dyDescent="0.25">
      <c r="A147" s="1" t="s">
        <v>3</v>
      </c>
      <c r="B147" s="1" t="s">
        <v>84</v>
      </c>
      <c r="C147" s="36">
        <v>36622</v>
      </c>
      <c r="D147" s="2" t="s">
        <v>85</v>
      </c>
      <c r="E147">
        <v>6</v>
      </c>
      <c r="F147" s="37">
        <f>AVERAGEIFS(ObservedSWC!F$2:F$595,ObservedSWC!$A$2:$A$595,$A147,ObservedSWC!$C$2:$C$595,$C147)</f>
        <v>0.22233333333333336</v>
      </c>
      <c r="G147" s="37">
        <f>AVERAGEIFS(ObservedSWC!G$2:G$595,ObservedSWC!$A$2:$A$595,$A147,ObservedSWC!$C$2:$C$595,$C147)</f>
        <v>0.21099999999999999</v>
      </c>
      <c r="H147" s="37">
        <f>AVERAGEIFS(ObservedSWC!H$2:H$595,ObservedSWC!$A$2:$A$595,$A147,ObservedSWC!$C$2:$C$595,$C147)</f>
        <v>0.18433333333333332</v>
      </c>
      <c r="I147" s="37">
        <f>AVERAGEIFS(ObservedSWC!I$2:I$595,ObservedSWC!$A$2:$A$595,$A147,ObservedSWC!$C$2:$C$595,$C147)</f>
        <v>0.16400000000000001</v>
      </c>
      <c r="J147" s="37">
        <f>AVERAGEIFS(ObservedSWC!J$2:J$595,ObservedSWC!$A$2:$A$595,$A147,ObservedSWC!$C$2:$C$595,$C147)</f>
        <v>0.16600000000000001</v>
      </c>
      <c r="K147" s="37">
        <f>AVERAGEIFS(ObservedSWC!K$2:K$595,ObservedSWC!$A$2:$A$595,$A147,ObservedSWC!$C$2:$C$595,$C147)</f>
        <v>0.18633333333333335</v>
      </c>
      <c r="L147" s="37">
        <f>AVERAGEIFS(ObservedSWC!L$2:L$595,ObservedSWC!$A$2:$A$595,$A147,ObservedSWC!$C$2:$C$595,$C147)</f>
        <v>0.21133333333333335</v>
      </c>
      <c r="M147" s="37">
        <f>AVERAGEIFS(ObservedSWC!M$2:M$595,ObservedSWC!$A$2:$A$595,$A147,ObservedSWC!$C$2:$C$595,$C147)</f>
        <v>0.20600000000000004</v>
      </c>
      <c r="N147" s="37">
        <f>AVERAGEIFS(ObservedSWC!N$2:N$595,ObservedSWC!$A$2:$A$595,$A147,ObservedSWC!$C$2:$C$595,$C147)</f>
        <v>0.20566666666666666</v>
      </c>
      <c r="O147" s="37">
        <f>AVERAGEIFS(ObservedSWC!O$2:O$595,ObservedSWC!$A$2:$A$595,$A147,ObservedSWC!$C$2:$C$595,$C147)</f>
        <v>0.21433333333333335</v>
      </c>
      <c r="P147" s="37">
        <f>AVERAGEIFS(ObservedSWC!P$2:P$595,ObservedSWC!$A$2:$A$595,$A147,ObservedSWC!$C$2:$C$595,$C147)</f>
        <v>0.27899999999999997</v>
      </c>
      <c r="Q147" s="37">
        <f>AVERAGEIFS(ObservedSWC!Q$2:Q$595,ObservedSWC!$A$2:$A$595,$A147,ObservedSWC!$C$2:$C$595,$C147)</f>
        <v>0.29133333333333328</v>
      </c>
      <c r="R147" s="37">
        <f>AVERAGEIFS(ObservedSWC!R$2:R$595,ObservedSWC!$A$2:$A$595,$A147,ObservedSWC!$C$2:$C$595,$C147)</f>
        <v>0.28133333333333332</v>
      </c>
      <c r="S147" s="37">
        <f>AVERAGEIFS(ObservedSWC!S$2:S$595,ObservedSWC!$A$2:$A$595,$A147,ObservedSWC!$C$2:$C$595,$C147)</f>
        <v>0.28133333333333327</v>
      </c>
      <c r="T147" s="37">
        <f>AVERAGEIFS(ObservedSWC!T$2:T$595,ObservedSWC!$A$2:$A$595,$A147,ObservedSWC!$C$2:$C$595,$C147)</f>
        <v>0.3076666666666667</v>
      </c>
      <c r="U147" s="37">
        <f>AVERAGEIFS(ObservedSWC!U$2:U$595,ObservedSWC!$A$2:$A$595,$A147,ObservedSWC!$C$2:$C$595,$C147)</f>
        <v>0.34733333333333327</v>
      </c>
      <c r="V147" s="37">
        <f>AVERAGEIFS(ObservedSWC!V$2:V$595,ObservedSWC!$A$2:$A$595,$A147,ObservedSWC!$C$2:$C$595,$C147)</f>
        <v>0.33300000000000002</v>
      </c>
      <c r="W147" s="37">
        <f>AVERAGEIFS(ObservedSWC!W$2:W$595,ObservedSWC!$A$2:$A$595,$A147,ObservedSWC!$C$2:$C$595,$C147)</f>
        <v>0.32300000000000001</v>
      </c>
      <c r="X147" s="37">
        <f>AVERAGEIFS(ObservedSWC!X$2:X$595,ObservedSWC!$A$2:$A$595,$A147,ObservedSWC!$C$2:$C$595,$C147)</f>
        <v>0.3153333333333333</v>
      </c>
      <c r="Y147" s="37">
        <f>AVERAGEIFS(ObservedSWC!Y$2:Y$595,ObservedSWC!$A$2:$A$595,$A147,ObservedSWC!$C$2:$C$595,$C147)</f>
        <v>0.31866666666666665</v>
      </c>
      <c r="Z147" s="37">
        <f>AVERAGEIFS(ObservedSWC!Z$2:Z$595,ObservedSWC!$A$2:$A$595,$A147,ObservedSWC!$C$2:$C$595,$C147)</f>
        <v>0.30399999999999999</v>
      </c>
      <c r="AA147" s="37">
        <f>AVERAGEIFS(ObservedSWC!AA$2:AA$595,ObservedSWC!$A$2:$A$595,$A147,ObservedSWC!$C$2:$C$595,$C147)</f>
        <v>0.28633333333333333</v>
      </c>
      <c r="AB147" s="37">
        <f>AVERAGEIFS(ObservedSWC!AB$2:AB$595,ObservedSWC!$A$2:$A$595,$A147,ObservedSWC!$C$2:$C$595,$C147)</f>
        <v>197.93333333333337</v>
      </c>
      <c r="AC147" s="37">
        <f>AVERAGEIFS(ObservedSWC!AC$2:AC$595,ObservedSWC!$A$2:$A$595,$A147,ObservedSWC!$C$2:$C$595,$C147)</f>
        <v>586.19999999999993</v>
      </c>
    </row>
    <row r="148" spans="1:29" x14ac:dyDescent="0.25">
      <c r="A148" s="1" t="s">
        <v>3</v>
      </c>
      <c r="B148" s="1" t="s">
        <v>84</v>
      </c>
      <c r="C148" s="36">
        <v>36726</v>
      </c>
      <c r="D148" s="2" t="s">
        <v>85</v>
      </c>
      <c r="E148">
        <v>6</v>
      </c>
      <c r="F148" s="37">
        <f>AVERAGEIFS(ObservedSWC!F$2:F$595,ObservedSWC!$A$2:$A$595,$A148,ObservedSWC!$C$2:$C$595,$C148)</f>
        <v>0.30533333333333329</v>
      </c>
      <c r="G148" s="37">
        <f>AVERAGEIFS(ObservedSWC!G$2:G$595,ObservedSWC!$A$2:$A$595,$A148,ObservedSWC!$C$2:$C$595,$C148)</f>
        <v>0.28066666666666668</v>
      </c>
      <c r="H148" s="37">
        <f>AVERAGEIFS(ObservedSWC!H$2:H$595,ObservedSWC!$A$2:$A$595,$A148,ObservedSWC!$C$2:$C$595,$C148)</f>
        <v>0.25433333333333336</v>
      </c>
      <c r="I148" s="37">
        <f>AVERAGEIFS(ObservedSWC!I$2:I$595,ObservedSWC!$A$2:$A$595,$A148,ObservedSWC!$C$2:$C$595,$C148)</f>
        <v>0.248</v>
      </c>
      <c r="J148" s="37">
        <f>AVERAGEIFS(ObservedSWC!J$2:J$595,ObservedSWC!$A$2:$A$595,$A148,ObservedSWC!$C$2:$C$595,$C148)</f>
        <v>0.25233333333333335</v>
      </c>
      <c r="K148" s="37">
        <f>AVERAGEIFS(ObservedSWC!K$2:K$595,ObservedSWC!$A$2:$A$595,$A148,ObservedSWC!$C$2:$C$595,$C148)</f>
        <v>0.27133333333333332</v>
      </c>
      <c r="L148" s="37">
        <f>AVERAGEIFS(ObservedSWC!L$2:L$595,ObservedSWC!$A$2:$A$595,$A148,ObservedSWC!$C$2:$C$595,$C148)</f>
        <v>0.27299999999999996</v>
      </c>
      <c r="M148" s="37">
        <f>AVERAGEIFS(ObservedSWC!M$2:M$595,ObservedSWC!$A$2:$A$595,$A148,ObservedSWC!$C$2:$C$595,$C148)</f>
        <v>0.26666666666666666</v>
      </c>
      <c r="N148" s="37">
        <f>AVERAGEIFS(ObservedSWC!N$2:N$595,ObservedSWC!$A$2:$A$595,$A148,ObservedSWC!$C$2:$C$595,$C148)</f>
        <v>0.26766666666666666</v>
      </c>
      <c r="O148" s="37">
        <f>AVERAGEIFS(ObservedSWC!O$2:O$595,ObservedSWC!$A$2:$A$595,$A148,ObservedSWC!$C$2:$C$595,$C148)</f>
        <v>0.25966666666666666</v>
      </c>
      <c r="P148" s="37">
        <f>AVERAGEIFS(ObservedSWC!P$2:P$595,ObservedSWC!$A$2:$A$595,$A148,ObservedSWC!$C$2:$C$595,$C148)</f>
        <v>0.29899999999999999</v>
      </c>
      <c r="Q148" s="37">
        <f>AVERAGEIFS(ObservedSWC!Q$2:Q$595,ObservedSWC!$A$2:$A$595,$A148,ObservedSWC!$C$2:$C$595,$C148)</f>
        <v>0.29166666666666669</v>
      </c>
      <c r="R148" s="37">
        <f>AVERAGEIFS(ObservedSWC!R$2:R$595,ObservedSWC!$A$2:$A$595,$A148,ObservedSWC!$C$2:$C$595,$C148)</f>
        <v>0.27733333333333338</v>
      </c>
      <c r="S148" s="37">
        <f>AVERAGEIFS(ObservedSWC!S$2:S$595,ObservedSWC!$A$2:$A$595,$A148,ObservedSWC!$C$2:$C$595,$C148)</f>
        <v>0.27266666666666667</v>
      </c>
      <c r="T148" s="37">
        <f>AVERAGEIFS(ObservedSWC!T$2:T$595,ObservedSWC!$A$2:$A$595,$A148,ObservedSWC!$C$2:$C$595,$C148)</f>
        <v>0.3136666666666667</v>
      </c>
      <c r="U148" s="37">
        <f>AVERAGEIFS(ObservedSWC!U$2:U$595,ObservedSWC!$A$2:$A$595,$A148,ObservedSWC!$C$2:$C$595,$C148)</f>
        <v>0.34466666666666662</v>
      </c>
      <c r="V148" s="37">
        <f>AVERAGEIFS(ObservedSWC!V$2:V$595,ObservedSWC!$A$2:$A$595,$A148,ObservedSWC!$C$2:$C$595,$C148)</f>
        <v>0.33800000000000002</v>
      </c>
      <c r="W148" s="37">
        <f>AVERAGEIFS(ObservedSWC!W$2:W$595,ObservedSWC!$A$2:$A$595,$A148,ObservedSWC!$C$2:$C$595,$C148)</f>
        <v>0.32266666666666666</v>
      </c>
      <c r="X148" s="37">
        <f>AVERAGEIFS(ObservedSWC!X$2:X$595,ObservedSWC!$A$2:$A$595,$A148,ObservedSWC!$C$2:$C$595,$C148)</f>
        <v>0.3173333333333333</v>
      </c>
      <c r="Y148" s="37">
        <f>AVERAGEIFS(ObservedSWC!Y$2:Y$595,ObservedSWC!$A$2:$A$595,$A148,ObservedSWC!$C$2:$C$595,$C148)</f>
        <v>0.3213333333333333</v>
      </c>
      <c r="Z148" s="37">
        <f>AVERAGEIFS(ObservedSWC!Z$2:Z$595,ObservedSWC!$A$2:$A$595,$A148,ObservedSWC!$C$2:$C$595,$C148)</f>
        <v>0.3036666666666667</v>
      </c>
      <c r="AA148" s="37">
        <f>AVERAGEIFS(ObservedSWC!AA$2:AA$595,ObservedSWC!$A$2:$A$595,$A148,ObservedSWC!$C$2:$C$595,$C148)</f>
        <v>0.27999999999999997</v>
      </c>
      <c r="AB148" s="37">
        <f>AVERAGEIFS(ObservedSWC!AB$2:AB$595,ObservedSWC!$A$2:$A$595,$A148,ObservedSWC!$C$2:$C$595,$C148)</f>
        <v>272.46666666666664</v>
      </c>
      <c r="AC148" s="37">
        <f>AVERAGEIFS(ObservedSWC!AC$2:AC$595,ObservedSWC!$A$2:$A$595,$A148,ObservedSWC!$C$2:$C$595,$C148)</f>
        <v>666.63333333333333</v>
      </c>
    </row>
    <row r="149" spans="1:29" x14ac:dyDescent="0.25">
      <c r="A149" s="1" t="s">
        <v>3</v>
      </c>
      <c r="B149" s="1" t="s">
        <v>84</v>
      </c>
      <c r="C149" s="36">
        <v>36752</v>
      </c>
      <c r="D149" s="2" t="s">
        <v>85</v>
      </c>
      <c r="E149">
        <v>1</v>
      </c>
      <c r="F149" s="37">
        <f>AVERAGEIFS(ObservedSWC!F$2:F$595,ObservedSWC!$A$2:$A$595,$A149,ObservedSWC!$C$2:$C$595,$C149)</f>
        <v>0.27466666666666667</v>
      </c>
      <c r="G149" s="37">
        <f>AVERAGEIFS(ObservedSWC!G$2:G$595,ObservedSWC!$A$2:$A$595,$A149,ObservedSWC!$C$2:$C$595,$C149)</f>
        <v>0.27166666666666667</v>
      </c>
      <c r="H149" s="37">
        <f>AVERAGEIFS(ObservedSWC!H$2:H$595,ObservedSWC!$A$2:$A$595,$A149,ObservedSWC!$C$2:$C$595,$C149)</f>
        <v>0.24166666666666667</v>
      </c>
      <c r="I149" s="37">
        <f>AVERAGEIFS(ObservedSWC!I$2:I$595,ObservedSWC!$A$2:$A$595,$A149,ObservedSWC!$C$2:$C$595,$C149)</f>
        <v>0.22766666666666668</v>
      </c>
      <c r="J149" s="37">
        <f>AVERAGEIFS(ObservedSWC!J$2:J$595,ObservedSWC!$A$2:$A$595,$A149,ObservedSWC!$C$2:$C$595,$C149)</f>
        <v>0.23466666666666666</v>
      </c>
      <c r="K149" s="37">
        <f>AVERAGEIFS(ObservedSWC!K$2:K$595,ObservedSWC!$A$2:$A$595,$A149,ObservedSWC!$C$2:$C$595,$C149)</f>
        <v>0.26966666666666667</v>
      </c>
      <c r="L149" s="37">
        <f>AVERAGEIFS(ObservedSWC!L$2:L$595,ObservedSWC!$A$2:$A$595,$A149,ObservedSWC!$C$2:$C$595,$C149)</f>
        <v>0.26866666666666666</v>
      </c>
      <c r="M149" s="37">
        <f>AVERAGEIFS(ObservedSWC!M$2:M$595,ObservedSWC!$A$2:$A$595,$A149,ObservedSWC!$C$2:$C$595,$C149)</f>
        <v>0.27133333333333337</v>
      </c>
      <c r="N149" s="37">
        <f>AVERAGEIFS(ObservedSWC!N$2:N$595,ObservedSWC!$A$2:$A$595,$A149,ObservedSWC!$C$2:$C$595,$C149)</f>
        <v>0.26599999999999996</v>
      </c>
      <c r="O149" s="37">
        <f>AVERAGEIFS(ObservedSWC!O$2:O$595,ObservedSWC!$A$2:$A$595,$A149,ObservedSWC!$C$2:$C$595,$C149)</f>
        <v>0.25666666666666665</v>
      </c>
      <c r="P149" s="37">
        <f>AVERAGEIFS(ObservedSWC!P$2:P$595,ObservedSWC!$A$2:$A$595,$A149,ObservedSWC!$C$2:$C$595,$C149)</f>
        <v>0.30399999999999999</v>
      </c>
      <c r="Q149" s="37">
        <f>AVERAGEIFS(ObservedSWC!Q$2:Q$595,ObservedSWC!$A$2:$A$595,$A149,ObservedSWC!$C$2:$C$595,$C149)</f>
        <v>0.29566666666666663</v>
      </c>
      <c r="R149" s="37">
        <f>AVERAGEIFS(ObservedSWC!R$2:R$595,ObservedSWC!$A$2:$A$595,$A149,ObservedSWC!$C$2:$C$595,$C149)</f>
        <v>0.28366666666666668</v>
      </c>
      <c r="S149" s="37">
        <f>AVERAGEIFS(ObservedSWC!S$2:S$595,ObservedSWC!$A$2:$A$595,$A149,ObservedSWC!$C$2:$C$595,$C149)</f>
        <v>0.27099999999999996</v>
      </c>
      <c r="T149" s="37">
        <f>AVERAGEIFS(ObservedSWC!T$2:T$595,ObservedSWC!$A$2:$A$595,$A149,ObservedSWC!$C$2:$C$595,$C149)</f>
        <v>0.3153333333333333</v>
      </c>
      <c r="U149" s="37">
        <f>AVERAGEIFS(ObservedSWC!U$2:U$595,ObservedSWC!$A$2:$A$595,$A149,ObservedSWC!$C$2:$C$595,$C149)</f>
        <v>0.34699999999999998</v>
      </c>
      <c r="V149" s="37">
        <f>AVERAGEIFS(ObservedSWC!V$2:V$595,ObservedSWC!$A$2:$A$595,$A149,ObservedSWC!$C$2:$C$595,$C149)</f>
        <v>0.33433333333333337</v>
      </c>
      <c r="W149" s="37">
        <f>AVERAGEIFS(ObservedSWC!W$2:W$595,ObservedSWC!$A$2:$A$595,$A149,ObservedSWC!$C$2:$C$595,$C149)</f>
        <v>0.31566666666666671</v>
      </c>
      <c r="X149" s="37">
        <f>AVERAGEIFS(ObservedSWC!X$2:X$595,ObservedSWC!$A$2:$A$595,$A149,ObservedSWC!$C$2:$C$595,$C149)</f>
        <v>0.30399999999999999</v>
      </c>
      <c r="Y149" s="37">
        <f>AVERAGEIFS(ObservedSWC!Y$2:Y$595,ObservedSWC!$A$2:$A$595,$A149,ObservedSWC!$C$2:$C$595,$C149)</f>
        <v>0.315</v>
      </c>
      <c r="Z149" s="37">
        <f>AVERAGEIFS(ObservedSWC!Z$2:Z$595,ObservedSWC!$A$2:$A$595,$A149,ObservedSWC!$C$2:$C$595,$C149)</f>
        <v>0.30000000000000004</v>
      </c>
      <c r="AA149" s="37">
        <f>AVERAGEIFS(ObservedSWC!AA$2:AA$595,ObservedSWC!$A$2:$A$595,$A149,ObservedSWC!$C$2:$C$595,$C149)</f>
        <v>0.27600000000000002</v>
      </c>
      <c r="AB149" s="37">
        <f>AVERAGEIFS(ObservedSWC!AB$2:AB$595,ObservedSWC!$A$2:$A$595,$A149,ObservedSWC!$C$2:$C$595,$C149)</f>
        <v>260.06666666666666</v>
      </c>
      <c r="AC149" s="37">
        <f>AVERAGEIFS(ObservedSWC!AC$2:AC$595,ObservedSWC!$A$2:$A$595,$A149,ObservedSWC!$C$2:$C$595,$C149)</f>
        <v>651.9</v>
      </c>
    </row>
    <row r="150" spans="1:29" x14ac:dyDescent="0.25">
      <c r="A150" s="1" t="s">
        <v>3</v>
      </c>
      <c r="B150" s="1" t="s">
        <v>84</v>
      </c>
      <c r="C150" s="36">
        <v>36772</v>
      </c>
      <c r="D150" s="2" t="s">
        <v>85</v>
      </c>
      <c r="E150">
        <v>1</v>
      </c>
      <c r="F150" s="37">
        <f>AVERAGEIFS(ObservedSWC!F$2:F$595,ObservedSWC!$A$2:$A$595,$A150,ObservedSWC!$C$2:$C$595,$C150)</f>
        <v>0.37799999999999995</v>
      </c>
      <c r="G150" s="37">
        <f>AVERAGEIFS(ObservedSWC!G$2:G$595,ObservedSWC!$A$2:$A$595,$A150,ObservedSWC!$C$2:$C$595,$C150)</f>
        <v>0.33266666666666667</v>
      </c>
      <c r="H150" s="37">
        <f>AVERAGEIFS(ObservedSWC!H$2:H$595,ObservedSWC!$A$2:$A$595,$A150,ObservedSWC!$C$2:$C$595,$C150)</f>
        <v>0.29100000000000004</v>
      </c>
      <c r="I150" s="37">
        <f>AVERAGEIFS(ObservedSWC!I$2:I$595,ObservedSWC!$A$2:$A$595,$A150,ObservedSWC!$C$2:$C$595,$C150)</f>
        <v>0.27966666666666667</v>
      </c>
      <c r="J150" s="37">
        <f>AVERAGEIFS(ObservedSWC!J$2:J$595,ObservedSWC!$A$2:$A$595,$A150,ObservedSWC!$C$2:$C$595,$C150)</f>
        <v>0.29399999999999998</v>
      </c>
      <c r="K150" s="37">
        <f>AVERAGEIFS(ObservedSWC!K$2:K$595,ObservedSWC!$A$2:$A$595,$A150,ObservedSWC!$C$2:$C$595,$C150)</f>
        <v>0.3193333333333333</v>
      </c>
      <c r="L150" s="37">
        <f>AVERAGEIFS(ObservedSWC!L$2:L$595,ObservedSWC!$A$2:$A$595,$A150,ObservedSWC!$C$2:$C$595,$C150)</f>
        <v>0.32866666666666666</v>
      </c>
      <c r="M150" s="37">
        <f>AVERAGEIFS(ObservedSWC!M$2:M$595,ObservedSWC!$A$2:$A$595,$A150,ObservedSWC!$C$2:$C$595,$C150)</f>
        <v>0.33400000000000002</v>
      </c>
      <c r="N150" s="37">
        <f>AVERAGEIFS(ObservedSWC!N$2:N$595,ObservedSWC!$A$2:$A$595,$A150,ObservedSWC!$C$2:$C$595,$C150)</f>
        <v>0.34366666666666673</v>
      </c>
      <c r="O150" s="37">
        <f>AVERAGEIFS(ObservedSWC!O$2:O$595,ObservedSWC!$A$2:$A$595,$A150,ObservedSWC!$C$2:$C$595,$C150)</f>
        <v>0.34633333333333333</v>
      </c>
      <c r="P150" s="37">
        <f>AVERAGEIFS(ObservedSWC!P$2:P$595,ObservedSWC!$A$2:$A$595,$A150,ObservedSWC!$C$2:$C$595,$C150)</f>
        <v>0.34200000000000003</v>
      </c>
      <c r="Q150" s="37">
        <f>AVERAGEIFS(ObservedSWC!Q$2:Q$595,ObservedSWC!$A$2:$A$595,$A150,ObservedSWC!$C$2:$C$595,$C150)</f>
        <v>0.32433333333333331</v>
      </c>
      <c r="R150" s="37">
        <f>AVERAGEIFS(ObservedSWC!R$2:R$595,ObservedSWC!$A$2:$A$595,$A150,ObservedSWC!$C$2:$C$595,$C150)</f>
        <v>0.30466666666666664</v>
      </c>
      <c r="S150" s="37">
        <f>AVERAGEIFS(ObservedSWC!S$2:S$595,ObservedSWC!$A$2:$A$595,$A150,ObservedSWC!$C$2:$C$595,$C150)</f>
        <v>0.32500000000000001</v>
      </c>
      <c r="T150" s="37">
        <f>AVERAGEIFS(ObservedSWC!T$2:T$595,ObservedSWC!$A$2:$A$595,$A150,ObservedSWC!$C$2:$C$595,$C150)</f>
        <v>0.33033333333333331</v>
      </c>
      <c r="U150" s="37">
        <f>AVERAGEIFS(ObservedSWC!U$2:U$595,ObservedSWC!$A$2:$A$595,$A150,ObservedSWC!$C$2:$C$595,$C150)</f>
        <v>0.33833333333333337</v>
      </c>
      <c r="V150" s="37">
        <f>AVERAGEIFS(ObservedSWC!V$2:V$595,ObservedSWC!$A$2:$A$595,$A150,ObservedSWC!$C$2:$C$595,$C150)</f>
        <v>0.33666666666666667</v>
      </c>
      <c r="W150" s="37">
        <f>AVERAGEIFS(ObservedSWC!W$2:W$595,ObservedSWC!$A$2:$A$595,$A150,ObservedSWC!$C$2:$C$595,$C150)</f>
        <v>0.33433333333333332</v>
      </c>
      <c r="X150" s="37">
        <f>AVERAGEIFS(ObservedSWC!X$2:X$595,ObservedSWC!$A$2:$A$595,$A150,ObservedSWC!$C$2:$C$595,$C150)</f>
        <v>0.32</v>
      </c>
      <c r="Y150" s="37">
        <f>AVERAGEIFS(ObservedSWC!Y$2:Y$595,ObservedSWC!$A$2:$A$595,$A150,ObservedSWC!$C$2:$C$595,$C150)</f>
        <v>0.33200000000000002</v>
      </c>
      <c r="Z150" s="37">
        <f>AVERAGEIFS(ObservedSWC!Z$2:Z$595,ObservedSWC!$A$2:$A$595,$A150,ObservedSWC!$C$2:$C$595,$C150)</f>
        <v>0.29133333333333333</v>
      </c>
      <c r="AA150" s="37">
        <f>AVERAGEIFS(ObservedSWC!AA$2:AA$595,ObservedSWC!$A$2:$A$595,$A150,ObservedSWC!$C$2:$C$595,$C150)</f>
        <v>0.27599999999999997</v>
      </c>
      <c r="AB150" s="37">
        <f>AVERAGEIFS(ObservedSWC!AB$2:AB$595,ObservedSWC!$A$2:$A$595,$A150,ObservedSWC!$C$2:$C$595,$C150)</f>
        <v>327.90000000000003</v>
      </c>
      <c r="AC150" s="37">
        <f>AVERAGEIFS(ObservedSWC!AC$2:AC$595,ObservedSWC!$A$2:$A$595,$A150,ObservedSWC!$C$2:$C$595,$C150)</f>
        <v>748.0333333333333</v>
      </c>
    </row>
    <row r="151" spans="1:29" x14ac:dyDescent="0.25">
      <c r="A151" s="1" t="s">
        <v>3</v>
      </c>
      <c r="B151" s="1" t="s">
        <v>84</v>
      </c>
      <c r="C151" s="36">
        <v>36778</v>
      </c>
      <c r="D151" s="2" t="s">
        <v>85</v>
      </c>
      <c r="E151">
        <v>1</v>
      </c>
      <c r="F151" s="37">
        <f>AVERAGEIFS(ObservedSWC!F$2:F$595,ObservedSWC!$A$2:$A$595,$A151,ObservedSWC!$C$2:$C$595,$C151)</f>
        <v>0.32633333333333336</v>
      </c>
      <c r="G151" s="37">
        <f>AVERAGEIFS(ObservedSWC!G$2:G$595,ObservedSWC!$A$2:$A$595,$A151,ObservedSWC!$C$2:$C$595,$C151)</f>
        <v>0.3033333333333334</v>
      </c>
      <c r="H151" s="37">
        <f>AVERAGEIFS(ObservedSWC!H$2:H$595,ObservedSWC!$A$2:$A$595,$A151,ObservedSWC!$C$2:$C$595,$C151)</f>
        <v>0.26733333333333337</v>
      </c>
      <c r="I151" s="37">
        <f>AVERAGEIFS(ObservedSWC!I$2:I$595,ObservedSWC!$A$2:$A$595,$A151,ObservedSWC!$C$2:$C$595,$C151)</f>
        <v>0.26299999999999996</v>
      </c>
      <c r="J151" s="37">
        <f>AVERAGEIFS(ObservedSWC!J$2:J$595,ObservedSWC!$A$2:$A$595,$A151,ObservedSWC!$C$2:$C$595,$C151)</f>
        <v>0.28599999999999998</v>
      </c>
      <c r="K151" s="37">
        <f>AVERAGEIFS(ObservedSWC!K$2:K$595,ObservedSWC!$A$2:$A$595,$A151,ObservedSWC!$C$2:$C$595,$C151)</f>
        <v>0.3136666666666667</v>
      </c>
      <c r="L151" s="37">
        <f>AVERAGEIFS(ObservedSWC!L$2:L$595,ObservedSWC!$A$2:$A$595,$A151,ObservedSWC!$C$2:$C$595,$C151)</f>
        <v>0.3213333333333333</v>
      </c>
      <c r="M151" s="37">
        <f>AVERAGEIFS(ObservedSWC!M$2:M$595,ObservedSWC!$A$2:$A$595,$A151,ObservedSWC!$C$2:$C$595,$C151)</f>
        <v>0.33933333333333332</v>
      </c>
      <c r="N151" s="37">
        <f>AVERAGEIFS(ObservedSWC!N$2:N$595,ObservedSWC!$A$2:$A$595,$A151,ObservedSWC!$C$2:$C$595,$C151)</f>
        <v>0.34499999999999997</v>
      </c>
      <c r="O151" s="37">
        <f>AVERAGEIFS(ObservedSWC!O$2:O$595,ObservedSWC!$A$2:$A$595,$A151,ObservedSWC!$C$2:$C$595,$C151)</f>
        <v>0.34266666666666667</v>
      </c>
      <c r="P151" s="37">
        <f>AVERAGEIFS(ObservedSWC!P$2:P$595,ObservedSWC!$A$2:$A$595,$A151,ObservedSWC!$C$2:$C$595,$C151)</f>
        <v>0.34766666666666673</v>
      </c>
      <c r="Q151" s="37">
        <f>AVERAGEIFS(ObservedSWC!Q$2:Q$595,ObservedSWC!$A$2:$A$595,$A151,ObservedSWC!$C$2:$C$595,$C151)</f>
        <v>0.33700000000000002</v>
      </c>
      <c r="R151" s="37">
        <f>AVERAGEIFS(ObservedSWC!R$2:R$595,ObservedSWC!$A$2:$A$595,$A151,ObservedSWC!$C$2:$C$595,$C151)</f>
        <v>0.32933333333333337</v>
      </c>
      <c r="S151" s="37">
        <f>AVERAGEIFS(ObservedSWC!S$2:S$595,ObservedSWC!$A$2:$A$595,$A151,ObservedSWC!$C$2:$C$595,$C151)</f>
        <v>0.32800000000000001</v>
      </c>
      <c r="T151" s="37">
        <f>AVERAGEIFS(ObservedSWC!T$2:T$595,ObservedSWC!$A$2:$A$595,$A151,ObservedSWC!$C$2:$C$595,$C151)</f>
        <v>0.34466666666666662</v>
      </c>
      <c r="U151" s="37">
        <f>AVERAGEIFS(ObservedSWC!U$2:U$595,ObservedSWC!$A$2:$A$595,$A151,ObservedSWC!$C$2:$C$595,$C151)</f>
        <v>0.34933333333333333</v>
      </c>
      <c r="V151" s="37">
        <f>AVERAGEIFS(ObservedSWC!V$2:V$595,ObservedSWC!$A$2:$A$595,$A151,ObservedSWC!$C$2:$C$595,$C151)</f>
        <v>0.34533333333333333</v>
      </c>
      <c r="W151" s="37">
        <f>AVERAGEIFS(ObservedSWC!W$2:W$595,ObservedSWC!$A$2:$A$595,$A151,ObservedSWC!$C$2:$C$595,$C151)</f>
        <v>0.31900000000000001</v>
      </c>
      <c r="X151" s="37">
        <f>AVERAGEIFS(ObservedSWC!X$2:X$595,ObservedSWC!$A$2:$A$595,$A151,ObservedSWC!$C$2:$C$595,$C151)</f>
        <v>0.3163333333333333</v>
      </c>
      <c r="Y151" s="37">
        <f>AVERAGEIFS(ObservedSWC!Y$2:Y$595,ObservedSWC!$A$2:$A$595,$A151,ObservedSWC!$C$2:$C$595,$C151)</f>
        <v>0.32833333333333331</v>
      </c>
      <c r="Z151" s="37">
        <f>AVERAGEIFS(ObservedSWC!Z$2:Z$595,ObservedSWC!$A$2:$A$595,$A151,ObservedSWC!$C$2:$C$595,$C151)</f>
        <v>0.3</v>
      </c>
      <c r="AA151" s="37">
        <f>AVERAGEIFS(ObservedSWC!AA$2:AA$595,ObservedSWC!$A$2:$A$595,$A151,ObservedSWC!$C$2:$C$595,$C151)</f>
        <v>0.28033333333333332</v>
      </c>
      <c r="AB151" s="37">
        <f>AVERAGEIFS(ObservedSWC!AB$2:AB$595,ObservedSWC!$A$2:$A$595,$A151,ObservedSWC!$C$2:$C$595,$C151)</f>
        <v>309.16666666666669</v>
      </c>
      <c r="AC151" s="37">
        <f>AVERAGEIFS(ObservedSWC!AC$2:AC$595,ObservedSWC!$A$2:$A$595,$A151,ObservedSWC!$C$2:$C$595,$C151)</f>
        <v>735.9666666666667</v>
      </c>
    </row>
    <row r="152" spans="1:29" x14ac:dyDescent="0.25">
      <c r="A152" s="1" t="s">
        <v>3</v>
      </c>
      <c r="B152" s="1" t="s">
        <v>84</v>
      </c>
      <c r="C152" s="36">
        <v>36785</v>
      </c>
      <c r="D152" s="2" t="s">
        <v>85</v>
      </c>
      <c r="E152">
        <v>1</v>
      </c>
      <c r="F152" s="37">
        <f>AVERAGEIFS(ObservedSWC!F$2:F$595,ObservedSWC!$A$2:$A$595,$A152,ObservedSWC!$C$2:$C$595,$C152)</f>
        <v>0.35666666666666663</v>
      </c>
      <c r="G152" s="37">
        <f>AVERAGEIFS(ObservedSWC!G$2:G$595,ObservedSWC!$A$2:$A$595,$A152,ObservedSWC!$C$2:$C$595,$C152)</f>
        <v>0.32033333333333336</v>
      </c>
      <c r="H152" s="37">
        <f>AVERAGEIFS(ObservedSWC!H$2:H$595,ObservedSWC!$A$2:$A$595,$A152,ObservedSWC!$C$2:$C$595,$C152)</f>
        <v>0.28100000000000003</v>
      </c>
      <c r="I152" s="37">
        <f>AVERAGEIFS(ObservedSWC!I$2:I$595,ObservedSWC!$A$2:$A$595,$A152,ObservedSWC!$C$2:$C$595,$C152)</f>
        <v>0.27566666666666667</v>
      </c>
      <c r="J152" s="37">
        <f>AVERAGEIFS(ObservedSWC!J$2:J$595,ObservedSWC!$A$2:$A$595,$A152,ObservedSWC!$C$2:$C$595,$C152)</f>
        <v>0.29133333333333328</v>
      </c>
      <c r="K152" s="37">
        <f>AVERAGEIFS(ObservedSWC!K$2:K$595,ObservedSWC!$A$2:$A$595,$A152,ObservedSWC!$C$2:$C$595,$C152)</f>
        <v>0.32300000000000001</v>
      </c>
      <c r="L152" s="37">
        <f>AVERAGEIFS(ObservedSWC!L$2:L$595,ObservedSWC!$A$2:$A$595,$A152,ObservedSWC!$C$2:$C$595,$C152)</f>
        <v>0.33300000000000002</v>
      </c>
      <c r="M152" s="37">
        <f>AVERAGEIFS(ObservedSWC!M$2:M$595,ObservedSWC!$A$2:$A$595,$A152,ObservedSWC!$C$2:$C$595,$C152)</f>
        <v>0.35466666666666663</v>
      </c>
      <c r="N152" s="37">
        <f>AVERAGEIFS(ObservedSWC!N$2:N$595,ObservedSWC!$A$2:$A$595,$A152,ObservedSWC!$C$2:$C$595,$C152)</f>
        <v>0.36633333333333323</v>
      </c>
      <c r="O152" s="37">
        <f>AVERAGEIFS(ObservedSWC!O$2:O$595,ObservedSWC!$A$2:$A$595,$A152,ObservedSWC!$C$2:$C$595,$C152)</f>
        <v>0.37399999999999994</v>
      </c>
      <c r="P152" s="37">
        <f>AVERAGEIFS(ObservedSWC!P$2:P$595,ObservedSWC!$A$2:$A$595,$A152,ObservedSWC!$C$2:$C$595,$C152)</f>
        <v>0.37200000000000005</v>
      </c>
      <c r="Q152" s="37">
        <f>AVERAGEIFS(ObservedSWC!Q$2:Q$595,ObservedSWC!$A$2:$A$595,$A152,ObservedSWC!$C$2:$C$595,$C152)</f>
        <v>0.3666666666666667</v>
      </c>
      <c r="R152" s="37">
        <f>AVERAGEIFS(ObservedSWC!R$2:R$595,ObservedSWC!$A$2:$A$595,$A152,ObservedSWC!$C$2:$C$595,$C152)</f>
        <v>0.36066666666666664</v>
      </c>
      <c r="S152" s="37">
        <f>AVERAGEIFS(ObservedSWC!S$2:S$595,ObservedSWC!$A$2:$A$595,$A152,ObservedSWC!$C$2:$C$595,$C152)</f>
        <v>0.36166666666666664</v>
      </c>
      <c r="T152" s="37">
        <f>AVERAGEIFS(ObservedSWC!T$2:T$595,ObservedSWC!$A$2:$A$595,$A152,ObservedSWC!$C$2:$C$595,$C152)</f>
        <v>0.35299999999999998</v>
      </c>
      <c r="U152" s="37">
        <f>AVERAGEIFS(ObservedSWC!U$2:U$595,ObservedSWC!$A$2:$A$595,$A152,ObservedSWC!$C$2:$C$595,$C152)</f>
        <v>0.34699999999999998</v>
      </c>
      <c r="V152" s="37">
        <f>AVERAGEIFS(ObservedSWC!V$2:V$595,ObservedSWC!$A$2:$A$595,$A152,ObservedSWC!$C$2:$C$595,$C152)</f>
        <v>0.34766666666666662</v>
      </c>
      <c r="W152" s="37">
        <f>AVERAGEIFS(ObservedSWC!W$2:W$595,ObservedSWC!$A$2:$A$595,$A152,ObservedSWC!$C$2:$C$595,$C152)</f>
        <v>0.32166666666666671</v>
      </c>
      <c r="X152" s="37">
        <f>AVERAGEIFS(ObservedSWC!X$2:X$595,ObservedSWC!$A$2:$A$595,$A152,ObservedSWC!$C$2:$C$595,$C152)</f>
        <v>0.32299999999999995</v>
      </c>
      <c r="Y152" s="37">
        <f>AVERAGEIFS(ObservedSWC!Y$2:Y$595,ObservedSWC!$A$2:$A$595,$A152,ObservedSWC!$C$2:$C$595,$C152)</f>
        <v>0.32566666666666666</v>
      </c>
      <c r="Z152" s="37">
        <f>AVERAGEIFS(ObservedSWC!Z$2:Z$595,ObservedSWC!$A$2:$A$595,$A152,ObservedSWC!$C$2:$C$595,$C152)</f>
        <v>0.34099999999999997</v>
      </c>
      <c r="AA152" s="37">
        <f>AVERAGEIFS(ObservedSWC!AA$2:AA$595,ObservedSWC!$A$2:$A$595,$A152,ObservedSWC!$C$2:$C$595,$C152)</f>
        <v>0.35600000000000004</v>
      </c>
      <c r="AB152" s="37">
        <f>AVERAGEIFS(ObservedSWC!AB$2:AB$595,ObservedSWC!$A$2:$A$595,$A152,ObservedSWC!$C$2:$C$595,$C152)</f>
        <v>325.86666666666667</v>
      </c>
      <c r="AC152" s="37">
        <f>AVERAGEIFS(ObservedSWC!AC$2:AC$595,ObservedSWC!$A$2:$A$595,$A152,ObservedSWC!$C$2:$C$595,$C152)</f>
        <v>780.86666666666679</v>
      </c>
    </row>
    <row r="153" spans="1:29" x14ac:dyDescent="0.25">
      <c r="A153" s="1" t="s">
        <v>3</v>
      </c>
      <c r="B153" s="1" t="s">
        <v>84</v>
      </c>
      <c r="C153" s="36">
        <v>36791</v>
      </c>
      <c r="D153" s="2" t="s">
        <v>85</v>
      </c>
      <c r="E153">
        <v>1</v>
      </c>
      <c r="F153" s="37">
        <f>AVERAGEIFS(ObservedSWC!F$2:F$595,ObservedSWC!$A$2:$A$595,$A153,ObservedSWC!$C$2:$C$595,$C153)</f>
        <v>0.27733333333333338</v>
      </c>
      <c r="G153" s="37">
        <f>AVERAGEIFS(ObservedSWC!G$2:G$595,ObservedSWC!$A$2:$A$595,$A153,ObservedSWC!$C$2:$C$595,$C153)</f>
        <v>0.28433333333333333</v>
      </c>
      <c r="H153" s="37">
        <f>AVERAGEIFS(ObservedSWC!H$2:H$595,ObservedSWC!$A$2:$A$595,$A153,ObservedSWC!$C$2:$C$595,$C153)</f>
        <v>0.26166666666666666</v>
      </c>
      <c r="I153" s="37">
        <f>AVERAGEIFS(ObservedSWC!I$2:I$595,ObservedSWC!$A$2:$A$595,$A153,ObservedSWC!$C$2:$C$595,$C153)</f>
        <v>0.26600000000000001</v>
      </c>
      <c r="J153" s="37">
        <f>AVERAGEIFS(ObservedSWC!J$2:J$595,ObservedSWC!$A$2:$A$595,$A153,ObservedSWC!$C$2:$C$595,$C153)</f>
        <v>0.28466666666666668</v>
      </c>
      <c r="K153" s="37">
        <f>AVERAGEIFS(ObservedSWC!K$2:K$595,ObservedSWC!$A$2:$A$595,$A153,ObservedSWC!$C$2:$C$595,$C153)</f>
        <v>0.316</v>
      </c>
      <c r="L153" s="37">
        <f>AVERAGEIFS(ObservedSWC!L$2:L$595,ObservedSWC!$A$2:$A$595,$A153,ObservedSWC!$C$2:$C$595,$C153)</f>
        <v>0.32433333333333336</v>
      </c>
      <c r="M153" s="37">
        <f>AVERAGEIFS(ObservedSWC!M$2:M$595,ObservedSWC!$A$2:$A$595,$A153,ObservedSWC!$C$2:$C$595,$C153)</f>
        <v>0.34433333333333332</v>
      </c>
      <c r="N153" s="37">
        <f>AVERAGEIFS(ObservedSWC!N$2:N$595,ObservedSWC!$A$2:$A$595,$A153,ObservedSWC!$C$2:$C$595,$C153)</f>
        <v>0.35899999999999999</v>
      </c>
      <c r="O153" s="37">
        <f>AVERAGEIFS(ObservedSWC!O$2:O$595,ObservedSWC!$A$2:$A$595,$A153,ObservedSWC!$C$2:$C$595,$C153)</f>
        <v>0.36899999999999999</v>
      </c>
      <c r="P153" s="37">
        <f>AVERAGEIFS(ObservedSWC!P$2:P$595,ObservedSWC!$A$2:$A$595,$A153,ObservedSWC!$C$2:$C$595,$C153)</f>
        <v>0.35866666666666669</v>
      </c>
      <c r="Q153" s="37">
        <f>AVERAGEIFS(ObservedSWC!Q$2:Q$595,ObservedSWC!$A$2:$A$595,$A153,ObservedSWC!$C$2:$C$595,$C153)</f>
        <v>0.3666666666666667</v>
      </c>
      <c r="R153" s="37">
        <f>AVERAGEIFS(ObservedSWC!R$2:R$595,ObservedSWC!$A$2:$A$595,$A153,ObservedSWC!$C$2:$C$595,$C153)</f>
        <v>0.36200000000000004</v>
      </c>
      <c r="S153" s="37">
        <f>AVERAGEIFS(ObservedSWC!S$2:S$595,ObservedSWC!$A$2:$A$595,$A153,ObservedSWC!$C$2:$C$595,$C153)</f>
        <v>0.35666666666666669</v>
      </c>
      <c r="T153" s="37">
        <f>AVERAGEIFS(ObservedSWC!T$2:T$595,ObservedSWC!$A$2:$A$595,$A153,ObservedSWC!$C$2:$C$595,$C153)</f>
        <v>0.36133333333333334</v>
      </c>
      <c r="U153" s="37">
        <f>AVERAGEIFS(ObservedSWC!U$2:U$595,ObservedSWC!$A$2:$A$595,$A153,ObservedSWC!$C$2:$C$595,$C153)</f>
        <v>0.34766666666666673</v>
      </c>
      <c r="V153" s="37">
        <f>AVERAGEIFS(ObservedSWC!V$2:V$595,ObservedSWC!$A$2:$A$595,$A153,ObservedSWC!$C$2:$C$595,$C153)</f>
        <v>0.34600000000000003</v>
      </c>
      <c r="W153" s="37">
        <f>AVERAGEIFS(ObservedSWC!W$2:W$595,ObservedSWC!$A$2:$A$595,$A153,ObservedSWC!$C$2:$C$595,$C153)</f>
        <v>0.33</v>
      </c>
      <c r="X153" s="37">
        <f>AVERAGEIFS(ObservedSWC!X$2:X$595,ObservedSWC!$A$2:$A$595,$A153,ObservedSWC!$C$2:$C$595,$C153)</f>
        <v>0.31666666666666665</v>
      </c>
      <c r="Y153" s="37">
        <f>AVERAGEIFS(ObservedSWC!Y$2:Y$595,ObservedSWC!$A$2:$A$595,$A153,ObservedSWC!$C$2:$C$595,$C153)</f>
        <v>0.33466666666666667</v>
      </c>
      <c r="Z153" s="37">
        <f>AVERAGEIFS(ObservedSWC!Z$2:Z$595,ObservedSWC!$A$2:$A$595,$A153,ObservedSWC!$C$2:$C$595,$C153)</f>
        <v>0.34800000000000003</v>
      </c>
      <c r="AA153" s="37">
        <f>AVERAGEIFS(ObservedSWC!AA$2:AA$595,ObservedSWC!$A$2:$A$595,$A153,ObservedSWC!$C$2:$C$595,$C153)</f>
        <v>0.35233333333333333</v>
      </c>
      <c r="AB153" s="37">
        <f>AVERAGEIFS(ObservedSWC!AB$2:AB$595,ObservedSWC!$A$2:$A$595,$A153,ObservedSWC!$C$2:$C$595,$C153)</f>
        <v>299.5</v>
      </c>
      <c r="AC153" s="37">
        <f>AVERAGEIFS(ObservedSWC!AC$2:AC$595,ObservedSWC!$A$2:$A$595,$A153,ObservedSWC!$C$2:$C$595,$C153)</f>
        <v>754.46666666666658</v>
      </c>
    </row>
    <row r="154" spans="1:29" x14ac:dyDescent="0.25">
      <c r="A154" s="1" t="s">
        <v>3</v>
      </c>
      <c r="B154" s="1" t="s">
        <v>84</v>
      </c>
      <c r="C154" s="36">
        <v>36799</v>
      </c>
      <c r="D154" s="2" t="s">
        <v>85</v>
      </c>
      <c r="E154">
        <v>1</v>
      </c>
      <c r="F154" s="37">
        <f>AVERAGEIFS(ObservedSWC!F$2:F$595,ObservedSWC!$A$2:$A$595,$A154,ObservedSWC!$C$2:$C$595,$C154)</f>
        <v>0.29133333333333328</v>
      </c>
      <c r="G154" s="37">
        <f>AVERAGEIFS(ObservedSWC!G$2:G$595,ObservedSWC!$A$2:$A$595,$A154,ObservedSWC!$C$2:$C$595,$C154)</f>
        <v>0.27466666666666667</v>
      </c>
      <c r="H154" s="37">
        <f>AVERAGEIFS(ObservedSWC!H$2:H$595,ObservedSWC!$A$2:$A$595,$A154,ObservedSWC!$C$2:$C$595,$C154)</f>
        <v>0.247</v>
      </c>
      <c r="I154" s="37">
        <f>AVERAGEIFS(ObservedSWC!I$2:I$595,ObservedSWC!$A$2:$A$595,$A154,ObservedSWC!$C$2:$C$595,$C154)</f>
        <v>0.24966666666666668</v>
      </c>
      <c r="J154" s="37">
        <f>AVERAGEIFS(ObservedSWC!J$2:J$595,ObservedSWC!$A$2:$A$595,$A154,ObservedSWC!$C$2:$C$595,$C154)</f>
        <v>0.27033333333333331</v>
      </c>
      <c r="K154" s="37">
        <f>AVERAGEIFS(ObservedSWC!K$2:K$595,ObservedSWC!$A$2:$A$595,$A154,ObservedSWC!$C$2:$C$595,$C154)</f>
        <v>0.3136666666666667</v>
      </c>
      <c r="L154" s="37">
        <f>AVERAGEIFS(ObservedSWC!L$2:L$595,ObservedSWC!$A$2:$A$595,$A154,ObservedSWC!$C$2:$C$595,$C154)</f>
        <v>0.32900000000000001</v>
      </c>
      <c r="M154" s="37">
        <f>AVERAGEIFS(ObservedSWC!M$2:M$595,ObservedSWC!$A$2:$A$595,$A154,ObservedSWC!$C$2:$C$595,$C154)</f>
        <v>0.34600000000000003</v>
      </c>
      <c r="N154" s="37">
        <f>AVERAGEIFS(ObservedSWC!N$2:N$595,ObservedSWC!$A$2:$A$595,$A154,ObservedSWC!$C$2:$C$595,$C154)</f>
        <v>0.35799999999999993</v>
      </c>
      <c r="O154" s="37">
        <f>AVERAGEIFS(ObservedSWC!O$2:O$595,ObservedSWC!$A$2:$A$595,$A154,ObservedSWC!$C$2:$C$595,$C154)</f>
        <v>0.36366666666666664</v>
      </c>
      <c r="P154" s="37">
        <f>AVERAGEIFS(ObservedSWC!P$2:P$595,ObservedSWC!$A$2:$A$595,$A154,ObservedSWC!$C$2:$C$595,$C154)</f>
        <v>0.36100000000000004</v>
      </c>
      <c r="Q154" s="37">
        <f>AVERAGEIFS(ObservedSWC!Q$2:Q$595,ObservedSWC!$A$2:$A$595,$A154,ObservedSWC!$C$2:$C$595,$C154)</f>
        <v>0.36366666666666664</v>
      </c>
      <c r="R154" s="37">
        <f>AVERAGEIFS(ObservedSWC!R$2:R$595,ObservedSWC!$A$2:$A$595,$A154,ObservedSWC!$C$2:$C$595,$C154)</f>
        <v>0.36766666666666664</v>
      </c>
      <c r="S154" s="37">
        <f>AVERAGEIFS(ObservedSWC!S$2:S$595,ObservedSWC!$A$2:$A$595,$A154,ObservedSWC!$C$2:$C$595,$C154)</f>
        <v>0.36266666666666669</v>
      </c>
      <c r="T154" s="37">
        <f>AVERAGEIFS(ObservedSWC!T$2:T$595,ObservedSWC!$A$2:$A$595,$A154,ObservedSWC!$C$2:$C$595,$C154)</f>
        <v>0.36466666666666669</v>
      </c>
      <c r="U154" s="37">
        <f>AVERAGEIFS(ObservedSWC!U$2:U$595,ObservedSWC!$A$2:$A$595,$A154,ObservedSWC!$C$2:$C$595,$C154)</f>
        <v>0.35066666666666668</v>
      </c>
      <c r="V154" s="37">
        <f>AVERAGEIFS(ObservedSWC!V$2:V$595,ObservedSWC!$A$2:$A$595,$A154,ObservedSWC!$C$2:$C$595,$C154)</f>
        <v>0.33933333333333332</v>
      </c>
      <c r="W154" s="37">
        <f>AVERAGEIFS(ObservedSWC!W$2:W$595,ObservedSWC!$A$2:$A$595,$A154,ObservedSWC!$C$2:$C$595,$C154)</f>
        <v>0.32733333333333331</v>
      </c>
      <c r="X154" s="37">
        <f>AVERAGEIFS(ObservedSWC!X$2:X$595,ObservedSWC!$A$2:$A$595,$A154,ObservedSWC!$C$2:$C$595,$C154)</f>
        <v>0.32033333333333336</v>
      </c>
      <c r="Y154" s="37">
        <f>AVERAGEIFS(ObservedSWC!Y$2:Y$595,ObservedSWC!$A$2:$A$595,$A154,ObservedSWC!$C$2:$C$595,$C154)</f>
        <v>0.33866666666666667</v>
      </c>
      <c r="Z154" s="37">
        <f>AVERAGEIFS(ObservedSWC!Z$2:Z$595,ObservedSWC!$A$2:$A$595,$A154,ObservedSWC!$C$2:$C$595,$C154)</f>
        <v>0.34933333333333333</v>
      </c>
      <c r="AA154" s="37">
        <f>AVERAGEIFS(ObservedSWC!AA$2:AA$595,ObservedSWC!$A$2:$A$595,$A154,ObservedSWC!$C$2:$C$595,$C154)</f>
        <v>0.35666666666666669</v>
      </c>
      <c r="AB154" s="37">
        <f>AVERAGEIFS(ObservedSWC!AB$2:AB$595,ObservedSWC!$A$2:$A$595,$A154,ObservedSWC!$C$2:$C$595,$C154)</f>
        <v>297.09999999999997</v>
      </c>
      <c r="AC154" s="37">
        <f>AVERAGEIFS(ObservedSWC!AC$2:AC$595,ObservedSWC!$A$2:$A$595,$A154,ObservedSWC!$C$2:$C$595,$C154)</f>
        <v>753.66666666666663</v>
      </c>
    </row>
    <row r="155" spans="1:29" x14ac:dyDescent="0.25">
      <c r="A155" s="1" t="s">
        <v>3</v>
      </c>
      <c r="B155" s="1" t="s">
        <v>84</v>
      </c>
      <c r="C155" s="36">
        <v>36807</v>
      </c>
      <c r="D155" s="2" t="s">
        <v>85</v>
      </c>
      <c r="E155">
        <v>1</v>
      </c>
      <c r="F155" s="37">
        <f>AVERAGEIFS(ObservedSWC!F$2:F$595,ObservedSWC!$A$2:$A$595,$A155,ObservedSWC!$C$2:$C$595,$C155)</f>
        <v>0.33200000000000002</v>
      </c>
      <c r="G155" s="37">
        <f>AVERAGEIFS(ObservedSWC!G$2:G$595,ObservedSWC!$A$2:$A$595,$A155,ObservedSWC!$C$2:$C$595,$C155)</f>
        <v>0.28199999999999997</v>
      </c>
      <c r="H155" s="37">
        <f>AVERAGEIFS(ObservedSWC!H$2:H$595,ObservedSWC!$A$2:$A$595,$A155,ObservedSWC!$C$2:$C$595,$C155)</f>
        <v>0.23966666666666667</v>
      </c>
      <c r="I155" s="37">
        <f>AVERAGEIFS(ObservedSWC!I$2:I$595,ObservedSWC!$A$2:$A$595,$A155,ObservedSWC!$C$2:$C$595,$C155)</f>
        <v>0.245</v>
      </c>
      <c r="J155" s="37">
        <f>AVERAGEIFS(ObservedSWC!J$2:J$595,ObservedSWC!$A$2:$A$595,$A155,ObservedSWC!$C$2:$C$595,$C155)</f>
        <v>0.25799999999999995</v>
      </c>
      <c r="K155" s="37">
        <f>AVERAGEIFS(ObservedSWC!K$2:K$595,ObservedSWC!$A$2:$A$595,$A155,ObservedSWC!$C$2:$C$595,$C155)</f>
        <v>0.29633333333333334</v>
      </c>
      <c r="L155" s="37">
        <f>AVERAGEIFS(ObservedSWC!L$2:L$595,ObservedSWC!$A$2:$A$595,$A155,ObservedSWC!$C$2:$C$595,$C155)</f>
        <v>0.32800000000000001</v>
      </c>
      <c r="M155" s="37">
        <f>AVERAGEIFS(ObservedSWC!M$2:M$595,ObservedSWC!$A$2:$A$595,$A155,ObservedSWC!$C$2:$C$595,$C155)</f>
        <v>0.34433333333333338</v>
      </c>
      <c r="N155" s="37">
        <f>AVERAGEIFS(ObservedSWC!N$2:N$595,ObservedSWC!$A$2:$A$595,$A155,ObservedSWC!$C$2:$C$595,$C155)</f>
        <v>0.34833333333333333</v>
      </c>
      <c r="O155" s="37">
        <f>AVERAGEIFS(ObservedSWC!O$2:O$595,ObservedSWC!$A$2:$A$595,$A155,ObservedSWC!$C$2:$C$595,$C155)</f>
        <v>0.37133333333333329</v>
      </c>
      <c r="P155" s="37">
        <f>AVERAGEIFS(ObservedSWC!P$2:P$595,ObservedSWC!$A$2:$A$595,$A155,ObservedSWC!$C$2:$C$595,$C155)</f>
        <v>0.36133333333333334</v>
      </c>
      <c r="Q155" s="37">
        <f>AVERAGEIFS(ObservedSWC!Q$2:Q$595,ObservedSWC!$A$2:$A$595,$A155,ObservedSWC!$C$2:$C$595,$C155)</f>
        <v>0.35766666666666663</v>
      </c>
      <c r="R155" s="37">
        <f>AVERAGEIFS(ObservedSWC!R$2:R$595,ObservedSWC!$A$2:$A$595,$A155,ObservedSWC!$C$2:$C$595,$C155)</f>
        <v>0.36899999999999999</v>
      </c>
      <c r="S155" s="37">
        <f>AVERAGEIFS(ObservedSWC!S$2:S$595,ObservedSWC!$A$2:$A$595,$A155,ObservedSWC!$C$2:$C$595,$C155)</f>
        <v>0.36233333333333334</v>
      </c>
      <c r="T155" s="37">
        <f>AVERAGEIFS(ObservedSWC!T$2:T$595,ObservedSWC!$A$2:$A$595,$A155,ObservedSWC!$C$2:$C$595,$C155)</f>
        <v>0.36400000000000005</v>
      </c>
      <c r="U155" s="37">
        <f>AVERAGEIFS(ObservedSWC!U$2:U$595,ObservedSWC!$A$2:$A$595,$A155,ObservedSWC!$C$2:$C$595,$C155)</f>
        <v>0.34966666666666674</v>
      </c>
      <c r="V155" s="37">
        <f>AVERAGEIFS(ObservedSWC!V$2:V$595,ObservedSWC!$A$2:$A$595,$A155,ObservedSWC!$C$2:$C$595,$C155)</f>
        <v>0.34300000000000003</v>
      </c>
      <c r="W155" s="37">
        <f>AVERAGEIFS(ObservedSWC!W$2:W$595,ObservedSWC!$A$2:$A$595,$A155,ObservedSWC!$C$2:$C$595,$C155)</f>
        <v>0.32900000000000001</v>
      </c>
      <c r="X155" s="37">
        <f>AVERAGEIFS(ObservedSWC!X$2:X$595,ObservedSWC!$A$2:$A$595,$A155,ObservedSWC!$C$2:$C$595,$C155)</f>
        <v>0.32066666666666666</v>
      </c>
      <c r="Y155" s="37">
        <f>AVERAGEIFS(ObservedSWC!Y$2:Y$595,ObservedSWC!$A$2:$A$595,$A155,ObservedSWC!$C$2:$C$595,$C155)</f>
        <v>0.33433333333333337</v>
      </c>
      <c r="Z155" s="37">
        <f>AVERAGEIFS(ObservedSWC!Z$2:Z$595,ObservedSWC!$A$2:$A$595,$A155,ObservedSWC!$C$2:$C$595,$C155)</f>
        <v>0.33366666666666672</v>
      </c>
      <c r="AA155" s="37">
        <f>AVERAGEIFS(ObservedSWC!AA$2:AA$595,ObservedSWC!$A$2:$A$595,$A155,ObservedSWC!$C$2:$C$595,$C155)</f>
        <v>0.34899999999999998</v>
      </c>
      <c r="AB155" s="37">
        <f>AVERAGEIFS(ObservedSWC!AB$2:AB$595,ObservedSWC!$A$2:$A$595,$A155,ObservedSWC!$C$2:$C$595,$C155)</f>
        <v>300.56666666666666</v>
      </c>
      <c r="AC155" s="37">
        <f>AVERAGEIFS(ObservedSWC!AC$2:AC$595,ObservedSWC!$A$2:$A$595,$A155,ObservedSWC!$C$2:$C$595,$C155)</f>
        <v>755.06666666666672</v>
      </c>
    </row>
    <row r="156" spans="1:29" x14ac:dyDescent="0.25">
      <c r="A156" s="1" t="s">
        <v>3</v>
      </c>
      <c r="B156" s="1" t="s">
        <v>84</v>
      </c>
      <c r="C156" s="36">
        <v>36813</v>
      </c>
      <c r="D156" s="2" t="s">
        <v>85</v>
      </c>
      <c r="E156">
        <v>2</v>
      </c>
      <c r="F156" s="37">
        <f>AVERAGEIFS(ObservedSWC!F$2:F$595,ObservedSWC!$A$2:$A$595,$A156,ObservedSWC!$C$2:$C$595,$C156)</f>
        <v>0.35033333333333339</v>
      </c>
      <c r="G156" s="37">
        <f>AVERAGEIFS(ObservedSWC!G$2:G$595,ObservedSWC!$A$2:$A$595,$A156,ObservedSWC!$C$2:$C$595,$C156)</f>
        <v>0.3173333333333333</v>
      </c>
      <c r="H156" s="37">
        <f>AVERAGEIFS(ObservedSWC!H$2:H$595,ObservedSWC!$A$2:$A$595,$A156,ObservedSWC!$C$2:$C$595,$C156)</f>
        <v>0.27766666666666667</v>
      </c>
      <c r="I156" s="37">
        <f>AVERAGEIFS(ObservedSWC!I$2:I$595,ObservedSWC!$A$2:$A$595,$A156,ObservedSWC!$C$2:$C$595,$C156)</f>
        <v>0.27500000000000002</v>
      </c>
      <c r="J156" s="37">
        <f>AVERAGEIFS(ObservedSWC!J$2:J$595,ObservedSWC!$A$2:$A$595,$A156,ObservedSWC!$C$2:$C$595,$C156)</f>
        <v>0.30200000000000005</v>
      </c>
      <c r="K156" s="37">
        <f>AVERAGEIFS(ObservedSWC!K$2:K$595,ObservedSWC!$A$2:$A$595,$A156,ObservedSWC!$C$2:$C$595,$C156)</f>
        <v>0.32566666666666666</v>
      </c>
      <c r="L156" s="37">
        <f>AVERAGEIFS(ObservedSWC!L$2:L$595,ObservedSWC!$A$2:$A$595,$A156,ObservedSWC!$C$2:$C$595,$C156)</f>
        <v>0.34066666666666662</v>
      </c>
      <c r="M156" s="37">
        <f>AVERAGEIFS(ObservedSWC!M$2:M$595,ObservedSWC!$A$2:$A$595,$A156,ObservedSWC!$C$2:$C$595,$C156)</f>
        <v>0.36633333333333334</v>
      </c>
      <c r="N156" s="37">
        <f>AVERAGEIFS(ObservedSWC!N$2:N$595,ObservedSWC!$A$2:$A$595,$A156,ObservedSWC!$C$2:$C$595,$C156)</f>
        <v>0.36899999999999999</v>
      </c>
      <c r="O156" s="37">
        <f>AVERAGEIFS(ObservedSWC!O$2:O$595,ObservedSWC!$A$2:$A$595,$A156,ObservedSWC!$C$2:$C$595,$C156)</f>
        <v>0.38433333333333336</v>
      </c>
      <c r="P156" s="37">
        <f>AVERAGEIFS(ObservedSWC!P$2:P$595,ObservedSWC!$A$2:$A$595,$A156,ObservedSWC!$C$2:$C$595,$C156)</f>
        <v>0.37633333333333335</v>
      </c>
      <c r="Q156" s="37">
        <f>AVERAGEIFS(ObservedSWC!Q$2:Q$595,ObservedSWC!$A$2:$A$595,$A156,ObservedSWC!$C$2:$C$595,$C156)</f>
        <v>0.37966666666666665</v>
      </c>
      <c r="R156" s="37">
        <f>AVERAGEIFS(ObservedSWC!R$2:R$595,ObservedSWC!$A$2:$A$595,$A156,ObservedSWC!$C$2:$C$595,$C156)</f>
        <v>0.38066666666666665</v>
      </c>
      <c r="S156" s="37">
        <f>AVERAGEIFS(ObservedSWC!S$2:S$595,ObservedSWC!$A$2:$A$595,$A156,ObservedSWC!$C$2:$C$595,$C156)</f>
        <v>0.37400000000000005</v>
      </c>
      <c r="T156" s="37">
        <f>AVERAGEIFS(ObservedSWC!T$2:T$595,ObservedSWC!$A$2:$A$595,$A156,ObservedSWC!$C$2:$C$595,$C156)</f>
        <v>0.36299999999999999</v>
      </c>
      <c r="U156" s="37">
        <f>AVERAGEIFS(ObservedSWC!U$2:U$595,ObservedSWC!$A$2:$A$595,$A156,ObservedSWC!$C$2:$C$595,$C156)</f>
        <v>0.35133333333333328</v>
      </c>
      <c r="V156" s="37">
        <f>AVERAGEIFS(ObservedSWC!V$2:V$595,ObservedSWC!$A$2:$A$595,$A156,ObservedSWC!$C$2:$C$595,$C156)</f>
        <v>0.34599999999999992</v>
      </c>
      <c r="W156" s="37">
        <f>AVERAGEIFS(ObservedSWC!W$2:W$595,ObservedSWC!$A$2:$A$595,$A156,ObservedSWC!$C$2:$C$595,$C156)</f>
        <v>0.32233333333333336</v>
      </c>
      <c r="X156" s="37">
        <f>AVERAGEIFS(ObservedSWC!X$2:X$595,ObservedSWC!$A$2:$A$595,$A156,ObservedSWC!$C$2:$C$595,$C156)</f>
        <v>0.32166666666666671</v>
      </c>
      <c r="Y156" s="37">
        <f>AVERAGEIFS(ObservedSWC!Y$2:Y$595,ObservedSWC!$A$2:$A$595,$A156,ObservedSWC!$C$2:$C$595,$C156)</f>
        <v>0.32933333333333331</v>
      </c>
      <c r="Z156" s="37">
        <f>AVERAGEIFS(ObservedSWC!Z$2:Z$595,ObservedSWC!$A$2:$A$595,$A156,ObservedSWC!$C$2:$C$595,$C156)</f>
        <v>0.34766666666666673</v>
      </c>
      <c r="AA156" s="37">
        <f>AVERAGEIFS(ObservedSWC!AA$2:AA$595,ObservedSWC!$A$2:$A$595,$A156,ObservedSWC!$C$2:$C$595,$C156)</f>
        <v>0.35533333333333328</v>
      </c>
      <c r="AB156" s="37">
        <f>AVERAGEIFS(ObservedSWC!AB$2:AB$595,ObservedSWC!$A$2:$A$595,$A156,ObservedSWC!$C$2:$C$595,$C156)</f>
        <v>327.43333333333334</v>
      </c>
      <c r="AC156" s="37">
        <f>AVERAGEIFS(ObservedSWC!AC$2:AC$595,ObservedSWC!$A$2:$A$595,$A156,ObservedSWC!$C$2:$C$595,$C156)</f>
        <v>790.6</v>
      </c>
    </row>
    <row r="157" spans="1:29" x14ac:dyDescent="0.25">
      <c r="A157" s="1" t="s">
        <v>3</v>
      </c>
      <c r="B157" s="1" t="s">
        <v>84</v>
      </c>
      <c r="C157" s="36">
        <v>36820</v>
      </c>
      <c r="D157" s="2" t="s">
        <v>85</v>
      </c>
      <c r="E157">
        <v>2</v>
      </c>
      <c r="F157" s="37">
        <f>AVERAGEIFS(ObservedSWC!F$2:F$595,ObservedSWC!$A$2:$A$595,$A157,ObservedSWC!$C$2:$C$595,$C157)</f>
        <v>0.27799999999999997</v>
      </c>
      <c r="G157" s="37">
        <f>AVERAGEIFS(ObservedSWC!G$2:G$595,ObservedSWC!$A$2:$A$595,$A157,ObservedSWC!$C$2:$C$595,$C157)</f>
        <v>0.28000000000000003</v>
      </c>
      <c r="H157" s="37">
        <f>AVERAGEIFS(ObservedSWC!H$2:H$595,ObservedSWC!$A$2:$A$595,$A157,ObservedSWC!$C$2:$C$595,$C157)</f>
        <v>0.25966666666666666</v>
      </c>
      <c r="I157" s="37">
        <f>AVERAGEIFS(ObservedSWC!I$2:I$595,ObservedSWC!$A$2:$A$595,$A157,ObservedSWC!$C$2:$C$595,$C157)</f>
        <v>0.26200000000000001</v>
      </c>
      <c r="J157" s="37">
        <f>AVERAGEIFS(ObservedSWC!J$2:J$595,ObservedSWC!$A$2:$A$595,$A157,ObservedSWC!$C$2:$C$595,$C157)</f>
        <v>0.28899999999999998</v>
      </c>
      <c r="K157" s="37">
        <f>AVERAGEIFS(ObservedSWC!K$2:K$595,ObservedSWC!$A$2:$A$595,$A157,ObservedSWC!$C$2:$C$595,$C157)</f>
        <v>0.318</v>
      </c>
      <c r="L157" s="37">
        <f>AVERAGEIFS(ObservedSWC!L$2:L$595,ObservedSWC!$A$2:$A$595,$A157,ObservedSWC!$C$2:$C$595,$C157)</f>
        <v>0.33566666666666672</v>
      </c>
      <c r="M157" s="37">
        <f>AVERAGEIFS(ObservedSWC!M$2:M$595,ObservedSWC!$A$2:$A$595,$A157,ObservedSWC!$C$2:$C$595,$C157)</f>
        <v>0.35499999999999998</v>
      </c>
      <c r="N157" s="37">
        <f>AVERAGEIFS(ObservedSWC!N$2:N$595,ObservedSWC!$A$2:$A$595,$A157,ObservedSWC!$C$2:$C$595,$C157)</f>
        <v>0.36933333333333335</v>
      </c>
      <c r="O157" s="37">
        <f>AVERAGEIFS(ObservedSWC!O$2:O$595,ObservedSWC!$A$2:$A$595,$A157,ObservedSWC!$C$2:$C$595,$C157)</f>
        <v>0.379</v>
      </c>
      <c r="P157" s="37">
        <f>AVERAGEIFS(ObservedSWC!P$2:P$595,ObservedSWC!$A$2:$A$595,$A157,ObservedSWC!$C$2:$C$595,$C157)</f>
        <v>0.36733333333333329</v>
      </c>
      <c r="Q157" s="37">
        <f>AVERAGEIFS(ObservedSWC!Q$2:Q$595,ObservedSWC!$A$2:$A$595,$A157,ObservedSWC!$C$2:$C$595,$C157)</f>
        <v>0.36699999999999999</v>
      </c>
      <c r="R157" s="37">
        <f>AVERAGEIFS(ObservedSWC!R$2:R$595,ObservedSWC!$A$2:$A$595,$A157,ObservedSWC!$C$2:$C$595,$C157)</f>
        <v>0.37600000000000006</v>
      </c>
      <c r="S157" s="37">
        <f>AVERAGEIFS(ObservedSWC!S$2:S$595,ObservedSWC!$A$2:$A$595,$A157,ObservedSWC!$C$2:$C$595,$C157)</f>
        <v>0.37133333333333329</v>
      </c>
      <c r="T157" s="37">
        <f>AVERAGEIFS(ObservedSWC!T$2:T$595,ObservedSWC!$A$2:$A$595,$A157,ObservedSWC!$C$2:$C$595,$C157)</f>
        <v>0.36933333333333335</v>
      </c>
      <c r="U157" s="37">
        <f>AVERAGEIFS(ObservedSWC!U$2:U$595,ObservedSWC!$A$2:$A$595,$A157,ObservedSWC!$C$2:$C$595,$C157)</f>
        <v>0.35433333333333339</v>
      </c>
      <c r="V157" s="37">
        <f>AVERAGEIFS(ObservedSWC!V$2:V$595,ObservedSWC!$A$2:$A$595,$A157,ObservedSWC!$C$2:$C$595,$C157)</f>
        <v>0.34499999999999997</v>
      </c>
      <c r="W157" s="37">
        <f>AVERAGEIFS(ObservedSWC!W$2:W$595,ObservedSWC!$A$2:$A$595,$A157,ObservedSWC!$C$2:$C$595,$C157)</f>
        <v>0.32733333333333331</v>
      </c>
      <c r="X157" s="37">
        <f>AVERAGEIFS(ObservedSWC!X$2:X$595,ObservedSWC!$A$2:$A$595,$A157,ObservedSWC!$C$2:$C$595,$C157)</f>
        <v>0.32566666666666672</v>
      </c>
      <c r="Y157" s="37">
        <f>AVERAGEIFS(ObservedSWC!Y$2:Y$595,ObservedSWC!$A$2:$A$595,$A157,ObservedSWC!$C$2:$C$595,$C157)</f>
        <v>0.33899999999999997</v>
      </c>
      <c r="Z157" s="37">
        <f>AVERAGEIFS(ObservedSWC!Z$2:Z$595,ObservedSWC!$A$2:$A$595,$A157,ObservedSWC!$C$2:$C$595,$C157)</f>
        <v>0.33866666666666667</v>
      </c>
      <c r="AA157" s="37">
        <f>AVERAGEIFS(ObservedSWC!AA$2:AA$595,ObservedSWC!$A$2:$A$595,$A157,ObservedSWC!$C$2:$C$595,$C157)</f>
        <v>0.35600000000000004</v>
      </c>
      <c r="AB157" s="37">
        <f>AVERAGEIFS(ObservedSWC!AB$2:AB$595,ObservedSWC!$A$2:$A$595,$A157,ObservedSWC!$C$2:$C$595,$C157)</f>
        <v>302.46666666666664</v>
      </c>
      <c r="AC157" s="37">
        <f>AVERAGEIFS(ObservedSWC!AC$2:AC$595,ObservedSWC!$A$2:$A$595,$A157,ObservedSWC!$C$2:$C$595,$C157)</f>
        <v>764.06666666666672</v>
      </c>
    </row>
    <row r="158" spans="1:29" x14ac:dyDescent="0.25">
      <c r="A158" s="1" t="s">
        <v>3</v>
      </c>
      <c r="B158" s="1" t="s">
        <v>84</v>
      </c>
      <c r="C158" s="36">
        <v>36827</v>
      </c>
      <c r="D158" s="2" t="s">
        <v>85</v>
      </c>
      <c r="E158">
        <v>2</v>
      </c>
      <c r="F158" s="37">
        <f>AVERAGEIFS(ObservedSWC!F$2:F$595,ObservedSWC!$A$2:$A$595,$A158,ObservedSWC!$C$2:$C$595,$C158)</f>
        <v>0.24</v>
      </c>
      <c r="G158" s="37">
        <f>AVERAGEIFS(ObservedSWC!G$2:G$595,ObservedSWC!$A$2:$A$595,$A158,ObservedSWC!$C$2:$C$595,$C158)</f>
        <v>0.25233333333333335</v>
      </c>
      <c r="H158" s="37">
        <f>AVERAGEIFS(ObservedSWC!H$2:H$595,ObservedSWC!$A$2:$A$595,$A158,ObservedSWC!$C$2:$C$595,$C158)</f>
        <v>0.23599999999999999</v>
      </c>
      <c r="I158" s="37">
        <f>AVERAGEIFS(ObservedSWC!I$2:I$595,ObservedSWC!$A$2:$A$595,$A158,ObservedSWC!$C$2:$C$595,$C158)</f>
        <v>0.247</v>
      </c>
      <c r="J158" s="37">
        <f>AVERAGEIFS(ObservedSWC!J$2:J$595,ObservedSWC!$A$2:$A$595,$A158,ObservedSWC!$C$2:$C$595,$C158)</f>
        <v>0.26466666666666666</v>
      </c>
      <c r="K158" s="37">
        <f>AVERAGEIFS(ObservedSWC!K$2:K$595,ObservedSWC!$A$2:$A$595,$A158,ObservedSWC!$C$2:$C$595,$C158)</f>
        <v>0.3096666666666667</v>
      </c>
      <c r="L158" s="37">
        <f>AVERAGEIFS(ObservedSWC!L$2:L$595,ObservedSWC!$A$2:$A$595,$A158,ObservedSWC!$C$2:$C$595,$C158)</f>
        <v>0.33233333333333331</v>
      </c>
      <c r="M158" s="37">
        <f>AVERAGEIFS(ObservedSWC!M$2:M$595,ObservedSWC!$A$2:$A$595,$A158,ObservedSWC!$C$2:$C$595,$C158)</f>
        <v>0.34833333333333333</v>
      </c>
      <c r="N158" s="37">
        <f>AVERAGEIFS(ObservedSWC!N$2:N$595,ObservedSWC!$A$2:$A$595,$A158,ObservedSWC!$C$2:$C$595,$C158)</f>
        <v>0.36000000000000004</v>
      </c>
      <c r="O158" s="37">
        <f>AVERAGEIFS(ObservedSWC!O$2:O$595,ObservedSWC!$A$2:$A$595,$A158,ObservedSWC!$C$2:$C$595,$C158)</f>
        <v>0.37133333333333329</v>
      </c>
      <c r="P158" s="37">
        <f>AVERAGEIFS(ObservedSWC!P$2:P$595,ObservedSWC!$A$2:$A$595,$A158,ObservedSWC!$C$2:$C$595,$C158)</f>
        <v>0.371</v>
      </c>
      <c r="Q158" s="37">
        <f>AVERAGEIFS(ObservedSWC!Q$2:Q$595,ObservedSWC!$A$2:$A$595,$A158,ObservedSWC!$C$2:$C$595,$C158)</f>
        <v>0.36766666666666664</v>
      </c>
      <c r="R158" s="37">
        <f>AVERAGEIFS(ObservedSWC!R$2:R$595,ObservedSWC!$A$2:$A$595,$A158,ObservedSWC!$C$2:$C$595,$C158)</f>
        <v>0.37866666666666671</v>
      </c>
      <c r="S158" s="37">
        <f>AVERAGEIFS(ObservedSWC!S$2:S$595,ObservedSWC!$A$2:$A$595,$A158,ObservedSWC!$C$2:$C$595,$C158)</f>
        <v>0.37033333333333335</v>
      </c>
      <c r="T158" s="37">
        <f>AVERAGEIFS(ObservedSWC!T$2:T$595,ObservedSWC!$A$2:$A$595,$A158,ObservedSWC!$C$2:$C$595,$C158)</f>
        <v>0.36800000000000005</v>
      </c>
      <c r="U158" s="37">
        <f>AVERAGEIFS(ObservedSWC!U$2:U$595,ObservedSWC!$A$2:$A$595,$A158,ObservedSWC!$C$2:$C$595,$C158)</f>
        <v>0.35099999999999998</v>
      </c>
      <c r="V158" s="37">
        <f>AVERAGEIFS(ObservedSWC!V$2:V$595,ObservedSWC!$A$2:$A$595,$A158,ObservedSWC!$C$2:$C$595,$C158)</f>
        <v>0.34566666666666662</v>
      </c>
      <c r="W158" s="37">
        <f>AVERAGEIFS(ObservedSWC!W$2:W$595,ObservedSWC!$A$2:$A$595,$A158,ObservedSWC!$C$2:$C$595,$C158)</f>
        <v>0.33200000000000002</v>
      </c>
      <c r="X158" s="37">
        <f>AVERAGEIFS(ObservedSWC!X$2:X$595,ObservedSWC!$A$2:$A$595,$A158,ObservedSWC!$C$2:$C$595,$C158)</f>
        <v>0.32700000000000001</v>
      </c>
      <c r="Y158" s="37">
        <f>AVERAGEIFS(ObservedSWC!Y$2:Y$595,ObservedSWC!$A$2:$A$595,$A158,ObservedSWC!$C$2:$C$595,$C158)</f>
        <v>0.34</v>
      </c>
      <c r="Z158" s="37">
        <f>AVERAGEIFS(ObservedSWC!Z$2:Z$595,ObservedSWC!$A$2:$A$595,$A158,ObservedSWC!$C$2:$C$595,$C158)</f>
        <v>0.34233333333333338</v>
      </c>
      <c r="AA158" s="37">
        <f>AVERAGEIFS(ObservedSWC!AA$2:AA$595,ObservedSWC!$A$2:$A$595,$A158,ObservedSWC!$C$2:$C$595,$C158)</f>
        <v>0.35866666666666663</v>
      </c>
      <c r="AB158" s="37">
        <f>AVERAGEIFS(ObservedSWC!AB$2:AB$595,ObservedSWC!$A$2:$A$595,$A158,ObservedSWC!$C$2:$C$595,$C158)</f>
        <v>283.03333333333336</v>
      </c>
      <c r="AC158" s="37">
        <f>AVERAGEIFS(ObservedSWC!AC$2:AC$595,ObservedSWC!$A$2:$A$595,$A158,ObservedSWC!$C$2:$C$595,$C158)</f>
        <v>745.4</v>
      </c>
    </row>
    <row r="159" spans="1:29" x14ac:dyDescent="0.25">
      <c r="A159" s="1" t="s">
        <v>3</v>
      </c>
      <c r="B159" s="1" t="s">
        <v>84</v>
      </c>
      <c r="C159" s="36">
        <v>36834</v>
      </c>
      <c r="D159" s="2" t="s">
        <v>85</v>
      </c>
      <c r="E159">
        <v>2</v>
      </c>
      <c r="F159" s="37">
        <f>AVERAGEIFS(ObservedSWC!F$2:F$595,ObservedSWC!$A$2:$A$595,$A159,ObservedSWC!$C$2:$C$595,$C159)</f>
        <v>0.20999999999999996</v>
      </c>
      <c r="G159" s="37">
        <f>AVERAGEIFS(ObservedSWC!G$2:G$595,ObservedSWC!$A$2:$A$595,$A159,ObservedSWC!$C$2:$C$595,$C159)</f>
        <v>0.20966666666666667</v>
      </c>
      <c r="H159" s="37">
        <f>AVERAGEIFS(ObservedSWC!H$2:H$595,ObservedSWC!$A$2:$A$595,$A159,ObservedSWC!$C$2:$C$595,$C159)</f>
        <v>0.19533333333333336</v>
      </c>
      <c r="I159" s="37">
        <f>AVERAGEIFS(ObservedSWC!I$2:I$595,ObservedSWC!$A$2:$A$595,$A159,ObservedSWC!$C$2:$C$595,$C159)</f>
        <v>0.21633333333333335</v>
      </c>
      <c r="J159" s="37">
        <f>AVERAGEIFS(ObservedSWC!J$2:J$595,ObservedSWC!$A$2:$A$595,$A159,ObservedSWC!$C$2:$C$595,$C159)</f>
        <v>0.23733333333333331</v>
      </c>
      <c r="K159" s="37">
        <f>AVERAGEIFS(ObservedSWC!K$2:K$595,ObservedSWC!$A$2:$A$595,$A159,ObservedSWC!$C$2:$C$595,$C159)</f>
        <v>0.29766666666666669</v>
      </c>
      <c r="L159" s="37">
        <f>AVERAGEIFS(ObservedSWC!L$2:L$595,ObservedSWC!$A$2:$A$595,$A159,ObservedSWC!$C$2:$C$595,$C159)</f>
        <v>0.31766666666666665</v>
      </c>
      <c r="M159" s="37">
        <f>AVERAGEIFS(ObservedSWC!M$2:M$595,ObservedSWC!$A$2:$A$595,$A159,ObservedSWC!$C$2:$C$595,$C159)</f>
        <v>0.34333333333333327</v>
      </c>
      <c r="N159" s="37">
        <f>AVERAGEIFS(ObservedSWC!N$2:N$595,ObservedSWC!$A$2:$A$595,$A159,ObservedSWC!$C$2:$C$595,$C159)</f>
        <v>0.35233333333333339</v>
      </c>
      <c r="O159" s="37">
        <f>AVERAGEIFS(ObservedSWC!O$2:O$595,ObservedSWC!$A$2:$A$595,$A159,ObservedSWC!$C$2:$C$595,$C159)</f>
        <v>0.37433333333333335</v>
      </c>
      <c r="P159" s="37">
        <f>AVERAGEIFS(ObservedSWC!P$2:P$595,ObservedSWC!$A$2:$A$595,$A159,ObservedSWC!$C$2:$C$595,$C159)</f>
        <v>0.36466666666666664</v>
      </c>
      <c r="Q159" s="37">
        <f>AVERAGEIFS(ObservedSWC!Q$2:Q$595,ObservedSWC!$A$2:$A$595,$A159,ObservedSWC!$C$2:$C$595,$C159)</f>
        <v>0.36500000000000005</v>
      </c>
      <c r="R159" s="37">
        <f>AVERAGEIFS(ObservedSWC!R$2:R$595,ObservedSWC!$A$2:$A$595,$A159,ObservedSWC!$C$2:$C$595,$C159)</f>
        <v>0.37366666666666665</v>
      </c>
      <c r="S159" s="37">
        <f>AVERAGEIFS(ObservedSWC!S$2:S$595,ObservedSWC!$A$2:$A$595,$A159,ObservedSWC!$C$2:$C$595,$C159)</f>
        <v>0.36099999999999999</v>
      </c>
      <c r="T159" s="37">
        <f>AVERAGEIFS(ObservedSWC!T$2:T$595,ObservedSWC!$A$2:$A$595,$A159,ObservedSWC!$C$2:$C$595,$C159)</f>
        <v>0.36499999999999999</v>
      </c>
      <c r="U159" s="37">
        <f>AVERAGEIFS(ObservedSWC!U$2:U$595,ObservedSWC!$A$2:$A$595,$A159,ObservedSWC!$C$2:$C$595,$C159)</f>
        <v>0.35099999999999998</v>
      </c>
      <c r="V159" s="37">
        <f>AVERAGEIFS(ObservedSWC!V$2:V$595,ObservedSWC!$A$2:$A$595,$A159,ObservedSWC!$C$2:$C$595,$C159)</f>
        <v>0.34166666666666662</v>
      </c>
      <c r="W159" s="37">
        <f>AVERAGEIFS(ObservedSWC!W$2:W$595,ObservedSWC!$A$2:$A$595,$A159,ObservedSWC!$C$2:$C$595,$C159)</f>
        <v>0.32433333333333331</v>
      </c>
      <c r="X159" s="37">
        <f>AVERAGEIFS(ObservedSWC!X$2:X$595,ObservedSWC!$A$2:$A$595,$A159,ObservedSWC!$C$2:$C$595,$C159)</f>
        <v>0.32766666666666672</v>
      </c>
      <c r="Y159" s="37">
        <f>AVERAGEIFS(ObservedSWC!Y$2:Y$595,ObservedSWC!$A$2:$A$595,$A159,ObservedSWC!$C$2:$C$595,$C159)</f>
        <v>0.33566666666666672</v>
      </c>
      <c r="Z159" s="37">
        <f>AVERAGEIFS(ObservedSWC!Z$2:Z$595,ObservedSWC!$A$2:$A$595,$A159,ObservedSWC!$C$2:$C$595,$C159)</f>
        <v>0.34666666666666668</v>
      </c>
      <c r="AA159" s="37">
        <f>AVERAGEIFS(ObservedSWC!AA$2:AA$595,ObservedSWC!$A$2:$A$595,$A159,ObservedSWC!$C$2:$C$595,$C159)</f>
        <v>0.35400000000000004</v>
      </c>
      <c r="AB159" s="37">
        <f>AVERAGEIFS(ObservedSWC!AB$2:AB$595,ObservedSWC!$A$2:$A$595,$A159,ObservedSWC!$C$2:$C$595,$C159)</f>
        <v>258.96666666666664</v>
      </c>
      <c r="AC159" s="37">
        <f>AVERAGEIFS(ObservedSWC!AC$2:AC$595,ObservedSWC!$A$2:$A$595,$A159,ObservedSWC!$C$2:$C$595,$C159)</f>
        <v>717.43333333333339</v>
      </c>
    </row>
    <row r="160" spans="1:29" x14ac:dyDescent="0.25">
      <c r="A160" s="1" t="s">
        <v>3</v>
      </c>
      <c r="B160" s="1" t="s">
        <v>84</v>
      </c>
      <c r="C160" s="36">
        <v>36846</v>
      </c>
      <c r="D160" s="2" t="s">
        <v>85</v>
      </c>
      <c r="E160">
        <v>2</v>
      </c>
      <c r="F160" s="37">
        <f>AVERAGEIFS(ObservedSWC!F$2:F$595,ObservedSWC!$A$2:$A$595,$A160,ObservedSWC!$C$2:$C$595,$C160)</f>
        <v>0.27200000000000002</v>
      </c>
      <c r="G160" s="37">
        <f>AVERAGEIFS(ObservedSWC!G$2:G$595,ObservedSWC!$A$2:$A$595,$A160,ObservedSWC!$C$2:$C$595,$C160)</f>
        <v>0.22333333333333336</v>
      </c>
      <c r="H160" s="37">
        <f>AVERAGEIFS(ObservedSWC!H$2:H$595,ObservedSWC!$A$2:$A$595,$A160,ObservedSWC!$C$2:$C$595,$C160)</f>
        <v>0.19666666666666666</v>
      </c>
      <c r="I160" s="37">
        <f>AVERAGEIFS(ObservedSWC!I$2:I$595,ObservedSWC!$A$2:$A$595,$A160,ObservedSWC!$C$2:$C$595,$C160)</f>
        <v>0.20133333333333334</v>
      </c>
      <c r="J160" s="37">
        <f>AVERAGEIFS(ObservedSWC!J$2:J$595,ObservedSWC!$A$2:$A$595,$A160,ObservedSWC!$C$2:$C$595,$C160)</f>
        <v>0.2243333333333333</v>
      </c>
      <c r="K160" s="37">
        <f>AVERAGEIFS(ObservedSWC!K$2:K$595,ObservedSWC!$A$2:$A$595,$A160,ObservedSWC!$C$2:$C$595,$C160)</f>
        <v>0.27699999999999997</v>
      </c>
      <c r="L160" s="37">
        <f>AVERAGEIFS(ObservedSWC!L$2:L$595,ObservedSWC!$A$2:$A$595,$A160,ObservedSWC!$C$2:$C$595,$C160)</f>
        <v>0.31233333333333335</v>
      </c>
      <c r="M160" s="37">
        <f>AVERAGEIFS(ObservedSWC!M$2:M$595,ObservedSWC!$A$2:$A$595,$A160,ObservedSWC!$C$2:$C$595,$C160)</f>
        <v>0.32933333333333331</v>
      </c>
      <c r="N160" s="37">
        <f>AVERAGEIFS(ObservedSWC!N$2:N$595,ObservedSWC!$A$2:$A$595,$A160,ObservedSWC!$C$2:$C$595,$C160)</f>
        <v>0.34</v>
      </c>
      <c r="O160" s="37">
        <f>AVERAGEIFS(ObservedSWC!O$2:O$595,ObservedSWC!$A$2:$A$595,$A160,ObservedSWC!$C$2:$C$595,$C160)</f>
        <v>0.35033333333333339</v>
      </c>
      <c r="P160" s="37">
        <f>AVERAGEIFS(ObservedSWC!P$2:P$595,ObservedSWC!$A$2:$A$595,$A160,ObservedSWC!$C$2:$C$595,$C160)</f>
        <v>0.35966666666666675</v>
      </c>
      <c r="Q160" s="37">
        <f>AVERAGEIFS(ObservedSWC!Q$2:Q$595,ObservedSWC!$A$2:$A$595,$A160,ObservedSWC!$C$2:$C$595,$C160)</f>
        <v>0.36533333333333334</v>
      </c>
      <c r="R160" s="37">
        <f>AVERAGEIFS(ObservedSWC!R$2:R$595,ObservedSWC!$A$2:$A$595,$A160,ObservedSWC!$C$2:$C$595,$C160)</f>
        <v>0.36999999999999994</v>
      </c>
      <c r="S160" s="37">
        <f>AVERAGEIFS(ObservedSWC!S$2:S$595,ObservedSWC!$A$2:$A$595,$A160,ObservedSWC!$C$2:$C$595,$C160)</f>
        <v>0.36966666666666664</v>
      </c>
      <c r="T160" s="37">
        <f>AVERAGEIFS(ObservedSWC!T$2:T$595,ObservedSWC!$A$2:$A$595,$A160,ObservedSWC!$C$2:$C$595,$C160)</f>
        <v>0.36566666666666664</v>
      </c>
      <c r="U160" s="37">
        <f>AVERAGEIFS(ObservedSWC!U$2:U$595,ObservedSWC!$A$2:$A$595,$A160,ObservedSWC!$C$2:$C$595,$C160)</f>
        <v>0.34433333333333332</v>
      </c>
      <c r="V160" s="37">
        <f>AVERAGEIFS(ObservedSWC!V$2:V$595,ObservedSWC!$A$2:$A$595,$A160,ObservedSWC!$C$2:$C$595,$C160)</f>
        <v>0.34633333333333338</v>
      </c>
      <c r="W160" s="37">
        <f>AVERAGEIFS(ObservedSWC!W$2:W$595,ObservedSWC!$A$2:$A$595,$A160,ObservedSWC!$C$2:$C$595,$C160)</f>
        <v>0.33133333333333331</v>
      </c>
      <c r="X160" s="37">
        <f>AVERAGEIFS(ObservedSWC!X$2:X$595,ObservedSWC!$A$2:$A$595,$A160,ObservedSWC!$C$2:$C$595,$C160)</f>
        <v>0.3173333333333333</v>
      </c>
      <c r="Y160" s="37">
        <f>AVERAGEIFS(ObservedSWC!Y$2:Y$595,ObservedSWC!$A$2:$A$595,$A160,ObservedSWC!$C$2:$C$595,$C160)</f>
        <v>0.33400000000000002</v>
      </c>
      <c r="Z160" s="37">
        <f>AVERAGEIFS(ObservedSWC!Z$2:Z$595,ObservedSWC!$A$2:$A$595,$A160,ObservedSWC!$C$2:$C$595,$C160)</f>
        <v>0.34299999999999997</v>
      </c>
      <c r="AA160" s="37">
        <f>AVERAGEIFS(ObservedSWC!AA$2:AA$595,ObservedSWC!$A$2:$A$595,$A160,ObservedSWC!$C$2:$C$595,$C160)</f>
        <v>0.35033333333333339</v>
      </c>
      <c r="AB160" s="37">
        <f>AVERAGEIFS(ObservedSWC!AB$2:AB$595,ObservedSWC!$A$2:$A$595,$A160,ObservedSWC!$C$2:$C$595,$C160)</f>
        <v>264.83333333333331</v>
      </c>
      <c r="AC160" s="37">
        <f>AVERAGEIFS(ObservedSWC!AC$2:AC$595,ObservedSWC!$A$2:$A$595,$A160,ObservedSWC!$C$2:$C$595,$C160)</f>
        <v>719.56666666666661</v>
      </c>
    </row>
    <row r="161" spans="1:29" x14ac:dyDescent="0.25">
      <c r="A161" s="1" t="s">
        <v>3</v>
      </c>
      <c r="B161" s="1" t="s">
        <v>84</v>
      </c>
      <c r="C161" s="36">
        <v>36854</v>
      </c>
      <c r="D161" s="2" t="s">
        <v>85</v>
      </c>
      <c r="E161">
        <v>2</v>
      </c>
      <c r="F161" s="37">
        <f>AVERAGEIFS(ObservedSWC!F$2:F$595,ObservedSWC!$A$2:$A$595,$A161,ObservedSWC!$C$2:$C$595,$C161)</f>
        <v>0.22666666666666666</v>
      </c>
      <c r="G161" s="37">
        <f>AVERAGEIFS(ObservedSWC!G$2:G$595,ObservedSWC!$A$2:$A$595,$A161,ObservedSWC!$C$2:$C$595,$C161)</f>
        <v>0.21666666666666665</v>
      </c>
      <c r="H161" s="37">
        <f>AVERAGEIFS(ObservedSWC!H$2:H$595,ObservedSWC!$A$2:$A$595,$A161,ObservedSWC!$C$2:$C$595,$C161)</f>
        <v>0.18966666666666665</v>
      </c>
      <c r="I161" s="37">
        <f>AVERAGEIFS(ObservedSWC!I$2:I$595,ObservedSWC!$A$2:$A$595,$A161,ObservedSWC!$C$2:$C$595,$C161)</f>
        <v>0.19866666666666666</v>
      </c>
      <c r="J161" s="37">
        <f>AVERAGEIFS(ObservedSWC!J$2:J$595,ObservedSWC!$A$2:$A$595,$A161,ObservedSWC!$C$2:$C$595,$C161)</f>
        <v>0.21433333333333335</v>
      </c>
      <c r="K161" s="37">
        <f>AVERAGEIFS(ObservedSWC!K$2:K$595,ObservedSWC!$A$2:$A$595,$A161,ObservedSWC!$C$2:$C$595,$C161)</f>
        <v>0.27366666666666667</v>
      </c>
      <c r="L161" s="37">
        <f>AVERAGEIFS(ObservedSWC!L$2:L$595,ObservedSWC!$A$2:$A$595,$A161,ObservedSWC!$C$2:$C$595,$C161)</f>
        <v>0.31033333333333335</v>
      </c>
      <c r="M161" s="37">
        <f>AVERAGEIFS(ObservedSWC!M$2:M$595,ObservedSWC!$A$2:$A$595,$A161,ObservedSWC!$C$2:$C$595,$C161)</f>
        <v>0.33633333333333332</v>
      </c>
      <c r="N161" s="37">
        <f>AVERAGEIFS(ObservedSWC!N$2:N$595,ObservedSWC!$A$2:$A$595,$A161,ObservedSWC!$C$2:$C$595,$C161)</f>
        <v>0.33566666666666672</v>
      </c>
      <c r="O161" s="37">
        <f>AVERAGEIFS(ObservedSWC!O$2:O$595,ObservedSWC!$A$2:$A$595,$A161,ObservedSWC!$C$2:$C$595,$C161)</f>
        <v>0.34466666666666668</v>
      </c>
      <c r="P161" s="37">
        <f>AVERAGEIFS(ObservedSWC!P$2:P$595,ObservedSWC!$A$2:$A$595,$A161,ObservedSWC!$C$2:$C$595,$C161)</f>
        <v>0.35533333333333333</v>
      </c>
      <c r="Q161" s="37">
        <f>AVERAGEIFS(ObservedSWC!Q$2:Q$595,ObservedSWC!$A$2:$A$595,$A161,ObservedSWC!$C$2:$C$595,$C161)</f>
        <v>0.35766666666666674</v>
      </c>
      <c r="R161" s="37">
        <f>AVERAGEIFS(ObservedSWC!R$2:R$595,ObservedSWC!$A$2:$A$595,$A161,ObservedSWC!$C$2:$C$595,$C161)</f>
        <v>0.36599999999999994</v>
      </c>
      <c r="S161" s="37">
        <f>AVERAGEIFS(ObservedSWC!S$2:S$595,ObservedSWC!$A$2:$A$595,$A161,ObservedSWC!$C$2:$C$595,$C161)</f>
        <v>0.36133333333333334</v>
      </c>
      <c r="T161" s="37">
        <f>AVERAGEIFS(ObservedSWC!T$2:T$595,ObservedSWC!$A$2:$A$595,$A161,ObservedSWC!$C$2:$C$595,$C161)</f>
        <v>0.36466666666666669</v>
      </c>
      <c r="U161" s="37">
        <f>AVERAGEIFS(ObservedSWC!U$2:U$595,ObservedSWC!$A$2:$A$595,$A161,ObservedSWC!$C$2:$C$595,$C161)</f>
        <v>0.34699999999999998</v>
      </c>
      <c r="V161" s="37">
        <f>AVERAGEIFS(ObservedSWC!V$2:V$595,ObservedSWC!$A$2:$A$595,$A161,ObservedSWC!$C$2:$C$595,$C161)</f>
        <v>0.34533333333333333</v>
      </c>
      <c r="W161" s="37">
        <f>AVERAGEIFS(ObservedSWC!W$2:W$595,ObservedSWC!$A$2:$A$595,$A161,ObservedSWC!$C$2:$C$595,$C161)</f>
        <v>0.32866666666666666</v>
      </c>
      <c r="X161" s="37">
        <f>AVERAGEIFS(ObservedSWC!X$2:X$595,ObservedSWC!$A$2:$A$595,$A161,ObservedSWC!$C$2:$C$595,$C161)</f>
        <v>0.31666666666666665</v>
      </c>
      <c r="Y161" s="37">
        <f>AVERAGEIFS(ObservedSWC!Y$2:Y$595,ObservedSWC!$A$2:$A$595,$A161,ObservedSWC!$C$2:$C$595,$C161)</f>
        <v>0.33600000000000002</v>
      </c>
      <c r="Z161" s="37">
        <f>AVERAGEIFS(ObservedSWC!Z$2:Z$595,ObservedSWC!$A$2:$A$595,$A161,ObservedSWC!$C$2:$C$595,$C161)</f>
        <v>0.34766666666666673</v>
      </c>
      <c r="AA161" s="37">
        <f>AVERAGEIFS(ObservedSWC!AA$2:AA$595,ObservedSWC!$A$2:$A$595,$A161,ObservedSWC!$C$2:$C$595,$C161)</f>
        <v>0.35433333333333333</v>
      </c>
      <c r="AB161" s="37">
        <f>AVERAGEIFS(ObservedSWC!AB$2:AB$595,ObservedSWC!$A$2:$A$595,$A161,ObservedSWC!$C$2:$C$595,$C161)</f>
        <v>252.86666666666667</v>
      </c>
      <c r="AC161" s="37">
        <f>AVERAGEIFS(ObservedSWC!AC$2:AC$595,ObservedSWC!$A$2:$A$595,$A161,ObservedSWC!$C$2:$C$595,$C161)</f>
        <v>705.4</v>
      </c>
    </row>
    <row r="162" spans="1:29" x14ac:dyDescent="0.25">
      <c r="A162" s="1" t="s">
        <v>3</v>
      </c>
      <c r="B162" s="1" t="s">
        <v>84</v>
      </c>
      <c r="C162" s="36">
        <v>36861</v>
      </c>
      <c r="D162" s="2" t="s">
        <v>85</v>
      </c>
      <c r="E162">
        <v>3</v>
      </c>
      <c r="F162" s="37">
        <f>AVERAGEIFS(ObservedSWC!F$2:F$595,ObservedSWC!$A$2:$A$595,$A162,ObservedSWC!$C$2:$C$595,$C162)</f>
        <v>0.29066666666666668</v>
      </c>
      <c r="G162" s="37">
        <f>AVERAGEIFS(ObservedSWC!G$2:G$595,ObservedSWC!$A$2:$A$595,$A162,ObservedSWC!$C$2:$C$595,$C162)</f>
        <v>0.25766666666666665</v>
      </c>
      <c r="H162" s="37">
        <f>AVERAGEIFS(ObservedSWC!H$2:H$595,ObservedSWC!$A$2:$A$595,$A162,ObservedSWC!$C$2:$C$595,$C162)</f>
        <v>0.20333333333333334</v>
      </c>
      <c r="I162" s="37">
        <f>AVERAGEIFS(ObservedSWC!I$2:I$595,ObservedSWC!$A$2:$A$595,$A162,ObservedSWC!$C$2:$C$595,$C162)</f>
        <v>0.20166666666666666</v>
      </c>
      <c r="J162" s="37">
        <f>AVERAGEIFS(ObservedSWC!J$2:J$595,ObservedSWC!$A$2:$A$595,$A162,ObservedSWC!$C$2:$C$595,$C162)</f>
        <v>0.20933333333333337</v>
      </c>
      <c r="K162" s="37">
        <f>AVERAGEIFS(ObservedSWC!K$2:K$595,ObservedSWC!$A$2:$A$595,$A162,ObservedSWC!$C$2:$C$595,$C162)</f>
        <v>0.25799999999999995</v>
      </c>
      <c r="L162" s="37">
        <f>AVERAGEIFS(ObservedSWC!L$2:L$595,ObservedSWC!$A$2:$A$595,$A162,ObservedSWC!$C$2:$C$595,$C162)</f>
        <v>0.3053333333333334</v>
      </c>
      <c r="M162" s="37">
        <f>AVERAGEIFS(ObservedSWC!M$2:M$595,ObservedSWC!$A$2:$A$595,$A162,ObservedSWC!$C$2:$C$595,$C162)</f>
        <v>0.32</v>
      </c>
      <c r="N162" s="37">
        <f>AVERAGEIFS(ObservedSWC!N$2:N$595,ObservedSWC!$A$2:$A$595,$A162,ObservedSWC!$C$2:$C$595,$C162)</f>
        <v>0.33033333333333331</v>
      </c>
      <c r="O162" s="37">
        <f>AVERAGEIFS(ObservedSWC!O$2:O$595,ObservedSWC!$A$2:$A$595,$A162,ObservedSWC!$C$2:$C$595,$C162)</f>
        <v>0.33533333333333332</v>
      </c>
      <c r="P162" s="37">
        <f>AVERAGEIFS(ObservedSWC!P$2:P$595,ObservedSWC!$A$2:$A$595,$A162,ObservedSWC!$C$2:$C$595,$C162)</f>
        <v>0.34600000000000003</v>
      </c>
      <c r="Q162" s="37">
        <f>AVERAGEIFS(ObservedSWC!Q$2:Q$595,ObservedSWC!$A$2:$A$595,$A162,ObservedSWC!$C$2:$C$595,$C162)</f>
        <v>0.36333333333333334</v>
      </c>
      <c r="R162" s="37">
        <f>AVERAGEIFS(ObservedSWC!R$2:R$595,ObservedSWC!$A$2:$A$595,$A162,ObservedSWC!$C$2:$C$595,$C162)</f>
        <v>0.3623333333333334</v>
      </c>
      <c r="S162" s="37">
        <f>AVERAGEIFS(ObservedSWC!S$2:S$595,ObservedSWC!$A$2:$A$595,$A162,ObservedSWC!$C$2:$C$595,$C162)</f>
        <v>0.36733333333333329</v>
      </c>
      <c r="T162" s="37">
        <f>AVERAGEIFS(ObservedSWC!T$2:T$595,ObservedSWC!$A$2:$A$595,$A162,ObservedSWC!$C$2:$C$595,$C162)</f>
        <v>0.36066666666666664</v>
      </c>
      <c r="U162" s="37">
        <f>AVERAGEIFS(ObservedSWC!U$2:U$595,ObservedSWC!$A$2:$A$595,$A162,ObservedSWC!$C$2:$C$595,$C162)</f>
        <v>0.34700000000000003</v>
      </c>
      <c r="V162" s="37">
        <f>AVERAGEIFS(ObservedSWC!V$2:V$595,ObservedSWC!$A$2:$A$595,$A162,ObservedSWC!$C$2:$C$595,$C162)</f>
        <v>0.35066666666666668</v>
      </c>
      <c r="W162" s="37">
        <f>AVERAGEIFS(ObservedSWC!W$2:W$595,ObservedSWC!$A$2:$A$595,$A162,ObservedSWC!$C$2:$C$595,$C162)</f>
        <v>0.32566666666666672</v>
      </c>
      <c r="X162" s="37">
        <f>AVERAGEIFS(ObservedSWC!X$2:X$595,ObservedSWC!$A$2:$A$595,$A162,ObservedSWC!$C$2:$C$595,$C162)</f>
        <v>0.31966666666666671</v>
      </c>
      <c r="Y162" s="37">
        <f>AVERAGEIFS(ObservedSWC!Y$2:Y$595,ObservedSWC!$A$2:$A$595,$A162,ObservedSWC!$C$2:$C$595,$C162)</f>
        <v>0.33633333333333332</v>
      </c>
      <c r="Z162" s="37">
        <f>AVERAGEIFS(ObservedSWC!Z$2:Z$595,ObservedSWC!$A$2:$A$595,$A162,ObservedSWC!$C$2:$C$595,$C162)</f>
        <v>0.34433333333333332</v>
      </c>
      <c r="AA162" s="37">
        <f>AVERAGEIFS(ObservedSWC!AA$2:AA$595,ObservedSWC!$A$2:$A$595,$A162,ObservedSWC!$C$2:$C$595,$C162)</f>
        <v>0.35666666666666669</v>
      </c>
      <c r="AB162" s="37">
        <f>AVERAGEIFS(ObservedSWC!AB$2:AB$595,ObservedSWC!$A$2:$A$595,$A162,ObservedSWC!$C$2:$C$595,$C162)</f>
        <v>266.7</v>
      </c>
      <c r="AC162" s="37">
        <f>AVERAGEIFS(ObservedSWC!AC$2:AC$595,ObservedSWC!$A$2:$A$595,$A162,ObservedSWC!$C$2:$C$595,$C162)</f>
        <v>718.23333333333346</v>
      </c>
    </row>
    <row r="163" spans="1:29" x14ac:dyDescent="0.25">
      <c r="A163" s="1" t="s">
        <v>3</v>
      </c>
      <c r="B163" s="1" t="s">
        <v>84</v>
      </c>
      <c r="C163" s="36">
        <v>36868</v>
      </c>
      <c r="D163" s="2" t="s">
        <v>85</v>
      </c>
      <c r="E163">
        <v>3</v>
      </c>
      <c r="F163" s="37">
        <f>AVERAGEIFS(ObservedSWC!F$2:F$595,ObservedSWC!$A$2:$A$595,$A163,ObservedSWC!$C$2:$C$595,$C163)</f>
        <v>0.22066666666666665</v>
      </c>
      <c r="G163" s="37">
        <f>AVERAGEIFS(ObservedSWC!G$2:G$595,ObservedSWC!$A$2:$A$595,$A163,ObservedSWC!$C$2:$C$595,$C163)</f>
        <v>0.20999999999999996</v>
      </c>
      <c r="H163" s="37">
        <f>AVERAGEIFS(ObservedSWC!H$2:H$595,ObservedSWC!$A$2:$A$595,$A163,ObservedSWC!$C$2:$C$595,$C163)</f>
        <v>0.18733333333333335</v>
      </c>
      <c r="I163" s="37">
        <f>AVERAGEIFS(ObservedSWC!I$2:I$595,ObservedSWC!$A$2:$A$595,$A163,ObservedSWC!$C$2:$C$595,$C163)</f>
        <v>0.18833333333333332</v>
      </c>
      <c r="J163" s="37">
        <f>AVERAGEIFS(ObservedSWC!J$2:J$595,ObservedSWC!$A$2:$A$595,$A163,ObservedSWC!$C$2:$C$595,$C163)</f>
        <v>0.19599999999999998</v>
      </c>
      <c r="K163" s="37">
        <f>AVERAGEIFS(ObservedSWC!K$2:K$595,ObservedSWC!$A$2:$A$595,$A163,ObservedSWC!$C$2:$C$595,$C163)</f>
        <v>0.248</v>
      </c>
      <c r="L163" s="37">
        <f>AVERAGEIFS(ObservedSWC!L$2:L$595,ObservedSWC!$A$2:$A$595,$A163,ObservedSWC!$C$2:$C$595,$C163)</f>
        <v>0.29133333333333339</v>
      </c>
      <c r="M163" s="37">
        <f>AVERAGEIFS(ObservedSWC!M$2:M$595,ObservedSWC!$A$2:$A$595,$A163,ObservedSWC!$C$2:$C$595,$C163)</f>
        <v>0.32</v>
      </c>
      <c r="N163" s="37">
        <f>AVERAGEIFS(ObservedSWC!N$2:N$595,ObservedSWC!$A$2:$A$595,$A163,ObservedSWC!$C$2:$C$595,$C163)</f>
        <v>0.3193333333333333</v>
      </c>
      <c r="O163" s="37">
        <f>AVERAGEIFS(ObservedSWC!O$2:O$595,ObservedSWC!$A$2:$A$595,$A163,ObservedSWC!$C$2:$C$595,$C163)</f>
        <v>0.32166666666666671</v>
      </c>
      <c r="P163" s="37">
        <f>AVERAGEIFS(ObservedSWC!P$2:P$595,ObservedSWC!$A$2:$A$595,$A163,ObservedSWC!$C$2:$C$595,$C163)</f>
        <v>0.34866666666666668</v>
      </c>
      <c r="Q163" s="37">
        <f>AVERAGEIFS(ObservedSWC!Q$2:Q$595,ObservedSWC!$A$2:$A$595,$A163,ObservedSWC!$C$2:$C$595,$C163)</f>
        <v>0.35899999999999999</v>
      </c>
      <c r="R163" s="37">
        <f>AVERAGEIFS(ObservedSWC!R$2:R$595,ObservedSWC!$A$2:$A$595,$A163,ObservedSWC!$C$2:$C$595,$C163)</f>
        <v>0.36633333333333334</v>
      </c>
      <c r="S163" s="37">
        <f>AVERAGEIFS(ObservedSWC!S$2:S$595,ObservedSWC!$A$2:$A$595,$A163,ObservedSWC!$C$2:$C$595,$C163)</f>
        <v>0.34999999999999992</v>
      </c>
      <c r="T163" s="37">
        <f>AVERAGEIFS(ObservedSWC!T$2:T$595,ObservedSWC!$A$2:$A$595,$A163,ObservedSWC!$C$2:$C$595,$C163)</f>
        <v>0.35966666666666663</v>
      </c>
      <c r="U163" s="37">
        <f>AVERAGEIFS(ObservedSWC!U$2:U$595,ObservedSWC!$A$2:$A$595,$A163,ObservedSWC!$C$2:$C$595,$C163)</f>
        <v>0.35333333333333333</v>
      </c>
      <c r="V163" s="37">
        <f>AVERAGEIFS(ObservedSWC!V$2:V$595,ObservedSWC!$A$2:$A$595,$A163,ObservedSWC!$C$2:$C$595,$C163)</f>
        <v>0.34066666666666667</v>
      </c>
      <c r="W163" s="37">
        <f>AVERAGEIFS(ObservedSWC!W$2:W$595,ObservedSWC!$A$2:$A$595,$A163,ObservedSWC!$C$2:$C$595,$C163)</f>
        <v>0.32733333333333331</v>
      </c>
      <c r="X163" s="37">
        <f>AVERAGEIFS(ObservedSWC!X$2:X$595,ObservedSWC!$A$2:$A$595,$A163,ObservedSWC!$C$2:$C$595,$C163)</f>
        <v>0.3153333333333333</v>
      </c>
      <c r="Y163" s="37">
        <f>AVERAGEIFS(ObservedSWC!Y$2:Y$595,ObservedSWC!$A$2:$A$595,$A163,ObservedSWC!$C$2:$C$595,$C163)</f>
        <v>0.33166666666666661</v>
      </c>
      <c r="Z163" s="37">
        <f>AVERAGEIFS(ObservedSWC!Z$2:Z$595,ObservedSWC!$A$2:$A$595,$A163,ObservedSWC!$C$2:$C$595,$C163)</f>
        <v>0.34600000000000003</v>
      </c>
      <c r="AA163" s="37">
        <f>AVERAGEIFS(ObservedSWC!AA$2:AA$595,ObservedSWC!$A$2:$A$595,$A163,ObservedSWC!$C$2:$C$595,$C163)</f>
        <v>0.34666666666666668</v>
      </c>
      <c r="AB163" s="37">
        <f>AVERAGEIFS(ObservedSWC!AB$2:AB$595,ObservedSWC!$A$2:$A$595,$A163,ObservedSWC!$C$2:$C$595,$C163)</f>
        <v>240.16666666666666</v>
      </c>
      <c r="AC163" s="37">
        <f>AVERAGEIFS(ObservedSWC!AC$2:AC$595,ObservedSWC!$A$2:$A$595,$A163,ObservedSWC!$C$2:$C$595,$C163)</f>
        <v>686.79999999999984</v>
      </c>
    </row>
    <row r="164" spans="1:29" x14ac:dyDescent="0.25">
      <c r="A164" s="1" t="s">
        <v>3</v>
      </c>
      <c r="B164" s="1" t="s">
        <v>84</v>
      </c>
      <c r="C164" s="36">
        <v>36874</v>
      </c>
      <c r="D164" s="2" t="s">
        <v>85</v>
      </c>
      <c r="E164">
        <v>3</v>
      </c>
      <c r="F164" s="37">
        <f>AVERAGEIFS(ObservedSWC!F$2:F$595,ObservedSWC!$A$2:$A$595,$A164,ObservedSWC!$C$2:$C$595,$C164)</f>
        <v>0.19199999999999998</v>
      </c>
      <c r="G164" s="37">
        <f>AVERAGEIFS(ObservedSWC!G$2:G$595,ObservedSWC!$A$2:$A$595,$A164,ObservedSWC!$C$2:$C$595,$C164)</f>
        <v>0.18200000000000002</v>
      </c>
      <c r="H164" s="37">
        <f>AVERAGEIFS(ObservedSWC!H$2:H$595,ObservedSWC!$A$2:$A$595,$A164,ObservedSWC!$C$2:$C$595,$C164)</f>
        <v>0.16333333333333333</v>
      </c>
      <c r="I164" s="37">
        <f>AVERAGEIFS(ObservedSWC!I$2:I$595,ObservedSWC!$A$2:$A$595,$A164,ObservedSWC!$C$2:$C$595,$C164)</f>
        <v>0.16033333333333333</v>
      </c>
      <c r="J164" s="37">
        <f>AVERAGEIFS(ObservedSWC!J$2:J$595,ObservedSWC!$A$2:$A$595,$A164,ObservedSWC!$C$2:$C$595,$C164)</f>
        <v>0.17700000000000002</v>
      </c>
      <c r="K164" s="37">
        <f>AVERAGEIFS(ObservedSWC!K$2:K$595,ObservedSWC!$A$2:$A$595,$A164,ObservedSWC!$C$2:$C$595,$C164)</f>
        <v>0.23466666666666669</v>
      </c>
      <c r="L164" s="37">
        <f>AVERAGEIFS(ObservedSWC!L$2:L$595,ObservedSWC!$A$2:$A$595,$A164,ObservedSWC!$C$2:$C$595,$C164)</f>
        <v>0.28799999999999998</v>
      </c>
      <c r="M164" s="37">
        <f>AVERAGEIFS(ObservedSWC!M$2:M$595,ObservedSWC!$A$2:$A$595,$A164,ObservedSWC!$C$2:$C$595,$C164)</f>
        <v>0.30199999999999999</v>
      </c>
      <c r="N164" s="37">
        <f>AVERAGEIFS(ObservedSWC!N$2:N$595,ObservedSWC!$A$2:$A$595,$A164,ObservedSWC!$C$2:$C$595,$C164)</f>
        <v>0.316</v>
      </c>
      <c r="O164" s="37">
        <f>AVERAGEIFS(ObservedSWC!O$2:O$595,ObservedSWC!$A$2:$A$595,$A164,ObservedSWC!$C$2:$C$595,$C164)</f>
        <v>0.3046666666666667</v>
      </c>
      <c r="P164" s="37">
        <f>AVERAGEIFS(ObservedSWC!P$2:P$595,ObservedSWC!$A$2:$A$595,$A164,ObservedSWC!$C$2:$C$595,$C164)</f>
        <v>0.33566666666666672</v>
      </c>
      <c r="Q164" s="37">
        <f>AVERAGEIFS(ObservedSWC!Q$2:Q$595,ObservedSWC!$A$2:$A$595,$A164,ObservedSWC!$C$2:$C$595,$C164)</f>
        <v>0.34666666666666668</v>
      </c>
      <c r="R164" s="37">
        <f>AVERAGEIFS(ObservedSWC!R$2:R$595,ObservedSWC!$A$2:$A$595,$A164,ObservedSWC!$C$2:$C$595,$C164)</f>
        <v>0.34966666666666663</v>
      </c>
      <c r="S164" s="37">
        <f>AVERAGEIFS(ObservedSWC!S$2:S$595,ObservedSWC!$A$2:$A$595,$A164,ObservedSWC!$C$2:$C$595,$C164)</f>
        <v>0.36066666666666669</v>
      </c>
      <c r="T164" s="37">
        <f>AVERAGEIFS(ObservedSWC!T$2:T$595,ObservedSWC!$A$2:$A$595,$A164,ObservedSWC!$C$2:$C$595,$C164)</f>
        <v>0.36299999999999999</v>
      </c>
      <c r="U164" s="37">
        <f>AVERAGEIFS(ObservedSWC!U$2:U$595,ObservedSWC!$A$2:$A$595,$A164,ObservedSWC!$C$2:$C$595,$C164)</f>
        <v>0.35166666666666663</v>
      </c>
      <c r="V164" s="37">
        <f>AVERAGEIFS(ObservedSWC!V$2:V$595,ObservedSWC!$A$2:$A$595,$A164,ObservedSWC!$C$2:$C$595,$C164)</f>
        <v>0.34499999999999997</v>
      </c>
      <c r="W164" s="37">
        <f>AVERAGEIFS(ObservedSWC!W$2:W$595,ObservedSWC!$A$2:$A$595,$A164,ObservedSWC!$C$2:$C$595,$C164)</f>
        <v>0.32466666666666666</v>
      </c>
      <c r="X164" s="37">
        <f>AVERAGEIFS(ObservedSWC!X$2:X$595,ObservedSWC!$A$2:$A$595,$A164,ObservedSWC!$C$2:$C$595,$C164)</f>
        <v>0.31766666666666665</v>
      </c>
      <c r="Y164" s="37">
        <f>AVERAGEIFS(ObservedSWC!Y$2:Y$595,ObservedSWC!$A$2:$A$595,$A164,ObservedSWC!$C$2:$C$595,$C164)</f>
        <v>0.33400000000000002</v>
      </c>
      <c r="Z164" s="37">
        <f>AVERAGEIFS(ObservedSWC!Z$2:Z$595,ObservedSWC!$A$2:$A$595,$A164,ObservedSWC!$C$2:$C$595,$C164)</f>
        <v>0.33233333333333331</v>
      </c>
      <c r="AA164" s="37">
        <f>AVERAGEIFS(ObservedSWC!AA$2:AA$595,ObservedSWC!$A$2:$A$595,$A164,ObservedSWC!$C$2:$C$595,$C164)</f>
        <v>0.34499999999999997</v>
      </c>
      <c r="AB164" s="37">
        <f>AVERAGEIFS(ObservedSWC!AB$2:AB$595,ObservedSWC!$A$2:$A$595,$A164,ObservedSWC!$C$2:$C$595,$C164)</f>
        <v>220.73333333333332</v>
      </c>
      <c r="AC164" s="37">
        <f>AVERAGEIFS(ObservedSWC!AC$2:AC$595,ObservedSWC!$A$2:$A$595,$A164,ObservedSWC!$C$2:$C$595,$C164)</f>
        <v>661.80000000000007</v>
      </c>
    </row>
    <row r="165" spans="1:29" x14ac:dyDescent="0.25">
      <c r="A165" s="1" t="s">
        <v>3</v>
      </c>
      <c r="B165" s="1" t="s">
        <v>84</v>
      </c>
      <c r="C165" s="36">
        <v>36882</v>
      </c>
      <c r="D165" s="2" t="s">
        <v>85</v>
      </c>
      <c r="E165">
        <v>3</v>
      </c>
      <c r="F165" s="37">
        <f>AVERAGEIFS(ObservedSWC!F$2:F$595,ObservedSWC!$A$2:$A$595,$A165,ObservedSWC!$C$2:$C$595,$C165)</f>
        <v>0.20200000000000004</v>
      </c>
      <c r="G165" s="37">
        <f>AVERAGEIFS(ObservedSWC!G$2:G$595,ObservedSWC!$A$2:$A$595,$A165,ObservedSWC!$C$2:$C$595,$C165)</f>
        <v>0.17933333333333334</v>
      </c>
      <c r="H165" s="37">
        <f>AVERAGEIFS(ObservedSWC!H$2:H$595,ObservedSWC!$A$2:$A$595,$A165,ObservedSWC!$C$2:$C$595,$C165)</f>
        <v>0.15233333333333335</v>
      </c>
      <c r="I165" s="37">
        <f>AVERAGEIFS(ObservedSWC!I$2:I$595,ObservedSWC!$A$2:$A$595,$A165,ObservedSWC!$C$2:$C$595,$C165)</f>
        <v>0.14199999999999999</v>
      </c>
      <c r="J165" s="37">
        <f>AVERAGEIFS(ObservedSWC!J$2:J$595,ObservedSWC!$A$2:$A$595,$A165,ObservedSWC!$C$2:$C$595,$C165)</f>
        <v>0.16266666666666665</v>
      </c>
      <c r="K165" s="37">
        <f>AVERAGEIFS(ObservedSWC!K$2:K$595,ObservedSWC!$A$2:$A$595,$A165,ObservedSWC!$C$2:$C$595,$C165)</f>
        <v>0.21633333333333335</v>
      </c>
      <c r="L165" s="37">
        <f>AVERAGEIFS(ObservedSWC!L$2:L$595,ObservedSWC!$A$2:$A$595,$A165,ObservedSWC!$C$2:$C$595,$C165)</f>
        <v>0.26133333333333336</v>
      </c>
      <c r="M165" s="37">
        <f>AVERAGEIFS(ObservedSWC!M$2:M$595,ObservedSWC!$A$2:$A$595,$A165,ObservedSWC!$C$2:$C$595,$C165)</f>
        <v>0.27499999999999997</v>
      </c>
      <c r="N165" s="37">
        <f>AVERAGEIFS(ObservedSWC!N$2:N$595,ObservedSWC!$A$2:$A$595,$A165,ObservedSWC!$C$2:$C$595,$C165)</f>
        <v>0.29166666666666669</v>
      </c>
      <c r="O165" s="37">
        <f>AVERAGEIFS(ObservedSWC!O$2:O$595,ObservedSWC!$A$2:$A$595,$A165,ObservedSWC!$C$2:$C$595,$C165)</f>
        <v>0.28699999999999998</v>
      </c>
      <c r="P165" s="37">
        <f>AVERAGEIFS(ObservedSWC!P$2:P$595,ObservedSWC!$A$2:$A$595,$A165,ObservedSWC!$C$2:$C$595,$C165)</f>
        <v>0.32</v>
      </c>
      <c r="Q165" s="37">
        <f>AVERAGEIFS(ObservedSWC!Q$2:Q$595,ObservedSWC!$A$2:$A$595,$A165,ObservedSWC!$C$2:$C$595,$C165)</f>
        <v>0.34099999999999997</v>
      </c>
      <c r="R165" s="37">
        <f>AVERAGEIFS(ObservedSWC!R$2:R$595,ObservedSWC!$A$2:$A$595,$A165,ObservedSWC!$C$2:$C$595,$C165)</f>
        <v>0.34466666666666668</v>
      </c>
      <c r="S165" s="37">
        <f>AVERAGEIFS(ObservedSWC!S$2:S$595,ObservedSWC!$A$2:$A$595,$A165,ObservedSWC!$C$2:$C$595,$C165)</f>
        <v>0.34966666666666663</v>
      </c>
      <c r="T165" s="37">
        <f>AVERAGEIFS(ObservedSWC!T$2:T$595,ObservedSWC!$A$2:$A$595,$A165,ObservedSWC!$C$2:$C$595,$C165)</f>
        <v>0.35066666666666668</v>
      </c>
      <c r="U165" s="37">
        <f>AVERAGEIFS(ObservedSWC!U$2:U$595,ObservedSWC!$A$2:$A$595,$A165,ObservedSWC!$C$2:$C$595,$C165)</f>
        <v>0.34466666666666662</v>
      </c>
      <c r="V165" s="37">
        <f>AVERAGEIFS(ObservedSWC!V$2:V$595,ObservedSWC!$A$2:$A$595,$A165,ObservedSWC!$C$2:$C$595,$C165)</f>
        <v>0.34600000000000003</v>
      </c>
      <c r="W165" s="37">
        <f>AVERAGEIFS(ObservedSWC!W$2:W$595,ObservedSWC!$A$2:$A$595,$A165,ObservedSWC!$C$2:$C$595,$C165)</f>
        <v>0.31900000000000001</v>
      </c>
      <c r="X165" s="37">
        <f>AVERAGEIFS(ObservedSWC!X$2:X$595,ObservedSWC!$A$2:$A$595,$A165,ObservedSWC!$C$2:$C$595,$C165)</f>
        <v>0.318</v>
      </c>
      <c r="Y165" s="37">
        <f>AVERAGEIFS(ObservedSWC!Y$2:Y$595,ObservedSWC!$A$2:$A$595,$A165,ObservedSWC!$C$2:$C$595,$C165)</f>
        <v>0.34</v>
      </c>
      <c r="Z165" s="37">
        <f>AVERAGEIFS(ObservedSWC!Z$2:Z$595,ObservedSWC!$A$2:$A$595,$A165,ObservedSWC!$C$2:$C$595,$C165)</f>
        <v>0.32800000000000001</v>
      </c>
      <c r="AA165" s="37">
        <f>AVERAGEIFS(ObservedSWC!AA$2:AA$595,ObservedSWC!$A$2:$A$595,$A165,ObservedSWC!$C$2:$C$595,$C165)</f>
        <v>0.34133333333333332</v>
      </c>
      <c r="AB165" s="37">
        <f>AVERAGEIFS(ObservedSWC!AB$2:AB$595,ObservedSWC!$A$2:$A$595,$A165,ObservedSWC!$C$2:$C$595,$C165)</f>
        <v>208.4666666666667</v>
      </c>
      <c r="AC165" s="37">
        <f>AVERAGEIFS(ObservedSWC!AC$2:AC$595,ObservedSWC!$A$2:$A$595,$A165,ObservedSWC!$C$2:$C$595,$C165)</f>
        <v>641.4666666666667</v>
      </c>
    </row>
    <row r="166" spans="1:29" x14ac:dyDescent="0.25">
      <c r="A166" s="1" t="s">
        <v>3</v>
      </c>
      <c r="B166" s="1" t="s">
        <v>84</v>
      </c>
      <c r="C166" s="36">
        <v>36889</v>
      </c>
      <c r="D166" s="2" t="s">
        <v>85</v>
      </c>
      <c r="E166">
        <v>3</v>
      </c>
      <c r="F166" s="37">
        <f>AVERAGEIFS(ObservedSWC!F$2:F$595,ObservedSWC!$A$2:$A$595,$A166,ObservedSWC!$C$2:$C$595,$C166)</f>
        <v>0.32966666666666672</v>
      </c>
      <c r="G166" s="37">
        <f>AVERAGEIFS(ObservedSWC!G$2:G$595,ObservedSWC!$A$2:$A$595,$A166,ObservedSWC!$C$2:$C$595,$C166)</f>
        <v>0.313</v>
      </c>
      <c r="H166" s="37">
        <f>AVERAGEIFS(ObservedSWC!H$2:H$595,ObservedSWC!$A$2:$A$595,$A166,ObservedSWC!$C$2:$C$595,$C166)</f>
        <v>0.27133333333333337</v>
      </c>
      <c r="I166" s="37">
        <f>AVERAGEIFS(ObservedSWC!I$2:I$595,ObservedSWC!$A$2:$A$595,$A166,ObservedSWC!$C$2:$C$595,$C166)</f>
        <v>0.23833333333333337</v>
      </c>
      <c r="J166" s="37">
        <f>AVERAGEIFS(ObservedSWC!J$2:J$595,ObservedSWC!$A$2:$A$595,$A166,ObservedSWC!$C$2:$C$595,$C166)</f>
        <v>0.222</v>
      </c>
      <c r="K166" s="37">
        <f>AVERAGEIFS(ObservedSWC!K$2:K$595,ObservedSWC!$A$2:$A$595,$A166,ObservedSWC!$C$2:$C$595,$C166)</f>
        <v>0.23366666666666669</v>
      </c>
      <c r="L166" s="37">
        <f>AVERAGEIFS(ObservedSWC!L$2:L$595,ObservedSWC!$A$2:$A$595,$A166,ObservedSWC!$C$2:$C$595,$C166)</f>
        <v>0.26</v>
      </c>
      <c r="M166" s="37">
        <f>AVERAGEIFS(ObservedSWC!M$2:M$595,ObservedSWC!$A$2:$A$595,$A166,ObservedSWC!$C$2:$C$595,$C166)</f>
        <v>0.27</v>
      </c>
      <c r="N166" s="37">
        <f>AVERAGEIFS(ObservedSWC!N$2:N$595,ObservedSWC!$A$2:$A$595,$A166,ObservedSWC!$C$2:$C$595,$C166)</f>
        <v>0.26533333333333337</v>
      </c>
      <c r="O166" s="37">
        <f>AVERAGEIFS(ObservedSWC!O$2:O$595,ObservedSWC!$A$2:$A$595,$A166,ObservedSWC!$C$2:$C$595,$C166)</f>
        <v>0.26466666666666666</v>
      </c>
      <c r="P166" s="37">
        <f>AVERAGEIFS(ObservedSWC!P$2:P$595,ObservedSWC!$A$2:$A$595,$A166,ObservedSWC!$C$2:$C$595,$C166)</f>
        <v>0.32166666666666666</v>
      </c>
      <c r="Q166" s="37">
        <f>AVERAGEIFS(ObservedSWC!Q$2:Q$595,ObservedSWC!$A$2:$A$595,$A166,ObservedSWC!$C$2:$C$595,$C166)</f>
        <v>0.33</v>
      </c>
      <c r="R166" s="37">
        <f>AVERAGEIFS(ObservedSWC!R$2:R$595,ObservedSWC!$A$2:$A$595,$A166,ObservedSWC!$C$2:$C$595,$C166)</f>
        <v>0.32900000000000001</v>
      </c>
      <c r="S166" s="37">
        <f>AVERAGEIFS(ObservedSWC!S$2:S$595,ObservedSWC!$A$2:$A$595,$A166,ObservedSWC!$C$2:$C$595,$C166)</f>
        <v>0.33200000000000002</v>
      </c>
      <c r="T166" s="37">
        <f>AVERAGEIFS(ObservedSWC!T$2:T$595,ObservedSWC!$A$2:$A$595,$A166,ObservedSWC!$C$2:$C$595,$C166)</f>
        <v>0.35233333333333333</v>
      </c>
      <c r="U166" s="37">
        <f>AVERAGEIFS(ObservedSWC!U$2:U$595,ObservedSWC!$A$2:$A$595,$A166,ObservedSWC!$C$2:$C$595,$C166)</f>
        <v>0.34866666666666668</v>
      </c>
      <c r="V166" s="37">
        <f>AVERAGEIFS(ObservedSWC!V$2:V$595,ObservedSWC!$A$2:$A$595,$A166,ObservedSWC!$C$2:$C$595,$C166)</f>
        <v>0.34433333333333332</v>
      </c>
      <c r="W166" s="37">
        <f>AVERAGEIFS(ObservedSWC!W$2:W$595,ObservedSWC!$A$2:$A$595,$A166,ObservedSWC!$C$2:$C$595,$C166)</f>
        <v>0.32800000000000001</v>
      </c>
      <c r="X166" s="37">
        <f>AVERAGEIFS(ObservedSWC!X$2:X$595,ObservedSWC!$A$2:$A$595,$A166,ObservedSWC!$C$2:$C$595,$C166)</f>
        <v>0.3173333333333333</v>
      </c>
      <c r="Y166" s="37">
        <f>AVERAGEIFS(ObservedSWC!Y$2:Y$595,ObservedSWC!$A$2:$A$595,$A166,ObservedSWC!$C$2:$C$595,$C166)</f>
        <v>0.33399999999999991</v>
      </c>
      <c r="Z166" s="37">
        <f>AVERAGEIFS(ObservedSWC!Z$2:Z$595,ObservedSWC!$A$2:$A$595,$A166,ObservedSWC!$C$2:$C$595,$C166)</f>
        <v>0.32</v>
      </c>
      <c r="AA166" s="37">
        <f>AVERAGEIFS(ObservedSWC!AA$2:AA$595,ObservedSWC!$A$2:$A$595,$A166,ObservedSWC!$C$2:$C$595,$C166)</f>
        <v>0.34299999999999997</v>
      </c>
      <c r="AB166" s="37">
        <f>AVERAGEIFS(ObservedSWC!AB$2:AB$595,ObservedSWC!$A$2:$A$595,$A166,ObservedSWC!$C$2:$C$595,$C166)</f>
        <v>273.3</v>
      </c>
      <c r="AC166" s="37">
        <f>AVERAGEIFS(ObservedSWC!AC$2:AC$595,ObservedSWC!$A$2:$A$595,$A166,ObservedSWC!$C$2:$C$595,$C166)</f>
        <v>699.79999999999984</v>
      </c>
    </row>
    <row r="167" spans="1:29" x14ac:dyDescent="0.25">
      <c r="A167" s="1" t="s">
        <v>3</v>
      </c>
      <c r="B167" s="1" t="s">
        <v>84</v>
      </c>
      <c r="C167" s="36">
        <v>36896</v>
      </c>
      <c r="D167" s="2" t="s">
        <v>85</v>
      </c>
      <c r="E167">
        <v>3</v>
      </c>
      <c r="F167" s="37">
        <f>AVERAGEIFS(ObservedSWC!F$2:F$595,ObservedSWC!$A$2:$A$595,$A167,ObservedSWC!$C$2:$C$595,$C167)</f>
        <v>0.29233333333333333</v>
      </c>
      <c r="G167" s="37">
        <f>AVERAGEIFS(ObservedSWC!G$2:G$595,ObservedSWC!$A$2:$A$595,$A167,ObservedSWC!$C$2:$C$595,$C167)</f>
        <v>0.30299999999999999</v>
      </c>
      <c r="H167" s="37">
        <f>AVERAGEIFS(ObservedSWC!H$2:H$595,ObservedSWC!$A$2:$A$595,$A167,ObservedSWC!$C$2:$C$595,$C167)</f>
        <v>0.26166666666666666</v>
      </c>
      <c r="I167" s="37">
        <f>AVERAGEIFS(ObservedSWC!I$2:I$595,ObservedSWC!$A$2:$A$595,$A167,ObservedSWC!$C$2:$C$595,$C167)</f>
        <v>0.23666666666666666</v>
      </c>
      <c r="J167" s="37">
        <f>AVERAGEIFS(ObservedSWC!J$2:J$595,ObservedSWC!$A$2:$A$595,$A167,ObservedSWC!$C$2:$C$595,$C167)</f>
        <v>0.22066666666666668</v>
      </c>
      <c r="K167" s="37">
        <f>AVERAGEIFS(ObservedSWC!K$2:K$595,ObservedSWC!$A$2:$A$595,$A167,ObservedSWC!$C$2:$C$595,$C167)</f>
        <v>0.23566666666666666</v>
      </c>
      <c r="L167" s="37">
        <f>AVERAGEIFS(ObservedSWC!L$2:L$595,ObservedSWC!$A$2:$A$595,$A167,ObservedSWC!$C$2:$C$595,$C167)</f>
        <v>0.25666666666666665</v>
      </c>
      <c r="M167" s="37">
        <f>AVERAGEIFS(ObservedSWC!M$2:M$595,ObservedSWC!$A$2:$A$595,$A167,ObservedSWC!$C$2:$C$595,$C167)</f>
        <v>0.26933333333333337</v>
      </c>
      <c r="N167" s="37">
        <f>AVERAGEIFS(ObservedSWC!N$2:N$595,ObservedSWC!$A$2:$A$595,$A167,ObservedSWC!$C$2:$C$595,$C167)</f>
        <v>0.27366666666666667</v>
      </c>
      <c r="O167" s="37">
        <f>AVERAGEIFS(ObservedSWC!O$2:O$595,ObservedSWC!$A$2:$A$595,$A167,ObservedSWC!$C$2:$C$595,$C167)</f>
        <v>0.26766666666666666</v>
      </c>
      <c r="P167" s="37">
        <f>AVERAGEIFS(ObservedSWC!P$2:P$595,ObservedSWC!$A$2:$A$595,$A167,ObservedSWC!$C$2:$C$595,$C167)</f>
        <v>0.3163333333333333</v>
      </c>
      <c r="Q167" s="37">
        <f>AVERAGEIFS(ObservedSWC!Q$2:Q$595,ObservedSWC!$A$2:$A$595,$A167,ObservedSWC!$C$2:$C$595,$C167)</f>
        <v>0.33366666666666661</v>
      </c>
      <c r="R167" s="37">
        <f>AVERAGEIFS(ObservedSWC!R$2:R$595,ObservedSWC!$A$2:$A$595,$A167,ObservedSWC!$C$2:$C$595,$C167)</f>
        <v>0.32633333333333331</v>
      </c>
      <c r="S167" s="37">
        <f>AVERAGEIFS(ObservedSWC!S$2:S$595,ObservedSWC!$A$2:$A$595,$A167,ObservedSWC!$C$2:$C$595,$C167)</f>
        <v>0.33100000000000002</v>
      </c>
      <c r="T167" s="37">
        <f>AVERAGEIFS(ObservedSWC!T$2:T$595,ObservedSWC!$A$2:$A$595,$A167,ObservedSWC!$C$2:$C$595,$C167)</f>
        <v>0.34833333333333333</v>
      </c>
      <c r="U167" s="37">
        <f>AVERAGEIFS(ObservedSWC!U$2:U$595,ObservedSWC!$A$2:$A$595,$A167,ObservedSWC!$C$2:$C$595,$C167)</f>
        <v>0.34800000000000003</v>
      </c>
      <c r="V167" s="37">
        <f>AVERAGEIFS(ObservedSWC!V$2:V$595,ObservedSWC!$A$2:$A$595,$A167,ObservedSWC!$C$2:$C$595,$C167)</f>
        <v>0.33600000000000002</v>
      </c>
      <c r="W167" s="37">
        <f>AVERAGEIFS(ObservedSWC!W$2:W$595,ObservedSWC!$A$2:$A$595,$A167,ObservedSWC!$C$2:$C$595,$C167)</f>
        <v>0.3216666666666666</v>
      </c>
      <c r="X167" s="37">
        <f>AVERAGEIFS(ObservedSWC!X$2:X$595,ObservedSWC!$A$2:$A$595,$A167,ObservedSWC!$C$2:$C$595,$C167)</f>
        <v>0.32200000000000001</v>
      </c>
      <c r="Y167" s="37">
        <f>AVERAGEIFS(ObservedSWC!Y$2:Y$595,ObservedSWC!$A$2:$A$595,$A167,ObservedSWC!$C$2:$C$595,$C167)</f>
        <v>0.33300000000000002</v>
      </c>
      <c r="Z167" s="37">
        <f>AVERAGEIFS(ObservedSWC!Z$2:Z$595,ObservedSWC!$A$2:$A$595,$A167,ObservedSWC!$C$2:$C$595,$C167)</f>
        <v>0.3213333333333333</v>
      </c>
      <c r="AA167" s="37">
        <f>AVERAGEIFS(ObservedSWC!AA$2:AA$595,ObservedSWC!$A$2:$A$595,$A167,ObservedSWC!$C$2:$C$595,$C167)</f>
        <v>0.31866666666666665</v>
      </c>
      <c r="AB167" s="37">
        <f>AVERAGEIFS(ObservedSWC!AB$2:AB$595,ObservedSWC!$A$2:$A$595,$A167,ObservedSWC!$C$2:$C$595,$C167)</f>
        <v>264.2</v>
      </c>
      <c r="AC167" s="37">
        <f>AVERAGEIFS(ObservedSWC!AC$2:AC$595,ObservedSWC!$A$2:$A$595,$A167,ObservedSWC!$C$2:$C$595,$C167)</f>
        <v>686.6</v>
      </c>
    </row>
    <row r="168" spans="1:29" x14ac:dyDescent="0.25">
      <c r="A168" s="1" t="s">
        <v>3</v>
      </c>
      <c r="B168" s="1" t="s">
        <v>84</v>
      </c>
      <c r="C168" s="36">
        <v>36903</v>
      </c>
      <c r="D168" s="2" t="s">
        <v>85</v>
      </c>
      <c r="E168">
        <v>4</v>
      </c>
      <c r="F168" s="37">
        <f>AVERAGEIFS(ObservedSWC!F$2:F$595,ObservedSWC!$A$2:$A$595,$A168,ObservedSWC!$C$2:$C$595,$C168)</f>
        <v>0.26133333333333336</v>
      </c>
      <c r="G168" s="37">
        <f>AVERAGEIFS(ObservedSWC!G$2:G$595,ObservedSWC!$A$2:$A$595,$A168,ObservedSWC!$C$2:$C$595,$C168)</f>
        <v>0.25966666666666666</v>
      </c>
      <c r="H168" s="37">
        <f>AVERAGEIFS(ObservedSWC!H$2:H$595,ObservedSWC!$A$2:$A$595,$A168,ObservedSWC!$C$2:$C$595,$C168)</f>
        <v>0.23433333333333331</v>
      </c>
      <c r="I168" s="37">
        <f>AVERAGEIFS(ObservedSWC!I$2:I$595,ObservedSWC!$A$2:$A$595,$A168,ObservedSWC!$C$2:$C$595,$C168)</f>
        <v>0.2213333333333333</v>
      </c>
      <c r="J168" s="37">
        <f>AVERAGEIFS(ObservedSWC!J$2:J$595,ObservedSWC!$A$2:$A$595,$A168,ObservedSWC!$C$2:$C$595,$C168)</f>
        <v>0.21</v>
      </c>
      <c r="K168" s="37">
        <f>AVERAGEIFS(ObservedSWC!K$2:K$595,ObservedSWC!$A$2:$A$595,$A168,ObservedSWC!$C$2:$C$595,$C168)</f>
        <v>0.22899999999999998</v>
      </c>
      <c r="L168" s="37">
        <f>AVERAGEIFS(ObservedSWC!L$2:L$595,ObservedSWC!$A$2:$A$595,$A168,ObservedSWC!$C$2:$C$595,$C168)</f>
        <v>0.25600000000000001</v>
      </c>
      <c r="M168" s="37">
        <f>AVERAGEIFS(ObservedSWC!M$2:M$595,ObservedSWC!$A$2:$A$595,$A168,ObservedSWC!$C$2:$C$595,$C168)</f>
        <v>0.26166666666666666</v>
      </c>
      <c r="N168" s="37">
        <f>AVERAGEIFS(ObservedSWC!N$2:N$595,ObservedSWC!$A$2:$A$595,$A168,ObservedSWC!$C$2:$C$595,$C168)</f>
        <v>0.26766666666666666</v>
      </c>
      <c r="O168" s="37">
        <f>AVERAGEIFS(ObservedSWC!O$2:O$595,ObservedSWC!$A$2:$A$595,$A168,ObservedSWC!$C$2:$C$595,$C168)</f>
        <v>0.26600000000000001</v>
      </c>
      <c r="P168" s="37">
        <f>AVERAGEIFS(ObservedSWC!P$2:P$595,ObservedSWC!$A$2:$A$595,$A168,ObservedSWC!$C$2:$C$595,$C168)</f>
        <v>0.313</v>
      </c>
      <c r="Q168" s="37">
        <f>AVERAGEIFS(ObservedSWC!Q$2:Q$595,ObservedSWC!$A$2:$A$595,$A168,ObservedSWC!$C$2:$C$595,$C168)</f>
        <v>0.32666666666666666</v>
      </c>
      <c r="R168" s="37">
        <f>AVERAGEIFS(ObservedSWC!R$2:R$595,ObservedSWC!$A$2:$A$595,$A168,ObservedSWC!$C$2:$C$595,$C168)</f>
        <v>0.3183333333333333</v>
      </c>
      <c r="S168" s="37">
        <f>AVERAGEIFS(ObservedSWC!S$2:S$595,ObservedSWC!$A$2:$A$595,$A168,ObservedSWC!$C$2:$C$595,$C168)</f>
        <v>0.32566666666666666</v>
      </c>
      <c r="T168" s="37">
        <f>AVERAGEIFS(ObservedSWC!T$2:T$595,ObservedSWC!$A$2:$A$595,$A168,ObservedSWC!$C$2:$C$595,$C168)</f>
        <v>0.34733333333333327</v>
      </c>
      <c r="U168" s="37">
        <f>AVERAGEIFS(ObservedSWC!U$2:U$595,ObservedSWC!$A$2:$A$595,$A168,ObservedSWC!$C$2:$C$595,$C168)</f>
        <v>0.35700000000000004</v>
      </c>
      <c r="V168" s="37">
        <f>AVERAGEIFS(ObservedSWC!V$2:V$595,ObservedSWC!$A$2:$A$595,$A168,ObservedSWC!$C$2:$C$595,$C168)</f>
        <v>0.34566666666666662</v>
      </c>
      <c r="W168" s="37">
        <f>AVERAGEIFS(ObservedSWC!W$2:W$595,ObservedSWC!$A$2:$A$595,$A168,ObservedSWC!$C$2:$C$595,$C168)</f>
        <v>0.32400000000000001</v>
      </c>
      <c r="X168" s="37">
        <f>AVERAGEIFS(ObservedSWC!X$2:X$595,ObservedSWC!$A$2:$A$595,$A168,ObservedSWC!$C$2:$C$595,$C168)</f>
        <v>0.32100000000000001</v>
      </c>
      <c r="Y168" s="37">
        <f>AVERAGEIFS(ObservedSWC!Y$2:Y$595,ObservedSWC!$A$2:$A$595,$A168,ObservedSWC!$C$2:$C$595,$C168)</f>
        <v>0.33200000000000002</v>
      </c>
      <c r="Z168" s="37">
        <f>AVERAGEIFS(ObservedSWC!Z$2:Z$595,ObservedSWC!$A$2:$A$595,$A168,ObservedSWC!$C$2:$C$595,$C168)</f>
        <v>0.31566666666666665</v>
      </c>
      <c r="AA168" s="37">
        <f>AVERAGEIFS(ObservedSWC!AA$2:AA$595,ObservedSWC!$A$2:$A$595,$A168,ObservedSWC!$C$2:$C$595,$C168)</f>
        <v>0.3086666666666667</v>
      </c>
      <c r="AB168" s="37">
        <f>AVERAGEIFS(ObservedSWC!AB$2:AB$595,ObservedSWC!$A$2:$A$595,$A168,ObservedSWC!$C$2:$C$595,$C168)</f>
        <v>246.23333333333335</v>
      </c>
      <c r="AC168" s="37">
        <f>AVERAGEIFS(ObservedSWC!AC$2:AC$595,ObservedSWC!$A$2:$A$595,$A168,ObservedSWC!$C$2:$C$595,$C168)</f>
        <v>666.33333333333326</v>
      </c>
    </row>
    <row r="169" spans="1:29" x14ac:dyDescent="0.25">
      <c r="A169" s="1" t="s">
        <v>3</v>
      </c>
      <c r="B169" s="1" t="s">
        <v>84</v>
      </c>
      <c r="C169" s="36">
        <v>36910</v>
      </c>
      <c r="D169" s="2" t="s">
        <v>85</v>
      </c>
      <c r="E169">
        <v>4</v>
      </c>
      <c r="F169" s="37">
        <f>AVERAGEIFS(ObservedSWC!F$2:F$595,ObservedSWC!$A$2:$A$595,$A169,ObservedSWC!$C$2:$C$595,$C169)</f>
        <v>0.23933333333333331</v>
      </c>
      <c r="G169" s="37">
        <f>AVERAGEIFS(ObservedSWC!G$2:G$595,ObservedSWC!$A$2:$A$595,$A169,ObservedSWC!$C$2:$C$595,$C169)</f>
        <v>0.25866666666666666</v>
      </c>
      <c r="H169" s="37">
        <f>AVERAGEIFS(ObservedSWC!H$2:H$595,ObservedSWC!$A$2:$A$595,$A169,ObservedSWC!$C$2:$C$595,$C169)</f>
        <v>0.22766666666666666</v>
      </c>
      <c r="I169" s="37">
        <f>AVERAGEIFS(ObservedSWC!I$2:I$595,ObservedSWC!$A$2:$A$595,$A169,ObservedSWC!$C$2:$C$595,$C169)</f>
        <v>0.20199999999999999</v>
      </c>
      <c r="J169" s="37">
        <f>AVERAGEIFS(ObservedSWC!J$2:J$595,ObservedSWC!$A$2:$A$595,$A169,ObservedSWC!$C$2:$C$595,$C169)</f>
        <v>0.20333333333333337</v>
      </c>
      <c r="K169" s="37">
        <f>AVERAGEIFS(ObservedSWC!K$2:K$595,ObservedSWC!$A$2:$A$595,$A169,ObservedSWC!$C$2:$C$595,$C169)</f>
        <v>0.22566666666666668</v>
      </c>
      <c r="L169" s="37">
        <f>AVERAGEIFS(ObservedSWC!L$2:L$595,ObservedSWC!$A$2:$A$595,$A169,ObservedSWC!$C$2:$C$595,$C169)</f>
        <v>0.25533333333333336</v>
      </c>
      <c r="M169" s="37">
        <f>AVERAGEIFS(ObservedSWC!M$2:M$595,ObservedSWC!$A$2:$A$595,$A169,ObservedSWC!$C$2:$C$595,$C169)</f>
        <v>0.26233333333333331</v>
      </c>
      <c r="N169" s="37">
        <f>AVERAGEIFS(ObservedSWC!N$2:N$595,ObservedSWC!$A$2:$A$595,$A169,ObservedSWC!$C$2:$C$595,$C169)</f>
        <v>0.26</v>
      </c>
      <c r="O169" s="37">
        <f>AVERAGEIFS(ObservedSWC!O$2:O$595,ObservedSWC!$A$2:$A$595,$A169,ObservedSWC!$C$2:$C$595,$C169)</f>
        <v>0.26400000000000001</v>
      </c>
      <c r="P169" s="37">
        <f>AVERAGEIFS(ObservedSWC!P$2:P$595,ObservedSWC!$A$2:$A$595,$A169,ObservedSWC!$C$2:$C$595,$C169)</f>
        <v>0.3046666666666667</v>
      </c>
      <c r="Q169" s="37">
        <f>AVERAGEIFS(ObservedSWC!Q$2:Q$595,ObservedSWC!$A$2:$A$595,$A169,ObservedSWC!$C$2:$C$595,$C169)</f>
        <v>0.32600000000000001</v>
      </c>
      <c r="R169" s="37">
        <f>AVERAGEIFS(ObservedSWC!R$2:R$595,ObservedSWC!$A$2:$A$595,$A169,ObservedSWC!$C$2:$C$595,$C169)</f>
        <v>0.3133333333333333</v>
      </c>
      <c r="S169" s="37">
        <f>AVERAGEIFS(ObservedSWC!S$2:S$595,ObservedSWC!$A$2:$A$595,$A169,ObservedSWC!$C$2:$C$595,$C169)</f>
        <v>0.33066666666666666</v>
      </c>
      <c r="T169" s="37">
        <f>AVERAGEIFS(ObservedSWC!T$2:T$595,ObservedSWC!$A$2:$A$595,$A169,ObservedSWC!$C$2:$C$595,$C169)</f>
        <v>0.34633333333333333</v>
      </c>
      <c r="U169" s="37">
        <f>AVERAGEIFS(ObservedSWC!U$2:U$595,ObservedSWC!$A$2:$A$595,$A169,ObservedSWC!$C$2:$C$595,$C169)</f>
        <v>0.34733333333333333</v>
      </c>
      <c r="V169" s="37">
        <f>AVERAGEIFS(ObservedSWC!V$2:V$595,ObservedSWC!$A$2:$A$595,$A169,ObservedSWC!$C$2:$C$595,$C169)</f>
        <v>0.34033333333333332</v>
      </c>
      <c r="W169" s="37">
        <f>AVERAGEIFS(ObservedSWC!W$2:W$595,ObservedSWC!$A$2:$A$595,$A169,ObservedSWC!$C$2:$C$595,$C169)</f>
        <v>0.32433333333333336</v>
      </c>
      <c r="X169" s="37">
        <f>AVERAGEIFS(ObservedSWC!X$2:X$595,ObservedSWC!$A$2:$A$595,$A169,ObservedSWC!$C$2:$C$595,$C169)</f>
        <v>0.32366666666666671</v>
      </c>
      <c r="Y169" s="37">
        <f>AVERAGEIFS(ObservedSWC!Y$2:Y$595,ObservedSWC!$A$2:$A$595,$A169,ObservedSWC!$C$2:$C$595,$C169)</f>
        <v>0.33600000000000002</v>
      </c>
      <c r="Z169" s="37">
        <f>AVERAGEIFS(ObservedSWC!Z$2:Z$595,ObservedSWC!$A$2:$A$595,$A169,ObservedSWC!$C$2:$C$595,$C169)</f>
        <v>0.31866666666666665</v>
      </c>
      <c r="AA169" s="37">
        <f>AVERAGEIFS(ObservedSWC!AA$2:AA$595,ObservedSWC!$A$2:$A$595,$A169,ObservedSWC!$C$2:$C$595,$C169)</f>
        <v>0.2993333333333334</v>
      </c>
      <c r="AB169" s="37">
        <f>AVERAGEIFS(ObservedSWC!AB$2:AB$595,ObservedSWC!$A$2:$A$595,$A169,ObservedSWC!$C$2:$C$595,$C169)</f>
        <v>237.36666666666665</v>
      </c>
      <c r="AC169" s="37">
        <f>AVERAGEIFS(ObservedSWC!AC$2:AC$595,ObservedSWC!$A$2:$A$595,$A169,ObservedSWC!$C$2:$C$595,$C169)</f>
        <v>654.83333333333337</v>
      </c>
    </row>
    <row r="170" spans="1:29" x14ac:dyDescent="0.25">
      <c r="A170" s="1" t="s">
        <v>3</v>
      </c>
      <c r="B170" s="1" t="s">
        <v>84</v>
      </c>
      <c r="C170" s="36">
        <v>36917</v>
      </c>
      <c r="D170" s="2" t="s">
        <v>85</v>
      </c>
      <c r="E170">
        <v>4</v>
      </c>
      <c r="F170" s="37">
        <f>AVERAGEIFS(ObservedSWC!F$2:F$595,ObservedSWC!$A$2:$A$595,$A170,ObservedSWC!$C$2:$C$595,$C170)</f>
        <v>0.22566666666666665</v>
      </c>
      <c r="G170" s="37">
        <f>AVERAGEIFS(ObservedSWC!G$2:G$595,ObservedSWC!$A$2:$A$595,$A170,ObservedSWC!$C$2:$C$595,$C170)</f>
        <v>0.21299999999999999</v>
      </c>
      <c r="H170" s="37">
        <f>AVERAGEIFS(ObservedSWC!H$2:H$595,ObservedSWC!$A$2:$A$595,$A170,ObservedSWC!$C$2:$C$595,$C170)</f>
        <v>0.19600000000000004</v>
      </c>
      <c r="I170" s="37">
        <f>AVERAGEIFS(ObservedSWC!I$2:I$595,ObservedSWC!$A$2:$A$595,$A170,ObservedSWC!$C$2:$C$595,$C170)</f>
        <v>0.18699999999999997</v>
      </c>
      <c r="J170" s="37">
        <f>AVERAGEIFS(ObservedSWC!J$2:J$595,ObservedSWC!$A$2:$A$595,$A170,ObservedSWC!$C$2:$C$595,$C170)</f>
        <v>0.18800000000000003</v>
      </c>
      <c r="K170" s="37">
        <f>AVERAGEIFS(ObservedSWC!K$2:K$595,ObservedSWC!$A$2:$A$595,$A170,ObservedSWC!$C$2:$C$595,$C170)</f>
        <v>0.22233333333333336</v>
      </c>
      <c r="L170" s="37">
        <f>AVERAGEIFS(ObservedSWC!L$2:L$595,ObservedSWC!$A$2:$A$595,$A170,ObservedSWC!$C$2:$C$595,$C170)</f>
        <v>0.25033333333333335</v>
      </c>
      <c r="M170" s="37">
        <f>AVERAGEIFS(ObservedSWC!M$2:M$595,ObservedSWC!$A$2:$A$595,$A170,ObservedSWC!$C$2:$C$595,$C170)</f>
        <v>0.25933333333333336</v>
      </c>
      <c r="N170" s="37">
        <f>AVERAGEIFS(ObservedSWC!N$2:N$595,ObservedSWC!$A$2:$A$595,$A170,ObservedSWC!$C$2:$C$595,$C170)</f>
        <v>0.25666666666666665</v>
      </c>
      <c r="O170" s="37">
        <f>AVERAGEIFS(ObservedSWC!O$2:O$595,ObservedSWC!$A$2:$A$595,$A170,ObservedSWC!$C$2:$C$595,$C170)</f>
        <v>0.25666666666666665</v>
      </c>
      <c r="P170" s="37">
        <f>AVERAGEIFS(ObservedSWC!P$2:P$595,ObservedSWC!$A$2:$A$595,$A170,ObservedSWC!$C$2:$C$595,$C170)</f>
        <v>0.30499999999999999</v>
      </c>
      <c r="Q170" s="37">
        <f>AVERAGEIFS(ObservedSWC!Q$2:Q$595,ObservedSWC!$A$2:$A$595,$A170,ObservedSWC!$C$2:$C$595,$C170)</f>
        <v>0.32500000000000001</v>
      </c>
      <c r="R170" s="37">
        <f>AVERAGEIFS(ObservedSWC!R$2:R$595,ObservedSWC!$A$2:$A$595,$A170,ObservedSWC!$C$2:$C$595,$C170)</f>
        <v>0.30966666666666665</v>
      </c>
      <c r="S170" s="37">
        <f>AVERAGEIFS(ObservedSWC!S$2:S$595,ObservedSWC!$A$2:$A$595,$A170,ObservedSWC!$C$2:$C$595,$C170)</f>
        <v>0.31833333333333336</v>
      </c>
      <c r="T170" s="37">
        <f>AVERAGEIFS(ObservedSWC!T$2:T$595,ObservedSWC!$A$2:$A$595,$A170,ObservedSWC!$C$2:$C$595,$C170)</f>
        <v>0.33899999999999997</v>
      </c>
      <c r="U170" s="37">
        <f>AVERAGEIFS(ObservedSWC!U$2:U$595,ObservedSWC!$A$2:$A$595,$A170,ObservedSWC!$C$2:$C$595,$C170)</f>
        <v>0.34833333333333333</v>
      </c>
      <c r="V170" s="37">
        <f>AVERAGEIFS(ObservedSWC!V$2:V$595,ObservedSWC!$A$2:$A$595,$A170,ObservedSWC!$C$2:$C$595,$C170)</f>
        <v>0.34466666666666668</v>
      </c>
      <c r="W170" s="37">
        <f>AVERAGEIFS(ObservedSWC!W$2:W$595,ObservedSWC!$A$2:$A$595,$A170,ObservedSWC!$C$2:$C$595,$C170)</f>
        <v>0.32800000000000001</v>
      </c>
      <c r="X170" s="37">
        <f>AVERAGEIFS(ObservedSWC!X$2:X$595,ObservedSWC!$A$2:$A$595,$A170,ObservedSWC!$C$2:$C$595,$C170)</f>
        <v>0.31266666666666665</v>
      </c>
      <c r="Y170" s="37">
        <f>AVERAGEIFS(ObservedSWC!Y$2:Y$595,ObservedSWC!$A$2:$A$595,$A170,ObservedSWC!$C$2:$C$595,$C170)</f>
        <v>0.33133333333333331</v>
      </c>
      <c r="Z170" s="37">
        <f>AVERAGEIFS(ObservedSWC!Z$2:Z$595,ObservedSWC!$A$2:$A$595,$A170,ObservedSWC!$C$2:$C$595,$C170)</f>
        <v>0.3046666666666667</v>
      </c>
      <c r="AA170" s="37">
        <f>AVERAGEIFS(ObservedSWC!AA$2:AA$595,ObservedSWC!$A$2:$A$595,$A170,ObservedSWC!$C$2:$C$595,$C170)</f>
        <v>0.29866666666666669</v>
      </c>
      <c r="AB170" s="37">
        <f>AVERAGEIFS(ObservedSWC!AB$2:AB$595,ObservedSWC!$A$2:$A$595,$A170,ObservedSWC!$C$2:$C$595,$C170)</f>
        <v>222.4</v>
      </c>
      <c r="AC170" s="37">
        <f>AVERAGEIFS(ObservedSWC!AC$2:AC$595,ObservedSWC!$A$2:$A$595,$A170,ObservedSWC!$C$2:$C$595,$C170)</f>
        <v>634.6</v>
      </c>
    </row>
    <row r="171" spans="1:29" x14ac:dyDescent="0.25">
      <c r="A171" s="1" t="s">
        <v>3</v>
      </c>
      <c r="B171" s="1" t="s">
        <v>84</v>
      </c>
      <c r="C171" s="36">
        <v>36926</v>
      </c>
      <c r="D171" s="2" t="s">
        <v>85</v>
      </c>
      <c r="E171">
        <v>4</v>
      </c>
      <c r="F171" s="37">
        <f>AVERAGEIFS(ObservedSWC!F$2:F$595,ObservedSWC!$A$2:$A$595,$A171,ObservedSWC!$C$2:$C$595,$C171)</f>
        <v>0.35633333333333334</v>
      </c>
      <c r="G171" s="37">
        <f>AVERAGEIFS(ObservedSWC!G$2:G$595,ObservedSWC!$A$2:$A$595,$A171,ObservedSWC!$C$2:$C$595,$C171)</f>
        <v>0.31066666666666665</v>
      </c>
      <c r="H171" s="37">
        <f>AVERAGEIFS(ObservedSWC!H$2:H$595,ObservedSWC!$A$2:$A$595,$A171,ObservedSWC!$C$2:$C$595,$C171)</f>
        <v>0.27466666666666667</v>
      </c>
      <c r="I171" s="37">
        <f>AVERAGEIFS(ObservedSWC!I$2:I$595,ObservedSWC!$A$2:$A$595,$A171,ObservedSWC!$C$2:$C$595,$C171)</f>
        <v>0.25633333333333336</v>
      </c>
      <c r="J171" s="37">
        <f>AVERAGEIFS(ObservedSWC!J$2:J$595,ObservedSWC!$A$2:$A$595,$A171,ObservedSWC!$C$2:$C$595,$C171)</f>
        <v>0.23766666666666669</v>
      </c>
      <c r="K171" s="37">
        <f>AVERAGEIFS(ObservedSWC!K$2:K$595,ObservedSWC!$A$2:$A$595,$A171,ObservedSWC!$C$2:$C$595,$C171)</f>
        <v>0.25066666666666665</v>
      </c>
      <c r="L171" s="37">
        <f>AVERAGEIFS(ObservedSWC!L$2:L$595,ObservedSWC!$A$2:$A$595,$A171,ObservedSWC!$C$2:$C$595,$C171)</f>
        <v>0.26900000000000002</v>
      </c>
      <c r="M171" s="37">
        <f>AVERAGEIFS(ObservedSWC!M$2:M$595,ObservedSWC!$A$2:$A$595,$A171,ObservedSWC!$C$2:$C$595,$C171)</f>
        <v>0.27666666666666667</v>
      </c>
      <c r="N171" s="37">
        <f>AVERAGEIFS(ObservedSWC!N$2:N$595,ObservedSWC!$A$2:$A$595,$A171,ObservedSWC!$C$2:$C$595,$C171)</f>
        <v>0.27766666666666667</v>
      </c>
      <c r="O171" s="37">
        <f>AVERAGEIFS(ObservedSWC!O$2:O$595,ObservedSWC!$A$2:$A$595,$A171,ObservedSWC!$C$2:$C$595,$C171)</f>
        <v>0.26900000000000002</v>
      </c>
      <c r="P171" s="37">
        <f>AVERAGEIFS(ObservedSWC!P$2:P$595,ObservedSWC!$A$2:$A$595,$A171,ObservedSWC!$C$2:$C$595,$C171)</f>
        <v>0.3076666666666667</v>
      </c>
      <c r="Q171" s="37">
        <f>AVERAGEIFS(ObservedSWC!Q$2:Q$595,ObservedSWC!$A$2:$A$595,$A171,ObservedSWC!$C$2:$C$595,$C171)</f>
        <v>0.31566666666666665</v>
      </c>
      <c r="R171" s="37">
        <f>AVERAGEIFS(ObservedSWC!R$2:R$595,ObservedSWC!$A$2:$A$595,$A171,ObservedSWC!$C$2:$C$595,$C171)</f>
        <v>0.29899999999999999</v>
      </c>
      <c r="S171" s="37">
        <f>AVERAGEIFS(ObservedSWC!S$2:S$595,ObservedSWC!$A$2:$A$595,$A171,ObservedSWC!$C$2:$C$595,$C171)</f>
        <v>0.30266666666666669</v>
      </c>
      <c r="T171" s="37">
        <f>AVERAGEIFS(ObservedSWC!T$2:T$595,ObservedSWC!$A$2:$A$595,$A171,ObservedSWC!$C$2:$C$595,$C171)</f>
        <v>0.33766666666666673</v>
      </c>
      <c r="U171" s="37">
        <f>AVERAGEIFS(ObservedSWC!U$2:U$595,ObservedSWC!$A$2:$A$595,$A171,ObservedSWC!$C$2:$C$595,$C171)</f>
        <v>0.34800000000000003</v>
      </c>
      <c r="V171" s="37">
        <f>AVERAGEIFS(ObservedSWC!V$2:V$595,ObservedSWC!$A$2:$A$595,$A171,ObservedSWC!$C$2:$C$595,$C171)</f>
        <v>0.34366666666666662</v>
      </c>
      <c r="W171" s="37">
        <f>AVERAGEIFS(ObservedSWC!W$2:W$595,ObservedSWC!$A$2:$A$595,$A171,ObservedSWC!$C$2:$C$595,$C171)</f>
        <v>0.32566666666666672</v>
      </c>
      <c r="X171" s="37">
        <f>AVERAGEIFS(ObservedSWC!X$2:X$595,ObservedSWC!$A$2:$A$595,$A171,ObservedSWC!$C$2:$C$595,$C171)</f>
        <v>0.31566666666666671</v>
      </c>
      <c r="Y171" s="37">
        <f>AVERAGEIFS(ObservedSWC!Y$2:Y$595,ObservedSWC!$A$2:$A$595,$A171,ObservedSWC!$C$2:$C$595,$C171)</f>
        <v>0.32366666666666671</v>
      </c>
      <c r="Z171" s="37">
        <f>AVERAGEIFS(ObservedSWC!Z$2:Z$595,ObservedSWC!$A$2:$A$595,$A171,ObservedSWC!$C$2:$C$595,$C171)</f>
        <v>0.309</v>
      </c>
      <c r="AA171" s="37">
        <f>AVERAGEIFS(ObservedSWC!AA$2:AA$595,ObservedSWC!$A$2:$A$595,$A171,ObservedSWC!$C$2:$C$595,$C171)</f>
        <v>0.29066666666666668</v>
      </c>
      <c r="AB171" s="37">
        <f>AVERAGEIFS(ObservedSWC!AB$2:AB$595,ObservedSWC!$A$2:$A$595,$A171,ObservedSWC!$C$2:$C$595,$C171)</f>
        <v>286.60000000000002</v>
      </c>
      <c r="AC171" s="37">
        <f>AVERAGEIFS(ObservedSWC!AC$2:AC$595,ObservedSWC!$A$2:$A$595,$A171,ObservedSWC!$C$2:$C$595,$C171)</f>
        <v>695.40000000000009</v>
      </c>
    </row>
    <row r="172" spans="1:29" x14ac:dyDescent="0.25">
      <c r="A172" s="1" t="s">
        <v>3</v>
      </c>
      <c r="B172" s="1" t="s">
        <v>84</v>
      </c>
      <c r="C172" s="36">
        <v>36933</v>
      </c>
      <c r="D172" s="2" t="s">
        <v>85</v>
      </c>
      <c r="E172">
        <v>4</v>
      </c>
      <c r="F172" s="37">
        <f>AVERAGEIFS(ObservedSWC!F$2:F$595,ObservedSWC!$A$2:$A$595,$A172,ObservedSWC!$C$2:$C$595,$C172)</f>
        <v>0.28233333333333333</v>
      </c>
      <c r="G172" s="37">
        <f>AVERAGEIFS(ObservedSWC!G$2:G$595,ObservedSWC!$A$2:$A$595,$A172,ObservedSWC!$C$2:$C$595,$C172)</f>
        <v>0.27733333333333332</v>
      </c>
      <c r="H172" s="37">
        <f>AVERAGEIFS(ObservedSWC!H$2:H$595,ObservedSWC!$A$2:$A$595,$A172,ObservedSWC!$C$2:$C$595,$C172)</f>
        <v>0.24933333333333332</v>
      </c>
      <c r="I172" s="37">
        <f>AVERAGEIFS(ObservedSWC!I$2:I$595,ObservedSWC!$A$2:$A$595,$A172,ObservedSWC!$C$2:$C$595,$C172)</f>
        <v>0.23566666666666666</v>
      </c>
      <c r="J172" s="37">
        <f>AVERAGEIFS(ObservedSWC!J$2:J$595,ObservedSWC!$A$2:$A$595,$A172,ObservedSWC!$C$2:$C$595,$C172)</f>
        <v>0.22533333333333336</v>
      </c>
      <c r="K172" s="37">
        <f>AVERAGEIFS(ObservedSWC!K$2:K$595,ObservedSWC!$A$2:$A$595,$A172,ObservedSWC!$C$2:$C$595,$C172)</f>
        <v>0.2426666666666667</v>
      </c>
      <c r="L172" s="37">
        <f>AVERAGEIFS(ObservedSWC!L$2:L$595,ObservedSWC!$A$2:$A$595,$A172,ObservedSWC!$C$2:$C$595,$C172)</f>
        <v>0.27100000000000002</v>
      </c>
      <c r="M172" s="37">
        <f>AVERAGEIFS(ObservedSWC!M$2:M$595,ObservedSWC!$A$2:$A$595,$A172,ObservedSWC!$C$2:$C$595,$C172)</f>
        <v>0.27733333333333338</v>
      </c>
      <c r="N172" s="37">
        <f>AVERAGEIFS(ObservedSWC!N$2:N$595,ObservedSWC!$A$2:$A$595,$A172,ObservedSWC!$C$2:$C$595,$C172)</f>
        <v>0.28366666666666668</v>
      </c>
      <c r="O172" s="37">
        <f>AVERAGEIFS(ObservedSWC!O$2:O$595,ObservedSWC!$A$2:$A$595,$A172,ObservedSWC!$C$2:$C$595,$C172)</f>
        <v>0.27366666666666667</v>
      </c>
      <c r="P172" s="37">
        <f>AVERAGEIFS(ObservedSWC!P$2:P$595,ObservedSWC!$A$2:$A$595,$A172,ObservedSWC!$C$2:$C$595,$C172)</f>
        <v>0.31633333333333336</v>
      </c>
      <c r="Q172" s="37">
        <f>AVERAGEIFS(ObservedSWC!Q$2:Q$595,ObservedSWC!$A$2:$A$595,$A172,ObservedSWC!$C$2:$C$595,$C172)</f>
        <v>0.3116666666666667</v>
      </c>
      <c r="R172" s="37">
        <f>AVERAGEIFS(ObservedSWC!R$2:R$595,ObservedSWC!$A$2:$A$595,$A172,ObservedSWC!$C$2:$C$595,$C172)</f>
        <v>0.30633333333333335</v>
      </c>
      <c r="S172" s="37">
        <f>AVERAGEIFS(ObservedSWC!S$2:S$595,ObservedSWC!$A$2:$A$595,$A172,ObservedSWC!$C$2:$C$595,$C172)</f>
        <v>0.30066666666666669</v>
      </c>
      <c r="T172" s="37">
        <f>AVERAGEIFS(ObservedSWC!T$2:T$595,ObservedSWC!$A$2:$A$595,$A172,ObservedSWC!$C$2:$C$595,$C172)</f>
        <v>0.33366666666666661</v>
      </c>
      <c r="U172" s="37">
        <f>AVERAGEIFS(ObservedSWC!U$2:U$595,ObservedSWC!$A$2:$A$595,$A172,ObservedSWC!$C$2:$C$595,$C172)</f>
        <v>0.34333333333333332</v>
      </c>
      <c r="V172" s="37">
        <f>AVERAGEIFS(ObservedSWC!V$2:V$595,ObservedSWC!$A$2:$A$595,$A172,ObservedSWC!$C$2:$C$595,$C172)</f>
        <v>0.33866666666666667</v>
      </c>
      <c r="W172" s="37">
        <f>AVERAGEIFS(ObservedSWC!W$2:W$595,ObservedSWC!$A$2:$A$595,$A172,ObservedSWC!$C$2:$C$595,$C172)</f>
        <v>0.32433333333333336</v>
      </c>
      <c r="X172" s="37">
        <f>AVERAGEIFS(ObservedSWC!X$2:X$595,ObservedSWC!$A$2:$A$595,$A172,ObservedSWC!$C$2:$C$595,$C172)</f>
        <v>0.3116666666666667</v>
      </c>
      <c r="Y172" s="37">
        <f>AVERAGEIFS(ObservedSWC!Y$2:Y$595,ObservedSWC!$A$2:$A$595,$A172,ObservedSWC!$C$2:$C$595,$C172)</f>
        <v>0.32600000000000001</v>
      </c>
      <c r="Z172" s="37">
        <f>AVERAGEIFS(ObservedSWC!Z$2:Z$595,ObservedSWC!$A$2:$A$595,$A172,ObservedSWC!$C$2:$C$595,$C172)</f>
        <v>0.29699999999999999</v>
      </c>
      <c r="AA172" s="37">
        <f>AVERAGEIFS(ObservedSWC!AA$2:AA$595,ObservedSWC!$A$2:$A$595,$A172,ObservedSWC!$C$2:$C$595,$C172)</f>
        <v>0.28066666666666668</v>
      </c>
      <c r="AB172" s="37">
        <f>AVERAGEIFS(ObservedSWC!AB$2:AB$595,ObservedSWC!$A$2:$A$595,$A172,ObservedSWC!$C$2:$C$595,$C172)</f>
        <v>262.7</v>
      </c>
      <c r="AC172" s="37">
        <f>AVERAGEIFS(ObservedSWC!AC$2:AC$595,ObservedSWC!$A$2:$A$595,$A172,ObservedSWC!$C$2:$C$595,$C172)</f>
        <v>669.1</v>
      </c>
    </row>
    <row r="173" spans="1:29" x14ac:dyDescent="0.25">
      <c r="A173" s="1" t="s">
        <v>3</v>
      </c>
      <c r="B173" s="1" t="s">
        <v>84</v>
      </c>
      <c r="C173" s="36">
        <v>36939</v>
      </c>
      <c r="D173" s="2" t="s">
        <v>85</v>
      </c>
      <c r="E173">
        <v>5</v>
      </c>
      <c r="F173" s="37">
        <f>AVERAGEIFS(ObservedSWC!F$2:F$595,ObservedSWC!$A$2:$A$595,$A173,ObservedSWC!$C$2:$C$595,$C173)</f>
        <v>0.24966666666666668</v>
      </c>
      <c r="G173" s="37">
        <f>AVERAGEIFS(ObservedSWC!G$2:G$595,ObservedSWC!$A$2:$A$595,$A173,ObservedSWC!$C$2:$C$595,$C173)</f>
        <v>0.24566666666666667</v>
      </c>
      <c r="H173" s="37">
        <f>AVERAGEIFS(ObservedSWC!H$2:H$595,ObservedSWC!$A$2:$A$595,$A173,ObservedSWC!$C$2:$C$595,$C173)</f>
        <v>0.23033333333333336</v>
      </c>
      <c r="I173" s="37">
        <f>AVERAGEIFS(ObservedSWC!I$2:I$595,ObservedSWC!$A$2:$A$595,$A173,ObservedSWC!$C$2:$C$595,$C173)</f>
        <v>0.22799999999999998</v>
      </c>
      <c r="J173" s="37">
        <f>AVERAGEIFS(ObservedSWC!J$2:J$595,ObservedSWC!$A$2:$A$595,$A173,ObservedSWC!$C$2:$C$595,$C173)</f>
        <v>0.21766666666666667</v>
      </c>
      <c r="K173" s="37">
        <f>AVERAGEIFS(ObservedSWC!K$2:K$595,ObservedSWC!$A$2:$A$595,$A173,ObservedSWC!$C$2:$C$595,$C173)</f>
        <v>0.2466666666666667</v>
      </c>
      <c r="L173" s="37">
        <f>AVERAGEIFS(ObservedSWC!L$2:L$595,ObservedSWC!$A$2:$A$595,$A173,ObservedSWC!$C$2:$C$595,$C173)</f>
        <v>0.26333333333333336</v>
      </c>
      <c r="M173" s="37">
        <f>AVERAGEIFS(ObservedSWC!M$2:M$595,ObservedSWC!$A$2:$A$595,$A173,ObservedSWC!$C$2:$C$595,$C173)</f>
        <v>0.28333333333333333</v>
      </c>
      <c r="N173" s="37">
        <f>AVERAGEIFS(ObservedSWC!N$2:N$595,ObservedSWC!$A$2:$A$595,$A173,ObservedSWC!$C$2:$C$595,$C173)</f>
        <v>0.28099999999999997</v>
      </c>
      <c r="O173" s="37">
        <f>AVERAGEIFS(ObservedSWC!O$2:O$595,ObservedSWC!$A$2:$A$595,$A173,ObservedSWC!$C$2:$C$595,$C173)</f>
        <v>0.27333333333333332</v>
      </c>
      <c r="P173" s="37">
        <f>AVERAGEIFS(ObservedSWC!P$2:P$595,ObservedSWC!$A$2:$A$595,$A173,ObservedSWC!$C$2:$C$595,$C173)</f>
        <v>0.309</v>
      </c>
      <c r="Q173" s="37">
        <f>AVERAGEIFS(ObservedSWC!Q$2:Q$595,ObservedSWC!$A$2:$A$595,$A173,ObservedSWC!$C$2:$C$595,$C173)</f>
        <v>0.31166666666666665</v>
      </c>
      <c r="R173" s="37">
        <f>AVERAGEIFS(ObservedSWC!R$2:R$595,ObservedSWC!$A$2:$A$595,$A173,ObservedSWC!$C$2:$C$595,$C173)</f>
        <v>0.29533333333333328</v>
      </c>
      <c r="S173" s="37">
        <f>AVERAGEIFS(ObservedSWC!S$2:S$595,ObservedSWC!$A$2:$A$595,$A173,ObservedSWC!$C$2:$C$595,$C173)</f>
        <v>0.30033333333333334</v>
      </c>
      <c r="T173" s="37">
        <f>AVERAGEIFS(ObservedSWC!T$2:T$595,ObservedSWC!$A$2:$A$595,$A173,ObservedSWC!$C$2:$C$595,$C173)</f>
        <v>0.33333333333333331</v>
      </c>
      <c r="U173" s="37">
        <f>AVERAGEIFS(ObservedSWC!U$2:U$595,ObservedSWC!$A$2:$A$595,$A173,ObservedSWC!$C$2:$C$595,$C173)</f>
        <v>0.35066666666666668</v>
      </c>
      <c r="V173" s="37">
        <f>AVERAGEIFS(ObservedSWC!V$2:V$595,ObservedSWC!$A$2:$A$595,$A173,ObservedSWC!$C$2:$C$595,$C173)</f>
        <v>0.34</v>
      </c>
      <c r="W173" s="37">
        <f>AVERAGEIFS(ObservedSWC!W$2:W$595,ObservedSWC!$A$2:$A$595,$A173,ObservedSWC!$C$2:$C$595,$C173)</f>
        <v>0.32500000000000001</v>
      </c>
      <c r="X173" s="37">
        <f>AVERAGEIFS(ObservedSWC!X$2:X$595,ObservedSWC!$A$2:$A$595,$A173,ObservedSWC!$C$2:$C$595,$C173)</f>
        <v>0.31633333333333336</v>
      </c>
      <c r="Y173" s="37">
        <f>AVERAGEIFS(ObservedSWC!Y$2:Y$595,ObservedSWC!$A$2:$A$595,$A173,ObservedSWC!$C$2:$C$595,$C173)</f>
        <v>0.33500000000000002</v>
      </c>
      <c r="Z173" s="37">
        <f>AVERAGEIFS(ObservedSWC!Z$2:Z$595,ObservedSWC!$A$2:$A$595,$A173,ObservedSWC!$C$2:$C$595,$C173)</f>
        <v>0.30299999999999999</v>
      </c>
      <c r="AA173" s="37">
        <f>AVERAGEIFS(ObservedSWC!AA$2:AA$595,ObservedSWC!$A$2:$A$595,$A173,ObservedSWC!$C$2:$C$595,$C173)</f>
        <v>0.28833333333333333</v>
      </c>
      <c r="AB173" s="37">
        <f>AVERAGEIFS(ObservedSWC!AB$2:AB$595,ObservedSWC!$A$2:$A$595,$A173,ObservedSWC!$C$2:$C$595,$C173)</f>
        <v>249.53333333333333</v>
      </c>
      <c r="AC173" s="37">
        <f>AVERAGEIFS(ObservedSWC!AC$2:AC$595,ObservedSWC!$A$2:$A$595,$A173,ObservedSWC!$C$2:$C$595,$C173)</f>
        <v>657.66666666666663</v>
      </c>
    </row>
    <row r="174" spans="1:29" x14ac:dyDescent="0.25">
      <c r="A174" s="1" t="s">
        <v>3</v>
      </c>
      <c r="B174" s="1" t="s">
        <v>84</v>
      </c>
      <c r="C174" s="36">
        <v>36945</v>
      </c>
      <c r="D174" s="2" t="s">
        <v>85</v>
      </c>
      <c r="E174">
        <v>5</v>
      </c>
      <c r="F174" s="37">
        <f>AVERAGEIFS(ObservedSWC!F$2:F$595,ObservedSWC!$A$2:$A$595,$A174,ObservedSWC!$C$2:$C$595,$C174)</f>
        <v>0.23066666666666669</v>
      </c>
      <c r="G174" s="37">
        <f>AVERAGEIFS(ObservedSWC!G$2:G$595,ObservedSWC!$A$2:$A$595,$A174,ObservedSWC!$C$2:$C$595,$C174)</f>
        <v>0.21366666666666667</v>
      </c>
      <c r="H174" s="37">
        <f>AVERAGEIFS(ObservedSWC!H$2:H$595,ObservedSWC!$A$2:$A$595,$A174,ObservedSWC!$C$2:$C$595,$C174)</f>
        <v>0.20766666666666667</v>
      </c>
      <c r="I174" s="37">
        <f>AVERAGEIFS(ObservedSWC!I$2:I$595,ObservedSWC!$A$2:$A$595,$A174,ObservedSWC!$C$2:$C$595,$C174)</f>
        <v>0.20400000000000004</v>
      </c>
      <c r="J174" s="37">
        <f>AVERAGEIFS(ObservedSWC!J$2:J$595,ObservedSWC!$A$2:$A$595,$A174,ObservedSWC!$C$2:$C$595,$C174)</f>
        <v>0.20699999999999999</v>
      </c>
      <c r="K174" s="37">
        <f>AVERAGEIFS(ObservedSWC!K$2:K$595,ObservedSWC!$A$2:$A$595,$A174,ObservedSWC!$C$2:$C$595,$C174)</f>
        <v>0.23700000000000002</v>
      </c>
      <c r="L174" s="37">
        <f>AVERAGEIFS(ObservedSWC!L$2:L$595,ObservedSWC!$A$2:$A$595,$A174,ObservedSWC!$C$2:$C$595,$C174)</f>
        <v>0.26733333333333337</v>
      </c>
      <c r="M174" s="37">
        <f>AVERAGEIFS(ObservedSWC!M$2:M$595,ObservedSWC!$A$2:$A$595,$A174,ObservedSWC!$C$2:$C$595,$C174)</f>
        <v>0.27333333333333337</v>
      </c>
      <c r="N174" s="37">
        <f>AVERAGEIFS(ObservedSWC!N$2:N$595,ObservedSWC!$A$2:$A$595,$A174,ObservedSWC!$C$2:$C$595,$C174)</f>
        <v>0.26800000000000002</v>
      </c>
      <c r="O174" s="37">
        <f>AVERAGEIFS(ObservedSWC!O$2:O$595,ObservedSWC!$A$2:$A$595,$A174,ObservedSWC!$C$2:$C$595,$C174)</f>
        <v>0.26233333333333331</v>
      </c>
      <c r="P174" s="37">
        <f>AVERAGEIFS(ObservedSWC!P$2:P$595,ObservedSWC!$A$2:$A$595,$A174,ObservedSWC!$C$2:$C$595,$C174)</f>
        <v>0.307</v>
      </c>
      <c r="Q174" s="37">
        <f>AVERAGEIFS(ObservedSWC!Q$2:Q$595,ObservedSWC!$A$2:$A$595,$A174,ObservedSWC!$C$2:$C$595,$C174)</f>
        <v>0.314</v>
      </c>
      <c r="R174" s="37">
        <f>AVERAGEIFS(ObservedSWC!R$2:R$595,ObservedSWC!$A$2:$A$595,$A174,ObservedSWC!$C$2:$C$595,$C174)</f>
        <v>0.29166666666666669</v>
      </c>
      <c r="S174" s="37">
        <f>AVERAGEIFS(ObservedSWC!S$2:S$595,ObservedSWC!$A$2:$A$595,$A174,ObservedSWC!$C$2:$C$595,$C174)</f>
        <v>0.30233333333333334</v>
      </c>
      <c r="T174" s="37">
        <f>AVERAGEIFS(ObservedSWC!T$2:T$595,ObservedSWC!$A$2:$A$595,$A174,ObservedSWC!$C$2:$C$595,$C174)</f>
        <v>0.32900000000000001</v>
      </c>
      <c r="U174" s="37">
        <f>AVERAGEIFS(ObservedSWC!U$2:U$595,ObservedSWC!$A$2:$A$595,$A174,ObservedSWC!$C$2:$C$595,$C174)</f>
        <v>0.33499999999999996</v>
      </c>
      <c r="V174" s="37">
        <f>AVERAGEIFS(ObservedSWC!V$2:V$595,ObservedSWC!$A$2:$A$595,$A174,ObservedSWC!$C$2:$C$595,$C174)</f>
        <v>0.33866666666666667</v>
      </c>
      <c r="W174" s="37">
        <f>AVERAGEIFS(ObservedSWC!W$2:W$595,ObservedSWC!$A$2:$A$595,$A174,ObservedSWC!$C$2:$C$595,$C174)</f>
        <v>0.31900000000000001</v>
      </c>
      <c r="X174" s="37">
        <f>AVERAGEIFS(ObservedSWC!X$2:X$595,ObservedSWC!$A$2:$A$595,$A174,ObservedSWC!$C$2:$C$595,$C174)</f>
        <v>0.31766666666666665</v>
      </c>
      <c r="Y174" s="37">
        <f>AVERAGEIFS(ObservedSWC!Y$2:Y$595,ObservedSWC!$A$2:$A$595,$A174,ObservedSWC!$C$2:$C$595,$C174)</f>
        <v>0.32333333333333331</v>
      </c>
      <c r="Z174" s="37">
        <f>AVERAGEIFS(ObservedSWC!Z$2:Z$595,ObservedSWC!$A$2:$A$595,$A174,ObservedSWC!$C$2:$C$595,$C174)</f>
        <v>0.30433333333333329</v>
      </c>
      <c r="AA174" s="37">
        <f>AVERAGEIFS(ObservedSWC!AA$2:AA$595,ObservedSWC!$A$2:$A$595,$A174,ObservedSWC!$C$2:$C$595,$C174)</f>
        <v>0.27866666666666667</v>
      </c>
      <c r="AB174" s="37">
        <f>AVERAGEIFS(ObservedSWC!AB$2:AB$595,ObservedSWC!$A$2:$A$595,$A174,ObservedSWC!$C$2:$C$595,$C174)</f>
        <v>233.93333333333331</v>
      </c>
      <c r="AC174" s="37">
        <f>AVERAGEIFS(ObservedSWC!AC$2:AC$595,ObservedSWC!$A$2:$A$595,$A174,ObservedSWC!$C$2:$C$595,$C174)</f>
        <v>636.23333333333346</v>
      </c>
    </row>
    <row r="175" spans="1:29" x14ac:dyDescent="0.25">
      <c r="A175" s="1" t="s">
        <v>3</v>
      </c>
      <c r="B175" s="1" t="s">
        <v>84</v>
      </c>
      <c r="C175" s="36">
        <v>36952</v>
      </c>
      <c r="D175" s="2" t="s">
        <v>85</v>
      </c>
      <c r="E175">
        <v>5</v>
      </c>
      <c r="F175" s="37">
        <f>AVERAGEIFS(ObservedSWC!F$2:F$595,ObservedSWC!$A$2:$A$595,$A175,ObservedSWC!$C$2:$C$595,$C175)</f>
        <v>0.20899999999999999</v>
      </c>
      <c r="G175" s="37">
        <f>AVERAGEIFS(ObservedSWC!G$2:G$595,ObservedSWC!$A$2:$A$595,$A175,ObservedSWC!$C$2:$C$595,$C175)</f>
        <v>0.18966666666666668</v>
      </c>
      <c r="H175" s="37">
        <f>AVERAGEIFS(ObservedSWC!H$2:H$595,ObservedSWC!$A$2:$A$595,$A175,ObservedSWC!$C$2:$C$595,$C175)</f>
        <v>0.17600000000000002</v>
      </c>
      <c r="I175" s="37">
        <f>AVERAGEIFS(ObservedSWC!I$2:I$595,ObservedSWC!$A$2:$A$595,$A175,ObservedSWC!$C$2:$C$595,$C175)</f>
        <v>0.18566666666666665</v>
      </c>
      <c r="J175" s="37">
        <f>AVERAGEIFS(ObservedSWC!J$2:J$595,ObservedSWC!$A$2:$A$595,$A175,ObservedSWC!$C$2:$C$595,$C175)</f>
        <v>0.19166666666666665</v>
      </c>
      <c r="K175" s="37">
        <f>AVERAGEIFS(ObservedSWC!K$2:K$595,ObservedSWC!$A$2:$A$595,$A175,ObservedSWC!$C$2:$C$595,$C175)</f>
        <v>0.22599999999999998</v>
      </c>
      <c r="L175" s="37">
        <f>AVERAGEIFS(ObservedSWC!L$2:L$595,ObservedSWC!$A$2:$A$595,$A175,ObservedSWC!$C$2:$C$595,$C175)</f>
        <v>0.26033333333333336</v>
      </c>
      <c r="M175" s="37">
        <f>AVERAGEIFS(ObservedSWC!M$2:M$595,ObservedSWC!$A$2:$A$595,$A175,ObservedSWC!$C$2:$C$595,$C175)</f>
        <v>0.27033333333333331</v>
      </c>
      <c r="N175" s="37">
        <f>AVERAGEIFS(ObservedSWC!N$2:N$595,ObservedSWC!$A$2:$A$595,$A175,ObservedSWC!$C$2:$C$595,$C175)</f>
        <v>0.26400000000000001</v>
      </c>
      <c r="O175" s="37">
        <f>AVERAGEIFS(ObservedSWC!O$2:O$595,ObservedSWC!$A$2:$A$595,$A175,ObservedSWC!$C$2:$C$595,$C175)</f>
        <v>0.25333333333333335</v>
      </c>
      <c r="P175" s="37">
        <f>AVERAGEIFS(ObservedSWC!P$2:P$595,ObservedSWC!$A$2:$A$595,$A175,ObservedSWC!$C$2:$C$595,$C175)</f>
        <v>0.30233333333333334</v>
      </c>
      <c r="Q175" s="37">
        <f>AVERAGEIFS(ObservedSWC!Q$2:Q$595,ObservedSWC!$A$2:$A$595,$A175,ObservedSWC!$C$2:$C$595,$C175)</f>
        <v>0.30866666666666664</v>
      </c>
      <c r="R175" s="37">
        <f>AVERAGEIFS(ObservedSWC!R$2:R$595,ObservedSWC!$A$2:$A$595,$A175,ObservedSWC!$C$2:$C$595,$C175)</f>
        <v>0.29233333333333333</v>
      </c>
      <c r="S175" s="37">
        <f>AVERAGEIFS(ObservedSWC!S$2:S$595,ObservedSWC!$A$2:$A$595,$A175,ObservedSWC!$C$2:$C$595,$C175)</f>
        <v>0.29133333333333333</v>
      </c>
      <c r="T175" s="37">
        <f>AVERAGEIFS(ObservedSWC!T$2:T$595,ObservedSWC!$A$2:$A$595,$A175,ObservedSWC!$C$2:$C$595,$C175)</f>
        <v>0.33</v>
      </c>
      <c r="U175" s="37">
        <f>AVERAGEIFS(ObservedSWC!U$2:U$595,ObservedSWC!$A$2:$A$595,$A175,ObservedSWC!$C$2:$C$595,$C175)</f>
        <v>0.33833333333333337</v>
      </c>
      <c r="V175" s="37">
        <f>AVERAGEIFS(ObservedSWC!V$2:V$595,ObservedSWC!$A$2:$A$595,$A175,ObservedSWC!$C$2:$C$595,$C175)</f>
        <v>0.34500000000000003</v>
      </c>
      <c r="W175" s="37">
        <f>AVERAGEIFS(ObservedSWC!W$2:W$595,ObservedSWC!$A$2:$A$595,$A175,ObservedSWC!$C$2:$C$595,$C175)</f>
        <v>0.3193333333333333</v>
      </c>
      <c r="X175" s="37">
        <f>AVERAGEIFS(ObservedSWC!X$2:X$595,ObservedSWC!$A$2:$A$595,$A175,ObservedSWC!$C$2:$C$595,$C175)</f>
        <v>0.315</v>
      </c>
      <c r="Y175" s="37">
        <f>AVERAGEIFS(ObservedSWC!Y$2:Y$595,ObservedSWC!$A$2:$A$595,$A175,ObservedSWC!$C$2:$C$595,$C175)</f>
        <v>0.3213333333333333</v>
      </c>
      <c r="Z175" s="37">
        <f>AVERAGEIFS(ObservedSWC!Z$2:Z$595,ObservedSWC!$A$2:$A$595,$A175,ObservedSWC!$C$2:$C$595,$C175)</f>
        <v>0.29966666666666669</v>
      </c>
      <c r="AA175" s="37">
        <f>AVERAGEIFS(ObservedSWC!AA$2:AA$595,ObservedSWC!$A$2:$A$595,$A175,ObservedSWC!$C$2:$C$595,$C175)</f>
        <v>0.28233333333333333</v>
      </c>
      <c r="AB175" s="37">
        <f>AVERAGEIFS(ObservedSWC!AB$2:AB$595,ObservedSWC!$A$2:$A$595,$A175,ObservedSWC!$C$2:$C$595,$C175)</f>
        <v>218.16666666666671</v>
      </c>
      <c r="AC175" s="37">
        <f>AVERAGEIFS(ObservedSWC!AC$2:AC$595,ObservedSWC!$A$2:$A$595,$A175,ObservedSWC!$C$2:$C$595,$C175)</f>
        <v>618.06666666666672</v>
      </c>
    </row>
    <row r="176" spans="1:29" x14ac:dyDescent="0.25">
      <c r="A176" s="1" t="s">
        <v>3</v>
      </c>
      <c r="B176" s="1" t="s">
        <v>84</v>
      </c>
      <c r="C176" s="36">
        <v>36960</v>
      </c>
      <c r="D176" s="2" t="s">
        <v>85</v>
      </c>
      <c r="E176">
        <v>5</v>
      </c>
      <c r="F176" s="37">
        <f>AVERAGEIFS(ObservedSWC!F$2:F$595,ObservedSWC!$A$2:$A$595,$A176,ObservedSWC!$C$2:$C$595,$C176)</f>
        <v>0.20233333333333337</v>
      </c>
      <c r="G176" s="37">
        <f>AVERAGEIFS(ObservedSWC!G$2:G$595,ObservedSWC!$A$2:$A$595,$A176,ObservedSWC!$C$2:$C$595,$C176)</f>
        <v>0.18000000000000002</v>
      </c>
      <c r="H176" s="37">
        <f>AVERAGEIFS(ObservedSWC!H$2:H$595,ObservedSWC!$A$2:$A$595,$A176,ObservedSWC!$C$2:$C$595,$C176)</f>
        <v>0.16900000000000001</v>
      </c>
      <c r="I176" s="37">
        <f>AVERAGEIFS(ObservedSWC!I$2:I$595,ObservedSWC!$A$2:$A$595,$A176,ObservedSWC!$C$2:$C$595,$C176)</f>
        <v>0.16766666666666666</v>
      </c>
      <c r="J176" s="37">
        <f>AVERAGEIFS(ObservedSWC!J$2:J$595,ObservedSWC!$A$2:$A$595,$A176,ObservedSWC!$C$2:$C$595,$C176)</f>
        <v>0.17433333333333334</v>
      </c>
      <c r="K176" s="37">
        <f>AVERAGEIFS(ObservedSWC!K$2:K$595,ObservedSWC!$A$2:$A$595,$A176,ObservedSWC!$C$2:$C$595,$C176)</f>
        <v>0.21966666666666668</v>
      </c>
      <c r="L176" s="37">
        <f>AVERAGEIFS(ObservedSWC!L$2:L$595,ObservedSWC!$A$2:$A$595,$A176,ObservedSWC!$C$2:$C$595,$C176)</f>
        <v>0.24633333333333332</v>
      </c>
      <c r="M176" s="37">
        <f>AVERAGEIFS(ObservedSWC!M$2:M$595,ObservedSWC!$A$2:$A$595,$A176,ObservedSWC!$C$2:$C$595,$C176)</f>
        <v>0.25133333333333335</v>
      </c>
      <c r="N176" s="37">
        <f>AVERAGEIFS(ObservedSWC!N$2:N$595,ObservedSWC!$A$2:$A$595,$A176,ObservedSWC!$C$2:$C$595,$C176)</f>
        <v>0.24399999999999999</v>
      </c>
      <c r="O176" s="37">
        <f>AVERAGEIFS(ObservedSWC!O$2:O$595,ObservedSWC!$A$2:$A$595,$A176,ObservedSWC!$C$2:$C$595,$C176)</f>
        <v>0.24566666666666667</v>
      </c>
      <c r="P176" s="37">
        <f>AVERAGEIFS(ObservedSWC!P$2:P$595,ObservedSWC!$A$2:$A$595,$A176,ObservedSWC!$C$2:$C$595,$C176)</f>
        <v>0.3</v>
      </c>
      <c r="Q176" s="37">
        <f>AVERAGEIFS(ObservedSWC!Q$2:Q$595,ObservedSWC!$A$2:$A$595,$A176,ObservedSWC!$C$2:$C$595,$C176)</f>
        <v>0.311</v>
      </c>
      <c r="R176" s="37">
        <f>AVERAGEIFS(ObservedSWC!R$2:R$595,ObservedSWC!$A$2:$A$595,$A176,ObservedSWC!$C$2:$C$595,$C176)</f>
        <v>0.28766666666666668</v>
      </c>
      <c r="S176" s="37">
        <f>AVERAGEIFS(ObservedSWC!S$2:S$595,ObservedSWC!$A$2:$A$595,$A176,ObservedSWC!$C$2:$C$595,$C176)</f>
        <v>0.29066666666666663</v>
      </c>
      <c r="T176" s="37">
        <f>AVERAGEIFS(ObservedSWC!T$2:T$595,ObservedSWC!$A$2:$A$595,$A176,ObservedSWC!$C$2:$C$595,$C176)</f>
        <v>0.32766666666666672</v>
      </c>
      <c r="U176" s="37">
        <f>AVERAGEIFS(ObservedSWC!U$2:U$595,ObservedSWC!$A$2:$A$595,$A176,ObservedSWC!$C$2:$C$595,$C176)</f>
        <v>0.34400000000000003</v>
      </c>
      <c r="V176" s="37">
        <f>AVERAGEIFS(ObservedSWC!V$2:V$595,ObservedSWC!$A$2:$A$595,$A176,ObservedSWC!$C$2:$C$595,$C176)</f>
        <v>0.34233333333333338</v>
      </c>
      <c r="W176" s="37">
        <f>AVERAGEIFS(ObservedSWC!W$2:W$595,ObservedSWC!$A$2:$A$595,$A176,ObservedSWC!$C$2:$C$595,$C176)</f>
        <v>0.32</v>
      </c>
      <c r="X176" s="37">
        <f>AVERAGEIFS(ObservedSWC!X$2:X$595,ObservedSWC!$A$2:$A$595,$A176,ObservedSWC!$C$2:$C$595,$C176)</f>
        <v>0.313</v>
      </c>
      <c r="Y176" s="37">
        <f>AVERAGEIFS(ObservedSWC!Y$2:Y$595,ObservedSWC!$A$2:$A$595,$A176,ObservedSWC!$C$2:$C$595,$C176)</f>
        <v>0.3203333333333333</v>
      </c>
      <c r="Z176" s="37">
        <f>AVERAGEIFS(ObservedSWC!Z$2:Z$595,ObservedSWC!$A$2:$A$595,$A176,ObservedSWC!$C$2:$C$595,$C176)</f>
        <v>0.30299999999999999</v>
      </c>
      <c r="AA176" s="37">
        <f>AVERAGEIFS(ObservedSWC!AA$2:AA$595,ObservedSWC!$A$2:$A$595,$A176,ObservedSWC!$C$2:$C$595,$C176)</f>
        <v>0.27533333333333332</v>
      </c>
      <c r="AB176" s="37">
        <f>AVERAGEIFS(ObservedSWC!AB$2:AB$595,ObservedSWC!$A$2:$A$595,$A176,ObservedSWC!$C$2:$C$595,$C176)</f>
        <v>205.70000000000002</v>
      </c>
      <c r="AC176" s="37">
        <f>AVERAGEIFS(ObservedSWC!AC$2:AC$595,ObservedSWC!$A$2:$A$595,$A176,ObservedSWC!$C$2:$C$595,$C176)</f>
        <v>603.76666666666654</v>
      </c>
    </row>
    <row r="177" spans="1:29" x14ac:dyDescent="0.25">
      <c r="A177" s="1" t="s">
        <v>3</v>
      </c>
      <c r="B177" s="1" t="s">
        <v>84</v>
      </c>
      <c r="C177" s="36">
        <v>36966</v>
      </c>
      <c r="D177" s="2" t="s">
        <v>85</v>
      </c>
      <c r="E177">
        <v>5</v>
      </c>
      <c r="F177" s="37">
        <f>AVERAGEIFS(ObservedSWC!F$2:F$595,ObservedSWC!$A$2:$A$595,$A177,ObservedSWC!$C$2:$C$595,$C177)</f>
        <v>0.19799999999999998</v>
      </c>
      <c r="G177" s="37">
        <f>AVERAGEIFS(ObservedSWC!G$2:G$595,ObservedSWC!$A$2:$A$595,$A177,ObservedSWC!$C$2:$C$595,$C177)</f>
        <v>0.17233333333333334</v>
      </c>
      <c r="H177" s="37">
        <f>AVERAGEIFS(ObservedSWC!H$2:H$595,ObservedSWC!$A$2:$A$595,$A177,ObservedSWC!$C$2:$C$595,$C177)</f>
        <v>0.16033333333333333</v>
      </c>
      <c r="I177" s="37">
        <f>AVERAGEIFS(ObservedSWC!I$2:I$595,ObservedSWC!$A$2:$A$595,$A177,ObservedSWC!$C$2:$C$595,$C177)</f>
        <v>0.15266666666666664</v>
      </c>
      <c r="J177" s="37">
        <f>AVERAGEIFS(ObservedSWC!J$2:J$595,ObservedSWC!$A$2:$A$595,$A177,ObservedSWC!$C$2:$C$595,$C177)</f>
        <v>0.16266666666666665</v>
      </c>
      <c r="K177" s="37">
        <f>AVERAGEIFS(ObservedSWC!K$2:K$595,ObservedSWC!$A$2:$A$595,$A177,ObservedSWC!$C$2:$C$595,$C177)</f>
        <v>0.20833333333333334</v>
      </c>
      <c r="L177" s="37">
        <f>AVERAGEIFS(ObservedSWC!L$2:L$595,ObservedSWC!$A$2:$A$595,$A177,ObservedSWC!$C$2:$C$595,$C177)</f>
        <v>0.23899999999999999</v>
      </c>
      <c r="M177" s="37">
        <f>AVERAGEIFS(ObservedSWC!M$2:M$595,ObservedSWC!$A$2:$A$595,$A177,ObservedSWC!$C$2:$C$595,$C177)</f>
        <v>0.23666666666666666</v>
      </c>
      <c r="N177" s="37">
        <f>AVERAGEIFS(ObservedSWC!N$2:N$595,ObservedSWC!$A$2:$A$595,$A177,ObservedSWC!$C$2:$C$595,$C177)</f>
        <v>0.23300000000000001</v>
      </c>
      <c r="O177" s="37">
        <f>AVERAGEIFS(ObservedSWC!O$2:O$595,ObservedSWC!$A$2:$A$595,$A177,ObservedSWC!$C$2:$C$595,$C177)</f>
        <v>0.23900000000000002</v>
      </c>
      <c r="P177" s="37">
        <f>AVERAGEIFS(ObservedSWC!P$2:P$595,ObservedSWC!$A$2:$A$595,$A177,ObservedSWC!$C$2:$C$595,$C177)</f>
        <v>0.29566666666666669</v>
      </c>
      <c r="Q177" s="37">
        <f>AVERAGEIFS(ObservedSWC!Q$2:Q$595,ObservedSWC!$A$2:$A$595,$A177,ObservedSWC!$C$2:$C$595,$C177)</f>
        <v>0.31033333333333329</v>
      </c>
      <c r="R177" s="37">
        <f>AVERAGEIFS(ObservedSWC!R$2:R$595,ObservedSWC!$A$2:$A$595,$A177,ObservedSWC!$C$2:$C$595,$C177)</f>
        <v>0.28833333333333339</v>
      </c>
      <c r="S177" s="37">
        <f>AVERAGEIFS(ObservedSWC!S$2:S$595,ObservedSWC!$A$2:$A$595,$A177,ObservedSWC!$C$2:$C$595,$C177)</f>
        <v>0.28066666666666668</v>
      </c>
      <c r="T177" s="37">
        <f>AVERAGEIFS(ObservedSWC!T$2:T$595,ObservedSWC!$A$2:$A$595,$A177,ObservedSWC!$C$2:$C$595,$C177)</f>
        <v>0.32700000000000001</v>
      </c>
      <c r="U177" s="37">
        <f>AVERAGEIFS(ObservedSWC!U$2:U$595,ObservedSWC!$A$2:$A$595,$A177,ObservedSWC!$C$2:$C$595,$C177)</f>
        <v>0.33833333333333337</v>
      </c>
      <c r="V177" s="37">
        <f>AVERAGEIFS(ObservedSWC!V$2:V$595,ObservedSWC!$A$2:$A$595,$A177,ObservedSWC!$C$2:$C$595,$C177)</f>
        <v>0.33933333333333332</v>
      </c>
      <c r="W177" s="37">
        <f>AVERAGEIFS(ObservedSWC!W$2:W$595,ObservedSWC!$A$2:$A$595,$A177,ObservedSWC!$C$2:$C$595,$C177)</f>
        <v>0.31066666666666665</v>
      </c>
      <c r="X177" s="37">
        <f>AVERAGEIFS(ObservedSWC!X$2:X$595,ObservedSWC!$A$2:$A$595,$A177,ObservedSWC!$C$2:$C$595,$C177)</f>
        <v>0.31433333333333335</v>
      </c>
      <c r="Y177" s="37">
        <f>AVERAGEIFS(ObservedSWC!Y$2:Y$595,ObservedSWC!$A$2:$A$595,$A177,ObservedSWC!$C$2:$C$595,$C177)</f>
        <v>0.3203333333333333</v>
      </c>
      <c r="Z177" s="37">
        <f>AVERAGEIFS(ObservedSWC!Z$2:Z$595,ObservedSWC!$A$2:$A$595,$A177,ObservedSWC!$C$2:$C$595,$C177)</f>
        <v>0.30000000000000004</v>
      </c>
      <c r="AA177" s="37">
        <f>AVERAGEIFS(ObservedSWC!AA$2:AA$595,ObservedSWC!$A$2:$A$595,$A177,ObservedSWC!$C$2:$C$595,$C177)</f>
        <v>0.28299999999999997</v>
      </c>
      <c r="AB177" s="37">
        <f>AVERAGEIFS(ObservedSWC!AB$2:AB$595,ObservedSWC!$A$2:$A$595,$A177,ObservedSWC!$C$2:$C$595,$C177)</f>
        <v>196.1</v>
      </c>
      <c r="AC177" s="37">
        <f>AVERAGEIFS(ObservedSWC!AC$2:AC$595,ObservedSWC!$A$2:$A$595,$A177,ObservedSWC!$C$2:$C$595,$C177)</f>
        <v>590.80000000000007</v>
      </c>
    </row>
    <row r="178" spans="1:29" x14ac:dyDescent="0.25">
      <c r="A178" s="1" t="s">
        <v>3</v>
      </c>
      <c r="B178" s="1" t="s">
        <v>84</v>
      </c>
      <c r="C178" s="36">
        <v>36980</v>
      </c>
      <c r="D178" s="2" t="s">
        <v>85</v>
      </c>
      <c r="E178">
        <v>5</v>
      </c>
      <c r="F178" s="37">
        <f>AVERAGEIFS(ObservedSWC!F$2:F$595,ObservedSWC!$A$2:$A$595,$A178,ObservedSWC!$C$2:$C$595,$C178)</f>
        <v>0.25566666666666665</v>
      </c>
      <c r="G178" s="37">
        <f>AVERAGEIFS(ObservedSWC!G$2:G$595,ObservedSWC!$A$2:$A$595,$A178,ObservedSWC!$C$2:$C$595,$C178)</f>
        <v>0.26200000000000001</v>
      </c>
      <c r="H178" s="37">
        <f>AVERAGEIFS(ObservedSWC!H$2:H$595,ObservedSWC!$A$2:$A$595,$A178,ObservedSWC!$C$2:$C$595,$C178)</f>
        <v>0.23566666666666666</v>
      </c>
      <c r="I178" s="37">
        <f>AVERAGEIFS(ObservedSWC!I$2:I$595,ObservedSWC!$A$2:$A$595,$A178,ObservedSWC!$C$2:$C$595,$C178)</f>
        <v>0.20666666666666664</v>
      </c>
      <c r="J178" s="37">
        <f>AVERAGEIFS(ObservedSWC!J$2:J$595,ObservedSWC!$A$2:$A$595,$A178,ObservedSWC!$C$2:$C$595,$C178)</f>
        <v>0.20366666666666666</v>
      </c>
      <c r="K178" s="37">
        <f>AVERAGEIFS(ObservedSWC!K$2:K$595,ObservedSWC!$A$2:$A$595,$A178,ObservedSWC!$C$2:$C$595,$C178)</f>
        <v>0.22466666666666668</v>
      </c>
      <c r="L178" s="37">
        <f>AVERAGEIFS(ObservedSWC!L$2:L$595,ObservedSWC!$A$2:$A$595,$A178,ObservedSWC!$C$2:$C$595,$C178)</f>
        <v>0.24533333333333332</v>
      </c>
      <c r="M178" s="37">
        <f>AVERAGEIFS(ObservedSWC!M$2:M$595,ObservedSWC!$A$2:$A$595,$A178,ObservedSWC!$C$2:$C$595,$C178)</f>
        <v>0.2436666666666667</v>
      </c>
      <c r="N178" s="37">
        <f>AVERAGEIFS(ObservedSWC!N$2:N$595,ObservedSWC!$A$2:$A$595,$A178,ObservedSWC!$C$2:$C$595,$C178)</f>
        <v>0.23533333333333331</v>
      </c>
      <c r="O178" s="37">
        <f>AVERAGEIFS(ObservedSWC!O$2:O$595,ObservedSWC!$A$2:$A$595,$A178,ObservedSWC!$C$2:$C$595,$C178)</f>
        <v>0.24266666666666667</v>
      </c>
      <c r="P178" s="37">
        <f>AVERAGEIFS(ObservedSWC!P$2:P$595,ObservedSWC!$A$2:$A$595,$A178,ObservedSWC!$C$2:$C$595,$C178)</f>
        <v>0.3036666666666667</v>
      </c>
      <c r="Q178" s="37">
        <f>AVERAGEIFS(ObservedSWC!Q$2:Q$595,ObservedSWC!$A$2:$A$595,$A178,ObservedSWC!$C$2:$C$595,$C178)</f>
        <v>0.29666666666666669</v>
      </c>
      <c r="R178" s="37">
        <f>AVERAGEIFS(ObservedSWC!R$2:R$595,ObservedSWC!$A$2:$A$595,$A178,ObservedSWC!$C$2:$C$595,$C178)</f>
        <v>0.28866666666666668</v>
      </c>
      <c r="S178" s="37">
        <f>AVERAGEIFS(ObservedSWC!S$2:S$595,ObservedSWC!$A$2:$A$595,$A178,ObservedSWC!$C$2:$C$595,$C178)</f>
        <v>0.28466666666666662</v>
      </c>
      <c r="T178" s="37">
        <f>AVERAGEIFS(ObservedSWC!T$2:T$595,ObservedSWC!$A$2:$A$595,$A178,ObservedSWC!$C$2:$C$595,$C178)</f>
        <v>0.33366666666666672</v>
      </c>
      <c r="U178" s="37">
        <f>AVERAGEIFS(ObservedSWC!U$2:U$595,ObservedSWC!$A$2:$A$595,$A178,ObservedSWC!$C$2:$C$595,$C178)</f>
        <v>0.35099999999999998</v>
      </c>
      <c r="V178" s="37">
        <f>AVERAGEIFS(ObservedSWC!V$2:V$595,ObservedSWC!$A$2:$A$595,$A178,ObservedSWC!$C$2:$C$595,$C178)</f>
        <v>0.33866666666666667</v>
      </c>
      <c r="W178" s="37">
        <f>AVERAGEIFS(ObservedSWC!W$2:W$595,ObservedSWC!$A$2:$A$595,$A178,ObservedSWC!$C$2:$C$595,$C178)</f>
        <v>0.33466666666666667</v>
      </c>
      <c r="X178" s="37">
        <f>AVERAGEIFS(ObservedSWC!X$2:X$595,ObservedSWC!$A$2:$A$595,$A178,ObservedSWC!$C$2:$C$595,$C178)</f>
        <v>0.32433333333333331</v>
      </c>
      <c r="Y178" s="37">
        <f>AVERAGEIFS(ObservedSWC!Y$2:Y$595,ObservedSWC!$A$2:$A$595,$A178,ObservedSWC!$C$2:$C$595,$C178)</f>
        <v>0.32700000000000001</v>
      </c>
      <c r="Z178" s="37">
        <f>AVERAGEIFS(ObservedSWC!Z$2:Z$595,ObservedSWC!$A$2:$A$595,$A178,ObservedSWC!$C$2:$C$595,$C178)</f>
        <v>0.30666666666666664</v>
      </c>
      <c r="AA178" s="37">
        <f>AVERAGEIFS(ObservedSWC!AA$2:AA$595,ObservedSWC!$A$2:$A$595,$A178,ObservedSWC!$C$2:$C$595,$C178)</f>
        <v>0.28866666666666668</v>
      </c>
      <c r="AB178" s="37">
        <f>AVERAGEIFS(ObservedSWC!AB$2:AB$595,ObservedSWC!$A$2:$A$595,$A178,ObservedSWC!$C$2:$C$595,$C178)</f>
        <v>236.83333333333334</v>
      </c>
      <c r="AC178" s="37">
        <f>AVERAGEIFS(ObservedSWC!AC$2:AC$595,ObservedSWC!$A$2:$A$595,$A178,ObservedSWC!$C$2:$C$595,$C178)</f>
        <v>638.93333333333339</v>
      </c>
    </row>
    <row r="179" spans="1:29" x14ac:dyDescent="0.25">
      <c r="A179" s="1" t="s">
        <v>3</v>
      </c>
      <c r="B179" s="1" t="s">
        <v>84</v>
      </c>
      <c r="C179" s="36">
        <v>36986</v>
      </c>
      <c r="D179" s="2" t="s">
        <v>85</v>
      </c>
      <c r="E179">
        <v>5</v>
      </c>
      <c r="F179" s="37">
        <f>AVERAGEIFS(ObservedSWC!F$2:F$595,ObservedSWC!$A$2:$A$595,$A179,ObservedSWC!$C$2:$C$595,$C179)</f>
        <v>0.24566666666666667</v>
      </c>
      <c r="G179" s="37">
        <f>AVERAGEIFS(ObservedSWC!G$2:G$595,ObservedSWC!$A$2:$A$595,$A179,ObservedSWC!$C$2:$C$595,$C179)</f>
        <v>0.23666666666666666</v>
      </c>
      <c r="H179" s="37">
        <f>AVERAGEIFS(ObservedSWC!H$2:H$595,ObservedSWC!$A$2:$A$595,$A179,ObservedSWC!$C$2:$C$595,$C179)</f>
        <v>0.21566666666666667</v>
      </c>
      <c r="I179" s="37">
        <f>AVERAGEIFS(ObservedSWC!I$2:I$595,ObservedSWC!$A$2:$A$595,$A179,ObservedSWC!$C$2:$C$595,$C179)</f>
        <v>0.19933333333333333</v>
      </c>
      <c r="J179" s="37">
        <f>AVERAGEIFS(ObservedSWC!J$2:J$595,ObservedSWC!$A$2:$A$595,$A179,ObservedSWC!$C$2:$C$595,$C179)</f>
        <v>0.19533333333333336</v>
      </c>
      <c r="K179" s="37">
        <f>AVERAGEIFS(ObservedSWC!K$2:K$595,ObservedSWC!$A$2:$A$595,$A179,ObservedSWC!$C$2:$C$595,$C179)</f>
        <v>0.222</v>
      </c>
      <c r="L179" s="37">
        <f>AVERAGEIFS(ObservedSWC!L$2:L$595,ObservedSWC!$A$2:$A$595,$A179,ObservedSWC!$C$2:$C$595,$C179)</f>
        <v>0.23966666666666667</v>
      </c>
      <c r="M179" s="37">
        <f>AVERAGEIFS(ObservedSWC!M$2:M$595,ObservedSWC!$A$2:$A$595,$A179,ObservedSWC!$C$2:$C$595,$C179)</f>
        <v>0.24199999999999999</v>
      </c>
      <c r="N179" s="37">
        <f>AVERAGEIFS(ObservedSWC!N$2:N$595,ObservedSWC!$A$2:$A$595,$A179,ObservedSWC!$C$2:$C$595,$C179)</f>
        <v>0.23199999999999998</v>
      </c>
      <c r="O179" s="37">
        <f>AVERAGEIFS(ObservedSWC!O$2:O$595,ObservedSWC!$A$2:$A$595,$A179,ObservedSWC!$C$2:$C$595,$C179)</f>
        <v>0.24133333333333332</v>
      </c>
      <c r="P179" s="37">
        <f>AVERAGEIFS(ObservedSWC!P$2:P$595,ObservedSWC!$A$2:$A$595,$A179,ObservedSWC!$C$2:$C$595,$C179)</f>
        <v>0.29866666666666669</v>
      </c>
      <c r="Q179" s="37">
        <f>AVERAGEIFS(ObservedSWC!Q$2:Q$595,ObservedSWC!$A$2:$A$595,$A179,ObservedSWC!$C$2:$C$595,$C179)</f>
        <v>0.30833333333333329</v>
      </c>
      <c r="R179" s="37">
        <f>AVERAGEIFS(ObservedSWC!R$2:R$595,ObservedSWC!$A$2:$A$595,$A179,ObservedSWC!$C$2:$C$595,$C179)</f>
        <v>0.28633333333333338</v>
      </c>
      <c r="S179" s="37">
        <f>AVERAGEIFS(ObservedSWC!S$2:S$595,ObservedSWC!$A$2:$A$595,$A179,ObservedSWC!$C$2:$C$595,$C179)</f>
        <v>0.27400000000000002</v>
      </c>
      <c r="T179" s="37">
        <f>AVERAGEIFS(ObservedSWC!T$2:T$595,ObservedSWC!$A$2:$A$595,$A179,ObservedSWC!$C$2:$C$595,$C179)</f>
        <v>0.32566666666666672</v>
      </c>
      <c r="U179" s="37">
        <f>AVERAGEIFS(ObservedSWC!U$2:U$595,ObservedSWC!$A$2:$A$595,$A179,ObservedSWC!$C$2:$C$595,$C179)</f>
        <v>0.35099999999999998</v>
      </c>
      <c r="V179" s="37">
        <f>AVERAGEIFS(ObservedSWC!V$2:V$595,ObservedSWC!$A$2:$A$595,$A179,ObservedSWC!$C$2:$C$595,$C179)</f>
        <v>0.34566666666666662</v>
      </c>
      <c r="W179" s="37">
        <f>AVERAGEIFS(ObservedSWC!W$2:W$595,ObservedSWC!$A$2:$A$595,$A179,ObservedSWC!$C$2:$C$595,$C179)</f>
        <v>0.32466666666666666</v>
      </c>
      <c r="X179" s="37">
        <f>AVERAGEIFS(ObservedSWC!X$2:X$595,ObservedSWC!$A$2:$A$595,$A179,ObservedSWC!$C$2:$C$595,$C179)</f>
        <v>0.317</v>
      </c>
      <c r="Y179" s="37">
        <f>AVERAGEIFS(ObservedSWC!Y$2:Y$595,ObservedSWC!$A$2:$A$595,$A179,ObservedSWC!$C$2:$C$595,$C179)</f>
        <v>0.32933333333333331</v>
      </c>
      <c r="Z179" s="37">
        <f>AVERAGEIFS(ObservedSWC!Z$2:Z$595,ObservedSWC!$A$2:$A$595,$A179,ObservedSWC!$C$2:$C$595,$C179)</f>
        <v>0.30033333333333334</v>
      </c>
      <c r="AA179" s="37">
        <f>AVERAGEIFS(ObservedSWC!AA$2:AA$595,ObservedSWC!$A$2:$A$595,$A179,ObservedSWC!$C$2:$C$595,$C179)</f>
        <v>0.28633333333333333</v>
      </c>
      <c r="AB179" s="37">
        <f>AVERAGEIFS(ObservedSWC!AB$2:AB$595,ObservedSWC!$A$2:$A$595,$A179,ObservedSWC!$C$2:$C$595,$C179)</f>
        <v>227.4</v>
      </c>
      <c r="AC179" s="37">
        <f>AVERAGEIFS(ObservedSWC!AC$2:AC$595,ObservedSWC!$A$2:$A$595,$A179,ObservedSWC!$C$2:$C$595,$C179)</f>
        <v>626.26666666666665</v>
      </c>
    </row>
    <row r="180" spans="1:29" x14ac:dyDescent="0.25">
      <c r="A180" s="1" t="s">
        <v>3</v>
      </c>
      <c r="B180" s="1" t="s">
        <v>84</v>
      </c>
      <c r="C180" s="36">
        <v>36993</v>
      </c>
      <c r="D180" s="2" t="s">
        <v>85</v>
      </c>
      <c r="E180">
        <v>6</v>
      </c>
      <c r="F180" s="37">
        <f>AVERAGEIFS(ObservedSWC!F$2:F$595,ObservedSWC!$A$2:$A$595,$A180,ObservedSWC!$C$2:$C$595,$C180)</f>
        <v>0.20533333333333334</v>
      </c>
      <c r="G180" s="37">
        <f>AVERAGEIFS(ObservedSWC!G$2:G$595,ObservedSWC!$A$2:$A$595,$A180,ObservedSWC!$C$2:$C$595,$C180)</f>
        <v>0.219</v>
      </c>
      <c r="H180" s="37">
        <f>AVERAGEIFS(ObservedSWC!H$2:H$595,ObservedSWC!$A$2:$A$595,$A180,ObservedSWC!$C$2:$C$595,$C180)</f>
        <v>0.19866666666666666</v>
      </c>
      <c r="I180" s="37">
        <f>AVERAGEIFS(ObservedSWC!I$2:I$595,ObservedSWC!$A$2:$A$595,$A180,ObservedSWC!$C$2:$C$595,$C180)</f>
        <v>0.18366666666666667</v>
      </c>
      <c r="J180" s="37">
        <f>AVERAGEIFS(ObservedSWC!J$2:J$595,ObservedSWC!$A$2:$A$595,$A180,ObservedSWC!$C$2:$C$595,$C180)</f>
        <v>0.18533333333333335</v>
      </c>
      <c r="K180" s="37">
        <f>AVERAGEIFS(ObservedSWC!K$2:K$595,ObservedSWC!$A$2:$A$595,$A180,ObservedSWC!$C$2:$C$595,$C180)</f>
        <v>0.22066666666666668</v>
      </c>
      <c r="L180" s="37">
        <f>AVERAGEIFS(ObservedSWC!L$2:L$595,ObservedSWC!$A$2:$A$595,$A180,ObservedSWC!$C$2:$C$595,$C180)</f>
        <v>0.23566666666666669</v>
      </c>
      <c r="M180" s="37">
        <f>AVERAGEIFS(ObservedSWC!M$2:M$595,ObservedSWC!$A$2:$A$595,$A180,ObservedSWC!$C$2:$C$595,$C180)</f>
        <v>0.23933333333333331</v>
      </c>
      <c r="N180" s="37">
        <f>AVERAGEIFS(ObservedSWC!N$2:N$595,ObservedSWC!$A$2:$A$595,$A180,ObservedSWC!$C$2:$C$595,$C180)</f>
        <v>0.22633333333333336</v>
      </c>
      <c r="O180" s="37">
        <f>AVERAGEIFS(ObservedSWC!O$2:O$595,ObservedSWC!$A$2:$A$595,$A180,ObservedSWC!$C$2:$C$595,$C180)</f>
        <v>0.23299999999999998</v>
      </c>
      <c r="P180" s="37">
        <f>AVERAGEIFS(ObservedSWC!P$2:P$595,ObservedSWC!$A$2:$A$595,$A180,ObservedSWC!$C$2:$C$595,$C180)</f>
        <v>0.28833333333333333</v>
      </c>
      <c r="Q180" s="37">
        <f>AVERAGEIFS(ObservedSWC!Q$2:Q$595,ObservedSWC!$A$2:$A$595,$A180,ObservedSWC!$C$2:$C$595,$C180)</f>
        <v>0.30266666666666669</v>
      </c>
      <c r="R180" s="37">
        <f>AVERAGEIFS(ObservedSWC!R$2:R$595,ObservedSWC!$A$2:$A$595,$A180,ObservedSWC!$C$2:$C$595,$C180)</f>
        <v>0.28399999999999997</v>
      </c>
      <c r="S180" s="37">
        <f>AVERAGEIFS(ObservedSWC!S$2:S$595,ObservedSWC!$A$2:$A$595,$A180,ObservedSWC!$C$2:$C$595,$C180)</f>
        <v>0.27266666666666667</v>
      </c>
      <c r="T180" s="37">
        <f>AVERAGEIFS(ObservedSWC!T$2:T$595,ObservedSWC!$A$2:$A$595,$A180,ObservedSWC!$C$2:$C$595,$C180)</f>
        <v>0.32233333333333331</v>
      </c>
      <c r="U180" s="37">
        <f>AVERAGEIFS(ObservedSWC!U$2:U$595,ObservedSWC!$A$2:$A$595,$A180,ObservedSWC!$C$2:$C$595,$C180)</f>
        <v>0.35533333333333328</v>
      </c>
      <c r="V180" s="37">
        <f>AVERAGEIFS(ObservedSWC!V$2:V$595,ObservedSWC!$A$2:$A$595,$A180,ObservedSWC!$C$2:$C$595,$C180)</f>
        <v>0.34533333333333333</v>
      </c>
      <c r="W180" s="37">
        <f>AVERAGEIFS(ObservedSWC!W$2:W$595,ObservedSWC!$A$2:$A$595,$A180,ObservedSWC!$C$2:$C$595,$C180)</f>
        <v>0.32066666666666666</v>
      </c>
      <c r="X180" s="37">
        <f>AVERAGEIFS(ObservedSWC!X$2:X$595,ObservedSWC!$A$2:$A$595,$A180,ObservedSWC!$C$2:$C$595,$C180)</f>
        <v>0.32066666666666666</v>
      </c>
      <c r="Y180" s="37">
        <f>AVERAGEIFS(ObservedSWC!Y$2:Y$595,ObservedSWC!$A$2:$A$595,$A180,ObservedSWC!$C$2:$C$595,$C180)</f>
        <v>0.33033333333333337</v>
      </c>
      <c r="Z180" s="37">
        <f>AVERAGEIFS(ObservedSWC!Z$2:Z$595,ObservedSWC!$A$2:$A$595,$A180,ObservedSWC!$C$2:$C$595,$C180)</f>
        <v>0.31666666666666665</v>
      </c>
      <c r="AA180" s="37">
        <f>AVERAGEIFS(ObservedSWC!AA$2:AA$595,ObservedSWC!$A$2:$A$595,$A180,ObservedSWC!$C$2:$C$595,$C180)</f>
        <v>0.28466666666666668</v>
      </c>
      <c r="AB180" s="37">
        <f>AVERAGEIFS(ObservedSWC!AB$2:AB$595,ObservedSWC!$A$2:$A$595,$A180,ObservedSWC!$C$2:$C$595,$C180)</f>
        <v>211.93333333333331</v>
      </c>
      <c r="AC180" s="37">
        <f>AVERAGEIFS(ObservedSWC!AC$2:AC$595,ObservedSWC!$A$2:$A$595,$A180,ObservedSWC!$C$2:$C$595,$C180)</f>
        <v>609.6</v>
      </c>
    </row>
    <row r="181" spans="1:29" x14ac:dyDescent="0.25">
      <c r="A181" s="1" t="s">
        <v>3</v>
      </c>
      <c r="B181" s="1" t="s">
        <v>84</v>
      </c>
      <c r="C181" s="36">
        <v>37001</v>
      </c>
      <c r="D181" s="2" t="s">
        <v>85</v>
      </c>
      <c r="E181">
        <v>6</v>
      </c>
      <c r="F181" s="37">
        <f>AVERAGEIFS(ObservedSWC!F$2:F$595,ObservedSWC!$A$2:$A$595,$A181,ObservedSWC!$C$2:$C$595,$C181)</f>
        <v>0.19866666666666663</v>
      </c>
      <c r="G181" s="37">
        <f>AVERAGEIFS(ObservedSWC!G$2:G$595,ObservedSWC!$A$2:$A$595,$A181,ObservedSWC!$C$2:$C$595,$C181)</f>
        <v>0.20233333333333334</v>
      </c>
      <c r="H181" s="37">
        <f>AVERAGEIFS(ObservedSWC!H$2:H$595,ObservedSWC!$A$2:$A$595,$A181,ObservedSWC!$C$2:$C$595,$C181)</f>
        <v>0.18133333333333335</v>
      </c>
      <c r="I181" s="37">
        <f>AVERAGEIFS(ObservedSWC!I$2:I$595,ObservedSWC!$A$2:$A$595,$A181,ObservedSWC!$C$2:$C$595,$C181)</f>
        <v>0.17500000000000002</v>
      </c>
      <c r="J181" s="37">
        <f>AVERAGEIFS(ObservedSWC!J$2:J$595,ObservedSWC!$A$2:$A$595,$A181,ObservedSWC!$C$2:$C$595,$C181)</f>
        <v>0.17933333333333334</v>
      </c>
      <c r="K181" s="37">
        <f>AVERAGEIFS(ObservedSWC!K$2:K$595,ObservedSWC!$A$2:$A$595,$A181,ObservedSWC!$C$2:$C$595,$C181)</f>
        <v>0.21200000000000005</v>
      </c>
      <c r="L181" s="37">
        <f>AVERAGEIFS(ObservedSWC!L$2:L$595,ObservedSWC!$A$2:$A$595,$A181,ObservedSWC!$C$2:$C$595,$C181)</f>
        <v>0.23466666666666669</v>
      </c>
      <c r="M181" s="37">
        <f>AVERAGEIFS(ObservedSWC!M$2:M$595,ObservedSWC!$A$2:$A$595,$A181,ObservedSWC!$C$2:$C$595,$C181)</f>
        <v>0.23066666666666666</v>
      </c>
      <c r="N181" s="37">
        <f>AVERAGEIFS(ObservedSWC!N$2:N$595,ObservedSWC!$A$2:$A$595,$A181,ObservedSWC!$C$2:$C$595,$C181)</f>
        <v>0.22366666666666668</v>
      </c>
      <c r="O181" s="37">
        <f>AVERAGEIFS(ObservedSWC!O$2:O$595,ObservedSWC!$A$2:$A$595,$A181,ObservedSWC!$C$2:$C$595,$C181)</f>
        <v>0.22866666666666666</v>
      </c>
      <c r="P181" s="37">
        <f>AVERAGEIFS(ObservedSWC!P$2:P$595,ObservedSWC!$A$2:$A$595,$A181,ObservedSWC!$C$2:$C$595,$C181)</f>
        <v>0.29066666666666663</v>
      </c>
      <c r="Q181" s="37">
        <f>AVERAGEIFS(ObservedSWC!Q$2:Q$595,ObservedSWC!$A$2:$A$595,$A181,ObservedSWC!$C$2:$C$595,$C181)</f>
        <v>0.30333333333333329</v>
      </c>
      <c r="R181" s="37">
        <f>AVERAGEIFS(ObservedSWC!R$2:R$595,ObservedSWC!$A$2:$A$595,$A181,ObservedSWC!$C$2:$C$595,$C181)</f>
        <v>0.28233333333333333</v>
      </c>
      <c r="S181" s="37">
        <f>AVERAGEIFS(ObservedSWC!S$2:S$595,ObservedSWC!$A$2:$A$595,$A181,ObservedSWC!$C$2:$C$595,$C181)</f>
        <v>0.27800000000000002</v>
      </c>
      <c r="T181" s="37">
        <f>AVERAGEIFS(ObservedSWC!T$2:T$595,ObservedSWC!$A$2:$A$595,$A181,ObservedSWC!$C$2:$C$595,$C181)</f>
        <v>0.3183333333333333</v>
      </c>
      <c r="U181" s="37">
        <f>AVERAGEIFS(ObservedSWC!U$2:U$595,ObservedSWC!$A$2:$A$595,$A181,ObservedSWC!$C$2:$C$595,$C181)</f>
        <v>0.34733333333333327</v>
      </c>
      <c r="V181" s="37">
        <f>AVERAGEIFS(ObservedSWC!V$2:V$595,ObservedSWC!$A$2:$A$595,$A181,ObservedSWC!$C$2:$C$595,$C181)</f>
        <v>0.33433333333333332</v>
      </c>
      <c r="W181" s="37">
        <f>AVERAGEIFS(ObservedSWC!W$2:W$595,ObservedSWC!$A$2:$A$595,$A181,ObservedSWC!$C$2:$C$595,$C181)</f>
        <v>0.32466666666666666</v>
      </c>
      <c r="X181" s="37">
        <f>AVERAGEIFS(ObservedSWC!X$2:X$595,ObservedSWC!$A$2:$A$595,$A181,ObservedSWC!$C$2:$C$595,$C181)</f>
        <v>0.32</v>
      </c>
      <c r="Y181" s="37">
        <f>AVERAGEIFS(ObservedSWC!Y$2:Y$595,ObservedSWC!$A$2:$A$595,$A181,ObservedSWC!$C$2:$C$595,$C181)</f>
        <v>0.33233333333333331</v>
      </c>
      <c r="Z181" s="37">
        <f>AVERAGEIFS(ObservedSWC!Z$2:Z$595,ObservedSWC!$A$2:$A$595,$A181,ObservedSWC!$C$2:$C$595,$C181)</f>
        <v>0.30566666666666664</v>
      </c>
      <c r="AA181" s="37">
        <f>AVERAGEIFS(ObservedSWC!AA$2:AA$595,ObservedSWC!$A$2:$A$595,$A181,ObservedSWC!$C$2:$C$595,$C181)</f>
        <v>0.28766666666666668</v>
      </c>
      <c r="AB181" s="37">
        <f>AVERAGEIFS(ObservedSWC!AB$2:AB$595,ObservedSWC!$A$2:$A$595,$A181,ObservedSWC!$C$2:$C$595,$C181)</f>
        <v>203.63333333333335</v>
      </c>
      <c r="AC181" s="37">
        <f>AVERAGEIFS(ObservedSWC!AC$2:AC$595,ObservedSWC!$A$2:$A$595,$A181,ObservedSWC!$C$2:$C$595,$C181)</f>
        <v>598.9666666666667</v>
      </c>
    </row>
    <row r="182" spans="1:29" x14ac:dyDescent="0.25">
      <c r="A182" s="1" t="s">
        <v>3</v>
      </c>
      <c r="B182" s="1" t="s">
        <v>84</v>
      </c>
      <c r="C182" s="36">
        <v>37010</v>
      </c>
      <c r="D182" s="2" t="s">
        <v>85</v>
      </c>
      <c r="E182">
        <v>6</v>
      </c>
      <c r="F182" s="37">
        <f>AVERAGEIFS(ObservedSWC!F$2:F$595,ObservedSWC!$A$2:$A$595,$A182,ObservedSWC!$C$2:$C$595,$C182)</f>
        <v>0.32066666666666666</v>
      </c>
      <c r="G182" s="37">
        <f>AVERAGEIFS(ObservedSWC!G$2:G$595,ObservedSWC!$A$2:$A$595,$A182,ObservedSWC!$C$2:$C$595,$C182)</f>
        <v>0.28499999999999998</v>
      </c>
      <c r="H182" s="37">
        <f>AVERAGEIFS(ObservedSWC!H$2:H$595,ObservedSWC!$A$2:$A$595,$A182,ObservedSWC!$C$2:$C$595,$C182)</f>
        <v>0.24466666666666667</v>
      </c>
      <c r="I182" s="37">
        <f>AVERAGEIFS(ObservedSWC!I$2:I$595,ObservedSWC!$A$2:$A$595,$A182,ObservedSWC!$C$2:$C$595,$C182)</f>
        <v>0.22266666666666668</v>
      </c>
      <c r="J182" s="37">
        <f>AVERAGEIFS(ObservedSWC!J$2:J$595,ObservedSWC!$A$2:$A$595,$A182,ObservedSWC!$C$2:$C$595,$C182)</f>
        <v>0.20966666666666664</v>
      </c>
      <c r="K182" s="37">
        <f>AVERAGEIFS(ObservedSWC!K$2:K$595,ObservedSWC!$A$2:$A$595,$A182,ObservedSWC!$C$2:$C$595,$C182)</f>
        <v>0.23133333333333336</v>
      </c>
      <c r="L182" s="37">
        <f>AVERAGEIFS(ObservedSWC!L$2:L$595,ObservedSWC!$A$2:$A$595,$A182,ObservedSWC!$C$2:$C$595,$C182)</f>
        <v>0.24199999999999999</v>
      </c>
      <c r="M182" s="37">
        <f>AVERAGEIFS(ObservedSWC!M$2:M$595,ObservedSWC!$A$2:$A$595,$A182,ObservedSWC!$C$2:$C$595,$C182)</f>
        <v>0.23433333333333337</v>
      </c>
      <c r="N182" s="37">
        <f>AVERAGEIFS(ObservedSWC!N$2:N$595,ObservedSWC!$A$2:$A$595,$A182,ObservedSWC!$C$2:$C$595,$C182)</f>
        <v>0.22433333333333336</v>
      </c>
      <c r="O182" s="37">
        <f>AVERAGEIFS(ObservedSWC!O$2:O$595,ObservedSWC!$A$2:$A$595,$A182,ObservedSWC!$C$2:$C$595,$C182)</f>
        <v>0.2213333333333333</v>
      </c>
      <c r="P182" s="37">
        <f>AVERAGEIFS(ObservedSWC!P$2:P$595,ObservedSWC!$A$2:$A$595,$A182,ObservedSWC!$C$2:$C$595,$C182)</f>
        <v>0.28166666666666668</v>
      </c>
      <c r="Q182" s="37">
        <f>AVERAGEIFS(ObservedSWC!Q$2:Q$595,ObservedSWC!$A$2:$A$595,$A182,ObservedSWC!$C$2:$C$595,$C182)</f>
        <v>0.29199999999999998</v>
      </c>
      <c r="R182" s="37">
        <f>AVERAGEIFS(ObservedSWC!R$2:R$595,ObservedSWC!$A$2:$A$595,$A182,ObservedSWC!$C$2:$C$595,$C182)</f>
        <v>0.27499999999999997</v>
      </c>
      <c r="S182" s="37">
        <f>AVERAGEIFS(ObservedSWC!S$2:S$595,ObservedSWC!$A$2:$A$595,$A182,ObservedSWC!$C$2:$C$595,$C182)</f>
        <v>0.26366666666666666</v>
      </c>
      <c r="T182" s="37">
        <f>AVERAGEIFS(ObservedSWC!T$2:T$595,ObservedSWC!$A$2:$A$595,$A182,ObservedSWC!$C$2:$C$595,$C182)</f>
        <v>0.30833333333333335</v>
      </c>
      <c r="U182" s="37">
        <f>AVERAGEIFS(ObservedSWC!U$2:U$595,ObservedSWC!$A$2:$A$595,$A182,ObservedSWC!$C$2:$C$595,$C182)</f>
        <v>0.33600000000000002</v>
      </c>
      <c r="V182" s="37">
        <f>AVERAGEIFS(ObservedSWC!V$2:V$595,ObservedSWC!$A$2:$A$595,$A182,ObservedSWC!$C$2:$C$595,$C182)</f>
        <v>0.32833333333333331</v>
      </c>
      <c r="W182" s="37">
        <f>AVERAGEIFS(ObservedSWC!W$2:W$595,ObservedSWC!$A$2:$A$595,$A182,ObservedSWC!$C$2:$C$595,$C182)</f>
        <v>0.316</v>
      </c>
      <c r="X182" s="37">
        <f>AVERAGEIFS(ObservedSWC!X$2:X$595,ObservedSWC!$A$2:$A$595,$A182,ObservedSWC!$C$2:$C$595,$C182)</f>
        <v>0.30666666666666664</v>
      </c>
      <c r="Y182" s="37">
        <f>AVERAGEIFS(ObservedSWC!Y$2:Y$595,ObservedSWC!$A$2:$A$595,$A182,ObservedSWC!$C$2:$C$595,$C182)</f>
        <v>0.32166666666666671</v>
      </c>
      <c r="Z182" s="37">
        <f>AVERAGEIFS(ObservedSWC!Z$2:Z$595,ObservedSWC!$A$2:$A$595,$A182,ObservedSWC!$C$2:$C$595,$C182)</f>
        <v>0.29499999999999998</v>
      </c>
      <c r="AA182" s="37">
        <f>AVERAGEIFS(ObservedSWC!AA$2:AA$595,ObservedSWC!$A$2:$A$595,$A182,ObservedSWC!$C$2:$C$595,$C182)</f>
        <v>0.27099999999999996</v>
      </c>
      <c r="AB182" s="37">
        <f>AVERAGEIFS(ObservedSWC!AB$2:AB$595,ObservedSWC!$A$2:$A$595,$A182,ObservedSWC!$C$2:$C$595,$C182)</f>
        <v>253.5333333333333</v>
      </c>
      <c r="AC182" s="37">
        <f>AVERAGEIFS(ObservedSWC!AC$2:AC$595,ObservedSWC!$A$2:$A$595,$A182,ObservedSWC!$C$2:$C$595,$C182)</f>
        <v>635.19999999999993</v>
      </c>
    </row>
    <row r="183" spans="1:29" x14ac:dyDescent="0.25">
      <c r="A183" s="1" t="s">
        <v>3</v>
      </c>
      <c r="B183" s="1" t="s">
        <v>84</v>
      </c>
      <c r="C183" s="36">
        <v>37020</v>
      </c>
      <c r="D183" s="2" t="s">
        <v>85</v>
      </c>
      <c r="E183">
        <v>6</v>
      </c>
      <c r="F183" s="37">
        <f>AVERAGEIFS(ObservedSWC!F$2:F$595,ObservedSWC!$A$2:$A$595,$A183,ObservedSWC!$C$2:$C$595,$C183)</f>
        <v>0.36900000000000005</v>
      </c>
      <c r="G183" s="37">
        <f>AVERAGEIFS(ObservedSWC!G$2:G$595,ObservedSWC!$A$2:$A$595,$A183,ObservedSWC!$C$2:$C$595,$C183)</f>
        <v>0.30533333333333329</v>
      </c>
      <c r="H183" s="37">
        <f>AVERAGEIFS(ObservedSWC!H$2:H$595,ObservedSWC!$A$2:$A$595,$A183,ObservedSWC!$C$2:$C$595,$C183)</f>
        <v>0.25466666666666665</v>
      </c>
      <c r="I183" s="37">
        <f>AVERAGEIFS(ObservedSWC!I$2:I$595,ObservedSWC!$A$2:$A$595,$A183,ObservedSWC!$C$2:$C$595,$C183)</f>
        <v>0.23333333333333331</v>
      </c>
      <c r="J183" s="37">
        <f>AVERAGEIFS(ObservedSWC!J$2:J$595,ObservedSWC!$A$2:$A$595,$A183,ObservedSWC!$C$2:$C$595,$C183)</f>
        <v>0.21033333333333334</v>
      </c>
      <c r="K183" s="37">
        <f>AVERAGEIFS(ObservedSWC!K$2:K$595,ObservedSWC!$A$2:$A$595,$A183,ObservedSWC!$C$2:$C$595,$C183)</f>
        <v>0.23199999999999998</v>
      </c>
      <c r="L183" s="37">
        <f>AVERAGEIFS(ObservedSWC!L$2:L$595,ObservedSWC!$A$2:$A$595,$A183,ObservedSWC!$C$2:$C$595,$C183)</f>
        <v>0.24933333333333332</v>
      </c>
      <c r="M183" s="37">
        <f>AVERAGEIFS(ObservedSWC!M$2:M$595,ObservedSWC!$A$2:$A$595,$A183,ObservedSWC!$C$2:$C$595,$C183)</f>
        <v>0.25</v>
      </c>
      <c r="N183" s="37">
        <f>AVERAGEIFS(ObservedSWC!N$2:N$595,ObservedSWC!$A$2:$A$595,$A183,ObservedSWC!$C$2:$C$595,$C183)</f>
        <v>0.23833333333333337</v>
      </c>
      <c r="O183" s="37">
        <f>AVERAGEIFS(ObservedSWC!O$2:O$595,ObservedSWC!$A$2:$A$595,$A183,ObservedSWC!$C$2:$C$595,$C183)</f>
        <v>0.23433333333333337</v>
      </c>
      <c r="P183" s="37">
        <f>AVERAGEIFS(ObservedSWC!P$2:P$595,ObservedSWC!$A$2:$A$595,$A183,ObservedSWC!$C$2:$C$595,$C183)</f>
        <v>0.28733333333333338</v>
      </c>
      <c r="Q183" s="37">
        <f>AVERAGEIFS(ObservedSWC!Q$2:Q$595,ObservedSWC!$A$2:$A$595,$A183,ObservedSWC!$C$2:$C$595,$C183)</f>
        <v>0.29499999999999998</v>
      </c>
      <c r="R183" s="37">
        <f>AVERAGEIFS(ObservedSWC!R$2:R$595,ObservedSWC!$A$2:$A$595,$A183,ObservedSWC!$C$2:$C$595,$C183)</f>
        <v>0.27999999999999997</v>
      </c>
      <c r="S183" s="37">
        <f>AVERAGEIFS(ObservedSWC!S$2:S$595,ObservedSWC!$A$2:$A$595,$A183,ObservedSWC!$C$2:$C$595,$C183)</f>
        <v>0.26500000000000001</v>
      </c>
      <c r="T183" s="37">
        <f>AVERAGEIFS(ObservedSWC!T$2:T$595,ObservedSWC!$A$2:$A$595,$A183,ObservedSWC!$C$2:$C$595,$C183)</f>
        <v>0.31966666666666671</v>
      </c>
      <c r="U183" s="37">
        <f>AVERAGEIFS(ObservedSWC!U$2:U$595,ObservedSWC!$A$2:$A$595,$A183,ObservedSWC!$C$2:$C$595,$C183)</f>
        <v>0.34200000000000003</v>
      </c>
      <c r="V183" s="37">
        <f>AVERAGEIFS(ObservedSWC!V$2:V$595,ObservedSWC!$A$2:$A$595,$A183,ObservedSWC!$C$2:$C$595,$C183)</f>
        <v>0.34100000000000003</v>
      </c>
      <c r="W183" s="37">
        <f>AVERAGEIFS(ObservedSWC!W$2:W$595,ObservedSWC!$A$2:$A$595,$A183,ObservedSWC!$C$2:$C$595,$C183)</f>
        <v>0.33</v>
      </c>
      <c r="X183" s="37">
        <f>AVERAGEIFS(ObservedSWC!X$2:X$595,ObservedSWC!$A$2:$A$595,$A183,ObservedSWC!$C$2:$C$595,$C183)</f>
        <v>0.31566666666666671</v>
      </c>
      <c r="Y183" s="37">
        <f>AVERAGEIFS(ObservedSWC!Y$2:Y$595,ObservedSWC!$A$2:$A$595,$A183,ObservedSWC!$C$2:$C$595,$C183)</f>
        <v>0.32466666666666666</v>
      </c>
      <c r="Z183" s="37">
        <f>AVERAGEIFS(ObservedSWC!Z$2:Z$595,ObservedSWC!$A$2:$A$595,$A183,ObservedSWC!$C$2:$C$595,$C183)</f>
        <v>0.31466666666666671</v>
      </c>
      <c r="AA183" s="37">
        <f>AVERAGEIFS(ObservedSWC!AA$2:AA$595,ObservedSWC!$A$2:$A$595,$A183,ObservedSWC!$C$2:$C$595,$C183)</f>
        <v>0.28266666666666668</v>
      </c>
      <c r="AB183" s="37">
        <f>AVERAGEIFS(ObservedSWC!AB$2:AB$595,ObservedSWC!$A$2:$A$595,$A183,ObservedSWC!$C$2:$C$595,$C183)</f>
        <v>271.13333333333333</v>
      </c>
      <c r="AC183" s="37">
        <f>AVERAGEIFS(ObservedSWC!AC$2:AC$595,ObservedSWC!$A$2:$A$595,$A183,ObservedSWC!$C$2:$C$595,$C183)</f>
        <v>664.33333333333337</v>
      </c>
    </row>
    <row r="184" spans="1:29" x14ac:dyDescent="0.25">
      <c r="A184" s="1" t="s">
        <v>3</v>
      </c>
      <c r="B184" s="1" t="s">
        <v>84</v>
      </c>
      <c r="C184" s="36">
        <v>37036</v>
      </c>
      <c r="D184" s="2" t="s">
        <v>85</v>
      </c>
      <c r="E184">
        <v>6</v>
      </c>
      <c r="F184" s="37">
        <f>AVERAGEIFS(ObservedSWC!F$2:F$595,ObservedSWC!$A$2:$A$595,$A184,ObservedSWC!$C$2:$C$595,$C184)</f>
        <v>0.34499999999999997</v>
      </c>
      <c r="G184" s="37">
        <f>AVERAGEIFS(ObservedSWC!G$2:G$595,ObservedSWC!$A$2:$A$595,$A184,ObservedSWC!$C$2:$C$595,$C184)</f>
        <v>0.28166666666666668</v>
      </c>
      <c r="H184" s="37">
        <f>AVERAGEIFS(ObservedSWC!H$2:H$595,ObservedSWC!$A$2:$A$595,$A184,ObservedSWC!$C$2:$C$595,$C184)</f>
        <v>0.24</v>
      </c>
      <c r="I184" s="37">
        <f>AVERAGEIFS(ObservedSWC!I$2:I$595,ObservedSWC!$A$2:$A$595,$A184,ObservedSWC!$C$2:$C$595,$C184)</f>
        <v>0.22066666666666665</v>
      </c>
      <c r="J184" s="37">
        <f>AVERAGEIFS(ObservedSWC!J$2:J$595,ObservedSWC!$A$2:$A$595,$A184,ObservedSWC!$C$2:$C$595,$C184)</f>
        <v>0.20733333333333334</v>
      </c>
      <c r="K184" s="37">
        <f>AVERAGEIFS(ObservedSWC!K$2:K$595,ObservedSWC!$A$2:$A$595,$A184,ObservedSWC!$C$2:$C$595,$C184)</f>
        <v>0.23166666666666666</v>
      </c>
      <c r="L184" s="37">
        <f>AVERAGEIFS(ObservedSWC!L$2:L$595,ObservedSWC!$A$2:$A$595,$A184,ObservedSWC!$C$2:$C$595,$C184)</f>
        <v>0.24300000000000002</v>
      </c>
      <c r="M184" s="37">
        <f>AVERAGEIFS(ObservedSWC!M$2:M$595,ObservedSWC!$A$2:$A$595,$A184,ObservedSWC!$C$2:$C$595,$C184)</f>
        <v>0.24433333333333337</v>
      </c>
      <c r="N184" s="37">
        <f>AVERAGEIFS(ObservedSWC!N$2:N$595,ObservedSWC!$A$2:$A$595,$A184,ObservedSWC!$C$2:$C$595,$C184)</f>
        <v>0.22900000000000001</v>
      </c>
      <c r="O184" s="37">
        <f>AVERAGEIFS(ObservedSWC!O$2:O$595,ObservedSWC!$A$2:$A$595,$A184,ObservedSWC!$C$2:$C$595,$C184)</f>
        <v>0.22766666666666668</v>
      </c>
      <c r="P184" s="37">
        <f>AVERAGEIFS(ObservedSWC!P$2:P$595,ObservedSWC!$A$2:$A$595,$A184,ObservedSWC!$C$2:$C$595,$C184)</f>
        <v>0.27600000000000002</v>
      </c>
      <c r="Q184" s="37">
        <f>AVERAGEIFS(ObservedSWC!Q$2:Q$595,ObservedSWC!$A$2:$A$595,$A184,ObservedSWC!$C$2:$C$595,$C184)</f>
        <v>0.28166666666666668</v>
      </c>
      <c r="R184" s="37">
        <f>AVERAGEIFS(ObservedSWC!R$2:R$595,ObservedSWC!$A$2:$A$595,$A184,ObservedSWC!$C$2:$C$595,$C184)</f>
        <v>0.26299999999999996</v>
      </c>
      <c r="S184" s="37">
        <f>AVERAGEIFS(ObservedSWC!S$2:S$595,ObservedSWC!$A$2:$A$595,$A184,ObservedSWC!$C$2:$C$595,$C184)</f>
        <v>0.254</v>
      </c>
      <c r="T184" s="37">
        <f>AVERAGEIFS(ObservedSWC!T$2:T$595,ObservedSWC!$A$2:$A$595,$A184,ObservedSWC!$C$2:$C$595,$C184)</f>
        <v>0.29799999999999999</v>
      </c>
      <c r="U184" s="37">
        <f>AVERAGEIFS(ObservedSWC!U$2:U$595,ObservedSWC!$A$2:$A$595,$A184,ObservedSWC!$C$2:$C$595,$C184)</f>
        <v>0.33533333333333332</v>
      </c>
      <c r="V184" s="37">
        <f>AVERAGEIFS(ObservedSWC!V$2:V$595,ObservedSWC!$A$2:$A$595,$A184,ObservedSWC!$C$2:$C$595,$C184)</f>
        <v>0.33566666666666672</v>
      </c>
      <c r="W184" s="37">
        <f>AVERAGEIFS(ObservedSWC!W$2:W$595,ObservedSWC!$A$2:$A$595,$A184,ObservedSWC!$C$2:$C$595,$C184)</f>
        <v>0.31633333333333336</v>
      </c>
      <c r="X184" s="37">
        <f>AVERAGEIFS(ObservedSWC!X$2:X$595,ObservedSWC!$A$2:$A$595,$A184,ObservedSWC!$C$2:$C$595,$C184)</f>
        <v>0.30733333333333329</v>
      </c>
      <c r="Y184" s="37">
        <f>AVERAGEIFS(ObservedSWC!Y$2:Y$595,ObservedSWC!$A$2:$A$595,$A184,ObservedSWC!$C$2:$C$595,$C184)</f>
        <v>0.3136666666666667</v>
      </c>
      <c r="Z184" s="37">
        <f>AVERAGEIFS(ObservedSWC!Z$2:Z$595,ObservedSWC!$A$2:$A$595,$A184,ObservedSWC!$C$2:$C$595,$C184)</f>
        <v>0.28699999999999998</v>
      </c>
      <c r="AA184" s="37">
        <f>AVERAGEIFS(ObservedSWC!AA$2:AA$595,ObservedSWC!$A$2:$A$595,$A184,ObservedSWC!$C$2:$C$595,$C184)</f>
        <v>0.27033333333333331</v>
      </c>
      <c r="AB184" s="37">
        <f>AVERAGEIFS(ObservedSWC!AB$2:AB$595,ObservedSWC!$A$2:$A$595,$A184,ObservedSWC!$C$2:$C$595,$C184)</f>
        <v>258.76666666666671</v>
      </c>
      <c r="AC184" s="37">
        <f>AVERAGEIFS(ObservedSWC!AC$2:AC$595,ObservedSWC!$A$2:$A$595,$A184,ObservedSWC!$C$2:$C$595,$C184)</f>
        <v>635.36666666666667</v>
      </c>
    </row>
    <row r="185" spans="1:29" x14ac:dyDescent="0.25">
      <c r="A185" s="1" t="s">
        <v>3</v>
      </c>
      <c r="B185" s="1" t="s">
        <v>84</v>
      </c>
      <c r="C185" s="36">
        <v>37057</v>
      </c>
      <c r="D185" s="2" t="s">
        <v>85</v>
      </c>
      <c r="E185">
        <v>6</v>
      </c>
      <c r="F185" s="37">
        <f>AVERAGEIFS(ObservedSWC!F$2:F$595,ObservedSWC!$A$2:$A$595,$A185,ObservedSWC!$C$2:$C$595,$C185)</f>
        <v>0.36499999999999999</v>
      </c>
      <c r="G185" s="37">
        <f>AVERAGEIFS(ObservedSWC!G$2:G$595,ObservedSWC!$A$2:$A$595,$A185,ObservedSWC!$C$2:$C$595,$C185)</f>
        <v>0.29666666666666669</v>
      </c>
      <c r="H185" s="37">
        <f>AVERAGEIFS(ObservedSWC!H$2:H$595,ObservedSWC!$A$2:$A$595,$A185,ObservedSWC!$C$2:$C$595,$C185)</f>
        <v>0.25633333333333336</v>
      </c>
      <c r="I185" s="37">
        <f>AVERAGEIFS(ObservedSWC!I$2:I$595,ObservedSWC!$A$2:$A$595,$A185,ObservedSWC!$C$2:$C$595,$C185)</f>
        <v>0.23866666666666667</v>
      </c>
      <c r="J185" s="37">
        <f>AVERAGEIFS(ObservedSWC!J$2:J$595,ObservedSWC!$A$2:$A$595,$A185,ObservedSWC!$C$2:$C$595,$C185)</f>
        <v>0.22800000000000001</v>
      </c>
      <c r="K185" s="37">
        <f>AVERAGEIFS(ObservedSWC!K$2:K$595,ObservedSWC!$A$2:$A$595,$A185,ObservedSWC!$C$2:$C$595,$C185)</f>
        <v>0.23866666666666667</v>
      </c>
      <c r="L185" s="37">
        <f>AVERAGEIFS(ObservedSWC!L$2:L$595,ObservedSWC!$A$2:$A$595,$A185,ObservedSWC!$C$2:$C$595,$C185)</f>
        <v>0.246</v>
      </c>
      <c r="M185" s="37">
        <f>AVERAGEIFS(ObservedSWC!M$2:M$595,ObservedSWC!$A$2:$A$595,$A185,ObservedSWC!$C$2:$C$595,$C185)</f>
        <v>0.245</v>
      </c>
      <c r="N185" s="37">
        <f>AVERAGEIFS(ObservedSWC!N$2:N$595,ObservedSWC!$A$2:$A$595,$A185,ObservedSWC!$C$2:$C$595,$C185)</f>
        <v>0.24100000000000002</v>
      </c>
      <c r="O185" s="37">
        <f>AVERAGEIFS(ObservedSWC!O$2:O$595,ObservedSWC!$A$2:$A$595,$A185,ObservedSWC!$C$2:$C$595,$C185)</f>
        <v>0.23633333333333337</v>
      </c>
      <c r="P185" s="37">
        <f>AVERAGEIFS(ObservedSWC!P$2:P$595,ObservedSWC!$A$2:$A$595,$A185,ObservedSWC!$C$2:$C$595,$C185)</f>
        <v>0.28333333333333338</v>
      </c>
      <c r="Q185" s="37">
        <f>AVERAGEIFS(ObservedSWC!Q$2:Q$595,ObservedSWC!$A$2:$A$595,$A185,ObservedSWC!$C$2:$C$595,$C185)</f>
        <v>0.28600000000000003</v>
      </c>
      <c r="R185" s="37">
        <f>AVERAGEIFS(ObservedSWC!R$2:R$595,ObservedSWC!$A$2:$A$595,$A185,ObservedSWC!$C$2:$C$595,$C185)</f>
        <v>0.26633333333333337</v>
      </c>
      <c r="S185" s="37">
        <f>AVERAGEIFS(ObservedSWC!S$2:S$595,ObservedSWC!$A$2:$A$595,$A185,ObservedSWC!$C$2:$C$595,$C185)</f>
        <v>0.25333333333333335</v>
      </c>
      <c r="T185" s="37">
        <f>AVERAGEIFS(ObservedSWC!T$2:T$595,ObservedSWC!$A$2:$A$595,$A185,ObservedSWC!$C$2:$C$595,$C185)</f>
        <v>0.30666666666666664</v>
      </c>
      <c r="U185" s="37">
        <f>AVERAGEIFS(ObservedSWC!U$2:U$595,ObservedSWC!$A$2:$A$595,$A185,ObservedSWC!$C$2:$C$595,$C185)</f>
        <v>0.33200000000000002</v>
      </c>
      <c r="V185" s="37">
        <f>AVERAGEIFS(ObservedSWC!V$2:V$595,ObservedSWC!$A$2:$A$595,$A185,ObservedSWC!$C$2:$C$595,$C185)</f>
        <v>0.32833333333333331</v>
      </c>
      <c r="W185" s="37">
        <f>AVERAGEIFS(ObservedSWC!W$2:W$595,ObservedSWC!$A$2:$A$595,$A185,ObservedSWC!$C$2:$C$595,$C185)</f>
        <v>0.31466666666666665</v>
      </c>
      <c r="X185" s="37">
        <f>AVERAGEIFS(ObservedSWC!X$2:X$595,ObservedSWC!$A$2:$A$595,$A185,ObservedSWC!$C$2:$C$595,$C185)</f>
        <v>0.30666666666666664</v>
      </c>
      <c r="Y185" s="37">
        <f>AVERAGEIFS(ObservedSWC!Y$2:Y$595,ObservedSWC!$A$2:$A$595,$A185,ObservedSWC!$C$2:$C$595,$C185)</f>
        <v>0.31666666666666665</v>
      </c>
      <c r="Z185" s="37">
        <f>AVERAGEIFS(ObservedSWC!Z$2:Z$595,ObservedSWC!$A$2:$A$595,$A185,ObservedSWC!$C$2:$C$595,$C185)</f>
        <v>0.30000000000000004</v>
      </c>
      <c r="AA185" s="37">
        <f>AVERAGEIFS(ObservedSWC!AA$2:AA$595,ObservedSWC!$A$2:$A$595,$A185,ObservedSWC!$C$2:$C$595,$C185)</f>
        <v>0.27400000000000002</v>
      </c>
      <c r="AB185" s="37">
        <f>AVERAGEIFS(ObservedSWC!AB$2:AB$595,ObservedSWC!$A$2:$A$595,$A185,ObservedSWC!$C$2:$C$595,$C185)</f>
        <v>272.0333333333333</v>
      </c>
      <c r="AC185" s="37">
        <f>AVERAGEIFS(ObservedSWC!AC$2:AC$595,ObservedSWC!$A$2:$A$595,$A185,ObservedSWC!$C$2:$C$595,$C185)</f>
        <v>652.4666666666667</v>
      </c>
    </row>
    <row r="186" spans="1:29" x14ac:dyDescent="0.25">
      <c r="A186" s="1" t="s">
        <v>3</v>
      </c>
      <c r="B186" s="1" t="s">
        <v>84</v>
      </c>
      <c r="C186" s="36">
        <v>37078</v>
      </c>
      <c r="D186" s="2" t="s">
        <v>85</v>
      </c>
      <c r="E186">
        <v>7</v>
      </c>
      <c r="F186" s="37">
        <f>AVERAGEIFS(ObservedSWC!F$2:F$595,ObservedSWC!$A$2:$A$595,$A186,ObservedSWC!$C$2:$C$595,$C186)</f>
        <v>0.36900000000000005</v>
      </c>
      <c r="G186" s="37">
        <f>AVERAGEIFS(ObservedSWC!G$2:G$595,ObservedSWC!$A$2:$A$595,$A186,ObservedSWC!$C$2:$C$595,$C186)</f>
        <v>0.30866666666666664</v>
      </c>
      <c r="H186" s="37">
        <f>AVERAGEIFS(ObservedSWC!H$2:H$595,ObservedSWC!$A$2:$A$595,$A186,ObservedSWC!$C$2:$C$595,$C186)</f>
        <v>0.27566666666666667</v>
      </c>
      <c r="I186" s="37">
        <f>AVERAGEIFS(ObservedSWC!I$2:I$595,ObservedSWC!$A$2:$A$595,$A186,ObservedSWC!$C$2:$C$595,$C186)</f>
        <v>0.26033333333333336</v>
      </c>
      <c r="J186" s="37">
        <f>AVERAGEIFS(ObservedSWC!J$2:J$595,ObservedSWC!$A$2:$A$595,$A186,ObservedSWC!$C$2:$C$595,$C186)</f>
        <v>0.26700000000000002</v>
      </c>
      <c r="K186" s="37">
        <f>AVERAGEIFS(ObservedSWC!K$2:K$595,ObservedSWC!$A$2:$A$595,$A186,ObservedSWC!$C$2:$C$595,$C186)</f>
        <v>0.28000000000000003</v>
      </c>
      <c r="L186" s="37">
        <f>AVERAGEIFS(ObservedSWC!L$2:L$595,ObservedSWC!$A$2:$A$595,$A186,ObservedSWC!$C$2:$C$595,$C186)</f>
        <v>0.27833333333333332</v>
      </c>
      <c r="M186" s="37">
        <f>AVERAGEIFS(ObservedSWC!M$2:M$595,ObservedSWC!$A$2:$A$595,$A186,ObservedSWC!$C$2:$C$595,$C186)</f>
        <v>0.27133333333333337</v>
      </c>
      <c r="N186" s="37">
        <f>AVERAGEIFS(ObservedSWC!N$2:N$595,ObservedSWC!$A$2:$A$595,$A186,ObservedSWC!$C$2:$C$595,$C186)</f>
        <v>0.27299999999999996</v>
      </c>
      <c r="O186" s="37">
        <f>AVERAGEIFS(ObservedSWC!O$2:O$595,ObservedSWC!$A$2:$A$595,$A186,ObservedSWC!$C$2:$C$595,$C186)</f>
        <v>0.26366666666666666</v>
      </c>
      <c r="P186" s="37">
        <f>AVERAGEIFS(ObservedSWC!P$2:P$595,ObservedSWC!$A$2:$A$595,$A186,ObservedSWC!$C$2:$C$595,$C186)</f>
        <v>0.3056666666666667</v>
      </c>
      <c r="Q186" s="37">
        <f>AVERAGEIFS(ObservedSWC!Q$2:Q$595,ObservedSWC!$A$2:$A$595,$A186,ObservedSWC!$C$2:$C$595,$C186)</f>
        <v>0.30399999999999999</v>
      </c>
      <c r="R186" s="37">
        <f>AVERAGEIFS(ObservedSWC!R$2:R$595,ObservedSWC!$A$2:$A$595,$A186,ObservedSWC!$C$2:$C$595,$C186)</f>
        <v>0.28166666666666668</v>
      </c>
      <c r="S186" s="37">
        <f>AVERAGEIFS(ObservedSWC!S$2:S$595,ObservedSWC!$A$2:$A$595,$A186,ObservedSWC!$C$2:$C$595,$C186)</f>
        <v>0.27400000000000002</v>
      </c>
      <c r="T186" s="37">
        <f>AVERAGEIFS(ObservedSWC!T$2:T$595,ObservedSWC!$A$2:$A$595,$A186,ObservedSWC!$C$2:$C$595,$C186)</f>
        <v>0.32066666666666666</v>
      </c>
      <c r="U186" s="37">
        <f>AVERAGEIFS(ObservedSWC!U$2:U$595,ObservedSWC!$A$2:$A$595,$A186,ObservedSWC!$C$2:$C$595,$C186)</f>
        <v>0.35633333333333334</v>
      </c>
      <c r="V186" s="37">
        <f>AVERAGEIFS(ObservedSWC!V$2:V$595,ObservedSWC!$A$2:$A$595,$A186,ObservedSWC!$C$2:$C$595,$C186)</f>
        <v>0.34599999999999992</v>
      </c>
      <c r="W186" s="37">
        <f>AVERAGEIFS(ObservedSWC!W$2:W$595,ObservedSWC!$A$2:$A$595,$A186,ObservedSWC!$C$2:$C$595,$C186)</f>
        <v>0.32533333333333331</v>
      </c>
      <c r="X186" s="37">
        <f>AVERAGEIFS(ObservedSWC!X$2:X$595,ObservedSWC!$A$2:$A$595,$A186,ObservedSWC!$C$2:$C$595,$C186)</f>
        <v>0.32066666666666666</v>
      </c>
      <c r="Y186" s="37">
        <f>AVERAGEIFS(ObservedSWC!Y$2:Y$595,ObservedSWC!$A$2:$A$595,$A186,ObservedSWC!$C$2:$C$595,$C186)</f>
        <v>0.32833333333333331</v>
      </c>
      <c r="Z186" s="37">
        <f>AVERAGEIFS(ObservedSWC!Z$2:Z$595,ObservedSWC!$A$2:$A$595,$A186,ObservedSWC!$C$2:$C$595,$C186)</f>
        <v>0.31766666666666671</v>
      </c>
      <c r="AA186" s="37">
        <f>AVERAGEIFS(ObservedSWC!AA$2:AA$595,ObservedSWC!$A$2:$A$595,$A186,ObservedSWC!$C$2:$C$595,$C186)</f>
        <v>0.28099999999999997</v>
      </c>
      <c r="AB186" s="37">
        <f>AVERAGEIFS(ObservedSWC!AB$2:AB$595,ObservedSWC!$A$2:$A$595,$A186,ObservedSWC!$C$2:$C$595,$C186)</f>
        <v>295.23333333333335</v>
      </c>
      <c r="AC186" s="37">
        <f>AVERAGEIFS(ObservedSWC!AC$2:AC$595,ObservedSWC!$A$2:$A$595,$A186,ObservedSWC!$C$2:$C$595,$C186)</f>
        <v>697.73333333333346</v>
      </c>
    </row>
    <row r="187" spans="1:29" x14ac:dyDescent="0.25">
      <c r="A187" s="1" t="s">
        <v>3</v>
      </c>
      <c r="B187" s="1" t="s">
        <v>84</v>
      </c>
      <c r="C187" s="36">
        <v>37112</v>
      </c>
      <c r="D187" s="2" t="s">
        <v>85</v>
      </c>
      <c r="E187">
        <v>7</v>
      </c>
      <c r="F187" s="37">
        <f>AVERAGEIFS(ObservedSWC!F$2:F$595,ObservedSWC!$A$2:$A$595,$A187,ObservedSWC!$C$2:$C$595,$C187)</f>
        <v>0.34200000000000003</v>
      </c>
      <c r="G187" s="37">
        <f>AVERAGEIFS(ObservedSWC!G$2:G$595,ObservedSWC!$A$2:$A$595,$A187,ObservedSWC!$C$2:$C$595,$C187)</f>
        <v>0.29733333333333328</v>
      </c>
      <c r="H187" s="37">
        <f>AVERAGEIFS(ObservedSWC!H$2:H$595,ObservedSWC!$A$2:$A$595,$A187,ObservedSWC!$C$2:$C$595,$C187)</f>
        <v>0.27366666666666667</v>
      </c>
      <c r="I187" s="37">
        <f>AVERAGEIFS(ObservedSWC!I$2:I$595,ObservedSWC!$A$2:$A$595,$A187,ObservedSWC!$C$2:$C$595,$C187)</f>
        <v>0.27200000000000002</v>
      </c>
      <c r="J187" s="37">
        <f>AVERAGEIFS(ObservedSWC!J$2:J$595,ObservedSWC!$A$2:$A$595,$A187,ObservedSWC!$C$2:$C$595,$C187)</f>
        <v>0.28266666666666662</v>
      </c>
      <c r="K187" s="37">
        <f>AVERAGEIFS(ObservedSWC!K$2:K$595,ObservedSWC!$A$2:$A$595,$A187,ObservedSWC!$C$2:$C$595,$C187)</f>
        <v>0.3036666666666667</v>
      </c>
      <c r="L187" s="37">
        <f>AVERAGEIFS(ObservedSWC!L$2:L$595,ObservedSWC!$A$2:$A$595,$A187,ObservedSWC!$C$2:$C$595,$C187)</f>
        <v>0.31166666666666665</v>
      </c>
      <c r="M187" s="37">
        <f>AVERAGEIFS(ObservedSWC!M$2:M$595,ObservedSWC!$A$2:$A$595,$A187,ObservedSWC!$C$2:$C$595,$C187)</f>
        <v>0.32366666666666666</v>
      </c>
      <c r="N187" s="37">
        <f>AVERAGEIFS(ObservedSWC!N$2:N$595,ObservedSWC!$A$2:$A$595,$A187,ObservedSWC!$C$2:$C$595,$C187)</f>
        <v>0.32733333333333331</v>
      </c>
      <c r="O187" s="37">
        <f>AVERAGEIFS(ObservedSWC!O$2:O$595,ObservedSWC!$A$2:$A$595,$A187,ObservedSWC!$C$2:$C$595,$C187)</f>
        <v>0.33933333333333332</v>
      </c>
      <c r="P187" s="37">
        <f>AVERAGEIFS(ObservedSWC!P$2:P$595,ObservedSWC!$A$2:$A$595,$A187,ObservedSWC!$C$2:$C$595,$C187)</f>
        <v>0.35433333333333333</v>
      </c>
      <c r="Q187" s="37">
        <f>AVERAGEIFS(ObservedSWC!Q$2:Q$595,ObservedSWC!$A$2:$A$595,$A187,ObservedSWC!$C$2:$C$595,$C187)</f>
        <v>0.32200000000000001</v>
      </c>
      <c r="R187" s="37">
        <f>AVERAGEIFS(ObservedSWC!R$2:R$595,ObservedSWC!$A$2:$A$595,$A187,ObservedSWC!$C$2:$C$595,$C187)</f>
        <v>0.30933333333333329</v>
      </c>
      <c r="S187" s="37">
        <f>AVERAGEIFS(ObservedSWC!S$2:S$595,ObservedSWC!$A$2:$A$595,$A187,ObservedSWC!$C$2:$C$595,$C187)</f>
        <v>0.30333333333333334</v>
      </c>
      <c r="T187" s="37">
        <f>AVERAGEIFS(ObservedSWC!T$2:T$595,ObservedSWC!$A$2:$A$595,$A187,ObservedSWC!$C$2:$C$595,$C187)</f>
        <v>0.33899999999999997</v>
      </c>
      <c r="U187" s="37">
        <f>AVERAGEIFS(ObservedSWC!U$2:U$595,ObservedSWC!$A$2:$A$595,$A187,ObservedSWC!$C$2:$C$595,$C187)</f>
        <v>0.35499999999999998</v>
      </c>
      <c r="V187" s="37">
        <f>AVERAGEIFS(ObservedSWC!V$2:V$595,ObservedSWC!$A$2:$A$595,$A187,ObservedSWC!$C$2:$C$595,$C187)</f>
        <v>0.34133333333333332</v>
      </c>
      <c r="W187" s="37">
        <f>AVERAGEIFS(ObservedSWC!W$2:W$595,ObservedSWC!$A$2:$A$595,$A187,ObservedSWC!$C$2:$C$595,$C187)</f>
        <v>0.32700000000000001</v>
      </c>
      <c r="X187" s="37">
        <f>AVERAGEIFS(ObservedSWC!X$2:X$595,ObservedSWC!$A$2:$A$595,$A187,ObservedSWC!$C$2:$C$595,$C187)</f>
        <v>0.31666666666666665</v>
      </c>
      <c r="Y187" s="37">
        <f>AVERAGEIFS(ObservedSWC!Y$2:Y$595,ObservedSWC!$A$2:$A$595,$A187,ObservedSWC!$C$2:$C$595,$C187)</f>
        <v>0.33499999999999996</v>
      </c>
      <c r="Z187" s="37">
        <f>AVERAGEIFS(ObservedSWC!Z$2:Z$595,ObservedSWC!$A$2:$A$595,$A187,ObservedSWC!$C$2:$C$595,$C187)</f>
        <v>0.30466666666666664</v>
      </c>
      <c r="AA187" s="37">
        <f>AVERAGEIFS(ObservedSWC!AA$2:AA$595,ObservedSWC!$A$2:$A$595,$A187,ObservedSWC!$C$2:$C$595,$C187)</f>
        <v>0.28733333333333333</v>
      </c>
      <c r="AB187" s="37">
        <f>AVERAGEIFS(ObservedSWC!AB$2:AB$595,ObservedSWC!$A$2:$A$595,$A187,ObservedSWC!$C$2:$C$595,$C187)</f>
        <v>307.60000000000002</v>
      </c>
      <c r="AC187" s="37">
        <f>AVERAGEIFS(ObservedSWC!AC$2:AC$595,ObservedSWC!$A$2:$A$595,$A187,ObservedSWC!$C$2:$C$595,$C187)</f>
        <v>731.03333333333342</v>
      </c>
    </row>
    <row r="188" spans="1:29" x14ac:dyDescent="0.25">
      <c r="A188" s="1" t="s">
        <v>3</v>
      </c>
      <c r="B188" s="1" t="s">
        <v>84</v>
      </c>
      <c r="C188" s="36">
        <v>37131</v>
      </c>
      <c r="D188" s="2" t="s">
        <v>85</v>
      </c>
      <c r="E188">
        <v>1</v>
      </c>
      <c r="F188" s="37">
        <f>AVERAGEIFS(ObservedSWC!F$2:F$595,ObservedSWC!$A$2:$A$595,$A188,ObservedSWC!$C$2:$C$595,$C188)</f>
        <v>0.35466666666666669</v>
      </c>
      <c r="G188" s="37">
        <f>AVERAGEIFS(ObservedSWC!G$2:G$595,ObservedSWC!$A$2:$A$595,$A188,ObservedSWC!$C$2:$C$595,$C188)</f>
        <v>0.31033333333333335</v>
      </c>
      <c r="H188" s="37">
        <f>AVERAGEIFS(ObservedSWC!H$2:H$595,ObservedSWC!$A$2:$A$595,$A188,ObservedSWC!$C$2:$C$595,$C188)</f>
        <v>0.26733333333333337</v>
      </c>
      <c r="I188" s="37">
        <f>AVERAGEIFS(ObservedSWC!I$2:I$595,ObservedSWC!$A$2:$A$595,$A188,ObservedSWC!$C$2:$C$595,$C188)</f>
        <v>0.27099999999999996</v>
      </c>
      <c r="J188" s="37">
        <f>AVERAGEIFS(ObservedSWC!J$2:J$595,ObservedSWC!$A$2:$A$595,$A188,ObservedSWC!$C$2:$C$595,$C188)</f>
        <v>0.27733333333333327</v>
      </c>
      <c r="K188" s="37">
        <f>AVERAGEIFS(ObservedSWC!K$2:K$595,ObservedSWC!$A$2:$A$595,$A188,ObservedSWC!$C$2:$C$595,$C188)</f>
        <v>0.313</v>
      </c>
      <c r="L188" s="37">
        <f>AVERAGEIFS(ObservedSWC!L$2:L$595,ObservedSWC!$A$2:$A$595,$A188,ObservedSWC!$C$2:$C$595,$C188)</f>
        <v>0.31566666666666671</v>
      </c>
      <c r="M188" s="37">
        <f>AVERAGEIFS(ObservedSWC!M$2:M$595,ObservedSWC!$A$2:$A$595,$A188,ObservedSWC!$C$2:$C$595,$C188)</f>
        <v>0.33200000000000002</v>
      </c>
      <c r="N188" s="37">
        <f>AVERAGEIFS(ObservedSWC!N$2:N$595,ObservedSWC!$A$2:$A$595,$A188,ObservedSWC!$C$2:$C$595,$C188)</f>
        <v>0.34333333333333332</v>
      </c>
      <c r="O188" s="37">
        <f>AVERAGEIFS(ObservedSWC!O$2:O$595,ObservedSWC!$A$2:$A$595,$A188,ObservedSWC!$C$2:$C$595,$C188)</f>
        <v>0.35233333333333333</v>
      </c>
      <c r="P188" s="37">
        <f>AVERAGEIFS(ObservedSWC!P$2:P$595,ObservedSWC!$A$2:$A$595,$A188,ObservedSWC!$C$2:$C$595,$C188)</f>
        <v>0.35566666666666663</v>
      </c>
      <c r="Q188" s="37">
        <f>AVERAGEIFS(ObservedSWC!Q$2:Q$595,ObservedSWC!$A$2:$A$595,$A188,ObservedSWC!$C$2:$C$595,$C188)</f>
        <v>0.33133333333333337</v>
      </c>
      <c r="R188" s="37">
        <f>AVERAGEIFS(ObservedSWC!R$2:R$595,ObservedSWC!$A$2:$A$595,$A188,ObservedSWC!$C$2:$C$595,$C188)</f>
        <v>0.33</v>
      </c>
      <c r="S188" s="37">
        <f>AVERAGEIFS(ObservedSWC!S$2:S$595,ObservedSWC!$A$2:$A$595,$A188,ObservedSWC!$C$2:$C$595,$C188)</f>
        <v>0.33166666666666661</v>
      </c>
      <c r="T188" s="37">
        <f>AVERAGEIFS(ObservedSWC!T$2:T$595,ObservedSWC!$A$2:$A$595,$A188,ObservedSWC!$C$2:$C$595,$C188)</f>
        <v>0.35066666666666668</v>
      </c>
      <c r="U188" s="37">
        <f>AVERAGEIFS(ObservedSWC!U$2:U$595,ObservedSWC!$A$2:$A$595,$A188,ObservedSWC!$C$2:$C$595,$C188)</f>
        <v>0.35633333333333334</v>
      </c>
      <c r="V188" s="37">
        <f>AVERAGEIFS(ObservedSWC!V$2:V$595,ObservedSWC!$A$2:$A$595,$A188,ObservedSWC!$C$2:$C$595,$C188)</f>
        <v>0.34166666666666662</v>
      </c>
      <c r="W188" s="37">
        <f>AVERAGEIFS(ObservedSWC!W$2:W$595,ObservedSWC!$A$2:$A$595,$A188,ObservedSWC!$C$2:$C$595,$C188)</f>
        <v>0.32400000000000001</v>
      </c>
      <c r="X188" s="37">
        <f>AVERAGEIFS(ObservedSWC!X$2:X$595,ObservedSWC!$A$2:$A$595,$A188,ObservedSWC!$C$2:$C$595,$C188)</f>
        <v>0.32100000000000001</v>
      </c>
      <c r="Y188" s="37">
        <f>AVERAGEIFS(ObservedSWC!Y$2:Y$595,ObservedSWC!$A$2:$A$595,$A188,ObservedSWC!$C$2:$C$595,$C188)</f>
        <v>0.32400000000000001</v>
      </c>
      <c r="Z188" s="37">
        <f>AVERAGEIFS(ObservedSWC!Z$2:Z$595,ObservedSWC!$A$2:$A$595,$A188,ObservedSWC!$C$2:$C$595,$C188)</f>
        <v>0.316</v>
      </c>
      <c r="AA188" s="37">
        <f>AVERAGEIFS(ObservedSWC!AA$2:AA$595,ObservedSWC!$A$2:$A$595,$A188,ObservedSWC!$C$2:$C$595,$C188)</f>
        <v>0.28833333333333333</v>
      </c>
      <c r="AB188" s="37">
        <f>AVERAGEIFS(ObservedSWC!AB$2:AB$595,ObservedSWC!$A$2:$A$595,$A188,ObservedSWC!$C$2:$C$595,$C188)</f>
        <v>313.93333333333334</v>
      </c>
      <c r="AC188" s="37">
        <f>AVERAGEIFS(ObservedSWC!AC$2:AC$595,ObservedSWC!$A$2:$A$595,$A188,ObservedSWC!$C$2:$C$595,$C188)</f>
        <v>746.23333333333323</v>
      </c>
    </row>
    <row r="189" spans="1:29" x14ac:dyDescent="0.25">
      <c r="A189" s="1" t="s">
        <v>3</v>
      </c>
      <c r="B189" s="1" t="s">
        <v>84</v>
      </c>
      <c r="C189" s="36">
        <v>37148</v>
      </c>
      <c r="D189" s="2" t="s">
        <v>85</v>
      </c>
      <c r="E189">
        <v>1</v>
      </c>
      <c r="F189" s="37">
        <f>AVERAGEIFS(ObservedSWC!F$2:F$595,ObservedSWC!$A$2:$A$595,$A189,ObservedSWC!$C$2:$C$595,$C189)</f>
        <v>0.29833333333333334</v>
      </c>
      <c r="G189" s="37">
        <f>AVERAGEIFS(ObservedSWC!G$2:G$595,ObservedSWC!$A$2:$A$595,$A189,ObservedSWC!$C$2:$C$595,$C189)</f>
        <v>0.27433333333333332</v>
      </c>
      <c r="H189" s="37">
        <f>AVERAGEIFS(ObservedSWC!H$2:H$595,ObservedSWC!$A$2:$A$595,$A189,ObservedSWC!$C$2:$C$595,$C189)</f>
        <v>0.25566666666666665</v>
      </c>
      <c r="I189" s="37">
        <f>AVERAGEIFS(ObservedSWC!I$2:I$595,ObservedSWC!$A$2:$A$595,$A189,ObservedSWC!$C$2:$C$595,$C189)</f>
        <v>0.255</v>
      </c>
      <c r="J189" s="37">
        <f>AVERAGEIFS(ObservedSWC!J$2:J$595,ObservedSWC!$A$2:$A$595,$A189,ObservedSWC!$C$2:$C$595,$C189)</f>
        <v>0.28433333333333333</v>
      </c>
      <c r="K189" s="37">
        <f>AVERAGEIFS(ObservedSWC!K$2:K$595,ObservedSWC!$A$2:$A$595,$A189,ObservedSWC!$C$2:$C$595,$C189)</f>
        <v>0.3036666666666667</v>
      </c>
      <c r="L189" s="37">
        <f>AVERAGEIFS(ObservedSWC!L$2:L$595,ObservedSWC!$A$2:$A$595,$A189,ObservedSWC!$C$2:$C$595,$C189)</f>
        <v>0.32400000000000001</v>
      </c>
      <c r="M189" s="37">
        <f>AVERAGEIFS(ObservedSWC!M$2:M$595,ObservedSWC!$A$2:$A$595,$A189,ObservedSWC!$C$2:$C$595,$C189)</f>
        <v>0.32933333333333331</v>
      </c>
      <c r="N189" s="37">
        <f>AVERAGEIFS(ObservedSWC!N$2:N$595,ObservedSWC!$A$2:$A$595,$A189,ObservedSWC!$C$2:$C$595,$C189)</f>
        <v>0.34233333333333338</v>
      </c>
      <c r="O189" s="37">
        <f>AVERAGEIFS(ObservedSWC!O$2:O$595,ObservedSWC!$A$2:$A$595,$A189,ObservedSWC!$C$2:$C$595,$C189)</f>
        <v>0.35000000000000003</v>
      </c>
      <c r="P189" s="37">
        <f>AVERAGEIFS(ObservedSWC!P$2:P$595,ObservedSWC!$A$2:$A$595,$A189,ObservedSWC!$C$2:$C$595,$C189)</f>
        <v>0.35066666666666668</v>
      </c>
      <c r="Q189" s="37">
        <f>AVERAGEIFS(ObservedSWC!Q$2:Q$595,ObservedSWC!$A$2:$A$595,$A189,ObservedSWC!$C$2:$C$595,$C189)</f>
        <v>0.35233333333333333</v>
      </c>
      <c r="R189" s="37">
        <f>AVERAGEIFS(ObservedSWC!R$2:R$595,ObservedSWC!$A$2:$A$595,$A189,ObservedSWC!$C$2:$C$595,$C189)</f>
        <v>0.34266666666666667</v>
      </c>
      <c r="S189" s="37">
        <f>AVERAGEIFS(ObservedSWC!S$2:S$595,ObservedSWC!$A$2:$A$595,$A189,ObservedSWC!$C$2:$C$595,$C189)</f>
        <v>0.34833333333333333</v>
      </c>
      <c r="T189" s="37">
        <f>AVERAGEIFS(ObservedSWC!T$2:T$595,ObservedSWC!$A$2:$A$595,$A189,ObservedSWC!$C$2:$C$595,$C189)</f>
        <v>0.35933333333333334</v>
      </c>
      <c r="U189" s="37">
        <f>AVERAGEIFS(ObservedSWC!U$2:U$595,ObservedSWC!$A$2:$A$595,$A189,ObservedSWC!$C$2:$C$595,$C189)</f>
        <v>0.35433333333333339</v>
      </c>
      <c r="V189" s="37">
        <f>AVERAGEIFS(ObservedSWC!V$2:V$595,ObservedSWC!$A$2:$A$595,$A189,ObservedSWC!$C$2:$C$595,$C189)</f>
        <v>0.34433333333333332</v>
      </c>
      <c r="W189" s="37">
        <f>AVERAGEIFS(ObservedSWC!W$2:W$595,ObservedSWC!$A$2:$A$595,$A189,ObservedSWC!$C$2:$C$595,$C189)</f>
        <v>0.32866666666666666</v>
      </c>
      <c r="X189" s="37">
        <f>AVERAGEIFS(ObservedSWC!X$2:X$595,ObservedSWC!$A$2:$A$595,$A189,ObservedSWC!$C$2:$C$595,$C189)</f>
        <v>0.32300000000000001</v>
      </c>
      <c r="Y189" s="37">
        <f>AVERAGEIFS(ObservedSWC!Y$2:Y$595,ObservedSWC!$A$2:$A$595,$A189,ObservedSWC!$C$2:$C$595,$C189)</f>
        <v>0.32633333333333336</v>
      </c>
      <c r="Z189" s="37">
        <f>AVERAGEIFS(ObservedSWC!Z$2:Z$595,ObservedSWC!$A$2:$A$595,$A189,ObservedSWC!$C$2:$C$595,$C189)</f>
        <v>0.3096666666666667</v>
      </c>
      <c r="AA189" s="37">
        <f>AVERAGEIFS(ObservedSWC!AA$2:AA$595,ObservedSWC!$A$2:$A$595,$A189,ObservedSWC!$C$2:$C$595,$C189)</f>
        <v>0.28166666666666668</v>
      </c>
      <c r="AB189" s="37">
        <f>AVERAGEIFS(ObservedSWC!AB$2:AB$595,ObservedSWC!$A$2:$A$595,$A189,ObservedSWC!$C$2:$C$595,$C189)</f>
        <v>296.5333333333333</v>
      </c>
      <c r="AC189" s="37">
        <f>AVERAGEIFS(ObservedSWC!AC$2:AC$595,ObservedSWC!$A$2:$A$595,$A189,ObservedSWC!$C$2:$C$595,$C189)</f>
        <v>733.66666666666652</v>
      </c>
    </row>
    <row r="190" spans="1:29" x14ac:dyDescent="0.25">
      <c r="A190" s="1" t="s">
        <v>3</v>
      </c>
      <c r="B190" s="1" t="s">
        <v>84</v>
      </c>
      <c r="C190" s="36">
        <v>37162</v>
      </c>
      <c r="D190" s="2" t="s">
        <v>85</v>
      </c>
      <c r="E190">
        <v>1</v>
      </c>
      <c r="F190" s="37">
        <f>AVERAGEIFS(ObservedSWC!F$2:F$595,ObservedSWC!$A$2:$A$595,$A190,ObservedSWC!$C$2:$C$595,$C190)</f>
        <v>0.25866666666666666</v>
      </c>
      <c r="G190" s="37">
        <f>AVERAGEIFS(ObservedSWC!G$2:G$595,ObservedSWC!$A$2:$A$595,$A190,ObservedSWC!$C$2:$C$595,$C190)</f>
        <v>0.25800000000000001</v>
      </c>
      <c r="H190" s="37">
        <f>AVERAGEIFS(ObservedSWC!H$2:H$595,ObservedSWC!$A$2:$A$595,$A190,ObservedSWC!$C$2:$C$595,$C190)</f>
        <v>0.23499999999999999</v>
      </c>
      <c r="I190" s="37">
        <f>AVERAGEIFS(ObservedSWC!I$2:I$595,ObservedSWC!$A$2:$A$595,$A190,ObservedSWC!$C$2:$C$595,$C190)</f>
        <v>0.23799999999999999</v>
      </c>
      <c r="J190" s="37">
        <f>AVERAGEIFS(ObservedSWC!J$2:J$595,ObservedSWC!$A$2:$A$595,$A190,ObservedSWC!$C$2:$C$595,$C190)</f>
        <v>0.25466666666666665</v>
      </c>
      <c r="K190" s="37">
        <f>AVERAGEIFS(ObservedSWC!K$2:K$595,ObservedSWC!$A$2:$A$595,$A190,ObservedSWC!$C$2:$C$595,$C190)</f>
        <v>0.29799999999999999</v>
      </c>
      <c r="L190" s="37">
        <f>AVERAGEIFS(ObservedSWC!L$2:L$595,ObservedSWC!$A$2:$A$595,$A190,ObservedSWC!$C$2:$C$595,$C190)</f>
        <v>0.30299999999999999</v>
      </c>
      <c r="M190" s="37">
        <f>AVERAGEIFS(ObservedSWC!M$2:M$595,ObservedSWC!$A$2:$A$595,$A190,ObservedSWC!$C$2:$C$595,$C190)</f>
        <v>0.32266666666666666</v>
      </c>
      <c r="N190" s="37">
        <f>AVERAGEIFS(ObservedSWC!N$2:N$595,ObservedSWC!$A$2:$A$595,$A190,ObservedSWC!$C$2:$C$595,$C190)</f>
        <v>0.32533333333333331</v>
      </c>
      <c r="O190" s="37">
        <f>AVERAGEIFS(ObservedSWC!O$2:O$595,ObservedSWC!$A$2:$A$595,$A190,ObservedSWC!$C$2:$C$595,$C190)</f>
        <v>0.33499999999999996</v>
      </c>
      <c r="P190" s="37">
        <f>AVERAGEIFS(ObservedSWC!P$2:P$595,ObservedSWC!$A$2:$A$595,$A190,ObservedSWC!$C$2:$C$595,$C190)</f>
        <v>0.34966666666666663</v>
      </c>
      <c r="Q190" s="37">
        <f>AVERAGEIFS(ObservedSWC!Q$2:Q$595,ObservedSWC!$A$2:$A$595,$A190,ObservedSWC!$C$2:$C$595,$C190)</f>
        <v>0.34366666666666662</v>
      </c>
      <c r="R190" s="37">
        <f>AVERAGEIFS(ObservedSWC!R$2:R$595,ObservedSWC!$A$2:$A$595,$A190,ObservedSWC!$C$2:$C$595,$C190)</f>
        <v>0.34633333333333333</v>
      </c>
      <c r="S190" s="37">
        <f>AVERAGEIFS(ObservedSWC!S$2:S$595,ObservedSWC!$A$2:$A$595,$A190,ObservedSWC!$C$2:$C$595,$C190)</f>
        <v>0.34866666666666662</v>
      </c>
      <c r="T190" s="37">
        <f>AVERAGEIFS(ObservedSWC!T$2:T$595,ObservedSWC!$A$2:$A$595,$A190,ObservedSWC!$C$2:$C$595,$C190)</f>
        <v>0.35699999999999998</v>
      </c>
      <c r="U190" s="37">
        <f>AVERAGEIFS(ObservedSWC!U$2:U$595,ObservedSWC!$A$2:$A$595,$A190,ObservedSWC!$C$2:$C$595,$C190)</f>
        <v>0.35466666666666669</v>
      </c>
      <c r="V190" s="37">
        <f>AVERAGEIFS(ObservedSWC!V$2:V$595,ObservedSWC!$A$2:$A$595,$A190,ObservedSWC!$C$2:$C$595,$C190)</f>
        <v>0.33533333333333332</v>
      </c>
      <c r="W190" s="37">
        <f>AVERAGEIFS(ObservedSWC!W$2:W$595,ObservedSWC!$A$2:$A$595,$A190,ObservedSWC!$C$2:$C$595,$C190)</f>
        <v>0.32533333333333331</v>
      </c>
      <c r="X190" s="37">
        <f>AVERAGEIFS(ObservedSWC!X$2:X$595,ObservedSWC!$A$2:$A$595,$A190,ObservedSWC!$C$2:$C$595,$C190)</f>
        <v>0.32166666666666671</v>
      </c>
      <c r="Y190" s="37">
        <f>AVERAGEIFS(ObservedSWC!Y$2:Y$595,ObservedSWC!$A$2:$A$595,$A190,ObservedSWC!$C$2:$C$595,$C190)</f>
        <v>0.33266666666666661</v>
      </c>
      <c r="Z190" s="37">
        <f>AVERAGEIFS(ObservedSWC!Z$2:Z$595,ObservedSWC!$A$2:$A$595,$A190,ObservedSWC!$C$2:$C$595,$C190)</f>
        <v>0.308</v>
      </c>
      <c r="AA190" s="37">
        <f>AVERAGEIFS(ObservedSWC!AA$2:AA$595,ObservedSWC!$A$2:$A$595,$A190,ObservedSWC!$C$2:$C$595,$C190)</f>
        <v>0.27966666666666667</v>
      </c>
      <c r="AB190" s="37">
        <f>AVERAGEIFS(ObservedSWC!AB$2:AB$595,ObservedSWC!$A$2:$A$595,$A190,ObservedSWC!$C$2:$C$595,$C190)</f>
        <v>275.20000000000005</v>
      </c>
      <c r="AC190" s="37">
        <f>AVERAGEIFS(ObservedSWC!AC$2:AC$595,ObservedSWC!$A$2:$A$595,$A190,ObservedSWC!$C$2:$C$595,$C190)</f>
        <v>708.96666666666658</v>
      </c>
    </row>
    <row r="191" spans="1:29" x14ac:dyDescent="0.25">
      <c r="A191" s="1" t="s">
        <v>3</v>
      </c>
      <c r="B191" s="1" t="s">
        <v>84</v>
      </c>
      <c r="C191" s="36">
        <v>37176</v>
      </c>
      <c r="D191" s="2" t="s">
        <v>85</v>
      </c>
      <c r="E191">
        <v>1</v>
      </c>
      <c r="F191" s="37">
        <f>AVERAGEIFS(ObservedSWC!F$2:F$595,ObservedSWC!$A$2:$A$595,$A191,ObservedSWC!$C$2:$C$595,$C191)</f>
        <v>0.34466666666666668</v>
      </c>
      <c r="G191" s="37">
        <f>AVERAGEIFS(ObservedSWC!G$2:G$595,ObservedSWC!$A$2:$A$595,$A191,ObservedSWC!$C$2:$C$595,$C191)</f>
        <v>0.26366666666666666</v>
      </c>
      <c r="H191" s="37">
        <f>AVERAGEIFS(ObservedSWC!H$2:H$595,ObservedSWC!$A$2:$A$595,$A191,ObservedSWC!$C$2:$C$595,$C191)</f>
        <v>0.20866666666666667</v>
      </c>
      <c r="I191" s="37">
        <f>AVERAGEIFS(ObservedSWC!I$2:I$595,ObservedSWC!$A$2:$A$595,$A191,ObservedSWC!$C$2:$C$595,$C191)</f>
        <v>0.21433333333333335</v>
      </c>
      <c r="J191" s="37">
        <f>AVERAGEIFS(ObservedSWC!J$2:J$595,ObservedSWC!$A$2:$A$595,$A191,ObservedSWC!$C$2:$C$595,$C191)</f>
        <v>0.23633333333333331</v>
      </c>
      <c r="K191" s="37">
        <f>AVERAGEIFS(ObservedSWC!K$2:K$595,ObservedSWC!$A$2:$A$595,$A191,ObservedSWC!$C$2:$C$595,$C191)</f>
        <v>0.28166666666666668</v>
      </c>
      <c r="L191" s="37">
        <f>AVERAGEIFS(ObservedSWC!L$2:L$595,ObservedSWC!$A$2:$A$595,$A191,ObservedSWC!$C$2:$C$595,$C191)</f>
        <v>0.3046666666666667</v>
      </c>
      <c r="M191" s="37">
        <f>AVERAGEIFS(ObservedSWC!M$2:M$595,ObservedSWC!$A$2:$A$595,$A191,ObservedSWC!$C$2:$C$595,$C191)</f>
        <v>0.31666666666666665</v>
      </c>
      <c r="N191" s="37">
        <f>AVERAGEIFS(ObservedSWC!N$2:N$595,ObservedSWC!$A$2:$A$595,$A191,ObservedSWC!$C$2:$C$595,$C191)</f>
        <v>0.3183333333333333</v>
      </c>
      <c r="O191" s="37">
        <f>AVERAGEIFS(ObservedSWC!O$2:O$595,ObservedSWC!$A$2:$A$595,$A191,ObservedSWC!$C$2:$C$595,$C191)</f>
        <v>0.33166666666666667</v>
      </c>
      <c r="P191" s="37">
        <f>AVERAGEIFS(ObservedSWC!P$2:P$595,ObservedSWC!$A$2:$A$595,$A191,ObservedSWC!$C$2:$C$595,$C191)</f>
        <v>0.35333333333333333</v>
      </c>
      <c r="Q191" s="37">
        <f>AVERAGEIFS(ObservedSWC!Q$2:Q$595,ObservedSWC!$A$2:$A$595,$A191,ObservedSWC!$C$2:$C$595,$C191)</f>
        <v>0.34100000000000003</v>
      </c>
      <c r="R191" s="37">
        <f>AVERAGEIFS(ObservedSWC!R$2:R$595,ObservedSWC!$A$2:$A$595,$A191,ObservedSWC!$C$2:$C$595,$C191)</f>
        <v>0.34</v>
      </c>
      <c r="S191" s="37">
        <f>AVERAGEIFS(ObservedSWC!S$2:S$595,ObservedSWC!$A$2:$A$595,$A191,ObservedSWC!$C$2:$C$595,$C191)</f>
        <v>0.34766666666666673</v>
      </c>
      <c r="T191" s="37">
        <f>AVERAGEIFS(ObservedSWC!T$2:T$595,ObservedSWC!$A$2:$A$595,$A191,ObservedSWC!$C$2:$C$595,$C191)</f>
        <v>0.36000000000000004</v>
      </c>
      <c r="U191" s="37">
        <f>AVERAGEIFS(ObservedSWC!U$2:U$595,ObservedSWC!$A$2:$A$595,$A191,ObservedSWC!$C$2:$C$595,$C191)</f>
        <v>0.35200000000000004</v>
      </c>
      <c r="V191" s="37">
        <f>AVERAGEIFS(ObservedSWC!V$2:V$595,ObservedSWC!$A$2:$A$595,$A191,ObservedSWC!$C$2:$C$595,$C191)</f>
        <v>0.34333333333333327</v>
      </c>
      <c r="W191" s="37">
        <f>AVERAGEIFS(ObservedSWC!W$2:W$595,ObservedSWC!$A$2:$A$595,$A191,ObservedSWC!$C$2:$C$595,$C191)</f>
        <v>0.33133333333333331</v>
      </c>
      <c r="X191" s="37">
        <f>AVERAGEIFS(ObservedSWC!X$2:X$595,ObservedSWC!$A$2:$A$595,$A191,ObservedSWC!$C$2:$C$595,$C191)</f>
        <v>0.32566666666666672</v>
      </c>
      <c r="Y191" s="37">
        <f>AVERAGEIFS(ObservedSWC!Y$2:Y$595,ObservedSWC!$A$2:$A$595,$A191,ObservedSWC!$C$2:$C$595,$C191)</f>
        <v>0.32866666666666666</v>
      </c>
      <c r="Z191" s="37">
        <f>AVERAGEIFS(ObservedSWC!Z$2:Z$595,ObservedSWC!$A$2:$A$595,$A191,ObservedSWC!$C$2:$C$595,$C191)</f>
        <v>0.3066666666666667</v>
      </c>
      <c r="AA191" s="37">
        <f>AVERAGEIFS(ObservedSWC!AA$2:AA$595,ObservedSWC!$A$2:$A$595,$A191,ObservedSWC!$C$2:$C$595,$C191)</f>
        <v>0.27999999999999997</v>
      </c>
      <c r="AB191" s="37">
        <f>AVERAGEIFS(ObservedSWC!AB$2:AB$595,ObservedSWC!$A$2:$A$595,$A191,ObservedSWC!$C$2:$C$595,$C191)</f>
        <v>283.36666666666673</v>
      </c>
      <c r="AC191" s="37">
        <f>AVERAGEIFS(ObservedSWC!AC$2:AC$595,ObservedSWC!$A$2:$A$595,$A191,ObservedSWC!$C$2:$C$595,$C191)</f>
        <v>717.5</v>
      </c>
    </row>
    <row r="192" spans="1:29" x14ac:dyDescent="0.25">
      <c r="A192" s="1" t="s">
        <v>3</v>
      </c>
      <c r="B192" s="1" t="s">
        <v>84</v>
      </c>
      <c r="C192" s="36">
        <v>37191</v>
      </c>
      <c r="D192" s="2" t="s">
        <v>85</v>
      </c>
      <c r="E192">
        <v>1</v>
      </c>
      <c r="F192" s="37">
        <f>AVERAGEIFS(ObservedSWC!F$2:F$595,ObservedSWC!$A$2:$A$595,$A192,ObservedSWC!$C$2:$C$595,$C192)</f>
        <v>0.26233333333333336</v>
      </c>
      <c r="G192" s="37">
        <f>AVERAGEIFS(ObservedSWC!G$2:G$595,ObservedSWC!$A$2:$A$595,$A192,ObservedSWC!$C$2:$C$595,$C192)</f>
        <v>0.23433333333333331</v>
      </c>
      <c r="H192" s="37">
        <f>AVERAGEIFS(ObservedSWC!H$2:H$595,ObservedSWC!$A$2:$A$595,$A192,ObservedSWC!$C$2:$C$595,$C192)</f>
        <v>0.20299999999999999</v>
      </c>
      <c r="I192" s="37">
        <f>AVERAGEIFS(ObservedSWC!I$2:I$595,ObservedSWC!$A$2:$A$595,$A192,ObservedSWC!$C$2:$C$595,$C192)</f>
        <v>0.21633333333333335</v>
      </c>
      <c r="J192" s="37">
        <f>AVERAGEIFS(ObservedSWC!J$2:J$595,ObservedSWC!$A$2:$A$595,$A192,ObservedSWC!$C$2:$C$595,$C192)</f>
        <v>0.22733333333333336</v>
      </c>
      <c r="K192" s="37">
        <f>AVERAGEIFS(ObservedSWC!K$2:K$595,ObservedSWC!$A$2:$A$595,$A192,ObservedSWC!$C$2:$C$595,$C192)</f>
        <v>0.26833333333333331</v>
      </c>
      <c r="L192" s="37">
        <f>AVERAGEIFS(ObservedSWC!L$2:L$595,ObservedSWC!$A$2:$A$595,$A192,ObservedSWC!$C$2:$C$595,$C192)</f>
        <v>0.29833333333333328</v>
      </c>
      <c r="M192" s="37">
        <f>AVERAGEIFS(ObservedSWC!M$2:M$595,ObservedSWC!$A$2:$A$595,$A192,ObservedSWC!$C$2:$C$595,$C192)</f>
        <v>0.30466666666666664</v>
      </c>
      <c r="N192" s="37">
        <f>AVERAGEIFS(ObservedSWC!N$2:N$595,ObservedSWC!$A$2:$A$595,$A192,ObservedSWC!$C$2:$C$595,$C192)</f>
        <v>0.32066666666666666</v>
      </c>
      <c r="O192" s="37">
        <f>AVERAGEIFS(ObservedSWC!O$2:O$595,ObservedSWC!$A$2:$A$595,$A192,ObservedSWC!$C$2:$C$595,$C192)</f>
        <v>0.3213333333333333</v>
      </c>
      <c r="P192" s="37">
        <f>AVERAGEIFS(ObservedSWC!P$2:P$595,ObservedSWC!$A$2:$A$595,$A192,ObservedSWC!$C$2:$C$595,$C192)</f>
        <v>0.34066666666666667</v>
      </c>
      <c r="Q192" s="37">
        <f>AVERAGEIFS(ObservedSWC!Q$2:Q$595,ObservedSWC!$A$2:$A$595,$A192,ObservedSWC!$C$2:$C$595,$C192)</f>
        <v>0.34</v>
      </c>
      <c r="R192" s="37">
        <f>AVERAGEIFS(ObservedSWC!R$2:R$595,ObservedSWC!$A$2:$A$595,$A192,ObservedSWC!$C$2:$C$595,$C192)</f>
        <v>0.34366666666666662</v>
      </c>
      <c r="S192" s="37">
        <f>AVERAGEIFS(ObservedSWC!S$2:S$595,ObservedSWC!$A$2:$A$595,$A192,ObservedSWC!$C$2:$C$595,$C192)</f>
        <v>0.34433333333333332</v>
      </c>
      <c r="T192" s="37">
        <f>AVERAGEIFS(ObservedSWC!T$2:T$595,ObservedSWC!$A$2:$A$595,$A192,ObservedSWC!$C$2:$C$595,$C192)</f>
        <v>0.35699999999999998</v>
      </c>
      <c r="U192" s="37">
        <f>AVERAGEIFS(ObservedSWC!U$2:U$595,ObservedSWC!$A$2:$A$595,$A192,ObservedSWC!$C$2:$C$595,$C192)</f>
        <v>0.35333333333333333</v>
      </c>
      <c r="V192" s="37">
        <f>AVERAGEIFS(ObservedSWC!V$2:V$595,ObservedSWC!$A$2:$A$595,$A192,ObservedSWC!$C$2:$C$595,$C192)</f>
        <v>0.33600000000000002</v>
      </c>
      <c r="W192" s="37">
        <f>AVERAGEIFS(ObservedSWC!W$2:W$595,ObservedSWC!$A$2:$A$595,$A192,ObservedSWC!$C$2:$C$595,$C192)</f>
        <v>0.33566666666666661</v>
      </c>
      <c r="X192" s="37">
        <f>AVERAGEIFS(ObservedSWC!X$2:X$595,ObservedSWC!$A$2:$A$595,$A192,ObservedSWC!$C$2:$C$595,$C192)</f>
        <v>0.3173333333333333</v>
      </c>
      <c r="Y192" s="37">
        <f>AVERAGEIFS(ObservedSWC!Y$2:Y$595,ObservedSWC!$A$2:$A$595,$A192,ObservedSWC!$C$2:$C$595,$C192)</f>
        <v>0.33266666666666667</v>
      </c>
      <c r="Z192" s="37">
        <f>AVERAGEIFS(ObservedSWC!Z$2:Z$595,ObservedSWC!$A$2:$A$595,$A192,ObservedSWC!$C$2:$C$595,$C192)</f>
        <v>0.311</v>
      </c>
      <c r="AA192" s="37">
        <f>AVERAGEIFS(ObservedSWC!AA$2:AA$595,ObservedSWC!$A$2:$A$595,$A192,ObservedSWC!$C$2:$C$595,$C192)</f>
        <v>0.28499999999999998</v>
      </c>
      <c r="AB192" s="37">
        <f>AVERAGEIFS(ObservedSWC!AB$2:AB$595,ObservedSWC!$A$2:$A$595,$A192,ObservedSWC!$C$2:$C$595,$C192)</f>
        <v>259.76666666666665</v>
      </c>
      <c r="AC192" s="37">
        <f>AVERAGEIFS(ObservedSWC!AC$2:AC$595,ObservedSWC!$A$2:$A$595,$A192,ObservedSWC!$C$2:$C$595,$C192)</f>
        <v>691.56666666666661</v>
      </c>
    </row>
    <row r="193" spans="1:29" x14ac:dyDescent="0.25">
      <c r="A193" s="1" t="s">
        <v>3</v>
      </c>
      <c r="B193" s="1" t="s">
        <v>84</v>
      </c>
      <c r="C193" s="36">
        <v>37207</v>
      </c>
      <c r="D193" s="2" t="s">
        <v>85</v>
      </c>
      <c r="E193">
        <v>2</v>
      </c>
      <c r="F193" s="37">
        <f>AVERAGEIFS(ObservedSWC!F$2:F$595,ObservedSWC!$A$2:$A$595,$A193,ObservedSWC!$C$2:$C$595,$C193)</f>
        <v>0.24</v>
      </c>
      <c r="G193" s="37">
        <f>AVERAGEIFS(ObservedSWC!G$2:G$595,ObservedSWC!$A$2:$A$595,$A193,ObservedSWC!$C$2:$C$595,$C193)</f>
        <v>0.22966666666666666</v>
      </c>
      <c r="H193" s="37">
        <f>AVERAGEIFS(ObservedSWC!H$2:H$595,ObservedSWC!$A$2:$A$595,$A193,ObservedSWC!$C$2:$C$595,$C193)</f>
        <v>0.20333333333333337</v>
      </c>
      <c r="I193" s="37">
        <f>AVERAGEIFS(ObservedSWC!I$2:I$595,ObservedSWC!$A$2:$A$595,$A193,ObservedSWC!$C$2:$C$595,$C193)</f>
        <v>0.20766666666666667</v>
      </c>
      <c r="J193" s="37">
        <f>AVERAGEIFS(ObservedSWC!J$2:J$595,ObservedSWC!$A$2:$A$595,$A193,ObservedSWC!$C$2:$C$595,$C193)</f>
        <v>0.21733333333333335</v>
      </c>
      <c r="K193" s="37">
        <f>AVERAGEIFS(ObservedSWC!K$2:K$595,ObservedSWC!$A$2:$A$595,$A193,ObservedSWC!$C$2:$C$595,$C193)</f>
        <v>0.26533333333333331</v>
      </c>
      <c r="L193" s="37">
        <f>AVERAGEIFS(ObservedSWC!L$2:L$595,ObservedSWC!$A$2:$A$595,$A193,ObservedSWC!$C$2:$C$595,$C193)</f>
        <v>0.28333333333333327</v>
      </c>
      <c r="M193" s="37">
        <f>AVERAGEIFS(ObservedSWC!M$2:M$595,ObservedSWC!$A$2:$A$595,$A193,ObservedSWC!$C$2:$C$595,$C193)</f>
        <v>0.30199999999999999</v>
      </c>
      <c r="N193" s="37">
        <f>AVERAGEIFS(ObservedSWC!N$2:N$595,ObservedSWC!$A$2:$A$595,$A193,ObservedSWC!$C$2:$C$595,$C193)</f>
        <v>0.3</v>
      </c>
      <c r="O193" s="37">
        <f>AVERAGEIFS(ObservedSWC!O$2:O$595,ObservedSWC!$A$2:$A$595,$A193,ObservedSWC!$C$2:$C$595,$C193)</f>
        <v>0.30633333333333335</v>
      </c>
      <c r="P193" s="37">
        <f>AVERAGEIFS(ObservedSWC!P$2:P$595,ObservedSWC!$A$2:$A$595,$A193,ObservedSWC!$C$2:$C$595,$C193)</f>
        <v>0.33733333333333332</v>
      </c>
      <c r="Q193" s="37">
        <f>AVERAGEIFS(ObservedSWC!Q$2:Q$595,ObservedSWC!$A$2:$A$595,$A193,ObservedSWC!$C$2:$C$595,$C193)</f>
        <v>0.33699999999999997</v>
      </c>
      <c r="R193" s="37">
        <f>AVERAGEIFS(ObservedSWC!R$2:R$595,ObservedSWC!$A$2:$A$595,$A193,ObservedSWC!$C$2:$C$595,$C193)</f>
        <v>0.34299999999999997</v>
      </c>
      <c r="S193" s="37">
        <f>AVERAGEIFS(ObservedSWC!S$2:S$595,ObservedSWC!$A$2:$A$595,$A193,ObservedSWC!$C$2:$C$595,$C193)</f>
        <v>0.34533333333333333</v>
      </c>
      <c r="T193" s="37">
        <f>AVERAGEIFS(ObservedSWC!T$2:T$595,ObservedSWC!$A$2:$A$595,$A193,ObservedSWC!$C$2:$C$595,$C193)</f>
        <v>0.35333333333333333</v>
      </c>
      <c r="U193" s="37">
        <f>AVERAGEIFS(ObservedSWC!U$2:U$595,ObservedSWC!$A$2:$A$595,$A193,ObservedSWC!$C$2:$C$595,$C193)</f>
        <v>0.34400000000000003</v>
      </c>
      <c r="V193" s="37">
        <f>AVERAGEIFS(ObservedSWC!V$2:V$595,ObservedSWC!$A$2:$A$595,$A193,ObservedSWC!$C$2:$C$595,$C193)</f>
        <v>0.33899999999999997</v>
      </c>
      <c r="W193" s="37">
        <f>AVERAGEIFS(ObservedSWC!W$2:W$595,ObservedSWC!$A$2:$A$595,$A193,ObservedSWC!$C$2:$C$595,$C193)</f>
        <v>0.31866666666666665</v>
      </c>
      <c r="X193" s="37">
        <f>AVERAGEIFS(ObservedSWC!X$2:X$595,ObservedSWC!$A$2:$A$595,$A193,ObservedSWC!$C$2:$C$595,$C193)</f>
        <v>0.32633333333333331</v>
      </c>
      <c r="Y193" s="37">
        <f>AVERAGEIFS(ObservedSWC!Y$2:Y$595,ObservedSWC!$A$2:$A$595,$A193,ObservedSWC!$C$2:$C$595,$C193)</f>
        <v>0.32733333333333331</v>
      </c>
      <c r="Z193" s="37">
        <f>AVERAGEIFS(ObservedSWC!Z$2:Z$595,ObservedSWC!$A$2:$A$595,$A193,ObservedSWC!$C$2:$C$595,$C193)</f>
        <v>0.3136666666666667</v>
      </c>
      <c r="AA193" s="37">
        <f>AVERAGEIFS(ObservedSWC!AA$2:AA$595,ObservedSWC!$A$2:$A$595,$A193,ObservedSWC!$C$2:$C$595,$C193)</f>
        <v>0.29066666666666663</v>
      </c>
      <c r="AB193" s="37">
        <f>AVERAGEIFS(ObservedSWC!AB$2:AB$595,ObservedSWC!$A$2:$A$595,$A193,ObservedSWC!$C$2:$C$595,$C193)</f>
        <v>248.86666666666665</v>
      </c>
      <c r="AC193" s="37">
        <f>AVERAGEIFS(ObservedSWC!AC$2:AC$595,ObservedSWC!$A$2:$A$595,$A193,ObservedSWC!$C$2:$C$595,$C193)</f>
        <v>677.06666666666672</v>
      </c>
    </row>
    <row r="194" spans="1:29" x14ac:dyDescent="0.25">
      <c r="A194" s="1" t="s">
        <v>3</v>
      </c>
      <c r="B194" s="1" t="s">
        <v>84</v>
      </c>
      <c r="C194" s="36">
        <v>37228</v>
      </c>
      <c r="D194" s="2" t="s">
        <v>85</v>
      </c>
      <c r="E194">
        <v>2</v>
      </c>
      <c r="F194" s="37">
        <f>AVERAGEIFS(ObservedSWC!F$2:F$595,ObservedSWC!$A$2:$A$595,$A194,ObservedSWC!$C$2:$C$595,$C194)</f>
        <v>0.23199999999999998</v>
      </c>
      <c r="G194" s="37">
        <f>AVERAGEIFS(ObservedSWC!G$2:G$595,ObservedSWC!$A$2:$A$595,$A194,ObservedSWC!$C$2:$C$595,$C194)</f>
        <v>0.21333333333333335</v>
      </c>
      <c r="H194" s="37">
        <f>AVERAGEIFS(ObservedSWC!H$2:H$595,ObservedSWC!$A$2:$A$595,$A194,ObservedSWC!$C$2:$C$595,$C194)</f>
        <v>0.18833333333333332</v>
      </c>
      <c r="I194" s="37">
        <f>AVERAGEIFS(ObservedSWC!I$2:I$595,ObservedSWC!$A$2:$A$595,$A194,ObservedSWC!$C$2:$C$595,$C194)</f>
        <v>0.18566666666666665</v>
      </c>
      <c r="J194" s="37">
        <f>AVERAGEIFS(ObservedSWC!J$2:J$595,ObservedSWC!$A$2:$A$595,$A194,ObservedSWC!$C$2:$C$595,$C194)</f>
        <v>0.19666666666666668</v>
      </c>
      <c r="K194" s="37">
        <f>AVERAGEIFS(ObservedSWC!K$2:K$595,ObservedSWC!$A$2:$A$595,$A194,ObservedSWC!$C$2:$C$595,$C194)</f>
        <v>0.23266666666666666</v>
      </c>
      <c r="L194" s="37">
        <f>AVERAGEIFS(ObservedSWC!L$2:L$595,ObservedSWC!$A$2:$A$595,$A194,ObservedSWC!$C$2:$C$595,$C194)</f>
        <v>0.27533333333333337</v>
      </c>
      <c r="M194" s="37">
        <f>AVERAGEIFS(ObservedSWC!M$2:M$595,ObservedSWC!$A$2:$A$595,$A194,ObservedSWC!$C$2:$C$595,$C194)</f>
        <v>0.28499999999999998</v>
      </c>
      <c r="N194" s="37">
        <f>AVERAGEIFS(ObservedSWC!N$2:N$595,ObservedSWC!$A$2:$A$595,$A194,ObservedSWC!$C$2:$C$595,$C194)</f>
        <v>0.29366666666666669</v>
      </c>
      <c r="O194" s="37">
        <f>AVERAGEIFS(ObservedSWC!O$2:O$595,ObservedSWC!$A$2:$A$595,$A194,ObservedSWC!$C$2:$C$595,$C194)</f>
        <v>0.28599999999999998</v>
      </c>
      <c r="P194" s="37">
        <f>AVERAGEIFS(ObservedSWC!P$2:P$595,ObservedSWC!$A$2:$A$595,$A194,ObservedSWC!$C$2:$C$595,$C194)</f>
        <v>0.32866666666666666</v>
      </c>
      <c r="Q194" s="37">
        <f>AVERAGEIFS(ObservedSWC!Q$2:Q$595,ObservedSWC!$A$2:$A$595,$A194,ObservedSWC!$C$2:$C$595,$C194)</f>
        <v>0.32800000000000001</v>
      </c>
      <c r="R194" s="37">
        <f>AVERAGEIFS(ObservedSWC!R$2:R$595,ObservedSWC!$A$2:$A$595,$A194,ObservedSWC!$C$2:$C$595,$C194)</f>
        <v>0.32600000000000001</v>
      </c>
      <c r="S194" s="37">
        <f>AVERAGEIFS(ObservedSWC!S$2:S$595,ObservedSWC!$A$2:$A$595,$A194,ObservedSWC!$C$2:$C$595,$C194)</f>
        <v>0.33766666666666662</v>
      </c>
      <c r="T194" s="37">
        <f>AVERAGEIFS(ObservedSWC!T$2:T$595,ObservedSWC!$A$2:$A$595,$A194,ObservedSWC!$C$2:$C$595,$C194)</f>
        <v>0.35100000000000003</v>
      </c>
      <c r="U194" s="37">
        <f>AVERAGEIFS(ObservedSWC!U$2:U$595,ObservedSWC!$A$2:$A$595,$A194,ObservedSWC!$C$2:$C$595,$C194)</f>
        <v>0.34566666666666662</v>
      </c>
      <c r="V194" s="37">
        <f>AVERAGEIFS(ObservedSWC!V$2:V$595,ObservedSWC!$A$2:$A$595,$A194,ObservedSWC!$C$2:$C$595,$C194)</f>
        <v>0.34200000000000003</v>
      </c>
      <c r="W194" s="37">
        <f>AVERAGEIFS(ObservedSWC!W$2:W$595,ObservedSWC!$A$2:$A$595,$A194,ObservedSWC!$C$2:$C$595,$C194)</f>
        <v>0.32933333333333331</v>
      </c>
      <c r="X194" s="37">
        <f>AVERAGEIFS(ObservedSWC!X$2:X$595,ObservedSWC!$A$2:$A$595,$A194,ObservedSWC!$C$2:$C$595,$C194)</f>
        <v>0.318</v>
      </c>
      <c r="Y194" s="37">
        <f>AVERAGEIFS(ObservedSWC!Y$2:Y$595,ObservedSWC!$A$2:$A$595,$A194,ObservedSWC!$C$2:$C$595,$C194)</f>
        <v>0.32666666666666666</v>
      </c>
      <c r="Z194" s="37">
        <f>AVERAGEIFS(ObservedSWC!Z$2:Z$595,ObservedSWC!$A$2:$A$595,$A194,ObservedSWC!$C$2:$C$595,$C194)</f>
        <v>0.29699999999999999</v>
      </c>
      <c r="AA194" s="37">
        <f>AVERAGEIFS(ObservedSWC!AA$2:AA$595,ObservedSWC!$A$2:$A$595,$A194,ObservedSWC!$C$2:$C$595,$C194)</f>
        <v>0.27899999999999997</v>
      </c>
      <c r="AB194" s="37">
        <f>AVERAGEIFS(ObservedSWC!AB$2:AB$595,ObservedSWC!$A$2:$A$595,$A194,ObservedSWC!$C$2:$C$595,$C194)</f>
        <v>233.46666666666667</v>
      </c>
      <c r="AC194" s="37">
        <f>AVERAGEIFS(ObservedSWC!AC$2:AC$595,ObservedSWC!$A$2:$A$595,$A194,ObservedSWC!$C$2:$C$595,$C194)</f>
        <v>652.9666666666667</v>
      </c>
    </row>
    <row r="195" spans="1:29" x14ac:dyDescent="0.25">
      <c r="A195" s="1" t="s">
        <v>3</v>
      </c>
      <c r="B195" s="1" t="s">
        <v>84</v>
      </c>
      <c r="C195" s="36">
        <v>37272</v>
      </c>
      <c r="D195" s="2" t="s">
        <v>85</v>
      </c>
      <c r="E195">
        <v>3</v>
      </c>
      <c r="F195" s="37">
        <f>AVERAGEIFS(ObservedSWC!F$2:F$595,ObservedSWC!$A$2:$A$595,$A195,ObservedSWC!$C$2:$C$595,$C195)</f>
        <v>0.36000000000000004</v>
      </c>
      <c r="G195" s="37">
        <f>AVERAGEIFS(ObservedSWC!G$2:G$595,ObservedSWC!$A$2:$A$595,$A195,ObservedSWC!$C$2:$C$595,$C195)</f>
        <v>0.32100000000000001</v>
      </c>
      <c r="H195" s="37">
        <f>AVERAGEIFS(ObservedSWC!H$2:H$595,ObservedSWC!$A$2:$A$595,$A195,ObservedSWC!$C$2:$C$595,$C195)</f>
        <v>0.28100000000000003</v>
      </c>
      <c r="I195" s="37">
        <f>AVERAGEIFS(ObservedSWC!I$2:I$595,ObservedSWC!$A$2:$A$595,$A195,ObservedSWC!$C$2:$C$595,$C195)</f>
        <v>0.27266666666666667</v>
      </c>
      <c r="J195" s="37">
        <f>AVERAGEIFS(ObservedSWC!J$2:J$595,ObservedSWC!$A$2:$A$595,$A195,ObservedSWC!$C$2:$C$595,$C195)</f>
        <v>0.29733333333333328</v>
      </c>
      <c r="K195" s="37">
        <f>AVERAGEIFS(ObservedSWC!K$2:K$595,ObservedSWC!$A$2:$A$595,$A195,ObservedSWC!$C$2:$C$595,$C195)</f>
        <v>0.30833333333333335</v>
      </c>
      <c r="L195" s="37">
        <f>AVERAGEIFS(ObservedSWC!L$2:L$595,ObservedSWC!$A$2:$A$595,$A195,ObservedSWC!$C$2:$C$595,$C195)</f>
        <v>0.29099999999999998</v>
      </c>
      <c r="M195" s="37">
        <f>AVERAGEIFS(ObservedSWC!M$2:M$595,ObservedSWC!$A$2:$A$595,$A195,ObservedSWC!$C$2:$C$595,$C195)</f>
        <v>0.28566666666666668</v>
      </c>
      <c r="N195" s="37">
        <f>AVERAGEIFS(ObservedSWC!N$2:N$595,ObservedSWC!$A$2:$A$595,$A195,ObservedSWC!$C$2:$C$595,$C195)</f>
        <v>0.28566666666666668</v>
      </c>
      <c r="O195" s="37">
        <f>AVERAGEIFS(ObservedSWC!O$2:O$595,ObservedSWC!$A$2:$A$595,$A195,ObservedSWC!$C$2:$C$595,$C195)</f>
        <v>0.28366666666666668</v>
      </c>
      <c r="P195" s="37">
        <f>AVERAGEIFS(ObservedSWC!P$2:P$595,ObservedSWC!$A$2:$A$595,$A195,ObservedSWC!$C$2:$C$595,$C195)</f>
        <v>0.31466666666666665</v>
      </c>
      <c r="Q195" s="37">
        <f>AVERAGEIFS(ObservedSWC!Q$2:Q$595,ObservedSWC!$A$2:$A$595,$A195,ObservedSWC!$C$2:$C$595,$C195)</f>
        <v>0.32</v>
      </c>
      <c r="R195" s="37">
        <f>AVERAGEIFS(ObservedSWC!R$2:R$595,ObservedSWC!$A$2:$A$595,$A195,ObservedSWC!$C$2:$C$595,$C195)</f>
        <v>0.32166666666666671</v>
      </c>
      <c r="S195" s="37">
        <f>AVERAGEIFS(ObservedSWC!S$2:S$595,ObservedSWC!$A$2:$A$595,$A195,ObservedSWC!$C$2:$C$595,$C195)</f>
        <v>0.32233333333333336</v>
      </c>
      <c r="T195" s="37">
        <f>AVERAGEIFS(ObservedSWC!T$2:T$595,ObservedSWC!$A$2:$A$595,$A195,ObservedSWC!$C$2:$C$595,$C195)</f>
        <v>0.35099999999999998</v>
      </c>
      <c r="U195" s="37">
        <f>AVERAGEIFS(ObservedSWC!U$2:U$595,ObservedSWC!$A$2:$A$595,$A195,ObservedSWC!$C$2:$C$595,$C195)</f>
        <v>0.34400000000000003</v>
      </c>
      <c r="V195" s="37">
        <f>AVERAGEIFS(ObservedSWC!V$2:V$595,ObservedSWC!$A$2:$A$595,$A195,ObservedSWC!$C$2:$C$595,$C195)</f>
        <v>0.35299999999999998</v>
      </c>
      <c r="W195" s="37">
        <f>AVERAGEIFS(ObservedSWC!W$2:W$595,ObservedSWC!$A$2:$A$595,$A195,ObservedSWC!$C$2:$C$595,$C195)</f>
        <v>0.32833333333333337</v>
      </c>
      <c r="X195" s="37">
        <f>AVERAGEIFS(ObservedSWC!X$2:X$595,ObservedSWC!$A$2:$A$595,$A195,ObservedSWC!$C$2:$C$595,$C195)</f>
        <v>0.32266666666666666</v>
      </c>
      <c r="Y195" s="37">
        <f>AVERAGEIFS(ObservedSWC!Y$2:Y$595,ObservedSWC!$A$2:$A$595,$A195,ObservedSWC!$C$2:$C$595,$C195)</f>
        <v>0.32200000000000001</v>
      </c>
      <c r="Z195" s="37">
        <f>AVERAGEIFS(ObservedSWC!Z$2:Z$595,ObservedSWC!$A$2:$A$595,$A195,ObservedSWC!$C$2:$C$595,$C195)</f>
        <v>0.2993333333333334</v>
      </c>
      <c r="AA195" s="37">
        <f>AVERAGEIFS(ObservedSWC!AA$2:AA$595,ObservedSWC!$A$2:$A$595,$A195,ObservedSWC!$C$2:$C$595,$C195)</f>
        <v>0.28466666666666662</v>
      </c>
      <c r="AB195" s="37">
        <f>AVERAGEIFS(ObservedSWC!AB$2:AB$595,ObservedSWC!$A$2:$A$595,$A195,ObservedSWC!$C$2:$C$595,$C195)</f>
        <v>306.26666666666665</v>
      </c>
      <c r="AC195" s="37">
        <f>AVERAGEIFS(ObservedSWC!AC$2:AC$595,ObservedSWC!$A$2:$A$595,$A195,ObservedSWC!$C$2:$C$595,$C195)</f>
        <v>723</v>
      </c>
    </row>
    <row r="196" spans="1:29" x14ac:dyDescent="0.25">
      <c r="A196" s="1" t="s">
        <v>3</v>
      </c>
      <c r="B196" s="1" t="s">
        <v>84</v>
      </c>
      <c r="C196" s="36">
        <v>37305</v>
      </c>
      <c r="D196" s="2" t="s">
        <v>85</v>
      </c>
      <c r="E196">
        <v>4</v>
      </c>
      <c r="F196" s="37">
        <f>AVERAGEIFS(ObservedSWC!F$2:F$595,ObservedSWC!$A$2:$A$595,$A196,ObservedSWC!$C$2:$C$595,$C196)</f>
        <v>0.29599999999999999</v>
      </c>
      <c r="G196" s="37">
        <f>AVERAGEIFS(ObservedSWC!G$2:G$595,ObservedSWC!$A$2:$A$595,$A196,ObservedSWC!$C$2:$C$595,$C196)</f>
        <v>0.28033333333333332</v>
      </c>
      <c r="H196" s="37">
        <f>AVERAGEIFS(ObservedSWC!H$2:H$595,ObservedSWC!$A$2:$A$595,$A196,ObservedSWC!$C$2:$C$595,$C196)</f>
        <v>0.24166666666666667</v>
      </c>
      <c r="I196" s="37">
        <f>AVERAGEIFS(ObservedSWC!I$2:I$595,ObservedSWC!$A$2:$A$595,$A196,ObservedSWC!$C$2:$C$595,$C196)</f>
        <v>0.23733333333333331</v>
      </c>
      <c r="J196" s="37">
        <f>AVERAGEIFS(ObservedSWC!J$2:J$595,ObservedSWC!$A$2:$A$595,$A196,ObservedSWC!$C$2:$C$595,$C196)</f>
        <v>0.246</v>
      </c>
      <c r="K196" s="37">
        <f>AVERAGEIFS(ObservedSWC!K$2:K$595,ObservedSWC!$A$2:$A$595,$A196,ObservedSWC!$C$2:$C$595,$C196)</f>
        <v>0.28366666666666668</v>
      </c>
      <c r="L196" s="37">
        <f>AVERAGEIFS(ObservedSWC!L$2:L$595,ObservedSWC!$A$2:$A$595,$A196,ObservedSWC!$C$2:$C$595,$C196)</f>
        <v>0.29199999999999998</v>
      </c>
      <c r="M196" s="37">
        <f>AVERAGEIFS(ObservedSWC!M$2:M$595,ObservedSWC!$A$2:$A$595,$A196,ObservedSWC!$C$2:$C$595,$C196)</f>
        <v>0.29533333333333339</v>
      </c>
      <c r="N196" s="37">
        <f>AVERAGEIFS(ObservedSWC!N$2:N$595,ObservedSWC!$A$2:$A$595,$A196,ObservedSWC!$C$2:$C$595,$C196)</f>
        <v>0.29699999999999999</v>
      </c>
      <c r="O196" s="37">
        <f>AVERAGEIFS(ObservedSWC!O$2:O$595,ObservedSWC!$A$2:$A$595,$A196,ObservedSWC!$C$2:$C$595,$C196)</f>
        <v>0.308</v>
      </c>
      <c r="P196" s="37">
        <f>AVERAGEIFS(ObservedSWC!P$2:P$595,ObservedSWC!$A$2:$A$595,$A196,ObservedSWC!$C$2:$C$595,$C196)</f>
        <v>0.32966666666666672</v>
      </c>
      <c r="Q196" s="37">
        <f>AVERAGEIFS(ObservedSWC!Q$2:Q$595,ObservedSWC!$A$2:$A$595,$A196,ObservedSWC!$C$2:$C$595,$C196)</f>
        <v>0.34533333333333333</v>
      </c>
      <c r="R196" s="37">
        <f>AVERAGEIFS(ObservedSWC!R$2:R$595,ObservedSWC!$A$2:$A$595,$A196,ObservedSWC!$C$2:$C$595,$C196)</f>
        <v>0.35166666666666663</v>
      </c>
      <c r="S196" s="37">
        <f>AVERAGEIFS(ObservedSWC!S$2:S$595,ObservedSWC!$A$2:$A$595,$A196,ObservedSWC!$C$2:$C$595,$C196)</f>
        <v>0.35133333333333328</v>
      </c>
      <c r="T196" s="37">
        <f>AVERAGEIFS(ObservedSWC!T$2:T$595,ObservedSWC!$A$2:$A$595,$A196,ObservedSWC!$C$2:$C$595,$C196)</f>
        <v>0.35533333333333333</v>
      </c>
      <c r="U196" s="37">
        <f>AVERAGEIFS(ObservedSWC!U$2:U$595,ObservedSWC!$A$2:$A$595,$A196,ObservedSWC!$C$2:$C$595,$C196)</f>
        <v>0.34366666666666662</v>
      </c>
      <c r="V196" s="37">
        <f>AVERAGEIFS(ObservedSWC!V$2:V$595,ObservedSWC!$A$2:$A$595,$A196,ObservedSWC!$C$2:$C$595,$C196)</f>
        <v>0.34199999999999992</v>
      </c>
      <c r="W196" s="37">
        <f>AVERAGEIFS(ObservedSWC!W$2:W$595,ObservedSWC!$A$2:$A$595,$A196,ObservedSWC!$C$2:$C$595,$C196)</f>
        <v>0.32100000000000001</v>
      </c>
      <c r="X196" s="37">
        <f>AVERAGEIFS(ObservedSWC!X$2:X$595,ObservedSWC!$A$2:$A$595,$A196,ObservedSWC!$C$2:$C$595,$C196)</f>
        <v>0.31900000000000001</v>
      </c>
      <c r="Y196" s="37">
        <f>AVERAGEIFS(ObservedSWC!Y$2:Y$595,ObservedSWC!$A$2:$A$595,$A196,ObservedSWC!$C$2:$C$595,$C196)</f>
        <v>0.32533333333333331</v>
      </c>
      <c r="Z196" s="37">
        <f>AVERAGEIFS(ObservedSWC!Z$2:Z$595,ObservedSWC!$A$2:$A$595,$A196,ObservedSWC!$C$2:$C$595,$C196)</f>
        <v>0.307</v>
      </c>
      <c r="AA196" s="37">
        <f>AVERAGEIFS(ObservedSWC!AA$2:AA$595,ObservedSWC!$A$2:$A$595,$A196,ObservedSWC!$C$2:$C$595,$C196)</f>
        <v>0.28566666666666668</v>
      </c>
      <c r="AB196" s="37">
        <f>AVERAGEIFS(ObservedSWC!AB$2:AB$595,ObservedSWC!$A$2:$A$595,$A196,ObservedSWC!$C$2:$C$595,$C196)</f>
        <v>276.5333333333333</v>
      </c>
      <c r="AC196" s="37">
        <f>AVERAGEIFS(ObservedSWC!AC$2:AC$595,ObservedSWC!$A$2:$A$595,$A196,ObservedSWC!$C$2:$C$595,$C196)</f>
        <v>705.0333333333333</v>
      </c>
    </row>
    <row r="197" spans="1:29" x14ac:dyDescent="0.25">
      <c r="A197" s="1" t="s">
        <v>3</v>
      </c>
      <c r="B197" s="1" t="s">
        <v>84</v>
      </c>
      <c r="C197" s="36">
        <v>37321</v>
      </c>
      <c r="D197" s="2" t="s">
        <v>85</v>
      </c>
      <c r="E197">
        <v>4</v>
      </c>
      <c r="F197" s="37">
        <f>AVERAGEIFS(ObservedSWC!F$2:F$595,ObservedSWC!$A$2:$A$595,$A197,ObservedSWC!$C$2:$C$595,$C197)</f>
        <v>0.20666666666666664</v>
      </c>
      <c r="G197" s="37">
        <f>AVERAGEIFS(ObservedSWC!G$2:G$595,ObservedSWC!$A$2:$A$595,$A197,ObservedSWC!$C$2:$C$595,$C197)</f>
        <v>0.21766666666666667</v>
      </c>
      <c r="H197" s="37">
        <f>AVERAGEIFS(ObservedSWC!H$2:H$595,ObservedSWC!$A$2:$A$595,$A197,ObservedSWC!$C$2:$C$595,$C197)</f>
        <v>0.21066666666666667</v>
      </c>
      <c r="I197" s="37">
        <f>AVERAGEIFS(ObservedSWC!I$2:I$595,ObservedSWC!$A$2:$A$595,$A197,ObservedSWC!$C$2:$C$595,$C197)</f>
        <v>0.21466666666666664</v>
      </c>
      <c r="J197" s="37">
        <f>AVERAGEIFS(ObservedSWC!J$2:J$595,ObservedSWC!$A$2:$A$595,$A197,ObservedSWC!$C$2:$C$595,$C197)</f>
        <v>0.22966666666666669</v>
      </c>
      <c r="K197" s="37">
        <f>AVERAGEIFS(ObservedSWC!K$2:K$595,ObservedSWC!$A$2:$A$595,$A197,ObservedSWC!$C$2:$C$595,$C197)</f>
        <v>0.26400000000000001</v>
      </c>
      <c r="L197" s="37">
        <f>AVERAGEIFS(ObservedSWC!L$2:L$595,ObservedSWC!$A$2:$A$595,$A197,ObservedSWC!$C$2:$C$595,$C197)</f>
        <v>0.28799999999999998</v>
      </c>
      <c r="M197" s="37">
        <f>AVERAGEIFS(ObservedSWC!M$2:M$595,ObservedSWC!$A$2:$A$595,$A197,ObservedSWC!$C$2:$C$595,$C197)</f>
        <v>0.28933333333333333</v>
      </c>
      <c r="N197" s="37">
        <f>AVERAGEIFS(ObservedSWC!N$2:N$595,ObservedSWC!$A$2:$A$595,$A197,ObservedSWC!$C$2:$C$595,$C197)</f>
        <v>0.29566666666666669</v>
      </c>
      <c r="O197" s="37">
        <f>AVERAGEIFS(ObservedSWC!O$2:O$595,ObservedSWC!$A$2:$A$595,$A197,ObservedSWC!$C$2:$C$595,$C197)</f>
        <v>0.29099999999999998</v>
      </c>
      <c r="P197" s="37">
        <f>AVERAGEIFS(ObservedSWC!P$2:P$595,ObservedSWC!$A$2:$A$595,$A197,ObservedSWC!$C$2:$C$595,$C197)</f>
        <v>0.32433333333333331</v>
      </c>
      <c r="Q197" s="37">
        <f>AVERAGEIFS(ObservedSWC!Q$2:Q$595,ObservedSWC!$A$2:$A$595,$A197,ObservedSWC!$C$2:$C$595,$C197)</f>
        <v>0.33933333333333332</v>
      </c>
      <c r="R197" s="37">
        <f>AVERAGEIFS(ObservedSWC!R$2:R$595,ObservedSWC!$A$2:$A$595,$A197,ObservedSWC!$C$2:$C$595,$C197)</f>
        <v>0.35066666666666663</v>
      </c>
      <c r="S197" s="37">
        <f>AVERAGEIFS(ObservedSWC!S$2:S$595,ObservedSWC!$A$2:$A$595,$A197,ObservedSWC!$C$2:$C$595,$C197)</f>
        <v>0.34599999999999992</v>
      </c>
      <c r="T197" s="37">
        <f>AVERAGEIFS(ObservedSWC!T$2:T$595,ObservedSWC!$A$2:$A$595,$A197,ObservedSWC!$C$2:$C$595,$C197)</f>
        <v>0.35200000000000004</v>
      </c>
      <c r="U197" s="37">
        <f>AVERAGEIFS(ObservedSWC!U$2:U$595,ObservedSWC!$A$2:$A$595,$A197,ObservedSWC!$C$2:$C$595,$C197)</f>
        <v>0.35633333333333334</v>
      </c>
      <c r="V197" s="37">
        <f>AVERAGEIFS(ObservedSWC!V$2:V$595,ObservedSWC!$A$2:$A$595,$A197,ObservedSWC!$C$2:$C$595,$C197)</f>
        <v>0.34499999999999997</v>
      </c>
      <c r="W197" s="37">
        <f>AVERAGEIFS(ObservedSWC!W$2:W$595,ObservedSWC!$A$2:$A$595,$A197,ObservedSWC!$C$2:$C$595,$C197)</f>
        <v>0.32233333333333336</v>
      </c>
      <c r="X197" s="37">
        <f>AVERAGEIFS(ObservedSWC!X$2:X$595,ObservedSWC!$A$2:$A$595,$A197,ObservedSWC!$C$2:$C$595,$C197)</f>
        <v>0.32500000000000001</v>
      </c>
      <c r="Y197" s="37">
        <f>AVERAGEIFS(ObservedSWC!Y$2:Y$595,ObservedSWC!$A$2:$A$595,$A197,ObservedSWC!$C$2:$C$595,$C197)</f>
        <v>0.33466666666666667</v>
      </c>
      <c r="Z197" s="37">
        <f>AVERAGEIFS(ObservedSWC!Z$2:Z$595,ObservedSWC!$A$2:$A$595,$A197,ObservedSWC!$C$2:$C$595,$C197)</f>
        <v>0.31133333333333335</v>
      </c>
      <c r="AA197" s="37">
        <f>AVERAGEIFS(ObservedSWC!AA$2:AA$595,ObservedSWC!$A$2:$A$595,$A197,ObservedSWC!$C$2:$C$595,$C197)</f>
        <v>0.28533333333333333</v>
      </c>
      <c r="AB197" s="37">
        <f>AVERAGEIFS(ObservedSWC!AB$2:AB$595,ObservedSWC!$A$2:$A$595,$A197,ObservedSWC!$C$2:$C$595,$C197)</f>
        <v>242.30000000000004</v>
      </c>
      <c r="AC197" s="37">
        <f>AVERAGEIFS(ObservedSWC!AC$2:AC$595,ObservedSWC!$A$2:$A$595,$A197,ObservedSWC!$C$2:$C$595,$C197)</f>
        <v>670.63333333333333</v>
      </c>
    </row>
    <row r="198" spans="1:29" x14ac:dyDescent="0.25">
      <c r="A198" s="1" t="s">
        <v>3</v>
      </c>
      <c r="B198" s="1" t="s">
        <v>84</v>
      </c>
      <c r="C198" s="36">
        <v>37354</v>
      </c>
      <c r="D198" s="2" t="s">
        <v>85</v>
      </c>
      <c r="E198">
        <v>5</v>
      </c>
      <c r="F198" s="37">
        <f>AVERAGEIFS(ObservedSWC!F$2:F$595,ObservedSWC!$A$2:$A$595,$A198,ObservedSWC!$C$2:$C$595,$C198)</f>
        <v>0.34833333333333333</v>
      </c>
      <c r="G198" s="37">
        <f>AVERAGEIFS(ObservedSWC!G$2:G$595,ObservedSWC!$A$2:$A$595,$A198,ObservedSWC!$C$2:$C$595,$C198)</f>
        <v>0.27966666666666667</v>
      </c>
      <c r="H198" s="37">
        <f>AVERAGEIFS(ObservedSWC!H$2:H$595,ObservedSWC!$A$2:$A$595,$A198,ObservedSWC!$C$2:$C$595,$C198)</f>
        <v>0.21033333333333334</v>
      </c>
      <c r="I198" s="37">
        <f>AVERAGEIFS(ObservedSWC!I$2:I$595,ObservedSWC!$A$2:$A$595,$A198,ObservedSWC!$C$2:$C$595,$C198)</f>
        <v>0.18533333333333335</v>
      </c>
      <c r="J198" s="37">
        <f>AVERAGEIFS(ObservedSWC!J$2:J$595,ObservedSWC!$A$2:$A$595,$A198,ObservedSWC!$C$2:$C$595,$C198)</f>
        <v>0.19000000000000003</v>
      </c>
      <c r="K198" s="37">
        <f>AVERAGEIFS(ObservedSWC!K$2:K$595,ObservedSWC!$A$2:$A$595,$A198,ObservedSWC!$C$2:$C$595,$C198)</f>
        <v>0.22666666666666666</v>
      </c>
      <c r="L198" s="37">
        <f>AVERAGEIFS(ObservedSWC!L$2:L$595,ObservedSWC!$A$2:$A$595,$A198,ObservedSWC!$C$2:$C$595,$C198)</f>
        <v>0.25366666666666665</v>
      </c>
      <c r="M198" s="37">
        <f>AVERAGEIFS(ObservedSWC!M$2:M$595,ObservedSWC!$A$2:$A$595,$A198,ObservedSWC!$C$2:$C$595,$C198)</f>
        <v>0.26033333333333331</v>
      </c>
      <c r="N198" s="37">
        <f>AVERAGEIFS(ObservedSWC!N$2:N$595,ObservedSWC!$A$2:$A$595,$A198,ObservedSWC!$C$2:$C$595,$C198)</f>
        <v>0.25733333333333336</v>
      </c>
      <c r="O198" s="37">
        <f>AVERAGEIFS(ObservedSWC!O$2:O$595,ObservedSWC!$A$2:$A$595,$A198,ObservedSWC!$C$2:$C$595,$C198)</f>
        <v>0.25500000000000006</v>
      </c>
      <c r="P198" s="37">
        <f>AVERAGEIFS(ObservedSWC!P$2:P$595,ObservedSWC!$A$2:$A$595,$A198,ObservedSWC!$C$2:$C$595,$C198)</f>
        <v>0.30433333333333329</v>
      </c>
      <c r="Q198" s="37">
        <f>AVERAGEIFS(ObservedSWC!Q$2:Q$595,ObservedSWC!$A$2:$A$595,$A198,ObservedSWC!$C$2:$C$595,$C198)</f>
        <v>0.32633333333333331</v>
      </c>
      <c r="R198" s="37">
        <f>AVERAGEIFS(ObservedSWC!R$2:R$595,ObservedSWC!$A$2:$A$595,$A198,ObservedSWC!$C$2:$C$595,$C198)</f>
        <v>0.32833333333333337</v>
      </c>
      <c r="S198" s="37">
        <f>AVERAGEIFS(ObservedSWC!S$2:S$595,ObservedSWC!$A$2:$A$595,$A198,ObservedSWC!$C$2:$C$595,$C198)</f>
        <v>0.33333333333333331</v>
      </c>
      <c r="T198" s="37">
        <f>AVERAGEIFS(ObservedSWC!T$2:T$595,ObservedSWC!$A$2:$A$595,$A198,ObservedSWC!$C$2:$C$595,$C198)</f>
        <v>0.35099999999999998</v>
      </c>
      <c r="U198" s="37">
        <f>AVERAGEIFS(ObservedSWC!U$2:U$595,ObservedSWC!$A$2:$A$595,$A198,ObservedSWC!$C$2:$C$595,$C198)</f>
        <v>0.34699999999999998</v>
      </c>
      <c r="V198" s="37">
        <f>AVERAGEIFS(ObservedSWC!V$2:V$595,ObservedSWC!$A$2:$A$595,$A198,ObservedSWC!$C$2:$C$595,$C198)</f>
        <v>0.36333333333333329</v>
      </c>
      <c r="W198" s="37">
        <f>AVERAGEIFS(ObservedSWC!W$2:W$595,ObservedSWC!$A$2:$A$595,$A198,ObservedSWC!$C$2:$C$595,$C198)</f>
        <v>0.32700000000000001</v>
      </c>
      <c r="X198" s="37">
        <f>AVERAGEIFS(ObservedSWC!X$2:X$595,ObservedSWC!$A$2:$A$595,$A198,ObservedSWC!$C$2:$C$595,$C198)</f>
        <v>0.31966666666666671</v>
      </c>
      <c r="Y198" s="37">
        <f>AVERAGEIFS(ObservedSWC!Y$2:Y$595,ObservedSWC!$A$2:$A$595,$A198,ObservedSWC!$C$2:$C$595,$C198)</f>
        <v>0.33200000000000002</v>
      </c>
      <c r="Z198" s="37">
        <f>AVERAGEIFS(ObservedSWC!Z$2:Z$595,ObservedSWC!$A$2:$A$595,$A198,ObservedSWC!$C$2:$C$595,$C198)</f>
        <v>0.3076666666666667</v>
      </c>
      <c r="AA198" s="37">
        <f>AVERAGEIFS(ObservedSWC!AA$2:AA$595,ObservedSWC!$A$2:$A$595,$A198,ObservedSWC!$C$2:$C$595,$C198)</f>
        <v>0.28099999999999997</v>
      </c>
      <c r="AB198" s="37">
        <f>AVERAGEIFS(ObservedSWC!AB$2:AB$595,ObservedSWC!$A$2:$A$595,$A198,ObservedSWC!$C$2:$C$595,$C198)</f>
        <v>256</v>
      </c>
      <c r="AC198" s="37">
        <f>AVERAGEIFS(ObservedSWC!AC$2:AC$595,ObservedSWC!$A$2:$A$595,$A198,ObservedSWC!$C$2:$C$595,$C198)</f>
        <v>673.59999999999991</v>
      </c>
    </row>
    <row r="199" spans="1:29" x14ac:dyDescent="0.25">
      <c r="A199" s="1" t="s">
        <v>3</v>
      </c>
      <c r="B199" s="1" t="s">
        <v>84</v>
      </c>
      <c r="C199" s="36">
        <v>37432</v>
      </c>
      <c r="D199" s="2" t="s">
        <v>85</v>
      </c>
      <c r="E199">
        <v>6</v>
      </c>
      <c r="F199" s="37">
        <f>AVERAGEIFS(ObservedSWC!F$2:F$595,ObservedSWC!$A$2:$A$595,$A199,ObservedSWC!$C$2:$C$595,$C199)</f>
        <v>0.37266666666666665</v>
      </c>
      <c r="G199" s="37">
        <f>AVERAGEIFS(ObservedSWC!G$2:G$595,ObservedSWC!$A$2:$A$595,$A199,ObservedSWC!$C$2:$C$595,$C199)</f>
        <v>0.32333333333333331</v>
      </c>
      <c r="H199" s="37">
        <f>AVERAGEIFS(ObservedSWC!H$2:H$595,ObservedSWC!$A$2:$A$595,$A199,ObservedSWC!$C$2:$C$595,$C199)</f>
        <v>0.27766666666666667</v>
      </c>
      <c r="I199" s="37">
        <f>AVERAGEIFS(ObservedSWC!I$2:I$595,ObservedSWC!$A$2:$A$595,$A199,ObservedSWC!$C$2:$C$595,$C199)</f>
        <v>0.27699999999999997</v>
      </c>
      <c r="J199" s="37">
        <f>AVERAGEIFS(ObservedSWC!J$2:J$595,ObservedSWC!$A$2:$A$595,$A199,ObservedSWC!$C$2:$C$595,$C199)</f>
        <v>0.29699999999999999</v>
      </c>
      <c r="K199" s="37">
        <f>AVERAGEIFS(ObservedSWC!K$2:K$595,ObservedSWC!$A$2:$A$595,$A199,ObservedSWC!$C$2:$C$595,$C199)</f>
        <v>0.31900000000000001</v>
      </c>
      <c r="L199" s="37">
        <f>AVERAGEIFS(ObservedSWC!L$2:L$595,ObservedSWC!$A$2:$A$595,$A199,ObservedSWC!$C$2:$C$595,$C199)</f>
        <v>0.30633333333333329</v>
      </c>
      <c r="M199" s="37">
        <f>AVERAGEIFS(ObservedSWC!M$2:M$595,ObservedSWC!$A$2:$A$595,$A199,ObservedSWC!$C$2:$C$595,$C199)</f>
        <v>0.30133333333333329</v>
      </c>
      <c r="N199" s="37">
        <f>AVERAGEIFS(ObservedSWC!N$2:N$595,ObservedSWC!$A$2:$A$595,$A199,ObservedSWC!$C$2:$C$595,$C199)</f>
        <v>0.30766666666666664</v>
      </c>
      <c r="O199" s="37">
        <f>AVERAGEIFS(ObservedSWC!O$2:O$595,ObservedSWC!$A$2:$A$595,$A199,ObservedSWC!$C$2:$C$595,$C199)</f>
        <v>0.31166666666666665</v>
      </c>
      <c r="P199" s="37">
        <f>AVERAGEIFS(ObservedSWC!P$2:P$595,ObservedSWC!$A$2:$A$595,$A199,ObservedSWC!$C$2:$C$595,$C199)</f>
        <v>0.33133333333333331</v>
      </c>
      <c r="Q199" s="37">
        <f>AVERAGEIFS(ObservedSWC!Q$2:Q$595,ObservedSWC!$A$2:$A$595,$A199,ObservedSWC!$C$2:$C$595,$C199)</f>
        <v>0.32500000000000001</v>
      </c>
      <c r="R199" s="37">
        <f>AVERAGEIFS(ObservedSWC!R$2:R$595,ObservedSWC!$A$2:$A$595,$A199,ObservedSWC!$C$2:$C$595,$C199)</f>
        <v>0.31166666666666665</v>
      </c>
      <c r="S199" s="37">
        <f>AVERAGEIFS(ObservedSWC!S$2:S$595,ObservedSWC!$A$2:$A$595,$A199,ObservedSWC!$C$2:$C$595,$C199)</f>
        <v>0.31566666666666671</v>
      </c>
      <c r="T199" s="37">
        <f>AVERAGEIFS(ObservedSWC!T$2:T$595,ObservedSWC!$A$2:$A$595,$A199,ObservedSWC!$C$2:$C$595,$C199)</f>
        <v>0.34133333333333332</v>
      </c>
      <c r="U199" s="37">
        <f>AVERAGEIFS(ObservedSWC!U$2:U$595,ObservedSWC!$A$2:$A$595,$A199,ObservedSWC!$C$2:$C$595,$C199)</f>
        <v>0.34533333333333333</v>
      </c>
      <c r="V199" s="37">
        <f>AVERAGEIFS(ObservedSWC!V$2:V$595,ObservedSWC!$A$2:$A$595,$A199,ObservedSWC!$C$2:$C$595,$C199)</f>
        <v>0.35099999999999998</v>
      </c>
      <c r="W199" s="37">
        <f>AVERAGEIFS(ObservedSWC!W$2:W$595,ObservedSWC!$A$2:$A$595,$A199,ObservedSWC!$C$2:$C$595,$C199)</f>
        <v>0.32966666666666666</v>
      </c>
      <c r="X199" s="37">
        <f>AVERAGEIFS(ObservedSWC!X$2:X$595,ObservedSWC!$A$2:$A$595,$A199,ObservedSWC!$C$2:$C$595,$C199)</f>
        <v>0.31833333333333336</v>
      </c>
      <c r="Y199" s="37">
        <f>AVERAGEIFS(ObservedSWC!Y$2:Y$595,ObservedSWC!$A$2:$A$595,$A199,ObservedSWC!$C$2:$C$595,$C199)</f>
        <v>0.32866666666666666</v>
      </c>
      <c r="Z199" s="37">
        <f>AVERAGEIFS(ObservedSWC!Z$2:Z$595,ObservedSWC!$A$2:$A$595,$A199,ObservedSWC!$C$2:$C$595,$C199)</f>
        <v>0.29866666666666664</v>
      </c>
      <c r="AA199" s="37">
        <f>AVERAGEIFS(ObservedSWC!AA$2:AA$595,ObservedSWC!$A$2:$A$595,$A199,ObservedSWC!$C$2:$C$595,$C199)</f>
        <v>0.28399999999999997</v>
      </c>
      <c r="AB199" s="37">
        <f>AVERAGEIFS(ObservedSWC!AB$2:AB$595,ObservedSWC!$A$2:$A$595,$A199,ObservedSWC!$C$2:$C$595,$C199)</f>
        <v>315.46666666666664</v>
      </c>
      <c r="AC199" s="37">
        <f>AVERAGEIFS(ObservedSWC!AC$2:AC$595,ObservedSWC!$A$2:$A$595,$A199,ObservedSWC!$C$2:$C$595,$C199)</f>
        <v>734.69999999999993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Observed</vt:lpstr>
      <vt:lpstr>ObservedSWC</vt:lpstr>
      <vt:lpstr>ObservedMeans</vt:lpstr>
      <vt:lpstr>ObservedSWmean</vt:lpstr>
    </vt:vector>
  </TitlesOfParts>
  <Company>AgResearch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Reviewer</cp:lastModifiedBy>
  <dcterms:created xsi:type="dcterms:W3CDTF">2016-04-27T08:58:31Z</dcterms:created>
  <dcterms:modified xsi:type="dcterms:W3CDTF">2019-06-13T11:30:01Z</dcterms:modified>
</cp:coreProperties>
</file>