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rebeccaciez/Documents/GitHub/CAFEStandardsCostReview/"/>
    </mc:Choice>
  </mc:AlternateContent>
  <xr:revisionPtr revIDLastSave="0" documentId="8_{8E376FAF-B624-4B44-A9C2-2A6A5FA14218}" xr6:coauthVersionLast="43" xr6:coauthVersionMax="43" xr10:uidLastSave="{00000000-0000-0000-0000-000000000000}"/>
  <bookViews>
    <workbookView xWindow="-26860" yWindow="-5140" windowWidth="25600" windowHeight="13560" xr2:uid="{00000000-000D-0000-FFFF-FFFF00000000}"/>
  </bookViews>
  <sheets>
    <sheet name="BLS Data Series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32" i="1" l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31" i="1"/>
  <c r="S16" i="1" l="1"/>
  <c r="S17" i="1"/>
  <c r="S20" i="1"/>
  <c r="S21" i="1"/>
  <c r="S24" i="1"/>
  <c r="S25" i="1"/>
  <c r="S28" i="1"/>
  <c r="S29" i="1"/>
  <c r="S32" i="1"/>
  <c r="T32" i="1" s="1"/>
  <c r="S33" i="1"/>
  <c r="T33" i="1" s="1"/>
  <c r="S36" i="1"/>
  <c r="T36" i="1" s="1"/>
  <c r="S37" i="1"/>
  <c r="T37" i="1" s="1"/>
  <c r="S40" i="1"/>
  <c r="T40" i="1" s="1"/>
  <c r="S41" i="1"/>
  <c r="T41" i="1" s="1"/>
  <c r="S44" i="1"/>
  <c r="T44" i="1" s="1"/>
  <c r="S45" i="1"/>
  <c r="T45" i="1" s="1"/>
  <c r="S48" i="1"/>
  <c r="T48" i="1" s="1"/>
  <c r="S49" i="1"/>
  <c r="T49" i="1" s="1"/>
  <c r="S52" i="1"/>
  <c r="T52" i="1" s="1"/>
  <c r="S53" i="1"/>
  <c r="T53" i="1" s="1"/>
  <c r="S56" i="1"/>
  <c r="T56" i="1" s="1"/>
  <c r="S57" i="1"/>
  <c r="T57" i="1" s="1"/>
  <c r="S60" i="1"/>
  <c r="T60" i="1" s="1"/>
  <c r="S61" i="1"/>
  <c r="T61" i="1" s="1"/>
  <c r="S64" i="1"/>
  <c r="T64" i="1" s="1"/>
  <c r="S65" i="1"/>
  <c r="T65" i="1" s="1"/>
  <c r="S68" i="1"/>
  <c r="T68" i="1" s="1"/>
  <c r="S69" i="1"/>
  <c r="T69" i="1" s="1"/>
  <c r="S72" i="1"/>
  <c r="T72" i="1" s="1"/>
  <c r="S73" i="1"/>
  <c r="T73" i="1" s="1"/>
  <c r="S76" i="1"/>
  <c r="T76" i="1" s="1"/>
  <c r="S77" i="1"/>
  <c r="T77" i="1" s="1"/>
  <c r="S80" i="1"/>
  <c r="T80" i="1" s="1"/>
  <c r="S81" i="1"/>
  <c r="T81" i="1" s="1"/>
  <c r="R14" i="1"/>
  <c r="S14" i="1" s="1"/>
  <c r="R15" i="1"/>
  <c r="S15" i="1" s="1"/>
  <c r="R16" i="1"/>
  <c r="R17" i="1"/>
  <c r="R18" i="1"/>
  <c r="S18" i="1" s="1"/>
  <c r="R19" i="1"/>
  <c r="S19" i="1" s="1"/>
  <c r="R20" i="1"/>
  <c r="R21" i="1"/>
  <c r="R22" i="1"/>
  <c r="S22" i="1" s="1"/>
  <c r="R23" i="1"/>
  <c r="S23" i="1" s="1"/>
  <c r="R24" i="1"/>
  <c r="R25" i="1"/>
  <c r="R26" i="1"/>
  <c r="S26" i="1" s="1"/>
  <c r="R27" i="1"/>
  <c r="S27" i="1" s="1"/>
  <c r="R28" i="1"/>
  <c r="R29" i="1"/>
  <c r="R30" i="1"/>
  <c r="S30" i="1" s="1"/>
  <c r="T30" i="1" s="1"/>
  <c r="W30" i="1" s="1"/>
  <c r="R31" i="1"/>
  <c r="S31" i="1" s="1"/>
  <c r="T31" i="1" s="1"/>
  <c r="R32" i="1"/>
  <c r="R33" i="1"/>
  <c r="R34" i="1"/>
  <c r="S34" i="1" s="1"/>
  <c r="T34" i="1" s="1"/>
  <c r="R35" i="1"/>
  <c r="S35" i="1" s="1"/>
  <c r="T35" i="1" s="1"/>
  <c r="R36" i="1"/>
  <c r="R37" i="1"/>
  <c r="R38" i="1"/>
  <c r="S38" i="1" s="1"/>
  <c r="T38" i="1" s="1"/>
  <c r="R39" i="1"/>
  <c r="S39" i="1" s="1"/>
  <c r="T39" i="1" s="1"/>
  <c r="R40" i="1"/>
  <c r="R41" i="1"/>
  <c r="R42" i="1"/>
  <c r="S42" i="1" s="1"/>
  <c r="T42" i="1" s="1"/>
  <c r="R43" i="1"/>
  <c r="S43" i="1" s="1"/>
  <c r="T43" i="1" s="1"/>
  <c r="R44" i="1"/>
  <c r="R45" i="1"/>
  <c r="R46" i="1"/>
  <c r="S46" i="1" s="1"/>
  <c r="T46" i="1" s="1"/>
  <c r="R47" i="1"/>
  <c r="S47" i="1" s="1"/>
  <c r="T47" i="1" s="1"/>
  <c r="R48" i="1"/>
  <c r="R49" i="1"/>
  <c r="R50" i="1"/>
  <c r="S50" i="1" s="1"/>
  <c r="T50" i="1" s="1"/>
  <c r="R51" i="1"/>
  <c r="S51" i="1" s="1"/>
  <c r="T51" i="1" s="1"/>
  <c r="R52" i="1"/>
  <c r="R53" i="1"/>
  <c r="R54" i="1"/>
  <c r="S54" i="1" s="1"/>
  <c r="T54" i="1" s="1"/>
  <c r="R55" i="1"/>
  <c r="S55" i="1" s="1"/>
  <c r="T55" i="1" s="1"/>
  <c r="R56" i="1"/>
  <c r="R57" i="1"/>
  <c r="R58" i="1"/>
  <c r="S58" i="1" s="1"/>
  <c r="T58" i="1" s="1"/>
  <c r="R59" i="1"/>
  <c r="S59" i="1" s="1"/>
  <c r="T59" i="1" s="1"/>
  <c r="R60" i="1"/>
  <c r="R61" i="1"/>
  <c r="R62" i="1"/>
  <c r="S62" i="1" s="1"/>
  <c r="T62" i="1" s="1"/>
  <c r="R63" i="1"/>
  <c r="S63" i="1" s="1"/>
  <c r="T63" i="1" s="1"/>
  <c r="R64" i="1"/>
  <c r="R65" i="1"/>
  <c r="R66" i="1"/>
  <c r="S66" i="1" s="1"/>
  <c r="T66" i="1" s="1"/>
  <c r="R67" i="1"/>
  <c r="S67" i="1" s="1"/>
  <c r="T67" i="1" s="1"/>
  <c r="R68" i="1"/>
  <c r="R69" i="1"/>
  <c r="R70" i="1"/>
  <c r="S70" i="1" s="1"/>
  <c r="T70" i="1" s="1"/>
  <c r="R71" i="1"/>
  <c r="S71" i="1" s="1"/>
  <c r="T71" i="1" s="1"/>
  <c r="R72" i="1"/>
  <c r="R73" i="1"/>
  <c r="R74" i="1"/>
  <c r="S74" i="1" s="1"/>
  <c r="T74" i="1" s="1"/>
  <c r="R75" i="1"/>
  <c r="S75" i="1" s="1"/>
  <c r="T75" i="1" s="1"/>
  <c r="R76" i="1"/>
  <c r="R77" i="1"/>
  <c r="R78" i="1"/>
  <c r="S78" i="1" s="1"/>
  <c r="T78" i="1" s="1"/>
  <c r="R79" i="1"/>
  <c r="S79" i="1" s="1"/>
  <c r="T79" i="1" s="1"/>
  <c r="R80" i="1"/>
  <c r="R81" i="1"/>
  <c r="S82" i="1" s="1"/>
  <c r="R13" i="1"/>
  <c r="S13" i="1" s="1"/>
  <c r="AK79" i="1" l="1"/>
  <c r="W79" i="1"/>
  <c r="AM79" i="1" s="1"/>
  <c r="AK75" i="1"/>
  <c r="W75" i="1"/>
  <c r="AM75" i="1" s="1"/>
  <c r="AK67" i="1"/>
  <c r="W67" i="1"/>
  <c r="AK59" i="1"/>
  <c r="W59" i="1"/>
  <c r="AM59" i="1" s="1"/>
  <c r="AK51" i="1"/>
  <c r="W51" i="1"/>
  <c r="AK39" i="1"/>
  <c r="W39" i="1"/>
  <c r="AM39" i="1" s="1"/>
  <c r="W31" i="1"/>
  <c r="AM31" i="1" s="1"/>
  <c r="AK31" i="1"/>
  <c r="W78" i="1"/>
  <c r="AK78" i="1"/>
  <c r="W70" i="1"/>
  <c r="AK70" i="1"/>
  <c r="W62" i="1"/>
  <c r="AK62" i="1"/>
  <c r="W54" i="1"/>
  <c r="AK54" i="1"/>
  <c r="W46" i="1"/>
  <c r="AK46" i="1"/>
  <c r="W38" i="1"/>
  <c r="AK38" i="1"/>
  <c r="AK34" i="1"/>
  <c r="W34" i="1"/>
  <c r="AK71" i="1"/>
  <c r="W71" i="1"/>
  <c r="AM71" i="1" s="1"/>
  <c r="AK63" i="1"/>
  <c r="W63" i="1"/>
  <c r="AM63" i="1" s="1"/>
  <c r="AK55" i="1"/>
  <c r="W55" i="1"/>
  <c r="AM55" i="1" s="1"/>
  <c r="AK47" i="1"/>
  <c r="W47" i="1"/>
  <c r="AM47" i="1" s="1"/>
  <c r="AK43" i="1"/>
  <c r="W43" i="1"/>
  <c r="AM43" i="1" s="1"/>
  <c r="AK35" i="1"/>
  <c r="W35" i="1"/>
  <c r="AM35" i="1" s="1"/>
  <c r="W74" i="1"/>
  <c r="AK74" i="1"/>
  <c r="W66" i="1"/>
  <c r="AK66" i="1"/>
  <c r="W58" i="1"/>
  <c r="AK58" i="1"/>
  <c r="W50" i="1"/>
  <c r="AK50" i="1"/>
  <c r="W42" i="1"/>
  <c r="AK42" i="1"/>
  <c r="AK81" i="1"/>
  <c r="W81" i="1"/>
  <c r="AM81" i="1" s="1"/>
  <c r="AK73" i="1"/>
  <c r="W73" i="1"/>
  <c r="AK65" i="1"/>
  <c r="W65" i="1"/>
  <c r="AM65" i="1" s="1"/>
  <c r="AK57" i="1"/>
  <c r="W57" i="1"/>
  <c r="AK49" i="1"/>
  <c r="W49" i="1"/>
  <c r="AM49" i="1" s="1"/>
  <c r="AK41" i="1"/>
  <c r="W41" i="1"/>
  <c r="AK33" i="1"/>
  <c r="W33" i="1"/>
  <c r="AM33" i="1" s="1"/>
  <c r="W76" i="1"/>
  <c r="AK76" i="1"/>
  <c r="W68" i="1"/>
  <c r="AM68" i="1" s="1"/>
  <c r="AK68" i="1"/>
  <c r="W60" i="1"/>
  <c r="AK60" i="1"/>
  <c r="W52" i="1"/>
  <c r="AM52" i="1" s="1"/>
  <c r="AK52" i="1"/>
  <c r="W44" i="1"/>
  <c r="AK44" i="1"/>
  <c r="W36" i="1"/>
  <c r="AK36" i="1"/>
  <c r="AK77" i="1"/>
  <c r="W77" i="1"/>
  <c r="AM77" i="1" s="1"/>
  <c r="AK69" i="1"/>
  <c r="W69" i="1"/>
  <c r="AM69" i="1" s="1"/>
  <c r="AK61" i="1"/>
  <c r="W61" i="1"/>
  <c r="AM61" i="1" s="1"/>
  <c r="AK53" i="1"/>
  <c r="W53" i="1"/>
  <c r="AM53" i="1" s="1"/>
  <c r="AK45" i="1"/>
  <c r="W45" i="1"/>
  <c r="AM45" i="1" s="1"/>
  <c r="AK37" i="1"/>
  <c r="W37" i="1"/>
  <c r="AM37" i="1" s="1"/>
  <c r="AK80" i="1"/>
  <c r="W80" i="1"/>
  <c r="AM80" i="1" s="1"/>
  <c r="W72" i="1"/>
  <c r="AM72" i="1" s="1"/>
  <c r="AK72" i="1"/>
  <c r="W64" i="1"/>
  <c r="AK64" i="1"/>
  <c r="W56" i="1"/>
  <c r="AM56" i="1" s="1"/>
  <c r="AK56" i="1"/>
  <c r="W48" i="1"/>
  <c r="AK48" i="1"/>
  <c r="W40" i="1"/>
  <c r="AK40" i="1"/>
  <c r="W32" i="1"/>
  <c r="AM32" i="1" s="1"/>
  <c r="AK32" i="1"/>
  <c r="AM34" i="1" l="1"/>
  <c r="AM36" i="1"/>
  <c r="AM50" i="1"/>
  <c r="AM66" i="1"/>
  <c r="AM46" i="1"/>
  <c r="AM62" i="1"/>
  <c r="AM78" i="1"/>
  <c r="AM40" i="1"/>
  <c r="AM41" i="1"/>
  <c r="AM57" i="1"/>
  <c r="AM73" i="1"/>
  <c r="AM51" i="1"/>
  <c r="AM67" i="1"/>
  <c r="AM48" i="1"/>
  <c r="AM64" i="1"/>
  <c r="AM44" i="1"/>
  <c r="AM60" i="1"/>
  <c r="AM76" i="1"/>
  <c r="AM42" i="1"/>
  <c r="AM58" i="1"/>
  <c r="AM74" i="1"/>
  <c r="AM38" i="1"/>
  <c r="AM54" i="1"/>
  <c r="AM70" i="1"/>
</calcChain>
</file>

<file path=xl/sharedStrings.xml><?xml version="1.0" encoding="utf-8"?>
<sst xmlns="http://schemas.openxmlformats.org/spreadsheetml/2006/main" count="46" uniqueCount="40">
  <si>
    <t>CPI for All Urban Consumers (CPI-U)</t>
  </si>
  <si>
    <t>Original Data Value</t>
  </si>
  <si>
    <t>Series Id:</t>
  </si>
  <si>
    <t>CUUR0000SETA01</t>
  </si>
  <si>
    <t>Not Seasonally Adjusted</t>
  </si>
  <si>
    <t>Series Title:</t>
  </si>
  <si>
    <t>New vehicles in U.S. city average, all urban consumers, not seasonally adjusted</t>
  </si>
  <si>
    <t>Area:</t>
  </si>
  <si>
    <t>U.S. city average</t>
  </si>
  <si>
    <t>Item:</t>
  </si>
  <si>
    <t>New vehicles</t>
  </si>
  <si>
    <t>Base Period:</t>
  </si>
  <si>
    <t>1982-84=100</t>
  </si>
  <si>
    <t>Years:</t>
  </si>
  <si>
    <t>1950 to 2019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</si>
  <si>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</si>
  <si>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</si>
  <si>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</si>
  <si>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</si>
  <si>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</si>
  <si>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</si>
  <si>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</si>
  <si>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</si>
  <si>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</si>
  <si>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</si>
  <si>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</si>
  <si>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</si>
  <si>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</si>
  <si>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</si>
  <si>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HALF1</t>
  </si>
  <si>
    <t>HALF2</t>
  </si>
  <si>
    <t>CPI-U</t>
  </si>
  <si>
    <t>Vehicles</t>
  </si>
  <si>
    <t>Constant $</t>
  </si>
  <si>
    <t>Light Truck MPG</t>
  </si>
  <si>
    <t>Passenger Car MPG</t>
  </si>
  <si>
    <t>Column 1</t>
  </si>
  <si>
    <t>Column 2</t>
  </si>
  <si>
    <t>Correlation Light Truck MPG</t>
  </si>
  <si>
    <t>Correlation Passenger Car 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</si>
</sst>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0.0"/>
    <numFmt numFmtId="165" formatCode="#0.000"/>
    <numFmt numFmtId="166" formatCode="0.000"/>
  </numFmts>
  <fonts count="10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165" fontId="6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 vertical="top" wrapText="1"/>
    </xf>
    <xf numFmtId="164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0" fontId="3" fillId="2" borderId="0" xfId="0" applyFont="1" applyFill="1" applyBorder="1" applyAlignment="1">
      <alignment horizontal="center" wrapText="1"/>
    </xf>
    <xf numFmtId="166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9" fillId="0" borderId="3" xfId="0" applyFont="1" applyFill="1" applyBorder="1" applyAlignment="1">
      <alignment horizontal="center"/>
    </xf>
    <xf numFmtId="0" fontId="8" fillId="2" borderId="0" xfId="0" applyFont="1" applyFill="1" applyAlignment="1">
      <alignment horizontal="left" vertical="top" wrapText="1"/>
    </xf>
    <xf numFmtId="0" fontId="0" fillId="0" borderId="0" xfId="0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7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Consumer Price Index for New Vehicles and MPG, Quality Adjusted: 1950-2018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69480264320181E-2"/>
          <c:y val="0.11355525935847377"/>
          <c:w val="0.83060314952363234"/>
          <c:h val="0.81542060186507737"/>
        </c:manualLayout>
      </c:layout>
      <c:lineChart>
        <c:grouping val="standard"/>
        <c:varyColors val="0"/>
        <c:ser>
          <c:idx val="0"/>
          <c:order val="0"/>
          <c:tx>
            <c:v>New Vehicle CPI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'BLS Data Series'!$A$13:$A$81</c:f>
              <c:numCache>
                <c:formatCode>General</c:formatCode>
                <c:ptCount val="6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</c:numCache>
            </c:numRef>
          </c:cat>
          <c:val>
            <c:numRef>
              <c:f>'BLS Data Series'!$S$13:$S$81</c:f>
              <c:numCache>
                <c:formatCode>0.000</c:formatCode>
                <c:ptCount val="69"/>
                <c:pt idx="0">
                  <c:v>293.44942260520276</c:v>
                </c:pt>
                <c:pt idx="1">
                  <c:v>284.54896354952405</c:v>
                </c:pt>
                <c:pt idx="2">
                  <c:v>303.14685360684746</c:v>
                </c:pt>
                <c:pt idx="3">
                  <c:v>304.09057880654228</c:v>
                </c:pt>
                <c:pt idx="4">
                  <c:v>296.72474053715712</c:v>
                </c:pt>
                <c:pt idx="5">
                  <c:v>287.58394227907536</c:v>
                </c:pt>
                <c:pt idx="6">
                  <c:v>290.92772255907909</c:v>
                </c:pt>
                <c:pt idx="7">
                  <c:v>296.88143136558909</c:v>
                </c:pt>
                <c:pt idx="8">
                  <c:v>297.57262013954033</c:v>
                </c:pt>
                <c:pt idx="9">
                  <c:v>308.50470067583797</c:v>
                </c:pt>
                <c:pt idx="10">
                  <c:v>299.23409536122898</c:v>
                </c:pt>
                <c:pt idx="11">
                  <c:v>296.23174657834039</c:v>
                </c:pt>
                <c:pt idx="12">
                  <c:v>292.15226785665857</c:v>
                </c:pt>
                <c:pt idx="13">
                  <c:v>286.65040487382868</c:v>
                </c:pt>
                <c:pt idx="14">
                  <c:v>281.84424695864089</c:v>
                </c:pt>
                <c:pt idx="15">
                  <c:v>271.37627371113592</c:v>
                </c:pt>
                <c:pt idx="16">
                  <c:v>259.06988646620329</c:v>
                </c:pt>
                <c:pt idx="17">
                  <c:v>253.36903557926834</c:v>
                </c:pt>
                <c:pt idx="18">
                  <c:v>250.08163569817762</c:v>
                </c:pt>
                <c:pt idx="19">
                  <c:v>240.87639934555131</c:v>
                </c:pt>
                <c:pt idx="20">
                  <c:v>234.9177763750526</c:v>
                </c:pt>
                <c:pt idx="21">
                  <c:v>234.38142693793111</c:v>
                </c:pt>
                <c:pt idx="22">
                  <c:v>225.0387788859567</c:v>
                </c:pt>
                <c:pt idx="23">
                  <c:v>211.8608323746169</c:v>
                </c:pt>
                <c:pt idx="24">
                  <c:v>201.94549071346052</c:v>
                </c:pt>
                <c:pt idx="25">
                  <c:v>201.0070822993645</c:v>
                </c:pt>
                <c:pt idx="26">
                  <c:v>202.12294720793628</c:v>
                </c:pt>
                <c:pt idx="27">
                  <c:v>199.69609787135511</c:v>
                </c:pt>
                <c:pt idx="28">
                  <c:v>199.82382413157828</c:v>
                </c:pt>
                <c:pt idx="29">
                  <c:v>193.64236000024178</c:v>
                </c:pt>
                <c:pt idx="30">
                  <c:v>184.3610380936901</c:v>
                </c:pt>
                <c:pt idx="31">
                  <c:v>177.31880463470679</c:v>
                </c:pt>
                <c:pt idx="32">
                  <c:v>173.43246158422838</c:v>
                </c:pt>
                <c:pt idx="33">
                  <c:v>172.1706962242319</c:v>
                </c:pt>
                <c:pt idx="34">
                  <c:v>169.50593113687091</c:v>
                </c:pt>
                <c:pt idx="35">
                  <c:v>169.26072565049662</c:v>
                </c:pt>
                <c:pt idx="36">
                  <c:v>173.21985020047828</c:v>
                </c:pt>
                <c:pt idx="37">
                  <c:v>172.86249574803608</c:v>
                </c:pt>
                <c:pt idx="38">
                  <c:v>169.04186152071367</c:v>
                </c:pt>
                <c:pt idx="39">
                  <c:v>165.00900902490176</c:v>
                </c:pt>
                <c:pt idx="40">
                  <c:v>159.43959591983162</c:v>
                </c:pt>
                <c:pt idx="41">
                  <c:v>158.79854666234669</c:v>
                </c:pt>
                <c:pt idx="42">
                  <c:v>158.07308474805581</c:v>
                </c:pt>
                <c:pt idx="43">
                  <c:v>157.63627422162475</c:v>
                </c:pt>
                <c:pt idx="44">
                  <c:v>159.37614435793751</c:v>
                </c:pt>
                <c:pt idx="45">
                  <c:v>158.81343216540839</c:v>
                </c:pt>
                <c:pt idx="46">
                  <c:v>157.2124408106796</c:v>
                </c:pt>
                <c:pt idx="47">
                  <c:v>154.32787640784736</c:v>
                </c:pt>
                <c:pt idx="48">
                  <c:v>151.01310345437852</c:v>
                </c:pt>
                <c:pt idx="49">
                  <c:v>147.23474807629341</c:v>
                </c:pt>
                <c:pt idx="50">
                  <c:v>142.34694345412217</c:v>
                </c:pt>
                <c:pt idx="51">
                  <c:v>137.7300174806625</c:v>
                </c:pt>
                <c:pt idx="52">
                  <c:v>133.58262031629684</c:v>
                </c:pt>
                <c:pt idx="53">
                  <c:v>128.64696029336017</c:v>
                </c:pt>
                <c:pt idx="54">
                  <c:v>124.58294208731137</c:v>
                </c:pt>
                <c:pt idx="55">
                  <c:v>121.20348537623283</c:v>
                </c:pt>
                <c:pt idx="56">
                  <c:v>117.16043945360288</c:v>
                </c:pt>
                <c:pt idx="57">
                  <c:v>112.80154892844222</c:v>
                </c:pt>
                <c:pt idx="58">
                  <c:v>106.98825470932499</c:v>
                </c:pt>
                <c:pt idx="59">
                  <c:v>108.51361440673125</c:v>
                </c:pt>
                <c:pt idx="60">
                  <c:v>108.63752581458179</c:v>
                </c:pt>
                <c:pt idx="61">
                  <c:v>108.2726305801272</c:v>
                </c:pt>
                <c:pt idx="62">
                  <c:v>107.83361810019538</c:v>
                </c:pt>
                <c:pt idx="63">
                  <c:v>107.41976653106946</c:v>
                </c:pt>
                <c:pt idx="64">
                  <c:v>106.06177411122398</c:v>
                </c:pt>
                <c:pt idx="65">
                  <c:v>106.5588641730604</c:v>
                </c:pt>
                <c:pt idx="66">
                  <c:v>105.39084725641752</c:v>
                </c:pt>
                <c:pt idx="67">
                  <c:v>102.93617752655855</c:v>
                </c:pt>
                <c:pt idx="6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5-9744-BE9D-B95DA11E5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512056"/>
        <c:axId val="610514016"/>
      </c:lineChart>
      <c:lineChart>
        <c:grouping val="standard"/>
        <c:varyColors val="0"/>
        <c:ser>
          <c:idx val="1"/>
          <c:order val="1"/>
          <c:tx>
            <c:strRef>
              <c:f>'BLS Data Series'!$X$12</c:f>
              <c:strCache>
                <c:ptCount val="1"/>
                <c:pt idx="0">
                  <c:v>Passenger Car MPG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'BLS Data Series'!$X$13:$X$81</c:f>
              <c:numCache>
                <c:formatCode>General</c:formatCode>
                <c:ptCount val="69"/>
                <c:pt idx="17" formatCode="0.00">
                  <c:v>14.9</c:v>
                </c:pt>
                <c:pt idx="18" formatCode="0.00">
                  <c:v>14.7</c:v>
                </c:pt>
                <c:pt idx="19" formatCode="0.00">
                  <c:v>14.7</c:v>
                </c:pt>
                <c:pt idx="20" formatCode="0.00">
                  <c:v>14.8</c:v>
                </c:pt>
                <c:pt idx="21" formatCode="0.00">
                  <c:v>14.4</c:v>
                </c:pt>
                <c:pt idx="22" formatCode="0.00">
                  <c:v>14.5</c:v>
                </c:pt>
                <c:pt idx="23" formatCode="0.00">
                  <c:v>14.2</c:v>
                </c:pt>
                <c:pt idx="24" formatCode="0.00">
                  <c:v>14.2</c:v>
                </c:pt>
                <c:pt idx="25" formatCode="0.00">
                  <c:v>15.79036</c:v>
                </c:pt>
                <c:pt idx="26" formatCode="0.00">
                  <c:v>17.450700000000001</c:v>
                </c:pt>
                <c:pt idx="27" formatCode="0.00">
                  <c:v>18.303999999999998</c:v>
                </c:pt>
                <c:pt idx="28" formatCode="0.00">
                  <c:v>19.878229999999999</c:v>
                </c:pt>
                <c:pt idx="29" formatCode="0.00">
                  <c:v>20.248390000000001</c:v>
                </c:pt>
                <c:pt idx="30" formatCode="0.00">
                  <c:v>23.482679999999998</c:v>
                </c:pt>
                <c:pt idx="31" formatCode="0.00">
                  <c:v>25.12687</c:v>
                </c:pt>
                <c:pt idx="32" formatCode="0.00">
                  <c:v>26.03471</c:v>
                </c:pt>
                <c:pt idx="33" formatCode="0.00">
                  <c:v>25.886399999999998</c:v>
                </c:pt>
                <c:pt idx="34" formatCode="0.00">
                  <c:v>26.277049999999999</c:v>
                </c:pt>
                <c:pt idx="35" formatCode="0.00">
                  <c:v>26.932469999999999</c:v>
                </c:pt>
                <c:pt idx="36" formatCode="0.00">
                  <c:v>27.852319999999999</c:v>
                </c:pt>
                <c:pt idx="37" formatCode="0.00">
                  <c:v>28.026620000000001</c:v>
                </c:pt>
                <c:pt idx="38" formatCode="0.00">
                  <c:v>28.512360000000001</c:v>
                </c:pt>
                <c:pt idx="39" formatCode="0.00">
                  <c:v>28.073519999999998</c:v>
                </c:pt>
                <c:pt idx="40" formatCode="0.00">
                  <c:v>27.73321</c:v>
                </c:pt>
                <c:pt idx="41" formatCode="0.00">
                  <c:v>27.789259999999999</c:v>
                </c:pt>
                <c:pt idx="42" formatCode="0.00">
                  <c:v>27.385649999999998</c:v>
                </c:pt>
                <c:pt idx="43" formatCode="0.00">
                  <c:v>27.638390000000001</c:v>
                </c:pt>
                <c:pt idx="44" formatCode="0.00">
                  <c:v>27.74464</c:v>
                </c:pt>
                <c:pt idx="45" formatCode="0.00">
                  <c:v>28.120159999999998</c:v>
                </c:pt>
                <c:pt idx="46" formatCode="0.00">
                  <c:v>28.0259</c:v>
                </c:pt>
                <c:pt idx="47" formatCode="0.00">
                  <c:v>28.188359999999999</c:v>
                </c:pt>
                <c:pt idx="48" formatCode="0.00">
                  <c:v>28.099640000000001</c:v>
                </c:pt>
                <c:pt idx="49" formatCode="0.00">
                  <c:v>27.79663</c:v>
                </c:pt>
                <c:pt idx="50" formatCode="0.00">
                  <c:v>27.675360000000001</c:v>
                </c:pt>
                <c:pt idx="51" formatCode="0.00">
                  <c:v>27.947949999999999</c:v>
                </c:pt>
                <c:pt idx="52" formatCode="0.00">
                  <c:v>28.267060000000001</c:v>
                </c:pt>
                <c:pt idx="53" formatCode="0.00">
                  <c:v>28.656179999999999</c:v>
                </c:pt>
                <c:pt idx="54" formatCode="0.00">
                  <c:v>28.525759999999998</c:v>
                </c:pt>
                <c:pt idx="55" formatCode="0.00">
                  <c:v>29.073409999999999</c:v>
                </c:pt>
                <c:pt idx="56" formatCode="0.00">
                  <c:v>28.888120000000001</c:v>
                </c:pt>
                <c:pt idx="57" formatCode="0.00">
                  <c:v>29.817959999999999</c:v>
                </c:pt>
                <c:pt idx="58" formatCode="0.00">
                  <c:v>30.05097</c:v>
                </c:pt>
                <c:pt idx="59" formatCode="0.00">
                  <c:v>31.610659999999999</c:v>
                </c:pt>
                <c:pt idx="60" formatCode="0.00">
                  <c:v>32.575740000000003</c:v>
                </c:pt>
                <c:pt idx="61" formatCode="0.00">
                  <c:v>32.326770000000003</c:v>
                </c:pt>
                <c:pt idx="62" formatCode="0.00">
                  <c:v>34.406840000000003</c:v>
                </c:pt>
                <c:pt idx="63" formatCode="0.00">
                  <c:v>35.502789999999997</c:v>
                </c:pt>
                <c:pt idx="64" formatCode="0.00">
                  <c:v>35.584760000000003</c:v>
                </c:pt>
                <c:pt idx="65" formatCode="0.00">
                  <c:v>36.466450000000002</c:v>
                </c:pt>
                <c:pt idx="66" formatCode="0.00">
                  <c:v>36.915909999999997</c:v>
                </c:pt>
                <c:pt idx="67" formatCode="0.00">
                  <c:v>37.64481</c:v>
                </c:pt>
                <c:pt idx="68" formatCode="0.00">
                  <c:v>39.102240000000002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5-9744-BE9D-B95DA11E5A3F}"/>
            </c:ext>
          </c:extLst>
        </c:ser>
        <c:ser>
          <c:idx val="2"/>
          <c:order val="2"/>
          <c:tx>
            <c:strRef>
              <c:f>'BLS Data Series'!$U$12</c:f>
              <c:strCache>
                <c:ptCount val="1"/>
                <c:pt idx="0">
                  <c:v>Light Truck MPG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'BLS Data Series'!$U$13:$U$81</c:f>
              <c:numCache>
                <c:formatCode>General</c:formatCode>
                <c:ptCount val="69"/>
                <c:pt idx="17" formatCode="0.00">
                  <c:v>12.927507669236167</c:v>
                </c:pt>
                <c:pt idx="18" formatCode="0.00">
                  <c:v>12.753984076360512</c:v>
                </c:pt>
                <c:pt idx="19" formatCode="0.00">
                  <c:v>12.753984076360512</c:v>
                </c:pt>
                <c:pt idx="20" formatCode="0.00">
                  <c:v>12.84074587279834</c:v>
                </c:pt>
                <c:pt idx="21" formatCode="0.00">
                  <c:v>12.493698687047035</c:v>
                </c:pt>
                <c:pt idx="22" formatCode="0.00">
                  <c:v>12.58046048348486</c:v>
                </c:pt>
                <c:pt idx="23" formatCode="0.00">
                  <c:v>12.320175094171379</c:v>
                </c:pt>
                <c:pt idx="24" formatCode="0.00">
                  <c:v>12.320175094171379</c:v>
                </c:pt>
                <c:pt idx="25" formatCode="0.00">
                  <c:v>13.7</c:v>
                </c:pt>
                <c:pt idx="26" formatCode="0.00">
                  <c:v>14.4</c:v>
                </c:pt>
                <c:pt idx="27" formatCode="0.00">
                  <c:v>15.6</c:v>
                </c:pt>
                <c:pt idx="28" formatCode="0.00">
                  <c:v>15.2</c:v>
                </c:pt>
                <c:pt idx="29" formatCode="0.00">
                  <c:v>14.7</c:v>
                </c:pt>
                <c:pt idx="30" formatCode="0.00">
                  <c:v>18.600000000000001</c:v>
                </c:pt>
                <c:pt idx="31" formatCode="0.00">
                  <c:v>20.100000000000001</c:v>
                </c:pt>
                <c:pt idx="32" formatCode="0.00">
                  <c:v>20.5</c:v>
                </c:pt>
                <c:pt idx="33" formatCode="0.00">
                  <c:v>20.9</c:v>
                </c:pt>
                <c:pt idx="34" formatCode="0.00">
                  <c:v>20.5</c:v>
                </c:pt>
                <c:pt idx="35" formatCode="0.00">
                  <c:v>20.6</c:v>
                </c:pt>
                <c:pt idx="36" formatCode="0.00">
                  <c:v>21.4</c:v>
                </c:pt>
                <c:pt idx="37" formatCode="0.00">
                  <c:v>21.6</c:v>
                </c:pt>
                <c:pt idx="38" formatCode="0.00">
                  <c:v>21.2</c:v>
                </c:pt>
                <c:pt idx="39" formatCode="0.00">
                  <c:v>20.9</c:v>
                </c:pt>
                <c:pt idx="40" formatCode="0.00">
                  <c:v>20.7</c:v>
                </c:pt>
                <c:pt idx="41" formatCode="0.00">
                  <c:v>21.3</c:v>
                </c:pt>
                <c:pt idx="42" formatCode="0.00">
                  <c:v>20.8</c:v>
                </c:pt>
                <c:pt idx="43" formatCode="0.00">
                  <c:v>21</c:v>
                </c:pt>
                <c:pt idx="44" formatCode="0.00">
                  <c:v>20.8</c:v>
                </c:pt>
                <c:pt idx="45" formatCode="0.00">
                  <c:v>20.5</c:v>
                </c:pt>
                <c:pt idx="46" formatCode="0.00">
                  <c:v>20.8</c:v>
                </c:pt>
                <c:pt idx="47" formatCode="0.00">
                  <c:v>20.6</c:v>
                </c:pt>
                <c:pt idx="48" formatCode="0.00">
                  <c:v>20.9</c:v>
                </c:pt>
                <c:pt idx="49" formatCode="0.00">
                  <c:v>20.5</c:v>
                </c:pt>
                <c:pt idx="50" formatCode="0.00">
                  <c:v>20.8</c:v>
                </c:pt>
                <c:pt idx="51" formatCode="0.00">
                  <c:v>20.6</c:v>
                </c:pt>
                <c:pt idx="52" formatCode="0.00">
                  <c:v>20.6</c:v>
                </c:pt>
                <c:pt idx="53" formatCode="0.00">
                  <c:v>20.9</c:v>
                </c:pt>
                <c:pt idx="54" formatCode="0.00">
                  <c:v>20.8</c:v>
                </c:pt>
                <c:pt idx="55" formatCode="0.00">
                  <c:v>21.4</c:v>
                </c:pt>
                <c:pt idx="56" formatCode="0.00">
                  <c:v>21.8</c:v>
                </c:pt>
                <c:pt idx="57" formatCode="0.00">
                  <c:v>22.1</c:v>
                </c:pt>
                <c:pt idx="58" formatCode="0.00">
                  <c:v>22.7</c:v>
                </c:pt>
                <c:pt idx="59" formatCode="0.00">
                  <c:v>23.8</c:v>
                </c:pt>
                <c:pt idx="60" formatCode="0.00">
                  <c:v>23.8</c:v>
                </c:pt>
                <c:pt idx="61" formatCode="0.00">
                  <c:v>23.9</c:v>
                </c:pt>
                <c:pt idx="62" formatCode="0.00">
                  <c:v>24.1</c:v>
                </c:pt>
                <c:pt idx="63" formatCode="0.00">
                  <c:v>24.8</c:v>
                </c:pt>
                <c:pt idx="64" formatCode="0.00">
                  <c:v>25.5</c:v>
                </c:pt>
                <c:pt idx="65" formatCode="0.00">
                  <c:v>26.5</c:v>
                </c:pt>
                <c:pt idx="66" formatCode="0.00">
                  <c:v>26.8</c:v>
                </c:pt>
                <c:pt idx="67" formatCode="0.00">
                  <c:v>26.9</c:v>
                </c:pt>
                <c:pt idx="68" formatCode="0.00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5-9744-BE9D-B95DA11E5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164360"/>
        <c:axId val="691166712"/>
      </c:lineChart>
      <c:catAx>
        <c:axId val="61051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140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6105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</a:rPr>
                  <a:t>CPI-U Index: 2018 =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12056"/>
        <c:crosses val="autoZero"/>
        <c:crossBetween val="between"/>
      </c:valAx>
      <c:valAx>
        <c:axId val="6911667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</a:rPr>
                  <a:t>Test Cycle Miles per Gallon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64360"/>
        <c:crosses val="max"/>
        <c:crossBetween val="between"/>
      </c:valAx>
      <c:catAx>
        <c:axId val="691164360"/>
        <c:scaling>
          <c:orientation val="minMax"/>
        </c:scaling>
        <c:delete val="1"/>
        <c:axPos val="b"/>
        <c:majorTickMark val="out"/>
        <c:minorTickMark val="none"/>
        <c:tickLblPos val="nextTo"/>
        <c:crossAx val="69116671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4228004601330212"/>
          <c:y val="0.16240294744221445"/>
          <c:w val="0.21795519308742375"/>
          <c:h val="0.1883217992453965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102362204724411E-2"/>
                  <c:y val="-0.24810403907844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'BLS Data Series'!$AL$31:$AL$81</c:f>
              <c:numCache>
                <c:formatCode>General</c:formatCode>
                <c:ptCount val="51"/>
                <c:pt idx="0">
                  <c:v>-0.17352359287565555</c:v>
                </c:pt>
                <c:pt idx="1">
                  <c:v>0</c:v>
                </c:pt>
                <c:pt idx="2">
                  <c:v>8.6761796437828664E-2</c:v>
                </c:pt>
                <c:pt idx="3">
                  <c:v>-0.34704718575130578</c:v>
                </c:pt>
                <c:pt idx="4">
                  <c:v>8.6761796437825112E-2</c:v>
                </c:pt>
                <c:pt idx="5">
                  <c:v>-0.26028538931348066</c:v>
                </c:pt>
                <c:pt idx="6">
                  <c:v>0</c:v>
                </c:pt>
                <c:pt idx="7">
                  <c:v>1.3798249058286203</c:v>
                </c:pt>
                <c:pt idx="8">
                  <c:v>0.70000000000000107</c:v>
                </c:pt>
                <c:pt idx="9">
                  <c:v>1.1999999999999993</c:v>
                </c:pt>
                <c:pt idx="10">
                  <c:v>-0.40000000000000036</c:v>
                </c:pt>
                <c:pt idx="11">
                  <c:v>-0.5</c:v>
                </c:pt>
                <c:pt idx="12">
                  <c:v>3.9000000000000021</c:v>
                </c:pt>
                <c:pt idx="13">
                  <c:v>1.5</c:v>
                </c:pt>
                <c:pt idx="14">
                  <c:v>0.39999999999999858</c:v>
                </c:pt>
                <c:pt idx="15">
                  <c:v>0.39999999999999858</c:v>
                </c:pt>
                <c:pt idx="16">
                  <c:v>-0.39999999999999858</c:v>
                </c:pt>
                <c:pt idx="17">
                  <c:v>0.10000000000000142</c:v>
                </c:pt>
                <c:pt idx="18">
                  <c:v>0.79999999999999716</c:v>
                </c:pt>
                <c:pt idx="19">
                  <c:v>0.20000000000000284</c:v>
                </c:pt>
                <c:pt idx="20">
                  <c:v>-0.40000000000000213</c:v>
                </c:pt>
                <c:pt idx="21">
                  <c:v>-0.30000000000000071</c:v>
                </c:pt>
                <c:pt idx="22">
                  <c:v>-0.19999999999999929</c:v>
                </c:pt>
                <c:pt idx="23">
                  <c:v>0.60000000000000142</c:v>
                </c:pt>
                <c:pt idx="24">
                  <c:v>-0.5</c:v>
                </c:pt>
                <c:pt idx="25">
                  <c:v>0.19999999999999929</c:v>
                </c:pt>
                <c:pt idx="26">
                  <c:v>-0.19999999999999929</c:v>
                </c:pt>
                <c:pt idx="27">
                  <c:v>-0.30000000000000071</c:v>
                </c:pt>
                <c:pt idx="28">
                  <c:v>0.30000000000000071</c:v>
                </c:pt>
                <c:pt idx="29">
                  <c:v>-0.19999999999999929</c:v>
                </c:pt>
                <c:pt idx="30">
                  <c:v>0.29999999999999716</c:v>
                </c:pt>
                <c:pt idx="31">
                  <c:v>-0.39999999999999858</c:v>
                </c:pt>
                <c:pt idx="32">
                  <c:v>0.30000000000000071</c:v>
                </c:pt>
                <c:pt idx="33">
                  <c:v>-0.19999999999999929</c:v>
                </c:pt>
                <c:pt idx="34">
                  <c:v>0</c:v>
                </c:pt>
                <c:pt idx="35">
                  <c:v>0.29999999999999716</c:v>
                </c:pt>
                <c:pt idx="36">
                  <c:v>-9.9999999999997868E-2</c:v>
                </c:pt>
                <c:pt idx="37">
                  <c:v>0.59999999999999787</c:v>
                </c:pt>
                <c:pt idx="38">
                  <c:v>0.40000000000000213</c:v>
                </c:pt>
                <c:pt idx="39">
                  <c:v>0.30000000000000071</c:v>
                </c:pt>
                <c:pt idx="40">
                  <c:v>0.59999999999999787</c:v>
                </c:pt>
                <c:pt idx="41">
                  <c:v>1.1000000000000014</c:v>
                </c:pt>
                <c:pt idx="42">
                  <c:v>0</c:v>
                </c:pt>
                <c:pt idx="43">
                  <c:v>9.9999999999997868E-2</c:v>
                </c:pt>
                <c:pt idx="44">
                  <c:v>0.20000000000000284</c:v>
                </c:pt>
                <c:pt idx="45">
                  <c:v>0.69999999999999929</c:v>
                </c:pt>
                <c:pt idx="46">
                  <c:v>0.69999999999999929</c:v>
                </c:pt>
                <c:pt idx="47">
                  <c:v>1</c:v>
                </c:pt>
                <c:pt idx="48">
                  <c:v>0.30000000000000071</c:v>
                </c:pt>
                <c:pt idx="49">
                  <c:v>9.9999999999997868E-2</c:v>
                </c:pt>
                <c:pt idx="50">
                  <c:v>0.90000000000000213</c:v>
                </c:pt>
              </c:numCache>
            </c:numRef>
          </c:xVal>
          <c:yVal>
            <c:numRef>
              <c:f>'BLS Data Series'!$AK$31:$AK$81</c:f>
              <c:numCache>
                <c:formatCode>General</c:formatCode>
                <c:ptCount val="51"/>
                <c:pt idx="0">
                  <c:v>-0.32873998810907423</c:v>
                </c:pt>
                <c:pt idx="1">
                  <c:v>-0.92052363526262937</c:v>
                </c:pt>
                <c:pt idx="2">
                  <c:v>-0.59586229704987304</c:v>
                </c:pt>
                <c:pt idx="3">
                  <c:v>-5.3634943712147276E-2</c:v>
                </c:pt>
                <c:pt idx="4">
                  <c:v>-0.93426480519744004</c:v>
                </c:pt>
                <c:pt idx="5">
                  <c:v>-1.3177946511339798</c:v>
                </c:pt>
                <c:pt idx="6">
                  <c:v>-0.99153416611563827</c:v>
                </c:pt>
                <c:pt idx="7">
                  <c:v>-9.3840841409601694E-2</c:v>
                </c:pt>
                <c:pt idx="8">
                  <c:v>0.11158649085717798</c:v>
                </c:pt>
                <c:pt idx="9">
                  <c:v>-0.2426849336581185</c:v>
                </c:pt>
                <c:pt idx="10">
                  <c:v>1.2772626022318434E-2</c:v>
                </c:pt>
                <c:pt idx="11">
                  <c:v>-0.61814641313365115</c:v>
                </c:pt>
                <c:pt idx="12">
                  <c:v>-0.92813219065516961</c:v>
                </c:pt>
                <c:pt idx="13">
                  <c:v>-0.70422334589832758</c:v>
                </c:pt>
                <c:pt idx="14">
                  <c:v>-0.38863430504784446</c:v>
                </c:pt>
                <c:pt idx="15">
                  <c:v>-0.1261765359996474</c:v>
                </c:pt>
                <c:pt idx="16">
                  <c:v>-0.26647650873609763</c:v>
                </c:pt>
                <c:pt idx="17">
                  <c:v>-2.4520548637429584E-2</c:v>
                </c:pt>
                <c:pt idx="18">
                  <c:v>0.39591245499816452</c:v>
                </c:pt>
                <c:pt idx="19">
                  <c:v>-3.5735445244217345E-2</c:v>
                </c:pt>
                <c:pt idx="20">
                  <c:v>-0.38206342273224081</c:v>
                </c:pt>
                <c:pt idx="21">
                  <c:v>-0.40328524958119161</c:v>
                </c:pt>
                <c:pt idx="22">
                  <c:v>-0.55694131050701401</c:v>
                </c:pt>
                <c:pt idx="23">
                  <c:v>-6.4104925748493358E-2</c:v>
                </c:pt>
                <c:pt idx="24">
                  <c:v>-7.254619142908858E-2</c:v>
                </c:pt>
                <c:pt idx="25">
                  <c:v>-4.3681052643105289E-2</c:v>
                </c:pt>
                <c:pt idx="26">
                  <c:v>0.173987013631276</c:v>
                </c:pt>
                <c:pt idx="27">
                  <c:v>-5.627121925291334E-2</c:v>
                </c:pt>
                <c:pt idx="28">
                  <c:v>-0.16009913547287802</c:v>
                </c:pt>
                <c:pt idx="29">
                  <c:v>-0.28845644028322504</c:v>
                </c:pt>
                <c:pt idx="30">
                  <c:v>-0.33147729534688253</c:v>
                </c:pt>
                <c:pt idx="31">
                  <c:v>-0.37783553780851165</c:v>
                </c:pt>
                <c:pt idx="32">
                  <c:v>-0.48878046221712346</c:v>
                </c:pt>
                <c:pt idx="33">
                  <c:v>-0.46169259734596757</c:v>
                </c:pt>
                <c:pt idx="34">
                  <c:v>-0.41473971643656604</c:v>
                </c:pt>
                <c:pt idx="35">
                  <c:v>-0.49356600229366698</c:v>
                </c:pt>
                <c:pt idx="36">
                  <c:v>-0.40640182060488073</c:v>
                </c:pt>
                <c:pt idx="37">
                  <c:v>-0.33794567110785323</c:v>
                </c:pt>
                <c:pt idx="38">
                  <c:v>-0.40430459226299575</c:v>
                </c:pt>
                <c:pt idx="39">
                  <c:v>-0.43588905251606569</c:v>
                </c:pt>
                <c:pt idx="40">
                  <c:v>-0.58132942191172177</c:v>
                </c:pt>
                <c:pt idx="41">
                  <c:v>0.15253596974062589</c:v>
                </c:pt>
                <c:pt idx="42">
                  <c:v>1.2391140785053878E-2</c:v>
                </c:pt>
                <c:pt idx="43">
                  <c:v>-3.6489523445458971E-2</c:v>
                </c:pt>
                <c:pt idx="44">
                  <c:v>-4.3901247993181514E-2</c:v>
                </c:pt>
                <c:pt idx="45">
                  <c:v>-4.1385156912593146E-2</c:v>
                </c:pt>
                <c:pt idx="46">
                  <c:v>-0.13579924198454663</c:v>
                </c:pt>
                <c:pt idx="47">
                  <c:v>4.970900618364027E-2</c:v>
                </c:pt>
                <c:pt idx="48">
                  <c:v>-0.11680169166428733</c:v>
                </c:pt>
                <c:pt idx="49">
                  <c:v>-0.2454669729858967</c:v>
                </c:pt>
                <c:pt idx="50">
                  <c:v>-0.29361775265585521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8F-1040-9362-D0D158BC2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107608"/>
        <c:axId val="680106432"/>
      </c:scatterChart>
      <c:valAx>
        <c:axId val="68010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06432"/>
        <c:crosses val="autoZero"/>
        <c:crossBetween val="midCat"/>
      </c:valAx>
      <c:valAx>
        <c:axId val="6801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0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5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751312335958005E-2"/>
                  <c:y val="-0.162149679206765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'BLS Data Series'!$AN$31:$AN$81</c:f>
              <c:numCache>
                <c:formatCode>General</c:formatCode>
                <c:ptCount val="51"/>
                <c:pt idx="0">
                  <c:v>-0.20000000000000107</c:v>
                </c:pt>
                <c:pt idx="1">
                  <c:v>0</c:v>
                </c:pt>
                <c:pt idx="2">
                  <c:v>0.10000000000000142</c:v>
                </c:pt>
                <c:pt idx="3">
                  <c:v>-0.40000000000000036</c:v>
                </c:pt>
                <c:pt idx="4">
                  <c:v>9.9999999999999645E-2</c:v>
                </c:pt>
                <c:pt idx="5">
                  <c:v>-0.30000000000000071</c:v>
                </c:pt>
                <c:pt idx="6">
                  <c:v>0</c:v>
                </c:pt>
                <c:pt idx="7">
                  <c:v>1.5903600000000004</c:v>
                </c:pt>
                <c:pt idx="8">
                  <c:v>1.6603400000000015</c:v>
                </c:pt>
                <c:pt idx="9">
                  <c:v>0.85329999999999728</c:v>
                </c:pt>
                <c:pt idx="10">
                  <c:v>1.57423</c:v>
                </c:pt>
                <c:pt idx="11">
                  <c:v>0.37016000000000204</c:v>
                </c:pt>
                <c:pt idx="12">
                  <c:v>3.2342899999999979</c:v>
                </c:pt>
                <c:pt idx="13">
                  <c:v>1.6441900000000018</c:v>
                </c:pt>
                <c:pt idx="14">
                  <c:v>0.9078400000000002</c:v>
                </c:pt>
                <c:pt idx="15">
                  <c:v>-0.14831000000000216</c:v>
                </c:pt>
                <c:pt idx="16">
                  <c:v>0.39065000000000083</c:v>
                </c:pt>
                <c:pt idx="17">
                  <c:v>0.65541999999999945</c:v>
                </c:pt>
                <c:pt idx="18">
                  <c:v>0.91985000000000028</c:v>
                </c:pt>
                <c:pt idx="19">
                  <c:v>0.17430000000000234</c:v>
                </c:pt>
                <c:pt idx="20">
                  <c:v>0.48573999999999984</c:v>
                </c:pt>
                <c:pt idx="21">
                  <c:v>-0.43884000000000256</c:v>
                </c:pt>
                <c:pt idx="22">
                  <c:v>-0.34030999999999878</c:v>
                </c:pt>
                <c:pt idx="23">
                  <c:v>5.6049999999999045E-2</c:v>
                </c:pt>
                <c:pt idx="24">
                  <c:v>-0.40361000000000047</c:v>
                </c:pt>
                <c:pt idx="25">
                  <c:v>0.25274000000000285</c:v>
                </c:pt>
                <c:pt idx="26">
                  <c:v>0.10624999999999929</c:v>
                </c:pt>
                <c:pt idx="27">
                  <c:v>0.37551999999999808</c:v>
                </c:pt>
                <c:pt idx="28">
                  <c:v>-9.4259999999998456E-2</c:v>
                </c:pt>
                <c:pt idx="29">
                  <c:v>0.16245999999999938</c:v>
                </c:pt>
                <c:pt idx="30">
                  <c:v>-8.8719999999998578E-2</c:v>
                </c:pt>
                <c:pt idx="31">
                  <c:v>-0.30301000000000045</c:v>
                </c:pt>
                <c:pt idx="32">
                  <c:v>-0.1212699999999991</c:v>
                </c:pt>
                <c:pt idx="33">
                  <c:v>0.27258999999999745</c:v>
                </c:pt>
                <c:pt idx="34">
                  <c:v>0.319110000000002</c:v>
                </c:pt>
                <c:pt idx="35">
                  <c:v>0.38911999999999836</c:v>
                </c:pt>
                <c:pt idx="36">
                  <c:v>-0.13042000000000087</c:v>
                </c:pt>
                <c:pt idx="37">
                  <c:v>0.54765000000000086</c:v>
                </c:pt>
                <c:pt idx="38">
                  <c:v>-0.1852899999999984</c:v>
                </c:pt>
                <c:pt idx="39">
                  <c:v>0.92983999999999867</c:v>
                </c:pt>
                <c:pt idx="40">
                  <c:v>0.23301000000000016</c:v>
                </c:pt>
                <c:pt idx="41">
                  <c:v>1.5596899999999998</c:v>
                </c:pt>
                <c:pt idx="42">
                  <c:v>0.96508000000000393</c:v>
                </c:pt>
                <c:pt idx="43">
                  <c:v>-0.24896999999999991</c:v>
                </c:pt>
                <c:pt idx="44">
                  <c:v>2.0800699999999992</c:v>
                </c:pt>
                <c:pt idx="45">
                  <c:v>1.0959499999999949</c:v>
                </c:pt>
                <c:pt idx="46">
                  <c:v>8.1970000000005427E-2</c:v>
                </c:pt>
                <c:pt idx="47">
                  <c:v>0.88168999999999897</c:v>
                </c:pt>
                <c:pt idx="48">
                  <c:v>0.44945999999999486</c:v>
                </c:pt>
                <c:pt idx="49">
                  <c:v>0.72890000000000299</c:v>
                </c:pt>
                <c:pt idx="50">
                  <c:v>1.4574300000000022</c:v>
                </c:pt>
              </c:numCache>
            </c:numRef>
          </c:xVal>
          <c:yVal>
            <c:numRef>
              <c:f>'BLS Data Series'!$AM$31:$AM$81</c:f>
              <c:numCache>
                <c:formatCode>General</c:formatCode>
                <c:ptCount val="51"/>
                <c:pt idx="0">
                  <c:v>-0.32873998810907423</c:v>
                </c:pt>
                <c:pt idx="1">
                  <c:v>-0.92052363526262937</c:v>
                </c:pt>
                <c:pt idx="2">
                  <c:v>-0.59586229704987304</c:v>
                </c:pt>
                <c:pt idx="3">
                  <c:v>-5.3634943712147276E-2</c:v>
                </c:pt>
                <c:pt idx="4">
                  <c:v>-0.93426480519744004</c:v>
                </c:pt>
                <c:pt idx="5">
                  <c:v>-1.3177946511339798</c:v>
                </c:pt>
                <c:pt idx="6">
                  <c:v>-0.99153416611563827</c:v>
                </c:pt>
                <c:pt idx="7">
                  <c:v>-9.3840841409601694E-2</c:v>
                </c:pt>
                <c:pt idx="8">
                  <c:v>0.11158649085717798</c:v>
                </c:pt>
                <c:pt idx="9">
                  <c:v>-0.2426849336581185</c:v>
                </c:pt>
                <c:pt idx="10">
                  <c:v>1.2772626022318434E-2</c:v>
                </c:pt>
                <c:pt idx="11">
                  <c:v>-0.61814641313365115</c:v>
                </c:pt>
                <c:pt idx="12">
                  <c:v>-0.92813219065516961</c:v>
                </c:pt>
                <c:pt idx="13">
                  <c:v>-0.70422334589832758</c:v>
                </c:pt>
                <c:pt idx="14">
                  <c:v>-0.38863430504784446</c:v>
                </c:pt>
                <c:pt idx="15">
                  <c:v>-0.1261765359996474</c:v>
                </c:pt>
                <c:pt idx="16">
                  <c:v>-0.26647650873609763</c:v>
                </c:pt>
                <c:pt idx="17">
                  <c:v>-2.4520548637429584E-2</c:v>
                </c:pt>
                <c:pt idx="18">
                  <c:v>0.39591245499816452</c:v>
                </c:pt>
                <c:pt idx="19">
                  <c:v>-3.5735445244217345E-2</c:v>
                </c:pt>
                <c:pt idx="20">
                  <c:v>-0.38206342273224081</c:v>
                </c:pt>
                <c:pt idx="21">
                  <c:v>-0.40328524958119161</c:v>
                </c:pt>
                <c:pt idx="22">
                  <c:v>-0.55694131050701401</c:v>
                </c:pt>
                <c:pt idx="23">
                  <c:v>-6.4104925748493358E-2</c:v>
                </c:pt>
                <c:pt idx="24">
                  <c:v>-7.254619142908858E-2</c:v>
                </c:pt>
                <c:pt idx="25">
                  <c:v>-4.3681052643105289E-2</c:v>
                </c:pt>
                <c:pt idx="26">
                  <c:v>0.173987013631276</c:v>
                </c:pt>
                <c:pt idx="27">
                  <c:v>-5.627121925291334E-2</c:v>
                </c:pt>
                <c:pt idx="28">
                  <c:v>-0.16009913547287802</c:v>
                </c:pt>
                <c:pt idx="29">
                  <c:v>-0.28845644028322504</c:v>
                </c:pt>
                <c:pt idx="30">
                  <c:v>-0.33147729534688253</c:v>
                </c:pt>
                <c:pt idx="31">
                  <c:v>-0.37783553780851165</c:v>
                </c:pt>
                <c:pt idx="32">
                  <c:v>-0.48878046221712346</c:v>
                </c:pt>
                <c:pt idx="33">
                  <c:v>-0.46169259734596757</c:v>
                </c:pt>
                <c:pt idx="34">
                  <c:v>-0.41473971643656604</c:v>
                </c:pt>
                <c:pt idx="35">
                  <c:v>-0.49356600229366698</c:v>
                </c:pt>
                <c:pt idx="36">
                  <c:v>-0.40640182060488073</c:v>
                </c:pt>
                <c:pt idx="37">
                  <c:v>-0.33794567110785323</c:v>
                </c:pt>
                <c:pt idx="38">
                  <c:v>-0.40430459226299575</c:v>
                </c:pt>
                <c:pt idx="39">
                  <c:v>-0.43588905251606569</c:v>
                </c:pt>
                <c:pt idx="40">
                  <c:v>-0.58132942191172177</c:v>
                </c:pt>
                <c:pt idx="41">
                  <c:v>0.15253596974062589</c:v>
                </c:pt>
                <c:pt idx="42">
                  <c:v>1.2391140785053878E-2</c:v>
                </c:pt>
                <c:pt idx="43">
                  <c:v>-3.6489523445458971E-2</c:v>
                </c:pt>
                <c:pt idx="44">
                  <c:v>-4.3901247993181514E-2</c:v>
                </c:pt>
                <c:pt idx="45">
                  <c:v>-4.1385156912593146E-2</c:v>
                </c:pt>
                <c:pt idx="46">
                  <c:v>-0.13579924198454663</c:v>
                </c:pt>
                <c:pt idx="47">
                  <c:v>4.970900618364027E-2</c:v>
                </c:pt>
                <c:pt idx="48">
                  <c:v>-0.11680169166428733</c:v>
                </c:pt>
                <c:pt idx="49">
                  <c:v>-0.2454669729858967</c:v>
                </c:pt>
                <c:pt idx="50">
                  <c:v>-0.29361775265585521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B0-5A45-9154-086A72EBC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59256"/>
        <c:axId val="806763568"/>
      </c:scatterChart>
      <c:valAx>
        <c:axId val="80675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63568"/>
        <c:crosses val="autoZero"/>
        <c:crossBetween val="midCat"/>
      </c:valAx>
      <c:valAx>
        <c:axId val="8067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5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28574</xdr:colOff>
      <xdr:row>13</xdr:row>
      <xdr:rowOff>42860</xdr:rowOff>
    </xdr:from>
    <xdr:to>
      <xdr:col>36</xdr:col>
      <xdr:colOff>9525</xdr:colOff>
      <xdr:row>34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28575</xdr:colOff>
      <xdr:row>25</xdr:row>
      <xdr:rowOff>57150</xdr:rowOff>
    </xdr:from>
    <xdr:to>
      <xdr:col>47</xdr:col>
      <xdr:colOff>333375</xdr:colOff>
      <xdr:row>39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47625</xdr:colOff>
      <xdr:row>39</xdr:row>
      <xdr:rowOff>176212</xdr:rowOff>
    </xdr:from>
    <xdr:to>
      <xdr:col>47</xdr:col>
      <xdr:colOff>352425</xdr:colOff>
      <xdr:row>54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2"/>
  <sheetViews>
    <sheetView tabSelected="1" topLeftCell="N1" workbookViewId="0">
      <pane ySplit="12" topLeftCell="A13" activePane="bottomLeft" state="frozen"/>
      <selection pane="bottomLeft" activeCell="AX38" sqref="AX38"/>
    </sheetView>
  </sheetViews>
  <sheetFormatPr baseColWidth="10" defaultColWidth="8.83203125" defaultRowHeight="15" x14ac:dyDescent="0.2"/>
  <cols>
    <col min="1" max="1" width="20" customWidth="1"/>
    <col min="2" max="2" width="8" customWidth="1"/>
  </cols>
  <sheetData>
    <row r="1" spans="1:24" ht="16" x14ac:dyDescent="0.2">
      <c r="A1" s="17" t="s">
        <v>0</v>
      </c>
      <c r="B1" s="15"/>
      <c r="C1" s="15"/>
      <c r="D1" s="15"/>
      <c r="E1" s="15"/>
      <c r="F1" s="15"/>
    </row>
    <row r="2" spans="1:24" ht="16" x14ac:dyDescent="0.2">
      <c r="A2" s="17" t="s">
        <v>1</v>
      </c>
      <c r="B2" s="15"/>
      <c r="C2" s="15"/>
      <c r="D2" s="15"/>
      <c r="E2" s="15"/>
      <c r="F2" s="15"/>
    </row>
    <row r="3" spans="1:24" x14ac:dyDescent="0.2">
      <c r="A3" s="15"/>
      <c r="B3" s="15"/>
      <c r="C3" s="15"/>
      <c r="D3" s="15"/>
      <c r="E3" s="15"/>
      <c r="F3" s="15"/>
    </row>
    <row r="4" spans="1:24" x14ac:dyDescent="0.2">
      <c r="A4" s="5" t="s">
        <v>2</v>
      </c>
      <c r="B4" s="14" t="s">
        <v>3</v>
      </c>
      <c r="C4" s="15"/>
      <c r="D4" s="15"/>
      <c r="E4" s="15"/>
      <c r="F4" s="15"/>
    </row>
    <row r="5" spans="1:24" x14ac:dyDescent="0.2">
      <c r="A5" s="18" t="s">
        <v>4</v>
      </c>
      <c r="B5" s="15"/>
      <c r="C5" s="15"/>
      <c r="D5" s="15"/>
      <c r="E5" s="15"/>
      <c r="F5" s="15"/>
    </row>
    <row r="6" spans="1:24" x14ac:dyDescent="0.2">
      <c r="A6" s="5" t="s">
        <v>5</v>
      </c>
      <c r="B6" s="14" t="s">
        <v>6</v>
      </c>
      <c r="C6" s="15"/>
      <c r="D6" s="15"/>
      <c r="E6" s="15"/>
      <c r="F6" s="15"/>
    </row>
    <row r="7" spans="1:24" x14ac:dyDescent="0.2">
      <c r="A7" s="5" t="s">
        <v>7</v>
      </c>
      <c r="B7" s="14" t="s">
        <v>8</v>
      </c>
      <c r="C7" s="15"/>
      <c r="D7" s="15"/>
      <c r="E7" s="15"/>
      <c r="F7" s="15"/>
    </row>
    <row r="8" spans="1:24" x14ac:dyDescent="0.2">
      <c r="A8" s="5" t="s">
        <v>9</v>
      </c>
      <c r="B8" s="14" t="s">
        <v>10</v>
      </c>
      <c r="C8" s="15"/>
      <c r="D8" s="15"/>
      <c r="E8" s="15"/>
      <c r="F8" s="15"/>
    </row>
    <row r="9" spans="1:24" x14ac:dyDescent="0.2">
      <c r="A9" s="5" t="s">
        <v>11</v>
      </c>
      <c r="B9" s="14" t="s">
        <v>12</v>
      </c>
      <c r="C9" s="15"/>
      <c r="D9" s="15"/>
      <c r="E9" s="15"/>
      <c r="F9" s="15"/>
    </row>
    <row r="10" spans="1:24" x14ac:dyDescent="0.2">
      <c r="A10" s="5" t="s">
        <v>13</v>
      </c>
      <c r="B10" s="16" t="s">
        <v>14</v>
      </c>
      <c r="C10" s="15"/>
      <c r="D10" s="15"/>
      <c r="E10" s="15"/>
      <c r="F10" s="15"/>
    </row>
    <row r="11" spans="1:24" x14ac:dyDescent="0.2">
      <c r="S11" t="s">
        <v>32</v>
      </c>
    </row>
    <row r="12" spans="1:24" ht="44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  <c r="O12" s="1" t="s">
        <v>29</v>
      </c>
      <c r="P12" s="1" t="s">
        <v>30</v>
      </c>
      <c r="Q12" s="8" t="s">
        <v>31</v>
      </c>
      <c r="S12" s="8" t="s">
        <v>33</v>
      </c>
      <c r="T12" s="8"/>
      <c r="U12" s="8" t="s">
        <v>34</v>
      </c>
      <c r="X12" s="8" t="s">
        <v>35</v>
      </c>
    </row>
    <row r="13" spans="1:24" ht="16" thickTop="1" x14ac:dyDescent="0.2">
      <c r="A13" s="2">
        <v>1950</v>
      </c>
      <c r="D13" s="3">
        <v>41.2</v>
      </c>
      <c r="G13" s="3">
        <v>41.2</v>
      </c>
      <c r="J13" s="3">
        <v>41.2</v>
      </c>
      <c r="M13" s="3">
        <v>41.3</v>
      </c>
      <c r="N13" s="3">
        <v>41.2</v>
      </c>
      <c r="Q13" s="6">
        <v>24.1</v>
      </c>
      <c r="R13">
        <f>N13/Q13</f>
        <v>1.7095435684647302</v>
      </c>
      <c r="S13" s="9">
        <f>R13/($R$81/100)</f>
        <v>293.44942260520276</v>
      </c>
    </row>
    <row r="14" spans="1:24" x14ac:dyDescent="0.2">
      <c r="A14" s="2">
        <v>1951</v>
      </c>
      <c r="D14" s="3">
        <v>42.3</v>
      </c>
      <c r="G14" s="3">
        <v>42.4</v>
      </c>
      <c r="J14" s="3">
        <v>43.7</v>
      </c>
      <c r="M14" s="3">
        <v>45.3</v>
      </c>
      <c r="N14" s="3">
        <v>43.1</v>
      </c>
      <c r="Q14" s="6">
        <v>26</v>
      </c>
      <c r="R14">
        <f t="shared" ref="R14:R77" si="0">N14/Q14</f>
        <v>1.6576923076923078</v>
      </c>
      <c r="S14" s="9">
        <f t="shared" ref="S14:S77" si="1">R14/($R$81/100)</f>
        <v>284.54896354952405</v>
      </c>
    </row>
    <row r="15" spans="1:24" x14ac:dyDescent="0.2">
      <c r="A15" s="2">
        <v>1952</v>
      </c>
      <c r="D15" s="3">
        <v>46.8</v>
      </c>
      <c r="G15" s="3">
        <v>46.8</v>
      </c>
      <c r="J15" s="3">
        <v>47</v>
      </c>
      <c r="M15" s="3">
        <v>47.3</v>
      </c>
      <c r="N15" s="3">
        <v>46.8</v>
      </c>
      <c r="Q15" s="6">
        <v>26.5</v>
      </c>
      <c r="R15">
        <f t="shared" si="0"/>
        <v>1.7660377358490564</v>
      </c>
      <c r="S15" s="9">
        <f t="shared" si="1"/>
        <v>303.14685360684746</v>
      </c>
    </row>
    <row r="16" spans="1:24" x14ac:dyDescent="0.2">
      <c r="A16" s="2">
        <v>1953</v>
      </c>
      <c r="B16" s="3">
        <v>47.3</v>
      </c>
      <c r="C16" s="3">
        <v>47.4</v>
      </c>
      <c r="D16" s="3">
        <v>47.3</v>
      </c>
      <c r="E16" s="3">
        <v>47.2</v>
      </c>
      <c r="F16" s="3">
        <v>47.3</v>
      </c>
      <c r="G16" s="3">
        <v>47.3</v>
      </c>
      <c r="H16" s="3">
        <v>47.3</v>
      </c>
      <c r="I16" s="3">
        <v>47.3</v>
      </c>
      <c r="J16" s="3">
        <v>47.3</v>
      </c>
      <c r="K16" s="3">
        <v>47.4</v>
      </c>
      <c r="L16" s="3">
        <v>47.4</v>
      </c>
      <c r="M16" s="3">
        <v>46.5</v>
      </c>
      <c r="N16" s="3">
        <v>47.3</v>
      </c>
      <c r="Q16" s="6">
        <v>26.7</v>
      </c>
      <c r="R16">
        <f t="shared" si="0"/>
        <v>1.7715355805243445</v>
      </c>
      <c r="S16" s="9">
        <f t="shared" si="1"/>
        <v>304.09057880654228</v>
      </c>
    </row>
    <row r="17" spans="1:40" x14ac:dyDescent="0.2">
      <c r="A17" s="2">
        <v>1954</v>
      </c>
      <c r="B17" s="3">
        <v>48.6</v>
      </c>
      <c r="C17" s="3">
        <v>47.9</v>
      </c>
      <c r="D17" s="3">
        <v>47.6</v>
      </c>
      <c r="E17" s="3">
        <v>47.9</v>
      </c>
      <c r="F17" s="3">
        <v>48</v>
      </c>
      <c r="G17" s="3">
        <v>47.7</v>
      </c>
      <c r="H17" s="3">
        <v>44.6</v>
      </c>
      <c r="I17" s="3">
        <v>44.5</v>
      </c>
      <c r="J17" s="3">
        <v>43.9</v>
      </c>
      <c r="K17" s="3">
        <v>42.6</v>
      </c>
      <c r="L17" s="3">
        <v>47.7</v>
      </c>
      <c r="M17" s="3">
        <v>47.1</v>
      </c>
      <c r="N17" s="3">
        <v>46.5</v>
      </c>
      <c r="Q17" s="6">
        <v>26.9</v>
      </c>
      <c r="R17">
        <f t="shared" si="0"/>
        <v>1.7286245353159853</v>
      </c>
      <c r="S17" s="9">
        <f t="shared" si="1"/>
        <v>296.72474053715712</v>
      </c>
    </row>
    <row r="18" spans="1:40" x14ac:dyDescent="0.2">
      <c r="A18" s="2">
        <v>1955</v>
      </c>
      <c r="B18" s="3">
        <v>46.6</v>
      </c>
      <c r="C18" s="3">
        <v>46.3</v>
      </c>
      <c r="D18" s="3">
        <v>45.8</v>
      </c>
      <c r="E18" s="3">
        <v>44.2</v>
      </c>
      <c r="F18" s="3">
        <v>44.2</v>
      </c>
      <c r="G18" s="3">
        <v>44.6</v>
      </c>
      <c r="H18" s="3">
        <v>43.8</v>
      </c>
      <c r="I18" s="3">
        <v>43.1</v>
      </c>
      <c r="J18" s="3">
        <v>42.2</v>
      </c>
      <c r="K18" s="3">
        <v>44.4</v>
      </c>
      <c r="L18" s="3">
        <v>47.3</v>
      </c>
      <c r="M18" s="3">
        <v>46</v>
      </c>
      <c r="N18" s="3">
        <v>44.9</v>
      </c>
      <c r="Q18" s="6">
        <v>26.8</v>
      </c>
      <c r="R18">
        <f t="shared" si="0"/>
        <v>1.6753731343283582</v>
      </c>
      <c r="S18" s="9">
        <f t="shared" si="1"/>
        <v>287.58394227907536</v>
      </c>
    </row>
    <row r="19" spans="1:40" x14ac:dyDescent="0.2">
      <c r="A19" s="2">
        <v>1956</v>
      </c>
      <c r="B19" s="3">
        <v>45.3</v>
      </c>
      <c r="C19" s="3">
        <v>45.3</v>
      </c>
      <c r="D19" s="3">
        <v>45.6</v>
      </c>
      <c r="E19" s="3">
        <v>45</v>
      </c>
      <c r="F19" s="3">
        <v>45.1</v>
      </c>
      <c r="G19" s="3">
        <v>45</v>
      </c>
      <c r="H19" s="3">
        <v>44.8</v>
      </c>
      <c r="I19" s="3">
        <v>44.8</v>
      </c>
      <c r="J19" s="3">
        <v>44.4</v>
      </c>
      <c r="K19" s="3">
        <v>49.1</v>
      </c>
      <c r="L19" s="3">
        <v>49.7</v>
      </c>
      <c r="M19" s="3">
        <v>49.6</v>
      </c>
      <c r="N19" s="3">
        <v>46.1</v>
      </c>
      <c r="Q19" s="6">
        <v>27.2</v>
      </c>
      <c r="R19">
        <f t="shared" si="0"/>
        <v>1.6948529411764708</v>
      </c>
      <c r="S19" s="9">
        <f t="shared" si="1"/>
        <v>290.92772255907909</v>
      </c>
    </row>
    <row r="20" spans="1:40" x14ac:dyDescent="0.2">
      <c r="A20" s="2">
        <v>1957</v>
      </c>
      <c r="B20" s="3">
        <v>49.3</v>
      </c>
      <c r="C20" s="3">
        <v>49.1</v>
      </c>
      <c r="D20" s="3">
        <v>48.7</v>
      </c>
      <c r="E20" s="3">
        <v>48.7</v>
      </c>
      <c r="F20" s="3">
        <v>48.3</v>
      </c>
      <c r="G20" s="3">
        <v>47.9</v>
      </c>
      <c r="H20" s="3">
        <v>47.5</v>
      </c>
      <c r="I20" s="3">
        <v>47.4</v>
      </c>
      <c r="J20" s="3">
        <v>46.8</v>
      </c>
      <c r="K20" s="3">
        <v>46.4</v>
      </c>
      <c r="L20" s="3">
        <v>51.8</v>
      </c>
      <c r="M20" s="3">
        <v>50.6</v>
      </c>
      <c r="N20" s="3">
        <v>48.6</v>
      </c>
      <c r="Q20" s="6">
        <v>28.1</v>
      </c>
      <c r="R20">
        <f t="shared" si="0"/>
        <v>1.7295373665480427</v>
      </c>
      <c r="S20" s="9">
        <f t="shared" si="1"/>
        <v>296.88143136558909</v>
      </c>
    </row>
    <row r="21" spans="1:40" x14ac:dyDescent="0.2">
      <c r="A21" s="2">
        <v>1958</v>
      </c>
      <c r="B21" s="3">
        <v>49.8</v>
      </c>
      <c r="C21" s="3">
        <v>49.8</v>
      </c>
      <c r="D21" s="3">
        <v>49.5</v>
      </c>
      <c r="E21" s="3">
        <v>49.2</v>
      </c>
      <c r="F21" s="3">
        <v>49</v>
      </c>
      <c r="G21" s="3">
        <v>49</v>
      </c>
      <c r="H21" s="3">
        <v>49</v>
      </c>
      <c r="I21" s="3">
        <v>48.9</v>
      </c>
      <c r="J21" s="3">
        <v>48.7</v>
      </c>
      <c r="K21" s="3">
        <v>50.7</v>
      </c>
      <c r="L21" s="3">
        <v>54</v>
      </c>
      <c r="M21" s="3">
        <v>53.7</v>
      </c>
      <c r="N21" s="3">
        <v>50.1</v>
      </c>
      <c r="Q21" s="6">
        <v>28.9</v>
      </c>
      <c r="R21">
        <f t="shared" si="0"/>
        <v>1.7335640138408306</v>
      </c>
      <c r="S21" s="9">
        <f t="shared" si="1"/>
        <v>297.57262013954033</v>
      </c>
    </row>
    <row r="22" spans="1:40" x14ac:dyDescent="0.2">
      <c r="A22" s="2">
        <v>1959</v>
      </c>
      <c r="B22" s="3">
        <v>52.8</v>
      </c>
      <c r="C22" s="3">
        <v>52.4</v>
      </c>
      <c r="D22" s="3">
        <v>52.4</v>
      </c>
      <c r="E22" s="3">
        <v>52</v>
      </c>
      <c r="F22" s="3">
        <v>52</v>
      </c>
      <c r="G22" s="3">
        <v>51.8</v>
      </c>
      <c r="H22" s="3">
        <v>51.4</v>
      </c>
      <c r="I22" s="3">
        <v>51.1</v>
      </c>
      <c r="J22" s="3">
        <v>50.5</v>
      </c>
      <c r="K22" s="3">
        <v>52.9</v>
      </c>
      <c r="L22" s="3">
        <v>54</v>
      </c>
      <c r="M22" s="3">
        <v>53.6</v>
      </c>
      <c r="N22" s="3">
        <v>52.3</v>
      </c>
      <c r="Q22" s="6">
        <v>29.1</v>
      </c>
      <c r="R22">
        <f t="shared" si="0"/>
        <v>1.797250859106529</v>
      </c>
      <c r="S22" s="9">
        <f t="shared" si="1"/>
        <v>308.50470067583797</v>
      </c>
    </row>
    <row r="23" spans="1:40" x14ac:dyDescent="0.2">
      <c r="A23" s="2">
        <v>1960</v>
      </c>
      <c r="B23" s="3">
        <v>52.9</v>
      </c>
      <c r="C23" s="3">
        <v>52.5</v>
      </c>
      <c r="D23" s="3">
        <v>51.8</v>
      </c>
      <c r="E23" s="3">
        <v>51.8</v>
      </c>
      <c r="F23" s="3">
        <v>51.6</v>
      </c>
      <c r="G23" s="3">
        <v>51.1</v>
      </c>
      <c r="H23" s="3">
        <v>51</v>
      </c>
      <c r="I23" s="3">
        <v>50.7</v>
      </c>
      <c r="J23" s="3">
        <v>49.5</v>
      </c>
      <c r="K23" s="3">
        <v>51.8</v>
      </c>
      <c r="L23" s="3">
        <v>52.1</v>
      </c>
      <c r="M23" s="3">
        <v>52</v>
      </c>
      <c r="N23" s="3">
        <v>51.6</v>
      </c>
      <c r="Q23" s="6">
        <v>29.6</v>
      </c>
      <c r="R23">
        <f t="shared" si="0"/>
        <v>1.7432432432432432</v>
      </c>
      <c r="S23" s="9">
        <f t="shared" si="1"/>
        <v>299.23409536122898</v>
      </c>
    </row>
    <row r="24" spans="1:40" x14ac:dyDescent="0.2">
      <c r="A24" s="2">
        <v>1961</v>
      </c>
      <c r="B24" s="3">
        <v>52</v>
      </c>
      <c r="C24" s="3">
        <v>51.6</v>
      </c>
      <c r="D24" s="3">
        <v>51.7</v>
      </c>
      <c r="E24" s="3">
        <v>51.5</v>
      </c>
      <c r="F24" s="3">
        <v>51.3</v>
      </c>
      <c r="G24" s="3">
        <v>51.2</v>
      </c>
      <c r="H24" s="3">
        <v>51</v>
      </c>
      <c r="I24" s="3">
        <v>51</v>
      </c>
      <c r="J24" s="3">
        <v>50.7</v>
      </c>
      <c r="K24" s="3">
        <v>52.3</v>
      </c>
      <c r="L24" s="3">
        <v>52.3</v>
      </c>
      <c r="M24" s="3">
        <v>52.1</v>
      </c>
      <c r="N24" s="3">
        <v>51.6</v>
      </c>
      <c r="Q24" s="6">
        <v>29.9</v>
      </c>
      <c r="R24">
        <f t="shared" si="0"/>
        <v>1.7257525083612042</v>
      </c>
      <c r="S24" s="9">
        <f t="shared" si="1"/>
        <v>296.23174657834039</v>
      </c>
    </row>
    <row r="25" spans="1:40" x14ac:dyDescent="0.2">
      <c r="A25" s="2">
        <v>1962</v>
      </c>
      <c r="B25" s="3">
        <v>52</v>
      </c>
      <c r="C25" s="3">
        <v>51.5</v>
      </c>
      <c r="D25" s="3">
        <v>51.5</v>
      </c>
      <c r="E25" s="3">
        <v>51.4</v>
      </c>
      <c r="F25" s="3">
        <v>51.2</v>
      </c>
      <c r="G25" s="3">
        <v>51.1</v>
      </c>
      <c r="H25" s="3">
        <v>50.9</v>
      </c>
      <c r="I25" s="3">
        <v>50.8</v>
      </c>
      <c r="J25" s="3">
        <v>50.5</v>
      </c>
      <c r="K25" s="3">
        <v>51.6</v>
      </c>
      <c r="L25" s="3">
        <v>52.2</v>
      </c>
      <c r="M25" s="3">
        <v>51.6</v>
      </c>
      <c r="N25" s="3">
        <v>51.4</v>
      </c>
      <c r="Q25" s="6">
        <v>30.2</v>
      </c>
      <c r="R25">
        <f t="shared" si="0"/>
        <v>1.7019867549668874</v>
      </c>
      <c r="S25" s="9">
        <f t="shared" si="1"/>
        <v>292.15226785665857</v>
      </c>
    </row>
    <row r="26" spans="1:40" x14ac:dyDescent="0.2">
      <c r="A26" s="2">
        <v>1963</v>
      </c>
      <c r="B26" s="3">
        <v>51.4</v>
      </c>
      <c r="C26" s="3">
        <v>51.2</v>
      </c>
      <c r="D26" s="3">
        <v>51</v>
      </c>
      <c r="E26" s="3">
        <v>50.9</v>
      </c>
      <c r="F26" s="3">
        <v>50.9</v>
      </c>
      <c r="G26" s="3">
        <v>50.9</v>
      </c>
      <c r="H26" s="3">
        <v>50.5</v>
      </c>
      <c r="I26" s="3">
        <v>50.4</v>
      </c>
      <c r="J26" s="3">
        <v>50.2</v>
      </c>
      <c r="K26" s="3">
        <v>51.9</v>
      </c>
      <c r="L26" s="3">
        <v>51.9</v>
      </c>
      <c r="M26" s="3">
        <v>51.4</v>
      </c>
      <c r="N26" s="3">
        <v>51.1</v>
      </c>
      <c r="Q26" s="6">
        <v>30.6</v>
      </c>
      <c r="R26">
        <f t="shared" si="0"/>
        <v>1.6699346405228759</v>
      </c>
      <c r="S26" s="9">
        <f t="shared" si="1"/>
        <v>286.65040487382868</v>
      </c>
    </row>
    <row r="27" spans="1:40" x14ac:dyDescent="0.2">
      <c r="A27" s="2">
        <v>1964</v>
      </c>
      <c r="B27" s="3">
        <v>51.5</v>
      </c>
      <c r="C27" s="3">
        <v>51.4</v>
      </c>
      <c r="D27" s="3">
        <v>51.2</v>
      </c>
      <c r="E27" s="3">
        <v>51.1</v>
      </c>
      <c r="F27" s="3">
        <v>50.9</v>
      </c>
      <c r="G27" s="3">
        <v>50.7</v>
      </c>
      <c r="H27" s="3">
        <v>50.6</v>
      </c>
      <c r="I27" s="3">
        <v>50.2</v>
      </c>
      <c r="J27" s="3">
        <v>49.6</v>
      </c>
      <c r="K27" s="3">
        <v>51</v>
      </c>
      <c r="L27" s="3">
        <v>51.6</v>
      </c>
      <c r="M27" s="3">
        <v>51.1</v>
      </c>
      <c r="N27" s="3">
        <v>50.9</v>
      </c>
      <c r="Q27" s="6">
        <v>31</v>
      </c>
      <c r="R27">
        <f t="shared" si="0"/>
        <v>1.6419354838709677</v>
      </c>
      <c r="S27" s="9">
        <f t="shared" si="1"/>
        <v>281.84424695864089</v>
      </c>
    </row>
    <row r="28" spans="1:40" x14ac:dyDescent="0.2">
      <c r="A28" s="2">
        <v>1965</v>
      </c>
      <c r="B28" s="3">
        <v>51.1</v>
      </c>
      <c r="C28" s="3">
        <v>50.8</v>
      </c>
      <c r="D28" s="3">
        <v>50.7</v>
      </c>
      <c r="E28" s="3">
        <v>50.7</v>
      </c>
      <c r="F28" s="3">
        <v>50.4</v>
      </c>
      <c r="G28" s="3">
        <v>49</v>
      </c>
      <c r="H28" s="3">
        <v>48.9</v>
      </c>
      <c r="I28" s="3">
        <v>48.9</v>
      </c>
      <c r="J28" s="3">
        <v>48.6</v>
      </c>
      <c r="K28" s="3">
        <v>49.2</v>
      </c>
      <c r="L28" s="3">
        <v>49.6</v>
      </c>
      <c r="M28" s="3">
        <v>49.6</v>
      </c>
      <c r="N28" s="3">
        <v>49.8</v>
      </c>
      <c r="Q28" s="6">
        <v>31.5</v>
      </c>
      <c r="R28">
        <f t="shared" si="0"/>
        <v>1.5809523809523809</v>
      </c>
      <c r="S28" s="9">
        <f t="shared" si="1"/>
        <v>271.37627371113592</v>
      </c>
    </row>
    <row r="29" spans="1:40" x14ac:dyDescent="0.2">
      <c r="A29" s="2">
        <v>1966</v>
      </c>
      <c r="B29" s="3">
        <v>49</v>
      </c>
      <c r="C29" s="3">
        <v>48.9</v>
      </c>
      <c r="D29" s="3">
        <v>48.9</v>
      </c>
      <c r="E29" s="3">
        <v>49</v>
      </c>
      <c r="F29" s="3">
        <v>48.8</v>
      </c>
      <c r="G29" s="3">
        <v>48.7</v>
      </c>
      <c r="H29" s="3">
        <v>48.7</v>
      </c>
      <c r="I29" s="3">
        <v>48.2</v>
      </c>
      <c r="J29" s="3">
        <v>47.5</v>
      </c>
      <c r="K29" s="3">
        <v>49.5</v>
      </c>
      <c r="L29" s="3">
        <v>49.9</v>
      </c>
      <c r="M29" s="3">
        <v>49.6</v>
      </c>
      <c r="N29" s="3">
        <v>48.9</v>
      </c>
      <c r="Q29" s="6">
        <v>32.4</v>
      </c>
      <c r="R29">
        <f t="shared" si="0"/>
        <v>1.5092592592592593</v>
      </c>
      <c r="S29" s="9">
        <f t="shared" si="1"/>
        <v>259.06988646620329</v>
      </c>
    </row>
    <row r="30" spans="1:40" x14ac:dyDescent="0.2">
      <c r="A30" s="2">
        <v>1967</v>
      </c>
      <c r="B30" s="3">
        <v>49.1</v>
      </c>
      <c r="C30" s="3">
        <v>49</v>
      </c>
      <c r="D30" s="3">
        <v>48.9</v>
      </c>
      <c r="E30" s="3">
        <v>48.8</v>
      </c>
      <c r="F30" s="3">
        <v>48.8</v>
      </c>
      <c r="G30" s="3">
        <v>48.7</v>
      </c>
      <c r="H30" s="3">
        <v>48.8</v>
      </c>
      <c r="I30" s="3">
        <v>48.8</v>
      </c>
      <c r="J30" s="3">
        <v>48.4</v>
      </c>
      <c r="K30" s="3">
        <v>50.9</v>
      </c>
      <c r="L30" s="3">
        <v>51</v>
      </c>
      <c r="M30" s="3">
        <v>51</v>
      </c>
      <c r="N30" s="3">
        <v>49.3</v>
      </c>
      <c r="Q30" s="6">
        <v>33.4</v>
      </c>
      <c r="R30">
        <f t="shared" si="0"/>
        <v>1.4760479041916168</v>
      </c>
      <c r="S30" s="9">
        <f t="shared" si="1"/>
        <v>253.36903557926834</v>
      </c>
      <c r="T30">
        <f>S30/10</f>
        <v>25.336903557926835</v>
      </c>
      <c r="U30" s="10">
        <v>12.927507669236167</v>
      </c>
      <c r="W30">
        <f>T30</f>
        <v>25.336903557926835</v>
      </c>
      <c r="X30" s="10">
        <v>14.9</v>
      </c>
    </row>
    <row r="31" spans="1:40" x14ac:dyDescent="0.2">
      <c r="A31" s="2">
        <v>1968</v>
      </c>
      <c r="B31" s="3">
        <v>50.8</v>
      </c>
      <c r="C31" s="3">
        <v>50.7</v>
      </c>
      <c r="D31" s="3">
        <v>50.6</v>
      </c>
      <c r="E31" s="3">
        <v>50.4</v>
      </c>
      <c r="F31" s="3">
        <v>50.4</v>
      </c>
      <c r="G31" s="3">
        <v>50.3</v>
      </c>
      <c r="H31" s="3">
        <v>50.2</v>
      </c>
      <c r="I31" s="3">
        <v>49.8</v>
      </c>
      <c r="J31" s="3">
        <v>49.5</v>
      </c>
      <c r="K31" s="3">
        <v>51.7</v>
      </c>
      <c r="L31" s="3">
        <v>52.2</v>
      </c>
      <c r="M31" s="3">
        <v>51.7</v>
      </c>
      <c r="N31" s="3">
        <v>50.7</v>
      </c>
      <c r="Q31" s="6">
        <v>34.799999999999997</v>
      </c>
      <c r="R31">
        <f t="shared" si="0"/>
        <v>1.4568965517241381</v>
      </c>
      <c r="S31" s="9">
        <f t="shared" si="1"/>
        <v>250.08163569817762</v>
      </c>
      <c r="T31">
        <f t="shared" ref="T31:T81" si="2">S31/10</f>
        <v>25.008163569817761</v>
      </c>
      <c r="U31" s="10">
        <v>12.753984076360512</v>
      </c>
      <c r="W31">
        <f t="shared" ref="W31:W81" si="3">T31</f>
        <v>25.008163569817761</v>
      </c>
      <c r="X31" s="10">
        <v>14.7</v>
      </c>
      <c r="AK31">
        <f>T31-T30</f>
        <v>-0.32873998810907423</v>
      </c>
      <c r="AL31">
        <f>U31-U30</f>
        <v>-0.17352359287565555</v>
      </c>
      <c r="AM31">
        <f>W31-W30</f>
        <v>-0.32873998810907423</v>
      </c>
      <c r="AN31">
        <f>X31-X30</f>
        <v>-0.20000000000000107</v>
      </c>
    </row>
    <row r="32" spans="1:40" x14ac:dyDescent="0.2">
      <c r="A32" s="2">
        <v>1969</v>
      </c>
      <c r="B32" s="3">
        <v>51.5</v>
      </c>
      <c r="C32" s="3">
        <v>51.5</v>
      </c>
      <c r="D32" s="3">
        <v>51.5</v>
      </c>
      <c r="E32" s="3">
        <v>51.3</v>
      </c>
      <c r="F32" s="3">
        <v>51.2</v>
      </c>
      <c r="G32" s="3">
        <v>51.2</v>
      </c>
      <c r="H32" s="3">
        <v>51.1</v>
      </c>
      <c r="I32" s="3">
        <v>50.8</v>
      </c>
      <c r="J32" s="3">
        <v>50</v>
      </c>
      <c r="K32" s="3">
        <v>52.4</v>
      </c>
      <c r="L32" s="3">
        <v>52.9</v>
      </c>
      <c r="M32" s="3">
        <v>52.8</v>
      </c>
      <c r="N32" s="3">
        <v>51.5</v>
      </c>
      <c r="Q32" s="6">
        <v>36.700000000000003</v>
      </c>
      <c r="R32">
        <f t="shared" si="0"/>
        <v>1.4032697547683923</v>
      </c>
      <c r="S32" s="9">
        <f t="shared" si="1"/>
        <v>240.87639934555131</v>
      </c>
      <c r="T32">
        <f t="shared" si="2"/>
        <v>24.087639934555131</v>
      </c>
      <c r="U32" s="10">
        <v>12.753984076360512</v>
      </c>
      <c r="W32">
        <f t="shared" si="3"/>
        <v>24.087639934555131</v>
      </c>
      <c r="X32" s="10">
        <v>14.7</v>
      </c>
      <c r="AK32">
        <f t="shared" ref="AK32:AK81" si="4">T32-T31</f>
        <v>-0.92052363526262937</v>
      </c>
      <c r="AL32">
        <f t="shared" ref="AL32:AL81" si="5">U32-U31</f>
        <v>0</v>
      </c>
      <c r="AM32">
        <f t="shared" ref="AM32:AM81" si="6">W32-W31</f>
        <v>-0.92052363526262937</v>
      </c>
      <c r="AN32">
        <f t="shared" ref="AN32:AN81" si="7">X32-X31</f>
        <v>0</v>
      </c>
    </row>
    <row r="33" spans="1:40" x14ac:dyDescent="0.2">
      <c r="A33" s="2">
        <v>1970</v>
      </c>
      <c r="B33" s="3">
        <v>52.7</v>
      </c>
      <c r="C33" s="3">
        <v>52.6</v>
      </c>
      <c r="D33" s="3">
        <v>52.5</v>
      </c>
      <c r="E33" s="3">
        <v>52.5</v>
      </c>
      <c r="F33" s="3">
        <v>52.4</v>
      </c>
      <c r="G33" s="3">
        <v>52.2</v>
      </c>
      <c r="H33" s="3">
        <v>52.2</v>
      </c>
      <c r="I33" s="3">
        <v>52.1</v>
      </c>
      <c r="J33" s="3">
        <v>51.9</v>
      </c>
      <c r="K33" s="3">
        <v>54.7</v>
      </c>
      <c r="L33" s="3">
        <v>55.5</v>
      </c>
      <c r="M33" s="3">
        <v>56.3</v>
      </c>
      <c r="N33" s="3">
        <v>53.1</v>
      </c>
      <c r="Q33" s="6">
        <v>38.799999999999997</v>
      </c>
      <c r="R33">
        <f t="shared" si="0"/>
        <v>1.3685567010309281</v>
      </c>
      <c r="S33" s="9">
        <f t="shared" si="1"/>
        <v>234.9177763750526</v>
      </c>
      <c r="T33">
        <f t="shared" si="2"/>
        <v>23.491777637505258</v>
      </c>
      <c r="U33" s="10">
        <v>12.84074587279834</v>
      </c>
      <c r="W33">
        <f t="shared" si="3"/>
        <v>23.491777637505258</v>
      </c>
      <c r="X33" s="10">
        <v>14.8</v>
      </c>
      <c r="AK33">
        <f t="shared" si="4"/>
        <v>-0.59586229704987304</v>
      </c>
      <c r="AL33">
        <f t="shared" si="5"/>
        <v>8.6761796437828664E-2</v>
      </c>
      <c r="AM33">
        <f t="shared" si="6"/>
        <v>-0.59586229704987304</v>
      </c>
      <c r="AN33">
        <f t="shared" si="7"/>
        <v>0.10000000000000142</v>
      </c>
    </row>
    <row r="34" spans="1:40" x14ac:dyDescent="0.2">
      <c r="A34" s="2">
        <v>1971</v>
      </c>
      <c r="B34" s="3">
        <v>56.9</v>
      </c>
      <c r="C34" s="3">
        <v>56.8</v>
      </c>
      <c r="D34" s="3">
        <v>56.4</v>
      </c>
      <c r="E34" s="3">
        <v>56.2</v>
      </c>
      <c r="F34" s="3">
        <v>56.2</v>
      </c>
      <c r="G34" s="3">
        <v>56.2</v>
      </c>
      <c r="H34" s="3">
        <v>56.2</v>
      </c>
      <c r="I34" s="3">
        <v>53.9</v>
      </c>
      <c r="J34" s="3">
        <v>52.1</v>
      </c>
      <c r="K34" s="3">
        <v>53.8</v>
      </c>
      <c r="L34" s="3">
        <v>54.1</v>
      </c>
      <c r="M34" s="3">
        <v>54.5</v>
      </c>
      <c r="N34" s="3">
        <v>55.3</v>
      </c>
      <c r="Q34" s="6">
        <v>40.5</v>
      </c>
      <c r="R34">
        <f t="shared" si="0"/>
        <v>1.365432098765432</v>
      </c>
      <c r="S34" s="9">
        <f t="shared" si="1"/>
        <v>234.38142693793111</v>
      </c>
      <c r="T34">
        <f t="shared" si="2"/>
        <v>23.438142693793111</v>
      </c>
      <c r="U34" s="10">
        <v>12.493698687047035</v>
      </c>
      <c r="W34">
        <f t="shared" si="3"/>
        <v>23.438142693793111</v>
      </c>
      <c r="X34" s="10">
        <v>14.4</v>
      </c>
      <c r="AK34">
        <f t="shared" si="4"/>
        <v>-5.3634943712147276E-2</v>
      </c>
      <c r="AL34">
        <f t="shared" si="5"/>
        <v>-0.34704718575130578</v>
      </c>
      <c r="AM34">
        <f t="shared" si="6"/>
        <v>-5.3634943712147276E-2</v>
      </c>
      <c r="AN34">
        <f t="shared" si="7"/>
        <v>-0.40000000000000036</v>
      </c>
    </row>
    <row r="35" spans="1:40" x14ac:dyDescent="0.2">
      <c r="A35" s="2">
        <v>1972</v>
      </c>
      <c r="B35" s="3">
        <v>55.4</v>
      </c>
      <c r="C35" s="3">
        <v>55.2</v>
      </c>
      <c r="D35" s="3">
        <v>55.1</v>
      </c>
      <c r="E35" s="3">
        <v>55.1</v>
      </c>
      <c r="F35" s="3">
        <v>55</v>
      </c>
      <c r="G35" s="3">
        <v>54.9</v>
      </c>
      <c r="H35" s="3">
        <v>54.8</v>
      </c>
      <c r="I35" s="3">
        <v>54.6</v>
      </c>
      <c r="J35" s="3">
        <v>54.1</v>
      </c>
      <c r="K35" s="3">
        <v>54.3</v>
      </c>
      <c r="L35" s="3">
        <v>54.4</v>
      </c>
      <c r="M35" s="3">
        <v>54.6</v>
      </c>
      <c r="N35" s="3">
        <v>54.8</v>
      </c>
      <c r="Q35" s="6">
        <v>41.8</v>
      </c>
      <c r="R35">
        <f t="shared" si="0"/>
        <v>1.3110047846889952</v>
      </c>
      <c r="S35" s="9">
        <f t="shared" si="1"/>
        <v>225.0387788859567</v>
      </c>
      <c r="T35">
        <f t="shared" si="2"/>
        <v>22.503877888595671</v>
      </c>
      <c r="U35" s="10">
        <v>12.58046048348486</v>
      </c>
      <c r="W35">
        <f t="shared" si="3"/>
        <v>22.503877888595671</v>
      </c>
      <c r="X35" s="10">
        <v>14.5</v>
      </c>
      <c r="AK35">
        <f t="shared" si="4"/>
        <v>-0.93426480519744004</v>
      </c>
      <c r="AL35">
        <f t="shared" si="5"/>
        <v>8.6761796437825112E-2</v>
      </c>
      <c r="AM35">
        <f t="shared" si="6"/>
        <v>-0.93426480519744004</v>
      </c>
      <c r="AN35">
        <f t="shared" si="7"/>
        <v>9.9999999999999645E-2</v>
      </c>
    </row>
    <row r="36" spans="1:40" x14ac:dyDescent="0.2">
      <c r="A36" s="2">
        <v>1973</v>
      </c>
      <c r="B36" s="3">
        <v>54.8</v>
      </c>
      <c r="C36" s="3">
        <v>54.8</v>
      </c>
      <c r="D36" s="3">
        <v>54.7</v>
      </c>
      <c r="E36" s="3">
        <v>54.8</v>
      </c>
      <c r="F36" s="3">
        <v>54.8</v>
      </c>
      <c r="G36" s="3">
        <v>54.8</v>
      </c>
      <c r="H36" s="3">
        <v>54.7</v>
      </c>
      <c r="I36" s="3">
        <v>54.6</v>
      </c>
      <c r="J36" s="3">
        <v>53.8</v>
      </c>
      <c r="K36" s="3">
        <v>55.2</v>
      </c>
      <c r="L36" s="3">
        <v>55.4</v>
      </c>
      <c r="M36" s="3">
        <v>55.3</v>
      </c>
      <c r="N36" s="3">
        <v>54.8</v>
      </c>
      <c r="Q36" s="6">
        <v>44.4</v>
      </c>
      <c r="R36">
        <f t="shared" si="0"/>
        <v>1.2342342342342343</v>
      </c>
      <c r="S36" s="9">
        <f t="shared" si="1"/>
        <v>211.8608323746169</v>
      </c>
      <c r="T36">
        <f t="shared" si="2"/>
        <v>21.186083237461691</v>
      </c>
      <c r="U36" s="10">
        <v>12.320175094171379</v>
      </c>
      <c r="W36">
        <f t="shared" si="3"/>
        <v>21.186083237461691</v>
      </c>
      <c r="X36" s="10">
        <v>14.2</v>
      </c>
      <c r="AK36">
        <f t="shared" si="4"/>
        <v>-1.3177946511339798</v>
      </c>
      <c r="AL36">
        <f t="shared" si="5"/>
        <v>-0.26028538931348066</v>
      </c>
      <c r="AM36">
        <f t="shared" si="6"/>
        <v>-1.3177946511339798</v>
      </c>
      <c r="AN36">
        <f t="shared" si="7"/>
        <v>-0.30000000000000071</v>
      </c>
    </row>
    <row r="37" spans="1:40" x14ac:dyDescent="0.2">
      <c r="A37" s="2">
        <v>1974</v>
      </c>
      <c r="B37" s="3">
        <v>55.7</v>
      </c>
      <c r="C37" s="3">
        <v>55.6</v>
      </c>
      <c r="D37" s="3">
        <v>55.7</v>
      </c>
      <c r="E37" s="3">
        <v>55.9</v>
      </c>
      <c r="F37" s="3">
        <v>56.6</v>
      </c>
      <c r="G37" s="3">
        <v>57.4</v>
      </c>
      <c r="H37" s="3">
        <v>58.2</v>
      </c>
      <c r="I37" s="3">
        <v>58.3</v>
      </c>
      <c r="J37" s="3">
        <v>58.4</v>
      </c>
      <c r="K37" s="3">
        <v>61</v>
      </c>
      <c r="L37" s="3">
        <v>61.4</v>
      </c>
      <c r="M37" s="3">
        <v>61.6</v>
      </c>
      <c r="N37" s="3">
        <v>58</v>
      </c>
      <c r="Q37" s="6">
        <v>49.3</v>
      </c>
      <c r="R37">
        <f t="shared" si="0"/>
        <v>1.1764705882352942</v>
      </c>
      <c r="S37" s="9">
        <f t="shared" si="1"/>
        <v>201.94549071346052</v>
      </c>
      <c r="T37">
        <f t="shared" si="2"/>
        <v>20.194549071346053</v>
      </c>
      <c r="U37" s="10">
        <v>12.320175094171379</v>
      </c>
      <c r="W37">
        <f t="shared" si="3"/>
        <v>20.194549071346053</v>
      </c>
      <c r="X37" s="10">
        <v>14.2</v>
      </c>
      <c r="AK37">
        <f t="shared" si="4"/>
        <v>-0.99153416611563827</v>
      </c>
      <c r="AL37">
        <f t="shared" si="5"/>
        <v>0</v>
      </c>
      <c r="AM37">
        <f t="shared" si="6"/>
        <v>-0.99153416611563827</v>
      </c>
      <c r="AN37">
        <f t="shared" si="7"/>
        <v>0</v>
      </c>
    </row>
    <row r="38" spans="1:40" x14ac:dyDescent="0.2">
      <c r="A38" s="2">
        <v>1975</v>
      </c>
      <c r="B38" s="3">
        <v>60.9</v>
      </c>
      <c r="C38" s="3">
        <v>61.4</v>
      </c>
      <c r="D38" s="3">
        <v>62.8</v>
      </c>
      <c r="E38" s="3">
        <v>62.9</v>
      </c>
      <c r="F38" s="3">
        <v>62.6</v>
      </c>
      <c r="G38" s="3">
        <v>62.7</v>
      </c>
      <c r="H38" s="3">
        <v>62.5</v>
      </c>
      <c r="I38" s="3">
        <v>62.6</v>
      </c>
      <c r="J38" s="3">
        <v>62.4</v>
      </c>
      <c r="K38" s="3">
        <v>64.099999999999994</v>
      </c>
      <c r="L38" s="3">
        <v>64.8</v>
      </c>
      <c r="M38" s="3">
        <v>66.099999999999994</v>
      </c>
      <c r="N38" s="3">
        <v>63</v>
      </c>
      <c r="Q38" s="6">
        <v>53.8</v>
      </c>
      <c r="R38">
        <f t="shared" si="0"/>
        <v>1.1710037174721191</v>
      </c>
      <c r="S38" s="9">
        <f t="shared" si="1"/>
        <v>201.0070822993645</v>
      </c>
      <c r="T38">
        <f t="shared" si="2"/>
        <v>20.100708229936451</v>
      </c>
      <c r="U38" s="10">
        <v>13.7</v>
      </c>
      <c r="W38">
        <f t="shared" si="3"/>
        <v>20.100708229936451</v>
      </c>
      <c r="X38" s="10">
        <v>15.79036</v>
      </c>
      <c r="AK38">
        <f t="shared" si="4"/>
        <v>-9.3840841409601694E-2</v>
      </c>
      <c r="AL38">
        <f t="shared" si="5"/>
        <v>1.3798249058286203</v>
      </c>
      <c r="AM38">
        <f t="shared" si="6"/>
        <v>-9.3840841409601694E-2</v>
      </c>
      <c r="AN38">
        <f t="shared" si="7"/>
        <v>1.5903600000000004</v>
      </c>
    </row>
    <row r="39" spans="1:40" x14ac:dyDescent="0.2">
      <c r="A39" s="2">
        <v>1976</v>
      </c>
      <c r="B39" s="3">
        <v>66.2</v>
      </c>
      <c r="C39" s="3">
        <v>66.3</v>
      </c>
      <c r="D39" s="3">
        <v>66.400000000000006</v>
      </c>
      <c r="E39" s="3">
        <v>66.3</v>
      </c>
      <c r="F39" s="3">
        <v>66.400000000000006</v>
      </c>
      <c r="G39" s="3">
        <v>66.400000000000006</v>
      </c>
      <c r="H39" s="3">
        <v>66.3</v>
      </c>
      <c r="I39" s="3">
        <v>66.3</v>
      </c>
      <c r="J39" s="3">
        <v>66.2</v>
      </c>
      <c r="K39" s="3">
        <v>68.599999999999994</v>
      </c>
      <c r="L39" s="3">
        <v>68.900000000000006</v>
      </c>
      <c r="M39" s="3">
        <v>69.3</v>
      </c>
      <c r="N39" s="3">
        <v>67</v>
      </c>
      <c r="Q39" s="6">
        <v>56.9</v>
      </c>
      <c r="R39">
        <f t="shared" si="0"/>
        <v>1.1775043936731107</v>
      </c>
      <c r="S39" s="9">
        <f t="shared" si="1"/>
        <v>202.12294720793628</v>
      </c>
      <c r="T39">
        <f t="shared" si="2"/>
        <v>20.212294720793629</v>
      </c>
      <c r="U39" s="10">
        <v>14.4</v>
      </c>
      <c r="W39">
        <f t="shared" si="3"/>
        <v>20.212294720793629</v>
      </c>
      <c r="X39" s="10">
        <v>17.450700000000001</v>
      </c>
      <c r="AK39">
        <f t="shared" si="4"/>
        <v>0.11158649085717798</v>
      </c>
      <c r="AL39">
        <f t="shared" si="5"/>
        <v>0.70000000000000107</v>
      </c>
      <c r="AM39">
        <f t="shared" si="6"/>
        <v>0.11158649085717798</v>
      </c>
      <c r="AN39">
        <f t="shared" si="7"/>
        <v>1.6603400000000015</v>
      </c>
    </row>
    <row r="40" spans="1:40" x14ac:dyDescent="0.2">
      <c r="A40" s="2">
        <v>1977</v>
      </c>
      <c r="B40" s="3">
        <v>69.599999999999994</v>
      </c>
      <c r="C40" s="3">
        <v>69.400000000000006</v>
      </c>
      <c r="D40" s="3">
        <v>69.5</v>
      </c>
      <c r="E40" s="3">
        <v>69.400000000000006</v>
      </c>
      <c r="F40" s="3">
        <v>69.8</v>
      </c>
      <c r="G40" s="3">
        <v>69.900000000000006</v>
      </c>
      <c r="H40" s="3">
        <v>69.900000000000006</v>
      </c>
      <c r="I40" s="3">
        <v>69.900000000000006</v>
      </c>
      <c r="J40" s="3">
        <v>69.599999999999994</v>
      </c>
      <c r="K40" s="3">
        <v>71.900000000000006</v>
      </c>
      <c r="L40" s="3">
        <v>73.099999999999994</v>
      </c>
      <c r="M40" s="3">
        <v>74.3</v>
      </c>
      <c r="N40" s="3">
        <v>70.5</v>
      </c>
      <c r="Q40" s="6">
        <v>60.6</v>
      </c>
      <c r="R40">
        <f t="shared" si="0"/>
        <v>1.1633663366336633</v>
      </c>
      <c r="S40" s="9">
        <f t="shared" si="1"/>
        <v>199.69609787135511</v>
      </c>
      <c r="T40">
        <f t="shared" si="2"/>
        <v>19.969609787135511</v>
      </c>
      <c r="U40" s="10">
        <v>15.6</v>
      </c>
      <c r="W40">
        <f t="shared" si="3"/>
        <v>19.969609787135511</v>
      </c>
      <c r="X40" s="10">
        <v>18.303999999999998</v>
      </c>
      <c r="AK40">
        <f t="shared" si="4"/>
        <v>-0.2426849336581185</v>
      </c>
      <c r="AL40">
        <f t="shared" si="5"/>
        <v>1.1999999999999993</v>
      </c>
      <c r="AM40">
        <f t="shared" si="6"/>
        <v>-0.2426849336581185</v>
      </c>
      <c r="AN40">
        <f t="shared" si="7"/>
        <v>0.85329999999999728</v>
      </c>
    </row>
    <row r="41" spans="1:40" x14ac:dyDescent="0.2">
      <c r="A41" s="2">
        <v>1978</v>
      </c>
      <c r="B41" s="3">
        <v>74.5</v>
      </c>
      <c r="C41" s="3">
        <v>74.599999999999994</v>
      </c>
      <c r="D41" s="3">
        <v>74.599999999999994</v>
      </c>
      <c r="E41" s="3">
        <v>74.599999999999994</v>
      </c>
      <c r="F41" s="3">
        <v>75.3</v>
      </c>
      <c r="G41" s="3">
        <v>75.8</v>
      </c>
      <c r="H41" s="3">
        <v>75.900000000000006</v>
      </c>
      <c r="I41" s="3">
        <v>75.900000000000006</v>
      </c>
      <c r="J41" s="3">
        <v>75.8</v>
      </c>
      <c r="K41" s="3">
        <v>76.7</v>
      </c>
      <c r="L41" s="3">
        <v>78.2</v>
      </c>
      <c r="M41" s="3">
        <v>78.900000000000006</v>
      </c>
      <c r="N41" s="3">
        <v>75.900000000000006</v>
      </c>
      <c r="Q41" s="6">
        <v>65.2</v>
      </c>
      <c r="R41">
        <f t="shared" si="0"/>
        <v>1.1641104294478528</v>
      </c>
      <c r="S41" s="9">
        <f t="shared" si="1"/>
        <v>199.82382413157828</v>
      </c>
      <c r="T41">
        <f t="shared" si="2"/>
        <v>19.982382413157829</v>
      </c>
      <c r="U41" s="10">
        <v>15.2</v>
      </c>
      <c r="W41">
        <f t="shared" si="3"/>
        <v>19.982382413157829</v>
      </c>
      <c r="X41" s="10">
        <v>19.878229999999999</v>
      </c>
      <c r="AK41">
        <f t="shared" si="4"/>
        <v>1.2772626022318434E-2</v>
      </c>
      <c r="AL41">
        <f t="shared" si="5"/>
        <v>-0.40000000000000036</v>
      </c>
      <c r="AM41">
        <f t="shared" si="6"/>
        <v>1.2772626022318434E-2</v>
      </c>
      <c r="AN41">
        <f t="shared" si="7"/>
        <v>1.57423</v>
      </c>
    </row>
    <row r="42" spans="1:40" x14ac:dyDescent="0.2">
      <c r="A42" s="2">
        <v>1979</v>
      </c>
      <c r="B42" s="3">
        <v>79.599999999999994</v>
      </c>
      <c r="C42" s="3">
        <v>80.099999999999994</v>
      </c>
      <c r="D42" s="3">
        <v>80.3</v>
      </c>
      <c r="E42" s="3">
        <v>81.099999999999994</v>
      </c>
      <c r="F42" s="3">
        <v>81.8</v>
      </c>
      <c r="G42" s="3">
        <v>82.1</v>
      </c>
      <c r="H42" s="3">
        <v>82.3</v>
      </c>
      <c r="I42" s="3">
        <v>82.2</v>
      </c>
      <c r="J42" s="3">
        <v>82</v>
      </c>
      <c r="K42" s="3">
        <v>82.7</v>
      </c>
      <c r="L42" s="3">
        <v>84.2</v>
      </c>
      <c r="M42" s="3">
        <v>84.7</v>
      </c>
      <c r="N42" s="3">
        <v>81.900000000000006</v>
      </c>
      <c r="Q42" s="6">
        <v>72.599999999999994</v>
      </c>
      <c r="R42">
        <f t="shared" si="0"/>
        <v>1.1280991735537191</v>
      </c>
      <c r="S42" s="9">
        <f t="shared" si="1"/>
        <v>193.64236000024178</v>
      </c>
      <c r="T42">
        <f t="shared" si="2"/>
        <v>19.364236000024178</v>
      </c>
      <c r="U42" s="10">
        <v>14.7</v>
      </c>
      <c r="W42">
        <f t="shared" si="3"/>
        <v>19.364236000024178</v>
      </c>
      <c r="X42" s="10">
        <v>20.248390000000001</v>
      </c>
      <c r="AK42">
        <f t="shared" si="4"/>
        <v>-0.61814641313365115</v>
      </c>
      <c r="AL42">
        <f t="shared" si="5"/>
        <v>-0.5</v>
      </c>
      <c r="AM42">
        <f t="shared" si="6"/>
        <v>-0.61814641313365115</v>
      </c>
      <c r="AN42">
        <f t="shared" si="7"/>
        <v>0.37016000000000204</v>
      </c>
    </row>
    <row r="43" spans="1:40" x14ac:dyDescent="0.2">
      <c r="A43" s="2">
        <v>1980</v>
      </c>
      <c r="B43" s="3">
        <v>85.8</v>
      </c>
      <c r="C43" s="3">
        <v>86.5</v>
      </c>
      <c r="D43" s="3">
        <v>86.4</v>
      </c>
      <c r="E43" s="3">
        <v>87.3</v>
      </c>
      <c r="F43" s="3">
        <v>88.3</v>
      </c>
      <c r="G43" s="3">
        <v>88.1</v>
      </c>
      <c r="H43" s="3">
        <v>88.4</v>
      </c>
      <c r="I43" s="3">
        <v>89.4</v>
      </c>
      <c r="J43" s="3">
        <v>89.7</v>
      </c>
      <c r="K43" s="3">
        <v>89.8</v>
      </c>
      <c r="L43" s="3">
        <v>90.9</v>
      </c>
      <c r="M43" s="3">
        <v>91</v>
      </c>
      <c r="N43" s="3">
        <v>88.5</v>
      </c>
      <c r="Q43" s="6">
        <v>82.4</v>
      </c>
      <c r="R43">
        <f t="shared" si="0"/>
        <v>1.0740291262135921</v>
      </c>
      <c r="S43" s="9">
        <f t="shared" si="1"/>
        <v>184.3610380936901</v>
      </c>
      <c r="T43">
        <f t="shared" si="2"/>
        <v>18.436103809369008</v>
      </c>
      <c r="U43" s="10">
        <v>18.600000000000001</v>
      </c>
      <c r="W43">
        <f t="shared" si="3"/>
        <v>18.436103809369008</v>
      </c>
      <c r="X43" s="10">
        <v>23.482679999999998</v>
      </c>
      <c r="AK43">
        <f t="shared" si="4"/>
        <v>-0.92813219065516961</v>
      </c>
      <c r="AL43">
        <f t="shared" si="5"/>
        <v>3.9000000000000021</v>
      </c>
      <c r="AM43">
        <f t="shared" si="6"/>
        <v>-0.92813219065516961</v>
      </c>
      <c r="AN43">
        <f t="shared" si="7"/>
        <v>3.2342899999999979</v>
      </c>
    </row>
    <row r="44" spans="1:40" ht="16" thickBot="1" x14ac:dyDescent="0.25">
      <c r="A44" s="2">
        <v>1981</v>
      </c>
      <c r="B44" s="3">
        <v>91.4</v>
      </c>
      <c r="C44" s="3">
        <v>91.2</v>
      </c>
      <c r="D44" s="3">
        <v>90.3</v>
      </c>
      <c r="E44" s="3">
        <v>91.8</v>
      </c>
      <c r="F44" s="3">
        <v>94.2</v>
      </c>
      <c r="G44" s="3">
        <v>94.8</v>
      </c>
      <c r="H44" s="3">
        <v>95</v>
      </c>
      <c r="I44" s="3">
        <v>94.7</v>
      </c>
      <c r="J44" s="3">
        <v>94.4</v>
      </c>
      <c r="K44" s="3">
        <v>95</v>
      </c>
      <c r="L44" s="3">
        <v>96.4</v>
      </c>
      <c r="M44" s="3">
        <v>97.2</v>
      </c>
      <c r="N44" s="3">
        <v>93.9</v>
      </c>
      <c r="Q44" s="6">
        <v>90.9</v>
      </c>
      <c r="R44">
        <f t="shared" si="0"/>
        <v>1.033003300330033</v>
      </c>
      <c r="S44" s="9">
        <f t="shared" si="1"/>
        <v>177.31880463470679</v>
      </c>
      <c r="T44">
        <f t="shared" si="2"/>
        <v>17.731880463470681</v>
      </c>
      <c r="U44" s="10">
        <v>20.100000000000001</v>
      </c>
      <c r="W44">
        <f t="shared" si="3"/>
        <v>17.731880463470681</v>
      </c>
      <c r="X44" s="10">
        <v>25.12687</v>
      </c>
      <c r="Y44" t="s">
        <v>38</v>
      </c>
      <c r="AB44" t="s">
        <v>39</v>
      </c>
      <c r="AK44">
        <f t="shared" si="4"/>
        <v>-0.70422334589832758</v>
      </c>
      <c r="AL44">
        <f t="shared" si="5"/>
        <v>1.5</v>
      </c>
      <c r="AM44">
        <f t="shared" si="6"/>
        <v>-0.70422334589832758</v>
      </c>
      <c r="AN44">
        <f t="shared" si="7"/>
        <v>1.6441900000000018</v>
      </c>
    </row>
    <row r="45" spans="1:40" x14ac:dyDescent="0.2">
      <c r="A45" s="2">
        <v>1982</v>
      </c>
      <c r="B45" s="3">
        <v>97.4</v>
      </c>
      <c r="C45" s="3">
        <v>96.5</v>
      </c>
      <c r="D45" s="3">
        <v>95.9</v>
      </c>
      <c r="E45" s="3">
        <v>96.7</v>
      </c>
      <c r="F45" s="3">
        <v>97.5</v>
      </c>
      <c r="G45" s="3">
        <v>97.8</v>
      </c>
      <c r="H45" s="3">
        <v>98</v>
      </c>
      <c r="I45" s="3">
        <v>98.1</v>
      </c>
      <c r="J45" s="3">
        <v>97.6</v>
      </c>
      <c r="K45" s="3">
        <v>97.5</v>
      </c>
      <c r="L45" s="3">
        <v>98.1</v>
      </c>
      <c r="M45" s="3">
        <v>98.6</v>
      </c>
      <c r="N45" s="3">
        <v>97.5</v>
      </c>
      <c r="Q45" s="6">
        <v>96.5</v>
      </c>
      <c r="R45">
        <f t="shared" si="0"/>
        <v>1.0103626943005182</v>
      </c>
      <c r="S45" s="9">
        <f t="shared" si="1"/>
        <v>173.43246158422838</v>
      </c>
      <c r="T45">
        <f t="shared" si="2"/>
        <v>17.343246158422836</v>
      </c>
      <c r="U45" s="10">
        <v>20.5</v>
      </c>
      <c r="W45">
        <f t="shared" si="3"/>
        <v>17.343246158422836</v>
      </c>
      <c r="X45" s="10">
        <v>26.03471</v>
      </c>
      <c r="Y45" s="13"/>
      <c r="Z45" s="13" t="s">
        <v>36</v>
      </c>
      <c r="AA45" s="13" t="s">
        <v>37</v>
      </c>
      <c r="AB45" s="13"/>
      <c r="AC45" s="13" t="s">
        <v>36</v>
      </c>
      <c r="AD45" s="13" t="s">
        <v>37</v>
      </c>
      <c r="AK45">
        <f t="shared" si="4"/>
        <v>-0.38863430504784446</v>
      </c>
      <c r="AL45">
        <f t="shared" si="5"/>
        <v>0.39999999999999858</v>
      </c>
      <c r="AM45">
        <f t="shared" si="6"/>
        <v>-0.38863430504784446</v>
      </c>
      <c r="AN45">
        <f t="shared" si="7"/>
        <v>0.9078400000000002</v>
      </c>
    </row>
    <row r="46" spans="1:40" x14ac:dyDescent="0.2">
      <c r="A46" s="2">
        <v>1983</v>
      </c>
      <c r="B46" s="3">
        <v>99.1</v>
      </c>
      <c r="C46" s="3">
        <v>99.3</v>
      </c>
      <c r="D46" s="3">
        <v>99.2</v>
      </c>
      <c r="E46" s="3">
        <v>99.2</v>
      </c>
      <c r="F46" s="3">
        <v>99.4</v>
      </c>
      <c r="G46" s="3">
        <v>99.4</v>
      </c>
      <c r="H46" s="3">
        <v>99.3</v>
      </c>
      <c r="I46" s="3">
        <v>99.7</v>
      </c>
      <c r="J46" s="3">
        <v>99.9</v>
      </c>
      <c r="K46" s="3">
        <v>100.6</v>
      </c>
      <c r="L46" s="3">
        <v>101.5</v>
      </c>
      <c r="M46" s="3">
        <v>101.9</v>
      </c>
      <c r="N46" s="3">
        <v>99.9</v>
      </c>
      <c r="Q46" s="6">
        <v>99.6</v>
      </c>
      <c r="R46">
        <f t="shared" si="0"/>
        <v>1.0030120481927711</v>
      </c>
      <c r="S46" s="9">
        <f t="shared" si="1"/>
        <v>172.1706962242319</v>
      </c>
      <c r="T46">
        <f t="shared" si="2"/>
        <v>17.217069622423189</v>
      </c>
      <c r="U46" s="10">
        <v>20.9</v>
      </c>
      <c r="W46">
        <f t="shared" si="3"/>
        <v>17.217069622423189</v>
      </c>
      <c r="X46" s="10">
        <v>25.886399999999998</v>
      </c>
      <c r="Y46" s="11" t="s">
        <v>36</v>
      </c>
      <c r="Z46" s="11">
        <v>1</v>
      </c>
      <c r="AA46" s="11"/>
      <c r="AB46" s="11" t="s">
        <v>36</v>
      </c>
      <c r="AC46" s="11">
        <v>1</v>
      </c>
      <c r="AD46" s="11"/>
      <c r="AK46">
        <f t="shared" si="4"/>
        <v>-0.1261765359996474</v>
      </c>
      <c r="AL46">
        <f t="shared" si="5"/>
        <v>0.39999999999999858</v>
      </c>
      <c r="AM46">
        <f t="shared" si="6"/>
        <v>-0.1261765359996474</v>
      </c>
      <c r="AN46">
        <f t="shared" si="7"/>
        <v>-0.14831000000000216</v>
      </c>
    </row>
    <row r="47" spans="1:40" ht="16" thickBot="1" x14ac:dyDescent="0.25">
      <c r="A47" s="2">
        <v>1984</v>
      </c>
      <c r="B47" s="3">
        <v>102</v>
      </c>
      <c r="C47" s="3">
        <v>102</v>
      </c>
      <c r="D47" s="3">
        <v>102</v>
      </c>
      <c r="E47" s="3">
        <v>102.1</v>
      </c>
      <c r="F47" s="3">
        <v>102.2</v>
      </c>
      <c r="G47" s="3">
        <v>102.3</v>
      </c>
      <c r="H47" s="3">
        <v>102.4</v>
      </c>
      <c r="I47" s="3">
        <v>102.4</v>
      </c>
      <c r="J47" s="3">
        <v>102.5</v>
      </c>
      <c r="K47" s="3">
        <v>103.2</v>
      </c>
      <c r="L47" s="3">
        <v>104.1</v>
      </c>
      <c r="M47" s="3">
        <v>104.4</v>
      </c>
      <c r="N47" s="3">
        <v>102.6</v>
      </c>
      <c r="O47" s="3">
        <v>102.1</v>
      </c>
      <c r="P47" s="3">
        <v>103.2</v>
      </c>
      <c r="Q47" s="6">
        <v>103.9</v>
      </c>
      <c r="R47">
        <f t="shared" si="0"/>
        <v>0.98748796920115489</v>
      </c>
      <c r="S47" s="9">
        <f t="shared" si="1"/>
        <v>169.50593113687091</v>
      </c>
      <c r="T47">
        <f t="shared" si="2"/>
        <v>16.950593113687091</v>
      </c>
      <c r="U47" s="10">
        <v>20.5</v>
      </c>
      <c r="W47">
        <f t="shared" si="3"/>
        <v>16.950593113687091</v>
      </c>
      <c r="X47" s="10">
        <v>26.277049999999999</v>
      </c>
      <c r="Y47" s="12" t="s">
        <v>37</v>
      </c>
      <c r="Z47" s="12">
        <v>-0.92346768201382057</v>
      </c>
      <c r="AA47" s="12">
        <v>1</v>
      </c>
      <c r="AB47" s="12" t="s">
        <v>37</v>
      </c>
      <c r="AC47" s="12">
        <v>-0.93637454960611677</v>
      </c>
      <c r="AD47" s="12">
        <v>1</v>
      </c>
      <c r="AK47">
        <f t="shared" si="4"/>
        <v>-0.26647650873609763</v>
      </c>
      <c r="AL47">
        <f t="shared" si="5"/>
        <v>-0.39999999999999858</v>
      </c>
      <c r="AM47">
        <f t="shared" si="6"/>
        <v>-0.26647650873609763</v>
      </c>
      <c r="AN47">
        <f t="shared" si="7"/>
        <v>0.39065000000000083</v>
      </c>
    </row>
    <row r="48" spans="1:40" x14ac:dyDescent="0.2">
      <c r="A48" s="2">
        <v>1985</v>
      </c>
      <c r="B48" s="3">
        <v>105</v>
      </c>
      <c r="C48" s="3">
        <v>105.4</v>
      </c>
      <c r="D48" s="3">
        <v>105.5</v>
      </c>
      <c r="E48" s="3">
        <v>105.6</v>
      </c>
      <c r="F48" s="3">
        <v>105.7</v>
      </c>
      <c r="G48" s="3">
        <v>105.8</v>
      </c>
      <c r="H48" s="3">
        <v>105.8</v>
      </c>
      <c r="I48" s="3">
        <v>105.7</v>
      </c>
      <c r="J48" s="3">
        <v>105.7</v>
      </c>
      <c r="K48" s="3">
        <v>106.5</v>
      </c>
      <c r="L48" s="3">
        <v>107.7</v>
      </c>
      <c r="M48" s="3">
        <v>108.2</v>
      </c>
      <c r="N48" s="3">
        <v>106.1</v>
      </c>
      <c r="O48" s="3">
        <v>105.5</v>
      </c>
      <c r="P48" s="3">
        <v>106.6</v>
      </c>
      <c r="Q48" s="6">
        <v>107.6</v>
      </c>
      <c r="R48">
        <f t="shared" si="0"/>
        <v>0.98605947955390338</v>
      </c>
      <c r="S48" s="9">
        <f t="shared" si="1"/>
        <v>169.26072565049662</v>
      </c>
      <c r="T48">
        <f t="shared" si="2"/>
        <v>16.926072565049662</v>
      </c>
      <c r="U48" s="10">
        <v>20.6</v>
      </c>
      <c r="W48">
        <f t="shared" si="3"/>
        <v>16.926072565049662</v>
      </c>
      <c r="X48" s="10">
        <v>26.932469999999999</v>
      </c>
      <c r="AK48">
        <f t="shared" si="4"/>
        <v>-2.4520548637429584E-2</v>
      </c>
      <c r="AL48">
        <f t="shared" si="5"/>
        <v>0.10000000000000142</v>
      </c>
      <c r="AM48">
        <f t="shared" si="6"/>
        <v>-2.4520548637429584E-2</v>
      </c>
      <c r="AN48">
        <f t="shared" si="7"/>
        <v>0.65541999999999945</v>
      </c>
    </row>
    <row r="49" spans="1:40" x14ac:dyDescent="0.2">
      <c r="A49" s="2">
        <v>1986</v>
      </c>
      <c r="B49" s="3">
        <v>108.4</v>
      </c>
      <c r="C49" s="3">
        <v>108.7</v>
      </c>
      <c r="D49" s="3">
        <v>108.6</v>
      </c>
      <c r="E49" s="3">
        <v>109.1</v>
      </c>
      <c r="F49" s="3">
        <v>109.9</v>
      </c>
      <c r="G49" s="3">
        <v>110.5</v>
      </c>
      <c r="H49" s="3">
        <v>110.8</v>
      </c>
      <c r="I49" s="3">
        <v>110.8</v>
      </c>
      <c r="J49" s="3">
        <v>110.6</v>
      </c>
      <c r="K49" s="3">
        <v>111.9</v>
      </c>
      <c r="L49" s="3">
        <v>113.6</v>
      </c>
      <c r="M49" s="3">
        <v>114.3</v>
      </c>
      <c r="N49" s="3">
        <v>110.6</v>
      </c>
      <c r="O49" s="3">
        <v>109.2</v>
      </c>
      <c r="P49" s="3">
        <v>112</v>
      </c>
      <c r="Q49" s="6">
        <v>109.6</v>
      </c>
      <c r="R49">
        <f t="shared" si="0"/>
        <v>1.0091240875912408</v>
      </c>
      <c r="S49" s="9">
        <f t="shared" si="1"/>
        <v>173.21985020047828</v>
      </c>
      <c r="T49">
        <f t="shared" si="2"/>
        <v>17.321985020047826</v>
      </c>
      <c r="U49" s="10">
        <v>21.4</v>
      </c>
      <c r="W49">
        <f t="shared" si="3"/>
        <v>17.321985020047826</v>
      </c>
      <c r="X49" s="10">
        <v>27.852319999999999</v>
      </c>
      <c r="AK49">
        <f t="shared" si="4"/>
        <v>0.39591245499816452</v>
      </c>
      <c r="AL49">
        <f t="shared" si="5"/>
        <v>0.79999999999999716</v>
      </c>
      <c r="AM49">
        <f t="shared" si="6"/>
        <v>0.39591245499816452</v>
      </c>
      <c r="AN49">
        <f t="shared" si="7"/>
        <v>0.91985000000000028</v>
      </c>
    </row>
    <row r="50" spans="1:40" x14ac:dyDescent="0.2">
      <c r="A50" s="2">
        <v>1987</v>
      </c>
      <c r="B50" s="3">
        <v>114.7</v>
      </c>
      <c r="C50" s="3">
        <v>113.5</v>
      </c>
      <c r="D50" s="3">
        <v>113.1</v>
      </c>
      <c r="E50" s="3">
        <v>113.5</v>
      </c>
      <c r="F50" s="3">
        <v>113.8</v>
      </c>
      <c r="G50" s="3">
        <v>114.1</v>
      </c>
      <c r="H50" s="3">
        <v>114.4</v>
      </c>
      <c r="I50" s="3">
        <v>114</v>
      </c>
      <c r="J50" s="3">
        <v>113.8</v>
      </c>
      <c r="K50" s="3">
        <v>115</v>
      </c>
      <c r="L50" s="3">
        <v>116.3</v>
      </c>
      <c r="M50" s="3">
        <v>116.4</v>
      </c>
      <c r="N50" s="3">
        <v>114.4</v>
      </c>
      <c r="O50" s="3">
        <v>113.7</v>
      </c>
      <c r="P50" s="3">
        <v>115</v>
      </c>
      <c r="Q50" s="6">
        <v>113.6</v>
      </c>
      <c r="R50">
        <f t="shared" si="0"/>
        <v>1.0070422535211268</v>
      </c>
      <c r="S50" s="9">
        <f t="shared" si="1"/>
        <v>172.86249574803608</v>
      </c>
      <c r="T50">
        <f t="shared" si="2"/>
        <v>17.286249574803609</v>
      </c>
      <c r="U50" s="10">
        <v>21.6</v>
      </c>
      <c r="W50">
        <f t="shared" si="3"/>
        <v>17.286249574803609</v>
      </c>
      <c r="X50" s="10">
        <v>28.026620000000001</v>
      </c>
      <c r="AK50">
        <f t="shared" si="4"/>
        <v>-3.5735445244217345E-2</v>
      </c>
      <c r="AL50">
        <f t="shared" si="5"/>
        <v>0.20000000000000284</v>
      </c>
      <c r="AM50">
        <f t="shared" si="6"/>
        <v>-3.5735445244217345E-2</v>
      </c>
      <c r="AN50">
        <f t="shared" si="7"/>
        <v>0.17430000000000234</v>
      </c>
    </row>
    <row r="51" spans="1:40" x14ac:dyDescent="0.2">
      <c r="A51" s="2">
        <v>1988</v>
      </c>
      <c r="B51" s="3">
        <v>116.1</v>
      </c>
      <c r="C51" s="3">
        <v>116</v>
      </c>
      <c r="D51" s="3">
        <v>115.7</v>
      </c>
      <c r="E51" s="3">
        <v>115.6</v>
      </c>
      <c r="F51" s="3">
        <v>115.9</v>
      </c>
      <c r="G51" s="3">
        <v>116.1</v>
      </c>
      <c r="H51" s="3">
        <v>116.1</v>
      </c>
      <c r="I51" s="3">
        <v>115.9</v>
      </c>
      <c r="J51" s="3">
        <v>116.2</v>
      </c>
      <c r="K51" s="3">
        <v>117.2</v>
      </c>
      <c r="L51" s="3">
        <v>118.4</v>
      </c>
      <c r="M51" s="3">
        <v>119</v>
      </c>
      <c r="N51" s="3">
        <v>116.5</v>
      </c>
      <c r="O51" s="3">
        <v>115.9</v>
      </c>
      <c r="P51" s="3">
        <v>117.1</v>
      </c>
      <c r="Q51" s="6">
        <v>118.3</v>
      </c>
      <c r="R51">
        <f t="shared" si="0"/>
        <v>0.98478444632290785</v>
      </c>
      <c r="S51" s="9">
        <f t="shared" si="1"/>
        <v>169.04186152071367</v>
      </c>
      <c r="T51">
        <f t="shared" si="2"/>
        <v>16.904186152071368</v>
      </c>
      <c r="U51" s="10">
        <v>21.2</v>
      </c>
      <c r="W51">
        <f t="shared" si="3"/>
        <v>16.904186152071368</v>
      </c>
      <c r="X51" s="10">
        <v>28.512360000000001</v>
      </c>
      <c r="AK51">
        <f t="shared" si="4"/>
        <v>-0.38206342273224081</v>
      </c>
      <c r="AL51">
        <f t="shared" si="5"/>
        <v>-0.40000000000000213</v>
      </c>
      <c r="AM51">
        <f t="shared" si="6"/>
        <v>-0.38206342273224081</v>
      </c>
      <c r="AN51">
        <f t="shared" si="7"/>
        <v>0.48573999999999984</v>
      </c>
    </row>
    <row r="52" spans="1:40" x14ac:dyDescent="0.2">
      <c r="A52" s="2">
        <v>1989</v>
      </c>
      <c r="B52" s="3">
        <v>119.4</v>
      </c>
      <c r="C52" s="3">
        <v>119.5</v>
      </c>
      <c r="D52" s="3">
        <v>119.4</v>
      </c>
      <c r="E52" s="3">
        <v>119.2</v>
      </c>
      <c r="F52" s="3">
        <v>119.2</v>
      </c>
      <c r="G52" s="3">
        <v>118.9</v>
      </c>
      <c r="H52" s="3">
        <v>118.5</v>
      </c>
      <c r="I52" s="3">
        <v>117.7</v>
      </c>
      <c r="J52" s="3">
        <v>117.1</v>
      </c>
      <c r="K52" s="3">
        <v>118.5</v>
      </c>
      <c r="L52" s="3">
        <v>120.6</v>
      </c>
      <c r="M52" s="3">
        <v>121.9</v>
      </c>
      <c r="N52" s="3">
        <v>119.2</v>
      </c>
      <c r="O52" s="3">
        <v>119.3</v>
      </c>
      <c r="P52" s="3">
        <v>119.1</v>
      </c>
      <c r="Q52" s="6">
        <v>124</v>
      </c>
      <c r="R52">
        <f t="shared" si="0"/>
        <v>0.96129032258064517</v>
      </c>
      <c r="S52" s="9">
        <f t="shared" si="1"/>
        <v>165.00900902490176</v>
      </c>
      <c r="T52">
        <f t="shared" si="2"/>
        <v>16.500900902490176</v>
      </c>
      <c r="U52" s="10">
        <v>20.9</v>
      </c>
      <c r="W52">
        <f t="shared" si="3"/>
        <v>16.500900902490176</v>
      </c>
      <c r="X52" s="10">
        <v>28.073519999999998</v>
      </c>
      <c r="AK52">
        <f t="shared" si="4"/>
        <v>-0.40328524958119161</v>
      </c>
      <c r="AL52">
        <f t="shared" si="5"/>
        <v>-0.30000000000000071</v>
      </c>
      <c r="AM52">
        <f t="shared" si="6"/>
        <v>-0.40328524958119161</v>
      </c>
      <c r="AN52">
        <f t="shared" si="7"/>
        <v>-0.43884000000000256</v>
      </c>
    </row>
    <row r="53" spans="1:40" x14ac:dyDescent="0.2">
      <c r="A53" s="2">
        <v>1990</v>
      </c>
      <c r="B53" s="3">
        <v>122.4</v>
      </c>
      <c r="C53" s="3">
        <v>122.2</v>
      </c>
      <c r="D53" s="3">
        <v>121.6</v>
      </c>
      <c r="E53" s="3">
        <v>121.1</v>
      </c>
      <c r="F53" s="3">
        <v>121</v>
      </c>
      <c r="G53" s="3">
        <v>120.6</v>
      </c>
      <c r="H53" s="3">
        <v>120.2</v>
      </c>
      <c r="I53" s="3">
        <v>119.9</v>
      </c>
      <c r="J53" s="3">
        <v>119.6</v>
      </c>
      <c r="K53" s="3">
        <v>121.1</v>
      </c>
      <c r="L53" s="3">
        <v>122.8</v>
      </c>
      <c r="M53" s="3">
        <v>124.3</v>
      </c>
      <c r="N53" s="3">
        <v>121.4</v>
      </c>
      <c r="O53" s="3">
        <v>121.5</v>
      </c>
      <c r="P53" s="3">
        <v>121.3</v>
      </c>
      <c r="Q53" s="6">
        <v>130.69999999999999</v>
      </c>
      <c r="R53">
        <f t="shared" si="0"/>
        <v>0.92884468247895957</v>
      </c>
      <c r="S53" s="9">
        <f t="shared" si="1"/>
        <v>159.43959591983162</v>
      </c>
      <c r="T53">
        <f t="shared" si="2"/>
        <v>15.943959591983162</v>
      </c>
      <c r="U53" s="10">
        <v>20.7</v>
      </c>
      <c r="W53">
        <f t="shared" si="3"/>
        <v>15.943959591983162</v>
      </c>
      <c r="X53" s="10">
        <v>27.73321</v>
      </c>
      <c r="AK53">
        <f t="shared" si="4"/>
        <v>-0.55694131050701401</v>
      </c>
      <c r="AL53">
        <f t="shared" si="5"/>
        <v>-0.19999999999999929</v>
      </c>
      <c r="AM53">
        <f t="shared" si="6"/>
        <v>-0.55694131050701401</v>
      </c>
      <c r="AN53">
        <f t="shared" si="7"/>
        <v>-0.34030999999999878</v>
      </c>
    </row>
    <row r="54" spans="1:40" x14ac:dyDescent="0.2">
      <c r="A54" s="2">
        <v>1991</v>
      </c>
      <c r="B54" s="3">
        <v>125.3</v>
      </c>
      <c r="C54" s="3">
        <v>125.9</v>
      </c>
      <c r="D54" s="3">
        <v>126.1</v>
      </c>
      <c r="E54" s="3">
        <v>125.9</v>
      </c>
      <c r="F54" s="3">
        <v>125.9</v>
      </c>
      <c r="G54" s="3">
        <v>125.8</v>
      </c>
      <c r="H54" s="3">
        <v>125.6</v>
      </c>
      <c r="I54" s="3">
        <v>125.1</v>
      </c>
      <c r="J54" s="3">
        <v>124.8</v>
      </c>
      <c r="K54" s="3">
        <v>125.8</v>
      </c>
      <c r="L54" s="3">
        <v>127.3</v>
      </c>
      <c r="M54" s="3">
        <v>128.30000000000001</v>
      </c>
      <c r="N54" s="3">
        <v>126</v>
      </c>
      <c r="O54" s="3">
        <v>125.8</v>
      </c>
      <c r="P54" s="3">
        <v>126.2</v>
      </c>
      <c r="Q54" s="6">
        <v>136.19999999999999</v>
      </c>
      <c r="R54">
        <f t="shared" si="0"/>
        <v>0.92511013215859039</v>
      </c>
      <c r="S54" s="9">
        <f t="shared" si="1"/>
        <v>158.79854666234669</v>
      </c>
      <c r="T54">
        <f t="shared" si="2"/>
        <v>15.879854666234669</v>
      </c>
      <c r="U54" s="10">
        <v>21.3</v>
      </c>
      <c r="W54">
        <f t="shared" si="3"/>
        <v>15.879854666234669</v>
      </c>
      <c r="X54" s="10">
        <v>27.789259999999999</v>
      </c>
      <c r="AK54">
        <f t="shared" si="4"/>
        <v>-6.4104925748493358E-2</v>
      </c>
      <c r="AL54">
        <f t="shared" si="5"/>
        <v>0.60000000000000142</v>
      </c>
      <c r="AM54">
        <f t="shared" si="6"/>
        <v>-6.4104925748493358E-2</v>
      </c>
      <c r="AN54">
        <f t="shared" si="7"/>
        <v>5.6049999999999045E-2</v>
      </c>
    </row>
    <row r="55" spans="1:40" x14ac:dyDescent="0.2">
      <c r="A55" s="2">
        <v>1992</v>
      </c>
      <c r="B55" s="3">
        <v>128.69999999999999</v>
      </c>
      <c r="C55" s="3">
        <v>128.9</v>
      </c>
      <c r="D55" s="3">
        <v>129.1</v>
      </c>
      <c r="E55" s="3">
        <v>129.1</v>
      </c>
      <c r="F55" s="3">
        <v>129.19999999999999</v>
      </c>
      <c r="G55" s="3">
        <v>129.1</v>
      </c>
      <c r="H55" s="3">
        <v>128.6</v>
      </c>
      <c r="I55" s="3">
        <v>128.5</v>
      </c>
      <c r="J55" s="3">
        <v>128.30000000000001</v>
      </c>
      <c r="K55" s="3">
        <v>129.1</v>
      </c>
      <c r="L55" s="3">
        <v>130.6</v>
      </c>
      <c r="M55" s="3">
        <v>131.30000000000001</v>
      </c>
      <c r="N55" s="3">
        <v>129.19999999999999</v>
      </c>
      <c r="O55" s="3">
        <v>129</v>
      </c>
      <c r="P55" s="3">
        <v>129.4</v>
      </c>
      <c r="Q55" s="6">
        <v>140.30000000000001</v>
      </c>
      <c r="R55">
        <f t="shared" si="0"/>
        <v>0.92088382038488936</v>
      </c>
      <c r="S55" s="9">
        <f t="shared" si="1"/>
        <v>158.07308474805581</v>
      </c>
      <c r="T55">
        <f t="shared" si="2"/>
        <v>15.807308474805581</v>
      </c>
      <c r="U55" s="10">
        <v>20.8</v>
      </c>
      <c r="W55">
        <f t="shared" si="3"/>
        <v>15.807308474805581</v>
      </c>
      <c r="X55" s="10">
        <v>27.385649999999998</v>
      </c>
      <c r="AK55">
        <f t="shared" si="4"/>
        <v>-7.254619142908858E-2</v>
      </c>
      <c r="AL55">
        <f t="shared" si="5"/>
        <v>-0.5</v>
      </c>
      <c r="AM55">
        <f t="shared" si="6"/>
        <v>-7.254619142908858E-2</v>
      </c>
      <c r="AN55">
        <f t="shared" si="7"/>
        <v>-0.40361000000000047</v>
      </c>
    </row>
    <row r="56" spans="1:40" x14ac:dyDescent="0.2">
      <c r="A56" s="2">
        <v>1993</v>
      </c>
      <c r="B56" s="3">
        <v>131.80000000000001</v>
      </c>
      <c r="C56" s="3">
        <v>132</v>
      </c>
      <c r="D56" s="3">
        <v>132</v>
      </c>
      <c r="E56" s="3">
        <v>132.19999999999999</v>
      </c>
      <c r="F56" s="3">
        <v>132.4</v>
      </c>
      <c r="G56" s="3">
        <v>132.19999999999999</v>
      </c>
      <c r="H56" s="3">
        <v>132.19999999999999</v>
      </c>
      <c r="I56" s="3">
        <v>132.19999999999999</v>
      </c>
      <c r="J56" s="3">
        <v>132.1</v>
      </c>
      <c r="K56" s="3">
        <v>133.4</v>
      </c>
      <c r="L56" s="3">
        <v>134.80000000000001</v>
      </c>
      <c r="M56" s="3">
        <v>135.6</v>
      </c>
      <c r="N56" s="3">
        <v>132.69999999999999</v>
      </c>
      <c r="O56" s="3">
        <v>132.1</v>
      </c>
      <c r="P56" s="3">
        <v>133.4</v>
      </c>
      <c r="Q56" s="6">
        <v>144.5</v>
      </c>
      <c r="R56">
        <f t="shared" si="0"/>
        <v>0.91833910034602073</v>
      </c>
      <c r="S56" s="9">
        <f t="shared" si="1"/>
        <v>157.63627422162475</v>
      </c>
      <c r="T56">
        <f t="shared" si="2"/>
        <v>15.763627422162475</v>
      </c>
      <c r="U56" s="10">
        <v>21</v>
      </c>
      <c r="W56">
        <f t="shared" si="3"/>
        <v>15.763627422162475</v>
      </c>
      <c r="X56" s="10">
        <v>27.638390000000001</v>
      </c>
      <c r="AK56">
        <f t="shared" si="4"/>
        <v>-4.3681052643105289E-2</v>
      </c>
      <c r="AL56">
        <f t="shared" si="5"/>
        <v>0.19999999999999929</v>
      </c>
      <c r="AM56">
        <f t="shared" si="6"/>
        <v>-4.3681052643105289E-2</v>
      </c>
      <c r="AN56">
        <f t="shared" si="7"/>
        <v>0.25274000000000285</v>
      </c>
    </row>
    <row r="57" spans="1:40" x14ac:dyDescent="0.2">
      <c r="A57" s="2">
        <v>1994</v>
      </c>
      <c r="B57" s="3">
        <v>136.1</v>
      </c>
      <c r="C57" s="3">
        <v>136.5</v>
      </c>
      <c r="D57" s="3">
        <v>136.80000000000001</v>
      </c>
      <c r="E57" s="3">
        <v>136.9</v>
      </c>
      <c r="F57" s="3">
        <v>137.19999999999999</v>
      </c>
      <c r="G57" s="3">
        <v>137.4</v>
      </c>
      <c r="H57" s="3">
        <v>137.4</v>
      </c>
      <c r="I57" s="3">
        <v>137.30000000000001</v>
      </c>
      <c r="J57" s="3">
        <v>137.5</v>
      </c>
      <c r="K57" s="3">
        <v>138.4</v>
      </c>
      <c r="L57" s="3">
        <v>139.4</v>
      </c>
      <c r="M57" s="3">
        <v>140.1</v>
      </c>
      <c r="N57" s="3">
        <v>137.6</v>
      </c>
      <c r="O57" s="3">
        <v>136.80000000000001</v>
      </c>
      <c r="P57" s="3">
        <v>138.4</v>
      </c>
      <c r="Q57" s="6">
        <v>148.19999999999999</v>
      </c>
      <c r="R57">
        <f t="shared" si="0"/>
        <v>0.92847503373819162</v>
      </c>
      <c r="S57" s="9">
        <f t="shared" si="1"/>
        <v>159.37614435793751</v>
      </c>
      <c r="T57">
        <f t="shared" si="2"/>
        <v>15.937614435793751</v>
      </c>
      <c r="U57" s="10">
        <v>20.8</v>
      </c>
      <c r="W57">
        <f t="shared" si="3"/>
        <v>15.937614435793751</v>
      </c>
      <c r="X57" s="10">
        <v>27.74464</v>
      </c>
      <c r="AK57">
        <f t="shared" si="4"/>
        <v>0.173987013631276</v>
      </c>
      <c r="AL57">
        <f t="shared" si="5"/>
        <v>-0.19999999999999929</v>
      </c>
      <c r="AM57">
        <f t="shared" si="6"/>
        <v>0.173987013631276</v>
      </c>
      <c r="AN57">
        <f t="shared" si="7"/>
        <v>0.10624999999999929</v>
      </c>
    </row>
    <row r="58" spans="1:40" x14ac:dyDescent="0.2">
      <c r="A58" s="2">
        <v>1995</v>
      </c>
      <c r="B58" s="3">
        <v>140.6</v>
      </c>
      <c r="C58" s="3">
        <v>140.69999999999999</v>
      </c>
      <c r="D58" s="3">
        <v>140.69999999999999</v>
      </c>
      <c r="E58" s="3">
        <v>141.1</v>
      </c>
      <c r="F58" s="3">
        <v>141.1</v>
      </c>
      <c r="G58" s="3">
        <v>141</v>
      </c>
      <c r="H58" s="3">
        <v>140.30000000000001</v>
      </c>
      <c r="I58" s="3">
        <v>140</v>
      </c>
      <c r="J58" s="3">
        <v>140</v>
      </c>
      <c r="K58" s="3">
        <v>140.9</v>
      </c>
      <c r="L58" s="3">
        <v>142.19999999999999</v>
      </c>
      <c r="M58" s="3">
        <v>142.80000000000001</v>
      </c>
      <c r="N58" s="3">
        <v>141</v>
      </c>
      <c r="O58" s="3">
        <v>140.9</v>
      </c>
      <c r="P58" s="3">
        <v>141</v>
      </c>
      <c r="Q58" s="6">
        <v>152.4</v>
      </c>
      <c r="R58">
        <f t="shared" si="0"/>
        <v>0.9251968503937007</v>
      </c>
      <c r="S58" s="9">
        <f t="shared" si="1"/>
        <v>158.81343216540839</v>
      </c>
      <c r="T58">
        <f t="shared" si="2"/>
        <v>15.881343216540838</v>
      </c>
      <c r="U58" s="10">
        <v>20.5</v>
      </c>
      <c r="W58">
        <f t="shared" si="3"/>
        <v>15.881343216540838</v>
      </c>
      <c r="X58" s="10">
        <v>28.120159999999998</v>
      </c>
      <c r="AK58">
        <f t="shared" si="4"/>
        <v>-5.627121925291334E-2</v>
      </c>
      <c r="AL58">
        <f t="shared" si="5"/>
        <v>-0.30000000000000071</v>
      </c>
      <c r="AM58">
        <f t="shared" si="6"/>
        <v>-5.627121925291334E-2</v>
      </c>
      <c r="AN58">
        <f t="shared" si="7"/>
        <v>0.37551999999999808</v>
      </c>
    </row>
    <row r="59" spans="1:40" x14ac:dyDescent="0.2">
      <c r="A59" s="2">
        <v>1996</v>
      </c>
      <c r="B59" s="3">
        <v>143.19999999999999</v>
      </c>
      <c r="C59" s="3">
        <v>143.5</v>
      </c>
      <c r="D59" s="3">
        <v>143.6</v>
      </c>
      <c r="E59" s="3">
        <v>143.5</v>
      </c>
      <c r="F59" s="3">
        <v>143.4</v>
      </c>
      <c r="G59" s="3">
        <v>143.5</v>
      </c>
      <c r="H59" s="3">
        <v>143.19999999999999</v>
      </c>
      <c r="I59" s="3">
        <v>142.9</v>
      </c>
      <c r="J59" s="3">
        <v>143.19999999999999</v>
      </c>
      <c r="K59" s="3">
        <v>143.80000000000001</v>
      </c>
      <c r="L59" s="3">
        <v>144.80000000000001</v>
      </c>
      <c r="M59" s="3">
        <v>145.4</v>
      </c>
      <c r="N59" s="3">
        <v>143.69999999999999</v>
      </c>
      <c r="O59" s="3">
        <v>143.5</v>
      </c>
      <c r="P59" s="3">
        <v>143.9</v>
      </c>
      <c r="Q59" s="6">
        <v>156.9</v>
      </c>
      <c r="R59">
        <f t="shared" si="0"/>
        <v>0.91586998087954097</v>
      </c>
      <c r="S59" s="9">
        <f t="shared" si="1"/>
        <v>157.2124408106796</v>
      </c>
      <c r="T59">
        <f t="shared" si="2"/>
        <v>15.72124408106796</v>
      </c>
      <c r="U59" s="10">
        <v>20.8</v>
      </c>
      <c r="W59">
        <f t="shared" si="3"/>
        <v>15.72124408106796</v>
      </c>
      <c r="X59" s="10">
        <v>28.0259</v>
      </c>
      <c r="AK59">
        <f t="shared" si="4"/>
        <v>-0.16009913547287802</v>
      </c>
      <c r="AL59">
        <f t="shared" si="5"/>
        <v>0.30000000000000071</v>
      </c>
      <c r="AM59">
        <f t="shared" si="6"/>
        <v>-0.16009913547287802</v>
      </c>
      <c r="AN59">
        <f t="shared" si="7"/>
        <v>-9.4259999999998456E-2</v>
      </c>
    </row>
    <row r="60" spans="1:40" x14ac:dyDescent="0.2">
      <c r="A60" s="2">
        <v>1997</v>
      </c>
      <c r="B60" s="3">
        <v>145.4</v>
      </c>
      <c r="C60" s="3">
        <v>145.4</v>
      </c>
      <c r="D60" s="3">
        <v>145.4</v>
      </c>
      <c r="E60" s="3">
        <v>145.19999999999999</v>
      </c>
      <c r="F60" s="3">
        <v>144.6</v>
      </c>
      <c r="G60" s="3">
        <v>144.19999999999999</v>
      </c>
      <c r="H60" s="3">
        <v>143.69999999999999</v>
      </c>
      <c r="I60" s="3">
        <v>143</v>
      </c>
      <c r="J60" s="3">
        <v>142.69999999999999</v>
      </c>
      <c r="K60" s="3">
        <v>143.30000000000001</v>
      </c>
      <c r="L60" s="3">
        <v>144</v>
      </c>
      <c r="M60" s="3">
        <v>144.1</v>
      </c>
      <c r="N60" s="3">
        <v>144.30000000000001</v>
      </c>
      <c r="O60" s="3">
        <v>145</v>
      </c>
      <c r="P60" s="3">
        <v>143.5</v>
      </c>
      <c r="Q60" s="6">
        <v>160.5</v>
      </c>
      <c r="R60">
        <f t="shared" si="0"/>
        <v>0.89906542056074779</v>
      </c>
      <c r="S60" s="9">
        <f t="shared" si="1"/>
        <v>154.32787640784736</v>
      </c>
      <c r="T60">
        <f t="shared" si="2"/>
        <v>15.432787640784735</v>
      </c>
      <c r="U60" s="10">
        <v>20.6</v>
      </c>
      <c r="W60">
        <f t="shared" si="3"/>
        <v>15.432787640784735</v>
      </c>
      <c r="X60" s="10">
        <v>28.188359999999999</v>
      </c>
      <c r="AK60">
        <f t="shared" si="4"/>
        <v>-0.28845644028322504</v>
      </c>
      <c r="AL60">
        <f t="shared" si="5"/>
        <v>-0.19999999999999929</v>
      </c>
      <c r="AM60">
        <f t="shared" si="6"/>
        <v>-0.28845644028322504</v>
      </c>
      <c r="AN60">
        <f t="shared" si="7"/>
        <v>0.16245999999999938</v>
      </c>
    </row>
    <row r="61" spans="1:40" x14ac:dyDescent="0.2">
      <c r="A61" s="2">
        <v>1998</v>
      </c>
      <c r="B61" s="3">
        <v>144.4</v>
      </c>
      <c r="C61" s="3">
        <v>144.4</v>
      </c>
      <c r="D61" s="3">
        <v>144.4</v>
      </c>
      <c r="E61" s="3">
        <v>144.30000000000001</v>
      </c>
      <c r="F61" s="3">
        <v>143.30000000000001</v>
      </c>
      <c r="G61" s="3">
        <v>142.6</v>
      </c>
      <c r="H61" s="3">
        <v>142.69999999999999</v>
      </c>
      <c r="I61" s="3">
        <v>142.80000000000001</v>
      </c>
      <c r="J61" s="3">
        <v>142.30000000000001</v>
      </c>
      <c r="K61" s="3">
        <v>142.5</v>
      </c>
      <c r="L61" s="3">
        <v>143.5</v>
      </c>
      <c r="M61" s="3">
        <v>144.1</v>
      </c>
      <c r="N61" s="3">
        <v>143.4</v>
      </c>
      <c r="O61" s="3">
        <v>143.9</v>
      </c>
      <c r="P61" s="3">
        <v>143</v>
      </c>
      <c r="Q61" s="6">
        <v>163</v>
      </c>
      <c r="R61">
        <f t="shared" si="0"/>
        <v>0.87975460122699389</v>
      </c>
      <c r="S61" s="9">
        <f t="shared" si="1"/>
        <v>151.01310345437852</v>
      </c>
      <c r="T61">
        <f t="shared" si="2"/>
        <v>15.101310345437852</v>
      </c>
      <c r="U61" s="10">
        <v>20.9</v>
      </c>
      <c r="W61">
        <f t="shared" si="3"/>
        <v>15.101310345437852</v>
      </c>
      <c r="X61" s="10">
        <v>28.099640000000001</v>
      </c>
      <c r="AK61">
        <f t="shared" si="4"/>
        <v>-0.33147729534688253</v>
      </c>
      <c r="AL61">
        <f t="shared" si="5"/>
        <v>0.29999999999999716</v>
      </c>
      <c r="AM61">
        <f t="shared" si="6"/>
        <v>-0.33147729534688253</v>
      </c>
      <c r="AN61">
        <f t="shared" si="7"/>
        <v>-8.8719999999998578E-2</v>
      </c>
    </row>
    <row r="62" spans="1:40" x14ac:dyDescent="0.2">
      <c r="A62" s="2">
        <v>1999</v>
      </c>
      <c r="B62" s="3">
        <v>144.4</v>
      </c>
      <c r="C62" s="3">
        <v>143.80000000000001</v>
      </c>
      <c r="D62" s="3">
        <v>143.4</v>
      </c>
      <c r="E62" s="3">
        <v>143.30000000000001</v>
      </c>
      <c r="F62" s="3">
        <v>142.9</v>
      </c>
      <c r="G62" s="3">
        <v>142.5</v>
      </c>
      <c r="H62" s="3">
        <v>142</v>
      </c>
      <c r="I62" s="3">
        <v>141.4</v>
      </c>
      <c r="J62" s="3">
        <v>141.6</v>
      </c>
      <c r="K62" s="3">
        <v>142.30000000000001</v>
      </c>
      <c r="L62" s="3">
        <v>143.1</v>
      </c>
      <c r="M62" s="3">
        <v>143.6</v>
      </c>
      <c r="N62" s="3">
        <v>142.9</v>
      </c>
      <c r="O62" s="3">
        <v>143.4</v>
      </c>
      <c r="P62" s="3">
        <v>142.30000000000001</v>
      </c>
      <c r="Q62" s="6">
        <v>166.6</v>
      </c>
      <c r="R62">
        <f t="shared" si="0"/>
        <v>0.85774309723889564</v>
      </c>
      <c r="S62" s="9">
        <f t="shared" si="1"/>
        <v>147.23474807629341</v>
      </c>
      <c r="T62">
        <f t="shared" si="2"/>
        <v>14.723474807629341</v>
      </c>
      <c r="U62" s="10">
        <v>20.5</v>
      </c>
      <c r="W62">
        <f t="shared" si="3"/>
        <v>14.723474807629341</v>
      </c>
      <c r="X62" s="10">
        <v>27.79663</v>
      </c>
      <c r="AK62">
        <f t="shared" si="4"/>
        <v>-0.37783553780851165</v>
      </c>
      <c r="AL62">
        <f t="shared" si="5"/>
        <v>-0.39999999999999858</v>
      </c>
      <c r="AM62">
        <f t="shared" si="6"/>
        <v>-0.37783553780851165</v>
      </c>
      <c r="AN62">
        <f t="shared" si="7"/>
        <v>-0.30301000000000045</v>
      </c>
    </row>
    <row r="63" spans="1:40" x14ac:dyDescent="0.2">
      <c r="A63" s="2">
        <v>2000</v>
      </c>
      <c r="B63" s="3">
        <v>143.30000000000001</v>
      </c>
      <c r="C63" s="3">
        <v>143</v>
      </c>
      <c r="D63" s="3">
        <v>143.30000000000001</v>
      </c>
      <c r="E63" s="3">
        <v>143.5</v>
      </c>
      <c r="F63" s="3">
        <v>143.30000000000001</v>
      </c>
      <c r="G63" s="3">
        <v>142.9</v>
      </c>
      <c r="H63" s="3">
        <v>142.5</v>
      </c>
      <c r="I63" s="3">
        <v>141.9</v>
      </c>
      <c r="J63" s="3">
        <v>141.4</v>
      </c>
      <c r="K63" s="3">
        <v>141.6</v>
      </c>
      <c r="L63" s="3">
        <v>142.69999999999999</v>
      </c>
      <c r="M63" s="3">
        <v>143.6</v>
      </c>
      <c r="N63" s="3">
        <v>142.80000000000001</v>
      </c>
      <c r="O63" s="3">
        <v>143.19999999999999</v>
      </c>
      <c r="P63" s="3">
        <v>142.30000000000001</v>
      </c>
      <c r="Q63" s="6">
        <v>172.2</v>
      </c>
      <c r="R63">
        <f t="shared" si="0"/>
        <v>0.8292682926829269</v>
      </c>
      <c r="S63" s="9">
        <f t="shared" si="1"/>
        <v>142.34694345412217</v>
      </c>
      <c r="T63">
        <f t="shared" si="2"/>
        <v>14.234694345412217</v>
      </c>
      <c r="U63" s="10">
        <v>20.8</v>
      </c>
      <c r="W63">
        <f t="shared" si="3"/>
        <v>14.234694345412217</v>
      </c>
      <c r="X63" s="10">
        <v>27.675360000000001</v>
      </c>
      <c r="AK63">
        <f t="shared" si="4"/>
        <v>-0.48878046221712346</v>
      </c>
      <c r="AL63">
        <f t="shared" si="5"/>
        <v>0.30000000000000071</v>
      </c>
      <c r="AM63">
        <f t="shared" si="6"/>
        <v>-0.48878046221712346</v>
      </c>
      <c r="AN63">
        <f t="shared" si="7"/>
        <v>-0.1212699999999991</v>
      </c>
    </row>
    <row r="64" spans="1:40" x14ac:dyDescent="0.2">
      <c r="A64" s="2">
        <v>2001</v>
      </c>
      <c r="B64" s="3">
        <v>143.69999999999999</v>
      </c>
      <c r="C64" s="3">
        <v>143.30000000000001</v>
      </c>
      <c r="D64" s="3">
        <v>142.80000000000001</v>
      </c>
      <c r="E64" s="3">
        <v>142.69999999999999</v>
      </c>
      <c r="F64" s="3">
        <v>142.30000000000001</v>
      </c>
      <c r="G64" s="3">
        <v>141.69999999999999</v>
      </c>
      <c r="H64" s="3">
        <v>141.19999999999999</v>
      </c>
      <c r="I64" s="3">
        <v>140.30000000000001</v>
      </c>
      <c r="J64" s="3">
        <v>140.19999999999999</v>
      </c>
      <c r="K64" s="3">
        <v>141</v>
      </c>
      <c r="L64" s="3">
        <v>142.6</v>
      </c>
      <c r="M64" s="3">
        <v>143.5</v>
      </c>
      <c r="N64" s="3">
        <v>142.1</v>
      </c>
      <c r="O64" s="3">
        <v>142.80000000000001</v>
      </c>
      <c r="P64" s="3">
        <v>141.5</v>
      </c>
      <c r="Q64" s="6">
        <v>177.1</v>
      </c>
      <c r="R64">
        <f t="shared" si="0"/>
        <v>0.80237154150197632</v>
      </c>
      <c r="S64" s="9">
        <f t="shared" si="1"/>
        <v>137.7300174806625</v>
      </c>
      <c r="T64">
        <f t="shared" si="2"/>
        <v>13.77300174806625</v>
      </c>
      <c r="U64" s="10">
        <v>20.6</v>
      </c>
      <c r="W64">
        <f t="shared" si="3"/>
        <v>13.77300174806625</v>
      </c>
      <c r="X64" s="10">
        <v>27.947949999999999</v>
      </c>
      <c r="AK64">
        <f t="shared" si="4"/>
        <v>-0.46169259734596757</v>
      </c>
      <c r="AL64">
        <f t="shared" si="5"/>
        <v>-0.19999999999999929</v>
      </c>
      <c r="AM64">
        <f t="shared" si="6"/>
        <v>-0.46169259734596757</v>
      </c>
      <c r="AN64">
        <f t="shared" si="7"/>
        <v>0.27258999999999745</v>
      </c>
    </row>
    <row r="65" spans="1:40" x14ac:dyDescent="0.2">
      <c r="A65" s="2">
        <v>2002</v>
      </c>
      <c r="B65" s="3">
        <v>142.69999999999999</v>
      </c>
      <c r="C65" s="3">
        <v>141.19999999999999</v>
      </c>
      <c r="D65" s="3">
        <v>140.69999999999999</v>
      </c>
      <c r="E65" s="3">
        <v>140.4</v>
      </c>
      <c r="F65" s="3">
        <v>139.80000000000001</v>
      </c>
      <c r="G65" s="3">
        <v>139.19999999999999</v>
      </c>
      <c r="H65" s="3">
        <v>138.69999999999999</v>
      </c>
      <c r="I65" s="3">
        <v>138.1</v>
      </c>
      <c r="J65" s="3">
        <v>138.69999999999999</v>
      </c>
      <c r="K65" s="3">
        <v>139.5</v>
      </c>
      <c r="L65" s="3">
        <v>140.4</v>
      </c>
      <c r="M65" s="3">
        <v>140.6</v>
      </c>
      <c r="N65" s="3">
        <v>140</v>
      </c>
      <c r="O65" s="3">
        <v>140.69999999999999</v>
      </c>
      <c r="P65" s="3">
        <v>139.30000000000001</v>
      </c>
      <c r="Q65" s="6">
        <v>179.9</v>
      </c>
      <c r="R65">
        <f t="shared" si="0"/>
        <v>0.77821011673151752</v>
      </c>
      <c r="S65" s="9">
        <f t="shared" si="1"/>
        <v>133.58262031629684</v>
      </c>
      <c r="T65">
        <f t="shared" si="2"/>
        <v>13.358262031629684</v>
      </c>
      <c r="U65" s="10">
        <v>20.6</v>
      </c>
      <c r="W65">
        <f t="shared" si="3"/>
        <v>13.358262031629684</v>
      </c>
      <c r="X65" s="10">
        <v>28.267060000000001</v>
      </c>
      <c r="AK65">
        <f t="shared" si="4"/>
        <v>-0.41473971643656604</v>
      </c>
      <c r="AL65">
        <f t="shared" si="5"/>
        <v>0</v>
      </c>
      <c r="AM65">
        <f t="shared" si="6"/>
        <v>-0.41473971643656604</v>
      </c>
      <c r="AN65">
        <f t="shared" si="7"/>
        <v>0.319110000000002</v>
      </c>
    </row>
    <row r="66" spans="1:40" x14ac:dyDescent="0.2">
      <c r="A66" s="2">
        <v>2003</v>
      </c>
      <c r="B66" s="3">
        <v>139.69999999999999</v>
      </c>
      <c r="C66" s="3">
        <v>139.19999999999999</v>
      </c>
      <c r="D66" s="3">
        <v>139.30000000000001</v>
      </c>
      <c r="E66" s="3">
        <v>138.69999999999999</v>
      </c>
      <c r="F66" s="3">
        <v>138.1</v>
      </c>
      <c r="G66" s="3">
        <v>137.30000000000001</v>
      </c>
      <c r="H66" s="3">
        <v>136.69999999999999</v>
      </c>
      <c r="I66" s="3">
        <v>136.80000000000001</v>
      </c>
      <c r="J66" s="3">
        <v>136.4</v>
      </c>
      <c r="K66" s="3">
        <v>136.5</v>
      </c>
      <c r="L66" s="3">
        <v>137.5</v>
      </c>
      <c r="M66" s="3">
        <v>138</v>
      </c>
      <c r="N66" s="3">
        <v>137.9</v>
      </c>
      <c r="O66" s="3">
        <v>138.69999999999999</v>
      </c>
      <c r="P66" s="3">
        <v>137</v>
      </c>
      <c r="Q66" s="6">
        <v>184</v>
      </c>
      <c r="R66">
        <f t="shared" si="0"/>
        <v>0.74945652173913047</v>
      </c>
      <c r="S66" s="9">
        <f t="shared" si="1"/>
        <v>128.64696029336017</v>
      </c>
      <c r="T66">
        <f t="shared" si="2"/>
        <v>12.864696029336017</v>
      </c>
      <c r="U66" s="10">
        <v>20.9</v>
      </c>
      <c r="W66">
        <f t="shared" si="3"/>
        <v>12.864696029336017</v>
      </c>
      <c r="X66" s="10">
        <v>28.656179999999999</v>
      </c>
      <c r="AK66">
        <f t="shared" si="4"/>
        <v>-0.49356600229366698</v>
      </c>
      <c r="AL66">
        <f t="shared" si="5"/>
        <v>0.29999999999999716</v>
      </c>
      <c r="AM66">
        <f t="shared" si="6"/>
        <v>-0.49356600229366698</v>
      </c>
      <c r="AN66">
        <f t="shared" si="7"/>
        <v>0.38911999999999836</v>
      </c>
    </row>
    <row r="67" spans="1:40" x14ac:dyDescent="0.2">
      <c r="A67" s="2">
        <v>2004</v>
      </c>
      <c r="B67" s="3">
        <v>138</v>
      </c>
      <c r="C67" s="3">
        <v>138.30000000000001</v>
      </c>
      <c r="D67" s="3">
        <v>137.9</v>
      </c>
      <c r="E67" s="3">
        <v>137.6</v>
      </c>
      <c r="F67" s="3">
        <v>137.4</v>
      </c>
      <c r="G67" s="3">
        <v>137.19999999999999</v>
      </c>
      <c r="H67" s="3">
        <v>135.9</v>
      </c>
      <c r="I67" s="3">
        <v>134.9</v>
      </c>
      <c r="J67" s="3">
        <v>134.9</v>
      </c>
      <c r="K67" s="3">
        <v>135.9</v>
      </c>
      <c r="L67" s="3">
        <v>137.9</v>
      </c>
      <c r="M67" s="3">
        <v>138.80000000000001</v>
      </c>
      <c r="N67" s="3">
        <v>137.1</v>
      </c>
      <c r="O67" s="3">
        <v>137.69999999999999</v>
      </c>
      <c r="P67" s="3">
        <v>136.4</v>
      </c>
      <c r="Q67" s="6">
        <v>188.9</v>
      </c>
      <c r="R67">
        <f t="shared" si="0"/>
        <v>0.72578083642138691</v>
      </c>
      <c r="S67" s="9">
        <f t="shared" si="1"/>
        <v>124.58294208731137</v>
      </c>
      <c r="T67">
        <f t="shared" si="2"/>
        <v>12.458294208731136</v>
      </c>
      <c r="U67" s="10">
        <v>20.8</v>
      </c>
      <c r="W67">
        <f t="shared" si="3"/>
        <v>12.458294208731136</v>
      </c>
      <c r="X67" s="10">
        <v>28.525759999999998</v>
      </c>
      <c r="AK67">
        <f t="shared" si="4"/>
        <v>-0.40640182060488073</v>
      </c>
      <c r="AL67">
        <f t="shared" si="5"/>
        <v>-9.9999999999997868E-2</v>
      </c>
      <c r="AM67">
        <f t="shared" si="6"/>
        <v>-0.40640182060488073</v>
      </c>
      <c r="AN67">
        <f t="shared" si="7"/>
        <v>-0.13042000000000087</v>
      </c>
    </row>
    <row r="68" spans="1:40" x14ac:dyDescent="0.2">
      <c r="A68" s="2">
        <v>2005</v>
      </c>
      <c r="B68" s="3">
        <v>139.80000000000001</v>
      </c>
      <c r="C68" s="3">
        <v>139.9</v>
      </c>
      <c r="D68" s="3">
        <v>139.1</v>
      </c>
      <c r="E68" s="3">
        <v>138.80000000000001</v>
      </c>
      <c r="F68" s="3">
        <v>138.69999999999999</v>
      </c>
      <c r="G68" s="3">
        <v>138.1</v>
      </c>
      <c r="H68" s="3">
        <v>136.30000000000001</v>
      </c>
      <c r="I68" s="3">
        <v>135</v>
      </c>
      <c r="J68" s="3">
        <v>135.80000000000001</v>
      </c>
      <c r="K68" s="3">
        <v>137.1</v>
      </c>
      <c r="L68" s="3">
        <v>138</v>
      </c>
      <c r="M68" s="3">
        <v>138.30000000000001</v>
      </c>
      <c r="N68" s="3">
        <v>137.9</v>
      </c>
      <c r="O68" s="3">
        <v>139.1</v>
      </c>
      <c r="P68" s="3">
        <v>136.80000000000001</v>
      </c>
      <c r="Q68" s="6">
        <v>195.3</v>
      </c>
      <c r="R68">
        <f t="shared" si="0"/>
        <v>0.70609318996415771</v>
      </c>
      <c r="S68" s="9">
        <f t="shared" si="1"/>
        <v>121.20348537623283</v>
      </c>
      <c r="T68">
        <f t="shared" si="2"/>
        <v>12.120348537623283</v>
      </c>
      <c r="U68" s="10">
        <v>21.4</v>
      </c>
      <c r="W68">
        <f t="shared" si="3"/>
        <v>12.120348537623283</v>
      </c>
      <c r="X68" s="10">
        <v>29.073409999999999</v>
      </c>
      <c r="AK68">
        <f t="shared" si="4"/>
        <v>-0.33794567110785323</v>
      </c>
      <c r="AL68">
        <f t="shared" si="5"/>
        <v>0.59999999999999787</v>
      </c>
      <c r="AM68">
        <f t="shared" si="6"/>
        <v>-0.33794567110785323</v>
      </c>
      <c r="AN68">
        <f t="shared" si="7"/>
        <v>0.54765000000000086</v>
      </c>
    </row>
    <row r="69" spans="1:40" x14ac:dyDescent="0.2">
      <c r="A69" s="2">
        <v>2006</v>
      </c>
      <c r="B69" s="3">
        <v>139.30000000000001</v>
      </c>
      <c r="C69" s="3">
        <v>139.30000000000001</v>
      </c>
      <c r="D69" s="3">
        <v>138.80000000000001</v>
      </c>
      <c r="E69" s="3">
        <v>138.4</v>
      </c>
      <c r="F69" s="3">
        <v>137.69999999999999</v>
      </c>
      <c r="G69" s="3">
        <v>137.19999999999999</v>
      </c>
      <c r="H69" s="3">
        <v>136.9</v>
      </c>
      <c r="I69" s="3">
        <v>136.4</v>
      </c>
      <c r="J69" s="3">
        <v>136.30000000000001</v>
      </c>
      <c r="K69" s="3">
        <v>136.80000000000001</v>
      </c>
      <c r="L69" s="3">
        <v>136.80000000000001</v>
      </c>
      <c r="M69" s="3">
        <v>137.1</v>
      </c>
      <c r="N69" s="3">
        <v>137.6</v>
      </c>
      <c r="O69" s="3">
        <v>138.5</v>
      </c>
      <c r="P69" s="3">
        <v>136.69999999999999</v>
      </c>
      <c r="Q69" s="6">
        <v>201.6</v>
      </c>
      <c r="R69">
        <f t="shared" si="0"/>
        <v>0.68253968253968256</v>
      </c>
      <c r="S69" s="9">
        <f t="shared" si="1"/>
        <v>117.16043945360288</v>
      </c>
      <c r="T69">
        <f t="shared" si="2"/>
        <v>11.716043945360287</v>
      </c>
      <c r="U69" s="10">
        <v>21.8</v>
      </c>
      <c r="W69">
        <f t="shared" si="3"/>
        <v>11.716043945360287</v>
      </c>
      <c r="X69" s="10">
        <v>28.888120000000001</v>
      </c>
      <c r="AK69">
        <f t="shared" si="4"/>
        <v>-0.40430459226299575</v>
      </c>
      <c r="AL69">
        <f t="shared" si="5"/>
        <v>0.40000000000000213</v>
      </c>
      <c r="AM69">
        <f t="shared" si="6"/>
        <v>-0.40430459226299575</v>
      </c>
      <c r="AN69">
        <f t="shared" si="7"/>
        <v>-0.1852899999999984</v>
      </c>
    </row>
    <row r="70" spans="1:40" x14ac:dyDescent="0.2">
      <c r="A70" s="2">
        <v>2007</v>
      </c>
      <c r="B70" s="4">
        <v>137.60300000000001</v>
      </c>
      <c r="C70" s="4">
        <v>137.34</v>
      </c>
      <c r="D70" s="4">
        <v>137.22800000000001</v>
      </c>
      <c r="E70" s="4">
        <v>136.96299999999999</v>
      </c>
      <c r="F70" s="4">
        <v>136.29499999999999</v>
      </c>
      <c r="G70" s="4">
        <v>135.82</v>
      </c>
      <c r="H70" s="4">
        <v>135.41499999999999</v>
      </c>
      <c r="I70" s="4">
        <v>135.20400000000001</v>
      </c>
      <c r="J70" s="4">
        <v>134.92699999999999</v>
      </c>
      <c r="K70" s="4">
        <v>135.34399999999999</v>
      </c>
      <c r="L70" s="4">
        <v>136.25</v>
      </c>
      <c r="M70" s="4">
        <v>136.66399999999999</v>
      </c>
      <c r="N70" s="4">
        <v>136.25399999999999</v>
      </c>
      <c r="O70" s="4">
        <v>136.875</v>
      </c>
      <c r="P70" s="4">
        <v>135.63399999999999</v>
      </c>
      <c r="Q70" s="7">
        <v>207.34200000000001</v>
      </c>
      <c r="R70">
        <f t="shared" si="0"/>
        <v>0.65714616430824424</v>
      </c>
      <c r="S70" s="9">
        <f t="shared" si="1"/>
        <v>112.80154892844222</v>
      </c>
      <c r="T70">
        <f t="shared" si="2"/>
        <v>11.280154892844221</v>
      </c>
      <c r="U70" s="10">
        <v>22.1</v>
      </c>
      <c r="W70">
        <f t="shared" si="3"/>
        <v>11.280154892844221</v>
      </c>
      <c r="X70" s="10">
        <v>29.817959999999999</v>
      </c>
      <c r="AK70">
        <f t="shared" si="4"/>
        <v>-0.43588905251606569</v>
      </c>
      <c r="AL70">
        <f t="shared" si="5"/>
        <v>0.30000000000000071</v>
      </c>
      <c r="AM70">
        <f t="shared" si="6"/>
        <v>-0.43588905251606569</v>
      </c>
      <c r="AN70">
        <f t="shared" si="7"/>
        <v>0.92983999999999867</v>
      </c>
    </row>
    <row r="71" spans="1:40" x14ac:dyDescent="0.2">
      <c r="A71" s="2">
        <v>2008</v>
      </c>
      <c r="B71" s="4">
        <v>136.827</v>
      </c>
      <c r="C71" s="4">
        <v>136.279</v>
      </c>
      <c r="D71" s="4">
        <v>135.727</v>
      </c>
      <c r="E71" s="4">
        <v>135.17500000000001</v>
      </c>
      <c r="F71" s="4">
        <v>134.66900000000001</v>
      </c>
      <c r="G71" s="4">
        <v>134.51599999999999</v>
      </c>
      <c r="H71" s="4">
        <v>134.39699999999999</v>
      </c>
      <c r="I71" s="4">
        <v>133.404</v>
      </c>
      <c r="J71" s="4">
        <v>132.399</v>
      </c>
      <c r="K71" s="4">
        <v>132.26400000000001</v>
      </c>
      <c r="L71" s="4">
        <v>132.35900000000001</v>
      </c>
      <c r="M71" s="4">
        <v>132.30799999999999</v>
      </c>
      <c r="N71" s="4">
        <v>134.19399999999999</v>
      </c>
      <c r="O71" s="4">
        <v>135.53200000000001</v>
      </c>
      <c r="P71" s="4">
        <v>132.85499999999999</v>
      </c>
      <c r="Q71" s="7">
        <v>215.303</v>
      </c>
      <c r="R71">
        <f t="shared" si="0"/>
        <v>0.62327974993381419</v>
      </c>
      <c r="S71" s="9">
        <f t="shared" si="1"/>
        <v>106.98825470932499</v>
      </c>
      <c r="T71">
        <f t="shared" si="2"/>
        <v>10.698825470932499</v>
      </c>
      <c r="U71" s="10">
        <v>22.7</v>
      </c>
      <c r="W71">
        <f t="shared" si="3"/>
        <v>10.698825470932499</v>
      </c>
      <c r="X71" s="10">
        <v>30.05097</v>
      </c>
      <c r="AK71">
        <f t="shared" si="4"/>
        <v>-0.58132942191172177</v>
      </c>
      <c r="AL71">
        <f t="shared" si="5"/>
        <v>0.59999999999999787</v>
      </c>
      <c r="AM71">
        <f t="shared" si="6"/>
        <v>-0.58132942191172177</v>
      </c>
      <c r="AN71">
        <f t="shared" si="7"/>
        <v>0.23301000000000016</v>
      </c>
    </row>
    <row r="72" spans="1:40" x14ac:dyDescent="0.2">
      <c r="A72" s="2">
        <v>2009</v>
      </c>
      <c r="B72" s="4">
        <v>133.273</v>
      </c>
      <c r="C72" s="4">
        <v>134.18600000000001</v>
      </c>
      <c r="D72" s="4">
        <v>134.61099999999999</v>
      </c>
      <c r="E72" s="4">
        <v>134.863</v>
      </c>
      <c r="F72" s="4">
        <v>135.16200000000001</v>
      </c>
      <c r="G72" s="4">
        <v>135.71899999999999</v>
      </c>
      <c r="H72" s="4">
        <v>136.05500000000001</v>
      </c>
      <c r="I72" s="4">
        <v>134.08000000000001</v>
      </c>
      <c r="J72" s="4">
        <v>134.57599999999999</v>
      </c>
      <c r="K72" s="4">
        <v>137.268</v>
      </c>
      <c r="L72" s="4">
        <v>138.83099999999999</v>
      </c>
      <c r="M72" s="4">
        <v>138.857</v>
      </c>
      <c r="N72" s="4">
        <v>135.62299999999999</v>
      </c>
      <c r="O72" s="4">
        <v>134.636</v>
      </c>
      <c r="P72" s="4">
        <v>136.61099999999999</v>
      </c>
      <c r="Q72" s="7">
        <v>214.53700000000001</v>
      </c>
      <c r="R72">
        <f t="shared" si="0"/>
        <v>0.6321660133217113</v>
      </c>
      <c r="S72" s="9">
        <f t="shared" si="1"/>
        <v>108.51361440673125</v>
      </c>
      <c r="T72">
        <f t="shared" si="2"/>
        <v>10.851361440673125</v>
      </c>
      <c r="U72" s="10">
        <v>23.8</v>
      </c>
      <c r="W72">
        <f t="shared" si="3"/>
        <v>10.851361440673125</v>
      </c>
      <c r="X72" s="10">
        <v>31.610659999999999</v>
      </c>
      <c r="AK72">
        <f t="shared" si="4"/>
        <v>0.15253596974062589</v>
      </c>
      <c r="AL72">
        <f t="shared" si="5"/>
        <v>1.1000000000000014</v>
      </c>
      <c r="AM72">
        <f t="shared" si="6"/>
        <v>0.15253596974062589</v>
      </c>
      <c r="AN72">
        <f t="shared" si="7"/>
        <v>1.5596899999999998</v>
      </c>
    </row>
    <row r="73" spans="1:40" x14ac:dyDescent="0.2">
      <c r="A73" s="2">
        <v>2010</v>
      </c>
      <c r="B73" s="4">
        <v>138.74299999999999</v>
      </c>
      <c r="C73" s="4">
        <v>138.851</v>
      </c>
      <c r="D73" s="4">
        <v>138.6</v>
      </c>
      <c r="E73" s="4">
        <v>138.17400000000001</v>
      </c>
      <c r="F73" s="4">
        <v>137.75</v>
      </c>
      <c r="G73" s="4">
        <v>137.50299999999999</v>
      </c>
      <c r="H73" s="4">
        <v>137.32300000000001</v>
      </c>
      <c r="I73" s="4">
        <v>137.119</v>
      </c>
      <c r="J73" s="4">
        <v>137.36500000000001</v>
      </c>
      <c r="K73" s="4">
        <v>137.84899999999999</v>
      </c>
      <c r="L73" s="4">
        <v>138.22200000000001</v>
      </c>
      <c r="M73" s="4">
        <v>138.56700000000001</v>
      </c>
      <c r="N73" s="4">
        <v>138.005</v>
      </c>
      <c r="O73" s="4">
        <v>138.27000000000001</v>
      </c>
      <c r="P73" s="4">
        <v>137.74100000000001</v>
      </c>
      <c r="Q73" s="7">
        <v>218.05600000000001</v>
      </c>
      <c r="R73">
        <f t="shared" si="0"/>
        <v>0.63288788201196022</v>
      </c>
      <c r="S73" s="9">
        <f t="shared" si="1"/>
        <v>108.63752581458179</v>
      </c>
      <c r="T73">
        <f t="shared" si="2"/>
        <v>10.863752581458179</v>
      </c>
      <c r="U73" s="10">
        <v>23.8</v>
      </c>
      <c r="W73">
        <f t="shared" si="3"/>
        <v>10.863752581458179</v>
      </c>
      <c r="X73" s="10">
        <v>32.575740000000003</v>
      </c>
      <c r="AK73">
        <f t="shared" si="4"/>
        <v>1.2391140785053878E-2</v>
      </c>
      <c r="AL73">
        <f t="shared" si="5"/>
        <v>0</v>
      </c>
      <c r="AM73">
        <f t="shared" si="6"/>
        <v>1.2391140785053878E-2</v>
      </c>
      <c r="AN73">
        <f t="shared" si="7"/>
        <v>0.96508000000000393</v>
      </c>
    </row>
    <row r="74" spans="1:40" x14ac:dyDescent="0.2">
      <c r="A74" s="2">
        <v>2011</v>
      </c>
      <c r="B74" s="4">
        <v>138.92500000000001</v>
      </c>
      <c r="C74" s="4">
        <v>140.15799999999999</v>
      </c>
      <c r="D74" s="4">
        <v>140.86000000000001</v>
      </c>
      <c r="E74" s="4">
        <v>141.46199999999999</v>
      </c>
      <c r="F74" s="4">
        <v>142.494</v>
      </c>
      <c r="G74" s="4">
        <v>143.054</v>
      </c>
      <c r="H74" s="4">
        <v>142.76300000000001</v>
      </c>
      <c r="I74" s="4">
        <v>142.327</v>
      </c>
      <c r="J74" s="4">
        <v>142.334</v>
      </c>
      <c r="K74" s="4">
        <v>142.535</v>
      </c>
      <c r="L74" s="4">
        <v>142.73599999999999</v>
      </c>
      <c r="M74" s="4">
        <v>142.953</v>
      </c>
      <c r="N74" s="4">
        <v>141.88300000000001</v>
      </c>
      <c r="O74" s="4">
        <v>141.15899999999999</v>
      </c>
      <c r="P74" s="4">
        <v>142.608</v>
      </c>
      <c r="Q74" s="7">
        <v>224.93899999999999</v>
      </c>
      <c r="R74">
        <f t="shared" si="0"/>
        <v>0.6307621177296957</v>
      </c>
      <c r="S74" s="9">
        <f t="shared" si="1"/>
        <v>108.2726305801272</v>
      </c>
      <c r="T74">
        <f t="shared" si="2"/>
        <v>10.82726305801272</v>
      </c>
      <c r="U74" s="10">
        <v>23.9</v>
      </c>
      <c r="W74">
        <f t="shared" si="3"/>
        <v>10.82726305801272</v>
      </c>
      <c r="X74" s="10">
        <v>32.326770000000003</v>
      </c>
      <c r="AK74">
        <f t="shared" si="4"/>
        <v>-3.6489523445458971E-2</v>
      </c>
      <c r="AL74">
        <f t="shared" si="5"/>
        <v>9.9999999999997868E-2</v>
      </c>
      <c r="AM74">
        <f t="shared" si="6"/>
        <v>-3.6489523445458971E-2</v>
      </c>
      <c r="AN74">
        <f t="shared" si="7"/>
        <v>-0.24896999999999991</v>
      </c>
    </row>
    <row r="75" spans="1:40" x14ac:dyDescent="0.2">
      <c r="A75" s="2">
        <v>2012</v>
      </c>
      <c r="B75" s="4">
        <v>143.43799999999999</v>
      </c>
      <c r="C75" s="4">
        <v>144.32599999999999</v>
      </c>
      <c r="D75" s="4">
        <v>144.35</v>
      </c>
      <c r="E75" s="4">
        <v>144.52199999999999</v>
      </c>
      <c r="F75" s="4">
        <v>144.40100000000001</v>
      </c>
      <c r="G75" s="4">
        <v>144.36699999999999</v>
      </c>
      <c r="H75" s="4">
        <v>143.953</v>
      </c>
      <c r="I75" s="4">
        <v>143.749</v>
      </c>
      <c r="J75" s="4">
        <v>143.72499999999999</v>
      </c>
      <c r="K75" s="4">
        <v>144.011</v>
      </c>
      <c r="L75" s="4">
        <v>144.762</v>
      </c>
      <c r="M75" s="4">
        <v>145.18100000000001</v>
      </c>
      <c r="N75" s="4">
        <v>144.232</v>
      </c>
      <c r="O75" s="4">
        <v>144.23400000000001</v>
      </c>
      <c r="P75" s="4">
        <v>144.22999999999999</v>
      </c>
      <c r="Q75" s="7">
        <v>229.59399999999999</v>
      </c>
      <c r="R75">
        <f t="shared" si="0"/>
        <v>0.62820456980583117</v>
      </c>
      <c r="S75" s="9">
        <f t="shared" si="1"/>
        <v>107.83361810019538</v>
      </c>
      <c r="T75">
        <f t="shared" si="2"/>
        <v>10.783361810019539</v>
      </c>
      <c r="U75" s="10">
        <v>24.1</v>
      </c>
      <c r="W75">
        <f t="shared" si="3"/>
        <v>10.783361810019539</v>
      </c>
      <c r="X75" s="10">
        <v>34.406840000000003</v>
      </c>
      <c r="AK75">
        <f t="shared" si="4"/>
        <v>-4.3901247993181514E-2</v>
      </c>
      <c r="AL75">
        <f t="shared" si="5"/>
        <v>0.20000000000000284</v>
      </c>
      <c r="AM75">
        <f t="shared" si="6"/>
        <v>-4.3901247993181514E-2</v>
      </c>
      <c r="AN75">
        <f t="shared" si="7"/>
        <v>2.0800699999999992</v>
      </c>
    </row>
    <row r="76" spans="1:40" x14ac:dyDescent="0.2">
      <c r="A76" s="2">
        <v>2013</v>
      </c>
      <c r="B76" s="4">
        <v>145.87100000000001</v>
      </c>
      <c r="C76" s="4">
        <v>145.92500000000001</v>
      </c>
      <c r="D76" s="4">
        <v>145.989</v>
      </c>
      <c r="E76" s="4">
        <v>146.18799999999999</v>
      </c>
      <c r="F76" s="4">
        <v>145.95500000000001</v>
      </c>
      <c r="G76" s="4">
        <v>146.07599999999999</v>
      </c>
      <c r="H76" s="4">
        <v>145.726</v>
      </c>
      <c r="I76" s="4">
        <v>145.316</v>
      </c>
      <c r="J76" s="4">
        <v>145.45699999999999</v>
      </c>
      <c r="K76" s="4">
        <v>145.488</v>
      </c>
      <c r="L76" s="4">
        <v>145.643</v>
      </c>
      <c r="M76" s="4">
        <v>145.76599999999999</v>
      </c>
      <c r="N76" s="4">
        <v>145.78299999999999</v>
      </c>
      <c r="O76" s="4">
        <v>146.001</v>
      </c>
      <c r="P76" s="4">
        <v>145.566</v>
      </c>
      <c r="Q76" s="7">
        <v>232.95699999999999</v>
      </c>
      <c r="R76">
        <f t="shared" si="0"/>
        <v>0.62579360139424867</v>
      </c>
      <c r="S76" s="9">
        <f t="shared" si="1"/>
        <v>107.41976653106946</v>
      </c>
      <c r="T76">
        <f t="shared" si="2"/>
        <v>10.741976653106946</v>
      </c>
      <c r="U76" s="10">
        <v>24.8</v>
      </c>
      <c r="W76">
        <f t="shared" si="3"/>
        <v>10.741976653106946</v>
      </c>
      <c r="X76" s="10">
        <v>35.502789999999997</v>
      </c>
      <c r="AK76">
        <f t="shared" si="4"/>
        <v>-4.1385156912593146E-2</v>
      </c>
      <c r="AL76">
        <f t="shared" si="5"/>
        <v>0.69999999999999929</v>
      </c>
      <c r="AM76">
        <f t="shared" si="6"/>
        <v>-4.1385156912593146E-2</v>
      </c>
      <c r="AN76">
        <f t="shared" si="7"/>
        <v>1.0959499999999949</v>
      </c>
    </row>
    <row r="77" spans="1:40" x14ac:dyDescent="0.2">
      <c r="A77" s="2">
        <v>2014</v>
      </c>
      <c r="B77" s="4">
        <v>145.88</v>
      </c>
      <c r="C77" s="4">
        <v>146.42099999999999</v>
      </c>
      <c r="D77" s="4">
        <v>146.34800000000001</v>
      </c>
      <c r="E77" s="4">
        <v>146.72399999999999</v>
      </c>
      <c r="F77" s="4">
        <v>146.708</v>
      </c>
      <c r="G77" s="4">
        <v>146.06700000000001</v>
      </c>
      <c r="H77" s="4">
        <v>146.08600000000001</v>
      </c>
      <c r="I77" s="4">
        <v>145.87299999999999</v>
      </c>
      <c r="J77" s="4">
        <v>145.88</v>
      </c>
      <c r="K77" s="4">
        <v>146.30600000000001</v>
      </c>
      <c r="L77" s="4">
        <v>146.48099999999999</v>
      </c>
      <c r="M77" s="4">
        <v>146.524</v>
      </c>
      <c r="N77" s="4">
        <v>146.27500000000001</v>
      </c>
      <c r="O77" s="4">
        <v>146.358</v>
      </c>
      <c r="P77" s="4">
        <v>146.19200000000001</v>
      </c>
      <c r="Q77" s="7">
        <v>236.73599999999999</v>
      </c>
      <c r="R77">
        <f t="shared" si="0"/>
        <v>0.61788236685590703</v>
      </c>
      <c r="S77" s="9">
        <f t="shared" si="1"/>
        <v>106.06177411122398</v>
      </c>
      <c r="T77">
        <f t="shared" si="2"/>
        <v>10.606177411122399</v>
      </c>
      <c r="U77" s="10">
        <v>25.5</v>
      </c>
      <c r="W77">
        <f t="shared" si="3"/>
        <v>10.606177411122399</v>
      </c>
      <c r="X77" s="10">
        <v>35.584760000000003</v>
      </c>
      <c r="AK77">
        <f t="shared" si="4"/>
        <v>-0.13579924198454663</v>
      </c>
      <c r="AL77">
        <f t="shared" si="5"/>
        <v>0.69999999999999929</v>
      </c>
      <c r="AM77">
        <f t="shared" si="6"/>
        <v>-0.13579924198454663</v>
      </c>
      <c r="AN77">
        <f t="shared" si="7"/>
        <v>8.1970000000005427E-2</v>
      </c>
    </row>
    <row r="78" spans="1:40" x14ac:dyDescent="0.2">
      <c r="A78" s="2">
        <v>2015</v>
      </c>
      <c r="B78" s="4">
        <v>146.55799999999999</v>
      </c>
      <c r="C78" s="4">
        <v>147.345</v>
      </c>
      <c r="D78" s="4">
        <v>147.57400000000001</v>
      </c>
      <c r="E78" s="4">
        <v>147.84399999999999</v>
      </c>
      <c r="F78" s="4">
        <v>147.88900000000001</v>
      </c>
      <c r="G78" s="4">
        <v>147.845</v>
      </c>
      <c r="H78" s="4">
        <v>147.154</v>
      </c>
      <c r="I78" s="4">
        <v>146.70400000000001</v>
      </c>
      <c r="J78" s="4">
        <v>146.57</v>
      </c>
      <c r="K78" s="4">
        <v>146.51599999999999</v>
      </c>
      <c r="L78" s="4">
        <v>146.804</v>
      </c>
      <c r="M78" s="4">
        <v>146.81700000000001</v>
      </c>
      <c r="N78" s="4">
        <v>147.13499999999999</v>
      </c>
      <c r="O78" s="4">
        <v>147.50899999999999</v>
      </c>
      <c r="P78" s="4">
        <v>146.761</v>
      </c>
      <c r="Q78" s="7">
        <v>237.017</v>
      </c>
      <c r="R78">
        <f t="shared" ref="R78:R81" si="8">N78/Q78</f>
        <v>0.62077825641198725</v>
      </c>
      <c r="S78" s="9">
        <f t="shared" ref="S78:S82" si="9">R78/($R$81/100)</f>
        <v>106.5588641730604</v>
      </c>
      <c r="T78">
        <f t="shared" si="2"/>
        <v>10.655886417306039</v>
      </c>
      <c r="U78" s="10">
        <v>26.5</v>
      </c>
      <c r="W78">
        <f t="shared" si="3"/>
        <v>10.655886417306039</v>
      </c>
      <c r="X78" s="10">
        <v>36.466450000000002</v>
      </c>
      <c r="AK78">
        <f t="shared" si="4"/>
        <v>4.970900618364027E-2</v>
      </c>
      <c r="AL78">
        <f t="shared" si="5"/>
        <v>1</v>
      </c>
      <c r="AM78">
        <f t="shared" si="6"/>
        <v>4.970900618364027E-2</v>
      </c>
      <c r="AN78">
        <f t="shared" si="7"/>
        <v>0.88168999999999897</v>
      </c>
    </row>
    <row r="79" spans="1:40" x14ac:dyDescent="0.2">
      <c r="A79" s="2">
        <v>2016</v>
      </c>
      <c r="B79" s="4">
        <v>147.45599999999999</v>
      </c>
      <c r="C79" s="4">
        <v>148.268</v>
      </c>
      <c r="D79" s="4">
        <v>148.227</v>
      </c>
      <c r="E79" s="4">
        <v>147.89500000000001</v>
      </c>
      <c r="F79" s="4">
        <v>147.64599999999999</v>
      </c>
      <c r="G79" s="4">
        <v>147.245</v>
      </c>
      <c r="H79" s="4">
        <v>147.119</v>
      </c>
      <c r="I79" s="4">
        <v>146.71299999999999</v>
      </c>
      <c r="J79" s="4">
        <v>146.499</v>
      </c>
      <c r="K79" s="4">
        <v>146.89599999999999</v>
      </c>
      <c r="L79" s="4">
        <v>147.02699999999999</v>
      </c>
      <c r="M79" s="4">
        <v>147.29900000000001</v>
      </c>
      <c r="N79" s="4">
        <v>147.358</v>
      </c>
      <c r="O79" s="4">
        <v>147.79</v>
      </c>
      <c r="P79" s="4">
        <v>146.92599999999999</v>
      </c>
      <c r="Q79" s="7">
        <v>240.00700000000001</v>
      </c>
      <c r="R79">
        <f t="shared" si="8"/>
        <v>0.61397375909869301</v>
      </c>
      <c r="S79" s="9">
        <f t="shared" si="9"/>
        <v>105.39084725641752</v>
      </c>
      <c r="T79">
        <f t="shared" si="2"/>
        <v>10.539084725641752</v>
      </c>
      <c r="U79" s="10">
        <v>26.8</v>
      </c>
      <c r="W79">
        <f t="shared" si="3"/>
        <v>10.539084725641752</v>
      </c>
      <c r="X79" s="10">
        <v>36.915909999999997</v>
      </c>
      <c r="AK79">
        <f t="shared" si="4"/>
        <v>-0.11680169166428733</v>
      </c>
      <c r="AL79">
        <f t="shared" si="5"/>
        <v>0.30000000000000071</v>
      </c>
      <c r="AM79">
        <f t="shared" si="6"/>
        <v>-0.11680169166428733</v>
      </c>
      <c r="AN79">
        <f t="shared" si="7"/>
        <v>0.44945999999999486</v>
      </c>
    </row>
    <row r="80" spans="1:40" x14ac:dyDescent="0.2">
      <c r="A80" s="2">
        <v>2017</v>
      </c>
      <c r="B80" s="4">
        <v>148.84800000000001</v>
      </c>
      <c r="C80" s="4">
        <v>148.99299999999999</v>
      </c>
      <c r="D80" s="4">
        <v>148.54300000000001</v>
      </c>
      <c r="E80" s="4">
        <v>148.45699999999999</v>
      </c>
      <c r="F80" s="4">
        <v>148.03299999999999</v>
      </c>
      <c r="G80" s="4">
        <v>147.262</v>
      </c>
      <c r="H80" s="4">
        <v>146.19</v>
      </c>
      <c r="I80" s="4">
        <v>145.71199999999999</v>
      </c>
      <c r="J80" s="4">
        <v>145.03700000000001</v>
      </c>
      <c r="K80" s="4">
        <v>144.86799999999999</v>
      </c>
      <c r="L80" s="4">
        <v>145.44200000000001</v>
      </c>
      <c r="M80" s="4">
        <v>146.52199999999999</v>
      </c>
      <c r="N80" s="4">
        <v>146.99199999999999</v>
      </c>
      <c r="O80" s="4">
        <v>148.35599999999999</v>
      </c>
      <c r="P80" s="4">
        <v>145.62899999999999</v>
      </c>
      <c r="Q80" s="7">
        <v>245.12</v>
      </c>
      <c r="R80">
        <f t="shared" si="8"/>
        <v>0.59967362924281975</v>
      </c>
      <c r="S80" s="9">
        <f t="shared" si="9"/>
        <v>102.93617752655855</v>
      </c>
      <c r="T80">
        <f t="shared" si="2"/>
        <v>10.293617752655855</v>
      </c>
      <c r="U80" s="10">
        <v>26.9</v>
      </c>
      <c r="W80">
        <f t="shared" si="3"/>
        <v>10.293617752655855</v>
      </c>
      <c r="X80" s="10">
        <v>37.64481</v>
      </c>
      <c r="AK80">
        <f t="shared" si="4"/>
        <v>-0.2454669729858967</v>
      </c>
      <c r="AL80">
        <f t="shared" si="5"/>
        <v>9.9999999999997868E-2</v>
      </c>
      <c r="AM80">
        <f t="shared" si="6"/>
        <v>-0.2454669729858967</v>
      </c>
      <c r="AN80">
        <f t="shared" si="7"/>
        <v>0.72890000000000299</v>
      </c>
    </row>
    <row r="81" spans="1:40" x14ac:dyDescent="0.2">
      <c r="A81" s="2">
        <v>2018</v>
      </c>
      <c r="B81" s="4">
        <v>146.99600000000001</v>
      </c>
      <c r="C81" s="4">
        <v>146.80699999999999</v>
      </c>
      <c r="D81" s="4">
        <v>146.727</v>
      </c>
      <c r="E81" s="4">
        <v>146.06899999999999</v>
      </c>
      <c r="F81" s="4">
        <v>146.34899999999999</v>
      </c>
      <c r="G81" s="4">
        <v>146.56200000000001</v>
      </c>
      <c r="H81" s="4">
        <v>146.52600000000001</v>
      </c>
      <c r="I81" s="4">
        <v>146.149</v>
      </c>
      <c r="J81" s="4">
        <v>145.715</v>
      </c>
      <c r="K81" s="4">
        <v>145.58799999999999</v>
      </c>
      <c r="L81" s="4">
        <v>145.82599999999999</v>
      </c>
      <c r="M81" s="4">
        <v>146.126</v>
      </c>
      <c r="N81" s="4">
        <v>146.28700000000001</v>
      </c>
      <c r="O81" s="4">
        <v>146.58500000000001</v>
      </c>
      <c r="P81" s="4">
        <v>145.988</v>
      </c>
      <c r="Q81" s="7">
        <v>251.107</v>
      </c>
      <c r="R81">
        <f t="shared" si="8"/>
        <v>0.58256838718156012</v>
      </c>
      <c r="S81" s="9">
        <f t="shared" si="9"/>
        <v>100</v>
      </c>
      <c r="T81">
        <f t="shared" si="2"/>
        <v>10</v>
      </c>
      <c r="U81" s="10">
        <v>27.8</v>
      </c>
      <c r="W81">
        <f t="shared" si="3"/>
        <v>10</v>
      </c>
      <c r="X81" s="10">
        <v>39.102240000000002</v>
      </c>
      <c r="AK81">
        <f t="shared" si="4"/>
        <v>-0.29361775265585521</v>
      </c>
      <c r="AL81">
        <f t="shared" si="5"/>
        <v>0.90000000000000213</v>
      </c>
      <c r="AM81">
        <f t="shared" si="6"/>
        <v>-0.29361775265585521</v>
      </c>
      <c r="AN81">
        <f t="shared" si="7"/>
        <v>1.4574300000000022</v>
      </c>
    </row>
    <row r="82" spans="1:40" x14ac:dyDescent="0.2">
      <c r="A82" s="2">
        <v>2019</v>
      </c>
      <c r="B82" s="4">
        <v>147.059</v>
      </c>
      <c r="C82" s="4">
        <v>147.226</v>
      </c>
      <c r="D82" s="4">
        <v>147.78800000000001</v>
      </c>
      <c r="E82" s="4">
        <v>147.84</v>
      </c>
      <c r="F82" s="4">
        <v>147.65899999999999</v>
      </c>
      <c r="G82" s="4">
        <v>147.417</v>
      </c>
      <c r="H82" s="4">
        <v>147.035</v>
      </c>
      <c r="I82" s="4">
        <v>146.45599999999999</v>
      </c>
      <c r="O82" s="4">
        <v>147.49799999999999</v>
      </c>
      <c r="S82" s="9">
        <f t="shared" si="9"/>
        <v>0</v>
      </c>
    </row>
  </sheetData>
  <mergeCells count="10"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September 20, 2019 (02:45:37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Rebecca Ciez</cp:lastModifiedBy>
  <dcterms:created xsi:type="dcterms:W3CDTF">2019-09-20T18:45:37Z</dcterms:created>
  <dcterms:modified xsi:type="dcterms:W3CDTF">2019-10-07T18:32:11Z</dcterms:modified>
</cp:coreProperties>
</file>