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rebeccaciez1/Documents/GitHub/CAFEStandardsCostReview/"/>
    </mc:Choice>
  </mc:AlternateContent>
  <xr:revisionPtr revIDLastSave="0" documentId="13_ncr:1_{4AF7322E-239C-4048-95B6-820F5971624C}" xr6:coauthVersionLast="45" xr6:coauthVersionMax="45" xr10:uidLastSave="{00000000-0000-0000-0000-000000000000}"/>
  <bookViews>
    <workbookView xWindow="0" yWindow="460" windowWidth="25600" windowHeight="12840" xr2:uid="{00000000-000D-0000-FFFF-FFFF00000000}"/>
  </bookViews>
  <sheets>
    <sheet name="EPATrendsSuppTableDbyVehicleTyp" sheetId="1" r:id="rId1"/>
    <sheet name="ALL" sheetId="2" r:id="rId2"/>
    <sheet name="CAR" sheetId="3" r:id="rId3"/>
    <sheet name="TRUCK" sheetId="4" r:id="rId4"/>
    <sheet name="Economi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" i="4" l="1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J2" i="4"/>
  <c r="BI2" i="4"/>
  <c r="BH2" i="4"/>
  <c r="BG2" i="4"/>
  <c r="BE2" i="4"/>
  <c r="BF2" i="4"/>
  <c r="BD2" i="4"/>
  <c r="AZ2" i="4"/>
  <c r="BA2" i="4"/>
  <c r="BB2" i="4"/>
  <c r="BC2" i="4"/>
  <c r="AY2" i="4"/>
  <c r="AT2" i="4"/>
  <c r="AU2" i="4"/>
  <c r="AV2" i="4"/>
  <c r="AW2" i="4"/>
  <c r="AX2" i="4"/>
  <c r="AS2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AS1" i="4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AZ2" i="3"/>
  <c r="BA2" i="3"/>
  <c r="BB2" i="3"/>
  <c r="BC2" i="3"/>
  <c r="BD2" i="3"/>
  <c r="BE2" i="3"/>
  <c r="BF2" i="3"/>
  <c r="BG2" i="3"/>
  <c r="BH2" i="3"/>
  <c r="BI2" i="3"/>
  <c r="BJ2" i="3"/>
  <c r="AY2" i="3"/>
  <c r="AT2" i="3"/>
  <c r="AU2" i="3"/>
  <c r="AV2" i="3"/>
  <c r="AW2" i="3"/>
  <c r="AX2" i="3"/>
  <c r="AS2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AS1" i="3"/>
  <c r="BI3" i="2"/>
  <c r="BJ3" i="2"/>
  <c r="BI4" i="2"/>
  <c r="BJ4" i="2"/>
  <c r="BI5" i="2"/>
  <c r="BJ5" i="2"/>
  <c r="BI6" i="2"/>
  <c r="BJ6" i="2"/>
  <c r="BI7" i="2"/>
  <c r="BJ7" i="2"/>
  <c r="BI8" i="2"/>
  <c r="BJ8" i="2"/>
  <c r="BI9" i="2"/>
  <c r="BJ9" i="2"/>
  <c r="BI10" i="2"/>
  <c r="BJ10" i="2"/>
  <c r="BI11" i="2"/>
  <c r="BJ11" i="2"/>
  <c r="BI12" i="2"/>
  <c r="BJ12" i="2"/>
  <c r="BI13" i="2"/>
  <c r="BJ13" i="2"/>
  <c r="BI14" i="2"/>
  <c r="BJ14" i="2"/>
  <c r="BI15" i="2"/>
  <c r="BJ15" i="2"/>
  <c r="BI16" i="2"/>
  <c r="BJ16" i="2"/>
  <c r="BI17" i="2"/>
  <c r="BJ17" i="2"/>
  <c r="BI18" i="2"/>
  <c r="BJ18" i="2"/>
  <c r="BI19" i="2"/>
  <c r="BJ19" i="2"/>
  <c r="BI20" i="2"/>
  <c r="BJ20" i="2"/>
  <c r="BI21" i="2"/>
  <c r="BJ21" i="2"/>
  <c r="BI22" i="2"/>
  <c r="BJ22" i="2"/>
  <c r="BI23" i="2"/>
  <c r="BJ23" i="2"/>
  <c r="BI24" i="2"/>
  <c r="BJ24" i="2"/>
  <c r="BI25" i="2"/>
  <c r="BJ25" i="2"/>
  <c r="BI26" i="2"/>
  <c r="BJ26" i="2"/>
  <c r="BI27" i="2"/>
  <c r="BJ27" i="2"/>
  <c r="BI28" i="2"/>
  <c r="BJ28" i="2"/>
  <c r="BI29" i="2"/>
  <c r="BJ29" i="2"/>
  <c r="BI30" i="2"/>
  <c r="BJ30" i="2"/>
  <c r="BI31" i="2"/>
  <c r="BJ31" i="2"/>
  <c r="BI32" i="2"/>
  <c r="BJ32" i="2"/>
  <c r="BI33" i="2"/>
  <c r="BJ33" i="2"/>
  <c r="BI34" i="2"/>
  <c r="BJ34" i="2"/>
  <c r="BI35" i="2"/>
  <c r="BJ35" i="2"/>
  <c r="BI36" i="2"/>
  <c r="BJ36" i="2"/>
  <c r="BI37" i="2"/>
  <c r="BJ37" i="2"/>
  <c r="BI38" i="2"/>
  <c r="BJ38" i="2"/>
  <c r="BI39" i="2"/>
  <c r="BJ39" i="2"/>
  <c r="BI40" i="2"/>
  <c r="BJ40" i="2"/>
  <c r="BI41" i="2"/>
  <c r="BJ41" i="2"/>
  <c r="BI42" i="2"/>
  <c r="BJ42" i="2"/>
  <c r="BI43" i="2"/>
  <c r="BJ43" i="2"/>
  <c r="BI44" i="2"/>
  <c r="BJ44" i="2"/>
  <c r="BI45" i="2"/>
  <c r="BJ45" i="2"/>
  <c r="BI46" i="2"/>
  <c r="BJ46" i="2"/>
  <c r="BJ2" i="2"/>
  <c r="BI2" i="2"/>
  <c r="AT3" i="2" l="1"/>
  <c r="AU3" i="2"/>
  <c r="AV3" i="2"/>
  <c r="AW3" i="2"/>
  <c r="AX3" i="2"/>
  <c r="AY3" i="2"/>
  <c r="AZ3" i="2"/>
  <c r="BA3" i="2"/>
  <c r="BB3" i="2"/>
  <c r="BC3" i="2"/>
  <c r="BD3" i="2"/>
  <c r="BE3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D2" i="2"/>
  <c r="BE2" i="2"/>
  <c r="BC2" i="2"/>
  <c r="BB2" i="2"/>
  <c r="BA2" i="2"/>
  <c r="AZ2" i="2"/>
  <c r="AY2" i="2"/>
  <c r="AX2" i="2"/>
  <c r="AW2" i="2"/>
  <c r="AV2" i="2"/>
  <c r="AU2" i="2"/>
  <c r="AT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2" i="2"/>
  <c r="P3" i="5"/>
  <c r="Q3" i="5"/>
  <c r="R3" i="5"/>
  <c r="P4" i="5"/>
  <c r="Q4" i="5"/>
  <c r="R4" i="5"/>
  <c r="S4" i="5"/>
  <c r="P5" i="5"/>
  <c r="Q5" i="5"/>
  <c r="R5" i="5"/>
  <c r="S5" i="5"/>
  <c r="P6" i="5"/>
  <c r="Q6" i="5"/>
  <c r="R6" i="5"/>
  <c r="S6" i="5"/>
  <c r="P7" i="5"/>
  <c r="Q7" i="5"/>
  <c r="R7" i="5"/>
  <c r="S7" i="5"/>
  <c r="P8" i="5"/>
  <c r="Q8" i="5"/>
  <c r="R8" i="5"/>
  <c r="S8" i="5"/>
  <c r="P9" i="5"/>
  <c r="Q9" i="5"/>
  <c r="R9" i="5"/>
  <c r="S9" i="5"/>
  <c r="P10" i="5"/>
  <c r="Q10" i="5"/>
  <c r="R10" i="5"/>
  <c r="S10" i="5"/>
  <c r="P11" i="5"/>
  <c r="Q11" i="5"/>
  <c r="R11" i="5"/>
  <c r="S11" i="5"/>
  <c r="P12" i="5"/>
  <c r="Q12" i="5"/>
  <c r="R12" i="5"/>
  <c r="S12" i="5"/>
  <c r="P13" i="5"/>
  <c r="Q13" i="5"/>
  <c r="R13" i="5"/>
  <c r="S13" i="5"/>
  <c r="P14" i="5"/>
  <c r="Q14" i="5"/>
  <c r="R14" i="5"/>
  <c r="S14" i="5"/>
  <c r="P15" i="5"/>
  <c r="Q15" i="5"/>
  <c r="R15" i="5"/>
  <c r="S15" i="5"/>
  <c r="P16" i="5"/>
  <c r="Q16" i="5"/>
  <c r="R16" i="5"/>
  <c r="S16" i="5"/>
  <c r="P17" i="5"/>
  <c r="Q17" i="5"/>
  <c r="R17" i="5"/>
  <c r="S17" i="5"/>
  <c r="P18" i="5"/>
  <c r="Q18" i="5"/>
  <c r="R18" i="5"/>
  <c r="S18" i="5"/>
  <c r="P19" i="5"/>
  <c r="Q19" i="5"/>
  <c r="R19" i="5"/>
  <c r="S19" i="5"/>
  <c r="P20" i="5"/>
  <c r="Q20" i="5"/>
  <c r="R20" i="5"/>
  <c r="S20" i="5"/>
  <c r="P21" i="5"/>
  <c r="Q21" i="5"/>
  <c r="R21" i="5"/>
  <c r="S21" i="5"/>
  <c r="P22" i="5"/>
  <c r="Q22" i="5"/>
  <c r="R22" i="5"/>
  <c r="S22" i="5"/>
  <c r="P23" i="5"/>
  <c r="Q23" i="5"/>
  <c r="R23" i="5"/>
  <c r="S23" i="5"/>
  <c r="P24" i="5"/>
  <c r="Q24" i="5"/>
  <c r="R24" i="5"/>
  <c r="S24" i="5"/>
  <c r="P25" i="5"/>
  <c r="Q25" i="5"/>
  <c r="R25" i="5"/>
  <c r="S25" i="5"/>
  <c r="P26" i="5"/>
  <c r="Q26" i="5"/>
  <c r="R26" i="5"/>
  <c r="S26" i="5"/>
  <c r="P27" i="5"/>
  <c r="Q27" i="5"/>
  <c r="R27" i="5"/>
  <c r="S27" i="5"/>
  <c r="P28" i="5"/>
  <c r="Q28" i="5"/>
  <c r="R28" i="5"/>
  <c r="S28" i="5"/>
  <c r="P29" i="5"/>
  <c r="Q29" i="5"/>
  <c r="R29" i="5"/>
  <c r="S29" i="5"/>
  <c r="P30" i="5"/>
  <c r="Q30" i="5"/>
  <c r="R30" i="5"/>
  <c r="S30" i="5"/>
  <c r="P31" i="5"/>
  <c r="Q31" i="5"/>
  <c r="R31" i="5"/>
  <c r="S31" i="5"/>
  <c r="P32" i="5"/>
  <c r="Q32" i="5"/>
  <c r="R32" i="5"/>
  <c r="S32" i="5"/>
  <c r="P33" i="5"/>
  <c r="Q33" i="5"/>
  <c r="R33" i="5"/>
  <c r="S33" i="5"/>
  <c r="P34" i="5"/>
  <c r="Q34" i="5"/>
  <c r="R34" i="5"/>
  <c r="S34" i="5"/>
  <c r="P35" i="5"/>
  <c r="Q35" i="5"/>
  <c r="R35" i="5"/>
  <c r="S35" i="5"/>
  <c r="P36" i="5"/>
  <c r="Q36" i="5"/>
  <c r="R36" i="5"/>
  <c r="S36" i="5"/>
  <c r="P37" i="5"/>
  <c r="Q37" i="5"/>
  <c r="R37" i="5"/>
  <c r="S37" i="5"/>
  <c r="P38" i="5"/>
  <c r="Q38" i="5"/>
  <c r="R38" i="5"/>
  <c r="S38" i="5"/>
  <c r="P39" i="5"/>
  <c r="Q39" i="5"/>
  <c r="R39" i="5"/>
  <c r="S39" i="5"/>
  <c r="P40" i="5"/>
  <c r="Q40" i="5"/>
  <c r="R40" i="5"/>
  <c r="S40" i="5"/>
  <c r="P41" i="5"/>
  <c r="Q41" i="5"/>
  <c r="R41" i="5"/>
  <c r="S41" i="5"/>
  <c r="P42" i="5"/>
  <c r="Q42" i="5"/>
  <c r="R42" i="5"/>
  <c r="S42" i="5"/>
  <c r="P43" i="5"/>
  <c r="Q43" i="5"/>
  <c r="R43" i="5"/>
  <c r="S43" i="5"/>
  <c r="P44" i="5"/>
  <c r="Q44" i="5"/>
  <c r="R44" i="5"/>
  <c r="S44" i="5"/>
  <c r="P45" i="5"/>
  <c r="Q45" i="5"/>
  <c r="R45" i="5"/>
  <c r="S45" i="5"/>
  <c r="P46" i="5"/>
  <c r="Q46" i="5"/>
  <c r="R46" i="5"/>
  <c r="S46" i="5"/>
  <c r="P47" i="5"/>
  <c r="Q47" i="5"/>
  <c r="R47" i="5"/>
  <c r="S47" i="5"/>
  <c r="P48" i="5"/>
  <c r="Q48" i="5"/>
  <c r="R48" i="5"/>
  <c r="S48" i="5"/>
  <c r="P49" i="5"/>
  <c r="Q49" i="5"/>
  <c r="R49" i="5"/>
  <c r="S49" i="5"/>
  <c r="P50" i="5"/>
  <c r="Q50" i="5"/>
  <c r="R50" i="5"/>
  <c r="S50" i="5"/>
  <c r="P51" i="5"/>
  <c r="Q51" i="5"/>
  <c r="R51" i="5"/>
  <c r="S51" i="5"/>
  <c r="P52" i="5"/>
  <c r="Q52" i="5"/>
  <c r="R52" i="5"/>
  <c r="S52" i="5"/>
  <c r="P53" i="5"/>
  <c r="Q53" i="5"/>
  <c r="R53" i="5"/>
  <c r="S53" i="5"/>
  <c r="P54" i="5"/>
  <c r="Q54" i="5"/>
  <c r="R54" i="5"/>
  <c r="S54" i="5"/>
  <c r="P55" i="5"/>
  <c r="Q55" i="5"/>
  <c r="R55" i="5"/>
  <c r="S55" i="5"/>
  <c r="P56" i="5"/>
  <c r="Q56" i="5"/>
  <c r="R56" i="5"/>
  <c r="S56" i="5"/>
  <c r="R2" i="5"/>
  <c r="Q2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2" i="5"/>
  <c r="M3" i="5"/>
  <c r="M7" i="5"/>
  <c r="M11" i="5"/>
  <c r="M15" i="5"/>
  <c r="M19" i="5"/>
  <c r="M23" i="5"/>
  <c r="M27" i="5"/>
  <c r="M31" i="5"/>
  <c r="M35" i="5"/>
  <c r="M39" i="5"/>
  <c r="M43" i="5"/>
  <c r="M47" i="5"/>
  <c r="M51" i="5"/>
  <c r="M5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2" i="5"/>
  <c r="K3" i="5"/>
  <c r="K4" i="5"/>
  <c r="M4" i="5" s="1"/>
  <c r="K5" i="5"/>
  <c r="M5" i="5" s="1"/>
  <c r="K6" i="5"/>
  <c r="M6" i="5" s="1"/>
  <c r="K7" i="5"/>
  <c r="K8" i="5"/>
  <c r="M8" i="5" s="1"/>
  <c r="K9" i="5"/>
  <c r="M9" i="5" s="1"/>
  <c r="K10" i="5"/>
  <c r="M10" i="5" s="1"/>
  <c r="K11" i="5"/>
  <c r="K12" i="5"/>
  <c r="M12" i="5" s="1"/>
  <c r="K13" i="5"/>
  <c r="M13" i="5" s="1"/>
  <c r="K14" i="5"/>
  <c r="M14" i="5" s="1"/>
  <c r="K15" i="5"/>
  <c r="K16" i="5"/>
  <c r="M16" i="5" s="1"/>
  <c r="K17" i="5"/>
  <c r="M17" i="5" s="1"/>
  <c r="K18" i="5"/>
  <c r="M18" i="5" s="1"/>
  <c r="K19" i="5"/>
  <c r="K20" i="5"/>
  <c r="M20" i="5" s="1"/>
  <c r="K21" i="5"/>
  <c r="M21" i="5" s="1"/>
  <c r="K22" i="5"/>
  <c r="M22" i="5" s="1"/>
  <c r="K23" i="5"/>
  <c r="K24" i="5"/>
  <c r="M24" i="5" s="1"/>
  <c r="K25" i="5"/>
  <c r="M25" i="5" s="1"/>
  <c r="K26" i="5"/>
  <c r="M26" i="5" s="1"/>
  <c r="K27" i="5"/>
  <c r="K28" i="5"/>
  <c r="M28" i="5" s="1"/>
  <c r="K29" i="5"/>
  <c r="M29" i="5" s="1"/>
  <c r="K30" i="5"/>
  <c r="M30" i="5" s="1"/>
  <c r="K31" i="5"/>
  <c r="K32" i="5"/>
  <c r="M32" i="5" s="1"/>
  <c r="K33" i="5"/>
  <c r="M33" i="5" s="1"/>
  <c r="K34" i="5"/>
  <c r="M34" i="5" s="1"/>
  <c r="K35" i="5"/>
  <c r="K36" i="5"/>
  <c r="M36" i="5" s="1"/>
  <c r="K37" i="5"/>
  <c r="M37" i="5" s="1"/>
  <c r="K38" i="5"/>
  <c r="M38" i="5" s="1"/>
  <c r="K39" i="5"/>
  <c r="K40" i="5"/>
  <c r="M40" i="5" s="1"/>
  <c r="K41" i="5"/>
  <c r="M41" i="5" s="1"/>
  <c r="K42" i="5"/>
  <c r="M42" i="5" s="1"/>
  <c r="K43" i="5"/>
  <c r="K44" i="5"/>
  <c r="M44" i="5" s="1"/>
  <c r="K45" i="5"/>
  <c r="M45" i="5" s="1"/>
  <c r="K46" i="5"/>
  <c r="M46" i="5" s="1"/>
  <c r="K47" i="5"/>
  <c r="K48" i="5"/>
  <c r="M48" i="5" s="1"/>
  <c r="K49" i="5"/>
  <c r="M49" i="5" s="1"/>
  <c r="K50" i="5"/>
  <c r="M50" i="5" s="1"/>
  <c r="K51" i="5"/>
  <c r="K52" i="5"/>
  <c r="M52" i="5" s="1"/>
  <c r="K53" i="5"/>
  <c r="M53" i="5" s="1"/>
  <c r="K54" i="5"/>
  <c r="M54" i="5" s="1"/>
  <c r="K55" i="5"/>
  <c r="K56" i="5"/>
  <c r="M56" i="5" s="1"/>
  <c r="K2" i="5"/>
  <c r="M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N4" i="2" l="1"/>
  <c r="N3" i="2"/>
  <c r="N2" i="2"/>
  <c r="N272" i="1" l="1"/>
  <c r="N227" i="1"/>
  <c r="N182" i="1"/>
  <c r="N47" i="1"/>
  <c r="N92" i="1"/>
  <c r="Q317" i="1"/>
  <c r="Q362" i="1" s="1"/>
  <c r="Q318" i="1"/>
  <c r="Q319" i="1"/>
  <c r="Q363" i="1" s="1"/>
  <c r="M366" i="1"/>
  <c r="M365" i="1"/>
  <c r="P362" i="1"/>
  <c r="R362" i="1"/>
  <c r="S362" i="1"/>
  <c r="P363" i="1"/>
  <c r="R363" i="1"/>
  <c r="S363" i="1"/>
  <c r="O363" i="1"/>
  <c r="O362" i="1"/>
  <c r="G363" i="1"/>
  <c r="F363" i="1"/>
  <c r="G362" i="1"/>
  <c r="F362" i="1"/>
  <c r="N363" i="1"/>
  <c r="N364" i="1" s="1"/>
  <c r="N362" i="1"/>
  <c r="N317" i="1"/>
  <c r="N137" i="1"/>
</calcChain>
</file>

<file path=xl/sharedStrings.xml><?xml version="1.0" encoding="utf-8"?>
<sst xmlns="http://schemas.openxmlformats.org/spreadsheetml/2006/main" count="1819" uniqueCount="100">
  <si>
    <t>Regulatory Class</t>
  </si>
  <si>
    <t>Vehicle Type</t>
  </si>
  <si>
    <t>Model Year</t>
  </si>
  <si>
    <t>Production (000)</t>
  </si>
  <si>
    <t>Production Share</t>
  </si>
  <si>
    <t>2-Cycle MPG</t>
  </si>
  <si>
    <t>Real-World MPG</t>
  </si>
  <si>
    <t>Real-World MPG_City</t>
  </si>
  <si>
    <t>Real-World MPG_Hwy</t>
  </si>
  <si>
    <t>Real-World CO2 (g/mi)</t>
  </si>
  <si>
    <t>Real-World CO2_City (g/mi)</t>
  </si>
  <si>
    <t>Real-World CO2_Hwy (g/mi)</t>
  </si>
  <si>
    <t>Weight (lbs)</t>
  </si>
  <si>
    <t>Footprint (sq. ft.)</t>
  </si>
  <si>
    <t>Engine Displacement</t>
  </si>
  <si>
    <t>Horsepower (HP)</t>
  </si>
  <si>
    <t>Acceleration (0-60 time in seconds)</t>
  </si>
  <si>
    <t>HP/Engine Displacement</t>
  </si>
  <si>
    <t>HP/Weight (lbs)</t>
  </si>
  <si>
    <t>Ton-MPG (Real-World)</t>
  </si>
  <si>
    <t>Drivetrain - Front</t>
  </si>
  <si>
    <t>Drivetrain - 4WD</t>
  </si>
  <si>
    <t>Drivetrain - Rear</t>
  </si>
  <si>
    <t>Transmission - Manual</t>
  </si>
  <si>
    <t>Transmission - Automatic</t>
  </si>
  <si>
    <t>Transmission - Lockup</t>
  </si>
  <si>
    <t>Transmission - CVT</t>
  </si>
  <si>
    <t>Transmission - Other</t>
  </si>
  <si>
    <t>Fuel Delivery - Carbureted</t>
  </si>
  <si>
    <t>Fuel Delivery - Gasoline Direct Injection (GDI)</t>
  </si>
  <si>
    <t>Fuel Delivery - Port Fuel Injection</t>
  </si>
  <si>
    <t>Fuel Delivery - Throttle Body Injection</t>
  </si>
  <si>
    <t>Fuel Delivery - Other</t>
  </si>
  <si>
    <t>Powertrain - Diesel</t>
  </si>
  <si>
    <t>Powertrain - Electric Vehicle (EV)</t>
  </si>
  <si>
    <t>Powertrain - Plug-in Hybrid Electric Vehicle (PHEV)</t>
  </si>
  <si>
    <t>Powertrain - Fuel Cell Vehicle (FCV)</t>
  </si>
  <si>
    <t>Powertrain - Other (incl. CNG)</t>
  </si>
  <si>
    <t>Powertrain - Gasoline Hybrid</t>
  </si>
  <si>
    <t>Powertrain - Gasoline</t>
  </si>
  <si>
    <t>Turbocharged Engine</t>
  </si>
  <si>
    <t>Stop/Start</t>
  </si>
  <si>
    <t>Cylinder Deactivation</t>
  </si>
  <si>
    <t>Multivalve Engine</t>
  </si>
  <si>
    <t>Variable Valve Timing</t>
  </si>
  <si>
    <t>7+ Gears</t>
  </si>
  <si>
    <t>Average Number of Gears</t>
  </si>
  <si>
    <t>Car</t>
  </si>
  <si>
    <t>Sedan/Wagon</t>
  </si>
  <si>
    <t>-</t>
  </si>
  <si>
    <t>Prelim. 2019</t>
  </si>
  <si>
    <t>Car SUV</t>
  </si>
  <si>
    <t>All Car</t>
  </si>
  <si>
    <t>Truck</t>
  </si>
  <si>
    <t>Minivan/Van</t>
  </si>
  <si>
    <t>Truck SUV</t>
  </si>
  <si>
    <t>Pickup</t>
  </si>
  <si>
    <t>All Truck</t>
  </si>
  <si>
    <t>All</t>
  </si>
  <si>
    <t>Percent Change v. 75</t>
  </si>
  <si>
    <t>Percent Change v. 77</t>
  </si>
  <si>
    <t>Weight Change v. 1975</t>
  </si>
  <si>
    <t>Weight Change v. 1977</t>
  </si>
  <si>
    <t>Percent Change v. 2008</t>
  </si>
  <si>
    <t>Percent Chg. 2008 Prod.</t>
  </si>
  <si>
    <t xml:space="preserve"> </t>
  </si>
  <si>
    <t>Ft^2: 2008 Production</t>
  </si>
  <si>
    <t>Year</t>
  </si>
  <si>
    <t>GDP Deflator</t>
  </si>
  <si>
    <t>GDP</t>
  </si>
  <si>
    <t>Income</t>
  </si>
  <si>
    <t>Price of Gasoline</t>
  </si>
  <si>
    <t>Price of Gasoline Lagged 1</t>
  </si>
  <si>
    <t>Price of Gasoline Lagged 2</t>
  </si>
  <si>
    <t>Price of Gasoline Lagged 3</t>
  </si>
  <si>
    <t>Price of Gasoline Lagged 4</t>
  </si>
  <si>
    <t>Price of Gasoline Lagged 5</t>
  </si>
  <si>
    <t>GDP Lagged 1</t>
  </si>
  <si>
    <t>Income Lagged 1</t>
  </si>
  <si>
    <t>Car CAFÉ Standard</t>
  </si>
  <si>
    <t>Light Truck CAFÉ Standard</t>
  </si>
  <si>
    <t>GDP (2012 $)</t>
  </si>
  <si>
    <t>Unemploy-ment Rate (%)</t>
  </si>
  <si>
    <t>CPI New Vehicles</t>
  </si>
  <si>
    <t>CPI Used Vehicles</t>
  </si>
  <si>
    <t>CPI Maintenance &amp; Repairs</t>
  </si>
  <si>
    <t>Disposable Income per capita    (2012 $)</t>
  </si>
  <si>
    <t>Price of Gasoline (Current $)</t>
  </si>
  <si>
    <t>Price of Gasoline (2019 $)</t>
  </si>
  <si>
    <t>GDP (2019 $)</t>
  </si>
  <si>
    <t>Disposable Income per capita    (2019 $)</t>
  </si>
  <si>
    <t>CPI New Vehicles (2019 =100)</t>
  </si>
  <si>
    <t>CPI Used Vehicles (2019 =100)</t>
  </si>
  <si>
    <t>CPI Maintenance &amp; Repairs (2019 = 100)</t>
  </si>
  <si>
    <t>CPI, All/All 82-84  = 100</t>
  </si>
  <si>
    <t>CPI All/All 2019 =100</t>
  </si>
  <si>
    <t>GDPDEF   2019 = 100</t>
  </si>
  <si>
    <t>Car Market Share</t>
  </si>
  <si>
    <t>Light Truck  Market Share</t>
  </si>
  <si>
    <t>CAFÉ Standard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</si>
</sst>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%"/>
    <numFmt numFmtId="165" formatCode="0.00000"/>
    <numFmt numFmtId="166" formatCode="0.0000"/>
    <numFmt numFmtId="167" formatCode="0.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Verdana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22" fillId="0" borderId="0"/>
  </cellStyleXfs>
  <cellXfs count="27">
    <xf numFmtId="0" fontId="0" fillId="0" borderId="0" xfId="0"/>
    <xf numFmtId="164" fontId="0" fillId="0" borderId="0" xfId="1" applyNumberFormat="1" applyFont="1"/>
    <xf numFmtId="0" fontId="19" fillId="0" borderId="0" xfId="0" applyFont="1" applyAlignment="1">
      <alignment horizontal="center" wrapText="1"/>
    </xf>
    <xf numFmtId="0" fontId="18" fillId="0" borderId="0" xfId="0" applyFont="1"/>
    <xf numFmtId="0" fontId="20" fillId="0" borderId="0" xfId="0" applyFont="1"/>
    <xf numFmtId="164" fontId="20" fillId="0" borderId="0" xfId="1" applyNumberFormat="1" applyFont="1"/>
    <xf numFmtId="0" fontId="16" fillId="0" borderId="0" xfId="0" applyFont="1"/>
    <xf numFmtId="9" fontId="16" fillId="0" borderId="0" xfId="1" applyFont="1"/>
    <xf numFmtId="165" fontId="20" fillId="0" borderId="0" xfId="0" applyNumberFormat="1" applyFont="1"/>
    <xf numFmtId="164" fontId="16" fillId="0" borderId="0" xfId="1" applyNumberFormat="1" applyFont="1"/>
    <xf numFmtId="166" fontId="0" fillId="0" borderId="0" xfId="0" applyNumberFormat="1"/>
    <xf numFmtId="167" fontId="0" fillId="0" borderId="0" xfId="0" applyNumberFormat="1"/>
    <xf numFmtId="167" fontId="21" fillId="0" borderId="0" xfId="0" applyNumberFormat="1" applyFont="1"/>
    <xf numFmtId="0" fontId="21" fillId="0" borderId="0" xfId="0" applyFont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8" fontId="0" fillId="0" borderId="0" xfId="0" applyNumberFormat="1"/>
    <xf numFmtId="44" fontId="0" fillId="0" borderId="0" xfId="43" applyFont="1"/>
    <xf numFmtId="44" fontId="0" fillId="0" borderId="0" xfId="0" applyNumberFormat="1"/>
    <xf numFmtId="168" fontId="0" fillId="0" borderId="0" xfId="0" applyNumberFormat="1" applyFont="1" applyAlignment="1">
      <alignment horizontal="right"/>
    </xf>
    <xf numFmtId="168" fontId="2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10" xfId="0" applyFont="1" applyBorder="1" applyAlignment="1">
      <alignment horizontal="right"/>
    </xf>
    <xf numFmtId="168" fontId="0" fillId="0" borderId="1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8" fontId="0" fillId="0" borderId="0" xfId="0" applyNumberFormat="1" applyFont="1" applyFill="1" applyBorder="1" applyAlignment="1">
      <alignment horizontal="right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A5E8EBC7-9DD0-7247-9A1B-8559969F161B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0-60</a:t>
            </a:r>
            <a:r>
              <a:rPr lang="en-US" baseline="0"/>
              <a:t> mpg Time vs. Hp/wt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3409776902887138"/>
          <c:w val="0.82180796150481195"/>
          <c:h val="0.66033136482939625"/>
        </c:manualLayout>
      </c:layout>
      <c:scatterChart>
        <c:scatterStyle val="lineMarker"/>
        <c:varyColors val="0"/>
        <c:ser>
          <c:idx val="0"/>
          <c:order val="0"/>
          <c:tx>
            <c:v>EPA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581867891513559"/>
                  <c:y val="6.5083114610673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EPATrendsSuppTableDbyVehicleTyp!$S$320:$S$361</c:f>
              <c:numCache>
                <c:formatCode>General</c:formatCode>
                <c:ptCount val="42"/>
                <c:pt idx="0">
                  <c:v>3.4390999999999998E-2</c:v>
                </c:pt>
                <c:pt idx="1">
                  <c:v>3.3538999999999999E-2</c:v>
                </c:pt>
                <c:pt idx="2">
                  <c:v>3.2017999999999998E-2</c:v>
                </c:pt>
                <c:pt idx="3">
                  <c:v>3.1830999999999998E-2</c:v>
                </c:pt>
                <c:pt idx="4">
                  <c:v>3.1981999999999997E-2</c:v>
                </c:pt>
                <c:pt idx="5">
                  <c:v>3.2652E-2</c:v>
                </c:pt>
                <c:pt idx="6">
                  <c:v>3.3182000000000003E-2</c:v>
                </c:pt>
                <c:pt idx="7">
                  <c:v>3.474E-2</c:v>
                </c:pt>
                <c:pt idx="8">
                  <c:v>3.5126999999999999E-2</c:v>
                </c:pt>
                <c:pt idx="9">
                  <c:v>3.6150000000000002E-2</c:v>
                </c:pt>
                <c:pt idx="10">
                  <c:v>3.7207999999999998E-2</c:v>
                </c:pt>
                <c:pt idx="11">
                  <c:v>3.8214999999999999E-2</c:v>
                </c:pt>
                <c:pt idx="12">
                  <c:v>3.9411000000000002E-2</c:v>
                </c:pt>
                <c:pt idx="13">
                  <c:v>4.0245000000000003E-2</c:v>
                </c:pt>
                <c:pt idx="14">
                  <c:v>4.1258999999999997E-2</c:v>
                </c:pt>
                <c:pt idx="15">
                  <c:v>4.1567E-2</c:v>
                </c:pt>
                <c:pt idx="16">
                  <c:v>4.2046E-2</c:v>
                </c:pt>
                <c:pt idx="17">
                  <c:v>4.3782000000000001E-2</c:v>
                </c:pt>
                <c:pt idx="18">
                  <c:v>4.4722999999999999E-2</c:v>
                </c:pt>
                <c:pt idx="19">
                  <c:v>4.5232000000000001E-2</c:v>
                </c:pt>
                <c:pt idx="20">
                  <c:v>4.5702E-2</c:v>
                </c:pt>
                <c:pt idx="21">
                  <c:v>4.6528E-2</c:v>
                </c:pt>
                <c:pt idx="22">
                  <c:v>4.7218000000000003E-2</c:v>
                </c:pt>
                <c:pt idx="23">
                  <c:v>4.8042000000000001E-2</c:v>
                </c:pt>
                <c:pt idx="24">
                  <c:v>4.9324E-2</c:v>
                </c:pt>
                <c:pt idx="25">
                  <c:v>4.9572999999999999E-2</c:v>
                </c:pt>
                <c:pt idx="26">
                  <c:v>5.1075000000000002E-2</c:v>
                </c:pt>
                <c:pt idx="27">
                  <c:v>5.1188999999999998E-2</c:v>
                </c:pt>
                <c:pt idx="28">
                  <c:v>5.2208999999999998E-2</c:v>
                </c:pt>
                <c:pt idx="29">
                  <c:v>5.2547999999999997E-2</c:v>
                </c:pt>
                <c:pt idx="30">
                  <c:v>5.2923999999999999E-2</c:v>
                </c:pt>
                <c:pt idx="31">
                  <c:v>5.2326999999999999E-2</c:v>
                </c:pt>
                <c:pt idx="32">
                  <c:v>5.2735999999999998E-2</c:v>
                </c:pt>
                <c:pt idx="33">
                  <c:v>5.4927999999999998E-2</c:v>
                </c:pt>
                <c:pt idx="34">
                  <c:v>5.4771E-2</c:v>
                </c:pt>
                <c:pt idx="35">
                  <c:v>5.5434999999999998E-2</c:v>
                </c:pt>
                <c:pt idx="36">
                  <c:v>5.5691999999999998E-2</c:v>
                </c:pt>
                <c:pt idx="37">
                  <c:v>5.5650999999999999E-2</c:v>
                </c:pt>
                <c:pt idx="38">
                  <c:v>5.5986000000000001E-2</c:v>
                </c:pt>
                <c:pt idx="39">
                  <c:v>5.5934999999999999E-2</c:v>
                </c:pt>
                <c:pt idx="40">
                  <c:v>5.697E-2</c:v>
                </c:pt>
                <c:pt idx="41">
                  <c:v>5.8375000000000003E-2</c:v>
                </c:pt>
              </c:numCache>
            </c:numRef>
          </c:xVal>
          <c:yVal>
            <c:numRef>
              <c:f>EPATrendsSuppTableDbyVehicleTyp!$Q$320:$Q$361</c:f>
              <c:numCache>
                <c:formatCode>General</c:formatCode>
                <c:ptCount val="42"/>
                <c:pt idx="0">
                  <c:v>13.6221</c:v>
                </c:pt>
                <c:pt idx="1">
                  <c:v>14.617599999999999</c:v>
                </c:pt>
                <c:pt idx="2">
                  <c:v>15.5709</c:v>
                </c:pt>
                <c:pt idx="3">
                  <c:v>15.581899999999999</c:v>
                </c:pt>
                <c:pt idx="4">
                  <c:v>16.627500000000001</c:v>
                </c:pt>
                <c:pt idx="5">
                  <c:v>14.933299999999999</c:v>
                </c:pt>
                <c:pt idx="6">
                  <c:v>14.721</c:v>
                </c:pt>
                <c:pt idx="7">
                  <c:v>14.0886</c:v>
                </c:pt>
                <c:pt idx="8">
                  <c:v>13.4284</c:v>
                </c:pt>
                <c:pt idx="9">
                  <c:v>13.4193</c:v>
                </c:pt>
                <c:pt idx="10">
                  <c:v>13.286899999999999</c:v>
                </c:pt>
                <c:pt idx="11">
                  <c:v>12.5185</c:v>
                </c:pt>
                <c:pt idx="12">
                  <c:v>11.4777</c:v>
                </c:pt>
                <c:pt idx="13">
                  <c:v>11.447800000000001</c:v>
                </c:pt>
                <c:pt idx="14">
                  <c:v>10.9925</c:v>
                </c:pt>
                <c:pt idx="15">
                  <c:v>10.2544</c:v>
                </c:pt>
                <c:pt idx="16">
                  <c:v>10.090199999999999</c:v>
                </c:pt>
                <c:pt idx="17">
                  <c:v>10.0982</c:v>
                </c:pt>
                <c:pt idx="18">
                  <c:v>10.350300000000001</c:v>
                </c:pt>
                <c:pt idx="19">
                  <c:v>10.227399999999999</c:v>
                </c:pt>
                <c:pt idx="20">
                  <c:v>10.4367</c:v>
                </c:pt>
                <c:pt idx="21">
                  <c:v>10.2646</c:v>
                </c:pt>
                <c:pt idx="22">
                  <c:v>9.7590000000000003</c:v>
                </c:pt>
                <c:pt idx="23">
                  <c:v>9.4629999999999992</c:v>
                </c:pt>
                <c:pt idx="24">
                  <c:v>9.4289000000000005</c:v>
                </c:pt>
                <c:pt idx="25">
                  <c:v>9.2835999999999999</c:v>
                </c:pt>
                <c:pt idx="26">
                  <c:v>9.0681999999999992</c:v>
                </c:pt>
                <c:pt idx="27">
                  <c:v>9.0023999999999997</c:v>
                </c:pt>
                <c:pt idx="28">
                  <c:v>8.9231999999999996</c:v>
                </c:pt>
                <c:pt idx="29">
                  <c:v>8.9146999999999998</c:v>
                </c:pt>
                <c:pt idx="30">
                  <c:v>8.9327000000000005</c:v>
                </c:pt>
                <c:pt idx="31">
                  <c:v>8.8040000000000003</c:v>
                </c:pt>
                <c:pt idx="32">
                  <c:v>8.7827000000000002</c:v>
                </c:pt>
                <c:pt idx="33">
                  <c:v>8.5014000000000003</c:v>
                </c:pt>
                <c:pt idx="34">
                  <c:v>8.4894999999999996</c:v>
                </c:pt>
                <c:pt idx="35">
                  <c:v>8.3849999999999998</c:v>
                </c:pt>
                <c:pt idx="36">
                  <c:v>8.3146000000000004</c:v>
                </c:pt>
                <c:pt idx="37">
                  <c:v>8.3004999999999995</c:v>
                </c:pt>
                <c:pt idx="38">
                  <c:v>8.2553999999999998</c:v>
                </c:pt>
                <c:pt idx="39">
                  <c:v>8.1969999999999992</c:v>
                </c:pt>
                <c:pt idx="40">
                  <c:v>8.0351999999999997</c:v>
                </c:pt>
                <c:pt idx="41">
                  <c:v>7.8090000000000002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1-F446-863F-7905E12E5A8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EPATrendsSuppTableDbyVehicleTyp!$S$317:$S$319</c:f>
              <c:numCache>
                <c:formatCode>General</c:formatCode>
                <c:ptCount val="3"/>
                <c:pt idx="0">
                  <c:v>3.3474999999999998E-2</c:v>
                </c:pt>
                <c:pt idx="1">
                  <c:v>3.2767999999999999E-2</c:v>
                </c:pt>
                <c:pt idx="2">
                  <c:v>3.3903999999999997E-2</c:v>
                </c:pt>
              </c:numCache>
            </c:numRef>
          </c:xVal>
          <c:yVal>
            <c:numRef>
              <c:f>EPATrendsSuppTableDbyVehicleTyp!$Q$317:$Q$319</c:f>
              <c:numCache>
                <c:formatCode>0.0000</c:formatCode>
                <c:ptCount val="3"/>
                <c:pt idx="0">
                  <c:v>14.44013331665845</c:v>
                </c:pt>
                <c:pt idx="1">
                  <c:v>14.786056264953164</c:v>
                </c:pt>
                <c:pt idx="2">
                  <c:v>14.237641082524192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1-F446-863F-7905E12E5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74600"/>
        <c:axId val="682274208"/>
      </c:scatterChart>
      <c:valAx>
        <c:axId val="682274600"/>
        <c:scaling>
          <c:orientation val="minMax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Hp/wt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74208"/>
        <c:crosses val="autoZero"/>
        <c:crossBetween val="midCat"/>
      </c:valAx>
      <c:valAx>
        <c:axId val="6822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0-60 mph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7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38334164479440075"/>
          <c:y val="0.20875000000000005"/>
          <c:w val="0.294427821522309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Engine Technology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EPATrendsSuppTableDbyVehicleTyp!$C$317:$C$361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EPATrendsSuppTableDbyVehicleTyp!$R$317:$R$361</c:f>
              <c:numCache>
                <c:formatCode>General</c:formatCode>
                <c:ptCount val="45"/>
                <c:pt idx="0">
                  <c:v>0.50737500000000002</c:v>
                </c:pt>
                <c:pt idx="1">
                  <c:v>0.49287700000000001</c:v>
                </c:pt>
                <c:pt idx="2">
                  <c:v>0.50958000000000003</c:v>
                </c:pt>
                <c:pt idx="3">
                  <c:v>0.52510999999999997</c:v>
                </c:pt>
                <c:pt idx="4">
                  <c:v>0.531586</c:v>
                </c:pt>
                <c:pt idx="5">
                  <c:v>0.57398800000000005</c:v>
                </c:pt>
                <c:pt idx="6">
                  <c:v>0.57950500000000005</c:v>
                </c:pt>
                <c:pt idx="7">
                  <c:v>0.59262000000000004</c:v>
                </c:pt>
                <c:pt idx="8">
                  <c:v>0.59916899999999995</c:v>
                </c:pt>
                <c:pt idx="9">
                  <c:v>0.617954</c:v>
                </c:pt>
                <c:pt idx="10">
                  <c:v>0.64954999999999996</c:v>
                </c:pt>
                <c:pt idx="11">
                  <c:v>0.67833500000000002</c:v>
                </c:pt>
                <c:pt idx="12">
                  <c:v>0.71025000000000005</c:v>
                </c:pt>
                <c:pt idx="13">
                  <c:v>0.72631999999999997</c:v>
                </c:pt>
                <c:pt idx="14">
                  <c:v>0.74301399999999995</c:v>
                </c:pt>
                <c:pt idx="15">
                  <c:v>0.78060799999999997</c:v>
                </c:pt>
                <c:pt idx="16">
                  <c:v>0.79643900000000001</c:v>
                </c:pt>
                <c:pt idx="17">
                  <c:v>0.80697200000000002</c:v>
                </c:pt>
                <c:pt idx="18">
                  <c:v>0.80924799999999997</c:v>
                </c:pt>
                <c:pt idx="19">
                  <c:v>0.81647999999999998</c:v>
                </c:pt>
                <c:pt idx="20">
                  <c:v>0.85732399999999997</c:v>
                </c:pt>
                <c:pt idx="21">
                  <c:v>0.87756199999999995</c:v>
                </c:pt>
                <c:pt idx="22">
                  <c:v>0.89013900000000001</c:v>
                </c:pt>
                <c:pt idx="23">
                  <c:v>0.90398999999999996</c:v>
                </c:pt>
                <c:pt idx="24">
                  <c:v>0.92125400000000002</c:v>
                </c:pt>
                <c:pt idx="25">
                  <c:v>0.94214200000000003</c:v>
                </c:pt>
                <c:pt idx="26">
                  <c:v>0.96816999999999998</c:v>
                </c:pt>
                <c:pt idx="27">
                  <c:v>0.99390800000000001</c:v>
                </c:pt>
                <c:pt idx="28">
                  <c:v>1.00698</c:v>
                </c:pt>
                <c:pt idx="29">
                  <c:v>1.0263910000000001</c:v>
                </c:pt>
                <c:pt idx="30">
                  <c:v>1.0494429999999999</c:v>
                </c:pt>
                <c:pt idx="31">
                  <c:v>1.0732999999999999</c:v>
                </c:pt>
                <c:pt idx="32">
                  <c:v>1.098954</c:v>
                </c:pt>
                <c:pt idx="33">
                  <c:v>1.1217649999999999</c:v>
                </c:pt>
                <c:pt idx="34">
                  <c:v>1.1558170000000001</c:v>
                </c:pt>
                <c:pt idx="35">
                  <c:v>1.159519</c:v>
                </c:pt>
                <c:pt idx="36">
                  <c:v>1.2169140000000001</c:v>
                </c:pt>
                <c:pt idx="37">
                  <c:v>1.2483770000000001</c:v>
                </c:pt>
                <c:pt idx="38">
                  <c:v>1.310368</c:v>
                </c:pt>
                <c:pt idx="39">
                  <c:v>1.30965</c:v>
                </c:pt>
                <c:pt idx="40">
                  <c:v>1.3213809999999999</c:v>
                </c:pt>
                <c:pt idx="41">
                  <c:v>1.3611070000000001</c:v>
                </c:pt>
                <c:pt idx="42">
                  <c:v>1.3900440000000001</c:v>
                </c:pt>
                <c:pt idx="43">
                  <c:v>1.4516150000000001</c:v>
                </c:pt>
                <c:pt idx="44">
                  <c:v>1.494885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1-264B-939F-5AEC6DF8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042144"/>
        <c:axId val="948043920"/>
      </c:scatterChart>
      <c:scatterChart>
        <c:scatterStyle val="lineMarker"/>
        <c:varyColors val="0"/>
        <c:ser>
          <c:idx val="1"/>
          <c:order val="1"/>
          <c:tx>
            <c:v>Acceleration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EPATrendsSuppTableDbyVehicleTyp!$C$317:$C$361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EPATrendsSuppTableDbyVehicleTyp!$Q$317:$Q$361</c:f>
              <c:numCache>
                <c:formatCode>0.0000</c:formatCode>
                <c:ptCount val="45"/>
                <c:pt idx="0">
                  <c:v>14.44013331665845</c:v>
                </c:pt>
                <c:pt idx="1">
                  <c:v>14.786056264953164</c:v>
                </c:pt>
                <c:pt idx="2">
                  <c:v>14.237641082524192</c:v>
                </c:pt>
                <c:pt idx="3" formatCode="General">
                  <c:v>13.6221</c:v>
                </c:pt>
                <c:pt idx="4" formatCode="General">
                  <c:v>14.617599999999999</c:v>
                </c:pt>
                <c:pt idx="5" formatCode="General">
                  <c:v>15.5709</c:v>
                </c:pt>
                <c:pt idx="6" formatCode="General">
                  <c:v>15.581899999999999</c:v>
                </c:pt>
                <c:pt idx="7" formatCode="General">
                  <c:v>16.627500000000001</c:v>
                </c:pt>
                <c:pt idx="8" formatCode="General">
                  <c:v>14.933299999999999</c:v>
                </c:pt>
                <c:pt idx="9" formatCode="General">
                  <c:v>14.721</c:v>
                </c:pt>
                <c:pt idx="10" formatCode="General">
                  <c:v>14.0886</c:v>
                </c:pt>
                <c:pt idx="11" formatCode="General">
                  <c:v>13.4284</c:v>
                </c:pt>
                <c:pt idx="12" formatCode="General">
                  <c:v>13.4193</c:v>
                </c:pt>
                <c:pt idx="13" formatCode="General">
                  <c:v>13.286899999999999</c:v>
                </c:pt>
                <c:pt idx="14" formatCode="General">
                  <c:v>12.5185</c:v>
                </c:pt>
                <c:pt idx="15" formatCode="General">
                  <c:v>11.4777</c:v>
                </c:pt>
                <c:pt idx="16" formatCode="General">
                  <c:v>11.447800000000001</c:v>
                </c:pt>
                <c:pt idx="17" formatCode="General">
                  <c:v>10.9925</c:v>
                </c:pt>
                <c:pt idx="18" formatCode="General">
                  <c:v>10.2544</c:v>
                </c:pt>
                <c:pt idx="19" formatCode="General">
                  <c:v>10.090199999999999</c:v>
                </c:pt>
                <c:pt idx="20" formatCode="General">
                  <c:v>10.0982</c:v>
                </c:pt>
                <c:pt idx="21" formatCode="General">
                  <c:v>10.350300000000001</c:v>
                </c:pt>
                <c:pt idx="22" formatCode="General">
                  <c:v>10.227399999999999</c:v>
                </c:pt>
                <c:pt idx="23" formatCode="General">
                  <c:v>10.4367</c:v>
                </c:pt>
                <c:pt idx="24" formatCode="General">
                  <c:v>10.2646</c:v>
                </c:pt>
                <c:pt idx="25" formatCode="General">
                  <c:v>9.7590000000000003</c:v>
                </c:pt>
                <c:pt idx="26" formatCode="General">
                  <c:v>9.4629999999999992</c:v>
                </c:pt>
                <c:pt idx="27" formatCode="General">
                  <c:v>9.4289000000000005</c:v>
                </c:pt>
                <c:pt idx="28" formatCode="General">
                  <c:v>9.2835999999999999</c:v>
                </c:pt>
                <c:pt idx="29" formatCode="General">
                  <c:v>9.0681999999999992</c:v>
                </c:pt>
                <c:pt idx="30" formatCode="General">
                  <c:v>9.0023999999999997</c:v>
                </c:pt>
                <c:pt idx="31" formatCode="General">
                  <c:v>8.9231999999999996</c:v>
                </c:pt>
                <c:pt idx="32" formatCode="General">
                  <c:v>8.9146999999999998</c:v>
                </c:pt>
                <c:pt idx="33" formatCode="General">
                  <c:v>8.9327000000000005</c:v>
                </c:pt>
                <c:pt idx="34" formatCode="General">
                  <c:v>8.8040000000000003</c:v>
                </c:pt>
                <c:pt idx="35" formatCode="General">
                  <c:v>8.7827000000000002</c:v>
                </c:pt>
                <c:pt idx="36" formatCode="General">
                  <c:v>8.5014000000000003</c:v>
                </c:pt>
                <c:pt idx="37" formatCode="General">
                  <c:v>8.4894999999999996</c:v>
                </c:pt>
                <c:pt idx="38" formatCode="General">
                  <c:v>8.3849999999999998</c:v>
                </c:pt>
                <c:pt idx="39" formatCode="General">
                  <c:v>8.3146000000000004</c:v>
                </c:pt>
                <c:pt idx="40" formatCode="General">
                  <c:v>8.3004999999999995</c:v>
                </c:pt>
                <c:pt idx="41" formatCode="General">
                  <c:v>8.2553999999999998</c:v>
                </c:pt>
                <c:pt idx="42" formatCode="General">
                  <c:v>8.1969999999999992</c:v>
                </c:pt>
                <c:pt idx="43" formatCode="General">
                  <c:v>8.0351999999999997</c:v>
                </c:pt>
                <c:pt idx="44" formatCode="General">
                  <c:v>7.8090000000000002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1-264B-939F-5AEC6DF8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727904"/>
        <c:axId val="929844880"/>
      </c:scatterChart>
      <c:valAx>
        <c:axId val="9480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3920"/>
        <c:crosses val="autoZero"/>
        <c:crossBetween val="midCat"/>
      </c:valAx>
      <c:valAx>
        <c:axId val="9480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2144"/>
        <c:crosses val="autoZero"/>
        <c:crossBetween val="midCat"/>
      </c:valAx>
      <c:valAx>
        <c:axId val="929844880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27904"/>
        <c:crosses val="max"/>
        <c:crossBetween val="midCat"/>
      </c:valAx>
      <c:valAx>
        <c:axId val="92972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98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</xdr:colOff>
      <xdr:row>366</xdr:row>
      <xdr:rowOff>28575</xdr:rowOff>
    </xdr:from>
    <xdr:to>
      <xdr:col>20</xdr:col>
      <xdr:colOff>309562</xdr:colOff>
      <xdr:row>380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508000</xdr:colOff>
      <xdr:row>348</xdr:row>
      <xdr:rowOff>25400</xdr:rowOff>
    </xdr:from>
    <xdr:to>
      <xdr:col>27</xdr:col>
      <xdr:colOff>203200</xdr:colOff>
      <xdr:row>362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B21E8-9B73-E048-8860-7523CCEE9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36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J8" sqref="AJ8"/>
    </sheetView>
  </sheetViews>
  <sheetFormatPr baseColWidth="10" defaultColWidth="8.83203125" defaultRowHeight="15" x14ac:dyDescent="0.2"/>
  <cols>
    <col min="1" max="1" width="10.6640625" customWidth="1"/>
    <col min="2" max="2" width="13.5" customWidth="1"/>
    <col min="3" max="47" width="10.6640625" customWidth="1"/>
  </cols>
  <sheetData>
    <row r="1" spans="1:47" ht="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spans="1:47" x14ac:dyDescent="0.2">
      <c r="A2" t="s">
        <v>47</v>
      </c>
      <c r="B2" t="s">
        <v>48</v>
      </c>
      <c r="C2">
        <v>1975</v>
      </c>
      <c r="D2">
        <v>8237</v>
      </c>
      <c r="E2">
        <v>0.80564499999999994</v>
      </c>
      <c r="F2">
        <v>15.79447</v>
      </c>
      <c r="G2">
        <v>13.45833</v>
      </c>
      <c r="H2">
        <v>12.31742</v>
      </c>
      <c r="I2">
        <v>15.17643</v>
      </c>
      <c r="J2">
        <v>660.46603000000005</v>
      </c>
      <c r="K2">
        <v>721.63672999999994</v>
      </c>
      <c r="L2">
        <v>585.70185000000004</v>
      </c>
      <c r="M2">
        <v>4057.5650000000001</v>
      </c>
      <c r="N2" t="s">
        <v>49</v>
      </c>
      <c r="O2">
        <v>288.32299999999998</v>
      </c>
      <c r="P2">
        <v>136.22559999999999</v>
      </c>
      <c r="Q2" t="s">
        <v>49</v>
      </c>
      <c r="R2">
        <v>0.51490100000000005</v>
      </c>
      <c r="S2">
        <v>3.3127999999999998E-2</v>
      </c>
      <c r="T2">
        <v>27.552430000000001</v>
      </c>
      <c r="U2">
        <v>0.1</v>
      </c>
      <c r="V2">
        <v>0</v>
      </c>
      <c r="W2">
        <v>0.9</v>
      </c>
      <c r="X2">
        <v>0.2</v>
      </c>
      <c r="Y2">
        <v>0.8</v>
      </c>
      <c r="Z2">
        <v>0</v>
      </c>
      <c r="AA2">
        <v>0</v>
      </c>
      <c r="AB2">
        <v>0</v>
      </c>
      <c r="AC2">
        <v>0.9</v>
      </c>
      <c r="AD2">
        <v>0</v>
      </c>
      <c r="AE2">
        <v>0.1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 t="s">
        <v>49</v>
      </c>
      <c r="AS2">
        <v>0</v>
      </c>
      <c r="AT2" t="s">
        <v>49</v>
      </c>
      <c r="AU2" t="s">
        <v>49</v>
      </c>
    </row>
    <row r="3" spans="1:47" x14ac:dyDescent="0.2">
      <c r="A3" t="s">
        <v>47</v>
      </c>
      <c r="B3" t="s">
        <v>48</v>
      </c>
      <c r="C3">
        <v>1976</v>
      </c>
      <c r="D3">
        <v>9722</v>
      </c>
      <c r="E3">
        <v>0.78823900000000002</v>
      </c>
      <c r="F3">
        <v>17.45908</v>
      </c>
      <c r="G3">
        <v>14.868449999999999</v>
      </c>
      <c r="H3">
        <v>13.703799999999999</v>
      </c>
      <c r="I3">
        <v>16.591909999999999</v>
      </c>
      <c r="J3">
        <v>597.85756000000003</v>
      </c>
      <c r="K3">
        <v>648.66126999999994</v>
      </c>
      <c r="L3">
        <v>535.76413000000002</v>
      </c>
      <c r="M3">
        <v>4058.944</v>
      </c>
      <c r="N3" t="s">
        <v>49</v>
      </c>
      <c r="O3">
        <v>286.5369</v>
      </c>
      <c r="P3">
        <v>133.571</v>
      </c>
      <c r="Q3" t="s">
        <v>49</v>
      </c>
      <c r="R3">
        <v>0.50234599999999996</v>
      </c>
      <c r="S3">
        <v>3.2448999999999999E-2</v>
      </c>
      <c r="T3">
        <v>30.23076</v>
      </c>
      <c r="U3">
        <v>0.1</v>
      </c>
      <c r="V3">
        <v>0</v>
      </c>
      <c r="W3">
        <v>0.9</v>
      </c>
      <c r="X3">
        <v>0.2</v>
      </c>
      <c r="Y3">
        <v>0.8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 t="s">
        <v>49</v>
      </c>
      <c r="AS3">
        <v>0</v>
      </c>
      <c r="AT3" t="s">
        <v>49</v>
      </c>
      <c r="AU3" t="s">
        <v>49</v>
      </c>
    </row>
    <row r="4" spans="1:47" x14ac:dyDescent="0.2">
      <c r="A4" t="s">
        <v>47</v>
      </c>
      <c r="B4" t="s">
        <v>48</v>
      </c>
      <c r="C4">
        <v>1977</v>
      </c>
      <c r="D4">
        <v>11300</v>
      </c>
      <c r="E4">
        <v>0.80008599999999996</v>
      </c>
      <c r="F4">
        <v>18.31259</v>
      </c>
      <c r="G4">
        <v>15.592969999999999</v>
      </c>
      <c r="H4">
        <v>14.39484</v>
      </c>
      <c r="I4">
        <v>17.35887</v>
      </c>
      <c r="J4">
        <v>570.16605000000004</v>
      </c>
      <c r="K4">
        <v>617.61230999999998</v>
      </c>
      <c r="L4">
        <v>512.17616999999996</v>
      </c>
      <c r="M4">
        <v>3943.5189999999998</v>
      </c>
      <c r="N4" t="s">
        <v>49</v>
      </c>
      <c r="O4">
        <v>279.13839999999999</v>
      </c>
      <c r="P4">
        <v>133.18809999999999</v>
      </c>
      <c r="Q4" t="s">
        <v>49</v>
      </c>
      <c r="R4">
        <v>0.51640200000000003</v>
      </c>
      <c r="S4">
        <v>3.3482999999999999E-2</v>
      </c>
      <c r="T4">
        <v>30.973890000000001</v>
      </c>
      <c r="U4">
        <v>0.1</v>
      </c>
      <c r="V4">
        <v>0</v>
      </c>
      <c r="W4">
        <v>0.9</v>
      </c>
      <c r="X4">
        <v>0.2</v>
      </c>
      <c r="Y4">
        <v>0.8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 t="s">
        <v>49</v>
      </c>
      <c r="AS4">
        <v>0</v>
      </c>
      <c r="AT4" t="s">
        <v>49</v>
      </c>
      <c r="AU4" t="s">
        <v>49</v>
      </c>
    </row>
    <row r="5" spans="1:47" x14ac:dyDescent="0.2">
      <c r="A5" t="s">
        <v>47</v>
      </c>
      <c r="B5" t="s">
        <v>48</v>
      </c>
      <c r="C5">
        <v>1978</v>
      </c>
      <c r="D5">
        <v>11175</v>
      </c>
      <c r="E5">
        <v>0.77345900000000001</v>
      </c>
      <c r="F5">
        <v>19.891670000000001</v>
      </c>
      <c r="G5">
        <v>16.948989999999998</v>
      </c>
      <c r="H5">
        <v>15.51976</v>
      </c>
      <c r="I5">
        <v>19.098659999999999</v>
      </c>
      <c r="J5">
        <v>524.81129999999996</v>
      </c>
      <c r="K5">
        <v>573.12958000000003</v>
      </c>
      <c r="L5">
        <v>465.75562000000002</v>
      </c>
      <c r="M5">
        <v>3587.5140000000001</v>
      </c>
      <c r="N5" t="s">
        <v>49</v>
      </c>
      <c r="O5">
        <v>251.38849999999999</v>
      </c>
      <c r="P5">
        <v>124.1623</v>
      </c>
      <c r="Q5">
        <v>13.697800000000001</v>
      </c>
      <c r="R5">
        <v>0.538103</v>
      </c>
      <c r="S5">
        <v>3.4195000000000003E-2</v>
      </c>
      <c r="T5">
        <v>30.579470000000001</v>
      </c>
      <c r="U5">
        <v>0.1</v>
      </c>
      <c r="V5">
        <v>0</v>
      </c>
      <c r="W5">
        <v>0.9</v>
      </c>
      <c r="X5">
        <v>0.2</v>
      </c>
      <c r="Y5">
        <v>0.7</v>
      </c>
      <c r="Z5">
        <v>0.1</v>
      </c>
      <c r="AA5">
        <v>0</v>
      </c>
      <c r="AB5">
        <v>0</v>
      </c>
      <c r="AC5">
        <v>0.9</v>
      </c>
      <c r="AD5">
        <v>0</v>
      </c>
      <c r="AE5">
        <v>0.1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 t="s">
        <v>49</v>
      </c>
      <c r="AS5">
        <v>0</v>
      </c>
      <c r="AT5" t="s">
        <v>49</v>
      </c>
      <c r="AU5" t="s">
        <v>49</v>
      </c>
    </row>
    <row r="6" spans="1:47" x14ac:dyDescent="0.2">
      <c r="A6" t="s">
        <v>47</v>
      </c>
      <c r="B6" t="s">
        <v>48</v>
      </c>
      <c r="C6">
        <v>1979</v>
      </c>
      <c r="D6">
        <v>10794</v>
      </c>
      <c r="E6">
        <v>0.77755600000000002</v>
      </c>
      <c r="F6">
        <v>20.254460000000002</v>
      </c>
      <c r="G6">
        <v>17.245470000000001</v>
      </c>
      <c r="H6">
        <v>15.92812</v>
      </c>
      <c r="I6">
        <v>19.184750000000001</v>
      </c>
      <c r="J6">
        <v>516.51143000000002</v>
      </c>
      <c r="K6">
        <v>559.20195000000001</v>
      </c>
      <c r="L6">
        <v>464.33413000000002</v>
      </c>
      <c r="M6">
        <v>3484.8719999999998</v>
      </c>
      <c r="N6" t="s">
        <v>49</v>
      </c>
      <c r="O6">
        <v>238.40710000000001</v>
      </c>
      <c r="P6">
        <v>119.4639</v>
      </c>
      <c r="Q6">
        <v>14.513500000000001</v>
      </c>
      <c r="R6">
        <v>0.54467399999999999</v>
      </c>
      <c r="S6">
        <v>3.3848999999999997E-2</v>
      </c>
      <c r="T6">
        <v>30.17117</v>
      </c>
      <c r="U6">
        <v>0.1</v>
      </c>
      <c r="V6">
        <v>0</v>
      </c>
      <c r="W6">
        <v>0.9</v>
      </c>
      <c r="X6">
        <v>0.2</v>
      </c>
      <c r="Y6">
        <v>0.7</v>
      </c>
      <c r="Z6">
        <v>0.1</v>
      </c>
      <c r="AA6">
        <v>0</v>
      </c>
      <c r="AB6">
        <v>0</v>
      </c>
      <c r="AC6">
        <v>0.9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 t="s">
        <v>49</v>
      </c>
      <c r="AS6">
        <v>0</v>
      </c>
      <c r="AT6">
        <v>0</v>
      </c>
      <c r="AU6">
        <v>3.3</v>
      </c>
    </row>
    <row r="7" spans="1:47" x14ac:dyDescent="0.2">
      <c r="A7" t="s">
        <v>47</v>
      </c>
      <c r="B7" t="s">
        <v>48</v>
      </c>
      <c r="C7">
        <v>1980</v>
      </c>
      <c r="D7">
        <v>9443</v>
      </c>
      <c r="E7">
        <v>0.83522300000000005</v>
      </c>
      <c r="F7">
        <v>23.48301</v>
      </c>
      <c r="G7">
        <v>20.0121</v>
      </c>
      <c r="H7">
        <v>18.29804</v>
      </c>
      <c r="I7">
        <v>22.599550000000001</v>
      </c>
      <c r="J7">
        <v>446.31675000000001</v>
      </c>
      <c r="K7">
        <v>488.11703</v>
      </c>
      <c r="L7">
        <v>395.22751</v>
      </c>
      <c r="M7">
        <v>3101.4639999999999</v>
      </c>
      <c r="N7" t="s">
        <v>49</v>
      </c>
      <c r="O7">
        <v>187.7988</v>
      </c>
      <c r="P7">
        <v>100.4585</v>
      </c>
      <c r="Q7">
        <v>15.5474</v>
      </c>
      <c r="R7">
        <v>0.58313199999999998</v>
      </c>
      <c r="S7">
        <v>3.2169000000000003E-2</v>
      </c>
      <c r="T7">
        <v>31.21368</v>
      </c>
      <c r="U7">
        <v>0.3</v>
      </c>
      <c r="V7">
        <v>0</v>
      </c>
      <c r="W7">
        <v>0.7</v>
      </c>
      <c r="X7">
        <v>0.3</v>
      </c>
      <c r="Y7">
        <v>0.5</v>
      </c>
      <c r="Z7">
        <v>0.2</v>
      </c>
      <c r="AA7">
        <v>0</v>
      </c>
      <c r="AB7">
        <v>0</v>
      </c>
      <c r="AC7">
        <v>0.9</v>
      </c>
      <c r="AD7">
        <v>0</v>
      </c>
      <c r="AE7">
        <v>0.1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 t="s">
        <v>49</v>
      </c>
      <c r="AS7">
        <v>0</v>
      </c>
      <c r="AT7">
        <v>0</v>
      </c>
      <c r="AU7">
        <v>3.5</v>
      </c>
    </row>
    <row r="8" spans="1:47" x14ac:dyDescent="0.2">
      <c r="A8" t="s">
        <v>47</v>
      </c>
      <c r="B8" t="s">
        <v>48</v>
      </c>
      <c r="C8">
        <v>1981</v>
      </c>
      <c r="D8">
        <v>8733</v>
      </c>
      <c r="E8">
        <v>0.82748500000000003</v>
      </c>
      <c r="F8">
        <v>25.12715</v>
      </c>
      <c r="G8">
        <v>21.416309999999999</v>
      </c>
      <c r="H8">
        <v>19.5501</v>
      </c>
      <c r="I8">
        <v>24.244990000000001</v>
      </c>
      <c r="J8">
        <v>417.98126999999999</v>
      </c>
      <c r="K8">
        <v>457.90219999999999</v>
      </c>
      <c r="L8">
        <v>369.18902000000003</v>
      </c>
      <c r="M8">
        <v>3075.8649999999998</v>
      </c>
      <c r="N8" t="s">
        <v>49</v>
      </c>
      <c r="O8">
        <v>181.9281</v>
      </c>
      <c r="P8">
        <v>98.708200000000005</v>
      </c>
      <c r="Q8">
        <v>15.556699999999999</v>
      </c>
      <c r="R8">
        <v>0.59437499999999999</v>
      </c>
      <c r="S8">
        <v>3.1988000000000003E-2</v>
      </c>
      <c r="T8">
        <v>33.137009999999997</v>
      </c>
      <c r="U8">
        <v>0.4</v>
      </c>
      <c r="V8">
        <v>0</v>
      </c>
      <c r="W8">
        <v>0.6</v>
      </c>
      <c r="X8">
        <v>0.3</v>
      </c>
      <c r="Y8">
        <v>0.4</v>
      </c>
      <c r="Z8">
        <v>0.3</v>
      </c>
      <c r="AA8">
        <v>0</v>
      </c>
      <c r="AB8">
        <v>0</v>
      </c>
      <c r="AC8">
        <v>0.9</v>
      </c>
      <c r="AD8">
        <v>0</v>
      </c>
      <c r="AE8">
        <v>0.1</v>
      </c>
      <c r="AF8">
        <v>0</v>
      </c>
      <c r="AG8">
        <v>0</v>
      </c>
      <c r="AH8">
        <v>0.1</v>
      </c>
      <c r="AI8">
        <v>0</v>
      </c>
      <c r="AJ8">
        <v>0</v>
      </c>
      <c r="AK8">
        <v>0</v>
      </c>
      <c r="AL8">
        <v>0</v>
      </c>
      <c r="AM8">
        <v>0</v>
      </c>
      <c r="AN8">
        <v>0.9</v>
      </c>
      <c r="AO8">
        <v>0</v>
      </c>
      <c r="AP8">
        <v>0</v>
      </c>
      <c r="AQ8">
        <v>0</v>
      </c>
      <c r="AR8" t="s">
        <v>49</v>
      </c>
      <c r="AS8">
        <v>0</v>
      </c>
      <c r="AT8">
        <v>0</v>
      </c>
      <c r="AU8">
        <v>3.5</v>
      </c>
    </row>
    <row r="9" spans="1:47" x14ac:dyDescent="0.2">
      <c r="A9" t="s">
        <v>47</v>
      </c>
      <c r="B9" t="s">
        <v>48</v>
      </c>
      <c r="C9">
        <v>1982</v>
      </c>
      <c r="D9">
        <v>7819</v>
      </c>
      <c r="E9">
        <v>0.80338399999999999</v>
      </c>
      <c r="F9">
        <v>26.039459999999998</v>
      </c>
      <c r="G9">
        <v>22.211839999999999</v>
      </c>
      <c r="H9">
        <v>20.078399999999998</v>
      </c>
      <c r="I9">
        <v>25.526990000000001</v>
      </c>
      <c r="J9">
        <v>402.41852</v>
      </c>
      <c r="K9">
        <v>445.14251000000002</v>
      </c>
      <c r="L9">
        <v>350.20030000000003</v>
      </c>
      <c r="M9">
        <v>3054.0729999999999</v>
      </c>
      <c r="N9" t="s">
        <v>49</v>
      </c>
      <c r="O9">
        <v>174.9332</v>
      </c>
      <c r="P9">
        <v>98.734200000000001</v>
      </c>
      <c r="Q9">
        <v>16.628900000000002</v>
      </c>
      <c r="R9">
        <v>0.60940399999999995</v>
      </c>
      <c r="S9">
        <v>3.2045999999999998E-2</v>
      </c>
      <c r="T9">
        <v>34.195500000000003</v>
      </c>
      <c r="U9">
        <v>0.5</v>
      </c>
      <c r="V9">
        <v>0</v>
      </c>
      <c r="W9">
        <v>0.5</v>
      </c>
      <c r="X9">
        <v>0.3</v>
      </c>
      <c r="Y9">
        <v>0.2</v>
      </c>
      <c r="Z9">
        <v>0.5</v>
      </c>
      <c r="AA9">
        <v>0</v>
      </c>
      <c r="AB9">
        <v>0</v>
      </c>
      <c r="AC9">
        <v>0.8</v>
      </c>
      <c r="AD9">
        <v>0</v>
      </c>
      <c r="AE9">
        <v>0.1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 t="s">
        <v>49</v>
      </c>
      <c r="AS9">
        <v>0</v>
      </c>
      <c r="AT9">
        <v>0</v>
      </c>
      <c r="AU9">
        <v>3.6</v>
      </c>
    </row>
    <row r="10" spans="1:47" x14ac:dyDescent="0.2">
      <c r="A10" t="s">
        <v>47</v>
      </c>
      <c r="B10" t="s">
        <v>48</v>
      </c>
      <c r="C10">
        <v>1983</v>
      </c>
      <c r="D10">
        <v>8002</v>
      </c>
      <c r="E10">
        <v>0.77670899999999998</v>
      </c>
      <c r="F10">
        <v>25.893329999999999</v>
      </c>
      <c r="G10">
        <v>22.091229999999999</v>
      </c>
      <c r="H10">
        <v>19.927029999999998</v>
      </c>
      <c r="I10">
        <v>25.472470000000001</v>
      </c>
      <c r="J10">
        <v>403.30599000000001</v>
      </c>
      <c r="K10">
        <v>447.08443</v>
      </c>
      <c r="L10">
        <v>349.79899999999998</v>
      </c>
      <c r="M10">
        <v>3111.96</v>
      </c>
      <c r="N10" t="s">
        <v>49</v>
      </c>
      <c r="O10">
        <v>181.983</v>
      </c>
      <c r="P10">
        <v>103.8318</v>
      </c>
      <c r="Q10">
        <v>14.829800000000001</v>
      </c>
      <c r="R10">
        <v>0.61524400000000001</v>
      </c>
      <c r="S10">
        <v>3.3033E-2</v>
      </c>
      <c r="T10">
        <v>34.68197</v>
      </c>
      <c r="U10">
        <v>0.5</v>
      </c>
      <c r="V10">
        <v>0</v>
      </c>
      <c r="W10">
        <v>0.5</v>
      </c>
      <c r="X10">
        <v>0.3</v>
      </c>
      <c r="Y10">
        <v>0.2</v>
      </c>
      <c r="Z10">
        <v>0.6</v>
      </c>
      <c r="AA10">
        <v>0</v>
      </c>
      <c r="AB10">
        <v>0</v>
      </c>
      <c r="AC10">
        <v>0.7</v>
      </c>
      <c r="AD10">
        <v>0</v>
      </c>
      <c r="AE10">
        <v>0.1</v>
      </c>
      <c r="AF10">
        <v>0.2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 t="s">
        <v>49</v>
      </c>
      <c r="AS10">
        <v>0</v>
      </c>
      <c r="AT10">
        <v>0</v>
      </c>
      <c r="AU10">
        <v>3.7</v>
      </c>
    </row>
    <row r="11" spans="1:47" x14ac:dyDescent="0.2">
      <c r="A11" t="s">
        <v>47</v>
      </c>
      <c r="B11" t="s">
        <v>48</v>
      </c>
      <c r="C11">
        <v>1984</v>
      </c>
      <c r="D11">
        <v>10675</v>
      </c>
      <c r="E11">
        <v>0.76143300000000003</v>
      </c>
      <c r="F11">
        <v>26.29909</v>
      </c>
      <c r="G11">
        <v>22.4419</v>
      </c>
      <c r="H11">
        <v>20.200849999999999</v>
      </c>
      <c r="I11">
        <v>25.962129999999998</v>
      </c>
      <c r="J11">
        <v>396.70004999999998</v>
      </c>
      <c r="K11">
        <v>440.68196</v>
      </c>
      <c r="L11">
        <v>342.94436999999999</v>
      </c>
      <c r="M11">
        <v>3098.5039999999999</v>
      </c>
      <c r="N11" t="s">
        <v>49</v>
      </c>
      <c r="O11">
        <v>178.6644</v>
      </c>
      <c r="P11">
        <v>105.76</v>
      </c>
      <c r="Q11">
        <v>14.5251</v>
      </c>
      <c r="R11">
        <v>0.636934</v>
      </c>
      <c r="S11">
        <v>3.3856999999999998E-2</v>
      </c>
      <c r="T11">
        <v>35.07591</v>
      </c>
      <c r="U11">
        <v>0.5</v>
      </c>
      <c r="V11">
        <v>0</v>
      </c>
      <c r="W11">
        <v>0.5</v>
      </c>
      <c r="X11">
        <v>0.2</v>
      </c>
      <c r="Y11">
        <v>0.2</v>
      </c>
      <c r="Z11">
        <v>0.6</v>
      </c>
      <c r="AA11">
        <v>0</v>
      </c>
      <c r="AB11">
        <v>0</v>
      </c>
      <c r="AC11">
        <v>0.6</v>
      </c>
      <c r="AD11">
        <v>0</v>
      </c>
      <c r="AE11">
        <v>0.2</v>
      </c>
      <c r="AF11">
        <v>0.2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 t="s">
        <v>49</v>
      </c>
      <c r="AS11">
        <v>0</v>
      </c>
      <c r="AT11">
        <v>0</v>
      </c>
      <c r="AU11">
        <v>3.7</v>
      </c>
    </row>
    <row r="12" spans="1:47" x14ac:dyDescent="0.2">
      <c r="A12" t="s">
        <v>47</v>
      </c>
      <c r="B12" t="s">
        <v>48</v>
      </c>
      <c r="C12">
        <v>1985</v>
      </c>
      <c r="D12">
        <v>10791</v>
      </c>
      <c r="E12">
        <v>0.74627500000000002</v>
      </c>
      <c r="F12">
        <v>26.964700000000001</v>
      </c>
      <c r="G12">
        <v>23.015930000000001</v>
      </c>
      <c r="H12">
        <v>20.65662</v>
      </c>
      <c r="I12">
        <v>26.75019</v>
      </c>
      <c r="J12">
        <v>386.52220999999997</v>
      </c>
      <c r="K12">
        <v>430.64981999999998</v>
      </c>
      <c r="L12">
        <v>332.58846</v>
      </c>
      <c r="M12">
        <v>3092.9360000000001</v>
      </c>
      <c r="N12" t="s">
        <v>49</v>
      </c>
      <c r="O12">
        <v>176.84729999999999</v>
      </c>
      <c r="P12">
        <v>110.752</v>
      </c>
      <c r="Q12">
        <v>13.8858</v>
      </c>
      <c r="R12">
        <v>0.67110199999999998</v>
      </c>
      <c r="S12">
        <v>3.5471000000000003E-2</v>
      </c>
      <c r="T12">
        <v>35.797829999999998</v>
      </c>
      <c r="U12">
        <v>0.6</v>
      </c>
      <c r="V12">
        <v>0</v>
      </c>
      <c r="W12">
        <v>0.4</v>
      </c>
      <c r="X12">
        <v>0.2</v>
      </c>
      <c r="Y12">
        <v>0.2</v>
      </c>
      <c r="Z12">
        <v>0.6</v>
      </c>
      <c r="AA12">
        <v>0</v>
      </c>
      <c r="AB12">
        <v>0</v>
      </c>
      <c r="AC12">
        <v>0.5</v>
      </c>
      <c r="AD12">
        <v>0</v>
      </c>
      <c r="AE12">
        <v>0.2</v>
      </c>
      <c r="AF12">
        <v>0.3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 t="s">
        <v>49</v>
      </c>
      <c r="AS12">
        <v>0</v>
      </c>
      <c r="AT12">
        <v>0</v>
      </c>
      <c r="AU12">
        <v>3.7</v>
      </c>
    </row>
    <row r="13" spans="1:47" x14ac:dyDescent="0.2">
      <c r="A13" t="s">
        <v>47</v>
      </c>
      <c r="B13" t="s">
        <v>48</v>
      </c>
      <c r="C13">
        <v>1986</v>
      </c>
      <c r="D13">
        <v>11015</v>
      </c>
      <c r="E13">
        <v>0.71686700000000003</v>
      </c>
      <c r="F13">
        <v>27.89002</v>
      </c>
      <c r="G13">
        <v>23.724019999999999</v>
      </c>
      <c r="H13">
        <v>21.217839999999999</v>
      </c>
      <c r="I13">
        <v>27.609200000000001</v>
      </c>
      <c r="J13">
        <v>374.71872999999999</v>
      </c>
      <c r="K13">
        <v>418.97358000000003</v>
      </c>
      <c r="L13">
        <v>321.99473</v>
      </c>
      <c r="M13">
        <v>3040.6729999999998</v>
      </c>
      <c r="N13" t="s">
        <v>49</v>
      </c>
      <c r="O13">
        <v>167.30770000000001</v>
      </c>
      <c r="P13">
        <v>110.8588</v>
      </c>
      <c r="Q13">
        <v>13.241199999999999</v>
      </c>
      <c r="R13">
        <v>0.70116199999999995</v>
      </c>
      <c r="S13">
        <v>3.5971999999999997E-2</v>
      </c>
      <c r="T13">
        <v>36.250549999999997</v>
      </c>
      <c r="U13">
        <v>0.7</v>
      </c>
      <c r="V13">
        <v>0</v>
      </c>
      <c r="W13">
        <v>0.3</v>
      </c>
      <c r="X13">
        <v>0.2</v>
      </c>
      <c r="Y13">
        <v>0.2</v>
      </c>
      <c r="Z13">
        <v>0.6</v>
      </c>
      <c r="AA13">
        <v>0</v>
      </c>
      <c r="AB13">
        <v>0</v>
      </c>
      <c r="AC13">
        <v>0.3</v>
      </c>
      <c r="AD13">
        <v>0</v>
      </c>
      <c r="AE13">
        <v>0.4</v>
      </c>
      <c r="AF13">
        <v>0.3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3.8</v>
      </c>
    </row>
    <row r="14" spans="1:47" x14ac:dyDescent="0.2">
      <c r="A14" t="s">
        <v>47</v>
      </c>
      <c r="B14" t="s">
        <v>48</v>
      </c>
      <c r="C14">
        <v>1987</v>
      </c>
      <c r="D14">
        <v>10731</v>
      </c>
      <c r="E14">
        <v>0.72190699999999997</v>
      </c>
      <c r="F14">
        <v>28.08259</v>
      </c>
      <c r="G14">
        <v>23.80659</v>
      </c>
      <c r="H14">
        <v>21.216360000000002</v>
      </c>
      <c r="I14">
        <v>27.740580000000001</v>
      </c>
      <c r="J14">
        <v>373.42649999999998</v>
      </c>
      <c r="K14">
        <v>419.00839999999999</v>
      </c>
      <c r="L14">
        <v>320.47924</v>
      </c>
      <c r="M14">
        <v>3030.9059999999999</v>
      </c>
      <c r="N14" t="s">
        <v>49</v>
      </c>
      <c r="O14">
        <v>161.67679999999999</v>
      </c>
      <c r="P14">
        <v>112.4524</v>
      </c>
      <c r="Q14">
        <v>13.341100000000001</v>
      </c>
      <c r="R14">
        <v>0.73210399999999998</v>
      </c>
      <c r="S14">
        <v>3.6540999999999997E-2</v>
      </c>
      <c r="T14">
        <v>36.23583</v>
      </c>
      <c r="U14">
        <v>0.8</v>
      </c>
      <c r="V14">
        <v>0</v>
      </c>
      <c r="W14">
        <v>0.2</v>
      </c>
      <c r="X14">
        <v>0.2</v>
      </c>
      <c r="Y14">
        <v>0.2</v>
      </c>
      <c r="Z14">
        <v>0.6</v>
      </c>
      <c r="AA14">
        <v>0</v>
      </c>
      <c r="AB14">
        <v>0</v>
      </c>
      <c r="AC14">
        <v>0.3</v>
      </c>
      <c r="AD14">
        <v>0</v>
      </c>
      <c r="AE14">
        <v>0.4</v>
      </c>
      <c r="AF14">
        <v>0.3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0.1</v>
      </c>
      <c r="AS14">
        <v>0</v>
      </c>
      <c r="AT14">
        <v>0</v>
      </c>
      <c r="AU14">
        <v>3.8</v>
      </c>
    </row>
    <row r="15" spans="1:47" x14ac:dyDescent="0.2">
      <c r="A15" t="s">
        <v>47</v>
      </c>
      <c r="B15" t="s">
        <v>48</v>
      </c>
      <c r="C15">
        <v>1988</v>
      </c>
      <c r="D15">
        <v>10736</v>
      </c>
      <c r="E15">
        <v>0.70191099999999995</v>
      </c>
      <c r="F15">
        <v>28.58606</v>
      </c>
      <c r="G15">
        <v>24.148569999999999</v>
      </c>
      <c r="H15">
        <v>21.43647</v>
      </c>
      <c r="I15">
        <v>28.18853</v>
      </c>
      <c r="J15">
        <v>368.01607999999999</v>
      </c>
      <c r="K15">
        <v>414.57652000000002</v>
      </c>
      <c r="L15">
        <v>315.27247</v>
      </c>
      <c r="M15">
        <v>3046.5369999999998</v>
      </c>
      <c r="N15" t="s">
        <v>49</v>
      </c>
      <c r="O15">
        <v>160.25640000000001</v>
      </c>
      <c r="P15">
        <v>115.9074</v>
      </c>
      <c r="Q15">
        <v>13.271699999999999</v>
      </c>
      <c r="R15">
        <v>0.75858400000000004</v>
      </c>
      <c r="S15">
        <v>3.7470999999999997E-2</v>
      </c>
      <c r="T15">
        <v>36.917969999999997</v>
      </c>
      <c r="U15">
        <v>0.8</v>
      </c>
      <c r="V15">
        <v>0</v>
      </c>
      <c r="W15">
        <v>0.2</v>
      </c>
      <c r="X15">
        <v>0.2</v>
      </c>
      <c r="Y15">
        <v>0.1</v>
      </c>
      <c r="Z15">
        <v>0.7</v>
      </c>
      <c r="AA15">
        <v>0</v>
      </c>
      <c r="AB15">
        <v>0</v>
      </c>
      <c r="AC15">
        <v>0.2</v>
      </c>
      <c r="AD15">
        <v>0</v>
      </c>
      <c r="AE15">
        <v>0.5</v>
      </c>
      <c r="AF15">
        <v>0.3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0.2</v>
      </c>
      <c r="AS15">
        <v>0</v>
      </c>
      <c r="AT15">
        <v>0</v>
      </c>
      <c r="AU15">
        <v>3.8</v>
      </c>
    </row>
    <row r="16" spans="1:47" x14ac:dyDescent="0.2">
      <c r="A16" t="s">
        <v>47</v>
      </c>
      <c r="B16" t="s">
        <v>48</v>
      </c>
      <c r="C16">
        <v>1989</v>
      </c>
      <c r="D16">
        <v>10018</v>
      </c>
      <c r="E16">
        <v>0.69314200000000004</v>
      </c>
      <c r="F16">
        <v>28.14546</v>
      </c>
      <c r="G16">
        <v>23.709869999999999</v>
      </c>
      <c r="H16">
        <v>20.896619999999999</v>
      </c>
      <c r="I16">
        <v>27.855219999999999</v>
      </c>
      <c r="J16">
        <v>374.83715999999998</v>
      </c>
      <c r="K16">
        <v>425.29953</v>
      </c>
      <c r="L16">
        <v>319.05561</v>
      </c>
      <c r="M16">
        <v>3099.2660000000001</v>
      </c>
      <c r="N16" t="s">
        <v>49</v>
      </c>
      <c r="O16">
        <v>162.63290000000001</v>
      </c>
      <c r="P16">
        <v>120.9978</v>
      </c>
      <c r="Q16">
        <v>12.465199999999999</v>
      </c>
      <c r="R16">
        <v>0.78288199999999997</v>
      </c>
      <c r="S16">
        <v>3.8655000000000002E-2</v>
      </c>
      <c r="T16">
        <v>36.83858</v>
      </c>
      <c r="U16">
        <v>0.8</v>
      </c>
      <c r="V16">
        <v>0</v>
      </c>
      <c r="W16">
        <v>0.2</v>
      </c>
      <c r="X16">
        <v>0.2</v>
      </c>
      <c r="Y16">
        <v>0.1</v>
      </c>
      <c r="Z16">
        <v>0.7</v>
      </c>
      <c r="AA16">
        <v>0</v>
      </c>
      <c r="AB16">
        <v>0</v>
      </c>
      <c r="AC16">
        <v>0.1</v>
      </c>
      <c r="AD16">
        <v>0</v>
      </c>
      <c r="AE16">
        <v>0.6</v>
      </c>
      <c r="AF16">
        <v>0.3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0.2</v>
      </c>
      <c r="AS16">
        <v>0</v>
      </c>
      <c r="AT16">
        <v>0</v>
      </c>
      <c r="AU16">
        <v>3.8</v>
      </c>
    </row>
    <row r="17" spans="1:47" x14ac:dyDescent="0.2">
      <c r="A17" t="s">
        <v>47</v>
      </c>
      <c r="B17" t="s">
        <v>48</v>
      </c>
      <c r="C17">
        <v>1990</v>
      </c>
      <c r="D17">
        <v>8810</v>
      </c>
      <c r="E17">
        <v>0.69835700000000001</v>
      </c>
      <c r="F17">
        <v>27.78163</v>
      </c>
      <c r="G17">
        <v>23.334289999999999</v>
      </c>
      <c r="H17">
        <v>20.462759999999999</v>
      </c>
      <c r="I17">
        <v>27.496449999999999</v>
      </c>
      <c r="J17">
        <v>380.87347</v>
      </c>
      <c r="K17">
        <v>434.32026000000002</v>
      </c>
      <c r="L17">
        <v>323.22143999999997</v>
      </c>
      <c r="M17">
        <v>3175.9</v>
      </c>
      <c r="N17" t="s">
        <v>49</v>
      </c>
      <c r="O17">
        <v>163.03620000000001</v>
      </c>
      <c r="P17">
        <v>128.5061</v>
      </c>
      <c r="Q17">
        <v>11.354200000000001</v>
      </c>
      <c r="R17">
        <v>0.82942800000000005</v>
      </c>
      <c r="S17">
        <v>4.0132000000000001E-2</v>
      </c>
      <c r="T17">
        <v>37.118749999999999</v>
      </c>
      <c r="U17">
        <v>0.8</v>
      </c>
      <c r="V17">
        <v>0</v>
      </c>
      <c r="W17">
        <v>0.1</v>
      </c>
      <c r="X17">
        <v>0.2</v>
      </c>
      <c r="Y17">
        <v>0.1</v>
      </c>
      <c r="Z17">
        <v>0.7</v>
      </c>
      <c r="AA17">
        <v>0</v>
      </c>
      <c r="AB17">
        <v>0</v>
      </c>
      <c r="AC17">
        <v>0</v>
      </c>
      <c r="AD17">
        <v>0</v>
      </c>
      <c r="AE17">
        <v>0.8</v>
      </c>
      <c r="AF17">
        <v>0.2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0.3</v>
      </c>
      <c r="AS17">
        <v>0</v>
      </c>
      <c r="AT17">
        <v>0</v>
      </c>
      <c r="AU17">
        <v>3.9</v>
      </c>
    </row>
    <row r="18" spans="1:47" x14ac:dyDescent="0.2">
      <c r="A18" t="s">
        <v>47</v>
      </c>
      <c r="B18" t="s">
        <v>48</v>
      </c>
      <c r="C18">
        <v>1991</v>
      </c>
      <c r="D18">
        <v>8524</v>
      </c>
      <c r="E18">
        <v>0.67796400000000001</v>
      </c>
      <c r="F18">
        <v>27.991399999999999</v>
      </c>
      <c r="G18">
        <v>23.428249999999998</v>
      </c>
      <c r="H18">
        <v>20.48348</v>
      </c>
      <c r="I18">
        <v>27.60558</v>
      </c>
      <c r="J18">
        <v>379.38524999999998</v>
      </c>
      <c r="K18">
        <v>433.92347999999998</v>
      </c>
      <c r="L18">
        <v>321.97946000000002</v>
      </c>
      <c r="M18">
        <v>3153.67</v>
      </c>
      <c r="N18" t="s">
        <v>49</v>
      </c>
      <c r="O18">
        <v>162.60849999999999</v>
      </c>
      <c r="P18">
        <v>132.2115</v>
      </c>
      <c r="Q18">
        <v>11.282400000000001</v>
      </c>
      <c r="R18">
        <v>0.85118000000000005</v>
      </c>
      <c r="S18">
        <v>4.1339000000000001E-2</v>
      </c>
      <c r="T18">
        <v>37.047469999999997</v>
      </c>
      <c r="U18">
        <v>0.8</v>
      </c>
      <c r="V18">
        <v>0</v>
      </c>
      <c r="W18">
        <v>0.2</v>
      </c>
      <c r="X18">
        <v>0.2</v>
      </c>
      <c r="Y18">
        <v>0.1</v>
      </c>
      <c r="Z18">
        <v>0.7</v>
      </c>
      <c r="AA18">
        <v>0</v>
      </c>
      <c r="AB18">
        <v>0</v>
      </c>
      <c r="AC18">
        <v>0</v>
      </c>
      <c r="AD18">
        <v>0</v>
      </c>
      <c r="AE18">
        <v>0.8</v>
      </c>
      <c r="AF18">
        <v>0.2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0.3</v>
      </c>
      <c r="AS18">
        <v>0</v>
      </c>
      <c r="AT18">
        <v>0</v>
      </c>
      <c r="AU18">
        <v>3.9</v>
      </c>
    </row>
    <row r="19" spans="1:47" x14ac:dyDescent="0.2">
      <c r="A19" t="s">
        <v>47</v>
      </c>
      <c r="B19" t="s">
        <v>48</v>
      </c>
      <c r="C19">
        <v>1992</v>
      </c>
      <c r="D19">
        <v>8108</v>
      </c>
      <c r="E19">
        <v>0.66608599999999996</v>
      </c>
      <c r="F19">
        <v>27.615680000000001</v>
      </c>
      <c r="G19">
        <v>23.069949999999999</v>
      </c>
      <c r="H19">
        <v>19.959430000000001</v>
      </c>
      <c r="I19">
        <v>27.471119999999999</v>
      </c>
      <c r="J19">
        <v>385.24952999999999</v>
      </c>
      <c r="K19">
        <v>445.28566000000001</v>
      </c>
      <c r="L19">
        <v>323.53032000000002</v>
      </c>
      <c r="M19">
        <v>3239.88</v>
      </c>
      <c r="N19" t="s">
        <v>49</v>
      </c>
      <c r="O19">
        <v>169.6996</v>
      </c>
      <c r="P19">
        <v>140.51060000000001</v>
      </c>
      <c r="Q19">
        <v>10.7402</v>
      </c>
      <c r="R19">
        <v>0.86806899999999998</v>
      </c>
      <c r="S19">
        <v>4.2784999999999997E-2</v>
      </c>
      <c r="T19">
        <v>37.449800000000003</v>
      </c>
      <c r="U19">
        <v>0.8</v>
      </c>
      <c r="V19">
        <v>0</v>
      </c>
      <c r="W19">
        <v>0.2</v>
      </c>
      <c r="X19">
        <v>0.2</v>
      </c>
      <c r="Y19">
        <v>0.1</v>
      </c>
      <c r="Z19">
        <v>0.8</v>
      </c>
      <c r="AA19">
        <v>0</v>
      </c>
      <c r="AB19">
        <v>0</v>
      </c>
      <c r="AC19">
        <v>0</v>
      </c>
      <c r="AD19">
        <v>0</v>
      </c>
      <c r="AE19">
        <v>0.9</v>
      </c>
      <c r="AF19">
        <v>0.1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0.4</v>
      </c>
      <c r="AS19">
        <v>0</v>
      </c>
      <c r="AT19">
        <v>0</v>
      </c>
      <c r="AU19">
        <v>3.9</v>
      </c>
    </row>
    <row r="20" spans="1:47" x14ac:dyDescent="0.2">
      <c r="A20" t="s">
        <v>47</v>
      </c>
      <c r="B20" t="s">
        <v>48</v>
      </c>
      <c r="C20">
        <v>1993</v>
      </c>
      <c r="D20">
        <v>8456</v>
      </c>
      <c r="E20">
        <v>0.640123</v>
      </c>
      <c r="F20">
        <v>28.193909999999999</v>
      </c>
      <c r="G20">
        <v>23.459140000000001</v>
      </c>
      <c r="H20">
        <v>20.265840000000001</v>
      </c>
      <c r="I20">
        <v>27.8644</v>
      </c>
      <c r="J20">
        <v>378.82893999999999</v>
      </c>
      <c r="K20">
        <v>438.52127999999999</v>
      </c>
      <c r="L20">
        <v>318.93740000000003</v>
      </c>
      <c r="M20">
        <v>3207.1669999999999</v>
      </c>
      <c r="N20" t="s">
        <v>49</v>
      </c>
      <c r="O20">
        <v>166.3287</v>
      </c>
      <c r="P20">
        <v>138.29419999999999</v>
      </c>
      <c r="Q20">
        <v>10.1248</v>
      </c>
      <c r="R20">
        <v>0.86514100000000005</v>
      </c>
      <c r="S20">
        <v>4.2535000000000003E-2</v>
      </c>
      <c r="T20">
        <v>37.701390000000004</v>
      </c>
      <c r="U20">
        <v>0.9</v>
      </c>
      <c r="V20">
        <v>0</v>
      </c>
      <c r="W20">
        <v>0.1</v>
      </c>
      <c r="X20">
        <v>0.2</v>
      </c>
      <c r="Y20">
        <v>0.1</v>
      </c>
      <c r="Z20">
        <v>0.8</v>
      </c>
      <c r="AA20">
        <v>0</v>
      </c>
      <c r="AB20">
        <v>0</v>
      </c>
      <c r="AC20">
        <v>0</v>
      </c>
      <c r="AD20">
        <v>0</v>
      </c>
      <c r="AE20">
        <v>0.9</v>
      </c>
      <c r="AF20">
        <v>0.1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0.4</v>
      </c>
      <c r="AS20">
        <v>0</v>
      </c>
      <c r="AT20">
        <v>0</v>
      </c>
      <c r="AU20">
        <v>4</v>
      </c>
    </row>
    <row r="21" spans="1:47" x14ac:dyDescent="0.2">
      <c r="A21" t="s">
        <v>47</v>
      </c>
      <c r="B21" t="s">
        <v>48</v>
      </c>
      <c r="C21">
        <v>1994</v>
      </c>
      <c r="D21">
        <v>8415</v>
      </c>
      <c r="E21">
        <v>0.59574300000000002</v>
      </c>
      <c r="F21">
        <v>28.04729</v>
      </c>
      <c r="G21">
        <v>23.273</v>
      </c>
      <c r="H21">
        <v>19.997540000000001</v>
      </c>
      <c r="I21">
        <v>27.721409999999999</v>
      </c>
      <c r="J21">
        <v>381.86336999999997</v>
      </c>
      <c r="K21">
        <v>444.40987999999999</v>
      </c>
      <c r="L21">
        <v>320.58643000000001</v>
      </c>
      <c r="M21">
        <v>3249.6860000000001</v>
      </c>
      <c r="N21" t="s">
        <v>49</v>
      </c>
      <c r="O21">
        <v>167.7259</v>
      </c>
      <c r="P21">
        <v>142.8141</v>
      </c>
      <c r="Q21">
        <v>9.9253</v>
      </c>
      <c r="R21">
        <v>0.88366999999999996</v>
      </c>
      <c r="S21">
        <v>4.3234000000000002E-2</v>
      </c>
      <c r="T21">
        <v>37.894390000000001</v>
      </c>
      <c r="U21">
        <v>0.8</v>
      </c>
      <c r="V21">
        <v>0</v>
      </c>
      <c r="W21">
        <v>0.2</v>
      </c>
      <c r="X21">
        <v>0.2</v>
      </c>
      <c r="Y21">
        <v>0</v>
      </c>
      <c r="Z21">
        <v>0.8</v>
      </c>
      <c r="AA21">
        <v>0</v>
      </c>
      <c r="AB21">
        <v>0</v>
      </c>
      <c r="AC21">
        <v>0</v>
      </c>
      <c r="AD21">
        <v>0</v>
      </c>
      <c r="AE21">
        <v>0.9</v>
      </c>
      <c r="AF21">
        <v>0.1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0.4</v>
      </c>
      <c r="AS21">
        <v>0.1</v>
      </c>
      <c r="AT21">
        <v>0</v>
      </c>
      <c r="AU21">
        <v>4</v>
      </c>
    </row>
    <row r="22" spans="1:47" x14ac:dyDescent="0.2">
      <c r="A22" t="s">
        <v>47</v>
      </c>
      <c r="B22" t="s">
        <v>48</v>
      </c>
      <c r="C22">
        <v>1995</v>
      </c>
      <c r="D22">
        <v>9396</v>
      </c>
      <c r="E22">
        <v>0.62039</v>
      </c>
      <c r="F22">
        <v>28.323499999999999</v>
      </c>
      <c r="G22">
        <v>23.443549999999998</v>
      </c>
      <c r="H22">
        <v>19.974900000000002</v>
      </c>
      <c r="I22">
        <v>28.11524</v>
      </c>
      <c r="J22">
        <v>379.10881000000001</v>
      </c>
      <c r="K22">
        <v>444.93984999999998</v>
      </c>
      <c r="L22">
        <v>316.11648000000002</v>
      </c>
      <c r="M22">
        <v>3262.62</v>
      </c>
      <c r="N22" t="s">
        <v>49</v>
      </c>
      <c r="O22">
        <v>166.91120000000001</v>
      </c>
      <c r="P22">
        <v>152.4623</v>
      </c>
      <c r="Q22">
        <v>9.7956000000000003</v>
      </c>
      <c r="R22">
        <v>0.94464400000000004</v>
      </c>
      <c r="S22">
        <v>4.6018999999999997E-2</v>
      </c>
      <c r="T22">
        <v>38.319319999999998</v>
      </c>
      <c r="U22">
        <v>0.8</v>
      </c>
      <c r="V22">
        <v>0</v>
      </c>
      <c r="W22">
        <v>0.2</v>
      </c>
      <c r="X22">
        <v>0.2</v>
      </c>
      <c r="Y22">
        <v>0</v>
      </c>
      <c r="Z22">
        <v>0.8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0.9</v>
      </c>
      <c r="AP22">
        <v>0</v>
      </c>
      <c r="AQ22">
        <v>0</v>
      </c>
      <c r="AR22">
        <v>0.5</v>
      </c>
      <c r="AS22">
        <v>0.1</v>
      </c>
      <c r="AT22">
        <v>0</v>
      </c>
      <c r="AU22">
        <v>4.0999999999999996</v>
      </c>
    </row>
    <row r="23" spans="1:47" x14ac:dyDescent="0.2">
      <c r="A23" t="s">
        <v>47</v>
      </c>
      <c r="B23" t="s">
        <v>48</v>
      </c>
      <c r="C23">
        <v>1996</v>
      </c>
      <c r="D23">
        <v>7890</v>
      </c>
      <c r="E23">
        <v>0.60027600000000003</v>
      </c>
      <c r="F23">
        <v>28.285620000000002</v>
      </c>
      <c r="G23">
        <v>23.334579999999999</v>
      </c>
      <c r="H23">
        <v>19.825569999999999</v>
      </c>
      <c r="I23">
        <v>27.957439999999998</v>
      </c>
      <c r="J23">
        <v>380.88754999999998</v>
      </c>
      <c r="K23">
        <v>448.30061999999998</v>
      </c>
      <c r="L23">
        <v>317.90821999999997</v>
      </c>
      <c r="M23">
        <v>3281.7489999999998</v>
      </c>
      <c r="N23" t="s">
        <v>49</v>
      </c>
      <c r="O23">
        <v>165.4487</v>
      </c>
      <c r="P23">
        <v>154.13310000000001</v>
      </c>
      <c r="Q23">
        <v>10.1113</v>
      </c>
      <c r="R23">
        <v>0.95778300000000005</v>
      </c>
      <c r="S23">
        <v>4.6362E-2</v>
      </c>
      <c r="T23">
        <v>38.330260000000003</v>
      </c>
      <c r="U23">
        <v>0.9</v>
      </c>
      <c r="V23">
        <v>0</v>
      </c>
      <c r="W23">
        <v>0.1</v>
      </c>
      <c r="X23">
        <v>0.1</v>
      </c>
      <c r="Y23">
        <v>0</v>
      </c>
      <c r="Z23">
        <v>0.8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0.6</v>
      </c>
      <c r="AS23">
        <v>0.1</v>
      </c>
      <c r="AT23">
        <v>0</v>
      </c>
      <c r="AU23">
        <v>4.0999999999999996</v>
      </c>
    </row>
    <row r="24" spans="1:47" x14ac:dyDescent="0.2">
      <c r="A24" t="s">
        <v>47</v>
      </c>
      <c r="B24" t="s">
        <v>48</v>
      </c>
      <c r="C24">
        <v>1997</v>
      </c>
      <c r="D24">
        <v>8334</v>
      </c>
      <c r="E24">
        <v>0.57647899999999996</v>
      </c>
      <c r="F24">
        <v>28.432700000000001</v>
      </c>
      <c r="G24">
        <v>23.372440000000001</v>
      </c>
      <c r="H24">
        <v>19.804659999999998</v>
      </c>
      <c r="I24">
        <v>27.968139999999998</v>
      </c>
      <c r="J24">
        <v>380.26312999999999</v>
      </c>
      <c r="K24">
        <v>448.76571000000001</v>
      </c>
      <c r="L24">
        <v>317.77992</v>
      </c>
      <c r="M24">
        <v>3274.0610000000001</v>
      </c>
      <c r="N24" t="s">
        <v>49</v>
      </c>
      <c r="O24">
        <v>163.60849999999999</v>
      </c>
      <c r="P24">
        <v>156.02860000000001</v>
      </c>
      <c r="Q24">
        <v>10.028700000000001</v>
      </c>
      <c r="R24">
        <v>0.97445000000000004</v>
      </c>
      <c r="S24">
        <v>4.6911000000000001E-2</v>
      </c>
      <c r="T24">
        <v>38.308900000000001</v>
      </c>
      <c r="U24">
        <v>0.9</v>
      </c>
      <c r="V24">
        <v>0</v>
      </c>
      <c r="W24">
        <v>0.1</v>
      </c>
      <c r="X24">
        <v>0.1</v>
      </c>
      <c r="Y24">
        <v>0</v>
      </c>
      <c r="Z24">
        <v>0.9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0.6</v>
      </c>
      <c r="AS24">
        <v>0.1</v>
      </c>
      <c r="AT24">
        <v>0</v>
      </c>
      <c r="AU24">
        <v>4.0999999999999996</v>
      </c>
    </row>
    <row r="25" spans="1:47" x14ac:dyDescent="0.2">
      <c r="A25" t="s">
        <v>47</v>
      </c>
      <c r="B25" t="s">
        <v>48</v>
      </c>
      <c r="C25">
        <v>1998</v>
      </c>
      <c r="D25">
        <v>7971</v>
      </c>
      <c r="E25">
        <v>0.55140299999999998</v>
      </c>
      <c r="F25">
        <v>28.5228</v>
      </c>
      <c r="G25">
        <v>23.368010000000002</v>
      </c>
      <c r="H25">
        <v>19.731280000000002</v>
      </c>
      <c r="I25">
        <v>27.95777</v>
      </c>
      <c r="J25">
        <v>380.37277</v>
      </c>
      <c r="K25">
        <v>450.47757000000001</v>
      </c>
      <c r="L25">
        <v>317.93045999999998</v>
      </c>
      <c r="M25">
        <v>3305.9870000000001</v>
      </c>
      <c r="N25" t="s">
        <v>49</v>
      </c>
      <c r="O25">
        <v>163.80869999999999</v>
      </c>
      <c r="P25">
        <v>159.08529999999999</v>
      </c>
      <c r="Q25">
        <v>10.193099999999999</v>
      </c>
      <c r="R25">
        <v>0.99299499999999996</v>
      </c>
      <c r="S25">
        <v>4.7497999999999999E-2</v>
      </c>
      <c r="T25">
        <v>38.725299999999997</v>
      </c>
      <c r="U25">
        <v>0.9</v>
      </c>
      <c r="V25">
        <v>0</v>
      </c>
      <c r="W25">
        <v>0.1</v>
      </c>
      <c r="X25">
        <v>0.1</v>
      </c>
      <c r="Y25">
        <v>0</v>
      </c>
      <c r="Z25">
        <v>0.9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0.6</v>
      </c>
      <c r="AS25">
        <v>0.2</v>
      </c>
      <c r="AT25">
        <v>0</v>
      </c>
      <c r="AU25">
        <v>4.0999999999999996</v>
      </c>
    </row>
    <row r="26" spans="1:47" x14ac:dyDescent="0.2">
      <c r="A26" t="s">
        <v>47</v>
      </c>
      <c r="B26" t="s">
        <v>48</v>
      </c>
      <c r="C26">
        <v>1999</v>
      </c>
      <c r="D26">
        <v>8376</v>
      </c>
      <c r="E26">
        <v>0.55054700000000001</v>
      </c>
      <c r="F26">
        <v>28.161239999999999</v>
      </c>
      <c r="G26">
        <v>23.00469</v>
      </c>
      <c r="H26">
        <v>19.364560000000001</v>
      </c>
      <c r="I26">
        <v>27.501049999999999</v>
      </c>
      <c r="J26">
        <v>386.37387000000001</v>
      </c>
      <c r="K26">
        <v>459.00128999999998</v>
      </c>
      <c r="L26">
        <v>323.20513999999997</v>
      </c>
      <c r="M26">
        <v>3364.5610000000001</v>
      </c>
      <c r="N26" t="s">
        <v>49</v>
      </c>
      <c r="O26">
        <v>165.7662</v>
      </c>
      <c r="P26">
        <v>163.9751</v>
      </c>
      <c r="Q26">
        <v>10.0517</v>
      </c>
      <c r="R26">
        <v>1.00902</v>
      </c>
      <c r="S26">
        <v>4.8141000000000003E-2</v>
      </c>
      <c r="T26">
        <v>38.757579999999997</v>
      </c>
      <c r="U26">
        <v>0.9</v>
      </c>
      <c r="V26">
        <v>0</v>
      </c>
      <c r="W26">
        <v>0.1</v>
      </c>
      <c r="X26">
        <v>0.1</v>
      </c>
      <c r="Y26">
        <v>0</v>
      </c>
      <c r="Z26">
        <v>0.9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0.6</v>
      </c>
      <c r="AS26">
        <v>0.2</v>
      </c>
      <c r="AT26">
        <v>0</v>
      </c>
      <c r="AU26">
        <v>4.0999999999999996</v>
      </c>
    </row>
    <row r="27" spans="1:47" x14ac:dyDescent="0.2">
      <c r="A27" t="s">
        <v>47</v>
      </c>
      <c r="B27" t="s">
        <v>48</v>
      </c>
      <c r="C27">
        <v>2000</v>
      </c>
      <c r="D27">
        <v>9125</v>
      </c>
      <c r="E27">
        <v>0.55066400000000004</v>
      </c>
      <c r="F27">
        <v>28.161650000000002</v>
      </c>
      <c r="G27">
        <v>22.914349999999999</v>
      </c>
      <c r="H27">
        <v>19.274190000000001</v>
      </c>
      <c r="I27">
        <v>27.291340000000002</v>
      </c>
      <c r="J27">
        <v>387.91298999999998</v>
      </c>
      <c r="K27">
        <v>461.17063999999999</v>
      </c>
      <c r="L27">
        <v>325.70323999999999</v>
      </c>
      <c r="M27">
        <v>3369.2089999999998</v>
      </c>
      <c r="N27" t="s">
        <v>49</v>
      </c>
      <c r="O27">
        <v>165.37989999999999</v>
      </c>
      <c r="P27">
        <v>167.93</v>
      </c>
      <c r="Q27">
        <v>9.5094999999999992</v>
      </c>
      <c r="R27">
        <v>1.0318719999999999</v>
      </c>
      <c r="S27">
        <v>4.9162999999999998E-2</v>
      </c>
      <c r="T27">
        <v>38.657200000000003</v>
      </c>
      <c r="U27">
        <v>0.8</v>
      </c>
      <c r="V27">
        <v>0</v>
      </c>
      <c r="W27">
        <v>0.1</v>
      </c>
      <c r="X27">
        <v>0.1</v>
      </c>
      <c r="Y27">
        <v>0</v>
      </c>
      <c r="Z27">
        <v>0.9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0.7</v>
      </c>
      <c r="AS27">
        <v>0.2</v>
      </c>
      <c r="AT27">
        <v>0</v>
      </c>
      <c r="AU27">
        <v>4.0999999999999996</v>
      </c>
    </row>
    <row r="28" spans="1:47" x14ac:dyDescent="0.2">
      <c r="A28" t="s">
        <v>47</v>
      </c>
      <c r="B28" t="s">
        <v>48</v>
      </c>
      <c r="C28">
        <v>2001</v>
      </c>
      <c r="D28">
        <v>8405</v>
      </c>
      <c r="E28">
        <v>0.53856999999999999</v>
      </c>
      <c r="F28">
        <v>28.448830000000001</v>
      </c>
      <c r="G28">
        <v>23.045539999999999</v>
      </c>
      <c r="H28">
        <v>19.37077</v>
      </c>
      <c r="I28">
        <v>27.347190000000001</v>
      </c>
      <c r="J28">
        <v>385.71845999999999</v>
      </c>
      <c r="K28">
        <v>458.88733000000002</v>
      </c>
      <c r="L28">
        <v>325.04964999999999</v>
      </c>
      <c r="M28">
        <v>3379.627</v>
      </c>
      <c r="N28" t="s">
        <v>49</v>
      </c>
      <c r="O28">
        <v>164.64959999999999</v>
      </c>
      <c r="P28">
        <v>168.4034</v>
      </c>
      <c r="Q28">
        <v>9.3279999999999994</v>
      </c>
      <c r="R28">
        <v>1.041784</v>
      </c>
      <c r="S28">
        <v>4.9238999999999998E-2</v>
      </c>
      <c r="T28">
        <v>39.107819999999997</v>
      </c>
      <c r="U28">
        <v>0.8</v>
      </c>
      <c r="V28">
        <v>0</v>
      </c>
      <c r="W28">
        <v>0.1</v>
      </c>
      <c r="X28">
        <v>0.1</v>
      </c>
      <c r="Y28">
        <v>0</v>
      </c>
      <c r="Z28">
        <v>0.9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0.7</v>
      </c>
      <c r="AS28">
        <v>0.3</v>
      </c>
      <c r="AT28">
        <v>0</v>
      </c>
      <c r="AU28">
        <v>4.2</v>
      </c>
    </row>
    <row r="29" spans="1:47" x14ac:dyDescent="0.2">
      <c r="A29" t="s">
        <v>47</v>
      </c>
      <c r="B29" t="s">
        <v>48</v>
      </c>
      <c r="C29">
        <v>2002</v>
      </c>
      <c r="D29">
        <v>8301</v>
      </c>
      <c r="E29">
        <v>0.51510699999999998</v>
      </c>
      <c r="F29">
        <v>28.63945</v>
      </c>
      <c r="G29">
        <v>23.084599999999998</v>
      </c>
      <c r="H29">
        <v>19.42998</v>
      </c>
      <c r="I29">
        <v>27.231539999999999</v>
      </c>
      <c r="J29">
        <v>385.11455999999998</v>
      </c>
      <c r="K29">
        <v>457.54615999999999</v>
      </c>
      <c r="L29">
        <v>326.47197999999997</v>
      </c>
      <c r="M29">
        <v>3391.2170000000001</v>
      </c>
      <c r="N29" t="s">
        <v>49</v>
      </c>
      <c r="O29">
        <v>165.506</v>
      </c>
      <c r="P29">
        <v>172.91480000000001</v>
      </c>
      <c r="Q29">
        <v>9.3208000000000002</v>
      </c>
      <c r="R29">
        <v>1.065596</v>
      </c>
      <c r="S29">
        <v>5.0396000000000003E-2</v>
      </c>
      <c r="T29">
        <v>39.307279999999999</v>
      </c>
      <c r="U29">
        <v>0.8</v>
      </c>
      <c r="V29">
        <v>0</v>
      </c>
      <c r="W29">
        <v>0.1</v>
      </c>
      <c r="X29">
        <v>0.1</v>
      </c>
      <c r="Y29">
        <v>0</v>
      </c>
      <c r="Z29">
        <v>0.9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0.7</v>
      </c>
      <c r="AS29">
        <v>0.3</v>
      </c>
      <c r="AT29">
        <v>0</v>
      </c>
      <c r="AU29">
        <v>4.2</v>
      </c>
    </row>
    <row r="30" spans="1:47" x14ac:dyDescent="0.2">
      <c r="A30" t="s">
        <v>47</v>
      </c>
      <c r="B30" t="s">
        <v>48</v>
      </c>
      <c r="C30">
        <v>2003</v>
      </c>
      <c r="D30">
        <v>7921</v>
      </c>
      <c r="E30">
        <v>0.50218600000000002</v>
      </c>
      <c r="F30">
        <v>28.978729999999999</v>
      </c>
      <c r="G30">
        <v>23.276730000000001</v>
      </c>
      <c r="H30">
        <v>19.489329999999999</v>
      </c>
      <c r="I30">
        <v>27.503360000000001</v>
      </c>
      <c r="J30">
        <v>381.92365999999998</v>
      </c>
      <c r="K30">
        <v>456.13713000000001</v>
      </c>
      <c r="L30">
        <v>323.23612000000003</v>
      </c>
      <c r="M30">
        <v>3416.8980000000001</v>
      </c>
      <c r="N30" t="s">
        <v>49</v>
      </c>
      <c r="O30">
        <v>165.2884</v>
      </c>
      <c r="P30">
        <v>176.12430000000001</v>
      </c>
      <c r="Q30">
        <v>9.1144999999999996</v>
      </c>
      <c r="R30">
        <v>1.0865340000000001</v>
      </c>
      <c r="S30">
        <v>5.0999000000000003E-2</v>
      </c>
      <c r="T30">
        <v>39.986510000000003</v>
      </c>
      <c r="U30">
        <v>0.8</v>
      </c>
      <c r="V30">
        <v>0</v>
      </c>
      <c r="W30">
        <v>0.1</v>
      </c>
      <c r="X30">
        <v>0.1</v>
      </c>
      <c r="Y30">
        <v>0</v>
      </c>
      <c r="Z30">
        <v>0.9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0.7</v>
      </c>
      <c r="AS30">
        <v>0.4</v>
      </c>
      <c r="AT30">
        <v>0</v>
      </c>
      <c r="AU30">
        <v>4.3</v>
      </c>
    </row>
    <row r="31" spans="1:47" x14ac:dyDescent="0.2">
      <c r="A31" t="s">
        <v>47</v>
      </c>
      <c r="B31" t="s">
        <v>48</v>
      </c>
      <c r="C31">
        <v>2004</v>
      </c>
      <c r="D31">
        <v>7537</v>
      </c>
      <c r="E31">
        <v>0.479792</v>
      </c>
      <c r="F31">
        <v>28.881689999999999</v>
      </c>
      <c r="G31">
        <v>23.140429999999999</v>
      </c>
      <c r="H31">
        <v>19.257760000000001</v>
      </c>
      <c r="I31">
        <v>27.408719999999999</v>
      </c>
      <c r="J31">
        <v>384.15892000000002</v>
      </c>
      <c r="K31">
        <v>461.60890000000001</v>
      </c>
      <c r="L31">
        <v>324.33677</v>
      </c>
      <c r="M31">
        <v>3461.634</v>
      </c>
      <c r="N31" t="s">
        <v>49</v>
      </c>
      <c r="O31">
        <v>168.2243</v>
      </c>
      <c r="P31">
        <v>182.5044</v>
      </c>
      <c r="Q31">
        <v>8.9634</v>
      </c>
      <c r="R31">
        <v>1.106139</v>
      </c>
      <c r="S31">
        <v>5.21E-2</v>
      </c>
      <c r="T31">
        <v>40.304720000000003</v>
      </c>
      <c r="U31">
        <v>0.8</v>
      </c>
      <c r="V31">
        <v>0.1</v>
      </c>
      <c r="W31">
        <v>0.1</v>
      </c>
      <c r="X31">
        <v>0.1</v>
      </c>
      <c r="Y31">
        <v>0</v>
      </c>
      <c r="Z31">
        <v>0.9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0.8</v>
      </c>
      <c r="AS31">
        <v>0.4</v>
      </c>
      <c r="AT31">
        <v>0</v>
      </c>
      <c r="AU31">
        <v>4.4000000000000004</v>
      </c>
    </row>
    <row r="32" spans="1:47" x14ac:dyDescent="0.2">
      <c r="A32" t="s">
        <v>47</v>
      </c>
      <c r="B32" t="s">
        <v>48</v>
      </c>
      <c r="C32">
        <v>2005</v>
      </c>
      <c r="D32">
        <v>8027</v>
      </c>
      <c r="E32">
        <v>0.50505900000000004</v>
      </c>
      <c r="F32">
        <v>29.508320000000001</v>
      </c>
      <c r="G32">
        <v>23.490790000000001</v>
      </c>
      <c r="H32">
        <v>19.598420000000001</v>
      </c>
      <c r="I32">
        <v>27.630559999999999</v>
      </c>
      <c r="J32">
        <v>378.50243999999998</v>
      </c>
      <c r="K32">
        <v>453.67401999999998</v>
      </c>
      <c r="L32">
        <v>321.79405000000003</v>
      </c>
      <c r="M32">
        <v>3462.7049999999999</v>
      </c>
      <c r="N32" t="s">
        <v>49</v>
      </c>
      <c r="O32">
        <v>166.25919999999999</v>
      </c>
      <c r="P32">
        <v>182.17160000000001</v>
      </c>
      <c r="Q32">
        <v>8.9321999999999999</v>
      </c>
      <c r="R32">
        <v>1.1146069999999999</v>
      </c>
      <c r="S32">
        <v>5.1832999999999997E-2</v>
      </c>
      <c r="T32">
        <v>41.040970000000002</v>
      </c>
      <c r="U32">
        <v>0.8</v>
      </c>
      <c r="V32">
        <v>0.1</v>
      </c>
      <c r="W32">
        <v>0.1</v>
      </c>
      <c r="X32">
        <v>0.1</v>
      </c>
      <c r="Y32">
        <v>0</v>
      </c>
      <c r="Z32">
        <v>0.9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0.8</v>
      </c>
      <c r="AS32">
        <v>0.5</v>
      </c>
      <c r="AT32">
        <v>0</v>
      </c>
      <c r="AU32">
        <v>4.4000000000000004</v>
      </c>
    </row>
    <row r="33" spans="1:47" x14ac:dyDescent="0.2">
      <c r="A33" t="s">
        <v>47</v>
      </c>
      <c r="B33" t="s">
        <v>48</v>
      </c>
      <c r="C33">
        <v>2006</v>
      </c>
      <c r="D33">
        <v>7993</v>
      </c>
      <c r="E33">
        <v>0.52918100000000001</v>
      </c>
      <c r="F33">
        <v>29.230910000000002</v>
      </c>
      <c r="G33">
        <v>23.299399999999999</v>
      </c>
      <c r="H33">
        <v>19.391120000000001</v>
      </c>
      <c r="I33">
        <v>27.477219999999999</v>
      </c>
      <c r="J33">
        <v>381.67414000000002</v>
      </c>
      <c r="K33">
        <v>458.58613000000003</v>
      </c>
      <c r="L33">
        <v>323.65282000000002</v>
      </c>
      <c r="M33">
        <v>3534.0909999999999</v>
      </c>
      <c r="N33" t="s">
        <v>49</v>
      </c>
      <c r="O33">
        <v>171.92189999999999</v>
      </c>
      <c r="P33">
        <v>193.965</v>
      </c>
      <c r="Q33">
        <v>8.7246000000000006</v>
      </c>
      <c r="R33">
        <v>1.1458889999999999</v>
      </c>
      <c r="S33">
        <v>5.4022000000000001E-2</v>
      </c>
      <c r="T33">
        <v>41.565820000000002</v>
      </c>
      <c r="U33">
        <v>0.8</v>
      </c>
      <c r="V33">
        <v>0.1</v>
      </c>
      <c r="W33">
        <v>0.2</v>
      </c>
      <c r="X33">
        <v>0.1</v>
      </c>
      <c r="Y33">
        <v>0</v>
      </c>
      <c r="Z33">
        <v>0.9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0.8</v>
      </c>
      <c r="AS33">
        <v>0.6</v>
      </c>
      <c r="AT33">
        <v>0</v>
      </c>
      <c r="AU33">
        <v>4.5999999999999996</v>
      </c>
    </row>
    <row r="34" spans="1:47" x14ac:dyDescent="0.2">
      <c r="A34" t="s">
        <v>47</v>
      </c>
      <c r="B34" t="s">
        <v>48</v>
      </c>
      <c r="C34">
        <v>2007</v>
      </c>
      <c r="D34">
        <v>8082</v>
      </c>
      <c r="E34">
        <v>0.529061</v>
      </c>
      <c r="F34">
        <v>30.337520000000001</v>
      </c>
      <c r="G34">
        <v>24.107890000000001</v>
      </c>
      <c r="H34">
        <v>20.128689999999999</v>
      </c>
      <c r="I34">
        <v>28.33333</v>
      </c>
      <c r="J34">
        <v>368.65940999999998</v>
      </c>
      <c r="K34">
        <v>441.53930000000003</v>
      </c>
      <c r="L34">
        <v>313.67984000000001</v>
      </c>
      <c r="M34">
        <v>3507.31</v>
      </c>
      <c r="N34" t="s">
        <v>49</v>
      </c>
      <c r="O34">
        <v>165.34399999999999</v>
      </c>
      <c r="P34">
        <v>189.40100000000001</v>
      </c>
      <c r="Q34">
        <v>8.8437999999999999</v>
      </c>
      <c r="R34">
        <v>1.1571199999999999</v>
      </c>
      <c r="S34">
        <v>5.3073000000000002E-2</v>
      </c>
      <c r="T34">
        <v>42.82199</v>
      </c>
      <c r="U34">
        <v>0.8</v>
      </c>
      <c r="V34">
        <v>0.1</v>
      </c>
      <c r="W34">
        <v>0.1</v>
      </c>
      <c r="X34">
        <v>0.1</v>
      </c>
      <c r="Y34">
        <v>0</v>
      </c>
      <c r="Z34">
        <v>0.8</v>
      </c>
      <c r="AA34">
        <v>0.1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0.8</v>
      </c>
      <c r="AS34">
        <v>0.7</v>
      </c>
      <c r="AT34">
        <v>0</v>
      </c>
      <c r="AU34">
        <v>4.4000000000000004</v>
      </c>
    </row>
    <row r="35" spans="1:47" x14ac:dyDescent="0.2">
      <c r="A35" t="s">
        <v>47</v>
      </c>
      <c r="B35" t="s">
        <v>48</v>
      </c>
      <c r="C35">
        <v>2008</v>
      </c>
      <c r="D35">
        <v>7319</v>
      </c>
      <c r="E35">
        <v>0.526586</v>
      </c>
      <c r="F35">
        <v>30.543990000000001</v>
      </c>
      <c r="G35">
        <v>24.267320000000002</v>
      </c>
      <c r="H35">
        <v>20.248860000000001</v>
      </c>
      <c r="I35">
        <v>28.54007</v>
      </c>
      <c r="J35">
        <v>366.24423999999999</v>
      </c>
      <c r="K35">
        <v>438.92633999999998</v>
      </c>
      <c r="L35">
        <v>311.41388000000001</v>
      </c>
      <c r="M35">
        <v>3526.893</v>
      </c>
      <c r="N35">
        <v>45.200130000000001</v>
      </c>
      <c r="O35">
        <v>164.97200000000001</v>
      </c>
      <c r="P35">
        <v>192.86500000000001</v>
      </c>
      <c r="Q35">
        <v>8.8335000000000008</v>
      </c>
      <c r="R35">
        <v>1.177767</v>
      </c>
      <c r="S35">
        <v>5.3633E-2</v>
      </c>
      <c r="T35">
        <v>43.346629999999998</v>
      </c>
      <c r="U35">
        <v>0.8</v>
      </c>
      <c r="V35">
        <v>0.1</v>
      </c>
      <c r="W35">
        <v>0.2</v>
      </c>
      <c r="X35">
        <v>0.1</v>
      </c>
      <c r="Y35">
        <v>0</v>
      </c>
      <c r="Z35">
        <v>0.8</v>
      </c>
      <c r="AA35">
        <v>0.1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0.9</v>
      </c>
      <c r="AS35">
        <v>0.6</v>
      </c>
      <c r="AT35">
        <v>0</v>
      </c>
      <c r="AU35">
        <v>4.4000000000000004</v>
      </c>
    </row>
    <row r="36" spans="1:47" x14ac:dyDescent="0.2">
      <c r="A36" t="s">
        <v>47</v>
      </c>
      <c r="B36" t="s">
        <v>48</v>
      </c>
      <c r="C36">
        <v>2009</v>
      </c>
      <c r="D36">
        <v>5636</v>
      </c>
      <c r="E36">
        <v>0.60501400000000005</v>
      </c>
      <c r="F36">
        <v>32.084499999999998</v>
      </c>
      <c r="G36">
        <v>25.337890000000002</v>
      </c>
      <c r="H36">
        <v>21.268619999999999</v>
      </c>
      <c r="I36">
        <v>29.648540000000001</v>
      </c>
      <c r="J36">
        <v>351.01316000000003</v>
      </c>
      <c r="K36">
        <v>418.16867999999999</v>
      </c>
      <c r="L36">
        <v>299.98138999999998</v>
      </c>
      <c r="M36">
        <v>3464.462</v>
      </c>
      <c r="N36">
        <v>44.929960000000001</v>
      </c>
      <c r="O36">
        <v>154.91589999999999</v>
      </c>
      <c r="P36">
        <v>183.8245</v>
      </c>
      <c r="Q36">
        <v>8.8637999999999995</v>
      </c>
      <c r="R36">
        <v>1.1900740000000001</v>
      </c>
      <c r="S36">
        <v>5.2026999999999997E-2</v>
      </c>
      <c r="T36">
        <v>44.383420000000001</v>
      </c>
      <c r="U36">
        <v>0.8</v>
      </c>
      <c r="V36">
        <v>0.1</v>
      </c>
      <c r="W36">
        <v>0.1</v>
      </c>
      <c r="X36">
        <v>0.1</v>
      </c>
      <c r="Y36">
        <v>0</v>
      </c>
      <c r="Z36">
        <v>0.8</v>
      </c>
      <c r="AA36">
        <v>0.1</v>
      </c>
      <c r="AB36">
        <v>0</v>
      </c>
      <c r="AC36">
        <v>0</v>
      </c>
      <c r="AD36">
        <v>0</v>
      </c>
      <c r="AE36">
        <v>0.9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0.9</v>
      </c>
      <c r="AS36">
        <v>0.8</v>
      </c>
      <c r="AT36">
        <v>0</v>
      </c>
      <c r="AU36">
        <v>4.5</v>
      </c>
    </row>
    <row r="37" spans="1:47" x14ac:dyDescent="0.2">
      <c r="A37" t="s">
        <v>47</v>
      </c>
      <c r="B37" t="s">
        <v>48</v>
      </c>
      <c r="C37">
        <v>2010</v>
      </c>
      <c r="D37">
        <v>6061</v>
      </c>
      <c r="E37">
        <v>0.54519799999999996</v>
      </c>
      <c r="F37">
        <v>33.177509999999998</v>
      </c>
      <c r="G37">
        <v>26.162179999999999</v>
      </c>
      <c r="H37">
        <v>22.019369999999999</v>
      </c>
      <c r="I37">
        <v>30.48967</v>
      </c>
      <c r="J37">
        <v>340.06486000000001</v>
      </c>
      <c r="K37">
        <v>404.04838000000001</v>
      </c>
      <c r="L37">
        <v>291.79658999999998</v>
      </c>
      <c r="M37">
        <v>3474.0929999999998</v>
      </c>
      <c r="N37">
        <v>45.21904</v>
      </c>
      <c r="O37">
        <v>156.0318</v>
      </c>
      <c r="P37">
        <v>186.69229999999999</v>
      </c>
      <c r="Q37">
        <v>8.8156999999999996</v>
      </c>
      <c r="R37">
        <v>1.196928</v>
      </c>
      <c r="S37">
        <v>5.2691000000000002E-2</v>
      </c>
      <c r="T37">
        <v>46.624589999999998</v>
      </c>
      <c r="U37">
        <v>0.8</v>
      </c>
      <c r="V37">
        <v>0.1</v>
      </c>
      <c r="W37">
        <v>0.1</v>
      </c>
      <c r="X37">
        <v>0.1</v>
      </c>
      <c r="Y37">
        <v>0</v>
      </c>
      <c r="Z37">
        <v>0.8</v>
      </c>
      <c r="AA37">
        <v>0.1</v>
      </c>
      <c r="AB37">
        <v>0</v>
      </c>
      <c r="AC37">
        <v>0</v>
      </c>
      <c r="AD37">
        <v>0.1</v>
      </c>
      <c r="AE37">
        <v>0.9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0.1</v>
      </c>
      <c r="AN37">
        <v>0.9</v>
      </c>
      <c r="AO37">
        <v>0</v>
      </c>
      <c r="AP37">
        <v>0</v>
      </c>
      <c r="AQ37">
        <v>0</v>
      </c>
      <c r="AR37">
        <v>0.9</v>
      </c>
      <c r="AS37">
        <v>0.9</v>
      </c>
      <c r="AT37">
        <v>0</v>
      </c>
      <c r="AU37">
        <v>4.4000000000000004</v>
      </c>
    </row>
    <row r="38" spans="1:47" x14ac:dyDescent="0.2">
      <c r="A38" t="s">
        <v>47</v>
      </c>
      <c r="B38" t="s">
        <v>48</v>
      </c>
      <c r="C38">
        <v>2011</v>
      </c>
      <c r="D38">
        <v>5743</v>
      </c>
      <c r="E38">
        <v>0.47782799999999997</v>
      </c>
      <c r="F38">
        <v>32.892429999999997</v>
      </c>
      <c r="G38">
        <v>25.8217</v>
      </c>
      <c r="H38">
        <v>21.62453</v>
      </c>
      <c r="I38">
        <v>30.251090000000001</v>
      </c>
      <c r="J38">
        <v>344.45886999999999</v>
      </c>
      <c r="K38">
        <v>411.35565000000003</v>
      </c>
      <c r="L38">
        <v>293.99288000000001</v>
      </c>
      <c r="M38">
        <v>3559.0859999999998</v>
      </c>
      <c r="N38">
        <v>45.809719999999999</v>
      </c>
      <c r="O38">
        <v>159.37039999999999</v>
      </c>
      <c r="P38">
        <v>198.51169999999999</v>
      </c>
      <c r="Q38">
        <v>8.5097000000000005</v>
      </c>
      <c r="R38">
        <v>1.2519169999999999</v>
      </c>
      <c r="S38">
        <v>5.4695000000000001E-2</v>
      </c>
      <c r="T38">
        <v>46.836590000000001</v>
      </c>
      <c r="U38">
        <v>0.8</v>
      </c>
      <c r="V38">
        <v>0.1</v>
      </c>
      <c r="W38">
        <v>0.1</v>
      </c>
      <c r="X38">
        <v>0.1</v>
      </c>
      <c r="Y38">
        <v>0</v>
      </c>
      <c r="Z38">
        <v>0.8</v>
      </c>
      <c r="AA38">
        <v>0.1</v>
      </c>
      <c r="AB38">
        <v>0</v>
      </c>
      <c r="AC38">
        <v>0</v>
      </c>
      <c r="AD38">
        <v>0.2</v>
      </c>
      <c r="AE38">
        <v>0.8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0.9</v>
      </c>
      <c r="AO38">
        <v>0.1</v>
      </c>
      <c r="AP38">
        <v>0</v>
      </c>
      <c r="AQ38">
        <v>0</v>
      </c>
      <c r="AR38">
        <v>0.9</v>
      </c>
      <c r="AS38">
        <v>0.9</v>
      </c>
      <c r="AT38">
        <v>0.1</v>
      </c>
      <c r="AU38">
        <v>5</v>
      </c>
    </row>
    <row r="39" spans="1:47" x14ac:dyDescent="0.2">
      <c r="A39" t="s">
        <v>47</v>
      </c>
      <c r="B39" t="s">
        <v>48</v>
      </c>
      <c r="C39">
        <v>2012</v>
      </c>
      <c r="D39">
        <v>7393</v>
      </c>
      <c r="E39">
        <v>0.549736</v>
      </c>
      <c r="F39">
        <v>35.378810000000001</v>
      </c>
      <c r="G39">
        <v>27.599710000000002</v>
      </c>
      <c r="H39">
        <v>23.278839999999999</v>
      </c>
      <c r="I39">
        <v>32.093600000000002</v>
      </c>
      <c r="J39">
        <v>322.10410999999999</v>
      </c>
      <c r="K39">
        <v>381.91993000000002</v>
      </c>
      <c r="L39">
        <v>276.97989999999999</v>
      </c>
      <c r="M39">
        <v>3451.78</v>
      </c>
      <c r="N39">
        <v>45.448230000000002</v>
      </c>
      <c r="O39">
        <v>147.55840000000001</v>
      </c>
      <c r="P39">
        <v>188.79130000000001</v>
      </c>
      <c r="Q39">
        <v>8.5831</v>
      </c>
      <c r="R39">
        <v>1.27929</v>
      </c>
      <c r="S39">
        <v>5.3594000000000003E-2</v>
      </c>
      <c r="T39">
        <v>48.736660000000001</v>
      </c>
      <c r="U39">
        <v>0.8</v>
      </c>
      <c r="V39">
        <v>0.1</v>
      </c>
      <c r="W39">
        <v>0.1</v>
      </c>
      <c r="X39">
        <v>0.1</v>
      </c>
      <c r="Y39">
        <v>0</v>
      </c>
      <c r="Z39">
        <v>0.8</v>
      </c>
      <c r="AA39">
        <v>0.2</v>
      </c>
      <c r="AB39">
        <v>0</v>
      </c>
      <c r="AC39">
        <v>0</v>
      </c>
      <c r="AD39">
        <v>0.3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0.1</v>
      </c>
      <c r="AN39">
        <v>0.9</v>
      </c>
      <c r="AO39">
        <v>0.1</v>
      </c>
      <c r="AP39">
        <v>0</v>
      </c>
      <c r="AQ39">
        <v>0</v>
      </c>
      <c r="AR39">
        <v>1</v>
      </c>
      <c r="AS39">
        <v>1</v>
      </c>
      <c r="AT39">
        <v>0.1</v>
      </c>
      <c r="AU39">
        <v>5</v>
      </c>
    </row>
    <row r="40" spans="1:47" x14ac:dyDescent="0.2">
      <c r="A40" t="s">
        <v>47</v>
      </c>
      <c r="B40" t="s">
        <v>48</v>
      </c>
      <c r="C40">
        <v>2013</v>
      </c>
      <c r="D40">
        <v>8226</v>
      </c>
      <c r="E40">
        <v>0.54126200000000002</v>
      </c>
      <c r="F40">
        <v>36.442799999999998</v>
      </c>
      <c r="G40">
        <v>28.35773</v>
      </c>
      <c r="H40">
        <v>23.972740000000002</v>
      </c>
      <c r="I40">
        <v>32.897179999999999</v>
      </c>
      <c r="J40">
        <v>313.18409000000003</v>
      </c>
      <c r="K40">
        <v>370.57229999999998</v>
      </c>
      <c r="L40">
        <v>269.89123000000001</v>
      </c>
      <c r="M40">
        <v>3465.1889999999999</v>
      </c>
      <c r="N40">
        <v>45.686929999999997</v>
      </c>
      <c r="O40">
        <v>144.76650000000001</v>
      </c>
      <c r="P40">
        <v>193.94069999999999</v>
      </c>
      <c r="Q40">
        <v>8.4262999999999995</v>
      </c>
      <c r="R40">
        <v>1.343302</v>
      </c>
      <c r="S40">
        <v>5.4829000000000003E-2</v>
      </c>
      <c r="T40">
        <v>50.834429999999998</v>
      </c>
      <c r="U40">
        <v>0.8</v>
      </c>
      <c r="V40">
        <v>0.1</v>
      </c>
      <c r="W40">
        <v>0.1</v>
      </c>
      <c r="X40">
        <v>0.1</v>
      </c>
      <c r="Y40">
        <v>0</v>
      </c>
      <c r="Z40">
        <v>0.7</v>
      </c>
      <c r="AA40">
        <v>0.2</v>
      </c>
      <c r="AB40">
        <v>0</v>
      </c>
      <c r="AC40">
        <v>0</v>
      </c>
      <c r="AD40">
        <v>0.4</v>
      </c>
      <c r="AE40">
        <v>0.6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0.1</v>
      </c>
      <c r="AN40">
        <v>0.9</v>
      </c>
      <c r="AO40">
        <v>0.2</v>
      </c>
      <c r="AP40">
        <v>0</v>
      </c>
      <c r="AQ40">
        <v>0</v>
      </c>
      <c r="AR40">
        <v>1</v>
      </c>
      <c r="AS40">
        <v>1</v>
      </c>
      <c r="AT40">
        <v>0.1</v>
      </c>
      <c r="AU40">
        <v>4.9000000000000004</v>
      </c>
    </row>
    <row r="41" spans="1:47" x14ac:dyDescent="0.2">
      <c r="A41" t="s">
        <v>47</v>
      </c>
      <c r="B41" t="s">
        <v>48</v>
      </c>
      <c r="C41">
        <v>2014</v>
      </c>
      <c r="D41">
        <v>7639</v>
      </c>
      <c r="E41">
        <v>0.49244900000000003</v>
      </c>
      <c r="F41">
        <v>36.600340000000003</v>
      </c>
      <c r="G41">
        <v>28.38531</v>
      </c>
      <c r="H41">
        <v>23.990010000000002</v>
      </c>
      <c r="I41">
        <v>32.937759999999997</v>
      </c>
      <c r="J41">
        <v>312.95857000000001</v>
      </c>
      <c r="K41">
        <v>370.39560999999998</v>
      </c>
      <c r="L41">
        <v>269.62887999999998</v>
      </c>
      <c r="M41">
        <v>3496.549</v>
      </c>
      <c r="N41">
        <v>45.994709999999998</v>
      </c>
      <c r="O41">
        <v>146.36410000000001</v>
      </c>
      <c r="P41">
        <v>197.0531</v>
      </c>
      <c r="Q41">
        <v>8.3638999999999992</v>
      </c>
      <c r="R41">
        <v>1.352708</v>
      </c>
      <c r="S41">
        <v>5.5114000000000003E-2</v>
      </c>
      <c r="T41">
        <v>51.211500000000001</v>
      </c>
      <c r="U41">
        <v>0.8</v>
      </c>
      <c r="V41">
        <v>0.1</v>
      </c>
      <c r="W41">
        <v>0.1</v>
      </c>
      <c r="X41">
        <v>0</v>
      </c>
      <c r="Y41">
        <v>0</v>
      </c>
      <c r="Z41">
        <v>0.6</v>
      </c>
      <c r="AA41">
        <v>0.3</v>
      </c>
      <c r="AB41">
        <v>0</v>
      </c>
      <c r="AC41">
        <v>0</v>
      </c>
      <c r="AD41">
        <v>0.4</v>
      </c>
      <c r="AE41">
        <v>0.6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0.1</v>
      </c>
      <c r="AN41">
        <v>0.9</v>
      </c>
      <c r="AO41">
        <v>0.2</v>
      </c>
      <c r="AP41">
        <v>0.1</v>
      </c>
      <c r="AQ41">
        <v>0</v>
      </c>
      <c r="AR41">
        <v>1</v>
      </c>
      <c r="AS41">
        <v>1</v>
      </c>
      <c r="AT41">
        <v>0.1</v>
      </c>
      <c r="AU41">
        <v>4.7</v>
      </c>
    </row>
    <row r="42" spans="1:47" x14ac:dyDescent="0.2">
      <c r="A42" t="s">
        <v>47</v>
      </c>
      <c r="B42" t="s">
        <v>48</v>
      </c>
      <c r="C42">
        <v>2015</v>
      </c>
      <c r="D42">
        <v>7899</v>
      </c>
      <c r="E42">
        <v>0.47193499999999999</v>
      </c>
      <c r="F42">
        <v>37.513669999999998</v>
      </c>
      <c r="G42">
        <v>29.00986</v>
      </c>
      <c r="H42">
        <v>24.486789999999999</v>
      </c>
      <c r="I42">
        <v>33.706769999999999</v>
      </c>
      <c r="J42">
        <v>305.73845999999998</v>
      </c>
      <c r="K42">
        <v>362.41318000000001</v>
      </c>
      <c r="L42">
        <v>262.98385000000002</v>
      </c>
      <c r="M42">
        <v>3488.66</v>
      </c>
      <c r="N42">
        <v>46.049410000000002</v>
      </c>
      <c r="O42">
        <v>144.73410000000001</v>
      </c>
      <c r="P42">
        <v>196.25409999999999</v>
      </c>
      <c r="Q42">
        <v>8.3238000000000003</v>
      </c>
      <c r="R42">
        <v>1.360214</v>
      </c>
      <c r="S42">
        <v>5.4990999999999998E-2</v>
      </c>
      <c r="T42">
        <v>52.644190000000002</v>
      </c>
      <c r="U42">
        <v>0.8</v>
      </c>
      <c r="V42">
        <v>0.1</v>
      </c>
      <c r="W42">
        <v>0.1</v>
      </c>
      <c r="X42">
        <v>0</v>
      </c>
      <c r="Y42">
        <v>0</v>
      </c>
      <c r="Z42">
        <v>0.6</v>
      </c>
      <c r="AA42">
        <v>0.3</v>
      </c>
      <c r="AB42">
        <v>0</v>
      </c>
      <c r="AC42">
        <v>0</v>
      </c>
      <c r="AD42">
        <v>0.4</v>
      </c>
      <c r="AE42">
        <v>0.6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0.9</v>
      </c>
      <c r="AO42">
        <v>0.2</v>
      </c>
      <c r="AP42">
        <v>0.1</v>
      </c>
      <c r="AQ42">
        <v>0</v>
      </c>
      <c r="AR42">
        <v>1</v>
      </c>
      <c r="AS42">
        <v>1</v>
      </c>
      <c r="AT42">
        <v>0.2</v>
      </c>
      <c r="AU42">
        <v>4.5999999999999996</v>
      </c>
    </row>
    <row r="43" spans="1:47" x14ac:dyDescent="0.2">
      <c r="A43" t="s">
        <v>47</v>
      </c>
      <c r="B43" t="s">
        <v>48</v>
      </c>
      <c r="C43">
        <v>2016</v>
      </c>
      <c r="D43">
        <v>7131</v>
      </c>
      <c r="E43">
        <v>0.43805100000000002</v>
      </c>
      <c r="F43">
        <v>37.815460000000002</v>
      </c>
      <c r="G43">
        <v>29.205100000000002</v>
      </c>
      <c r="H43">
        <v>24.635899999999999</v>
      </c>
      <c r="I43">
        <v>33.956090000000003</v>
      </c>
      <c r="J43">
        <v>303.32069999999999</v>
      </c>
      <c r="K43">
        <v>359.71035000000001</v>
      </c>
      <c r="L43">
        <v>260.78113000000002</v>
      </c>
      <c r="M43">
        <v>3468.0650000000001</v>
      </c>
      <c r="N43">
        <v>46.16236</v>
      </c>
      <c r="O43">
        <v>141.6721</v>
      </c>
      <c r="P43">
        <v>197.09350000000001</v>
      </c>
      <c r="Q43">
        <v>8.2606000000000002</v>
      </c>
      <c r="R43">
        <v>1.401964</v>
      </c>
      <c r="S43">
        <v>5.5617E-2</v>
      </c>
      <c r="T43">
        <v>52.55368</v>
      </c>
      <c r="U43">
        <v>0.8</v>
      </c>
      <c r="V43">
        <v>0.1</v>
      </c>
      <c r="W43">
        <v>0.1</v>
      </c>
      <c r="X43">
        <v>0</v>
      </c>
      <c r="Y43">
        <v>0</v>
      </c>
      <c r="Z43">
        <v>0.6</v>
      </c>
      <c r="AA43">
        <v>0.3</v>
      </c>
      <c r="AB43">
        <v>0</v>
      </c>
      <c r="AC43">
        <v>0</v>
      </c>
      <c r="AD43">
        <v>0.5</v>
      </c>
      <c r="AE43">
        <v>0.5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0.2</v>
      </c>
      <c r="AP43">
        <v>0.1</v>
      </c>
      <c r="AQ43">
        <v>0</v>
      </c>
      <c r="AR43">
        <v>1</v>
      </c>
      <c r="AS43">
        <v>1</v>
      </c>
      <c r="AT43">
        <v>0.2</v>
      </c>
      <c r="AU43">
        <v>4.7</v>
      </c>
    </row>
    <row r="44" spans="1:47" x14ac:dyDescent="0.2">
      <c r="A44" t="s">
        <v>47</v>
      </c>
      <c r="B44" t="s">
        <v>48</v>
      </c>
      <c r="C44">
        <v>2017</v>
      </c>
      <c r="D44">
        <v>6979</v>
      </c>
      <c r="E44">
        <v>0.41018199999999999</v>
      </c>
      <c r="F44">
        <v>38.893990000000002</v>
      </c>
      <c r="G44">
        <v>30.182220000000001</v>
      </c>
      <c r="H44">
        <v>25.542010000000001</v>
      </c>
      <c r="I44">
        <v>34.975589999999997</v>
      </c>
      <c r="J44">
        <v>292.68457000000001</v>
      </c>
      <c r="K44">
        <v>346.01719000000003</v>
      </c>
      <c r="L44">
        <v>252.45119</v>
      </c>
      <c r="M44">
        <v>3470.57</v>
      </c>
      <c r="N44">
        <v>46.135449999999999</v>
      </c>
      <c r="O44">
        <v>137.84520000000001</v>
      </c>
      <c r="P44">
        <v>192.77449999999999</v>
      </c>
      <c r="Q44">
        <v>8.3123000000000005</v>
      </c>
      <c r="R44">
        <v>1.41137</v>
      </c>
      <c r="S44">
        <v>5.4446000000000001E-2</v>
      </c>
      <c r="T44">
        <v>55.519109999999998</v>
      </c>
      <c r="U44">
        <v>0.8</v>
      </c>
      <c r="V44">
        <v>0.1</v>
      </c>
      <c r="W44">
        <v>0.1</v>
      </c>
      <c r="X44">
        <v>0</v>
      </c>
      <c r="Y44">
        <v>0</v>
      </c>
      <c r="Z44">
        <v>0.5</v>
      </c>
      <c r="AA44">
        <v>0.4</v>
      </c>
      <c r="AB44">
        <v>0</v>
      </c>
      <c r="AC44">
        <v>0</v>
      </c>
      <c r="AD44">
        <v>0.5</v>
      </c>
      <c r="AE44">
        <v>0.5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0.9</v>
      </c>
      <c r="AO44">
        <v>0.3</v>
      </c>
      <c r="AP44">
        <v>0.2</v>
      </c>
      <c r="AQ44">
        <v>0</v>
      </c>
      <c r="AR44">
        <v>1</v>
      </c>
      <c r="AS44">
        <v>1</v>
      </c>
      <c r="AT44">
        <v>0.2</v>
      </c>
      <c r="AU44">
        <v>4.4000000000000004</v>
      </c>
    </row>
    <row r="45" spans="1:47" x14ac:dyDescent="0.2">
      <c r="A45" t="s">
        <v>47</v>
      </c>
      <c r="B45" t="s">
        <v>48</v>
      </c>
      <c r="C45">
        <v>2018</v>
      </c>
      <c r="D45">
        <v>5962</v>
      </c>
      <c r="E45">
        <v>0.366674</v>
      </c>
      <c r="F45">
        <v>39.693710000000003</v>
      </c>
      <c r="G45">
        <v>30.762989999999999</v>
      </c>
      <c r="H45">
        <v>26.11815</v>
      </c>
      <c r="I45">
        <v>35.529640000000001</v>
      </c>
      <c r="J45">
        <v>285.55547000000001</v>
      </c>
      <c r="K45">
        <v>336.80739999999997</v>
      </c>
      <c r="L45">
        <v>246.89173</v>
      </c>
      <c r="M45">
        <v>3534.73</v>
      </c>
      <c r="N45">
        <v>46.676349999999999</v>
      </c>
      <c r="O45">
        <v>137.14750000000001</v>
      </c>
      <c r="P45">
        <v>204.70169999999999</v>
      </c>
      <c r="Q45">
        <v>8.0269999999999992</v>
      </c>
      <c r="R45">
        <v>1.482251</v>
      </c>
      <c r="S45">
        <v>5.6600999999999999E-2</v>
      </c>
      <c r="T45">
        <v>60.779449999999997</v>
      </c>
      <c r="U45">
        <v>0.7</v>
      </c>
      <c r="V45">
        <v>0.2</v>
      </c>
      <c r="W45">
        <v>0.1</v>
      </c>
      <c r="X45">
        <v>0</v>
      </c>
      <c r="Y45">
        <v>0.1</v>
      </c>
      <c r="Z45">
        <v>0.5</v>
      </c>
      <c r="AA45">
        <v>0.3</v>
      </c>
      <c r="AB45">
        <v>0</v>
      </c>
      <c r="AC45">
        <v>0</v>
      </c>
      <c r="AD45">
        <v>0.5</v>
      </c>
      <c r="AE45">
        <v>0.5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0.9</v>
      </c>
      <c r="AO45">
        <v>0.3</v>
      </c>
      <c r="AP45">
        <v>0.2</v>
      </c>
      <c r="AQ45">
        <v>0</v>
      </c>
      <c r="AR45">
        <v>1</v>
      </c>
      <c r="AS45">
        <v>1</v>
      </c>
      <c r="AT45">
        <v>0.3</v>
      </c>
      <c r="AU45">
        <v>4.7</v>
      </c>
    </row>
    <row r="46" spans="1:47" x14ac:dyDescent="0.2">
      <c r="A46" t="s">
        <v>47</v>
      </c>
      <c r="B46" t="s">
        <v>48</v>
      </c>
      <c r="C46" s="3" t="s">
        <v>50</v>
      </c>
      <c r="D46" t="s">
        <v>49</v>
      </c>
      <c r="E46">
        <v>0.38474900000000001</v>
      </c>
      <c r="F46">
        <v>40.207549999999998</v>
      </c>
      <c r="G46">
        <v>30.82169</v>
      </c>
      <c r="H46">
        <v>26.350760000000001</v>
      </c>
      <c r="I46">
        <v>35.345840000000003</v>
      </c>
      <c r="J46">
        <v>283.22672</v>
      </c>
      <c r="K46">
        <v>332.25036999999998</v>
      </c>
      <c r="L46">
        <v>246.24396999999999</v>
      </c>
      <c r="M46">
        <v>3573.0830000000001</v>
      </c>
      <c r="N46">
        <v>46.841650000000001</v>
      </c>
      <c r="O46">
        <v>138.0222</v>
      </c>
      <c r="P46">
        <v>214.3708</v>
      </c>
      <c r="Q46">
        <v>7.7199</v>
      </c>
      <c r="R46">
        <v>1.532929</v>
      </c>
      <c r="S46">
        <v>5.8637000000000002E-2</v>
      </c>
      <c r="T46">
        <v>65.224800000000002</v>
      </c>
      <c r="U46">
        <v>0.7</v>
      </c>
      <c r="V46">
        <v>0.2</v>
      </c>
      <c r="W46">
        <v>0.1</v>
      </c>
      <c r="X46">
        <v>0</v>
      </c>
      <c r="Y46">
        <v>0.1</v>
      </c>
      <c r="Z46">
        <v>0.5</v>
      </c>
      <c r="AA46">
        <v>0.4</v>
      </c>
      <c r="AB46">
        <v>0</v>
      </c>
      <c r="AC46">
        <v>0</v>
      </c>
      <c r="AD46">
        <v>0.6</v>
      </c>
      <c r="AE46">
        <v>0.4</v>
      </c>
      <c r="AF46">
        <v>0</v>
      </c>
      <c r="AG46">
        <v>0.1</v>
      </c>
      <c r="AH46">
        <v>0</v>
      </c>
      <c r="AI46">
        <v>0.1</v>
      </c>
      <c r="AJ46">
        <v>0</v>
      </c>
      <c r="AK46">
        <v>0</v>
      </c>
      <c r="AL46">
        <v>0</v>
      </c>
      <c r="AM46">
        <v>0.1</v>
      </c>
      <c r="AN46">
        <v>0.9</v>
      </c>
      <c r="AO46">
        <v>0.4</v>
      </c>
      <c r="AP46">
        <v>0.2</v>
      </c>
      <c r="AQ46">
        <v>0</v>
      </c>
      <c r="AR46">
        <v>0.9</v>
      </c>
      <c r="AS46">
        <v>0.9</v>
      </c>
      <c r="AT46">
        <v>0.4</v>
      </c>
      <c r="AU46">
        <v>4.7</v>
      </c>
    </row>
    <row r="47" spans="1:47" x14ac:dyDescent="0.2">
      <c r="A47" t="s">
        <v>47</v>
      </c>
      <c r="B47" t="s">
        <v>51</v>
      </c>
      <c r="C47">
        <v>1975</v>
      </c>
      <c r="D47">
        <v>10</v>
      </c>
      <c r="E47">
        <v>1.0009999999999999E-3</v>
      </c>
      <c r="F47">
        <v>13.05756</v>
      </c>
      <c r="G47">
        <v>11.129289999999999</v>
      </c>
      <c r="H47">
        <v>10.13552</v>
      </c>
      <c r="I47">
        <v>12.64456</v>
      </c>
      <c r="J47">
        <v>798.52390000000003</v>
      </c>
      <c r="K47">
        <v>876.81715999999994</v>
      </c>
      <c r="L47">
        <v>702.83213999999998</v>
      </c>
      <c r="M47">
        <v>4000</v>
      </c>
      <c r="N47" s="1">
        <f>N46/N35-1</f>
        <v>3.6316709708578365E-2</v>
      </c>
      <c r="O47">
        <v>261.5908</v>
      </c>
      <c r="P47">
        <v>112.77330000000001</v>
      </c>
      <c r="Q47" t="s">
        <v>49</v>
      </c>
      <c r="R47">
        <v>0.43024800000000002</v>
      </c>
      <c r="S47">
        <v>2.8192999999999999E-2</v>
      </c>
      <c r="T47">
        <v>22.604279999999999</v>
      </c>
      <c r="U47">
        <v>0</v>
      </c>
      <c r="V47">
        <v>0</v>
      </c>
      <c r="W47">
        <v>1</v>
      </c>
      <c r="X47">
        <v>0.7</v>
      </c>
      <c r="Y47">
        <v>0.3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 t="s">
        <v>49</v>
      </c>
      <c r="AS47">
        <v>0</v>
      </c>
      <c r="AT47" t="s">
        <v>49</v>
      </c>
      <c r="AU47" t="s">
        <v>49</v>
      </c>
    </row>
    <row r="48" spans="1:47" x14ac:dyDescent="0.2">
      <c r="A48" t="s">
        <v>47</v>
      </c>
      <c r="B48" t="s">
        <v>51</v>
      </c>
      <c r="C48">
        <v>1976</v>
      </c>
      <c r="D48">
        <v>11</v>
      </c>
      <c r="E48">
        <v>9.2500000000000004E-4</v>
      </c>
      <c r="F48">
        <v>12.3849</v>
      </c>
      <c r="G48">
        <v>10.580909999999999</v>
      </c>
      <c r="H48">
        <v>9.3927200000000006</v>
      </c>
      <c r="I48">
        <v>12.51605</v>
      </c>
      <c r="J48">
        <v>839.90886999999998</v>
      </c>
      <c r="K48">
        <v>946.15819999999997</v>
      </c>
      <c r="L48">
        <v>710.04857000000004</v>
      </c>
      <c r="M48">
        <v>3986.2370000000001</v>
      </c>
      <c r="N48" t="s">
        <v>49</v>
      </c>
      <c r="O48">
        <v>263.33539999999999</v>
      </c>
      <c r="P48">
        <v>123.10639999999999</v>
      </c>
      <c r="Q48" t="s">
        <v>49</v>
      </c>
      <c r="R48">
        <v>0.46707100000000001</v>
      </c>
      <c r="S48">
        <v>3.0935000000000001E-2</v>
      </c>
      <c r="T48">
        <v>22.09618</v>
      </c>
      <c r="U48">
        <v>0</v>
      </c>
      <c r="V48">
        <v>0</v>
      </c>
      <c r="W48">
        <v>1</v>
      </c>
      <c r="X48">
        <v>0.7</v>
      </c>
      <c r="Y48">
        <v>0.3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 t="s">
        <v>49</v>
      </c>
      <c r="AS48">
        <v>0</v>
      </c>
      <c r="AT48" t="s">
        <v>49</v>
      </c>
      <c r="AU48" t="s">
        <v>49</v>
      </c>
    </row>
    <row r="49" spans="1:47" x14ac:dyDescent="0.2">
      <c r="A49" t="s">
        <v>47</v>
      </c>
      <c r="B49" t="s">
        <v>51</v>
      </c>
      <c r="C49">
        <v>1977</v>
      </c>
      <c r="D49">
        <v>19</v>
      </c>
      <c r="E49">
        <v>1.333E-3</v>
      </c>
      <c r="F49">
        <v>14.2834</v>
      </c>
      <c r="G49">
        <v>12.16264</v>
      </c>
      <c r="H49">
        <v>11.214460000000001</v>
      </c>
      <c r="I49">
        <v>13.56437</v>
      </c>
      <c r="J49">
        <v>730.68014000000005</v>
      </c>
      <c r="K49">
        <v>792.45907999999997</v>
      </c>
      <c r="L49">
        <v>655.17255</v>
      </c>
      <c r="M49">
        <v>4000</v>
      </c>
      <c r="N49" t="s">
        <v>49</v>
      </c>
      <c r="O49">
        <v>260.99180000000001</v>
      </c>
      <c r="P49">
        <v>124.4603</v>
      </c>
      <c r="Q49" t="s">
        <v>49</v>
      </c>
      <c r="R49">
        <v>0.47673900000000002</v>
      </c>
      <c r="S49">
        <v>3.1115E-2</v>
      </c>
      <c r="T49">
        <v>25.10549</v>
      </c>
      <c r="U49">
        <v>0</v>
      </c>
      <c r="V49">
        <v>0</v>
      </c>
      <c r="W49">
        <v>1</v>
      </c>
      <c r="X49">
        <v>0.8</v>
      </c>
      <c r="Y49">
        <v>0.2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 t="s">
        <v>49</v>
      </c>
      <c r="AS49">
        <v>0</v>
      </c>
      <c r="AT49" t="s">
        <v>49</v>
      </c>
      <c r="AU49" t="s">
        <v>49</v>
      </c>
    </row>
    <row r="50" spans="1:47" x14ac:dyDescent="0.2">
      <c r="A50" t="s">
        <v>47</v>
      </c>
      <c r="B50" t="s">
        <v>51</v>
      </c>
      <c r="C50">
        <v>1978</v>
      </c>
      <c r="D50">
        <v>16</v>
      </c>
      <c r="E50">
        <v>1.122E-3</v>
      </c>
      <c r="F50">
        <v>13.558859999999999</v>
      </c>
      <c r="G50">
        <v>11.57282</v>
      </c>
      <c r="H50">
        <v>10.369910000000001</v>
      </c>
      <c r="I50">
        <v>13.48465</v>
      </c>
      <c r="J50">
        <v>767.91976999999997</v>
      </c>
      <c r="K50">
        <v>856.99842000000001</v>
      </c>
      <c r="L50">
        <v>659.04587000000004</v>
      </c>
      <c r="M50">
        <v>4000</v>
      </c>
      <c r="N50" t="s">
        <v>49</v>
      </c>
      <c r="O50">
        <v>262.32960000000003</v>
      </c>
      <c r="P50">
        <v>126.0851</v>
      </c>
      <c r="Q50">
        <v>14.173400000000001</v>
      </c>
      <c r="R50">
        <v>0.48100199999999999</v>
      </c>
      <c r="S50">
        <v>3.1521E-2</v>
      </c>
      <c r="T50">
        <v>23.76201</v>
      </c>
      <c r="U50">
        <v>0</v>
      </c>
      <c r="V50">
        <v>0</v>
      </c>
      <c r="W50">
        <v>1</v>
      </c>
      <c r="X50">
        <v>0.8</v>
      </c>
      <c r="Y50">
        <v>0.2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 t="s">
        <v>49</v>
      </c>
      <c r="AS50">
        <v>0</v>
      </c>
      <c r="AT50" t="s">
        <v>49</v>
      </c>
      <c r="AU50" t="s">
        <v>49</v>
      </c>
    </row>
    <row r="51" spans="1:47" x14ac:dyDescent="0.2">
      <c r="A51" t="s">
        <v>47</v>
      </c>
      <c r="B51" t="s">
        <v>51</v>
      </c>
      <c r="C51">
        <v>1979</v>
      </c>
      <c r="D51">
        <v>16</v>
      </c>
      <c r="E51">
        <v>1.147E-3</v>
      </c>
      <c r="F51">
        <v>16.826309999999999</v>
      </c>
      <c r="G51">
        <v>14.266030000000001</v>
      </c>
      <c r="H51">
        <v>13.875780000000001</v>
      </c>
      <c r="I51">
        <v>14.773870000000001</v>
      </c>
      <c r="J51">
        <v>622.94839000000002</v>
      </c>
      <c r="K51">
        <v>640.46833000000004</v>
      </c>
      <c r="L51">
        <v>601.53512000000001</v>
      </c>
      <c r="M51">
        <v>3270.8589999999999</v>
      </c>
      <c r="N51" t="s">
        <v>49</v>
      </c>
      <c r="O51">
        <v>185.12</v>
      </c>
      <c r="P51">
        <v>98.7179</v>
      </c>
      <c r="Q51">
        <v>16.385100000000001</v>
      </c>
      <c r="R51">
        <v>0.57615300000000003</v>
      </c>
      <c r="S51">
        <v>2.9982000000000002E-2</v>
      </c>
      <c r="T51">
        <v>23.598040000000001</v>
      </c>
      <c r="U51">
        <v>0</v>
      </c>
      <c r="V51">
        <v>0</v>
      </c>
      <c r="W51">
        <v>1</v>
      </c>
      <c r="X51">
        <v>0.4</v>
      </c>
      <c r="Y51">
        <v>0.6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 t="s">
        <v>49</v>
      </c>
      <c r="AS51">
        <v>0</v>
      </c>
      <c r="AT51">
        <v>0</v>
      </c>
      <c r="AU51">
        <v>3.3</v>
      </c>
    </row>
    <row r="52" spans="1:47" x14ac:dyDescent="0.2">
      <c r="A52" t="s">
        <v>47</v>
      </c>
      <c r="B52" t="s">
        <v>51</v>
      </c>
      <c r="C52">
        <v>1980</v>
      </c>
      <c r="D52">
        <v>0</v>
      </c>
      <c r="E52">
        <v>3.1999999999999999E-5</v>
      </c>
      <c r="F52">
        <v>17.1646</v>
      </c>
      <c r="G52">
        <v>14.57638</v>
      </c>
      <c r="H52">
        <v>13.926209999999999</v>
      </c>
      <c r="I52">
        <v>15.458460000000001</v>
      </c>
      <c r="J52">
        <v>609.68512999999996</v>
      </c>
      <c r="K52">
        <v>638.14935000000003</v>
      </c>
      <c r="L52">
        <v>574.89552000000003</v>
      </c>
      <c r="M52">
        <v>4000</v>
      </c>
      <c r="N52" t="s">
        <v>49</v>
      </c>
      <c r="O52">
        <v>280.20659999999998</v>
      </c>
      <c r="P52">
        <v>122.19280000000001</v>
      </c>
      <c r="Q52">
        <v>16.131499999999999</v>
      </c>
      <c r="R52">
        <v>0.43642999999999998</v>
      </c>
      <c r="S52">
        <v>3.0547999999999999E-2</v>
      </c>
      <c r="T52">
        <v>29.37284</v>
      </c>
      <c r="U52">
        <v>0</v>
      </c>
      <c r="V52">
        <v>0</v>
      </c>
      <c r="W52">
        <v>1</v>
      </c>
      <c r="X52">
        <v>0</v>
      </c>
      <c r="Y52">
        <v>0.1</v>
      </c>
      <c r="Z52">
        <v>0.9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 t="s">
        <v>49</v>
      </c>
      <c r="AS52">
        <v>0</v>
      </c>
      <c r="AT52">
        <v>0</v>
      </c>
      <c r="AU52">
        <v>3</v>
      </c>
    </row>
    <row r="53" spans="1:47" x14ac:dyDescent="0.2">
      <c r="A53" t="s">
        <v>47</v>
      </c>
      <c r="B53" t="s">
        <v>51</v>
      </c>
      <c r="C53">
        <v>1981</v>
      </c>
      <c r="D53">
        <v>0</v>
      </c>
      <c r="E53">
        <v>2.0000000000000002E-5</v>
      </c>
      <c r="F53">
        <v>17.260000000000002</v>
      </c>
      <c r="G53">
        <v>14.680249999999999</v>
      </c>
      <c r="H53">
        <v>13.715999999999999</v>
      </c>
      <c r="I53">
        <v>16.060199999999998</v>
      </c>
      <c r="J53">
        <v>605.37116000000003</v>
      </c>
      <c r="K53">
        <v>647.92943000000002</v>
      </c>
      <c r="L53">
        <v>553.35550000000001</v>
      </c>
      <c r="M53">
        <v>4000</v>
      </c>
      <c r="N53" t="s">
        <v>49</v>
      </c>
      <c r="O53">
        <v>318</v>
      </c>
      <c r="P53">
        <v>140</v>
      </c>
      <c r="Q53">
        <v>14.343400000000001</v>
      </c>
      <c r="R53">
        <v>0.44025199999999998</v>
      </c>
      <c r="S53">
        <v>3.5000000000000003E-2</v>
      </c>
      <c r="T53">
        <v>29.360499999999998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 t="s">
        <v>49</v>
      </c>
      <c r="AS53">
        <v>0</v>
      </c>
      <c r="AT53">
        <v>0</v>
      </c>
      <c r="AU53">
        <v>3</v>
      </c>
    </row>
    <row r="54" spans="1:47" x14ac:dyDescent="0.2">
      <c r="A54" t="s">
        <v>47</v>
      </c>
      <c r="B54" t="s">
        <v>51</v>
      </c>
      <c r="C54">
        <v>1982</v>
      </c>
      <c r="D54">
        <v>13</v>
      </c>
      <c r="E54">
        <v>1.3029999999999999E-3</v>
      </c>
      <c r="F54">
        <v>23.400670000000002</v>
      </c>
      <c r="G54">
        <v>19.766970000000001</v>
      </c>
      <c r="H54">
        <v>20.17557</v>
      </c>
      <c r="I54">
        <v>19.289490000000001</v>
      </c>
      <c r="J54">
        <v>449.58843999999999</v>
      </c>
      <c r="K54">
        <v>440.48313999999999</v>
      </c>
      <c r="L54">
        <v>460.71713999999997</v>
      </c>
      <c r="M54">
        <v>2629.9989999999998</v>
      </c>
      <c r="N54" t="s">
        <v>49</v>
      </c>
      <c r="O54">
        <v>158.57249999999999</v>
      </c>
      <c r="P54">
        <v>87.813900000000004</v>
      </c>
      <c r="Q54">
        <v>17.3155</v>
      </c>
      <c r="R54">
        <v>0.55654599999999999</v>
      </c>
      <c r="S54">
        <v>3.3514000000000002E-2</v>
      </c>
      <c r="T54">
        <v>25.96125</v>
      </c>
      <c r="U54">
        <v>0</v>
      </c>
      <c r="V54">
        <v>0</v>
      </c>
      <c r="W54">
        <v>1</v>
      </c>
      <c r="X54">
        <v>0</v>
      </c>
      <c r="Y54">
        <v>0.9</v>
      </c>
      <c r="Z54">
        <v>0.1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 t="s">
        <v>49</v>
      </c>
      <c r="AS54">
        <v>0</v>
      </c>
      <c r="AT54">
        <v>0</v>
      </c>
      <c r="AU54">
        <v>3</v>
      </c>
    </row>
    <row r="55" spans="1:47" x14ac:dyDescent="0.2">
      <c r="A55" t="s">
        <v>47</v>
      </c>
      <c r="B55" t="s">
        <v>51</v>
      </c>
      <c r="C55">
        <v>1983</v>
      </c>
      <c r="D55">
        <v>34</v>
      </c>
      <c r="E55">
        <v>3.2620000000000001E-3</v>
      </c>
      <c r="F55">
        <v>24.33464</v>
      </c>
      <c r="G55">
        <v>20.6873</v>
      </c>
      <c r="H55">
        <v>19.49465</v>
      </c>
      <c r="I55">
        <v>22.359179999999999</v>
      </c>
      <c r="J55">
        <v>429.58726000000001</v>
      </c>
      <c r="K55">
        <v>455.86872</v>
      </c>
      <c r="L55">
        <v>397.46546999999998</v>
      </c>
      <c r="M55">
        <v>3124.431</v>
      </c>
      <c r="N55" t="s">
        <v>49</v>
      </c>
      <c r="O55">
        <v>162.95490000000001</v>
      </c>
      <c r="P55">
        <v>100.7415</v>
      </c>
      <c r="Q55">
        <v>15.4064</v>
      </c>
      <c r="R55">
        <v>0.61726499999999995</v>
      </c>
      <c r="S55">
        <v>3.2534E-2</v>
      </c>
      <c r="T55">
        <v>32.658340000000003</v>
      </c>
      <c r="U55">
        <v>0</v>
      </c>
      <c r="V55">
        <v>0</v>
      </c>
      <c r="W55">
        <v>1</v>
      </c>
      <c r="X55">
        <v>0.2</v>
      </c>
      <c r="Y55">
        <v>0.4</v>
      </c>
      <c r="Z55">
        <v>0.4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 t="s">
        <v>49</v>
      </c>
      <c r="AS55">
        <v>0</v>
      </c>
      <c r="AT55">
        <v>0</v>
      </c>
      <c r="AU55">
        <v>3.7</v>
      </c>
    </row>
    <row r="56" spans="1:47" x14ac:dyDescent="0.2">
      <c r="A56" t="s">
        <v>47</v>
      </c>
      <c r="B56" t="s">
        <v>51</v>
      </c>
      <c r="C56">
        <v>1984</v>
      </c>
      <c r="D56">
        <v>55</v>
      </c>
      <c r="E56">
        <v>3.9399999999999999E-3</v>
      </c>
      <c r="F56">
        <v>22.614660000000001</v>
      </c>
      <c r="G56">
        <v>19.289529999999999</v>
      </c>
      <c r="H56">
        <v>17.471029999999999</v>
      </c>
      <c r="I56">
        <v>22.10116</v>
      </c>
      <c r="J56">
        <v>460.71629000000001</v>
      </c>
      <c r="K56">
        <v>508.67054999999999</v>
      </c>
      <c r="L56">
        <v>402.10552000000001</v>
      </c>
      <c r="M56">
        <v>3486.502</v>
      </c>
      <c r="N56" t="s">
        <v>49</v>
      </c>
      <c r="O56">
        <v>179.46899999999999</v>
      </c>
      <c r="P56">
        <v>108.7714</v>
      </c>
      <c r="Q56">
        <v>15.2456</v>
      </c>
      <c r="R56">
        <v>0.61524699999999999</v>
      </c>
      <c r="S56">
        <v>3.1330999999999998E-2</v>
      </c>
      <c r="T56">
        <v>33.899769999999997</v>
      </c>
      <c r="U56">
        <v>0</v>
      </c>
      <c r="V56">
        <v>0</v>
      </c>
      <c r="W56">
        <v>1</v>
      </c>
      <c r="X56">
        <v>0.2</v>
      </c>
      <c r="Y56">
        <v>0.2</v>
      </c>
      <c r="Z56">
        <v>0.6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 t="s">
        <v>49</v>
      </c>
      <c r="AS56">
        <v>0</v>
      </c>
      <c r="AT56">
        <v>0</v>
      </c>
      <c r="AU56">
        <v>4</v>
      </c>
    </row>
    <row r="57" spans="1:47" x14ac:dyDescent="0.2">
      <c r="A57" t="s">
        <v>47</v>
      </c>
      <c r="B57" t="s">
        <v>51</v>
      </c>
      <c r="C57">
        <v>1985</v>
      </c>
      <c r="D57">
        <v>88</v>
      </c>
      <c r="E57">
        <v>6.0740000000000004E-3</v>
      </c>
      <c r="F57">
        <v>23.484159999999999</v>
      </c>
      <c r="G57">
        <v>20.08032</v>
      </c>
      <c r="H57">
        <v>17.624169999999999</v>
      </c>
      <c r="I57">
        <v>24.202829999999999</v>
      </c>
      <c r="J57">
        <v>442.57267000000002</v>
      </c>
      <c r="K57">
        <v>504.25065999999998</v>
      </c>
      <c r="L57">
        <v>367.18847</v>
      </c>
      <c r="M57">
        <v>3469.2420000000002</v>
      </c>
      <c r="N57" t="s">
        <v>49</v>
      </c>
      <c r="O57">
        <v>170.88980000000001</v>
      </c>
      <c r="P57">
        <v>108.8355</v>
      </c>
      <c r="Q57">
        <v>15.061400000000001</v>
      </c>
      <c r="R57">
        <v>0.63702899999999996</v>
      </c>
      <c r="S57">
        <v>3.1407999999999998E-2</v>
      </c>
      <c r="T57">
        <v>34.883279999999999</v>
      </c>
      <c r="U57">
        <v>0</v>
      </c>
      <c r="V57">
        <v>0</v>
      </c>
      <c r="W57">
        <v>1</v>
      </c>
      <c r="X57">
        <v>0.2</v>
      </c>
      <c r="Y57">
        <v>0</v>
      </c>
      <c r="Z57">
        <v>0.8</v>
      </c>
      <c r="AA57">
        <v>0</v>
      </c>
      <c r="AB57">
        <v>0</v>
      </c>
      <c r="AC57">
        <v>0.9</v>
      </c>
      <c r="AD57">
        <v>0</v>
      </c>
      <c r="AE57">
        <v>0</v>
      </c>
      <c r="AF57">
        <v>0.1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 t="s">
        <v>49</v>
      </c>
      <c r="AS57">
        <v>0</v>
      </c>
      <c r="AT57">
        <v>0</v>
      </c>
      <c r="AU57">
        <v>4</v>
      </c>
    </row>
    <row r="58" spans="1:47" x14ac:dyDescent="0.2">
      <c r="A58" t="s">
        <v>47</v>
      </c>
      <c r="B58" t="s">
        <v>51</v>
      </c>
      <c r="C58">
        <v>1986</v>
      </c>
      <c r="D58">
        <v>59</v>
      </c>
      <c r="E58">
        <v>3.8600000000000001E-3</v>
      </c>
      <c r="F58">
        <v>22.263369999999998</v>
      </c>
      <c r="G58">
        <v>18.924659999999999</v>
      </c>
      <c r="H58">
        <v>17.111809999999998</v>
      </c>
      <c r="I58">
        <v>21.657959999999999</v>
      </c>
      <c r="J58">
        <v>469.60984000000002</v>
      </c>
      <c r="K58">
        <v>519.36055999999996</v>
      </c>
      <c r="L58">
        <v>410.34431999999998</v>
      </c>
      <c r="M58">
        <v>3479.4870000000001</v>
      </c>
      <c r="N58" t="s">
        <v>49</v>
      </c>
      <c r="O58">
        <v>169.76589999999999</v>
      </c>
      <c r="P58">
        <v>121.0844</v>
      </c>
      <c r="Q58">
        <v>13.487399999999999</v>
      </c>
      <c r="R58">
        <v>0.71322099999999999</v>
      </c>
      <c r="S58">
        <v>3.4824000000000001E-2</v>
      </c>
      <c r="T58">
        <v>33.036450000000002</v>
      </c>
      <c r="U58">
        <v>0</v>
      </c>
      <c r="V58">
        <v>0</v>
      </c>
      <c r="W58">
        <v>1</v>
      </c>
      <c r="X58">
        <v>0.2</v>
      </c>
      <c r="Y58">
        <v>0</v>
      </c>
      <c r="Z58">
        <v>0.8</v>
      </c>
      <c r="AA58">
        <v>0</v>
      </c>
      <c r="AB58">
        <v>0</v>
      </c>
      <c r="AC58">
        <v>0.1</v>
      </c>
      <c r="AD58">
        <v>0</v>
      </c>
      <c r="AE58">
        <v>0</v>
      </c>
      <c r="AF58">
        <v>0.9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4</v>
      </c>
    </row>
    <row r="59" spans="1:47" x14ac:dyDescent="0.2">
      <c r="A59" t="s">
        <v>47</v>
      </c>
      <c r="B59" t="s">
        <v>51</v>
      </c>
      <c r="C59">
        <v>1987</v>
      </c>
      <c r="D59">
        <v>95</v>
      </c>
      <c r="E59">
        <v>6.3689999999999997E-3</v>
      </c>
      <c r="F59">
        <v>22.86177</v>
      </c>
      <c r="G59">
        <v>19.424710000000001</v>
      </c>
      <c r="H59">
        <v>17.107790000000001</v>
      </c>
      <c r="I59">
        <v>23.05481</v>
      </c>
      <c r="J59">
        <v>457.50993999999997</v>
      </c>
      <c r="K59">
        <v>519.47108000000003</v>
      </c>
      <c r="L59">
        <v>385.47271999999998</v>
      </c>
      <c r="M59">
        <v>3491.7820000000002</v>
      </c>
      <c r="N59" t="s">
        <v>49</v>
      </c>
      <c r="O59">
        <v>178.8586</v>
      </c>
      <c r="P59">
        <v>130.5429</v>
      </c>
      <c r="Q59">
        <v>13.046200000000001</v>
      </c>
      <c r="R59">
        <v>0.72985199999999995</v>
      </c>
      <c r="S59">
        <v>3.739E-2</v>
      </c>
      <c r="T59">
        <v>33.997779999999999</v>
      </c>
      <c r="U59">
        <v>0</v>
      </c>
      <c r="V59">
        <v>0</v>
      </c>
      <c r="W59">
        <v>1</v>
      </c>
      <c r="X59">
        <v>0.1</v>
      </c>
      <c r="Y59">
        <v>0</v>
      </c>
      <c r="Z59">
        <v>0.9</v>
      </c>
      <c r="AA59">
        <v>0</v>
      </c>
      <c r="AB59">
        <v>0</v>
      </c>
      <c r="AC59">
        <v>0</v>
      </c>
      <c r="AD59">
        <v>0</v>
      </c>
      <c r="AE59">
        <v>0.3</v>
      </c>
      <c r="AF59">
        <v>0.7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4.0999999999999996</v>
      </c>
    </row>
    <row r="60" spans="1:47" x14ac:dyDescent="0.2">
      <c r="A60" t="s">
        <v>47</v>
      </c>
      <c r="B60" t="s">
        <v>51</v>
      </c>
      <c r="C60">
        <v>1988</v>
      </c>
      <c r="D60">
        <v>109</v>
      </c>
      <c r="E60">
        <v>7.1409999999999998E-3</v>
      </c>
      <c r="F60">
        <v>22.747219999999999</v>
      </c>
      <c r="G60">
        <v>19.24756</v>
      </c>
      <c r="H60">
        <v>17.054929999999999</v>
      </c>
      <c r="I60">
        <v>22.531210000000002</v>
      </c>
      <c r="J60">
        <v>461.72089999999997</v>
      </c>
      <c r="K60">
        <v>521.08109000000002</v>
      </c>
      <c r="L60">
        <v>394.43060000000003</v>
      </c>
      <c r="M60">
        <v>3494.7669999999998</v>
      </c>
      <c r="N60" t="s">
        <v>49</v>
      </c>
      <c r="O60">
        <v>199.18600000000001</v>
      </c>
      <c r="P60">
        <v>141.56639999999999</v>
      </c>
      <c r="Q60">
        <v>12.3505</v>
      </c>
      <c r="R60">
        <v>0.71875900000000004</v>
      </c>
      <c r="S60">
        <v>4.0506E-2</v>
      </c>
      <c r="T60">
        <v>33.729460000000003</v>
      </c>
      <c r="U60">
        <v>0</v>
      </c>
      <c r="V60">
        <v>0</v>
      </c>
      <c r="W60">
        <v>1</v>
      </c>
      <c r="X60">
        <v>0.2</v>
      </c>
      <c r="Y60">
        <v>0</v>
      </c>
      <c r="Z60">
        <v>0.8</v>
      </c>
      <c r="AA60">
        <v>0</v>
      </c>
      <c r="AB60">
        <v>0</v>
      </c>
      <c r="AC60">
        <v>0</v>
      </c>
      <c r="AD60">
        <v>0</v>
      </c>
      <c r="AE60">
        <v>0.5</v>
      </c>
      <c r="AF60">
        <v>0.5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4.2</v>
      </c>
    </row>
    <row r="61" spans="1:47" x14ac:dyDescent="0.2">
      <c r="A61" t="s">
        <v>47</v>
      </c>
      <c r="B61" t="s">
        <v>51</v>
      </c>
      <c r="C61">
        <v>1989</v>
      </c>
      <c r="D61">
        <v>108</v>
      </c>
      <c r="E61">
        <v>7.4599999999999996E-3</v>
      </c>
      <c r="F61">
        <v>22.685839999999999</v>
      </c>
      <c r="G61">
        <v>19.11214</v>
      </c>
      <c r="H61">
        <v>17.052879999999998</v>
      </c>
      <c r="I61">
        <v>22.05536</v>
      </c>
      <c r="J61">
        <v>464.99236000000002</v>
      </c>
      <c r="K61">
        <v>521.14362000000006</v>
      </c>
      <c r="L61">
        <v>402.94060000000002</v>
      </c>
      <c r="M61">
        <v>3497.2269999999999</v>
      </c>
      <c r="N61" t="s">
        <v>49</v>
      </c>
      <c r="O61">
        <v>226.01929999999999</v>
      </c>
      <c r="P61">
        <v>147.6344</v>
      </c>
      <c r="Q61">
        <v>11.400499999999999</v>
      </c>
      <c r="R61">
        <v>0.66809700000000005</v>
      </c>
      <c r="S61">
        <v>4.2212E-2</v>
      </c>
      <c r="T61">
        <v>33.493519999999997</v>
      </c>
      <c r="U61">
        <v>0</v>
      </c>
      <c r="V61">
        <v>0</v>
      </c>
      <c r="W61">
        <v>1</v>
      </c>
      <c r="X61">
        <v>0.3</v>
      </c>
      <c r="Y61">
        <v>0</v>
      </c>
      <c r="Z61">
        <v>0.7</v>
      </c>
      <c r="AA61">
        <v>0</v>
      </c>
      <c r="AB61">
        <v>0</v>
      </c>
      <c r="AC61">
        <v>0</v>
      </c>
      <c r="AD61">
        <v>0</v>
      </c>
      <c r="AE61">
        <v>0.4</v>
      </c>
      <c r="AF61">
        <v>0.5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4.3</v>
      </c>
    </row>
    <row r="62" spans="1:47" x14ac:dyDescent="0.2">
      <c r="A62" t="s">
        <v>47</v>
      </c>
      <c r="B62" t="s">
        <v>51</v>
      </c>
      <c r="C62">
        <v>1990</v>
      </c>
      <c r="D62">
        <v>65</v>
      </c>
      <c r="E62">
        <v>5.1809999999999998E-3</v>
      </c>
      <c r="F62">
        <v>22.45767</v>
      </c>
      <c r="G62">
        <v>18.845289999999999</v>
      </c>
      <c r="H62">
        <v>16.887979999999999</v>
      </c>
      <c r="I62">
        <v>21.5337</v>
      </c>
      <c r="J62">
        <v>471.57682</v>
      </c>
      <c r="K62">
        <v>526.23231999999996</v>
      </c>
      <c r="L62">
        <v>412.70199000000002</v>
      </c>
      <c r="M62">
        <v>3518.0940000000001</v>
      </c>
      <c r="N62" t="s">
        <v>49</v>
      </c>
      <c r="O62">
        <v>208.74770000000001</v>
      </c>
      <c r="P62">
        <v>145.81979999999999</v>
      </c>
      <c r="Q62">
        <v>10.907999999999999</v>
      </c>
      <c r="R62">
        <v>0.714391</v>
      </c>
      <c r="S62">
        <v>4.1457000000000001E-2</v>
      </c>
      <c r="T62">
        <v>33.198909999999998</v>
      </c>
      <c r="U62">
        <v>0</v>
      </c>
      <c r="V62">
        <v>0</v>
      </c>
      <c r="W62">
        <v>1</v>
      </c>
      <c r="X62">
        <v>0.4</v>
      </c>
      <c r="Y62">
        <v>0</v>
      </c>
      <c r="Z62">
        <v>0.6</v>
      </c>
      <c r="AA62">
        <v>0</v>
      </c>
      <c r="AB62">
        <v>0</v>
      </c>
      <c r="AC62">
        <v>0.1</v>
      </c>
      <c r="AD62">
        <v>0</v>
      </c>
      <c r="AE62">
        <v>0.6</v>
      </c>
      <c r="AF62">
        <v>0.3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4.4000000000000004</v>
      </c>
    </row>
    <row r="63" spans="1:47" x14ac:dyDescent="0.2">
      <c r="A63" t="s">
        <v>47</v>
      </c>
      <c r="B63" t="s">
        <v>51</v>
      </c>
      <c r="C63">
        <v>1991</v>
      </c>
      <c r="D63">
        <v>224</v>
      </c>
      <c r="E63">
        <v>1.779E-2</v>
      </c>
      <c r="F63">
        <v>21.791840000000001</v>
      </c>
      <c r="G63">
        <v>18.208490000000001</v>
      </c>
      <c r="H63">
        <v>16.426819999999999</v>
      </c>
      <c r="I63">
        <v>20.547039999999999</v>
      </c>
      <c r="J63">
        <v>488.06900999999999</v>
      </c>
      <c r="K63">
        <v>541.00543000000005</v>
      </c>
      <c r="L63">
        <v>432.51979999999998</v>
      </c>
      <c r="M63">
        <v>3732.5309999999999</v>
      </c>
      <c r="N63" t="s">
        <v>49</v>
      </c>
      <c r="O63">
        <v>214.87899999999999</v>
      </c>
      <c r="P63">
        <v>144.61750000000001</v>
      </c>
      <c r="Q63">
        <v>11.8066</v>
      </c>
      <c r="R63">
        <v>0.67954400000000004</v>
      </c>
      <c r="S63">
        <v>3.8516000000000002E-2</v>
      </c>
      <c r="T63">
        <v>34.030920000000002</v>
      </c>
      <c r="U63">
        <v>0</v>
      </c>
      <c r="V63">
        <v>0</v>
      </c>
      <c r="W63">
        <v>1</v>
      </c>
      <c r="X63">
        <v>0.2</v>
      </c>
      <c r="Y63">
        <v>0</v>
      </c>
      <c r="Z63">
        <v>0.8</v>
      </c>
      <c r="AA63">
        <v>0</v>
      </c>
      <c r="AB63">
        <v>0</v>
      </c>
      <c r="AC63">
        <v>0</v>
      </c>
      <c r="AD63">
        <v>0</v>
      </c>
      <c r="AE63">
        <v>0.5</v>
      </c>
      <c r="AF63">
        <v>0.5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4.0999999999999996</v>
      </c>
    </row>
    <row r="64" spans="1:47" x14ac:dyDescent="0.2">
      <c r="A64" t="s">
        <v>47</v>
      </c>
      <c r="B64" t="s">
        <v>51</v>
      </c>
      <c r="C64">
        <v>1992</v>
      </c>
      <c r="D64">
        <v>243</v>
      </c>
      <c r="E64">
        <v>1.9931000000000001E-2</v>
      </c>
      <c r="F64">
        <v>21.4221</v>
      </c>
      <c r="G64">
        <v>17.843489999999999</v>
      </c>
      <c r="H64">
        <v>16.063890000000001</v>
      </c>
      <c r="I64">
        <v>20.126619999999999</v>
      </c>
      <c r="J64">
        <v>498.05273999999997</v>
      </c>
      <c r="K64">
        <v>553.22828000000004</v>
      </c>
      <c r="L64">
        <v>441.55461000000003</v>
      </c>
      <c r="M64">
        <v>3712.5070000000001</v>
      </c>
      <c r="N64" t="s">
        <v>49</v>
      </c>
      <c r="O64">
        <v>209.87010000000001</v>
      </c>
      <c r="P64">
        <v>152.61199999999999</v>
      </c>
      <c r="Q64">
        <v>11.096399999999999</v>
      </c>
      <c r="R64">
        <v>0.73358299999999999</v>
      </c>
      <c r="S64">
        <v>4.0895000000000001E-2</v>
      </c>
      <c r="T64">
        <v>33.204090000000001</v>
      </c>
      <c r="U64">
        <v>0</v>
      </c>
      <c r="V64">
        <v>0</v>
      </c>
      <c r="W64">
        <v>1</v>
      </c>
      <c r="X64">
        <v>0.2</v>
      </c>
      <c r="Y64">
        <v>0</v>
      </c>
      <c r="Z64">
        <v>0.8</v>
      </c>
      <c r="AA64">
        <v>0</v>
      </c>
      <c r="AB64">
        <v>0</v>
      </c>
      <c r="AC64">
        <v>0</v>
      </c>
      <c r="AD64">
        <v>0</v>
      </c>
      <c r="AE64">
        <v>0.7</v>
      </c>
      <c r="AF64">
        <v>0.3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4.0999999999999996</v>
      </c>
    </row>
    <row r="65" spans="1:47" x14ac:dyDescent="0.2">
      <c r="A65" t="s">
        <v>47</v>
      </c>
      <c r="B65" t="s">
        <v>51</v>
      </c>
      <c r="C65">
        <v>1993</v>
      </c>
      <c r="D65">
        <v>473</v>
      </c>
      <c r="E65">
        <v>3.5784999999999997E-2</v>
      </c>
      <c r="F65">
        <v>20.435639999999999</v>
      </c>
      <c r="G65">
        <v>17.029199999999999</v>
      </c>
      <c r="H65">
        <v>15.04102</v>
      </c>
      <c r="I65">
        <v>19.628720000000001</v>
      </c>
      <c r="J65">
        <v>521.86821999999995</v>
      </c>
      <c r="K65">
        <v>590.85098000000005</v>
      </c>
      <c r="L65">
        <v>452.75486999999998</v>
      </c>
      <c r="M65">
        <v>3847.5329999999999</v>
      </c>
      <c r="N65" t="s">
        <v>49</v>
      </c>
      <c r="O65">
        <v>238.30770000000001</v>
      </c>
      <c r="P65">
        <v>178.74250000000001</v>
      </c>
      <c r="Q65">
        <v>9.5152000000000001</v>
      </c>
      <c r="R65">
        <v>0.75672899999999998</v>
      </c>
      <c r="S65">
        <v>4.6205000000000003E-2</v>
      </c>
      <c r="T65">
        <v>32.912230000000001</v>
      </c>
      <c r="U65">
        <v>0</v>
      </c>
      <c r="V65">
        <v>0</v>
      </c>
      <c r="W65">
        <v>1</v>
      </c>
      <c r="X65">
        <v>0.1</v>
      </c>
      <c r="Y65">
        <v>0</v>
      </c>
      <c r="Z65">
        <v>0.9</v>
      </c>
      <c r="AA65">
        <v>0</v>
      </c>
      <c r="AB65">
        <v>0</v>
      </c>
      <c r="AC65">
        <v>0</v>
      </c>
      <c r="AD65">
        <v>0</v>
      </c>
      <c r="AE65">
        <v>0.9</v>
      </c>
      <c r="AF65">
        <v>0.1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4</v>
      </c>
    </row>
    <row r="66" spans="1:47" x14ac:dyDescent="0.2">
      <c r="A66" t="s">
        <v>47</v>
      </c>
      <c r="B66" t="s">
        <v>51</v>
      </c>
      <c r="C66">
        <v>1994</v>
      </c>
      <c r="D66">
        <v>332</v>
      </c>
      <c r="E66">
        <v>2.3491999999999999E-2</v>
      </c>
      <c r="F66">
        <v>21.783660000000001</v>
      </c>
      <c r="G66">
        <v>18.03998</v>
      </c>
      <c r="H66">
        <v>16.075150000000001</v>
      </c>
      <c r="I66">
        <v>20.484200000000001</v>
      </c>
      <c r="J66">
        <v>492.62795</v>
      </c>
      <c r="K66">
        <v>552.84100000000001</v>
      </c>
      <c r="L66">
        <v>433.84656999999999</v>
      </c>
      <c r="M66">
        <v>3735.241</v>
      </c>
      <c r="N66" t="s">
        <v>49</v>
      </c>
      <c r="O66">
        <v>208.8552</v>
      </c>
      <c r="P66">
        <v>163.1584</v>
      </c>
      <c r="Q66">
        <v>9.9293999999999993</v>
      </c>
      <c r="R66">
        <v>0.79099200000000003</v>
      </c>
      <c r="S66">
        <v>4.3355999999999999E-2</v>
      </c>
      <c r="T66">
        <v>33.643909999999998</v>
      </c>
      <c r="U66">
        <v>0</v>
      </c>
      <c r="V66">
        <v>0</v>
      </c>
      <c r="W66">
        <v>1</v>
      </c>
      <c r="X66">
        <v>0.2</v>
      </c>
      <c r="Y66">
        <v>0.1</v>
      </c>
      <c r="Z66">
        <v>0.7</v>
      </c>
      <c r="AA66">
        <v>0</v>
      </c>
      <c r="AB66">
        <v>0</v>
      </c>
      <c r="AC66">
        <v>0</v>
      </c>
      <c r="AD66">
        <v>0</v>
      </c>
      <c r="AE66">
        <v>0.9</v>
      </c>
      <c r="AF66">
        <v>0.1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0</v>
      </c>
      <c r="AQ66">
        <v>0</v>
      </c>
      <c r="AR66">
        <v>0.1</v>
      </c>
      <c r="AS66">
        <v>0</v>
      </c>
      <c r="AT66">
        <v>0</v>
      </c>
      <c r="AU66">
        <v>4.0999999999999996</v>
      </c>
    </row>
    <row r="67" spans="1:47" x14ac:dyDescent="0.2">
      <c r="A67" t="s">
        <v>47</v>
      </c>
      <c r="B67" t="s">
        <v>51</v>
      </c>
      <c r="C67">
        <v>1995</v>
      </c>
      <c r="D67">
        <v>220</v>
      </c>
      <c r="E67">
        <v>1.4545000000000001E-2</v>
      </c>
      <c r="F67">
        <v>21.527899999999999</v>
      </c>
      <c r="G67">
        <v>17.811800000000002</v>
      </c>
      <c r="H67">
        <v>15.668530000000001</v>
      </c>
      <c r="I67">
        <v>20.486660000000001</v>
      </c>
      <c r="J67">
        <v>498.93878999999998</v>
      </c>
      <c r="K67">
        <v>567.18800999999996</v>
      </c>
      <c r="L67">
        <v>433.79450000000003</v>
      </c>
      <c r="M67">
        <v>3763.3670000000002</v>
      </c>
      <c r="N67" t="s">
        <v>49</v>
      </c>
      <c r="O67">
        <v>213.97380000000001</v>
      </c>
      <c r="P67">
        <v>165.2253</v>
      </c>
      <c r="Q67">
        <v>10.2118</v>
      </c>
      <c r="R67">
        <v>0.78258700000000003</v>
      </c>
      <c r="S67">
        <v>4.3611999999999998E-2</v>
      </c>
      <c r="T67">
        <v>33.566740000000003</v>
      </c>
      <c r="U67">
        <v>0</v>
      </c>
      <c r="V67">
        <v>0</v>
      </c>
      <c r="W67">
        <v>1</v>
      </c>
      <c r="X67">
        <v>0.2</v>
      </c>
      <c r="Y67">
        <v>0</v>
      </c>
      <c r="Z67">
        <v>0.8</v>
      </c>
      <c r="AA67">
        <v>0</v>
      </c>
      <c r="AB67">
        <v>0</v>
      </c>
      <c r="AC67">
        <v>0</v>
      </c>
      <c r="AD67">
        <v>0</v>
      </c>
      <c r="AE67">
        <v>0.9</v>
      </c>
      <c r="AF67">
        <v>0.1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0.9</v>
      </c>
      <c r="AP67">
        <v>0</v>
      </c>
      <c r="AQ67">
        <v>0</v>
      </c>
      <c r="AR67">
        <v>0.2</v>
      </c>
      <c r="AS67">
        <v>0</v>
      </c>
      <c r="AT67">
        <v>0</v>
      </c>
      <c r="AU67">
        <v>4.0999999999999996</v>
      </c>
    </row>
    <row r="68" spans="1:47" x14ac:dyDescent="0.2">
      <c r="A68" t="s">
        <v>47</v>
      </c>
      <c r="B68" t="s">
        <v>51</v>
      </c>
      <c r="C68">
        <v>1996</v>
      </c>
      <c r="D68">
        <v>287</v>
      </c>
      <c r="E68">
        <v>2.1835E-2</v>
      </c>
      <c r="F68">
        <v>22.377089999999999</v>
      </c>
      <c r="G68">
        <v>18.431609999999999</v>
      </c>
      <c r="H68">
        <v>16.20748</v>
      </c>
      <c r="I68">
        <v>21.13336</v>
      </c>
      <c r="J68">
        <v>482.16073</v>
      </c>
      <c r="K68">
        <v>548.32698000000005</v>
      </c>
      <c r="L68">
        <v>420.51996000000003</v>
      </c>
      <c r="M68">
        <v>3709.7910000000002</v>
      </c>
      <c r="N68" t="s">
        <v>49</v>
      </c>
      <c r="O68">
        <v>215.00049999999999</v>
      </c>
      <c r="P68">
        <v>166.75380000000001</v>
      </c>
      <c r="Q68">
        <v>10.3157</v>
      </c>
      <c r="R68">
        <v>0.80186000000000002</v>
      </c>
      <c r="S68">
        <v>4.4815000000000001E-2</v>
      </c>
      <c r="T68">
        <v>34.30057</v>
      </c>
      <c r="U68">
        <v>0.1</v>
      </c>
      <c r="V68">
        <v>0</v>
      </c>
      <c r="W68">
        <v>0.9</v>
      </c>
      <c r="X68">
        <v>0.2</v>
      </c>
      <c r="Y68">
        <v>0</v>
      </c>
      <c r="Z68">
        <v>0.8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0.3</v>
      </c>
      <c r="AS68">
        <v>0</v>
      </c>
      <c r="AT68">
        <v>0</v>
      </c>
      <c r="AU68">
        <v>4.0999999999999996</v>
      </c>
    </row>
    <row r="69" spans="1:47" x14ac:dyDescent="0.2">
      <c r="A69" t="s">
        <v>47</v>
      </c>
      <c r="B69" t="s">
        <v>51</v>
      </c>
      <c r="C69">
        <v>1997</v>
      </c>
      <c r="D69">
        <v>361</v>
      </c>
      <c r="E69">
        <v>2.4941000000000001E-2</v>
      </c>
      <c r="F69">
        <v>23.517140000000001</v>
      </c>
      <c r="G69">
        <v>19.234960000000001</v>
      </c>
      <c r="H69">
        <v>17.070869999999999</v>
      </c>
      <c r="I69">
        <v>21.736889999999999</v>
      </c>
      <c r="J69">
        <v>462.02337999999997</v>
      </c>
      <c r="K69">
        <v>520.59451000000001</v>
      </c>
      <c r="L69">
        <v>408.84411999999998</v>
      </c>
      <c r="M69">
        <v>3549.4580000000001</v>
      </c>
      <c r="N69" t="s">
        <v>49</v>
      </c>
      <c r="O69">
        <v>189.54419999999999</v>
      </c>
      <c r="P69">
        <v>159.34039999999999</v>
      </c>
      <c r="Q69">
        <v>10.3508</v>
      </c>
      <c r="R69">
        <v>0.87498799999999999</v>
      </c>
      <c r="S69">
        <v>4.4649000000000001E-2</v>
      </c>
      <c r="T69">
        <v>34.215879999999999</v>
      </c>
      <c r="U69">
        <v>0.2</v>
      </c>
      <c r="V69">
        <v>0</v>
      </c>
      <c r="W69">
        <v>0.8</v>
      </c>
      <c r="X69">
        <v>0.2</v>
      </c>
      <c r="Y69">
        <v>0.1</v>
      </c>
      <c r="Z69">
        <v>0.7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0.5</v>
      </c>
      <c r="AS69">
        <v>0</v>
      </c>
      <c r="AT69">
        <v>0</v>
      </c>
      <c r="AU69">
        <v>4.3</v>
      </c>
    </row>
    <row r="70" spans="1:47" x14ac:dyDescent="0.2">
      <c r="A70" t="s">
        <v>47</v>
      </c>
      <c r="B70" t="s">
        <v>51</v>
      </c>
      <c r="C70">
        <v>1998</v>
      </c>
      <c r="D70">
        <v>454</v>
      </c>
      <c r="E70">
        <v>3.1440000000000003E-2</v>
      </c>
      <c r="F70">
        <v>22.297799999999999</v>
      </c>
      <c r="G70">
        <v>18.239429999999999</v>
      </c>
      <c r="H70">
        <v>15.99494</v>
      </c>
      <c r="I70">
        <v>20.836410000000001</v>
      </c>
      <c r="J70">
        <v>487.24121000000002</v>
      </c>
      <c r="K70">
        <v>555.61321999999996</v>
      </c>
      <c r="L70">
        <v>426.51303999999999</v>
      </c>
      <c r="M70">
        <v>3824.049</v>
      </c>
      <c r="N70" t="s">
        <v>49</v>
      </c>
      <c r="O70">
        <v>218.27099999999999</v>
      </c>
      <c r="P70">
        <v>168.4785</v>
      </c>
      <c r="Q70">
        <v>10.576700000000001</v>
      </c>
      <c r="R70">
        <v>0.80161800000000005</v>
      </c>
      <c r="S70">
        <v>4.3935000000000002E-2</v>
      </c>
      <c r="T70">
        <v>34.962470000000003</v>
      </c>
      <c r="U70">
        <v>0.1</v>
      </c>
      <c r="V70">
        <v>0</v>
      </c>
      <c r="W70">
        <v>0.9</v>
      </c>
      <c r="X70">
        <v>0.1</v>
      </c>
      <c r="Y70">
        <v>0</v>
      </c>
      <c r="Z70">
        <v>0.9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0.3</v>
      </c>
      <c r="AS70">
        <v>0</v>
      </c>
      <c r="AT70">
        <v>0</v>
      </c>
      <c r="AU70">
        <v>4.4000000000000004</v>
      </c>
    </row>
    <row r="71" spans="1:47" x14ac:dyDescent="0.2">
      <c r="A71" t="s">
        <v>47</v>
      </c>
      <c r="B71" t="s">
        <v>51</v>
      </c>
      <c r="C71">
        <v>1999</v>
      </c>
      <c r="D71">
        <v>488</v>
      </c>
      <c r="E71">
        <v>3.2106000000000003E-2</v>
      </c>
      <c r="F71">
        <v>22.746500000000001</v>
      </c>
      <c r="G71">
        <v>18.510020000000001</v>
      </c>
      <c r="H71">
        <v>16.28276</v>
      </c>
      <c r="I71">
        <v>21.000119999999999</v>
      </c>
      <c r="J71">
        <v>480.11842999999999</v>
      </c>
      <c r="K71">
        <v>545.79187000000002</v>
      </c>
      <c r="L71">
        <v>423.18813999999998</v>
      </c>
      <c r="M71">
        <v>3831.203</v>
      </c>
      <c r="N71" t="s">
        <v>49</v>
      </c>
      <c r="O71">
        <v>210.52719999999999</v>
      </c>
      <c r="P71">
        <v>169.63939999999999</v>
      </c>
      <c r="Q71">
        <v>10.5244</v>
      </c>
      <c r="R71">
        <v>0.84569399999999995</v>
      </c>
      <c r="S71">
        <v>4.4233000000000001E-2</v>
      </c>
      <c r="T71">
        <v>35.542470000000002</v>
      </c>
      <c r="U71">
        <v>0.2</v>
      </c>
      <c r="V71">
        <v>0</v>
      </c>
      <c r="W71">
        <v>0.8</v>
      </c>
      <c r="X71">
        <v>0.1</v>
      </c>
      <c r="Y71">
        <v>0</v>
      </c>
      <c r="Z71">
        <v>0.9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0.4</v>
      </c>
      <c r="AS71">
        <v>0</v>
      </c>
      <c r="AT71">
        <v>0</v>
      </c>
      <c r="AU71">
        <v>4.4000000000000004</v>
      </c>
    </row>
    <row r="72" spans="1:47" x14ac:dyDescent="0.2">
      <c r="A72" t="s">
        <v>47</v>
      </c>
      <c r="B72" t="s">
        <v>51</v>
      </c>
      <c r="C72">
        <v>2000</v>
      </c>
      <c r="D72">
        <v>617</v>
      </c>
      <c r="E72">
        <v>3.7226000000000002E-2</v>
      </c>
      <c r="F72">
        <v>22.04447</v>
      </c>
      <c r="G72">
        <v>17.894269999999999</v>
      </c>
      <c r="H72">
        <v>15.70471</v>
      </c>
      <c r="I72">
        <v>20.29007</v>
      </c>
      <c r="J72">
        <v>496.63932999999997</v>
      </c>
      <c r="K72">
        <v>565.88102000000003</v>
      </c>
      <c r="L72">
        <v>437.99759</v>
      </c>
      <c r="M72">
        <v>3869.8240000000001</v>
      </c>
      <c r="N72" t="s">
        <v>49</v>
      </c>
      <c r="O72">
        <v>211.47980000000001</v>
      </c>
      <c r="P72">
        <v>173.67339999999999</v>
      </c>
      <c r="Q72">
        <v>10.0152</v>
      </c>
      <c r="R72">
        <v>0.85669200000000001</v>
      </c>
      <c r="S72">
        <v>4.4803000000000003E-2</v>
      </c>
      <c r="T72">
        <v>34.727040000000002</v>
      </c>
      <c r="U72">
        <v>0.1</v>
      </c>
      <c r="V72">
        <v>0</v>
      </c>
      <c r="W72">
        <v>0.9</v>
      </c>
      <c r="X72">
        <v>0.1</v>
      </c>
      <c r="Y72">
        <v>0</v>
      </c>
      <c r="Z72">
        <v>0.9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0.3</v>
      </c>
      <c r="AS72">
        <v>0.1</v>
      </c>
      <c r="AT72">
        <v>0</v>
      </c>
      <c r="AU72">
        <v>4.3</v>
      </c>
    </row>
    <row r="73" spans="1:47" x14ac:dyDescent="0.2">
      <c r="A73" t="s">
        <v>47</v>
      </c>
      <c r="B73" t="s">
        <v>51</v>
      </c>
      <c r="C73">
        <v>2001</v>
      </c>
      <c r="D73">
        <v>743</v>
      </c>
      <c r="E73">
        <v>4.7619000000000002E-2</v>
      </c>
      <c r="F73">
        <v>23.30688</v>
      </c>
      <c r="G73">
        <v>18.83276</v>
      </c>
      <c r="H73">
        <v>16.446899999999999</v>
      </c>
      <c r="I73">
        <v>21.401440000000001</v>
      </c>
      <c r="J73">
        <v>471.89051000000001</v>
      </c>
      <c r="K73">
        <v>540.34487000000001</v>
      </c>
      <c r="L73">
        <v>415.25247999999999</v>
      </c>
      <c r="M73">
        <v>3765.1950000000002</v>
      </c>
      <c r="N73" t="s">
        <v>49</v>
      </c>
      <c r="O73">
        <v>193.58609999999999</v>
      </c>
      <c r="P73">
        <v>179.54060000000001</v>
      </c>
      <c r="Q73">
        <v>9.6114999999999995</v>
      </c>
      <c r="R73">
        <v>0.96104299999999998</v>
      </c>
      <c r="S73">
        <v>4.7653000000000001E-2</v>
      </c>
      <c r="T73">
        <v>35.652119999999996</v>
      </c>
      <c r="U73">
        <v>0.4</v>
      </c>
      <c r="V73">
        <v>0</v>
      </c>
      <c r="W73">
        <v>0.6</v>
      </c>
      <c r="X73">
        <v>0.1</v>
      </c>
      <c r="Y73">
        <v>0</v>
      </c>
      <c r="Z73">
        <v>0.9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0.4</v>
      </c>
      <c r="AS73">
        <v>0.1</v>
      </c>
      <c r="AT73">
        <v>0</v>
      </c>
      <c r="AU73">
        <v>4.2</v>
      </c>
    </row>
    <row r="74" spans="1:47" x14ac:dyDescent="0.2">
      <c r="A74" t="s">
        <v>47</v>
      </c>
      <c r="B74" t="s">
        <v>51</v>
      </c>
      <c r="C74">
        <v>2002</v>
      </c>
      <c r="D74">
        <v>602</v>
      </c>
      <c r="E74">
        <v>3.7386999999999997E-2</v>
      </c>
      <c r="F74">
        <v>23.972490000000001</v>
      </c>
      <c r="G74">
        <v>19.304790000000001</v>
      </c>
      <c r="H74">
        <v>16.74756</v>
      </c>
      <c r="I74">
        <v>22.024090000000001</v>
      </c>
      <c r="J74">
        <v>460.35212999999999</v>
      </c>
      <c r="K74">
        <v>530.64452000000006</v>
      </c>
      <c r="L74">
        <v>403.51278000000002</v>
      </c>
      <c r="M74">
        <v>3747.3609999999999</v>
      </c>
      <c r="N74" t="s">
        <v>49</v>
      </c>
      <c r="O74">
        <v>183.14840000000001</v>
      </c>
      <c r="P74">
        <v>179.00309999999999</v>
      </c>
      <c r="Q74">
        <v>9.7550000000000008</v>
      </c>
      <c r="R74">
        <v>1.0030429999999999</v>
      </c>
      <c r="S74">
        <v>4.7857999999999998E-2</v>
      </c>
      <c r="T74">
        <v>36.442810000000001</v>
      </c>
      <c r="U74">
        <v>0.6</v>
      </c>
      <c r="V74">
        <v>0</v>
      </c>
      <c r="W74">
        <v>0.4</v>
      </c>
      <c r="X74">
        <v>0.1</v>
      </c>
      <c r="Y74">
        <v>0</v>
      </c>
      <c r="Z74">
        <v>0.9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0.7</v>
      </c>
      <c r="AS74">
        <v>0.2</v>
      </c>
      <c r="AT74">
        <v>0</v>
      </c>
      <c r="AU74">
        <v>4.0999999999999996</v>
      </c>
    </row>
    <row r="75" spans="1:47" x14ac:dyDescent="0.2">
      <c r="A75" t="s">
        <v>47</v>
      </c>
      <c r="B75" t="s">
        <v>51</v>
      </c>
      <c r="C75">
        <v>2003</v>
      </c>
      <c r="D75">
        <v>575</v>
      </c>
      <c r="E75">
        <v>3.6447E-2</v>
      </c>
      <c r="F75">
        <v>24.84573</v>
      </c>
      <c r="G75">
        <v>19.91469</v>
      </c>
      <c r="H75">
        <v>17.21481</v>
      </c>
      <c r="I75">
        <v>22.731259999999999</v>
      </c>
      <c r="J75">
        <v>446.25355999999999</v>
      </c>
      <c r="K75">
        <v>516.24141999999995</v>
      </c>
      <c r="L75">
        <v>390.95947000000001</v>
      </c>
      <c r="M75">
        <v>3716.4690000000001</v>
      </c>
      <c r="N75" t="s">
        <v>49</v>
      </c>
      <c r="O75">
        <v>181.25210000000001</v>
      </c>
      <c r="P75">
        <v>180.73259999999999</v>
      </c>
      <c r="Q75">
        <v>9.5401000000000007</v>
      </c>
      <c r="R75">
        <v>1.013924</v>
      </c>
      <c r="S75">
        <v>4.8625000000000002E-2</v>
      </c>
      <c r="T75">
        <v>37.182340000000003</v>
      </c>
      <c r="U75">
        <v>0.7</v>
      </c>
      <c r="V75">
        <v>0</v>
      </c>
      <c r="W75">
        <v>0.3</v>
      </c>
      <c r="X75">
        <v>0.1</v>
      </c>
      <c r="Y75">
        <v>0</v>
      </c>
      <c r="Z75">
        <v>0.8</v>
      </c>
      <c r="AA75">
        <v>0.1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0.7</v>
      </c>
      <c r="AS75">
        <v>0.2</v>
      </c>
      <c r="AT75">
        <v>0</v>
      </c>
      <c r="AU75">
        <v>3.9</v>
      </c>
    </row>
    <row r="76" spans="1:47" x14ac:dyDescent="0.2">
      <c r="A76" t="s">
        <v>47</v>
      </c>
      <c r="B76" t="s">
        <v>51</v>
      </c>
      <c r="C76">
        <v>2004</v>
      </c>
      <c r="D76">
        <v>639</v>
      </c>
      <c r="E76">
        <v>4.0654999999999997E-2</v>
      </c>
      <c r="F76">
        <v>24.903770000000002</v>
      </c>
      <c r="G76">
        <v>19.965969999999999</v>
      </c>
      <c r="H76">
        <v>16.982600000000001</v>
      </c>
      <c r="I76">
        <v>23.099509999999999</v>
      </c>
      <c r="J76">
        <v>445.10732999999999</v>
      </c>
      <c r="K76">
        <v>523.30042000000003</v>
      </c>
      <c r="L76">
        <v>384.72676000000001</v>
      </c>
      <c r="M76">
        <v>3853.779</v>
      </c>
      <c r="N76" t="s">
        <v>49</v>
      </c>
      <c r="O76">
        <v>190.9896</v>
      </c>
      <c r="P76">
        <v>197.50210000000001</v>
      </c>
      <c r="Q76">
        <v>9.1961999999999993</v>
      </c>
      <c r="R76">
        <v>1.038916</v>
      </c>
      <c r="S76">
        <v>5.1139999999999998E-2</v>
      </c>
      <c r="T76">
        <v>38.621470000000002</v>
      </c>
      <c r="U76">
        <v>0.7</v>
      </c>
      <c r="V76">
        <v>0</v>
      </c>
      <c r="W76">
        <v>0.2</v>
      </c>
      <c r="X76">
        <v>0.1</v>
      </c>
      <c r="Y76">
        <v>0</v>
      </c>
      <c r="Z76">
        <v>0.9</v>
      </c>
      <c r="AA76">
        <v>0.1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0.8</v>
      </c>
      <c r="AS76">
        <v>0.4</v>
      </c>
      <c r="AT76">
        <v>0</v>
      </c>
      <c r="AU76">
        <v>4.0999999999999996</v>
      </c>
    </row>
    <row r="77" spans="1:47" x14ac:dyDescent="0.2">
      <c r="A77" t="s">
        <v>47</v>
      </c>
      <c r="B77" t="s">
        <v>51</v>
      </c>
      <c r="C77">
        <v>2005</v>
      </c>
      <c r="D77">
        <v>813</v>
      </c>
      <c r="E77">
        <v>5.1145999999999997E-2</v>
      </c>
      <c r="F77">
        <v>25.379650000000002</v>
      </c>
      <c r="G77">
        <v>20.21725</v>
      </c>
      <c r="H77">
        <v>17.268640000000001</v>
      </c>
      <c r="I77">
        <v>23.206499999999998</v>
      </c>
      <c r="J77">
        <v>439.57513</v>
      </c>
      <c r="K77">
        <v>514.63224000000002</v>
      </c>
      <c r="L77">
        <v>382.95310000000001</v>
      </c>
      <c r="M77">
        <v>3847.7719999999999</v>
      </c>
      <c r="N77" t="s">
        <v>49</v>
      </c>
      <c r="O77">
        <v>185.89160000000001</v>
      </c>
      <c r="P77">
        <v>192.09270000000001</v>
      </c>
      <c r="Q77">
        <v>9.2683</v>
      </c>
      <c r="R77">
        <v>1.039631</v>
      </c>
      <c r="S77">
        <v>4.9829999999999999E-2</v>
      </c>
      <c r="T77">
        <v>38.958669999999998</v>
      </c>
      <c r="U77">
        <v>0.7</v>
      </c>
      <c r="V77">
        <v>0.1</v>
      </c>
      <c r="W77">
        <v>0.1</v>
      </c>
      <c r="X77">
        <v>0</v>
      </c>
      <c r="Y77">
        <v>0</v>
      </c>
      <c r="Z77">
        <v>0.9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0.7</v>
      </c>
      <c r="AS77">
        <v>0.3</v>
      </c>
      <c r="AT77">
        <v>0</v>
      </c>
      <c r="AU77">
        <v>4.3</v>
      </c>
    </row>
    <row r="78" spans="1:47" x14ac:dyDescent="0.2">
      <c r="A78" t="s">
        <v>47</v>
      </c>
      <c r="B78" t="s">
        <v>51</v>
      </c>
      <c r="C78">
        <v>2006</v>
      </c>
      <c r="D78">
        <v>751</v>
      </c>
      <c r="E78">
        <v>4.9752999999999999E-2</v>
      </c>
      <c r="F78">
        <v>25.684460000000001</v>
      </c>
      <c r="G78">
        <v>20.454219999999999</v>
      </c>
      <c r="H78">
        <v>17.45421</v>
      </c>
      <c r="I78">
        <v>23.50149</v>
      </c>
      <c r="J78">
        <v>434.48250000000002</v>
      </c>
      <c r="K78">
        <v>509.16082999999998</v>
      </c>
      <c r="L78">
        <v>378.14622000000003</v>
      </c>
      <c r="M78">
        <v>3875.797</v>
      </c>
      <c r="N78" t="s">
        <v>49</v>
      </c>
      <c r="O78">
        <v>183.59129999999999</v>
      </c>
      <c r="P78">
        <v>191.96279999999999</v>
      </c>
      <c r="Q78">
        <v>9.3999000000000006</v>
      </c>
      <c r="R78">
        <v>1.051355</v>
      </c>
      <c r="S78">
        <v>4.9307999999999998E-2</v>
      </c>
      <c r="T78">
        <v>39.779739999999997</v>
      </c>
      <c r="U78">
        <v>0.8</v>
      </c>
      <c r="V78">
        <v>0.1</v>
      </c>
      <c r="W78">
        <v>0.1</v>
      </c>
      <c r="X78">
        <v>0</v>
      </c>
      <c r="Y78">
        <v>0</v>
      </c>
      <c r="Z78">
        <v>0.9</v>
      </c>
      <c r="AA78">
        <v>0.1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0.9</v>
      </c>
      <c r="AS78">
        <v>0.3</v>
      </c>
      <c r="AT78">
        <v>0</v>
      </c>
      <c r="AU78">
        <v>4.3</v>
      </c>
    </row>
    <row r="79" spans="1:47" x14ac:dyDescent="0.2">
      <c r="A79" t="s">
        <v>47</v>
      </c>
      <c r="B79" t="s">
        <v>51</v>
      </c>
      <c r="C79">
        <v>2007</v>
      </c>
      <c r="D79">
        <v>919</v>
      </c>
      <c r="E79">
        <v>6.0172999999999997E-2</v>
      </c>
      <c r="F79">
        <v>25.91564</v>
      </c>
      <c r="G79">
        <v>20.639469999999999</v>
      </c>
      <c r="H79">
        <v>17.583469999999998</v>
      </c>
      <c r="I79">
        <v>23.753900000000002</v>
      </c>
      <c r="J79">
        <v>430.58271999999999</v>
      </c>
      <c r="K79">
        <v>505.41798999999997</v>
      </c>
      <c r="L79">
        <v>374.12804</v>
      </c>
      <c r="M79">
        <v>3934.913</v>
      </c>
      <c r="N79" t="s">
        <v>49</v>
      </c>
      <c r="O79">
        <v>185.36580000000001</v>
      </c>
      <c r="P79">
        <v>207.876</v>
      </c>
      <c r="Q79">
        <v>9.0639000000000003</v>
      </c>
      <c r="R79">
        <v>1.1271420000000001</v>
      </c>
      <c r="S79">
        <v>5.2417999999999999E-2</v>
      </c>
      <c r="T79">
        <v>40.716999999999999</v>
      </c>
      <c r="U79">
        <v>0.9</v>
      </c>
      <c r="V79">
        <v>0</v>
      </c>
      <c r="W79">
        <v>0.1</v>
      </c>
      <c r="X79">
        <v>0</v>
      </c>
      <c r="Y79">
        <v>0</v>
      </c>
      <c r="Z79">
        <v>0.9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0.8</v>
      </c>
      <c r="AS79">
        <v>0.5</v>
      </c>
      <c r="AT79">
        <v>0</v>
      </c>
      <c r="AU79">
        <v>4.7</v>
      </c>
    </row>
    <row r="80" spans="1:47" x14ac:dyDescent="0.2">
      <c r="A80" t="s">
        <v>47</v>
      </c>
      <c r="B80" t="s">
        <v>51</v>
      </c>
      <c r="C80">
        <v>2008</v>
      </c>
      <c r="D80">
        <v>924</v>
      </c>
      <c r="E80">
        <v>6.6471000000000002E-2</v>
      </c>
      <c r="F80">
        <v>26.644020000000001</v>
      </c>
      <c r="G80">
        <v>21.19014</v>
      </c>
      <c r="H80">
        <v>18.053629999999998</v>
      </c>
      <c r="I80">
        <v>24.38625</v>
      </c>
      <c r="J80">
        <v>419.39319999999998</v>
      </c>
      <c r="K80">
        <v>492.25569999999999</v>
      </c>
      <c r="L80">
        <v>364.42674</v>
      </c>
      <c r="M80">
        <v>3902.4760000000001</v>
      </c>
      <c r="N80">
        <v>46.229129999999998</v>
      </c>
      <c r="O80">
        <v>178.5849</v>
      </c>
      <c r="P80">
        <v>203.5805</v>
      </c>
      <c r="Q80">
        <v>9.1806999999999999</v>
      </c>
      <c r="R80">
        <v>1.1411230000000001</v>
      </c>
      <c r="S80">
        <v>5.1840999999999998E-2</v>
      </c>
      <c r="T80">
        <v>41.542020000000001</v>
      </c>
      <c r="U80">
        <v>0.9</v>
      </c>
      <c r="V80">
        <v>0.1</v>
      </c>
      <c r="W80">
        <v>0.1</v>
      </c>
      <c r="X80">
        <v>0</v>
      </c>
      <c r="Y80">
        <v>0</v>
      </c>
      <c r="Z80">
        <v>0.9</v>
      </c>
      <c r="AA80">
        <v>0.1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0.9</v>
      </c>
      <c r="AS80">
        <v>0.6</v>
      </c>
      <c r="AT80">
        <v>0</v>
      </c>
      <c r="AU80">
        <v>4.5999999999999996</v>
      </c>
    </row>
    <row r="81" spans="1:47" x14ac:dyDescent="0.2">
      <c r="A81" t="s">
        <v>47</v>
      </c>
      <c r="B81" t="s">
        <v>51</v>
      </c>
      <c r="C81">
        <v>2009</v>
      </c>
      <c r="D81">
        <v>608</v>
      </c>
      <c r="E81">
        <v>6.5289E-2</v>
      </c>
      <c r="F81">
        <v>27.80538</v>
      </c>
      <c r="G81">
        <v>22.041879999999999</v>
      </c>
      <c r="H81">
        <v>18.846959999999999</v>
      </c>
      <c r="I81">
        <v>25.274000000000001</v>
      </c>
      <c r="J81">
        <v>403.18696999999997</v>
      </c>
      <c r="K81">
        <v>471.53494999999998</v>
      </c>
      <c r="L81">
        <v>351.62621000000001</v>
      </c>
      <c r="M81">
        <v>3846.047</v>
      </c>
      <c r="N81">
        <v>46.124189999999999</v>
      </c>
      <c r="O81">
        <v>175.2516</v>
      </c>
      <c r="P81">
        <v>206.1788</v>
      </c>
      <c r="Q81">
        <v>8.7486999999999995</v>
      </c>
      <c r="R81">
        <v>1.17449</v>
      </c>
      <c r="S81">
        <v>5.3405000000000001E-2</v>
      </c>
      <c r="T81">
        <v>42.611370000000001</v>
      </c>
      <c r="U81">
        <v>0.9</v>
      </c>
      <c r="V81">
        <v>0</v>
      </c>
      <c r="W81">
        <v>0.1</v>
      </c>
      <c r="X81">
        <v>0</v>
      </c>
      <c r="Y81">
        <v>0</v>
      </c>
      <c r="Z81">
        <v>0.9</v>
      </c>
      <c r="AA81">
        <v>0.1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0.9</v>
      </c>
      <c r="AS81">
        <v>0.7</v>
      </c>
      <c r="AT81">
        <v>0</v>
      </c>
      <c r="AU81">
        <v>4.5999999999999996</v>
      </c>
    </row>
    <row r="82" spans="1:47" x14ac:dyDescent="0.2">
      <c r="A82" t="s">
        <v>47</v>
      </c>
      <c r="B82" t="s">
        <v>51</v>
      </c>
      <c r="C82">
        <v>2010</v>
      </c>
      <c r="D82">
        <v>915</v>
      </c>
      <c r="E82">
        <v>8.2303000000000001E-2</v>
      </c>
      <c r="F82">
        <v>29.081569999999999</v>
      </c>
      <c r="G82">
        <v>23.02703</v>
      </c>
      <c r="H82">
        <v>19.60801</v>
      </c>
      <c r="I82">
        <v>26.514810000000001</v>
      </c>
      <c r="J82">
        <v>385.93779999999998</v>
      </c>
      <c r="K82">
        <v>453.23313000000002</v>
      </c>
      <c r="L82">
        <v>335.17113999999998</v>
      </c>
      <c r="M82">
        <v>3949.2469999999998</v>
      </c>
      <c r="N82">
        <v>46.871079999999999</v>
      </c>
      <c r="O82">
        <v>171.5455</v>
      </c>
      <c r="P82">
        <v>213.3254</v>
      </c>
      <c r="Q82">
        <v>8.6576000000000004</v>
      </c>
      <c r="R82">
        <v>1.2403770000000001</v>
      </c>
      <c r="S82">
        <v>5.3781000000000002E-2</v>
      </c>
      <c r="T82">
        <v>45.710610000000003</v>
      </c>
      <c r="U82">
        <v>0.9</v>
      </c>
      <c r="V82">
        <v>0.1</v>
      </c>
      <c r="W82">
        <v>0</v>
      </c>
      <c r="X82">
        <v>0</v>
      </c>
      <c r="Y82">
        <v>0</v>
      </c>
      <c r="Z82">
        <v>0.9</v>
      </c>
      <c r="AA82">
        <v>0.1</v>
      </c>
      <c r="AB82">
        <v>0</v>
      </c>
      <c r="AC82">
        <v>0</v>
      </c>
      <c r="AD82">
        <v>0.3</v>
      </c>
      <c r="AE82">
        <v>0.7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5.3</v>
      </c>
    </row>
    <row r="83" spans="1:47" x14ac:dyDescent="0.2">
      <c r="A83" t="s">
        <v>47</v>
      </c>
      <c r="B83" t="s">
        <v>51</v>
      </c>
      <c r="C83">
        <v>2011</v>
      </c>
      <c r="D83">
        <v>1207</v>
      </c>
      <c r="E83">
        <v>0.100397</v>
      </c>
      <c r="F83">
        <v>29.88101</v>
      </c>
      <c r="G83">
        <v>23.510110000000001</v>
      </c>
      <c r="H83">
        <v>20.021070000000002</v>
      </c>
      <c r="I83">
        <v>27.068709999999999</v>
      </c>
      <c r="J83">
        <v>378.00765000000001</v>
      </c>
      <c r="K83">
        <v>443.88236999999998</v>
      </c>
      <c r="L83">
        <v>328.31268999999998</v>
      </c>
      <c r="M83">
        <v>3889.8530000000001</v>
      </c>
      <c r="N83">
        <v>46.850960000000001</v>
      </c>
      <c r="O83">
        <v>165.81270000000001</v>
      </c>
      <c r="P83">
        <v>207.33009999999999</v>
      </c>
      <c r="Q83">
        <v>8.8142999999999994</v>
      </c>
      <c r="R83">
        <v>1.2429509999999999</v>
      </c>
      <c r="S83">
        <v>5.2988E-2</v>
      </c>
      <c r="T83">
        <v>45.922080000000001</v>
      </c>
      <c r="U83">
        <v>0.9</v>
      </c>
      <c r="V83">
        <v>0.1</v>
      </c>
      <c r="W83">
        <v>0</v>
      </c>
      <c r="X83">
        <v>0</v>
      </c>
      <c r="Y83">
        <v>0</v>
      </c>
      <c r="Z83">
        <v>0.9</v>
      </c>
      <c r="AA83">
        <v>0.1</v>
      </c>
      <c r="AB83">
        <v>0</v>
      </c>
      <c r="AC83">
        <v>0</v>
      </c>
      <c r="AD83">
        <v>0.3</v>
      </c>
      <c r="AE83">
        <v>0.7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1</v>
      </c>
      <c r="AS83">
        <v>1</v>
      </c>
      <c r="AT83">
        <v>0</v>
      </c>
      <c r="AU83">
        <v>5.3</v>
      </c>
    </row>
    <row r="84" spans="1:47" x14ac:dyDescent="0.2">
      <c r="A84" t="s">
        <v>47</v>
      </c>
      <c r="B84" t="s">
        <v>51</v>
      </c>
      <c r="C84">
        <v>2012</v>
      </c>
      <c r="D84">
        <v>1265</v>
      </c>
      <c r="E84">
        <v>9.4084000000000001E-2</v>
      </c>
      <c r="F84">
        <v>29.64526</v>
      </c>
      <c r="G84">
        <v>23.294460000000001</v>
      </c>
      <c r="H84">
        <v>19.820969999999999</v>
      </c>
      <c r="I84">
        <v>26.843150000000001</v>
      </c>
      <c r="J84">
        <v>381.46382</v>
      </c>
      <c r="K84">
        <v>448.32175000000001</v>
      </c>
      <c r="L84">
        <v>331.02713999999997</v>
      </c>
      <c r="M84">
        <v>3915.1480000000001</v>
      </c>
      <c r="N84">
        <v>46.847169999999998</v>
      </c>
      <c r="O84">
        <v>167.441</v>
      </c>
      <c r="P84">
        <v>210.63640000000001</v>
      </c>
      <c r="Q84">
        <v>8.7012999999999998</v>
      </c>
      <c r="R84">
        <v>1.2595320000000001</v>
      </c>
      <c r="S84">
        <v>5.3555999999999999E-2</v>
      </c>
      <c r="T84">
        <v>45.926920000000003</v>
      </c>
      <c r="U84">
        <v>0.8</v>
      </c>
      <c r="V84">
        <v>0.1</v>
      </c>
      <c r="W84">
        <v>0</v>
      </c>
      <c r="X84">
        <v>0</v>
      </c>
      <c r="Y84">
        <v>0</v>
      </c>
      <c r="Z84">
        <v>0.9</v>
      </c>
      <c r="AA84">
        <v>0.1</v>
      </c>
      <c r="AB84">
        <v>0</v>
      </c>
      <c r="AC84">
        <v>0</v>
      </c>
      <c r="AD84">
        <v>0.4</v>
      </c>
      <c r="AE84">
        <v>0.6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1</v>
      </c>
      <c r="AS84">
        <v>1</v>
      </c>
      <c r="AT84">
        <v>0</v>
      </c>
      <c r="AU84">
        <v>5.2</v>
      </c>
    </row>
    <row r="85" spans="1:47" x14ac:dyDescent="0.2">
      <c r="A85" t="s">
        <v>47</v>
      </c>
      <c r="B85" t="s">
        <v>51</v>
      </c>
      <c r="C85">
        <v>2013</v>
      </c>
      <c r="D85">
        <v>1514</v>
      </c>
      <c r="E85">
        <v>9.9623000000000003E-2</v>
      </c>
      <c r="F85">
        <v>31.137630000000001</v>
      </c>
      <c r="G85">
        <v>24.344799999999999</v>
      </c>
      <c r="H85">
        <v>20.67754</v>
      </c>
      <c r="I85">
        <v>28.105080000000001</v>
      </c>
      <c r="J85">
        <v>364.98701999999997</v>
      </c>
      <c r="K85">
        <v>429.73172</v>
      </c>
      <c r="L85">
        <v>316.14452999999997</v>
      </c>
      <c r="M85">
        <v>3965.578</v>
      </c>
      <c r="N85">
        <v>47.110520000000001</v>
      </c>
      <c r="O85">
        <v>160.512</v>
      </c>
      <c r="P85">
        <v>213.648</v>
      </c>
      <c r="Q85">
        <v>8.6538000000000004</v>
      </c>
      <c r="R85">
        <v>1.351092</v>
      </c>
      <c r="S85">
        <v>5.3415999999999998E-2</v>
      </c>
      <c r="T85">
        <v>48.475580000000001</v>
      </c>
      <c r="U85">
        <v>0.9</v>
      </c>
      <c r="V85">
        <v>0.1</v>
      </c>
      <c r="W85">
        <v>0</v>
      </c>
      <c r="X85">
        <v>0</v>
      </c>
      <c r="Y85">
        <v>0</v>
      </c>
      <c r="Z85">
        <v>0.9</v>
      </c>
      <c r="AA85">
        <v>0.1</v>
      </c>
      <c r="AB85">
        <v>0</v>
      </c>
      <c r="AC85">
        <v>0</v>
      </c>
      <c r="AD85">
        <v>0.5</v>
      </c>
      <c r="AE85">
        <v>0.5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0.2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5.4</v>
      </c>
    </row>
    <row r="86" spans="1:47" x14ac:dyDescent="0.2">
      <c r="A86" t="s">
        <v>47</v>
      </c>
      <c r="B86" t="s">
        <v>51</v>
      </c>
      <c r="C86">
        <v>2014</v>
      </c>
      <c r="D86">
        <v>1566</v>
      </c>
      <c r="E86">
        <v>0.100979</v>
      </c>
      <c r="F86">
        <v>31.35802</v>
      </c>
      <c r="G86">
        <v>24.439119999999999</v>
      </c>
      <c r="H86">
        <v>20.825199999999999</v>
      </c>
      <c r="I86">
        <v>28.120450000000002</v>
      </c>
      <c r="J86">
        <v>363.54246000000001</v>
      </c>
      <c r="K86">
        <v>426.64988</v>
      </c>
      <c r="L86">
        <v>315.93511000000001</v>
      </c>
      <c r="M86">
        <v>3865.299</v>
      </c>
      <c r="N86">
        <v>46.456600000000002</v>
      </c>
      <c r="O86">
        <v>153.51339999999999</v>
      </c>
      <c r="P86">
        <v>203.74289999999999</v>
      </c>
      <c r="Q86">
        <v>8.7720000000000002</v>
      </c>
      <c r="R86">
        <v>1.3466290000000001</v>
      </c>
      <c r="S86">
        <v>5.2310000000000002E-2</v>
      </c>
      <c r="T86">
        <v>47.465000000000003</v>
      </c>
      <c r="U86">
        <v>0.9</v>
      </c>
      <c r="V86">
        <v>0.1</v>
      </c>
      <c r="W86">
        <v>0</v>
      </c>
      <c r="X86">
        <v>0</v>
      </c>
      <c r="Y86">
        <v>0</v>
      </c>
      <c r="Z86">
        <v>0.9</v>
      </c>
      <c r="AA86">
        <v>0.1</v>
      </c>
      <c r="AB86">
        <v>0</v>
      </c>
      <c r="AC86">
        <v>0</v>
      </c>
      <c r="AD86">
        <v>0.5</v>
      </c>
      <c r="AE86">
        <v>0.5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0.2</v>
      </c>
      <c r="AP86">
        <v>0</v>
      </c>
      <c r="AQ86">
        <v>0</v>
      </c>
      <c r="AR86">
        <v>1</v>
      </c>
      <c r="AS86">
        <v>1</v>
      </c>
      <c r="AT86">
        <v>0</v>
      </c>
      <c r="AU86">
        <v>5.5</v>
      </c>
    </row>
    <row r="87" spans="1:47" x14ac:dyDescent="0.2">
      <c r="A87" t="s">
        <v>47</v>
      </c>
      <c r="B87" t="s">
        <v>51</v>
      </c>
      <c r="C87">
        <v>2015</v>
      </c>
      <c r="D87">
        <v>1701</v>
      </c>
      <c r="E87">
        <v>0.10163800000000001</v>
      </c>
      <c r="F87">
        <v>32.281770000000002</v>
      </c>
      <c r="G87">
        <v>25.13993</v>
      </c>
      <c r="H87">
        <v>21.542660000000001</v>
      </c>
      <c r="I87">
        <v>28.763249999999999</v>
      </c>
      <c r="J87">
        <v>353.49382000000003</v>
      </c>
      <c r="K87">
        <v>412.52276000000001</v>
      </c>
      <c r="L87">
        <v>308.96321</v>
      </c>
      <c r="M87">
        <v>3868.1689999999999</v>
      </c>
      <c r="N87">
        <v>46.387999999999998</v>
      </c>
      <c r="O87">
        <v>153.31649999999999</v>
      </c>
      <c r="P87">
        <v>202.48740000000001</v>
      </c>
      <c r="Q87">
        <v>8.7612000000000005</v>
      </c>
      <c r="R87">
        <v>1.3388530000000001</v>
      </c>
      <c r="S87">
        <v>5.1927000000000001E-2</v>
      </c>
      <c r="T87">
        <v>48.874000000000002</v>
      </c>
      <c r="U87">
        <v>0.9</v>
      </c>
      <c r="V87">
        <v>0.1</v>
      </c>
      <c r="W87">
        <v>0</v>
      </c>
      <c r="X87">
        <v>0</v>
      </c>
      <c r="Y87">
        <v>0</v>
      </c>
      <c r="Z87">
        <v>0.8</v>
      </c>
      <c r="AA87">
        <v>0.2</v>
      </c>
      <c r="AB87">
        <v>0</v>
      </c>
      <c r="AC87">
        <v>0</v>
      </c>
      <c r="AD87">
        <v>0.5</v>
      </c>
      <c r="AE87">
        <v>0.5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0.2</v>
      </c>
      <c r="AP87">
        <v>0</v>
      </c>
      <c r="AQ87">
        <v>0</v>
      </c>
      <c r="AR87">
        <v>1</v>
      </c>
      <c r="AS87">
        <v>1</v>
      </c>
      <c r="AT87">
        <v>0.1</v>
      </c>
      <c r="AU87">
        <v>5.2</v>
      </c>
    </row>
    <row r="88" spans="1:47" x14ac:dyDescent="0.2">
      <c r="A88" t="s">
        <v>47</v>
      </c>
      <c r="B88" t="s">
        <v>51</v>
      </c>
      <c r="C88">
        <v>2016</v>
      </c>
      <c r="D88">
        <v>1870</v>
      </c>
      <c r="E88">
        <v>0.114886</v>
      </c>
      <c r="F88">
        <v>33.77637</v>
      </c>
      <c r="G88">
        <v>26.206399999999999</v>
      </c>
      <c r="H88">
        <v>22.622969999999999</v>
      </c>
      <c r="I88">
        <v>29.76286</v>
      </c>
      <c r="J88">
        <v>338.19432</v>
      </c>
      <c r="K88">
        <v>391.88918999999999</v>
      </c>
      <c r="L88">
        <v>297.68767000000003</v>
      </c>
      <c r="M88">
        <v>3782.3589999999999</v>
      </c>
      <c r="N88">
        <v>46.050220000000003</v>
      </c>
      <c r="O88">
        <v>142.0926</v>
      </c>
      <c r="P88">
        <v>193.64340000000001</v>
      </c>
      <c r="Q88">
        <v>8.8953000000000007</v>
      </c>
      <c r="R88">
        <v>1.3721490000000001</v>
      </c>
      <c r="S88">
        <v>5.0770000000000003E-2</v>
      </c>
      <c r="T88">
        <v>51.168300000000002</v>
      </c>
      <c r="U88">
        <v>0.9</v>
      </c>
      <c r="V88">
        <v>0.1</v>
      </c>
      <c r="W88">
        <v>0</v>
      </c>
      <c r="X88">
        <v>0</v>
      </c>
      <c r="Y88">
        <v>0</v>
      </c>
      <c r="Z88">
        <v>0.7</v>
      </c>
      <c r="AA88">
        <v>0.3</v>
      </c>
      <c r="AB88">
        <v>0</v>
      </c>
      <c r="AC88">
        <v>0</v>
      </c>
      <c r="AD88">
        <v>0.5</v>
      </c>
      <c r="AE88">
        <v>0.5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0.2</v>
      </c>
      <c r="AP88">
        <v>0</v>
      </c>
      <c r="AQ88">
        <v>0</v>
      </c>
      <c r="AR88">
        <v>1</v>
      </c>
      <c r="AS88">
        <v>1</v>
      </c>
      <c r="AT88">
        <v>0.1</v>
      </c>
      <c r="AU88">
        <v>4.9000000000000004</v>
      </c>
    </row>
    <row r="89" spans="1:47" x14ac:dyDescent="0.2">
      <c r="A89" t="s">
        <v>47</v>
      </c>
      <c r="B89" t="s">
        <v>51</v>
      </c>
      <c r="C89">
        <v>2017</v>
      </c>
      <c r="D89">
        <v>1961</v>
      </c>
      <c r="E89">
        <v>0.115274</v>
      </c>
      <c r="F89">
        <v>33.602760000000004</v>
      </c>
      <c r="G89">
        <v>26.162140000000001</v>
      </c>
      <c r="H89">
        <v>22.388770000000001</v>
      </c>
      <c r="I89">
        <v>29.972999999999999</v>
      </c>
      <c r="J89">
        <v>338.82558</v>
      </c>
      <c r="K89">
        <v>396.05392000000001</v>
      </c>
      <c r="L89">
        <v>295.65332999999998</v>
      </c>
      <c r="M89">
        <v>3855.4639999999999</v>
      </c>
      <c r="N89">
        <v>46.522559999999999</v>
      </c>
      <c r="O89">
        <v>137.5959</v>
      </c>
      <c r="P89">
        <v>198.0898</v>
      </c>
      <c r="Q89">
        <v>8.8719999999999999</v>
      </c>
      <c r="R89">
        <v>1.452755</v>
      </c>
      <c r="S89">
        <v>5.0811000000000002E-2</v>
      </c>
      <c r="T89">
        <v>51.921300000000002</v>
      </c>
      <c r="U89">
        <v>0.9</v>
      </c>
      <c r="V89">
        <v>0.1</v>
      </c>
      <c r="W89">
        <v>0</v>
      </c>
      <c r="X89">
        <v>0</v>
      </c>
      <c r="Y89">
        <v>0</v>
      </c>
      <c r="Z89">
        <v>0.8</v>
      </c>
      <c r="AA89">
        <v>0.2</v>
      </c>
      <c r="AB89">
        <v>0</v>
      </c>
      <c r="AC89">
        <v>0</v>
      </c>
      <c r="AD89">
        <v>0.6</v>
      </c>
      <c r="AE89">
        <v>0.4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0.3</v>
      </c>
      <c r="AP89">
        <v>0.2</v>
      </c>
      <c r="AQ89">
        <v>0</v>
      </c>
      <c r="AR89">
        <v>1</v>
      </c>
      <c r="AS89">
        <v>1</v>
      </c>
      <c r="AT89">
        <v>0.1</v>
      </c>
      <c r="AU89">
        <v>5.4</v>
      </c>
    </row>
    <row r="90" spans="1:47" x14ac:dyDescent="0.2">
      <c r="A90" t="s">
        <v>47</v>
      </c>
      <c r="B90" t="s">
        <v>51</v>
      </c>
      <c r="C90">
        <v>2018</v>
      </c>
      <c r="D90">
        <v>1831</v>
      </c>
      <c r="E90">
        <v>0.112583</v>
      </c>
      <c r="F90">
        <v>35.270000000000003</v>
      </c>
      <c r="G90">
        <v>27.343109999999999</v>
      </c>
      <c r="H90">
        <v>23.71679</v>
      </c>
      <c r="I90">
        <v>30.908270000000002</v>
      </c>
      <c r="J90">
        <v>324.17995999999999</v>
      </c>
      <c r="K90">
        <v>373.86860999999999</v>
      </c>
      <c r="L90">
        <v>286.69555000000003</v>
      </c>
      <c r="M90">
        <v>3735.3980000000001</v>
      </c>
      <c r="N90">
        <v>45.963610000000003</v>
      </c>
      <c r="O90">
        <v>126.9717</v>
      </c>
      <c r="P90">
        <v>189.7867</v>
      </c>
      <c r="Q90">
        <v>8.9153000000000002</v>
      </c>
      <c r="R90">
        <v>1.5213460000000001</v>
      </c>
      <c r="S90">
        <v>5.0244999999999998E-2</v>
      </c>
      <c r="T90">
        <v>52.5672</v>
      </c>
      <c r="U90">
        <v>0.9</v>
      </c>
      <c r="V90">
        <v>0.1</v>
      </c>
      <c r="W90">
        <v>0</v>
      </c>
      <c r="X90">
        <v>0</v>
      </c>
      <c r="Y90">
        <v>0</v>
      </c>
      <c r="Z90">
        <v>0.8</v>
      </c>
      <c r="AA90">
        <v>0.2</v>
      </c>
      <c r="AB90">
        <v>0</v>
      </c>
      <c r="AC90">
        <v>0</v>
      </c>
      <c r="AD90">
        <v>0.6</v>
      </c>
      <c r="AE90">
        <v>0.4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0.4</v>
      </c>
      <c r="AP90">
        <v>0.3</v>
      </c>
      <c r="AQ90">
        <v>0</v>
      </c>
      <c r="AR90">
        <v>1</v>
      </c>
      <c r="AS90">
        <v>1</v>
      </c>
      <c r="AT90">
        <v>0.2</v>
      </c>
      <c r="AU90">
        <v>5.5</v>
      </c>
    </row>
    <row r="91" spans="1:47" x14ac:dyDescent="0.2">
      <c r="A91" t="s">
        <v>47</v>
      </c>
      <c r="B91" t="s">
        <v>51</v>
      </c>
      <c r="C91" s="3" t="s">
        <v>50</v>
      </c>
      <c r="D91" t="s">
        <v>49</v>
      </c>
      <c r="E91">
        <v>0.113138</v>
      </c>
      <c r="F91">
        <v>35.249209999999998</v>
      </c>
      <c r="G91">
        <v>27.0275</v>
      </c>
      <c r="H91">
        <v>23.511399999999998</v>
      </c>
      <c r="I91">
        <v>30.464359999999999</v>
      </c>
      <c r="J91">
        <v>327.10426999999999</v>
      </c>
      <c r="K91">
        <v>376.37214999999998</v>
      </c>
      <c r="L91">
        <v>289.93727000000001</v>
      </c>
      <c r="M91">
        <v>3797.3470000000002</v>
      </c>
      <c r="N91">
        <v>46.29477</v>
      </c>
      <c r="O91">
        <v>132.13409999999999</v>
      </c>
      <c r="P91">
        <v>206.82159999999999</v>
      </c>
      <c r="Q91">
        <v>8.4757999999999996</v>
      </c>
      <c r="R91">
        <v>1.551534</v>
      </c>
      <c r="S91">
        <v>5.3407000000000003E-2</v>
      </c>
      <c r="T91">
        <v>54.10707</v>
      </c>
      <c r="U91">
        <v>0.9</v>
      </c>
      <c r="V91">
        <v>0.1</v>
      </c>
      <c r="W91">
        <v>0</v>
      </c>
      <c r="X91">
        <v>0</v>
      </c>
      <c r="Y91">
        <v>0</v>
      </c>
      <c r="Z91">
        <v>0.8</v>
      </c>
      <c r="AA91">
        <v>0.2</v>
      </c>
      <c r="AB91">
        <v>0</v>
      </c>
      <c r="AC91">
        <v>0</v>
      </c>
      <c r="AD91">
        <v>0.5</v>
      </c>
      <c r="AE91">
        <v>0.4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0.4</v>
      </c>
      <c r="AP91">
        <v>0.4</v>
      </c>
      <c r="AQ91">
        <v>0</v>
      </c>
      <c r="AR91">
        <v>1</v>
      </c>
      <c r="AS91">
        <v>1</v>
      </c>
      <c r="AT91">
        <v>0.4</v>
      </c>
      <c r="AU91">
        <v>6</v>
      </c>
    </row>
    <row r="92" spans="1:47" x14ac:dyDescent="0.2">
      <c r="A92" t="s">
        <v>47</v>
      </c>
      <c r="B92" t="s">
        <v>52</v>
      </c>
      <c r="C92">
        <v>1975</v>
      </c>
      <c r="D92">
        <v>8247</v>
      </c>
      <c r="E92">
        <v>0.80664599999999997</v>
      </c>
      <c r="F92">
        <v>15.79036</v>
      </c>
      <c r="G92">
        <v>13.454829999999999</v>
      </c>
      <c r="H92">
        <v>12.31413</v>
      </c>
      <c r="I92">
        <v>15.17266</v>
      </c>
      <c r="J92">
        <v>660.63739999999996</v>
      </c>
      <c r="K92">
        <v>721.82934999999998</v>
      </c>
      <c r="L92">
        <v>585.84724000000006</v>
      </c>
      <c r="M92">
        <v>4057.4940000000001</v>
      </c>
      <c r="N92" s="1">
        <f>N91/N80-1</f>
        <v>1.4198839562846732E-3</v>
      </c>
      <c r="O92">
        <v>288.28980000000001</v>
      </c>
      <c r="P92">
        <v>136.19640000000001</v>
      </c>
      <c r="Q92" t="s">
        <v>49</v>
      </c>
      <c r="R92">
        <v>0.51479600000000003</v>
      </c>
      <c r="S92">
        <v>3.3121999999999999E-2</v>
      </c>
      <c r="T92">
        <v>27.546289999999999</v>
      </c>
      <c r="U92">
        <v>0.1</v>
      </c>
      <c r="V92">
        <v>0</v>
      </c>
      <c r="W92">
        <v>0.9</v>
      </c>
      <c r="X92">
        <v>0.2</v>
      </c>
      <c r="Y92">
        <v>0.8</v>
      </c>
      <c r="Z92">
        <v>0</v>
      </c>
      <c r="AA92">
        <v>0</v>
      </c>
      <c r="AB92">
        <v>0</v>
      </c>
      <c r="AC92">
        <v>0.9</v>
      </c>
      <c r="AD92">
        <v>0</v>
      </c>
      <c r="AE92">
        <v>0.1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 t="s">
        <v>49</v>
      </c>
      <c r="AS92">
        <v>0</v>
      </c>
      <c r="AT92" t="s">
        <v>49</v>
      </c>
      <c r="AU92" t="s">
        <v>49</v>
      </c>
    </row>
    <row r="93" spans="1:47" x14ac:dyDescent="0.2">
      <c r="A93" t="s">
        <v>47</v>
      </c>
      <c r="B93" t="s">
        <v>52</v>
      </c>
      <c r="C93">
        <v>1976</v>
      </c>
      <c r="D93">
        <v>9734</v>
      </c>
      <c r="E93">
        <v>0.78916399999999998</v>
      </c>
      <c r="F93">
        <v>17.450700000000001</v>
      </c>
      <c r="G93">
        <v>14.86139</v>
      </c>
      <c r="H93">
        <v>13.696429999999999</v>
      </c>
      <c r="I93">
        <v>16.58558</v>
      </c>
      <c r="J93">
        <v>598.14121999999998</v>
      </c>
      <c r="K93">
        <v>649.00990999999999</v>
      </c>
      <c r="L93">
        <v>535.96838000000002</v>
      </c>
      <c r="M93">
        <v>4058.8589999999999</v>
      </c>
      <c r="N93" t="s">
        <v>49</v>
      </c>
      <c r="O93">
        <v>286.50970000000001</v>
      </c>
      <c r="P93">
        <v>133.55879999999999</v>
      </c>
      <c r="Q93" t="s">
        <v>49</v>
      </c>
      <c r="R93">
        <v>0.50230399999999997</v>
      </c>
      <c r="S93">
        <v>3.2446999999999997E-2</v>
      </c>
      <c r="T93">
        <v>30.221229999999998</v>
      </c>
      <c r="U93">
        <v>0.1</v>
      </c>
      <c r="V93">
        <v>0</v>
      </c>
      <c r="W93">
        <v>0.9</v>
      </c>
      <c r="X93">
        <v>0.2</v>
      </c>
      <c r="Y93">
        <v>0.8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 t="s">
        <v>49</v>
      </c>
      <c r="AS93">
        <v>0</v>
      </c>
      <c r="AT93" t="s">
        <v>49</v>
      </c>
      <c r="AU93" t="s">
        <v>49</v>
      </c>
    </row>
    <row r="94" spans="1:47" x14ac:dyDescent="0.2">
      <c r="A94" t="s">
        <v>47</v>
      </c>
      <c r="B94" t="s">
        <v>52</v>
      </c>
      <c r="C94">
        <v>1977</v>
      </c>
      <c r="D94">
        <v>11318</v>
      </c>
      <c r="E94">
        <v>0.80141899999999999</v>
      </c>
      <c r="F94">
        <v>18.303999999999998</v>
      </c>
      <c r="G94">
        <v>15.585660000000001</v>
      </c>
      <c r="H94">
        <v>14.38805</v>
      </c>
      <c r="I94">
        <v>17.3508</v>
      </c>
      <c r="J94">
        <v>570.43304000000001</v>
      </c>
      <c r="K94">
        <v>617.90314999999998</v>
      </c>
      <c r="L94">
        <v>512.41403000000003</v>
      </c>
      <c r="M94">
        <v>3943.6129999999998</v>
      </c>
      <c r="N94" t="s">
        <v>49</v>
      </c>
      <c r="O94">
        <v>279.10820000000001</v>
      </c>
      <c r="P94">
        <v>133.17359999999999</v>
      </c>
      <c r="Q94" t="s">
        <v>49</v>
      </c>
      <c r="R94">
        <v>0.51633600000000002</v>
      </c>
      <c r="S94">
        <v>3.3479000000000002E-2</v>
      </c>
      <c r="T94">
        <v>30.964120000000001</v>
      </c>
      <c r="U94">
        <v>0.1</v>
      </c>
      <c r="V94">
        <v>0</v>
      </c>
      <c r="W94">
        <v>0.9</v>
      </c>
      <c r="X94">
        <v>0.2</v>
      </c>
      <c r="Y94">
        <v>0.8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 t="s">
        <v>49</v>
      </c>
      <c r="AS94">
        <v>0</v>
      </c>
      <c r="AT94" t="s">
        <v>49</v>
      </c>
      <c r="AU94" t="s">
        <v>49</v>
      </c>
    </row>
    <row r="95" spans="1:47" x14ac:dyDescent="0.2">
      <c r="A95" t="s">
        <v>47</v>
      </c>
      <c r="B95" t="s">
        <v>52</v>
      </c>
      <c r="C95">
        <v>1978</v>
      </c>
      <c r="D95">
        <v>11191</v>
      </c>
      <c r="E95">
        <v>0.77458099999999996</v>
      </c>
      <c r="F95">
        <v>19.878229999999999</v>
      </c>
      <c r="G95">
        <v>16.9376</v>
      </c>
      <c r="H95">
        <v>15.508599999999999</v>
      </c>
      <c r="I95">
        <v>19.087150000000001</v>
      </c>
      <c r="J95">
        <v>525.16335000000004</v>
      </c>
      <c r="K95">
        <v>573.54066</v>
      </c>
      <c r="L95">
        <v>466.03552999999999</v>
      </c>
      <c r="M95">
        <v>3588.1109999999999</v>
      </c>
      <c r="N95" t="s">
        <v>49</v>
      </c>
      <c r="O95">
        <v>251.40430000000001</v>
      </c>
      <c r="P95">
        <v>124.1651</v>
      </c>
      <c r="Q95">
        <v>13.698499999999999</v>
      </c>
      <c r="R95">
        <v>0.53802000000000005</v>
      </c>
      <c r="S95">
        <v>3.4190999999999999E-2</v>
      </c>
      <c r="T95">
        <v>30.569600000000001</v>
      </c>
      <c r="U95">
        <v>0.1</v>
      </c>
      <c r="V95">
        <v>0</v>
      </c>
      <c r="W95">
        <v>0.9</v>
      </c>
      <c r="X95">
        <v>0.2</v>
      </c>
      <c r="Y95">
        <v>0.7</v>
      </c>
      <c r="Z95">
        <v>0.1</v>
      </c>
      <c r="AA95">
        <v>0</v>
      </c>
      <c r="AB95">
        <v>0</v>
      </c>
      <c r="AC95">
        <v>0.9</v>
      </c>
      <c r="AD95">
        <v>0</v>
      </c>
      <c r="AE95">
        <v>0.1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 t="s">
        <v>49</v>
      </c>
      <c r="AS95">
        <v>0</v>
      </c>
      <c r="AT95" t="s">
        <v>49</v>
      </c>
      <c r="AU95" t="s">
        <v>49</v>
      </c>
    </row>
    <row r="96" spans="1:47" x14ac:dyDescent="0.2">
      <c r="A96" t="s">
        <v>47</v>
      </c>
      <c r="B96" t="s">
        <v>52</v>
      </c>
      <c r="C96">
        <v>1979</v>
      </c>
      <c r="D96">
        <v>10810</v>
      </c>
      <c r="E96">
        <v>0.77870399999999995</v>
      </c>
      <c r="F96">
        <v>20.248390000000001</v>
      </c>
      <c r="G96">
        <v>17.240159999999999</v>
      </c>
      <c r="H96">
        <v>15.92465</v>
      </c>
      <c r="I96">
        <v>19.17632</v>
      </c>
      <c r="J96">
        <v>516.66826000000003</v>
      </c>
      <c r="K96">
        <v>559.32168999999999</v>
      </c>
      <c r="L96">
        <v>464.53627999999998</v>
      </c>
      <c r="M96">
        <v>3484.556</v>
      </c>
      <c r="N96" t="s">
        <v>49</v>
      </c>
      <c r="O96">
        <v>238.32859999999999</v>
      </c>
      <c r="P96">
        <v>119.43340000000001</v>
      </c>
      <c r="Q96">
        <v>14.516299999999999</v>
      </c>
      <c r="R96">
        <v>0.54472100000000001</v>
      </c>
      <c r="S96">
        <v>3.3842999999999998E-2</v>
      </c>
      <c r="T96">
        <v>30.161480000000001</v>
      </c>
      <c r="U96">
        <v>0.1</v>
      </c>
      <c r="V96">
        <v>0</v>
      </c>
      <c r="W96">
        <v>0.9</v>
      </c>
      <c r="X96">
        <v>0.2</v>
      </c>
      <c r="Y96">
        <v>0.7</v>
      </c>
      <c r="Z96">
        <v>0.1</v>
      </c>
      <c r="AA96">
        <v>0</v>
      </c>
      <c r="AB96">
        <v>0</v>
      </c>
      <c r="AC96">
        <v>0.9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 t="s">
        <v>49</v>
      </c>
      <c r="AS96">
        <v>0</v>
      </c>
      <c r="AT96">
        <v>0</v>
      </c>
      <c r="AU96">
        <v>3.3</v>
      </c>
    </row>
    <row r="97" spans="1:47" x14ac:dyDescent="0.2">
      <c r="A97" t="s">
        <v>47</v>
      </c>
      <c r="B97" t="s">
        <v>52</v>
      </c>
      <c r="C97">
        <v>1980</v>
      </c>
      <c r="D97">
        <v>9444</v>
      </c>
      <c r="E97">
        <v>0.83525499999999997</v>
      </c>
      <c r="F97">
        <v>23.482679999999998</v>
      </c>
      <c r="G97">
        <v>20.011810000000001</v>
      </c>
      <c r="H97">
        <v>18.297820000000002</v>
      </c>
      <c r="I97">
        <v>22.599139999999998</v>
      </c>
      <c r="J97">
        <v>446.32303000000002</v>
      </c>
      <c r="K97">
        <v>488.12279999999998</v>
      </c>
      <c r="L97">
        <v>395.23441000000003</v>
      </c>
      <c r="M97">
        <v>3101.498</v>
      </c>
      <c r="N97" t="s">
        <v>49</v>
      </c>
      <c r="O97">
        <v>187.8023</v>
      </c>
      <c r="P97">
        <v>100.4593</v>
      </c>
      <c r="Q97">
        <v>15.5474</v>
      </c>
      <c r="R97">
        <v>0.58312600000000003</v>
      </c>
      <c r="S97">
        <v>3.2169000000000003E-2</v>
      </c>
      <c r="T97">
        <v>31.213609999999999</v>
      </c>
      <c r="U97">
        <v>0.3</v>
      </c>
      <c r="V97">
        <v>0</v>
      </c>
      <c r="W97">
        <v>0.7</v>
      </c>
      <c r="X97">
        <v>0.3</v>
      </c>
      <c r="Y97">
        <v>0.5</v>
      </c>
      <c r="Z97">
        <v>0.2</v>
      </c>
      <c r="AA97">
        <v>0</v>
      </c>
      <c r="AB97">
        <v>0</v>
      </c>
      <c r="AC97">
        <v>0.9</v>
      </c>
      <c r="AD97">
        <v>0</v>
      </c>
      <c r="AE97">
        <v>0.1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 t="s">
        <v>49</v>
      </c>
      <c r="AS97">
        <v>0</v>
      </c>
      <c r="AT97">
        <v>0</v>
      </c>
      <c r="AU97">
        <v>3.5</v>
      </c>
    </row>
    <row r="98" spans="1:47" x14ac:dyDescent="0.2">
      <c r="A98" t="s">
        <v>47</v>
      </c>
      <c r="B98" t="s">
        <v>52</v>
      </c>
      <c r="C98">
        <v>1981</v>
      </c>
      <c r="D98">
        <v>8734</v>
      </c>
      <c r="E98">
        <v>0.82750500000000005</v>
      </c>
      <c r="F98">
        <v>25.12687</v>
      </c>
      <c r="G98">
        <v>21.416070000000001</v>
      </c>
      <c r="H98">
        <v>19.549900000000001</v>
      </c>
      <c r="I98">
        <v>24.244700000000002</v>
      </c>
      <c r="J98">
        <v>417.98579999999998</v>
      </c>
      <c r="K98">
        <v>457.90679</v>
      </c>
      <c r="L98">
        <v>369.19346999999999</v>
      </c>
      <c r="M98">
        <v>3075.8879999999999</v>
      </c>
      <c r="N98" t="s">
        <v>49</v>
      </c>
      <c r="O98">
        <v>181.9314</v>
      </c>
      <c r="P98">
        <v>98.709199999999996</v>
      </c>
      <c r="Q98">
        <v>15.5566</v>
      </c>
      <c r="R98">
        <v>0.59437200000000001</v>
      </c>
      <c r="S98">
        <v>3.1988000000000003E-2</v>
      </c>
      <c r="T98">
        <v>33.136920000000003</v>
      </c>
      <c r="U98">
        <v>0.4</v>
      </c>
      <c r="V98">
        <v>0</v>
      </c>
      <c r="W98">
        <v>0.6</v>
      </c>
      <c r="X98">
        <v>0.3</v>
      </c>
      <c r="Y98">
        <v>0.4</v>
      </c>
      <c r="Z98">
        <v>0.3</v>
      </c>
      <c r="AA98">
        <v>0</v>
      </c>
      <c r="AB98">
        <v>0</v>
      </c>
      <c r="AC98">
        <v>0.9</v>
      </c>
      <c r="AD98">
        <v>0</v>
      </c>
      <c r="AE98">
        <v>0.1</v>
      </c>
      <c r="AF98">
        <v>0</v>
      </c>
      <c r="AG98">
        <v>0</v>
      </c>
      <c r="AH98">
        <v>0.1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0.9</v>
      </c>
      <c r="AO98">
        <v>0</v>
      </c>
      <c r="AP98">
        <v>0</v>
      </c>
      <c r="AQ98">
        <v>0</v>
      </c>
      <c r="AR98" t="s">
        <v>49</v>
      </c>
      <c r="AS98">
        <v>0</v>
      </c>
      <c r="AT98">
        <v>0</v>
      </c>
      <c r="AU98">
        <v>3.5</v>
      </c>
    </row>
    <row r="99" spans="1:47" x14ac:dyDescent="0.2">
      <c r="A99" t="s">
        <v>47</v>
      </c>
      <c r="B99" t="s">
        <v>52</v>
      </c>
      <c r="C99">
        <v>1982</v>
      </c>
      <c r="D99">
        <v>7832</v>
      </c>
      <c r="E99">
        <v>0.80468700000000004</v>
      </c>
      <c r="F99">
        <v>26.03471</v>
      </c>
      <c r="G99">
        <v>22.2074</v>
      </c>
      <c r="H99">
        <v>20.07855</v>
      </c>
      <c r="I99">
        <v>25.513629999999999</v>
      </c>
      <c r="J99">
        <v>402.49486999999999</v>
      </c>
      <c r="K99">
        <v>445.13497000000001</v>
      </c>
      <c r="L99">
        <v>350.37920000000003</v>
      </c>
      <c r="M99">
        <v>3053.3870000000002</v>
      </c>
      <c r="N99" t="s">
        <v>49</v>
      </c>
      <c r="O99">
        <v>174.9067</v>
      </c>
      <c r="P99">
        <v>98.716499999999996</v>
      </c>
      <c r="Q99">
        <v>16.63</v>
      </c>
      <c r="R99">
        <v>0.60931800000000003</v>
      </c>
      <c r="S99">
        <v>3.2048E-2</v>
      </c>
      <c r="T99">
        <v>34.182169999999999</v>
      </c>
      <c r="U99">
        <v>0.5</v>
      </c>
      <c r="V99">
        <v>0</v>
      </c>
      <c r="W99">
        <v>0.5</v>
      </c>
      <c r="X99">
        <v>0.3</v>
      </c>
      <c r="Y99">
        <v>0.2</v>
      </c>
      <c r="Z99">
        <v>0.5</v>
      </c>
      <c r="AA99">
        <v>0</v>
      </c>
      <c r="AB99">
        <v>0</v>
      </c>
      <c r="AC99">
        <v>0.8</v>
      </c>
      <c r="AD99">
        <v>0</v>
      </c>
      <c r="AE99">
        <v>0.1</v>
      </c>
      <c r="AF99">
        <v>0.1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 t="s">
        <v>49</v>
      </c>
      <c r="AS99">
        <v>0</v>
      </c>
      <c r="AT99">
        <v>0</v>
      </c>
      <c r="AU99">
        <v>3.6</v>
      </c>
    </row>
    <row r="100" spans="1:47" x14ac:dyDescent="0.2">
      <c r="A100" t="s">
        <v>47</v>
      </c>
      <c r="B100" t="s">
        <v>52</v>
      </c>
      <c r="C100">
        <v>1983</v>
      </c>
      <c r="D100">
        <v>8035</v>
      </c>
      <c r="E100">
        <v>0.77997000000000005</v>
      </c>
      <c r="F100">
        <v>25.886399999999998</v>
      </c>
      <c r="G100">
        <v>22.084959999999999</v>
      </c>
      <c r="H100">
        <v>19.925180000000001</v>
      </c>
      <c r="I100">
        <v>25.457650000000001</v>
      </c>
      <c r="J100">
        <v>403.41590000000002</v>
      </c>
      <c r="K100">
        <v>447.12115999999997</v>
      </c>
      <c r="L100">
        <v>349.99835000000002</v>
      </c>
      <c r="M100">
        <v>3112.0120000000002</v>
      </c>
      <c r="N100" t="s">
        <v>49</v>
      </c>
      <c r="O100">
        <v>181.9034</v>
      </c>
      <c r="P100">
        <v>103.8189</v>
      </c>
      <c r="Q100">
        <v>14.8322</v>
      </c>
      <c r="R100">
        <v>0.61525200000000002</v>
      </c>
      <c r="S100">
        <v>3.3030999999999998E-2</v>
      </c>
      <c r="T100">
        <v>34.673499999999997</v>
      </c>
      <c r="U100">
        <v>0.5</v>
      </c>
      <c r="V100">
        <v>0</v>
      </c>
      <c r="W100">
        <v>0.5</v>
      </c>
      <c r="X100">
        <v>0.3</v>
      </c>
      <c r="Y100">
        <v>0.2</v>
      </c>
      <c r="Z100">
        <v>0.6</v>
      </c>
      <c r="AA100">
        <v>0</v>
      </c>
      <c r="AB100">
        <v>0</v>
      </c>
      <c r="AC100">
        <v>0.7</v>
      </c>
      <c r="AD100">
        <v>0</v>
      </c>
      <c r="AE100">
        <v>0.1</v>
      </c>
      <c r="AF100">
        <v>0.2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 t="s">
        <v>49</v>
      </c>
      <c r="AS100">
        <v>0</v>
      </c>
      <c r="AT100">
        <v>0</v>
      </c>
      <c r="AU100">
        <v>3.7</v>
      </c>
    </row>
    <row r="101" spans="1:47" x14ac:dyDescent="0.2">
      <c r="A101" t="s">
        <v>47</v>
      </c>
      <c r="B101" t="s">
        <v>52</v>
      </c>
      <c r="C101">
        <v>1984</v>
      </c>
      <c r="D101">
        <v>10730</v>
      </c>
      <c r="E101">
        <v>0.76537200000000005</v>
      </c>
      <c r="F101">
        <v>26.277049999999999</v>
      </c>
      <c r="G101">
        <v>22.423030000000001</v>
      </c>
      <c r="H101">
        <v>20.184619999999999</v>
      </c>
      <c r="I101">
        <v>25.938800000000001</v>
      </c>
      <c r="J101">
        <v>397.02956</v>
      </c>
      <c r="K101">
        <v>441.03192000000001</v>
      </c>
      <c r="L101">
        <v>343.24889000000002</v>
      </c>
      <c r="M101">
        <v>3100.5010000000002</v>
      </c>
      <c r="N101" t="s">
        <v>49</v>
      </c>
      <c r="O101">
        <v>178.6686</v>
      </c>
      <c r="P101">
        <v>105.77549999999999</v>
      </c>
      <c r="Q101">
        <v>14.5289</v>
      </c>
      <c r="R101">
        <v>0.636822</v>
      </c>
      <c r="S101">
        <v>3.3843999999999999E-2</v>
      </c>
      <c r="T101">
        <v>35.069859999999998</v>
      </c>
      <c r="U101">
        <v>0.5</v>
      </c>
      <c r="V101">
        <v>0</v>
      </c>
      <c r="W101">
        <v>0.5</v>
      </c>
      <c r="X101">
        <v>0.2</v>
      </c>
      <c r="Y101">
        <v>0.2</v>
      </c>
      <c r="Z101">
        <v>0.6</v>
      </c>
      <c r="AA101">
        <v>0</v>
      </c>
      <c r="AB101">
        <v>0</v>
      </c>
      <c r="AC101">
        <v>0.6</v>
      </c>
      <c r="AD101">
        <v>0</v>
      </c>
      <c r="AE101">
        <v>0.1</v>
      </c>
      <c r="AF101">
        <v>0.2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 t="s">
        <v>49</v>
      </c>
      <c r="AS101">
        <v>0</v>
      </c>
      <c r="AT101">
        <v>0</v>
      </c>
      <c r="AU101">
        <v>3.7</v>
      </c>
    </row>
    <row r="102" spans="1:47" x14ac:dyDescent="0.2">
      <c r="A102" t="s">
        <v>47</v>
      </c>
      <c r="B102" t="s">
        <v>52</v>
      </c>
      <c r="C102">
        <v>1985</v>
      </c>
      <c r="D102">
        <v>10879</v>
      </c>
      <c r="E102">
        <v>0.75234900000000005</v>
      </c>
      <c r="F102">
        <v>26.932469999999999</v>
      </c>
      <c r="G102">
        <v>22.988800000000001</v>
      </c>
      <c r="H102">
        <v>20.627960000000002</v>
      </c>
      <c r="I102">
        <v>26.72747</v>
      </c>
      <c r="J102">
        <v>386.97474</v>
      </c>
      <c r="K102">
        <v>431.24405000000002</v>
      </c>
      <c r="L102">
        <v>332.86779999999999</v>
      </c>
      <c r="M102">
        <v>3095.9749999999999</v>
      </c>
      <c r="N102" t="s">
        <v>49</v>
      </c>
      <c r="O102">
        <v>176.79920000000001</v>
      </c>
      <c r="P102">
        <v>110.73650000000001</v>
      </c>
      <c r="Q102">
        <v>13.895300000000001</v>
      </c>
      <c r="R102">
        <v>0.67082699999999995</v>
      </c>
      <c r="S102">
        <v>3.5438999999999998E-2</v>
      </c>
      <c r="T102">
        <v>35.79045</v>
      </c>
      <c r="U102">
        <v>0.6</v>
      </c>
      <c r="V102">
        <v>0</v>
      </c>
      <c r="W102">
        <v>0.4</v>
      </c>
      <c r="X102">
        <v>0.2</v>
      </c>
      <c r="Y102">
        <v>0.2</v>
      </c>
      <c r="Z102">
        <v>0.6</v>
      </c>
      <c r="AA102">
        <v>0</v>
      </c>
      <c r="AB102">
        <v>0</v>
      </c>
      <c r="AC102">
        <v>0.5</v>
      </c>
      <c r="AD102">
        <v>0</v>
      </c>
      <c r="AE102">
        <v>0.2</v>
      </c>
      <c r="AF102">
        <v>0.3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 t="s">
        <v>49</v>
      </c>
      <c r="AS102">
        <v>0</v>
      </c>
      <c r="AT102">
        <v>0</v>
      </c>
      <c r="AU102">
        <v>3.7</v>
      </c>
    </row>
    <row r="103" spans="1:47" x14ac:dyDescent="0.2">
      <c r="A103" t="s">
        <v>47</v>
      </c>
      <c r="B103" t="s">
        <v>52</v>
      </c>
      <c r="C103">
        <v>1986</v>
      </c>
      <c r="D103">
        <v>11074</v>
      </c>
      <c r="E103">
        <v>0.72072599999999998</v>
      </c>
      <c r="F103">
        <v>27.852319999999999</v>
      </c>
      <c r="G103">
        <v>23.691839999999999</v>
      </c>
      <c r="H103">
        <v>21.19061</v>
      </c>
      <c r="I103">
        <v>27.568629999999999</v>
      </c>
      <c r="J103">
        <v>375.22687999999999</v>
      </c>
      <c r="K103">
        <v>419.51116999999999</v>
      </c>
      <c r="L103">
        <v>322.46785999999997</v>
      </c>
      <c r="M103">
        <v>3043.0230000000001</v>
      </c>
      <c r="N103" t="s">
        <v>49</v>
      </c>
      <c r="O103">
        <v>167.32079999999999</v>
      </c>
      <c r="P103">
        <v>110.9135</v>
      </c>
      <c r="Q103">
        <v>13.2425</v>
      </c>
      <c r="R103">
        <v>0.70122600000000002</v>
      </c>
      <c r="S103">
        <v>3.5965999999999998E-2</v>
      </c>
      <c r="T103">
        <v>36.233339999999998</v>
      </c>
      <c r="U103">
        <v>0.7</v>
      </c>
      <c r="V103">
        <v>0</v>
      </c>
      <c r="W103">
        <v>0.3</v>
      </c>
      <c r="X103">
        <v>0.2</v>
      </c>
      <c r="Y103">
        <v>0.2</v>
      </c>
      <c r="Z103">
        <v>0.6</v>
      </c>
      <c r="AA103">
        <v>0</v>
      </c>
      <c r="AB103">
        <v>0</v>
      </c>
      <c r="AC103">
        <v>0.3</v>
      </c>
      <c r="AD103">
        <v>0</v>
      </c>
      <c r="AE103">
        <v>0.4</v>
      </c>
      <c r="AF103">
        <v>0.3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3.8</v>
      </c>
    </row>
    <row r="104" spans="1:47" x14ac:dyDescent="0.2">
      <c r="A104" t="s">
        <v>47</v>
      </c>
      <c r="B104" t="s">
        <v>52</v>
      </c>
      <c r="C104">
        <v>1987</v>
      </c>
      <c r="D104">
        <v>10826</v>
      </c>
      <c r="E104">
        <v>0.72827600000000003</v>
      </c>
      <c r="F104">
        <v>28.026620000000001</v>
      </c>
      <c r="G104">
        <v>23.759720000000002</v>
      </c>
      <c r="H104">
        <v>21.171900000000001</v>
      </c>
      <c r="I104">
        <v>27.69136</v>
      </c>
      <c r="J104">
        <v>374.16179</v>
      </c>
      <c r="K104">
        <v>419.88691999999998</v>
      </c>
      <c r="L104">
        <v>321.04759000000001</v>
      </c>
      <c r="M104">
        <v>3034.9360000000001</v>
      </c>
      <c r="N104" t="s">
        <v>49</v>
      </c>
      <c r="O104">
        <v>161.827</v>
      </c>
      <c r="P104">
        <v>112.61060000000001</v>
      </c>
      <c r="Q104">
        <v>13.3386</v>
      </c>
      <c r="R104">
        <v>0.73208499999999999</v>
      </c>
      <c r="S104">
        <v>3.6548999999999998E-2</v>
      </c>
      <c r="T104">
        <v>36.216259999999998</v>
      </c>
      <c r="U104">
        <v>0.8</v>
      </c>
      <c r="V104">
        <v>0</v>
      </c>
      <c r="W104">
        <v>0.2</v>
      </c>
      <c r="X104">
        <v>0.2</v>
      </c>
      <c r="Y104">
        <v>0.2</v>
      </c>
      <c r="Z104">
        <v>0.6</v>
      </c>
      <c r="AA104">
        <v>0</v>
      </c>
      <c r="AB104">
        <v>0</v>
      </c>
      <c r="AC104">
        <v>0.3</v>
      </c>
      <c r="AD104">
        <v>0</v>
      </c>
      <c r="AE104">
        <v>0.4</v>
      </c>
      <c r="AF104">
        <v>0.3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0.1</v>
      </c>
      <c r="AS104">
        <v>0</v>
      </c>
      <c r="AT104">
        <v>0</v>
      </c>
      <c r="AU104">
        <v>3.8</v>
      </c>
    </row>
    <row r="105" spans="1:47" x14ac:dyDescent="0.2">
      <c r="A105" t="s">
        <v>47</v>
      </c>
      <c r="B105" t="s">
        <v>52</v>
      </c>
      <c r="C105">
        <v>1988</v>
      </c>
      <c r="D105">
        <v>10845</v>
      </c>
      <c r="E105">
        <v>0.70905200000000002</v>
      </c>
      <c r="F105">
        <v>28.512360000000001</v>
      </c>
      <c r="G105">
        <v>24.0868</v>
      </c>
      <c r="H105">
        <v>21.381150000000002</v>
      </c>
      <c r="I105">
        <v>28.117429999999999</v>
      </c>
      <c r="J105">
        <v>368.95974999999999</v>
      </c>
      <c r="K105">
        <v>415.64909</v>
      </c>
      <c r="L105">
        <v>316.06965000000002</v>
      </c>
      <c r="M105">
        <v>3051.0509999999999</v>
      </c>
      <c r="N105" t="s">
        <v>49</v>
      </c>
      <c r="O105">
        <v>160.64840000000001</v>
      </c>
      <c r="P105">
        <v>116.1658</v>
      </c>
      <c r="Q105">
        <v>13.2624</v>
      </c>
      <c r="R105">
        <v>0.75818300000000005</v>
      </c>
      <c r="S105">
        <v>3.7501E-2</v>
      </c>
      <c r="T105">
        <v>36.885860000000001</v>
      </c>
      <c r="U105">
        <v>0.8</v>
      </c>
      <c r="V105">
        <v>0</v>
      </c>
      <c r="W105">
        <v>0.2</v>
      </c>
      <c r="X105">
        <v>0.2</v>
      </c>
      <c r="Y105">
        <v>0.1</v>
      </c>
      <c r="Z105">
        <v>0.7</v>
      </c>
      <c r="AA105">
        <v>0</v>
      </c>
      <c r="AB105">
        <v>0</v>
      </c>
      <c r="AC105">
        <v>0.2</v>
      </c>
      <c r="AD105">
        <v>0</v>
      </c>
      <c r="AE105">
        <v>0.5</v>
      </c>
      <c r="AF105">
        <v>0.3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0.2</v>
      </c>
      <c r="AS105">
        <v>0</v>
      </c>
      <c r="AT105">
        <v>0</v>
      </c>
      <c r="AU105">
        <v>3.8</v>
      </c>
    </row>
    <row r="106" spans="1:47" x14ac:dyDescent="0.2">
      <c r="A106" t="s">
        <v>47</v>
      </c>
      <c r="B106" t="s">
        <v>52</v>
      </c>
      <c r="C106">
        <v>1989</v>
      </c>
      <c r="D106">
        <v>10126</v>
      </c>
      <c r="E106">
        <v>0.70060199999999995</v>
      </c>
      <c r="F106">
        <v>28.073519999999998</v>
      </c>
      <c r="G106">
        <v>23.649290000000001</v>
      </c>
      <c r="H106">
        <v>20.846589999999999</v>
      </c>
      <c r="I106">
        <v>27.777439999999999</v>
      </c>
      <c r="J106">
        <v>375.79709000000003</v>
      </c>
      <c r="K106">
        <v>426.32004000000001</v>
      </c>
      <c r="L106">
        <v>319.94878</v>
      </c>
      <c r="M106">
        <v>3103.5039999999999</v>
      </c>
      <c r="N106" t="s">
        <v>49</v>
      </c>
      <c r="O106">
        <v>163.30779999999999</v>
      </c>
      <c r="P106">
        <v>121.2814</v>
      </c>
      <c r="Q106">
        <v>12.453799999999999</v>
      </c>
      <c r="R106">
        <v>0.78166000000000002</v>
      </c>
      <c r="S106">
        <v>3.8692999999999998E-2</v>
      </c>
      <c r="T106">
        <v>36.802959999999999</v>
      </c>
      <c r="U106">
        <v>0.8</v>
      </c>
      <c r="V106">
        <v>0</v>
      </c>
      <c r="W106">
        <v>0.2</v>
      </c>
      <c r="X106">
        <v>0.2</v>
      </c>
      <c r="Y106">
        <v>0.1</v>
      </c>
      <c r="Z106">
        <v>0.7</v>
      </c>
      <c r="AA106">
        <v>0</v>
      </c>
      <c r="AB106">
        <v>0</v>
      </c>
      <c r="AC106">
        <v>0.1</v>
      </c>
      <c r="AD106">
        <v>0</v>
      </c>
      <c r="AE106">
        <v>0.6</v>
      </c>
      <c r="AF106">
        <v>0.3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0.2</v>
      </c>
      <c r="AS106">
        <v>0</v>
      </c>
      <c r="AT106">
        <v>0</v>
      </c>
      <c r="AU106">
        <v>3.9</v>
      </c>
    </row>
    <row r="107" spans="1:47" x14ac:dyDescent="0.2">
      <c r="A107" t="s">
        <v>47</v>
      </c>
      <c r="B107" t="s">
        <v>52</v>
      </c>
      <c r="C107">
        <v>1990</v>
      </c>
      <c r="D107">
        <v>8875</v>
      </c>
      <c r="E107">
        <v>0.703538</v>
      </c>
      <c r="F107">
        <v>27.73321</v>
      </c>
      <c r="G107">
        <v>23.29344</v>
      </c>
      <c r="H107">
        <v>20.43092</v>
      </c>
      <c r="I107">
        <v>27.4405</v>
      </c>
      <c r="J107">
        <v>381.54136999999997</v>
      </c>
      <c r="K107">
        <v>434.99705999999998</v>
      </c>
      <c r="L107">
        <v>323.88033000000001</v>
      </c>
      <c r="M107">
        <v>3178.4189999999999</v>
      </c>
      <c r="N107" t="s">
        <v>49</v>
      </c>
      <c r="O107">
        <v>163.37280000000001</v>
      </c>
      <c r="P107">
        <v>128.6336</v>
      </c>
      <c r="Q107">
        <v>11.350899999999999</v>
      </c>
      <c r="R107">
        <v>0.82858100000000001</v>
      </c>
      <c r="S107">
        <v>4.0141999999999997E-2</v>
      </c>
      <c r="T107">
        <v>37.089880000000001</v>
      </c>
      <c r="U107">
        <v>0.8</v>
      </c>
      <c r="V107">
        <v>0</v>
      </c>
      <c r="W107">
        <v>0.2</v>
      </c>
      <c r="X107">
        <v>0.2</v>
      </c>
      <c r="Y107">
        <v>0.1</v>
      </c>
      <c r="Z107">
        <v>0.7</v>
      </c>
      <c r="AA107">
        <v>0</v>
      </c>
      <c r="AB107">
        <v>0</v>
      </c>
      <c r="AC107">
        <v>0</v>
      </c>
      <c r="AD107">
        <v>0</v>
      </c>
      <c r="AE107">
        <v>0.8</v>
      </c>
      <c r="AF107">
        <v>0.2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0.3</v>
      </c>
      <c r="AS107">
        <v>0</v>
      </c>
      <c r="AT107">
        <v>0</v>
      </c>
      <c r="AU107">
        <v>3.9</v>
      </c>
    </row>
    <row r="108" spans="1:47" x14ac:dyDescent="0.2">
      <c r="A108" t="s">
        <v>47</v>
      </c>
      <c r="B108" t="s">
        <v>52</v>
      </c>
      <c r="C108">
        <v>1991</v>
      </c>
      <c r="D108">
        <v>8747</v>
      </c>
      <c r="E108">
        <v>0.69575399999999998</v>
      </c>
      <c r="F108">
        <v>27.789259999999999</v>
      </c>
      <c r="G108">
        <v>23.257770000000001</v>
      </c>
      <c r="H108">
        <v>20.354949999999999</v>
      </c>
      <c r="I108">
        <v>27.365210000000001</v>
      </c>
      <c r="J108">
        <v>382.16421000000003</v>
      </c>
      <c r="K108">
        <v>436.66149000000001</v>
      </c>
      <c r="L108">
        <v>324.80588999999998</v>
      </c>
      <c r="M108">
        <v>3168.471</v>
      </c>
      <c r="N108" t="s">
        <v>49</v>
      </c>
      <c r="O108">
        <v>163.9451</v>
      </c>
      <c r="P108">
        <v>132.52869999999999</v>
      </c>
      <c r="Q108">
        <v>11.2959</v>
      </c>
      <c r="R108">
        <v>0.84679199999999999</v>
      </c>
      <c r="S108">
        <v>4.1266999999999998E-2</v>
      </c>
      <c r="T108">
        <v>36.97034</v>
      </c>
      <c r="U108">
        <v>0.8</v>
      </c>
      <c r="V108">
        <v>0</v>
      </c>
      <c r="W108">
        <v>0.2</v>
      </c>
      <c r="X108">
        <v>0.2</v>
      </c>
      <c r="Y108">
        <v>0.1</v>
      </c>
      <c r="Z108">
        <v>0.7</v>
      </c>
      <c r="AA108">
        <v>0</v>
      </c>
      <c r="AB108">
        <v>0</v>
      </c>
      <c r="AC108">
        <v>0</v>
      </c>
      <c r="AD108">
        <v>0</v>
      </c>
      <c r="AE108">
        <v>0.8</v>
      </c>
      <c r="AF108">
        <v>0.2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0.3</v>
      </c>
      <c r="AS108">
        <v>0</v>
      </c>
      <c r="AT108">
        <v>0</v>
      </c>
      <c r="AU108">
        <v>3.9</v>
      </c>
    </row>
    <row r="109" spans="1:47" x14ac:dyDescent="0.2">
      <c r="A109" t="s">
        <v>47</v>
      </c>
      <c r="B109" t="s">
        <v>52</v>
      </c>
      <c r="C109">
        <v>1992</v>
      </c>
      <c r="D109">
        <v>8350</v>
      </c>
      <c r="E109">
        <v>0.68601699999999999</v>
      </c>
      <c r="F109">
        <v>27.385649999999998</v>
      </c>
      <c r="G109">
        <v>22.87528</v>
      </c>
      <c r="H109">
        <v>19.819790000000001</v>
      </c>
      <c r="I109">
        <v>27.182939999999999</v>
      </c>
      <c r="J109">
        <v>388.52677</v>
      </c>
      <c r="K109">
        <v>448.42169000000001</v>
      </c>
      <c r="L109">
        <v>326.95925</v>
      </c>
      <c r="M109">
        <v>3253.6109999999999</v>
      </c>
      <c r="N109" t="s">
        <v>49</v>
      </c>
      <c r="O109">
        <v>170.86670000000001</v>
      </c>
      <c r="P109">
        <v>140.8622</v>
      </c>
      <c r="Q109">
        <v>10.750500000000001</v>
      </c>
      <c r="R109">
        <v>0.86416199999999999</v>
      </c>
      <c r="S109">
        <v>4.2729999999999997E-2</v>
      </c>
      <c r="T109">
        <v>37.326450000000001</v>
      </c>
      <c r="U109">
        <v>0.8</v>
      </c>
      <c r="V109">
        <v>0</v>
      </c>
      <c r="W109">
        <v>0.2</v>
      </c>
      <c r="X109">
        <v>0.2</v>
      </c>
      <c r="Y109">
        <v>0.1</v>
      </c>
      <c r="Z109">
        <v>0.8</v>
      </c>
      <c r="AA109">
        <v>0</v>
      </c>
      <c r="AB109">
        <v>0</v>
      </c>
      <c r="AC109">
        <v>0</v>
      </c>
      <c r="AD109">
        <v>0</v>
      </c>
      <c r="AE109">
        <v>0.9</v>
      </c>
      <c r="AF109">
        <v>0.1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0.3</v>
      </c>
      <c r="AS109">
        <v>0</v>
      </c>
      <c r="AT109">
        <v>0</v>
      </c>
      <c r="AU109">
        <v>3.9</v>
      </c>
    </row>
    <row r="110" spans="1:47" x14ac:dyDescent="0.2">
      <c r="A110" t="s">
        <v>47</v>
      </c>
      <c r="B110" t="s">
        <v>52</v>
      </c>
      <c r="C110">
        <v>1993</v>
      </c>
      <c r="D110">
        <v>8929</v>
      </c>
      <c r="E110">
        <v>0.67590700000000004</v>
      </c>
      <c r="F110">
        <v>27.638390000000001</v>
      </c>
      <c r="G110">
        <v>22.999369999999999</v>
      </c>
      <c r="H110">
        <v>19.89986</v>
      </c>
      <c r="I110">
        <v>27.258880000000001</v>
      </c>
      <c r="J110">
        <v>386.40192000000002</v>
      </c>
      <c r="K110">
        <v>446.58613000000003</v>
      </c>
      <c r="L110">
        <v>326.02213999999998</v>
      </c>
      <c r="M110">
        <v>3241.07</v>
      </c>
      <c r="N110" t="s">
        <v>49</v>
      </c>
      <c r="O110">
        <v>170.1395</v>
      </c>
      <c r="P110">
        <v>140.4357</v>
      </c>
      <c r="Q110">
        <v>10.092499999999999</v>
      </c>
      <c r="R110">
        <v>0.85940099999999997</v>
      </c>
      <c r="S110">
        <v>4.2729999999999997E-2</v>
      </c>
      <c r="T110">
        <v>37.447839999999999</v>
      </c>
      <c r="U110">
        <v>0.8</v>
      </c>
      <c r="V110">
        <v>0</v>
      </c>
      <c r="W110">
        <v>0.2</v>
      </c>
      <c r="X110">
        <v>0.2</v>
      </c>
      <c r="Y110">
        <v>0</v>
      </c>
      <c r="Z110">
        <v>0.8</v>
      </c>
      <c r="AA110">
        <v>0</v>
      </c>
      <c r="AB110">
        <v>0</v>
      </c>
      <c r="AC110">
        <v>0</v>
      </c>
      <c r="AD110">
        <v>0</v>
      </c>
      <c r="AE110">
        <v>0.9</v>
      </c>
      <c r="AF110">
        <v>0.1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1</v>
      </c>
      <c r="AP110">
        <v>0</v>
      </c>
      <c r="AQ110">
        <v>0</v>
      </c>
      <c r="AR110">
        <v>0.3</v>
      </c>
      <c r="AS110">
        <v>0</v>
      </c>
      <c r="AT110">
        <v>0</v>
      </c>
      <c r="AU110">
        <v>4</v>
      </c>
    </row>
    <row r="111" spans="1:47" x14ac:dyDescent="0.2">
      <c r="A111" t="s">
        <v>47</v>
      </c>
      <c r="B111" t="s">
        <v>52</v>
      </c>
      <c r="C111">
        <v>1994</v>
      </c>
      <c r="D111">
        <v>8747</v>
      </c>
      <c r="E111">
        <v>0.61923499999999998</v>
      </c>
      <c r="F111">
        <v>27.74464</v>
      </c>
      <c r="G111">
        <v>23.019680000000001</v>
      </c>
      <c r="H111">
        <v>19.814129999999999</v>
      </c>
      <c r="I111">
        <v>27.354759999999999</v>
      </c>
      <c r="J111">
        <v>386.06547999999998</v>
      </c>
      <c r="K111">
        <v>448.52346</v>
      </c>
      <c r="L111">
        <v>324.88321000000002</v>
      </c>
      <c r="M111">
        <v>3268.1060000000002</v>
      </c>
      <c r="N111" t="s">
        <v>49</v>
      </c>
      <c r="O111">
        <v>169.28620000000001</v>
      </c>
      <c r="P111">
        <v>143.58590000000001</v>
      </c>
      <c r="Q111">
        <v>9.9253999999999998</v>
      </c>
      <c r="R111">
        <v>0.88015399999999999</v>
      </c>
      <c r="S111">
        <v>4.3237999999999999E-2</v>
      </c>
      <c r="T111">
        <v>37.733130000000003</v>
      </c>
      <c r="U111">
        <v>0.8</v>
      </c>
      <c r="V111">
        <v>0</v>
      </c>
      <c r="W111">
        <v>0.2</v>
      </c>
      <c r="X111">
        <v>0.2</v>
      </c>
      <c r="Y111">
        <v>0</v>
      </c>
      <c r="Z111">
        <v>0.8</v>
      </c>
      <c r="AA111">
        <v>0</v>
      </c>
      <c r="AB111">
        <v>0</v>
      </c>
      <c r="AC111">
        <v>0</v>
      </c>
      <c r="AD111">
        <v>0</v>
      </c>
      <c r="AE111">
        <v>0.9</v>
      </c>
      <c r="AF111">
        <v>0.1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0</v>
      </c>
      <c r="AQ111">
        <v>0</v>
      </c>
      <c r="AR111">
        <v>0.4</v>
      </c>
      <c r="AS111">
        <v>0.1</v>
      </c>
      <c r="AT111">
        <v>0</v>
      </c>
      <c r="AU111">
        <v>4</v>
      </c>
    </row>
    <row r="112" spans="1:47" x14ac:dyDescent="0.2">
      <c r="A112" t="s">
        <v>47</v>
      </c>
      <c r="B112" t="s">
        <v>52</v>
      </c>
      <c r="C112">
        <v>1995</v>
      </c>
      <c r="D112">
        <v>9616</v>
      </c>
      <c r="E112">
        <v>0.63493500000000003</v>
      </c>
      <c r="F112">
        <v>28.120159999999998</v>
      </c>
      <c r="G112">
        <v>23.27497</v>
      </c>
      <c r="H112">
        <v>19.849920000000001</v>
      </c>
      <c r="I112">
        <v>27.87744</v>
      </c>
      <c r="J112">
        <v>381.85388</v>
      </c>
      <c r="K112">
        <v>447.74032</v>
      </c>
      <c r="L112">
        <v>318.81225000000001</v>
      </c>
      <c r="M112">
        <v>3274.0909999999999</v>
      </c>
      <c r="N112" t="s">
        <v>49</v>
      </c>
      <c r="O112">
        <v>167.98929999999999</v>
      </c>
      <c r="P112">
        <v>152.75470000000001</v>
      </c>
      <c r="Q112">
        <v>9.8051999999999992</v>
      </c>
      <c r="R112">
        <v>0.94093199999999999</v>
      </c>
      <c r="S112">
        <v>4.5963999999999998E-2</v>
      </c>
      <c r="T112">
        <v>38.210450000000002</v>
      </c>
      <c r="U112">
        <v>0.8</v>
      </c>
      <c r="V112">
        <v>0</v>
      </c>
      <c r="W112">
        <v>0.2</v>
      </c>
      <c r="X112">
        <v>0.2</v>
      </c>
      <c r="Y112">
        <v>0</v>
      </c>
      <c r="Z112">
        <v>0.8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0.9</v>
      </c>
      <c r="AP112">
        <v>0</v>
      </c>
      <c r="AQ112">
        <v>0</v>
      </c>
      <c r="AR112">
        <v>0.5</v>
      </c>
      <c r="AS112">
        <v>0.1</v>
      </c>
      <c r="AT112">
        <v>0</v>
      </c>
      <c r="AU112">
        <v>4.0999999999999996</v>
      </c>
    </row>
    <row r="113" spans="1:47" x14ac:dyDescent="0.2">
      <c r="A113" t="s">
        <v>47</v>
      </c>
      <c r="B113" t="s">
        <v>52</v>
      </c>
      <c r="C113">
        <v>1996</v>
      </c>
      <c r="D113">
        <v>8177</v>
      </c>
      <c r="E113">
        <v>0.62211000000000005</v>
      </c>
      <c r="F113">
        <v>28.0259</v>
      </c>
      <c r="G113">
        <v>23.118739999999999</v>
      </c>
      <c r="H113">
        <v>19.67145</v>
      </c>
      <c r="I113">
        <v>27.64414</v>
      </c>
      <c r="J113">
        <v>384.44202999999999</v>
      </c>
      <c r="K113">
        <v>451.81133999999997</v>
      </c>
      <c r="L113">
        <v>321.50968</v>
      </c>
      <c r="M113">
        <v>3296.7719999999999</v>
      </c>
      <c r="N113" t="s">
        <v>49</v>
      </c>
      <c r="O113">
        <v>167.18780000000001</v>
      </c>
      <c r="P113">
        <v>154.5761</v>
      </c>
      <c r="Q113">
        <v>10.118499999999999</v>
      </c>
      <c r="R113">
        <v>0.95230999999999999</v>
      </c>
      <c r="S113">
        <v>4.6308000000000002E-2</v>
      </c>
      <c r="T113">
        <v>38.188830000000003</v>
      </c>
      <c r="U113">
        <v>0.8</v>
      </c>
      <c r="V113">
        <v>0</v>
      </c>
      <c r="W113">
        <v>0.1</v>
      </c>
      <c r="X113">
        <v>0.1</v>
      </c>
      <c r="Y113">
        <v>0</v>
      </c>
      <c r="Z113">
        <v>0.8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0.6</v>
      </c>
      <c r="AS113">
        <v>0.1</v>
      </c>
      <c r="AT113">
        <v>0</v>
      </c>
      <c r="AU113">
        <v>4.0999999999999996</v>
      </c>
    </row>
    <row r="114" spans="1:47" x14ac:dyDescent="0.2">
      <c r="A114" t="s">
        <v>47</v>
      </c>
      <c r="B114" t="s">
        <v>52</v>
      </c>
      <c r="C114">
        <v>1997</v>
      </c>
      <c r="D114">
        <v>8695</v>
      </c>
      <c r="E114">
        <v>0.60142099999999998</v>
      </c>
      <c r="F114">
        <v>28.188359999999999</v>
      </c>
      <c r="G114">
        <v>23.165790000000001</v>
      </c>
      <c r="H114">
        <v>19.673999999999999</v>
      </c>
      <c r="I114">
        <v>27.63955</v>
      </c>
      <c r="J114">
        <v>383.65375</v>
      </c>
      <c r="K114">
        <v>451.74448000000001</v>
      </c>
      <c r="L114">
        <v>321.55637999999999</v>
      </c>
      <c r="M114">
        <v>3285.482</v>
      </c>
      <c r="N114" t="s">
        <v>49</v>
      </c>
      <c r="O114">
        <v>164.6841</v>
      </c>
      <c r="P114">
        <v>156.166</v>
      </c>
      <c r="Q114">
        <v>10.0421</v>
      </c>
      <c r="R114">
        <v>0.97032499999999999</v>
      </c>
      <c r="S114">
        <v>4.6816999999999998E-2</v>
      </c>
      <c r="T114">
        <v>38.139159999999997</v>
      </c>
      <c r="U114">
        <v>0.8</v>
      </c>
      <c r="V114">
        <v>0</v>
      </c>
      <c r="W114">
        <v>0.1</v>
      </c>
      <c r="X114">
        <v>0.1</v>
      </c>
      <c r="Y114">
        <v>0</v>
      </c>
      <c r="Z114">
        <v>0.9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0.6</v>
      </c>
      <c r="AS114">
        <v>0.1</v>
      </c>
      <c r="AT114">
        <v>0</v>
      </c>
      <c r="AU114">
        <v>4.0999999999999996</v>
      </c>
    </row>
    <row r="115" spans="1:47" x14ac:dyDescent="0.2">
      <c r="A115" t="s">
        <v>47</v>
      </c>
      <c r="B115" t="s">
        <v>52</v>
      </c>
      <c r="C115">
        <v>1998</v>
      </c>
      <c r="D115">
        <v>8425</v>
      </c>
      <c r="E115">
        <v>0.582843</v>
      </c>
      <c r="F115">
        <v>28.099640000000001</v>
      </c>
      <c r="G115">
        <v>23.01887</v>
      </c>
      <c r="H115">
        <v>19.48574</v>
      </c>
      <c r="I115">
        <v>27.45167</v>
      </c>
      <c r="J115">
        <v>386.13753000000003</v>
      </c>
      <c r="K115">
        <v>456.14884999999998</v>
      </c>
      <c r="L115">
        <v>323.78768000000002</v>
      </c>
      <c r="M115">
        <v>3333.9319999999998</v>
      </c>
      <c r="N115" t="s">
        <v>49</v>
      </c>
      <c r="O115">
        <v>166.7466</v>
      </c>
      <c r="P115">
        <v>159.59200000000001</v>
      </c>
      <c r="Q115">
        <v>10.213800000000001</v>
      </c>
      <c r="R115">
        <v>0.98267099999999996</v>
      </c>
      <c r="S115">
        <v>4.7306000000000001E-2</v>
      </c>
      <c r="T115">
        <v>38.522320000000001</v>
      </c>
      <c r="U115">
        <v>0.8</v>
      </c>
      <c r="V115">
        <v>0</v>
      </c>
      <c r="W115">
        <v>0.2</v>
      </c>
      <c r="X115">
        <v>0.1</v>
      </c>
      <c r="Y115">
        <v>0</v>
      </c>
      <c r="Z115">
        <v>0.9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0</v>
      </c>
      <c r="AR115">
        <v>0.6</v>
      </c>
      <c r="AS115">
        <v>0.2</v>
      </c>
      <c r="AT115">
        <v>0</v>
      </c>
      <c r="AU115">
        <v>4.0999999999999996</v>
      </c>
    </row>
    <row r="116" spans="1:47" x14ac:dyDescent="0.2">
      <c r="A116" t="s">
        <v>47</v>
      </c>
      <c r="B116" t="s">
        <v>52</v>
      </c>
      <c r="C116">
        <v>1999</v>
      </c>
      <c r="D116">
        <v>8865</v>
      </c>
      <c r="E116">
        <v>0.58265299999999998</v>
      </c>
      <c r="F116">
        <v>27.79663</v>
      </c>
      <c r="G116">
        <v>22.700949999999999</v>
      </c>
      <c r="H116">
        <v>19.16469</v>
      </c>
      <c r="I116">
        <v>27.039809999999999</v>
      </c>
      <c r="J116">
        <v>391.53942000000001</v>
      </c>
      <c r="K116">
        <v>463.78366</v>
      </c>
      <c r="L116">
        <v>328.71444000000002</v>
      </c>
      <c r="M116">
        <v>3390.2739999999999</v>
      </c>
      <c r="N116" t="s">
        <v>49</v>
      </c>
      <c r="O116">
        <v>168.23259999999999</v>
      </c>
      <c r="P116">
        <v>164.28729999999999</v>
      </c>
      <c r="Q116">
        <v>10.0778</v>
      </c>
      <c r="R116">
        <v>1.0000199999999999</v>
      </c>
      <c r="S116">
        <v>4.7926000000000003E-2</v>
      </c>
      <c r="T116">
        <v>38.580419999999997</v>
      </c>
      <c r="U116">
        <v>0.8</v>
      </c>
      <c r="V116">
        <v>0</v>
      </c>
      <c r="W116">
        <v>0.1</v>
      </c>
      <c r="X116">
        <v>0.1</v>
      </c>
      <c r="Y116">
        <v>0</v>
      </c>
      <c r="Z116">
        <v>0.9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0.6</v>
      </c>
      <c r="AS116">
        <v>0.2</v>
      </c>
      <c r="AT116">
        <v>0</v>
      </c>
      <c r="AU116">
        <v>4.0999999999999996</v>
      </c>
    </row>
    <row r="117" spans="1:47" x14ac:dyDescent="0.2">
      <c r="A117" t="s">
        <v>47</v>
      </c>
      <c r="B117" t="s">
        <v>52</v>
      </c>
      <c r="C117">
        <v>2000</v>
      </c>
      <c r="D117">
        <v>9742</v>
      </c>
      <c r="E117">
        <v>0.58789000000000002</v>
      </c>
      <c r="F117">
        <v>27.675360000000001</v>
      </c>
      <c r="G117">
        <v>22.514399999999998</v>
      </c>
      <c r="H117">
        <v>19.000730000000001</v>
      </c>
      <c r="I117">
        <v>26.70778</v>
      </c>
      <c r="J117">
        <v>394.79768999999999</v>
      </c>
      <c r="K117">
        <v>467.80104</v>
      </c>
      <c r="L117">
        <v>332.81385999999998</v>
      </c>
      <c r="M117">
        <v>3400.9090000000001</v>
      </c>
      <c r="N117" t="s">
        <v>49</v>
      </c>
      <c r="O117">
        <v>168.29900000000001</v>
      </c>
      <c r="P117">
        <v>168.2936</v>
      </c>
      <c r="Q117">
        <v>9.5414999999999992</v>
      </c>
      <c r="R117">
        <v>1.02078</v>
      </c>
      <c r="S117">
        <v>4.8887E-2</v>
      </c>
      <c r="T117">
        <v>38.408340000000003</v>
      </c>
      <c r="U117">
        <v>0.8</v>
      </c>
      <c r="V117">
        <v>0</v>
      </c>
      <c r="W117">
        <v>0.2</v>
      </c>
      <c r="X117">
        <v>0.1</v>
      </c>
      <c r="Y117">
        <v>0</v>
      </c>
      <c r="Z117">
        <v>0.9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0.6</v>
      </c>
      <c r="AS117">
        <v>0.2</v>
      </c>
      <c r="AT117">
        <v>0</v>
      </c>
      <c r="AU117">
        <v>4.0999999999999996</v>
      </c>
    </row>
    <row r="118" spans="1:47" x14ac:dyDescent="0.2">
      <c r="A118" t="s">
        <v>47</v>
      </c>
      <c r="B118" t="s">
        <v>52</v>
      </c>
      <c r="C118">
        <v>2001</v>
      </c>
      <c r="D118">
        <v>9148</v>
      </c>
      <c r="E118">
        <v>0.58618899999999996</v>
      </c>
      <c r="F118">
        <v>27.947949999999999</v>
      </c>
      <c r="G118">
        <v>22.634229999999999</v>
      </c>
      <c r="H118">
        <v>19.095009999999998</v>
      </c>
      <c r="I118">
        <v>26.74363</v>
      </c>
      <c r="J118">
        <v>392.71861999999999</v>
      </c>
      <c r="K118">
        <v>465.50450000000001</v>
      </c>
      <c r="L118">
        <v>332.37723999999997</v>
      </c>
      <c r="M118">
        <v>3410.9490000000001</v>
      </c>
      <c r="N118" t="s">
        <v>49</v>
      </c>
      <c r="O118">
        <v>167.00020000000001</v>
      </c>
      <c r="P118">
        <v>169.3082</v>
      </c>
      <c r="Q118">
        <v>9.3510000000000009</v>
      </c>
      <c r="R118">
        <v>1.0352250000000001</v>
      </c>
      <c r="S118">
        <v>4.9110000000000001E-2</v>
      </c>
      <c r="T118">
        <v>38.827100000000002</v>
      </c>
      <c r="U118">
        <v>0.8</v>
      </c>
      <c r="V118">
        <v>0</v>
      </c>
      <c r="W118">
        <v>0.2</v>
      </c>
      <c r="X118">
        <v>0.1</v>
      </c>
      <c r="Y118">
        <v>0</v>
      </c>
      <c r="Z118">
        <v>0.9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0.7</v>
      </c>
      <c r="AS118">
        <v>0.3</v>
      </c>
      <c r="AT118">
        <v>0</v>
      </c>
      <c r="AU118">
        <v>4.2</v>
      </c>
    </row>
    <row r="119" spans="1:47" x14ac:dyDescent="0.2">
      <c r="A119" t="s">
        <v>47</v>
      </c>
      <c r="B119" t="s">
        <v>52</v>
      </c>
      <c r="C119">
        <v>2002</v>
      </c>
      <c r="D119">
        <v>8903</v>
      </c>
      <c r="E119">
        <v>0.55249400000000004</v>
      </c>
      <c r="F119">
        <v>28.267060000000001</v>
      </c>
      <c r="G119">
        <v>22.78274</v>
      </c>
      <c r="H119">
        <v>19.22165</v>
      </c>
      <c r="I119">
        <v>26.802700000000002</v>
      </c>
      <c r="J119">
        <v>390.20578999999998</v>
      </c>
      <c r="K119">
        <v>462.49263999999999</v>
      </c>
      <c r="L119">
        <v>331.68524000000002</v>
      </c>
      <c r="M119">
        <v>3415.317</v>
      </c>
      <c r="N119" t="s">
        <v>49</v>
      </c>
      <c r="O119">
        <v>166.69990000000001</v>
      </c>
      <c r="P119">
        <v>173.32679999999999</v>
      </c>
      <c r="Q119">
        <v>9.3501999999999992</v>
      </c>
      <c r="R119">
        <v>1.0613630000000001</v>
      </c>
      <c r="S119">
        <v>5.0224999999999999E-2</v>
      </c>
      <c r="T119">
        <v>39.113439999999997</v>
      </c>
      <c r="U119">
        <v>0.8</v>
      </c>
      <c r="V119">
        <v>0</v>
      </c>
      <c r="W119">
        <v>0.1</v>
      </c>
      <c r="X119">
        <v>0.1</v>
      </c>
      <c r="Y119">
        <v>0</v>
      </c>
      <c r="Z119">
        <v>0.9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0.7</v>
      </c>
      <c r="AS119">
        <v>0.3</v>
      </c>
      <c r="AT119">
        <v>0</v>
      </c>
      <c r="AU119">
        <v>4.2</v>
      </c>
    </row>
    <row r="120" spans="1:47" x14ac:dyDescent="0.2">
      <c r="A120" t="s">
        <v>47</v>
      </c>
      <c r="B120" t="s">
        <v>52</v>
      </c>
      <c r="C120">
        <v>2003</v>
      </c>
      <c r="D120">
        <v>8496</v>
      </c>
      <c r="E120">
        <v>0.53863300000000003</v>
      </c>
      <c r="F120">
        <v>28.656179999999999</v>
      </c>
      <c r="G120">
        <v>23.013829999999999</v>
      </c>
      <c r="H120">
        <v>19.31663</v>
      </c>
      <c r="I120">
        <v>27.118130000000001</v>
      </c>
      <c r="J120">
        <v>386.27663000000001</v>
      </c>
      <c r="K120">
        <v>460.20416999999998</v>
      </c>
      <c r="L120">
        <v>327.81869999999998</v>
      </c>
      <c r="M120">
        <v>3437.1689999999999</v>
      </c>
      <c r="N120" t="s">
        <v>49</v>
      </c>
      <c r="O120">
        <v>166.36859999999999</v>
      </c>
      <c r="P120">
        <v>176.43610000000001</v>
      </c>
      <c r="Q120">
        <v>9.1433</v>
      </c>
      <c r="R120">
        <v>1.0816209999999999</v>
      </c>
      <c r="S120">
        <v>5.0838000000000001E-2</v>
      </c>
      <c r="T120">
        <v>39.796759999999999</v>
      </c>
      <c r="U120">
        <v>0.8</v>
      </c>
      <c r="V120">
        <v>0</v>
      </c>
      <c r="W120">
        <v>0.2</v>
      </c>
      <c r="X120">
        <v>0.1</v>
      </c>
      <c r="Y120">
        <v>0</v>
      </c>
      <c r="Z120">
        <v>0.9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0.7</v>
      </c>
      <c r="AS120">
        <v>0.4</v>
      </c>
      <c r="AT120">
        <v>0</v>
      </c>
      <c r="AU120">
        <v>4.3</v>
      </c>
    </row>
    <row r="121" spans="1:47" x14ac:dyDescent="0.2">
      <c r="A121" t="s">
        <v>47</v>
      </c>
      <c r="B121" t="s">
        <v>52</v>
      </c>
      <c r="C121">
        <v>2004</v>
      </c>
      <c r="D121">
        <v>8176</v>
      </c>
      <c r="E121">
        <v>0.52044699999999999</v>
      </c>
      <c r="F121">
        <v>28.525759999999998</v>
      </c>
      <c r="G121">
        <v>22.856549999999999</v>
      </c>
      <c r="H121">
        <v>19.058309999999999</v>
      </c>
      <c r="I121">
        <v>27.015039999999999</v>
      </c>
      <c r="J121">
        <v>388.91998999999998</v>
      </c>
      <c r="K121">
        <v>466.42802</v>
      </c>
      <c r="L121">
        <v>329.05421000000001</v>
      </c>
      <c r="M121">
        <v>3492.2669999999998</v>
      </c>
      <c r="N121" t="s">
        <v>49</v>
      </c>
      <c r="O121">
        <v>170.0026</v>
      </c>
      <c r="P121">
        <v>183.67599999999999</v>
      </c>
      <c r="Q121">
        <v>8.9816000000000003</v>
      </c>
      <c r="R121">
        <v>1.1008880000000001</v>
      </c>
      <c r="S121">
        <v>5.2025000000000002E-2</v>
      </c>
      <c r="T121">
        <v>40.173229999999997</v>
      </c>
      <c r="U121">
        <v>0.8</v>
      </c>
      <c r="V121">
        <v>0.1</v>
      </c>
      <c r="W121">
        <v>0.1</v>
      </c>
      <c r="X121">
        <v>0.1</v>
      </c>
      <c r="Y121">
        <v>0</v>
      </c>
      <c r="Z121">
        <v>0.9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0.8</v>
      </c>
      <c r="AS121">
        <v>0.4</v>
      </c>
      <c r="AT121">
        <v>0</v>
      </c>
      <c r="AU121">
        <v>4.3</v>
      </c>
    </row>
    <row r="122" spans="1:47" x14ac:dyDescent="0.2">
      <c r="A122" t="s">
        <v>47</v>
      </c>
      <c r="B122" t="s">
        <v>52</v>
      </c>
      <c r="C122">
        <v>2005</v>
      </c>
      <c r="D122">
        <v>8839</v>
      </c>
      <c r="E122">
        <v>0.55620499999999995</v>
      </c>
      <c r="F122">
        <v>29.073409999999999</v>
      </c>
      <c r="G122">
        <v>23.146159999999998</v>
      </c>
      <c r="H122">
        <v>19.358260000000001</v>
      </c>
      <c r="I122">
        <v>27.154540000000001</v>
      </c>
      <c r="J122">
        <v>384.11838999999998</v>
      </c>
      <c r="K122">
        <v>459.27944000000002</v>
      </c>
      <c r="L122">
        <v>327.41793999999999</v>
      </c>
      <c r="M122">
        <v>3498.114</v>
      </c>
      <c r="N122" t="s">
        <v>49</v>
      </c>
      <c r="O122">
        <v>168.06450000000001</v>
      </c>
      <c r="P122">
        <v>183.0839</v>
      </c>
      <c r="Q122">
        <v>8.9631000000000007</v>
      </c>
      <c r="R122">
        <v>1.107712</v>
      </c>
      <c r="S122">
        <v>5.1649E-2</v>
      </c>
      <c r="T122">
        <v>40.849490000000003</v>
      </c>
      <c r="U122">
        <v>0.8</v>
      </c>
      <c r="V122">
        <v>0.1</v>
      </c>
      <c r="W122">
        <v>0.1</v>
      </c>
      <c r="X122">
        <v>0.1</v>
      </c>
      <c r="Y122">
        <v>0</v>
      </c>
      <c r="Z122">
        <v>0.9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0.8</v>
      </c>
      <c r="AS122">
        <v>0.5</v>
      </c>
      <c r="AT122">
        <v>0</v>
      </c>
      <c r="AU122">
        <v>4.4000000000000004</v>
      </c>
    </row>
    <row r="123" spans="1:47" x14ac:dyDescent="0.2">
      <c r="A123" t="s">
        <v>47</v>
      </c>
      <c r="B123" t="s">
        <v>52</v>
      </c>
      <c r="C123">
        <v>2006</v>
      </c>
      <c r="D123">
        <v>8744</v>
      </c>
      <c r="E123">
        <v>0.57893399999999995</v>
      </c>
      <c r="F123">
        <v>28.888120000000001</v>
      </c>
      <c r="G123">
        <v>23.024170000000002</v>
      </c>
      <c r="H123">
        <v>19.207940000000001</v>
      </c>
      <c r="I123">
        <v>27.083480000000002</v>
      </c>
      <c r="J123">
        <v>386.21242000000001</v>
      </c>
      <c r="K123">
        <v>462.93245000000002</v>
      </c>
      <c r="L123">
        <v>328.33591000000001</v>
      </c>
      <c r="M123">
        <v>3563.4569999999999</v>
      </c>
      <c r="N123" t="s">
        <v>49</v>
      </c>
      <c r="O123">
        <v>172.9248</v>
      </c>
      <c r="P123">
        <v>193.79300000000001</v>
      </c>
      <c r="Q123">
        <v>8.7826000000000004</v>
      </c>
      <c r="R123">
        <v>1.1377649999999999</v>
      </c>
      <c r="S123">
        <v>5.3616999999999998E-2</v>
      </c>
      <c r="T123">
        <v>41.412329999999997</v>
      </c>
      <c r="U123">
        <v>0.8</v>
      </c>
      <c r="V123">
        <v>0.1</v>
      </c>
      <c r="W123">
        <v>0.2</v>
      </c>
      <c r="X123">
        <v>0.1</v>
      </c>
      <c r="Y123">
        <v>0</v>
      </c>
      <c r="Z123">
        <v>0.9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0.8</v>
      </c>
      <c r="AS123">
        <v>0.6</v>
      </c>
      <c r="AT123">
        <v>0</v>
      </c>
      <c r="AU123">
        <v>4.5999999999999996</v>
      </c>
    </row>
    <row r="124" spans="1:47" x14ac:dyDescent="0.2">
      <c r="A124" t="s">
        <v>47</v>
      </c>
      <c r="B124" t="s">
        <v>52</v>
      </c>
      <c r="C124">
        <v>2007</v>
      </c>
      <c r="D124">
        <v>9001</v>
      </c>
      <c r="E124">
        <v>0.58923400000000004</v>
      </c>
      <c r="F124">
        <v>29.817959999999999</v>
      </c>
      <c r="G124">
        <v>23.701149999999998</v>
      </c>
      <c r="H124">
        <v>19.83548</v>
      </c>
      <c r="I124">
        <v>27.786290000000001</v>
      </c>
      <c r="J124">
        <v>374.98304999999999</v>
      </c>
      <c r="K124">
        <v>448.06263000000001</v>
      </c>
      <c r="L124">
        <v>319.85284999999999</v>
      </c>
      <c r="M124">
        <v>3550.9769999999999</v>
      </c>
      <c r="N124" t="s">
        <v>49</v>
      </c>
      <c r="O124">
        <v>167.3887</v>
      </c>
      <c r="P124">
        <v>191.2876</v>
      </c>
      <c r="Q124">
        <v>8.8663000000000007</v>
      </c>
      <c r="R124">
        <v>1.1540589999999999</v>
      </c>
      <c r="S124">
        <v>5.3005999999999998E-2</v>
      </c>
      <c r="T124">
        <v>42.607030000000002</v>
      </c>
      <c r="U124">
        <v>0.8</v>
      </c>
      <c r="V124">
        <v>0.1</v>
      </c>
      <c r="W124">
        <v>0.1</v>
      </c>
      <c r="X124">
        <v>0.1</v>
      </c>
      <c r="Y124">
        <v>0</v>
      </c>
      <c r="Z124">
        <v>0.8</v>
      </c>
      <c r="AA124">
        <v>0.1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0.8</v>
      </c>
      <c r="AS124">
        <v>0.6</v>
      </c>
      <c r="AT124">
        <v>0</v>
      </c>
      <c r="AU124">
        <v>4.5</v>
      </c>
    </row>
    <row r="125" spans="1:47" x14ac:dyDescent="0.2">
      <c r="A125" t="s">
        <v>47</v>
      </c>
      <c r="B125" t="s">
        <v>52</v>
      </c>
      <c r="C125">
        <v>2008</v>
      </c>
      <c r="D125">
        <v>8243</v>
      </c>
      <c r="E125">
        <v>0.59305699999999995</v>
      </c>
      <c r="F125">
        <v>30.05097</v>
      </c>
      <c r="G125">
        <v>23.87867</v>
      </c>
      <c r="H125">
        <v>19.976610000000001</v>
      </c>
      <c r="I125">
        <v>28.005410000000001</v>
      </c>
      <c r="J125">
        <v>372.20130999999998</v>
      </c>
      <c r="K125">
        <v>444.90363000000002</v>
      </c>
      <c r="L125">
        <v>317.35570000000001</v>
      </c>
      <c r="M125">
        <v>3568.989</v>
      </c>
      <c r="N125">
        <v>45.315460000000002</v>
      </c>
      <c r="O125">
        <v>166.49780000000001</v>
      </c>
      <c r="P125">
        <v>194.066</v>
      </c>
      <c r="Q125">
        <v>8.8724000000000007</v>
      </c>
      <c r="R125">
        <v>1.1736599999999999</v>
      </c>
      <c r="S125">
        <v>5.3433000000000001E-2</v>
      </c>
      <c r="T125">
        <v>43.144359999999999</v>
      </c>
      <c r="U125">
        <v>0.8</v>
      </c>
      <c r="V125">
        <v>0.1</v>
      </c>
      <c r="W125">
        <v>0.1</v>
      </c>
      <c r="X125">
        <v>0.1</v>
      </c>
      <c r="Y125">
        <v>0</v>
      </c>
      <c r="Z125">
        <v>0.8</v>
      </c>
      <c r="AA125">
        <v>0.1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0.9</v>
      </c>
      <c r="AS125">
        <v>0.6</v>
      </c>
      <c r="AT125">
        <v>0</v>
      </c>
      <c r="AU125">
        <v>4.4000000000000004</v>
      </c>
    </row>
    <row r="126" spans="1:47" x14ac:dyDescent="0.2">
      <c r="A126" t="s">
        <v>47</v>
      </c>
      <c r="B126" t="s">
        <v>52</v>
      </c>
      <c r="C126">
        <v>2009</v>
      </c>
      <c r="D126">
        <v>6244</v>
      </c>
      <c r="E126">
        <v>0.67030299999999998</v>
      </c>
      <c r="F126">
        <v>31.610659999999999</v>
      </c>
      <c r="G126">
        <v>24.974150000000002</v>
      </c>
      <c r="H126">
        <v>21.00573</v>
      </c>
      <c r="I126">
        <v>29.15699</v>
      </c>
      <c r="J126">
        <v>356.09500000000003</v>
      </c>
      <c r="K126">
        <v>423.36667999999997</v>
      </c>
      <c r="L126">
        <v>305.01170999999999</v>
      </c>
      <c r="M126">
        <v>3501.6289999999999</v>
      </c>
      <c r="N126">
        <v>45.046280000000003</v>
      </c>
      <c r="O126">
        <v>156.89660000000001</v>
      </c>
      <c r="P126">
        <v>186.00190000000001</v>
      </c>
      <c r="Q126">
        <v>8.8526000000000007</v>
      </c>
      <c r="R126">
        <v>1.1885559999999999</v>
      </c>
      <c r="S126">
        <v>5.2162E-2</v>
      </c>
      <c r="T126">
        <v>44.210819999999998</v>
      </c>
      <c r="U126">
        <v>0.8</v>
      </c>
      <c r="V126">
        <v>0.1</v>
      </c>
      <c r="W126">
        <v>0.1</v>
      </c>
      <c r="X126">
        <v>0.1</v>
      </c>
      <c r="Y126">
        <v>0</v>
      </c>
      <c r="Z126">
        <v>0.8</v>
      </c>
      <c r="AA126">
        <v>0.1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0.9</v>
      </c>
      <c r="AS126">
        <v>0.8</v>
      </c>
      <c r="AT126">
        <v>0</v>
      </c>
      <c r="AU126">
        <v>4.5</v>
      </c>
    </row>
    <row r="127" spans="1:47" x14ac:dyDescent="0.2">
      <c r="A127" t="s">
        <v>47</v>
      </c>
      <c r="B127" t="s">
        <v>52</v>
      </c>
      <c r="C127">
        <v>2010</v>
      </c>
      <c r="D127">
        <v>6976</v>
      </c>
      <c r="E127">
        <v>0.62750099999999998</v>
      </c>
      <c r="F127">
        <v>32.575740000000003</v>
      </c>
      <c r="G127">
        <v>25.70318</v>
      </c>
      <c r="H127">
        <v>21.669840000000001</v>
      </c>
      <c r="I127">
        <v>29.901730000000001</v>
      </c>
      <c r="J127">
        <v>346.08157</v>
      </c>
      <c r="K127">
        <v>410.49946999999997</v>
      </c>
      <c r="L127">
        <v>297.48561999999998</v>
      </c>
      <c r="M127">
        <v>3536.415</v>
      </c>
      <c r="N127">
        <v>45.435720000000003</v>
      </c>
      <c r="O127">
        <v>158.06659999999999</v>
      </c>
      <c r="P127">
        <v>190.18559999999999</v>
      </c>
      <c r="Q127">
        <v>8.7949000000000002</v>
      </c>
      <c r="R127">
        <v>1.2026269999999999</v>
      </c>
      <c r="S127">
        <v>5.2833999999999999E-2</v>
      </c>
      <c r="T127">
        <v>46.504710000000003</v>
      </c>
      <c r="U127">
        <v>0.8</v>
      </c>
      <c r="V127">
        <v>0.1</v>
      </c>
      <c r="W127">
        <v>0.1</v>
      </c>
      <c r="X127">
        <v>0.1</v>
      </c>
      <c r="Y127">
        <v>0</v>
      </c>
      <c r="Z127">
        <v>0.8</v>
      </c>
      <c r="AA127">
        <v>0.1</v>
      </c>
      <c r="AB127">
        <v>0</v>
      </c>
      <c r="AC127">
        <v>0</v>
      </c>
      <c r="AD127">
        <v>0.1</v>
      </c>
      <c r="AE127">
        <v>0.9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0.1</v>
      </c>
      <c r="AN127">
        <v>0.9</v>
      </c>
      <c r="AO127">
        <v>0</v>
      </c>
      <c r="AP127">
        <v>0</v>
      </c>
      <c r="AQ127">
        <v>0</v>
      </c>
      <c r="AR127">
        <v>0.9</v>
      </c>
      <c r="AS127">
        <v>0.9</v>
      </c>
      <c r="AT127">
        <v>0</v>
      </c>
      <c r="AU127">
        <v>4.5</v>
      </c>
    </row>
    <row r="128" spans="1:47" x14ac:dyDescent="0.2">
      <c r="A128" t="s">
        <v>47</v>
      </c>
      <c r="B128" t="s">
        <v>52</v>
      </c>
      <c r="C128">
        <v>2011</v>
      </c>
      <c r="D128">
        <v>6949</v>
      </c>
      <c r="E128">
        <v>0.57822499999999999</v>
      </c>
      <c r="F128">
        <v>32.326770000000003</v>
      </c>
      <c r="G128">
        <v>25.388269999999999</v>
      </c>
      <c r="H128">
        <v>21.327950000000001</v>
      </c>
      <c r="I128">
        <v>29.64592</v>
      </c>
      <c r="J128">
        <v>350.28393</v>
      </c>
      <c r="K128">
        <v>417.00324999999998</v>
      </c>
      <c r="L128">
        <v>299.95181000000002</v>
      </c>
      <c r="M128">
        <v>3616.5169999999998</v>
      </c>
      <c r="N128">
        <v>45.99051</v>
      </c>
      <c r="O128">
        <v>160.4906</v>
      </c>
      <c r="P128">
        <v>200.0428</v>
      </c>
      <c r="Q128">
        <v>8.5625999999999998</v>
      </c>
      <c r="R128">
        <v>1.2503580000000001</v>
      </c>
      <c r="S128">
        <v>5.4398000000000002E-2</v>
      </c>
      <c r="T128">
        <v>46.677799999999998</v>
      </c>
      <c r="U128">
        <v>0.8</v>
      </c>
      <c r="V128">
        <v>0.1</v>
      </c>
      <c r="W128">
        <v>0.1</v>
      </c>
      <c r="X128">
        <v>0</v>
      </c>
      <c r="Y128">
        <v>0</v>
      </c>
      <c r="Z128">
        <v>0.8</v>
      </c>
      <c r="AA128">
        <v>0.1</v>
      </c>
      <c r="AB128">
        <v>0</v>
      </c>
      <c r="AC128">
        <v>0</v>
      </c>
      <c r="AD128">
        <v>0.2</v>
      </c>
      <c r="AE128">
        <v>0.8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0.1</v>
      </c>
      <c r="AP128">
        <v>0</v>
      </c>
      <c r="AQ128">
        <v>0</v>
      </c>
      <c r="AR128">
        <v>0.9</v>
      </c>
      <c r="AS128">
        <v>0.9</v>
      </c>
      <c r="AT128">
        <v>0.1</v>
      </c>
      <c r="AU128">
        <v>5</v>
      </c>
    </row>
    <row r="129" spans="1:47" x14ac:dyDescent="0.2">
      <c r="A129" t="s">
        <v>47</v>
      </c>
      <c r="B129" t="s">
        <v>52</v>
      </c>
      <c r="C129">
        <v>2012</v>
      </c>
      <c r="D129">
        <v>8659</v>
      </c>
      <c r="E129">
        <v>0.64381999999999995</v>
      </c>
      <c r="F129">
        <v>34.406379999999999</v>
      </c>
      <c r="G129">
        <v>26.873889999999999</v>
      </c>
      <c r="H129">
        <v>22.700130000000001</v>
      </c>
      <c r="I129">
        <v>31.201750000000001</v>
      </c>
      <c r="J129">
        <v>330.77861000000001</v>
      </c>
      <c r="K129">
        <v>391.62351999999998</v>
      </c>
      <c r="L129">
        <v>284.87806</v>
      </c>
      <c r="M129">
        <v>3519.4940000000001</v>
      </c>
      <c r="N129">
        <v>45.652659999999997</v>
      </c>
      <c r="O129">
        <v>150.46940000000001</v>
      </c>
      <c r="P129">
        <v>191.9836</v>
      </c>
      <c r="Q129">
        <v>8.6004000000000005</v>
      </c>
      <c r="R129">
        <v>1.276397</v>
      </c>
      <c r="S129">
        <v>5.3588999999999998E-2</v>
      </c>
      <c r="T129">
        <v>48.326059999999998</v>
      </c>
      <c r="U129">
        <v>0.8</v>
      </c>
      <c r="V129">
        <v>0.1</v>
      </c>
      <c r="W129">
        <v>0.1</v>
      </c>
      <c r="X129">
        <v>0</v>
      </c>
      <c r="Y129">
        <v>0</v>
      </c>
      <c r="Z129">
        <v>0.8</v>
      </c>
      <c r="AA129">
        <v>0.2</v>
      </c>
      <c r="AB129">
        <v>0</v>
      </c>
      <c r="AC129">
        <v>0</v>
      </c>
      <c r="AD129">
        <v>0.3</v>
      </c>
      <c r="AE129">
        <v>0.7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0.9</v>
      </c>
      <c r="AO129">
        <v>0.1</v>
      </c>
      <c r="AP129">
        <v>0</v>
      </c>
      <c r="AQ129">
        <v>0</v>
      </c>
      <c r="AR129">
        <v>1</v>
      </c>
      <c r="AS129">
        <v>1</v>
      </c>
      <c r="AT129">
        <v>0.1</v>
      </c>
      <c r="AU129">
        <v>5</v>
      </c>
    </row>
    <row r="130" spans="1:47" x14ac:dyDescent="0.2">
      <c r="A130" t="s">
        <v>47</v>
      </c>
      <c r="B130" t="s">
        <v>52</v>
      </c>
      <c r="C130">
        <v>2013</v>
      </c>
      <c r="D130">
        <v>9740</v>
      </c>
      <c r="E130">
        <v>0.64088599999999996</v>
      </c>
      <c r="F130">
        <v>35.50253</v>
      </c>
      <c r="G130">
        <v>27.649260000000002</v>
      </c>
      <c r="H130">
        <v>23.393239999999999</v>
      </c>
      <c r="I130">
        <v>32.047759999999997</v>
      </c>
      <c r="J130">
        <v>321.23665999999997</v>
      </c>
      <c r="K130">
        <v>379.76841000000002</v>
      </c>
      <c r="L130">
        <v>277.08112999999997</v>
      </c>
      <c r="M130">
        <v>3542.9720000000002</v>
      </c>
      <c r="N130">
        <v>45.90822</v>
      </c>
      <c r="O130">
        <v>147.22550000000001</v>
      </c>
      <c r="P130">
        <v>197.00409999999999</v>
      </c>
      <c r="Q130">
        <v>8.4617000000000004</v>
      </c>
      <c r="R130">
        <v>1.344519</v>
      </c>
      <c r="S130">
        <v>5.4609999999999999E-2</v>
      </c>
      <c r="T130">
        <v>50.467750000000002</v>
      </c>
      <c r="U130">
        <v>0.8</v>
      </c>
      <c r="V130">
        <v>0.1</v>
      </c>
      <c r="W130">
        <v>0.1</v>
      </c>
      <c r="X130">
        <v>0</v>
      </c>
      <c r="Y130">
        <v>0</v>
      </c>
      <c r="Z130">
        <v>0.8</v>
      </c>
      <c r="AA130">
        <v>0.2</v>
      </c>
      <c r="AB130">
        <v>0</v>
      </c>
      <c r="AC130">
        <v>0</v>
      </c>
      <c r="AD130">
        <v>0.4</v>
      </c>
      <c r="AE130">
        <v>0.6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0.1</v>
      </c>
      <c r="AN130">
        <v>0.9</v>
      </c>
      <c r="AO130">
        <v>0.2</v>
      </c>
      <c r="AP130">
        <v>0</v>
      </c>
      <c r="AQ130">
        <v>0</v>
      </c>
      <c r="AR130">
        <v>1</v>
      </c>
      <c r="AS130">
        <v>1</v>
      </c>
      <c r="AT130">
        <v>0.1</v>
      </c>
      <c r="AU130">
        <v>5</v>
      </c>
    </row>
    <row r="131" spans="1:47" x14ac:dyDescent="0.2">
      <c r="A131" t="s">
        <v>47</v>
      </c>
      <c r="B131" t="s">
        <v>52</v>
      </c>
      <c r="C131">
        <v>2014</v>
      </c>
      <c r="D131">
        <v>9205</v>
      </c>
      <c r="E131">
        <v>0.59342799999999996</v>
      </c>
      <c r="F131">
        <v>35.587969999999999</v>
      </c>
      <c r="G131">
        <v>27.626239999999999</v>
      </c>
      <c r="H131">
        <v>23.385269999999998</v>
      </c>
      <c r="I131">
        <v>32.004809999999999</v>
      </c>
      <c r="J131">
        <v>321.56603999999999</v>
      </c>
      <c r="K131">
        <v>379.96794999999997</v>
      </c>
      <c r="L131">
        <v>277.50844999999998</v>
      </c>
      <c r="M131">
        <v>3559.2959999999998</v>
      </c>
      <c r="N131">
        <v>46.073300000000003</v>
      </c>
      <c r="O131">
        <v>147.5856</v>
      </c>
      <c r="P131">
        <v>198.19139999999999</v>
      </c>
      <c r="Q131">
        <v>8.4332999999999991</v>
      </c>
      <c r="R131">
        <v>1.351669</v>
      </c>
      <c r="S131">
        <v>5.4636999999999998E-2</v>
      </c>
      <c r="T131">
        <v>50.573990000000002</v>
      </c>
      <c r="U131">
        <v>0.8</v>
      </c>
      <c r="V131">
        <v>0.1</v>
      </c>
      <c r="W131">
        <v>0.1</v>
      </c>
      <c r="X131">
        <v>0</v>
      </c>
      <c r="Y131">
        <v>0</v>
      </c>
      <c r="Z131">
        <v>0.7</v>
      </c>
      <c r="AA131">
        <v>0.3</v>
      </c>
      <c r="AB131">
        <v>0</v>
      </c>
      <c r="AC131">
        <v>0</v>
      </c>
      <c r="AD131">
        <v>0.4</v>
      </c>
      <c r="AE131">
        <v>0.6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0.9</v>
      </c>
      <c r="AO131">
        <v>0.2</v>
      </c>
      <c r="AP131">
        <v>0.1</v>
      </c>
      <c r="AQ131">
        <v>0</v>
      </c>
      <c r="AR131">
        <v>1</v>
      </c>
      <c r="AS131">
        <v>1</v>
      </c>
      <c r="AT131">
        <v>0.1</v>
      </c>
      <c r="AU131">
        <v>4.8</v>
      </c>
    </row>
    <row r="132" spans="1:47" x14ac:dyDescent="0.2">
      <c r="A132" t="s">
        <v>47</v>
      </c>
      <c r="B132" t="s">
        <v>52</v>
      </c>
      <c r="C132">
        <v>2015</v>
      </c>
      <c r="D132">
        <v>9601</v>
      </c>
      <c r="E132">
        <v>0.573573</v>
      </c>
      <c r="F132">
        <v>36.466389999999997</v>
      </c>
      <c r="G132">
        <v>28.239550000000001</v>
      </c>
      <c r="H132">
        <v>23.907810000000001</v>
      </c>
      <c r="I132">
        <v>32.710549999999998</v>
      </c>
      <c r="J132">
        <v>314.20078999999998</v>
      </c>
      <c r="K132">
        <v>371.29268000000002</v>
      </c>
      <c r="L132">
        <v>271.13146999999998</v>
      </c>
      <c r="M132">
        <v>3555.91</v>
      </c>
      <c r="N132">
        <v>46.109409999999997</v>
      </c>
      <c r="O132">
        <v>146.26750000000001</v>
      </c>
      <c r="P132">
        <v>197.3586</v>
      </c>
      <c r="Q132">
        <v>8.4013000000000009</v>
      </c>
      <c r="R132">
        <v>1.3563970000000001</v>
      </c>
      <c r="S132">
        <v>5.4448000000000003E-2</v>
      </c>
      <c r="T132">
        <v>51.976109999999998</v>
      </c>
      <c r="U132">
        <v>0.8</v>
      </c>
      <c r="V132">
        <v>0.1</v>
      </c>
      <c r="W132">
        <v>0.1</v>
      </c>
      <c r="X132">
        <v>0</v>
      </c>
      <c r="Y132">
        <v>0</v>
      </c>
      <c r="Z132">
        <v>0.6</v>
      </c>
      <c r="AA132">
        <v>0.3</v>
      </c>
      <c r="AB132">
        <v>0</v>
      </c>
      <c r="AC132">
        <v>0</v>
      </c>
      <c r="AD132">
        <v>0.4</v>
      </c>
      <c r="AE132">
        <v>0.5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0.9</v>
      </c>
      <c r="AO132">
        <v>0.2</v>
      </c>
      <c r="AP132">
        <v>0.1</v>
      </c>
      <c r="AQ132">
        <v>0</v>
      </c>
      <c r="AR132">
        <v>1</v>
      </c>
      <c r="AS132">
        <v>1</v>
      </c>
      <c r="AT132">
        <v>0.1</v>
      </c>
      <c r="AU132">
        <v>4.7</v>
      </c>
    </row>
    <row r="133" spans="1:47" x14ac:dyDescent="0.2">
      <c r="A133" t="s">
        <v>47</v>
      </c>
      <c r="B133" t="s">
        <v>52</v>
      </c>
      <c r="C133">
        <v>2016</v>
      </c>
      <c r="D133">
        <v>9001</v>
      </c>
      <c r="E133">
        <v>0.55293700000000001</v>
      </c>
      <c r="F133">
        <v>36.89866</v>
      </c>
      <c r="G133">
        <v>28.526879999999998</v>
      </c>
      <c r="H133">
        <v>24.18872</v>
      </c>
      <c r="I133">
        <v>32.990369999999999</v>
      </c>
      <c r="J133">
        <v>310.56650999999999</v>
      </c>
      <c r="K133">
        <v>366.39625999999998</v>
      </c>
      <c r="L133">
        <v>268.44932999999997</v>
      </c>
      <c r="M133">
        <v>3533.3670000000002</v>
      </c>
      <c r="N133">
        <v>46.139060000000001</v>
      </c>
      <c r="O133">
        <v>141.7594</v>
      </c>
      <c r="P133">
        <v>196.3766</v>
      </c>
      <c r="Q133">
        <v>8.3924000000000003</v>
      </c>
      <c r="R133">
        <v>1.395772</v>
      </c>
      <c r="S133">
        <v>5.4609999999999999E-2</v>
      </c>
      <c r="T133">
        <v>52.265830000000001</v>
      </c>
      <c r="U133">
        <v>0.8</v>
      </c>
      <c r="V133">
        <v>0.1</v>
      </c>
      <c r="W133">
        <v>0.1</v>
      </c>
      <c r="X133">
        <v>0</v>
      </c>
      <c r="Y133">
        <v>0</v>
      </c>
      <c r="Z133">
        <v>0.6</v>
      </c>
      <c r="AA133">
        <v>0.3</v>
      </c>
      <c r="AB133">
        <v>0</v>
      </c>
      <c r="AC133">
        <v>0</v>
      </c>
      <c r="AD133">
        <v>0.5</v>
      </c>
      <c r="AE133">
        <v>0.5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0.2</v>
      </c>
      <c r="AP133">
        <v>0.1</v>
      </c>
      <c r="AQ133">
        <v>0</v>
      </c>
      <c r="AR133">
        <v>1</v>
      </c>
      <c r="AS133">
        <v>1</v>
      </c>
      <c r="AT133">
        <v>0.2</v>
      </c>
      <c r="AU133">
        <v>4.8</v>
      </c>
    </row>
    <row r="134" spans="1:47" x14ac:dyDescent="0.2">
      <c r="A134" t="s">
        <v>47</v>
      </c>
      <c r="B134" t="s">
        <v>52</v>
      </c>
      <c r="C134">
        <v>2017</v>
      </c>
      <c r="D134">
        <v>8941</v>
      </c>
      <c r="E134">
        <v>0.52545600000000003</v>
      </c>
      <c r="F134">
        <v>37.595289999999999</v>
      </c>
      <c r="G134">
        <v>29.197959999999998</v>
      </c>
      <c r="H134">
        <v>24.776479999999999</v>
      </c>
      <c r="I134">
        <v>33.740189999999998</v>
      </c>
      <c r="J134">
        <v>302.80694999999997</v>
      </c>
      <c r="K134">
        <v>356.99421000000001</v>
      </c>
      <c r="L134">
        <v>261.92885000000001</v>
      </c>
      <c r="M134">
        <v>3555.0070000000001</v>
      </c>
      <c r="N134">
        <v>46.220370000000003</v>
      </c>
      <c r="O134">
        <v>137.7903</v>
      </c>
      <c r="P134">
        <v>193.94059999999999</v>
      </c>
      <c r="Q134">
        <v>8.4351000000000003</v>
      </c>
      <c r="R134">
        <v>1.420477</v>
      </c>
      <c r="S134">
        <v>5.3648000000000001E-2</v>
      </c>
      <c r="T134">
        <v>54.72983</v>
      </c>
      <c r="U134">
        <v>0.8</v>
      </c>
      <c r="V134">
        <v>0.1</v>
      </c>
      <c r="W134">
        <v>0.1</v>
      </c>
      <c r="X134">
        <v>0</v>
      </c>
      <c r="Y134">
        <v>0</v>
      </c>
      <c r="Z134">
        <v>0.6</v>
      </c>
      <c r="AA134">
        <v>0.3</v>
      </c>
      <c r="AB134">
        <v>0</v>
      </c>
      <c r="AC134">
        <v>0</v>
      </c>
      <c r="AD134">
        <v>0.5</v>
      </c>
      <c r="AE134">
        <v>0.5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0.9</v>
      </c>
      <c r="AO134">
        <v>0.3</v>
      </c>
      <c r="AP134">
        <v>0.2</v>
      </c>
      <c r="AQ134">
        <v>0</v>
      </c>
      <c r="AR134">
        <v>1</v>
      </c>
      <c r="AS134">
        <v>1</v>
      </c>
      <c r="AT134">
        <v>0.2</v>
      </c>
      <c r="AU134">
        <v>4.5999999999999996</v>
      </c>
    </row>
    <row r="135" spans="1:47" x14ac:dyDescent="0.2">
      <c r="A135" t="s">
        <v>47</v>
      </c>
      <c r="B135" t="s">
        <v>52</v>
      </c>
      <c r="C135">
        <v>2018</v>
      </c>
      <c r="D135">
        <v>7792</v>
      </c>
      <c r="E135">
        <v>0.47925699999999999</v>
      </c>
      <c r="F135">
        <v>38.557659999999998</v>
      </c>
      <c r="G135">
        <v>29.88494</v>
      </c>
      <c r="H135">
        <v>25.51136</v>
      </c>
      <c r="I135">
        <v>34.32405</v>
      </c>
      <c r="J135">
        <v>294.62882999999999</v>
      </c>
      <c r="K135">
        <v>345.51352000000003</v>
      </c>
      <c r="L135">
        <v>256.24212</v>
      </c>
      <c r="M135">
        <v>3581.8690000000001</v>
      </c>
      <c r="N135">
        <v>46.508920000000003</v>
      </c>
      <c r="O135">
        <v>134.71100000000001</v>
      </c>
      <c r="P135">
        <v>201.1979</v>
      </c>
      <c r="Q135">
        <v>8.2355999999999998</v>
      </c>
      <c r="R135">
        <v>1.4916119999999999</v>
      </c>
      <c r="S135">
        <v>5.5107999999999997E-2</v>
      </c>
      <c r="T135">
        <v>58.850290000000001</v>
      </c>
      <c r="U135">
        <v>0.8</v>
      </c>
      <c r="V135">
        <v>0.1</v>
      </c>
      <c r="W135">
        <v>0.1</v>
      </c>
      <c r="X135">
        <v>0</v>
      </c>
      <c r="Y135">
        <v>0.1</v>
      </c>
      <c r="Z135">
        <v>0.6</v>
      </c>
      <c r="AA135">
        <v>0.3</v>
      </c>
      <c r="AB135">
        <v>0</v>
      </c>
      <c r="AC135">
        <v>0</v>
      </c>
      <c r="AD135">
        <v>0.5</v>
      </c>
      <c r="AE135">
        <v>0.4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0.9</v>
      </c>
      <c r="AO135">
        <v>0.4</v>
      </c>
      <c r="AP135">
        <v>0.3</v>
      </c>
      <c r="AQ135">
        <v>0</v>
      </c>
      <c r="AR135">
        <v>1</v>
      </c>
      <c r="AS135">
        <v>1</v>
      </c>
      <c r="AT135">
        <v>0.2</v>
      </c>
      <c r="AU135">
        <v>4.9000000000000004</v>
      </c>
    </row>
    <row r="136" spans="1:47" x14ac:dyDescent="0.2">
      <c r="A136" t="s">
        <v>47</v>
      </c>
      <c r="B136" t="s">
        <v>52</v>
      </c>
      <c r="C136" s="3" t="s">
        <v>50</v>
      </c>
      <c r="D136" t="s">
        <v>49</v>
      </c>
      <c r="E136">
        <v>0.49788700000000002</v>
      </c>
      <c r="F136">
        <v>38.962159999999997</v>
      </c>
      <c r="G136">
        <v>29.868880000000001</v>
      </c>
      <c r="H136">
        <v>25.64695</v>
      </c>
      <c r="I136">
        <v>34.10407</v>
      </c>
      <c r="J136">
        <v>293.19727</v>
      </c>
      <c r="K136">
        <v>342.27641999999997</v>
      </c>
      <c r="L136">
        <v>256.17266000000001</v>
      </c>
      <c r="M136">
        <v>3624.0439999999999</v>
      </c>
      <c r="N136">
        <v>46.717379999999999</v>
      </c>
      <c r="O136">
        <v>136.6405</v>
      </c>
      <c r="P136">
        <v>212.65539999999999</v>
      </c>
      <c r="Q136">
        <v>7.8917000000000002</v>
      </c>
      <c r="R136">
        <v>1.5372950000000001</v>
      </c>
      <c r="S136">
        <v>5.7447999999999999E-2</v>
      </c>
      <c r="T136">
        <v>62.698450000000001</v>
      </c>
      <c r="U136">
        <v>0.7</v>
      </c>
      <c r="V136">
        <v>0.1</v>
      </c>
      <c r="W136">
        <v>0.1</v>
      </c>
      <c r="X136">
        <v>0</v>
      </c>
      <c r="Y136">
        <v>0.1</v>
      </c>
      <c r="Z136">
        <v>0.6</v>
      </c>
      <c r="AA136">
        <v>0.3</v>
      </c>
      <c r="AB136">
        <v>0</v>
      </c>
      <c r="AC136">
        <v>0</v>
      </c>
      <c r="AD136">
        <v>0.5</v>
      </c>
      <c r="AE136">
        <v>0.4</v>
      </c>
      <c r="AF136">
        <v>0</v>
      </c>
      <c r="AG136">
        <v>0.1</v>
      </c>
      <c r="AH136">
        <v>0</v>
      </c>
      <c r="AI136">
        <v>0.1</v>
      </c>
      <c r="AJ136">
        <v>0</v>
      </c>
      <c r="AK136">
        <v>0</v>
      </c>
      <c r="AL136">
        <v>0</v>
      </c>
      <c r="AM136">
        <v>0</v>
      </c>
      <c r="AN136">
        <v>0.9</v>
      </c>
      <c r="AO136">
        <v>0.4</v>
      </c>
      <c r="AP136">
        <v>0.3</v>
      </c>
      <c r="AQ136">
        <v>0</v>
      </c>
      <c r="AR136">
        <v>0.9</v>
      </c>
      <c r="AS136">
        <v>0.9</v>
      </c>
      <c r="AT136">
        <v>0.4</v>
      </c>
      <c r="AU136">
        <v>5</v>
      </c>
    </row>
    <row r="137" spans="1:47" x14ac:dyDescent="0.2">
      <c r="A137" t="s">
        <v>53</v>
      </c>
      <c r="B137" t="s">
        <v>54</v>
      </c>
      <c r="C137">
        <v>1975</v>
      </c>
      <c r="D137">
        <v>457</v>
      </c>
      <c r="E137">
        <v>4.4699999999999997E-2</v>
      </c>
      <c r="F137">
        <v>13.07367</v>
      </c>
      <c r="G137">
        <v>11.106059999999999</v>
      </c>
      <c r="H137">
        <v>10.556419999999999</v>
      </c>
      <c r="I137">
        <v>11.86084</v>
      </c>
      <c r="J137">
        <v>800.19398000000001</v>
      </c>
      <c r="K137">
        <v>841.85725000000002</v>
      </c>
      <c r="L137">
        <v>749.2722</v>
      </c>
      <c r="M137">
        <v>4195.6899999999996</v>
      </c>
      <c r="N137" s="1">
        <f>N136/N125-1</f>
        <v>3.0936903211398414E-2</v>
      </c>
      <c r="O137">
        <v>317.51130000000001</v>
      </c>
      <c r="P137">
        <v>143.22450000000001</v>
      </c>
      <c r="Q137" t="s">
        <v>49</v>
      </c>
      <c r="R137">
        <v>0.44787199999999999</v>
      </c>
      <c r="S137">
        <v>3.4072999999999999E-2</v>
      </c>
      <c r="T137">
        <v>23.847760000000001</v>
      </c>
      <c r="U137">
        <v>0</v>
      </c>
      <c r="V137">
        <v>0</v>
      </c>
      <c r="W137">
        <v>1</v>
      </c>
      <c r="X137">
        <v>0.2</v>
      </c>
      <c r="Y137">
        <v>0.8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 t="s">
        <v>49</v>
      </c>
      <c r="AS137">
        <v>0</v>
      </c>
      <c r="AT137" t="s">
        <v>49</v>
      </c>
      <c r="AU137" t="s">
        <v>49</v>
      </c>
    </row>
    <row r="138" spans="1:47" x14ac:dyDescent="0.2">
      <c r="A138" t="s">
        <v>53</v>
      </c>
      <c r="B138" t="s">
        <v>54</v>
      </c>
      <c r="C138">
        <v>1976</v>
      </c>
      <c r="D138">
        <v>502</v>
      </c>
      <c r="E138">
        <v>4.0716000000000002E-2</v>
      </c>
      <c r="F138">
        <v>13.856870000000001</v>
      </c>
      <c r="G138">
        <v>11.78392</v>
      </c>
      <c r="H138">
        <v>11.058590000000001</v>
      </c>
      <c r="I138">
        <v>12.810919999999999</v>
      </c>
      <c r="J138">
        <v>754.16317000000004</v>
      </c>
      <c r="K138">
        <v>803.62892999999997</v>
      </c>
      <c r="L138">
        <v>693.70502999999997</v>
      </c>
      <c r="M138">
        <v>4199.8639999999996</v>
      </c>
      <c r="N138" t="s">
        <v>49</v>
      </c>
      <c r="O138">
        <v>323.65839999999997</v>
      </c>
      <c r="P138">
        <v>145.62719999999999</v>
      </c>
      <c r="Q138" t="s">
        <v>49</v>
      </c>
      <c r="R138">
        <v>0.44739699999999999</v>
      </c>
      <c r="S138">
        <v>3.4712E-2</v>
      </c>
      <c r="T138">
        <v>25.24372</v>
      </c>
      <c r="U138">
        <v>0</v>
      </c>
      <c r="V138">
        <v>0</v>
      </c>
      <c r="W138">
        <v>1</v>
      </c>
      <c r="X138">
        <v>0.2</v>
      </c>
      <c r="Y138">
        <v>0.8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 t="s">
        <v>49</v>
      </c>
      <c r="AS138">
        <v>0</v>
      </c>
      <c r="AT138" t="s">
        <v>49</v>
      </c>
      <c r="AU138" t="s">
        <v>49</v>
      </c>
    </row>
    <row r="139" spans="1:47" x14ac:dyDescent="0.2">
      <c r="A139" t="s">
        <v>53</v>
      </c>
      <c r="B139" t="s">
        <v>54</v>
      </c>
      <c r="C139">
        <v>1977</v>
      </c>
      <c r="D139">
        <v>514</v>
      </c>
      <c r="E139">
        <v>3.6422000000000003E-2</v>
      </c>
      <c r="F139">
        <v>14.73635</v>
      </c>
      <c r="G139">
        <v>12.512969999999999</v>
      </c>
      <c r="H139">
        <v>11.94984</v>
      </c>
      <c r="I139">
        <v>13.277699999999999</v>
      </c>
      <c r="J139">
        <v>710.22334000000001</v>
      </c>
      <c r="K139">
        <v>743.69176000000004</v>
      </c>
      <c r="L139">
        <v>669.31749000000002</v>
      </c>
      <c r="M139">
        <v>4252.2839999999997</v>
      </c>
      <c r="N139" t="s">
        <v>49</v>
      </c>
      <c r="O139">
        <v>331.82400000000001</v>
      </c>
      <c r="P139">
        <v>152.36609999999999</v>
      </c>
      <c r="Q139" t="s">
        <v>49</v>
      </c>
      <c r="R139">
        <v>0.45803199999999999</v>
      </c>
      <c r="S139">
        <v>3.5883999999999999E-2</v>
      </c>
      <c r="T139">
        <v>26.932950000000002</v>
      </c>
      <c r="U139">
        <v>0</v>
      </c>
      <c r="V139">
        <v>0</v>
      </c>
      <c r="W139">
        <v>1</v>
      </c>
      <c r="X139">
        <v>0.1</v>
      </c>
      <c r="Y139">
        <v>0.9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 t="s">
        <v>49</v>
      </c>
      <c r="AS139">
        <v>0</v>
      </c>
      <c r="AT139" t="s">
        <v>49</v>
      </c>
      <c r="AU139" t="s">
        <v>49</v>
      </c>
    </row>
    <row r="140" spans="1:47" x14ac:dyDescent="0.2">
      <c r="A140" t="s">
        <v>53</v>
      </c>
      <c r="B140" t="s">
        <v>54</v>
      </c>
      <c r="C140">
        <v>1978</v>
      </c>
      <c r="D140">
        <v>625</v>
      </c>
      <c r="E140">
        <v>4.3272999999999999E-2</v>
      </c>
      <c r="F140">
        <v>14.23762</v>
      </c>
      <c r="G140">
        <v>12.08009</v>
      </c>
      <c r="H140">
        <v>11.638920000000001</v>
      </c>
      <c r="I140">
        <v>12.66691</v>
      </c>
      <c r="J140">
        <v>735.67345</v>
      </c>
      <c r="K140">
        <v>763.55852000000004</v>
      </c>
      <c r="L140">
        <v>701.59169999999995</v>
      </c>
      <c r="M140">
        <v>4249.5510000000004</v>
      </c>
      <c r="N140" t="s">
        <v>49</v>
      </c>
      <c r="O140">
        <v>329.24239999999998</v>
      </c>
      <c r="P140">
        <v>149.13210000000001</v>
      </c>
      <c r="Q140">
        <v>13.3634</v>
      </c>
      <c r="R140">
        <v>0.45304299999999997</v>
      </c>
      <c r="S140">
        <v>3.5108E-2</v>
      </c>
      <c r="T140">
        <v>26.097010000000001</v>
      </c>
      <c r="U140">
        <v>0</v>
      </c>
      <c r="V140">
        <v>0</v>
      </c>
      <c r="W140">
        <v>1</v>
      </c>
      <c r="X140">
        <v>0.1</v>
      </c>
      <c r="Y140">
        <v>0.9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 t="s">
        <v>49</v>
      </c>
      <c r="AS140">
        <v>0</v>
      </c>
      <c r="AT140" t="s">
        <v>49</v>
      </c>
      <c r="AU140" t="s">
        <v>49</v>
      </c>
    </row>
    <row r="141" spans="1:47" x14ac:dyDescent="0.2">
      <c r="A141" t="s">
        <v>53</v>
      </c>
      <c r="B141" t="s">
        <v>54</v>
      </c>
      <c r="C141">
        <v>1979</v>
      </c>
      <c r="D141">
        <v>481</v>
      </c>
      <c r="E141">
        <v>3.4615E-2</v>
      </c>
      <c r="F141">
        <v>13.535159999999999</v>
      </c>
      <c r="G141">
        <v>11.48461</v>
      </c>
      <c r="H141">
        <v>11.05875</v>
      </c>
      <c r="I141">
        <v>12.05184</v>
      </c>
      <c r="J141">
        <v>773.81839000000002</v>
      </c>
      <c r="K141">
        <v>803.61713999999995</v>
      </c>
      <c r="L141">
        <v>737.39769000000001</v>
      </c>
      <c r="M141">
        <v>4540.9690000000001</v>
      </c>
      <c r="N141" t="s">
        <v>49</v>
      </c>
      <c r="O141">
        <v>321.94459999999998</v>
      </c>
      <c r="P141">
        <v>144.29390000000001</v>
      </c>
      <c r="Q141">
        <v>15.454499999999999</v>
      </c>
      <c r="R141">
        <v>0.45091399999999998</v>
      </c>
      <c r="S141">
        <v>3.1731000000000002E-2</v>
      </c>
      <c r="T141">
        <v>26.53529</v>
      </c>
      <c r="U141">
        <v>0</v>
      </c>
      <c r="V141">
        <v>0</v>
      </c>
      <c r="W141">
        <v>1</v>
      </c>
      <c r="X141">
        <v>0.1</v>
      </c>
      <c r="Y141">
        <v>0.8</v>
      </c>
      <c r="Z141">
        <v>0.1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 t="s">
        <v>49</v>
      </c>
      <c r="AS141">
        <v>0</v>
      </c>
      <c r="AT141">
        <v>0</v>
      </c>
      <c r="AU141">
        <v>3.1</v>
      </c>
    </row>
    <row r="142" spans="1:47" x14ac:dyDescent="0.2">
      <c r="A142" t="s">
        <v>53</v>
      </c>
      <c r="B142" t="s">
        <v>54</v>
      </c>
      <c r="C142">
        <v>1980</v>
      </c>
      <c r="D142">
        <v>242</v>
      </c>
      <c r="E142">
        <v>2.1373E-2</v>
      </c>
      <c r="F142">
        <v>16.62519</v>
      </c>
      <c r="G142">
        <v>14.136419999999999</v>
      </c>
      <c r="H142">
        <v>13.267300000000001</v>
      </c>
      <c r="I142">
        <v>15.36678</v>
      </c>
      <c r="J142">
        <v>628.65989999999999</v>
      </c>
      <c r="K142">
        <v>669.84254999999996</v>
      </c>
      <c r="L142">
        <v>578.32554000000005</v>
      </c>
      <c r="M142">
        <v>4352.7420000000002</v>
      </c>
      <c r="N142" t="s">
        <v>49</v>
      </c>
      <c r="O142">
        <v>287.85199999999998</v>
      </c>
      <c r="P142">
        <v>130.59039999999999</v>
      </c>
      <c r="Q142">
        <v>16.5199</v>
      </c>
      <c r="R142">
        <v>0.4592</v>
      </c>
      <c r="S142">
        <v>2.9911E-2</v>
      </c>
      <c r="T142">
        <v>30.988869999999999</v>
      </c>
      <c r="U142">
        <v>0</v>
      </c>
      <c r="V142">
        <v>0</v>
      </c>
      <c r="W142">
        <v>1</v>
      </c>
      <c r="X142">
        <v>0.3</v>
      </c>
      <c r="Y142">
        <v>0.4</v>
      </c>
      <c r="Z142">
        <v>0.4</v>
      </c>
      <c r="AA142">
        <v>0</v>
      </c>
      <c r="AB142">
        <v>0</v>
      </c>
      <c r="AC142">
        <v>0.9</v>
      </c>
      <c r="AD142">
        <v>0</v>
      </c>
      <c r="AE142">
        <v>0</v>
      </c>
      <c r="AF142">
        <v>0.1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 t="s">
        <v>49</v>
      </c>
      <c r="AS142">
        <v>0</v>
      </c>
      <c r="AT142">
        <v>0</v>
      </c>
      <c r="AU142">
        <v>3.1</v>
      </c>
    </row>
    <row r="143" spans="1:47" x14ac:dyDescent="0.2">
      <c r="A143" t="s">
        <v>53</v>
      </c>
      <c r="B143" t="s">
        <v>54</v>
      </c>
      <c r="C143">
        <v>1981</v>
      </c>
      <c r="D143">
        <v>245</v>
      </c>
      <c r="E143">
        <v>2.3203999999999999E-2</v>
      </c>
      <c r="F143">
        <v>17.460159999999998</v>
      </c>
      <c r="G143">
        <v>14.84219</v>
      </c>
      <c r="H143">
        <v>13.98387</v>
      </c>
      <c r="I143">
        <v>16.045950000000001</v>
      </c>
      <c r="J143">
        <v>598.76601000000005</v>
      </c>
      <c r="K143">
        <v>635.51792</v>
      </c>
      <c r="L143">
        <v>553.84700999999995</v>
      </c>
      <c r="M143">
        <v>4323.9849999999997</v>
      </c>
      <c r="N143" t="s">
        <v>49</v>
      </c>
      <c r="O143">
        <v>284.0573</v>
      </c>
      <c r="P143">
        <v>129.03550000000001</v>
      </c>
      <c r="Q143">
        <v>16.5318</v>
      </c>
      <c r="R143">
        <v>0.458036</v>
      </c>
      <c r="S143">
        <v>2.9760999999999999E-2</v>
      </c>
      <c r="T143">
        <v>32.288939999999997</v>
      </c>
      <c r="U143">
        <v>0</v>
      </c>
      <c r="V143">
        <v>0</v>
      </c>
      <c r="W143">
        <v>1</v>
      </c>
      <c r="X143">
        <v>0.2</v>
      </c>
      <c r="Y143">
        <v>0.3</v>
      </c>
      <c r="Z143">
        <v>0.5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 t="s">
        <v>49</v>
      </c>
      <c r="AS143">
        <v>0</v>
      </c>
      <c r="AT143">
        <v>0</v>
      </c>
      <c r="AU143">
        <v>3.1</v>
      </c>
    </row>
    <row r="144" spans="1:47" x14ac:dyDescent="0.2">
      <c r="A144" t="s">
        <v>53</v>
      </c>
      <c r="B144" t="s">
        <v>54</v>
      </c>
      <c r="C144">
        <v>1982</v>
      </c>
      <c r="D144">
        <v>311</v>
      </c>
      <c r="E144">
        <v>3.1904000000000002E-2</v>
      </c>
      <c r="F144">
        <v>17.32255</v>
      </c>
      <c r="G144">
        <v>14.72404</v>
      </c>
      <c r="H144">
        <v>13.89743</v>
      </c>
      <c r="I144">
        <v>15.878360000000001</v>
      </c>
      <c r="J144">
        <v>604.50910999999996</v>
      </c>
      <c r="K144">
        <v>640.35992999999996</v>
      </c>
      <c r="L144">
        <v>560.69145000000003</v>
      </c>
      <c r="M144">
        <v>4342.08</v>
      </c>
      <c r="N144" t="s">
        <v>49</v>
      </c>
      <c r="O144">
        <v>286.86099999999999</v>
      </c>
      <c r="P144">
        <v>132.2636</v>
      </c>
      <c r="Q144">
        <v>17.596399999999999</v>
      </c>
      <c r="R144">
        <v>0.46317000000000003</v>
      </c>
      <c r="S144">
        <v>3.0318999999999999E-2</v>
      </c>
      <c r="T144">
        <v>32.288710000000002</v>
      </c>
      <c r="U144">
        <v>0</v>
      </c>
      <c r="V144">
        <v>0</v>
      </c>
      <c r="W144">
        <v>1</v>
      </c>
      <c r="X144">
        <v>0.2</v>
      </c>
      <c r="Y144">
        <v>0.4</v>
      </c>
      <c r="Z144">
        <v>0.5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 t="s">
        <v>49</v>
      </c>
      <c r="AS144">
        <v>0</v>
      </c>
      <c r="AT144">
        <v>0</v>
      </c>
      <c r="AU144">
        <v>3.1</v>
      </c>
    </row>
    <row r="145" spans="1:47" x14ac:dyDescent="0.2">
      <c r="A145" t="s">
        <v>53</v>
      </c>
      <c r="B145" t="s">
        <v>54</v>
      </c>
      <c r="C145">
        <v>1983</v>
      </c>
      <c r="D145">
        <v>383</v>
      </c>
      <c r="E145">
        <v>3.7141E-2</v>
      </c>
      <c r="F145">
        <v>17.711960000000001</v>
      </c>
      <c r="G145">
        <v>15.066470000000001</v>
      </c>
      <c r="H145">
        <v>14.06695</v>
      </c>
      <c r="I145">
        <v>16.49935</v>
      </c>
      <c r="J145">
        <v>592.64476999999999</v>
      </c>
      <c r="K145">
        <v>634.80733999999995</v>
      </c>
      <c r="L145">
        <v>541.11275999999998</v>
      </c>
      <c r="M145">
        <v>4414.28</v>
      </c>
      <c r="N145" t="s">
        <v>49</v>
      </c>
      <c r="O145">
        <v>294.40899999999999</v>
      </c>
      <c r="P145">
        <v>136.1429</v>
      </c>
      <c r="Q145">
        <v>15.650499999999999</v>
      </c>
      <c r="R145">
        <v>0.46571299999999999</v>
      </c>
      <c r="S145">
        <v>3.0734999999999998E-2</v>
      </c>
      <c r="T145">
        <v>33.742080000000001</v>
      </c>
      <c r="U145">
        <v>0</v>
      </c>
      <c r="V145">
        <v>0</v>
      </c>
      <c r="W145">
        <v>1</v>
      </c>
      <c r="X145">
        <v>0.1</v>
      </c>
      <c r="Y145">
        <v>0.3</v>
      </c>
      <c r="Z145">
        <v>0.6</v>
      </c>
      <c r="AA145">
        <v>0</v>
      </c>
      <c r="AB145">
        <v>0</v>
      </c>
      <c r="AC145">
        <v>0.9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 t="s">
        <v>49</v>
      </c>
      <c r="AS145">
        <v>0</v>
      </c>
      <c r="AT145">
        <v>0</v>
      </c>
      <c r="AU145">
        <v>3.6</v>
      </c>
    </row>
    <row r="146" spans="1:47" x14ac:dyDescent="0.2">
      <c r="A146" t="s">
        <v>53</v>
      </c>
      <c r="B146" t="s">
        <v>54</v>
      </c>
      <c r="C146">
        <v>1984</v>
      </c>
      <c r="D146">
        <v>676</v>
      </c>
      <c r="E146">
        <v>4.8233999999999999E-2</v>
      </c>
      <c r="F146">
        <v>18.936360000000001</v>
      </c>
      <c r="G146">
        <v>16.113880000000002</v>
      </c>
      <c r="H146">
        <v>14.98634</v>
      </c>
      <c r="I146">
        <v>17.745729999999998</v>
      </c>
      <c r="J146">
        <v>552.24249999999995</v>
      </c>
      <c r="K146">
        <v>593.78971999999999</v>
      </c>
      <c r="L146">
        <v>501.46256</v>
      </c>
      <c r="M146">
        <v>4074.7440000000001</v>
      </c>
      <c r="N146" t="s">
        <v>49</v>
      </c>
      <c r="O146">
        <v>249.26480000000001</v>
      </c>
      <c r="P146">
        <v>126.0343</v>
      </c>
      <c r="Q146">
        <v>15.8726</v>
      </c>
      <c r="R146">
        <v>0.53780600000000001</v>
      </c>
      <c r="S146">
        <v>3.0695E-2</v>
      </c>
      <c r="T146">
        <v>33.448210000000003</v>
      </c>
      <c r="U146">
        <v>0.2</v>
      </c>
      <c r="V146">
        <v>0</v>
      </c>
      <c r="W146">
        <v>0.8</v>
      </c>
      <c r="X146">
        <v>0.2</v>
      </c>
      <c r="Y146">
        <v>0.4</v>
      </c>
      <c r="Z146">
        <v>0.5</v>
      </c>
      <c r="AA146">
        <v>0</v>
      </c>
      <c r="AB146">
        <v>0</v>
      </c>
      <c r="AC146">
        <v>0.9</v>
      </c>
      <c r="AD146">
        <v>0</v>
      </c>
      <c r="AE146">
        <v>0.1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 t="s">
        <v>49</v>
      </c>
      <c r="AS146">
        <v>0</v>
      </c>
      <c r="AT146">
        <v>0</v>
      </c>
      <c r="AU146">
        <v>3.5</v>
      </c>
    </row>
    <row r="147" spans="1:47" x14ac:dyDescent="0.2">
      <c r="A147" t="s">
        <v>53</v>
      </c>
      <c r="B147" t="s">
        <v>54</v>
      </c>
      <c r="C147">
        <v>1985</v>
      </c>
      <c r="D147">
        <v>855</v>
      </c>
      <c r="E147">
        <v>5.9159000000000003E-2</v>
      </c>
      <c r="F147">
        <v>19.451409999999999</v>
      </c>
      <c r="G147">
        <v>16.545829999999999</v>
      </c>
      <c r="H147">
        <v>15.45961</v>
      </c>
      <c r="I147">
        <v>18.100200000000001</v>
      </c>
      <c r="J147">
        <v>537.31516999999997</v>
      </c>
      <c r="K147">
        <v>575.07565</v>
      </c>
      <c r="L147">
        <v>491.16347000000002</v>
      </c>
      <c r="M147">
        <v>3975.1660000000002</v>
      </c>
      <c r="N147" t="s">
        <v>49</v>
      </c>
      <c r="O147">
        <v>236.05269999999999</v>
      </c>
      <c r="P147">
        <v>129.06110000000001</v>
      </c>
      <c r="Q147">
        <v>15.321300000000001</v>
      </c>
      <c r="R147">
        <v>0.57840999999999998</v>
      </c>
      <c r="S147">
        <v>3.2249E-2</v>
      </c>
      <c r="T147">
        <v>33.414360000000002</v>
      </c>
      <c r="U147">
        <v>0.3</v>
      </c>
      <c r="V147">
        <v>0</v>
      </c>
      <c r="W147">
        <v>0.7</v>
      </c>
      <c r="X147">
        <v>0.1</v>
      </c>
      <c r="Y147">
        <v>0.4</v>
      </c>
      <c r="Z147">
        <v>0.5</v>
      </c>
      <c r="AA147">
        <v>0</v>
      </c>
      <c r="AB147">
        <v>0</v>
      </c>
      <c r="AC147">
        <v>0.9</v>
      </c>
      <c r="AD147">
        <v>0</v>
      </c>
      <c r="AE147">
        <v>0.1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 t="s">
        <v>49</v>
      </c>
      <c r="AS147">
        <v>0</v>
      </c>
      <c r="AT147">
        <v>0</v>
      </c>
      <c r="AU147">
        <v>3.4</v>
      </c>
    </row>
    <row r="148" spans="1:47" x14ac:dyDescent="0.2">
      <c r="A148" t="s">
        <v>53</v>
      </c>
      <c r="B148" t="s">
        <v>54</v>
      </c>
      <c r="C148">
        <v>1986</v>
      </c>
      <c r="D148">
        <v>1044</v>
      </c>
      <c r="E148">
        <v>6.7976999999999996E-2</v>
      </c>
      <c r="F148">
        <v>20.588450000000002</v>
      </c>
      <c r="G148">
        <v>17.469889999999999</v>
      </c>
      <c r="H148">
        <v>16.132639999999999</v>
      </c>
      <c r="I148">
        <v>19.382280000000002</v>
      </c>
      <c r="J148">
        <v>508.95915000000002</v>
      </c>
      <c r="K148">
        <v>551.13756999999998</v>
      </c>
      <c r="L148">
        <v>458.75335999999999</v>
      </c>
      <c r="M148">
        <v>3997.9090000000001</v>
      </c>
      <c r="N148" t="s">
        <v>49</v>
      </c>
      <c r="O148">
        <v>227.75829999999999</v>
      </c>
      <c r="P148">
        <v>127.491</v>
      </c>
      <c r="Q148">
        <v>14.7281</v>
      </c>
      <c r="R148">
        <v>0.58820499999999998</v>
      </c>
      <c r="S148">
        <v>3.1744000000000001E-2</v>
      </c>
      <c r="T148">
        <v>35.198230000000002</v>
      </c>
      <c r="U148">
        <v>0.2</v>
      </c>
      <c r="V148">
        <v>0</v>
      </c>
      <c r="W148">
        <v>0.7</v>
      </c>
      <c r="X148">
        <v>0.1</v>
      </c>
      <c r="Y148">
        <v>0.3</v>
      </c>
      <c r="Z148">
        <v>0.6</v>
      </c>
      <c r="AA148">
        <v>0</v>
      </c>
      <c r="AB148">
        <v>0</v>
      </c>
      <c r="AC148">
        <v>0.6</v>
      </c>
      <c r="AD148">
        <v>0</v>
      </c>
      <c r="AE148">
        <v>0.2</v>
      </c>
      <c r="AF148">
        <v>0.2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 t="s">
        <v>49</v>
      </c>
      <c r="AS148">
        <v>0</v>
      </c>
      <c r="AT148">
        <v>0</v>
      </c>
      <c r="AU148">
        <v>3.6</v>
      </c>
    </row>
    <row r="149" spans="1:47" x14ac:dyDescent="0.2">
      <c r="A149" t="s">
        <v>53</v>
      </c>
      <c r="B149" t="s">
        <v>54</v>
      </c>
      <c r="C149">
        <v>1987</v>
      </c>
      <c r="D149">
        <v>1114</v>
      </c>
      <c r="E149">
        <v>7.4940999999999994E-2</v>
      </c>
      <c r="F149">
        <v>20.865400000000001</v>
      </c>
      <c r="G149">
        <v>17.659369999999999</v>
      </c>
      <c r="H149">
        <v>16.16028</v>
      </c>
      <c r="I149">
        <v>19.789380000000001</v>
      </c>
      <c r="J149">
        <v>503.29962999999998</v>
      </c>
      <c r="K149">
        <v>549.98832000000004</v>
      </c>
      <c r="L149">
        <v>449.12644</v>
      </c>
      <c r="M149">
        <v>3972.056</v>
      </c>
      <c r="N149" t="s">
        <v>49</v>
      </c>
      <c r="O149">
        <v>225.92230000000001</v>
      </c>
      <c r="P149">
        <v>141.7261</v>
      </c>
      <c r="Q149">
        <v>13.9292</v>
      </c>
      <c r="R149">
        <v>0.65705800000000003</v>
      </c>
      <c r="S149">
        <v>3.5593E-2</v>
      </c>
      <c r="T149">
        <v>35.328290000000003</v>
      </c>
      <c r="U149">
        <v>0.3</v>
      </c>
      <c r="V149">
        <v>0</v>
      </c>
      <c r="W149">
        <v>0.7</v>
      </c>
      <c r="X149">
        <v>0.1</v>
      </c>
      <c r="Y149">
        <v>0.3</v>
      </c>
      <c r="Z149">
        <v>0.7</v>
      </c>
      <c r="AA149">
        <v>0</v>
      </c>
      <c r="AB149">
        <v>0</v>
      </c>
      <c r="AC149">
        <v>0.2</v>
      </c>
      <c r="AD149">
        <v>0</v>
      </c>
      <c r="AE149">
        <v>0.5</v>
      </c>
      <c r="AF149">
        <v>0.3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 t="s">
        <v>49</v>
      </c>
      <c r="AS149">
        <v>0</v>
      </c>
      <c r="AT149">
        <v>0</v>
      </c>
      <c r="AU149">
        <v>3.6</v>
      </c>
    </row>
    <row r="150" spans="1:47" x14ac:dyDescent="0.2">
      <c r="A150" t="s">
        <v>53</v>
      </c>
      <c r="B150" t="s">
        <v>54</v>
      </c>
      <c r="C150">
        <v>1988</v>
      </c>
      <c r="D150">
        <v>1133</v>
      </c>
      <c r="E150">
        <v>7.4066999999999994E-2</v>
      </c>
      <c r="F150">
        <v>21.169730000000001</v>
      </c>
      <c r="G150">
        <v>17.87781</v>
      </c>
      <c r="H150">
        <v>16.15447</v>
      </c>
      <c r="I150">
        <v>20.333659999999998</v>
      </c>
      <c r="J150">
        <v>497.17367000000002</v>
      </c>
      <c r="K150">
        <v>550.21326999999997</v>
      </c>
      <c r="L150">
        <v>437.12416999999999</v>
      </c>
      <c r="M150">
        <v>4052.761</v>
      </c>
      <c r="N150" t="s">
        <v>49</v>
      </c>
      <c r="O150">
        <v>228.7961</v>
      </c>
      <c r="P150">
        <v>146.94489999999999</v>
      </c>
      <c r="Q150">
        <v>13.858499999999999</v>
      </c>
      <c r="R150">
        <v>0.67103100000000004</v>
      </c>
      <c r="S150">
        <v>3.6302000000000001E-2</v>
      </c>
      <c r="T150">
        <v>36.445010000000003</v>
      </c>
      <c r="U150">
        <v>0.4</v>
      </c>
      <c r="V150">
        <v>0</v>
      </c>
      <c r="W150">
        <v>0.6</v>
      </c>
      <c r="X150">
        <v>0</v>
      </c>
      <c r="Y150">
        <v>0.2</v>
      </c>
      <c r="Z150">
        <v>0.8</v>
      </c>
      <c r="AA150">
        <v>0</v>
      </c>
      <c r="AB150">
        <v>0</v>
      </c>
      <c r="AC150">
        <v>0</v>
      </c>
      <c r="AD150">
        <v>0</v>
      </c>
      <c r="AE150">
        <v>0.6</v>
      </c>
      <c r="AF150">
        <v>0.4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 t="s">
        <v>49</v>
      </c>
      <c r="AS150">
        <v>0</v>
      </c>
      <c r="AT150">
        <v>0</v>
      </c>
      <c r="AU150">
        <v>3.5</v>
      </c>
    </row>
    <row r="151" spans="1:47" x14ac:dyDescent="0.2">
      <c r="A151" t="s">
        <v>53</v>
      </c>
      <c r="B151" t="s">
        <v>54</v>
      </c>
      <c r="C151">
        <v>1989</v>
      </c>
      <c r="D151">
        <v>1278</v>
      </c>
      <c r="E151">
        <v>8.8398000000000004E-2</v>
      </c>
      <c r="F151">
        <v>21.14254</v>
      </c>
      <c r="G151">
        <v>17.796790000000001</v>
      </c>
      <c r="H151">
        <v>16.05678</v>
      </c>
      <c r="I151">
        <v>20.215299999999999</v>
      </c>
      <c r="J151">
        <v>499.40913999999998</v>
      </c>
      <c r="K151">
        <v>553.52836000000002</v>
      </c>
      <c r="L151">
        <v>439.66043000000002</v>
      </c>
      <c r="M151">
        <v>4057.2660000000001</v>
      </c>
      <c r="N151" t="s">
        <v>49</v>
      </c>
      <c r="O151">
        <v>225.40389999999999</v>
      </c>
      <c r="P151">
        <v>146.08619999999999</v>
      </c>
      <c r="Q151">
        <v>13.394299999999999</v>
      </c>
      <c r="R151">
        <v>0.67954999999999999</v>
      </c>
      <c r="S151">
        <v>3.5971999999999997E-2</v>
      </c>
      <c r="T151">
        <v>36.38223</v>
      </c>
      <c r="U151">
        <v>0.3</v>
      </c>
      <c r="V151">
        <v>0</v>
      </c>
      <c r="W151">
        <v>0.6</v>
      </c>
      <c r="X151">
        <v>0</v>
      </c>
      <c r="Y151">
        <v>0.2</v>
      </c>
      <c r="Z151">
        <v>0.8</v>
      </c>
      <c r="AA151">
        <v>0</v>
      </c>
      <c r="AB151">
        <v>0</v>
      </c>
      <c r="AC151">
        <v>0</v>
      </c>
      <c r="AD151">
        <v>0</v>
      </c>
      <c r="AE151">
        <v>0.6</v>
      </c>
      <c r="AF151">
        <v>0.4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0</v>
      </c>
      <c r="AR151" t="s">
        <v>49</v>
      </c>
      <c r="AS151">
        <v>0</v>
      </c>
      <c r="AT151">
        <v>0</v>
      </c>
      <c r="AU151">
        <v>3.7</v>
      </c>
    </row>
    <row r="152" spans="1:47" x14ac:dyDescent="0.2">
      <c r="A152" t="s">
        <v>53</v>
      </c>
      <c r="B152" t="s">
        <v>54</v>
      </c>
      <c r="C152">
        <v>1990</v>
      </c>
      <c r="D152">
        <v>1262</v>
      </c>
      <c r="E152">
        <v>0.10007099999999999</v>
      </c>
      <c r="F152">
        <v>21.24849</v>
      </c>
      <c r="G152">
        <v>17.84376</v>
      </c>
      <c r="H152">
        <v>15.964969999999999</v>
      </c>
      <c r="I152">
        <v>20.435410000000001</v>
      </c>
      <c r="J152">
        <v>498.09174000000002</v>
      </c>
      <c r="K152">
        <v>556.70915000000002</v>
      </c>
      <c r="L152">
        <v>434.92221000000001</v>
      </c>
      <c r="M152">
        <v>4094.99</v>
      </c>
      <c r="N152" t="s">
        <v>49</v>
      </c>
      <c r="O152">
        <v>225.39850000000001</v>
      </c>
      <c r="P152">
        <v>148.8218</v>
      </c>
      <c r="Q152">
        <v>12.4758</v>
      </c>
      <c r="R152">
        <v>0.68181000000000003</v>
      </c>
      <c r="S152">
        <v>3.6346999999999997E-2</v>
      </c>
      <c r="T152">
        <v>36.810119999999998</v>
      </c>
      <c r="U152">
        <v>0.5</v>
      </c>
      <c r="V152">
        <v>0.1</v>
      </c>
      <c r="W152">
        <v>0.5</v>
      </c>
      <c r="X152">
        <v>0</v>
      </c>
      <c r="Y152">
        <v>0</v>
      </c>
      <c r="Z152">
        <v>0.9</v>
      </c>
      <c r="AA152">
        <v>0</v>
      </c>
      <c r="AB152">
        <v>0</v>
      </c>
      <c r="AC152">
        <v>0</v>
      </c>
      <c r="AD152">
        <v>0</v>
      </c>
      <c r="AE152">
        <v>0.6</v>
      </c>
      <c r="AF152">
        <v>0.4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 t="s">
        <v>49</v>
      </c>
      <c r="AS152">
        <v>0</v>
      </c>
      <c r="AT152">
        <v>0</v>
      </c>
      <c r="AU152">
        <v>3.7</v>
      </c>
    </row>
    <row r="153" spans="1:47" x14ac:dyDescent="0.2">
      <c r="A153" t="s">
        <v>53</v>
      </c>
      <c r="B153" t="s">
        <v>54</v>
      </c>
      <c r="C153">
        <v>1991</v>
      </c>
      <c r="D153">
        <v>1034</v>
      </c>
      <c r="E153">
        <v>8.2202999999999998E-2</v>
      </c>
      <c r="F153">
        <v>21.40258</v>
      </c>
      <c r="G153">
        <v>17.91037</v>
      </c>
      <c r="H153">
        <v>16.015899999999998</v>
      </c>
      <c r="I153">
        <v>20.453510000000001</v>
      </c>
      <c r="J153">
        <v>496.24509999999998</v>
      </c>
      <c r="K153">
        <v>554.94474000000002</v>
      </c>
      <c r="L153">
        <v>434.54250000000002</v>
      </c>
      <c r="M153">
        <v>4132.5910000000003</v>
      </c>
      <c r="N153" t="s">
        <v>49</v>
      </c>
      <c r="O153">
        <v>219.57579999999999</v>
      </c>
      <c r="P153">
        <v>148.5607</v>
      </c>
      <c r="Q153">
        <v>12.688800000000001</v>
      </c>
      <c r="R153">
        <v>0.70079400000000003</v>
      </c>
      <c r="S153">
        <v>3.5907000000000001E-2</v>
      </c>
      <c r="T153">
        <v>37.247729999999997</v>
      </c>
      <c r="U153">
        <v>0.4</v>
      </c>
      <c r="V153">
        <v>0.1</v>
      </c>
      <c r="W153">
        <v>0.5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0.6</v>
      </c>
      <c r="AF153">
        <v>0.4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R153" t="s">
        <v>49</v>
      </c>
      <c r="AS153">
        <v>0</v>
      </c>
      <c r="AT153">
        <v>0</v>
      </c>
      <c r="AU153">
        <v>3.8</v>
      </c>
    </row>
    <row r="154" spans="1:47" x14ac:dyDescent="0.2">
      <c r="A154" t="s">
        <v>53</v>
      </c>
      <c r="B154" t="s">
        <v>54</v>
      </c>
      <c r="C154">
        <v>1992</v>
      </c>
      <c r="D154">
        <v>1221</v>
      </c>
      <c r="E154">
        <v>0.100328</v>
      </c>
      <c r="F154">
        <v>21.474689999999999</v>
      </c>
      <c r="G154">
        <v>17.92191</v>
      </c>
      <c r="H154">
        <v>15.948180000000001</v>
      </c>
      <c r="I154">
        <v>20.528739999999999</v>
      </c>
      <c r="J154">
        <v>495.91014000000001</v>
      </c>
      <c r="K154">
        <v>557.28441999999995</v>
      </c>
      <c r="L154">
        <v>432.93642</v>
      </c>
      <c r="M154">
        <v>4151.2079999999996</v>
      </c>
      <c r="N154" t="s">
        <v>49</v>
      </c>
      <c r="O154">
        <v>222.3151</v>
      </c>
      <c r="P154">
        <v>151.953</v>
      </c>
      <c r="Q154">
        <v>12.2324</v>
      </c>
      <c r="R154">
        <v>0.705372</v>
      </c>
      <c r="S154">
        <v>3.6566000000000001E-2</v>
      </c>
      <c r="T154">
        <v>37.405470000000001</v>
      </c>
      <c r="U154">
        <v>0.5</v>
      </c>
      <c r="V154">
        <v>0.1</v>
      </c>
      <c r="W154">
        <v>0.5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0.7</v>
      </c>
      <c r="AF154">
        <v>0.3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0</v>
      </c>
      <c r="AR154" t="s">
        <v>49</v>
      </c>
      <c r="AS154">
        <v>0</v>
      </c>
      <c r="AT154">
        <v>0</v>
      </c>
      <c r="AU154">
        <v>3.8</v>
      </c>
    </row>
    <row r="155" spans="1:47" x14ac:dyDescent="0.2">
      <c r="A155" t="s">
        <v>53</v>
      </c>
      <c r="B155" t="s">
        <v>54</v>
      </c>
      <c r="C155">
        <v>1993</v>
      </c>
      <c r="D155">
        <v>1441</v>
      </c>
      <c r="E155">
        <v>0.109102</v>
      </c>
      <c r="F155">
        <v>21.857250000000001</v>
      </c>
      <c r="G155">
        <v>18.202159999999999</v>
      </c>
      <c r="H155">
        <v>16.03783</v>
      </c>
      <c r="I155">
        <v>21.04927</v>
      </c>
      <c r="J155">
        <v>488.23885999999999</v>
      </c>
      <c r="K155">
        <v>554.12725</v>
      </c>
      <c r="L155">
        <v>422.19997000000001</v>
      </c>
      <c r="M155">
        <v>4105.4960000000001</v>
      </c>
      <c r="N155" t="s">
        <v>49</v>
      </c>
      <c r="O155">
        <v>217.75380000000001</v>
      </c>
      <c r="P155">
        <v>155.08340000000001</v>
      </c>
      <c r="Q155">
        <v>11.2051</v>
      </c>
      <c r="R155">
        <v>0.73048199999999996</v>
      </c>
      <c r="S155">
        <v>3.7794000000000001E-2</v>
      </c>
      <c r="T155">
        <v>37.456490000000002</v>
      </c>
      <c r="U155">
        <v>0.5</v>
      </c>
      <c r="V155">
        <v>0</v>
      </c>
      <c r="W155">
        <v>0.5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0.8</v>
      </c>
      <c r="AF155">
        <v>0.2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1</v>
      </c>
      <c r="AP155">
        <v>0</v>
      </c>
      <c r="AQ155">
        <v>0</v>
      </c>
      <c r="AR155" t="s">
        <v>49</v>
      </c>
      <c r="AS155">
        <v>0</v>
      </c>
      <c r="AT155">
        <v>0</v>
      </c>
      <c r="AU155">
        <v>3.8</v>
      </c>
    </row>
    <row r="156" spans="1:47" x14ac:dyDescent="0.2">
      <c r="A156" t="s">
        <v>53</v>
      </c>
      <c r="B156" t="s">
        <v>54</v>
      </c>
      <c r="C156">
        <v>1994</v>
      </c>
      <c r="D156">
        <v>1418</v>
      </c>
      <c r="E156">
        <v>0.100378</v>
      </c>
      <c r="F156">
        <v>21.4894</v>
      </c>
      <c r="G156">
        <v>17.837569999999999</v>
      </c>
      <c r="H156">
        <v>15.718450000000001</v>
      </c>
      <c r="I156">
        <v>20.546949999999999</v>
      </c>
      <c r="J156">
        <v>498.21818000000002</v>
      </c>
      <c r="K156">
        <v>565.38667999999996</v>
      </c>
      <c r="L156">
        <v>432.52154999999999</v>
      </c>
      <c r="M156">
        <v>4156.4849999999997</v>
      </c>
      <c r="N156" t="s">
        <v>49</v>
      </c>
      <c r="O156">
        <v>225.99039999999999</v>
      </c>
      <c r="P156">
        <v>159.4923</v>
      </c>
      <c r="Q156">
        <v>11.0199</v>
      </c>
      <c r="R156">
        <v>0.72134399999999999</v>
      </c>
      <c r="S156">
        <v>3.8350000000000002E-2</v>
      </c>
      <c r="T156">
        <v>37.231319999999997</v>
      </c>
      <c r="U156">
        <v>0.5</v>
      </c>
      <c r="V156">
        <v>0.1</v>
      </c>
      <c r="W156">
        <v>0.4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0.8</v>
      </c>
      <c r="AF156">
        <v>0.2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3.8</v>
      </c>
    </row>
    <row r="157" spans="1:47" x14ac:dyDescent="0.2">
      <c r="A157" t="s">
        <v>53</v>
      </c>
      <c r="B157" t="s">
        <v>54</v>
      </c>
      <c r="C157">
        <v>1995</v>
      </c>
      <c r="D157">
        <v>1662</v>
      </c>
      <c r="E157">
        <v>0.109724</v>
      </c>
      <c r="F157">
        <v>21.821960000000001</v>
      </c>
      <c r="G157">
        <v>18.077999999999999</v>
      </c>
      <c r="H157">
        <v>15.77474</v>
      </c>
      <c r="I157">
        <v>21.009239999999998</v>
      </c>
      <c r="J157">
        <v>491.59188999999998</v>
      </c>
      <c r="K157">
        <v>563.36888999999996</v>
      </c>
      <c r="L157">
        <v>423.00427999999999</v>
      </c>
      <c r="M157">
        <v>4109.5119999999997</v>
      </c>
      <c r="N157" t="s">
        <v>49</v>
      </c>
      <c r="O157">
        <v>230.96090000000001</v>
      </c>
      <c r="P157">
        <v>158.89259999999999</v>
      </c>
      <c r="Q157">
        <v>11.1799</v>
      </c>
      <c r="R157">
        <v>0.70835400000000004</v>
      </c>
      <c r="S157">
        <v>3.8685999999999998E-2</v>
      </c>
      <c r="T157">
        <v>37.266419999999997</v>
      </c>
      <c r="U157">
        <v>0.6</v>
      </c>
      <c r="V157">
        <v>0.1</v>
      </c>
      <c r="W157">
        <v>0.3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0.9</v>
      </c>
      <c r="AF157">
        <v>0.1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3.8</v>
      </c>
    </row>
    <row r="158" spans="1:47" x14ac:dyDescent="0.2">
      <c r="A158" t="s">
        <v>53</v>
      </c>
      <c r="B158" t="s">
        <v>54</v>
      </c>
      <c r="C158">
        <v>1996</v>
      </c>
      <c r="D158">
        <v>1409</v>
      </c>
      <c r="E158">
        <v>0.107208</v>
      </c>
      <c r="F158">
        <v>22.200710000000001</v>
      </c>
      <c r="G158">
        <v>18.33961</v>
      </c>
      <c r="H158">
        <v>15.91797</v>
      </c>
      <c r="I158">
        <v>21.373989999999999</v>
      </c>
      <c r="J158">
        <v>484.57943999999998</v>
      </c>
      <c r="K158">
        <v>558.29971</v>
      </c>
      <c r="L158">
        <v>415.78566999999998</v>
      </c>
      <c r="M158">
        <v>4195.45</v>
      </c>
      <c r="N158" t="s">
        <v>49</v>
      </c>
      <c r="O158">
        <v>220.32669999999999</v>
      </c>
      <c r="P158">
        <v>170.5941</v>
      </c>
      <c r="Q158">
        <v>11.2864</v>
      </c>
      <c r="R158">
        <v>0.79039700000000002</v>
      </c>
      <c r="S158">
        <v>4.0772999999999997E-2</v>
      </c>
      <c r="T158">
        <v>38.638300000000001</v>
      </c>
      <c r="U158">
        <v>0.7</v>
      </c>
      <c r="V158">
        <v>0</v>
      </c>
      <c r="W158">
        <v>0.2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0.1</v>
      </c>
      <c r="AS158">
        <v>0</v>
      </c>
      <c r="AT158">
        <v>0</v>
      </c>
      <c r="AU158">
        <v>3.8</v>
      </c>
    </row>
    <row r="159" spans="1:47" x14ac:dyDescent="0.2">
      <c r="A159" t="s">
        <v>53</v>
      </c>
      <c r="B159" t="s">
        <v>54</v>
      </c>
      <c r="C159">
        <v>1997</v>
      </c>
      <c r="D159">
        <v>1265</v>
      </c>
      <c r="E159">
        <v>8.7520000000000001E-2</v>
      </c>
      <c r="F159">
        <v>22.06738</v>
      </c>
      <c r="G159">
        <v>18.1755</v>
      </c>
      <c r="H159">
        <v>15.737489999999999</v>
      </c>
      <c r="I159">
        <v>21.162690000000001</v>
      </c>
      <c r="J159">
        <v>488.95485000000002</v>
      </c>
      <c r="K159">
        <v>564.70254999999997</v>
      </c>
      <c r="L159">
        <v>419.93723</v>
      </c>
      <c r="M159">
        <v>4240.09</v>
      </c>
      <c r="N159" t="s">
        <v>49</v>
      </c>
      <c r="O159">
        <v>220.12979999999999</v>
      </c>
      <c r="P159">
        <v>174.01179999999999</v>
      </c>
      <c r="Q159">
        <v>11.208</v>
      </c>
      <c r="R159">
        <v>0.80196699999999999</v>
      </c>
      <c r="S159">
        <v>4.0994999999999997E-2</v>
      </c>
      <c r="T159">
        <v>38.623480000000001</v>
      </c>
      <c r="U159">
        <v>0.6</v>
      </c>
      <c r="V159">
        <v>0</v>
      </c>
      <c r="W159">
        <v>0.3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0.1</v>
      </c>
      <c r="AS159">
        <v>0</v>
      </c>
      <c r="AT159">
        <v>0</v>
      </c>
      <c r="AU159">
        <v>3.8</v>
      </c>
    </row>
    <row r="160" spans="1:47" x14ac:dyDescent="0.2">
      <c r="A160" t="s">
        <v>53</v>
      </c>
      <c r="B160" t="s">
        <v>54</v>
      </c>
      <c r="C160">
        <v>1998</v>
      </c>
      <c r="D160">
        <v>1489</v>
      </c>
      <c r="E160">
        <v>0.102995</v>
      </c>
      <c r="F160">
        <v>22.74614</v>
      </c>
      <c r="G160">
        <v>18.696729999999999</v>
      </c>
      <c r="H160">
        <v>16.020409999999998</v>
      </c>
      <c r="I160">
        <v>21.963249999999999</v>
      </c>
      <c r="J160">
        <v>475.32364999999999</v>
      </c>
      <c r="K160">
        <v>554.73004000000003</v>
      </c>
      <c r="L160">
        <v>404.63049000000001</v>
      </c>
      <c r="M160">
        <v>4182.6549999999997</v>
      </c>
      <c r="N160" t="s">
        <v>49</v>
      </c>
      <c r="O160">
        <v>217.16239999999999</v>
      </c>
      <c r="P160">
        <v>180.04079999999999</v>
      </c>
      <c r="Q160">
        <v>11.1196</v>
      </c>
      <c r="R160">
        <v>0.83981799999999995</v>
      </c>
      <c r="S160">
        <v>4.3097000000000003E-2</v>
      </c>
      <c r="T160">
        <v>39.164810000000003</v>
      </c>
      <c r="U160">
        <v>0.8</v>
      </c>
      <c r="V160">
        <v>0</v>
      </c>
      <c r="W160">
        <v>0.2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0.1</v>
      </c>
      <c r="AS160">
        <v>0</v>
      </c>
      <c r="AT160">
        <v>0</v>
      </c>
      <c r="AU160">
        <v>3.9</v>
      </c>
    </row>
    <row r="161" spans="1:47" x14ac:dyDescent="0.2">
      <c r="A161" t="s">
        <v>53</v>
      </c>
      <c r="B161" t="s">
        <v>54</v>
      </c>
      <c r="C161">
        <v>1999</v>
      </c>
      <c r="D161">
        <v>1463</v>
      </c>
      <c r="E161">
        <v>9.6162999999999998E-2</v>
      </c>
      <c r="F161">
        <v>22.284400000000002</v>
      </c>
      <c r="G161">
        <v>18.27843</v>
      </c>
      <c r="H161">
        <v>15.59755</v>
      </c>
      <c r="I161">
        <v>21.489909999999998</v>
      </c>
      <c r="J161">
        <v>486.20154000000002</v>
      </c>
      <c r="K161">
        <v>569.76914999999997</v>
      </c>
      <c r="L161">
        <v>413.54282999999998</v>
      </c>
      <c r="M161">
        <v>4306.442</v>
      </c>
      <c r="N161" t="s">
        <v>49</v>
      </c>
      <c r="O161">
        <v>222.69110000000001</v>
      </c>
      <c r="P161">
        <v>182.73400000000001</v>
      </c>
      <c r="Q161">
        <v>11.132099999999999</v>
      </c>
      <c r="R161">
        <v>0.83178300000000005</v>
      </c>
      <c r="S161">
        <v>4.2396999999999997E-2</v>
      </c>
      <c r="T161">
        <v>39.46537</v>
      </c>
      <c r="U161">
        <v>0.8</v>
      </c>
      <c r="V161">
        <v>0</v>
      </c>
      <c r="W161">
        <v>0.2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0.1</v>
      </c>
      <c r="AS161">
        <v>0.1</v>
      </c>
      <c r="AT161">
        <v>0</v>
      </c>
      <c r="AU161">
        <v>3.9</v>
      </c>
    </row>
    <row r="162" spans="1:47" x14ac:dyDescent="0.2">
      <c r="A162" t="s">
        <v>53</v>
      </c>
      <c r="B162" t="s">
        <v>54</v>
      </c>
      <c r="C162">
        <v>2000</v>
      </c>
      <c r="D162">
        <v>1691</v>
      </c>
      <c r="E162">
        <v>0.102045</v>
      </c>
      <c r="F162">
        <v>22.77666</v>
      </c>
      <c r="G162">
        <v>18.608650000000001</v>
      </c>
      <c r="H162">
        <v>15.853109999999999</v>
      </c>
      <c r="I162">
        <v>21.83005</v>
      </c>
      <c r="J162">
        <v>477.57348000000002</v>
      </c>
      <c r="K162">
        <v>560.58389</v>
      </c>
      <c r="L162">
        <v>407.09942999999998</v>
      </c>
      <c r="M162">
        <v>4275.6360000000004</v>
      </c>
      <c r="N162" t="s">
        <v>49</v>
      </c>
      <c r="O162">
        <v>216.53190000000001</v>
      </c>
      <c r="P162">
        <v>182.84010000000001</v>
      </c>
      <c r="Q162">
        <v>10.610799999999999</v>
      </c>
      <c r="R162">
        <v>0.85754699999999995</v>
      </c>
      <c r="S162">
        <v>4.2757999999999997E-2</v>
      </c>
      <c r="T162">
        <v>39.91498</v>
      </c>
      <c r="U162">
        <v>0.8</v>
      </c>
      <c r="V162">
        <v>0</v>
      </c>
      <c r="W162">
        <v>0.2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0.2</v>
      </c>
      <c r="AS162">
        <v>0.2</v>
      </c>
      <c r="AT162">
        <v>0</v>
      </c>
      <c r="AU162">
        <v>4</v>
      </c>
    </row>
    <row r="163" spans="1:47" x14ac:dyDescent="0.2">
      <c r="A163" t="s">
        <v>53</v>
      </c>
      <c r="B163" t="s">
        <v>54</v>
      </c>
      <c r="C163">
        <v>2001</v>
      </c>
      <c r="D163">
        <v>1232</v>
      </c>
      <c r="E163">
        <v>7.8973000000000002E-2</v>
      </c>
      <c r="F163">
        <v>22.138310000000001</v>
      </c>
      <c r="G163">
        <v>18.04383</v>
      </c>
      <c r="H163">
        <v>15.3462</v>
      </c>
      <c r="I163">
        <v>21.122160000000001</v>
      </c>
      <c r="J163">
        <v>492.52303999999998</v>
      </c>
      <c r="K163">
        <v>579.10105999999996</v>
      </c>
      <c r="L163">
        <v>420.74299999999999</v>
      </c>
      <c r="M163">
        <v>4518.4120000000003</v>
      </c>
      <c r="N163" t="s">
        <v>49</v>
      </c>
      <c r="O163">
        <v>229.04750000000001</v>
      </c>
      <c r="P163">
        <v>201.678</v>
      </c>
      <c r="Q163">
        <v>10.097099999999999</v>
      </c>
      <c r="R163">
        <v>0.89716200000000002</v>
      </c>
      <c r="S163">
        <v>4.4687999999999999E-2</v>
      </c>
      <c r="T163">
        <v>40.991010000000003</v>
      </c>
      <c r="U163">
        <v>0.7</v>
      </c>
      <c r="V163">
        <v>0.1</v>
      </c>
      <c r="W163">
        <v>0.2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0.2</v>
      </c>
      <c r="AS163">
        <v>0.2</v>
      </c>
      <c r="AT163">
        <v>0</v>
      </c>
      <c r="AU163">
        <v>4</v>
      </c>
    </row>
    <row r="164" spans="1:47" x14ac:dyDescent="0.2">
      <c r="A164" t="s">
        <v>53</v>
      </c>
      <c r="B164" t="s">
        <v>54</v>
      </c>
      <c r="C164">
        <v>2002</v>
      </c>
      <c r="D164">
        <v>1243</v>
      </c>
      <c r="E164">
        <v>7.7146999999999993E-2</v>
      </c>
      <c r="F164">
        <v>23.050619999999999</v>
      </c>
      <c r="G164">
        <v>18.69997</v>
      </c>
      <c r="H164">
        <v>15.87208</v>
      </c>
      <c r="I164">
        <v>21.85229</v>
      </c>
      <c r="J164">
        <v>475.24128999999999</v>
      </c>
      <c r="K164">
        <v>559.91413999999997</v>
      </c>
      <c r="L164">
        <v>406.68509</v>
      </c>
      <c r="M164">
        <v>4393.857</v>
      </c>
      <c r="N164" t="s">
        <v>49</v>
      </c>
      <c r="O164">
        <v>217.54859999999999</v>
      </c>
      <c r="P164">
        <v>199.4496</v>
      </c>
      <c r="Q164">
        <v>10.131</v>
      </c>
      <c r="R164">
        <v>0.928647</v>
      </c>
      <c r="S164">
        <v>4.5490999999999997E-2</v>
      </c>
      <c r="T164">
        <v>41.325780000000002</v>
      </c>
      <c r="U164">
        <v>0.8</v>
      </c>
      <c r="V164">
        <v>0</v>
      </c>
      <c r="W164">
        <v>0.1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0.3</v>
      </c>
      <c r="AS164">
        <v>0.2</v>
      </c>
      <c r="AT164">
        <v>0</v>
      </c>
      <c r="AU164">
        <v>4.0999999999999996</v>
      </c>
    </row>
    <row r="165" spans="1:47" x14ac:dyDescent="0.2">
      <c r="A165" t="s">
        <v>53</v>
      </c>
      <c r="B165" t="s">
        <v>54</v>
      </c>
      <c r="C165">
        <v>2003</v>
      </c>
      <c r="D165">
        <v>1232</v>
      </c>
      <c r="E165">
        <v>7.8105999999999995E-2</v>
      </c>
      <c r="F165">
        <v>23.474</v>
      </c>
      <c r="G165">
        <v>18.982309999999998</v>
      </c>
      <c r="H165">
        <v>16.031639999999999</v>
      </c>
      <c r="I165">
        <v>22.215869999999999</v>
      </c>
      <c r="J165">
        <v>468.17266999999998</v>
      </c>
      <c r="K165">
        <v>554.34123999999997</v>
      </c>
      <c r="L165">
        <v>400.02929999999998</v>
      </c>
      <c r="M165">
        <v>4393.3609999999999</v>
      </c>
      <c r="N165" t="s">
        <v>49</v>
      </c>
      <c r="O165">
        <v>219.1095</v>
      </c>
      <c r="P165">
        <v>201.53380000000001</v>
      </c>
      <c r="Q165">
        <v>9.9550999999999998</v>
      </c>
      <c r="R165">
        <v>0.92862299999999998</v>
      </c>
      <c r="S165">
        <v>4.5936999999999999E-2</v>
      </c>
      <c r="T165">
        <v>41.836500000000001</v>
      </c>
      <c r="U165">
        <v>0.8</v>
      </c>
      <c r="V165">
        <v>0.1</v>
      </c>
      <c r="W165">
        <v>0.1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0.3</v>
      </c>
      <c r="AS165">
        <v>0.2</v>
      </c>
      <c r="AT165">
        <v>0</v>
      </c>
      <c r="AU165">
        <v>4.2</v>
      </c>
    </row>
    <row r="166" spans="1:47" x14ac:dyDescent="0.2">
      <c r="A166" t="s">
        <v>53</v>
      </c>
      <c r="B166" t="s">
        <v>54</v>
      </c>
      <c r="C166">
        <v>2004</v>
      </c>
      <c r="D166">
        <v>953</v>
      </c>
      <c r="E166">
        <v>6.0672999999999998E-2</v>
      </c>
      <c r="F166">
        <v>23.705259999999999</v>
      </c>
      <c r="G166">
        <v>19.16282</v>
      </c>
      <c r="H166">
        <v>15.962490000000001</v>
      </c>
      <c r="I166">
        <v>22.674600000000002</v>
      </c>
      <c r="J166">
        <v>463.76265000000001</v>
      </c>
      <c r="K166">
        <v>556.74287000000004</v>
      </c>
      <c r="L166">
        <v>391.93637000000001</v>
      </c>
      <c r="M166">
        <v>4486.7460000000001</v>
      </c>
      <c r="N166" t="s">
        <v>49</v>
      </c>
      <c r="O166">
        <v>218.63329999999999</v>
      </c>
      <c r="P166">
        <v>213.66380000000001</v>
      </c>
      <c r="Q166">
        <v>9.6513000000000009</v>
      </c>
      <c r="R166">
        <v>0.98783100000000001</v>
      </c>
      <c r="S166">
        <v>4.768E-2</v>
      </c>
      <c r="T166">
        <v>43.122210000000003</v>
      </c>
      <c r="U166">
        <v>0.9</v>
      </c>
      <c r="V166">
        <v>0</v>
      </c>
      <c r="W166">
        <v>0.1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0.5</v>
      </c>
      <c r="AS166">
        <v>0.5</v>
      </c>
      <c r="AT166">
        <v>0</v>
      </c>
      <c r="AU166">
        <v>4.5</v>
      </c>
    </row>
    <row r="167" spans="1:47" x14ac:dyDescent="0.2">
      <c r="A167" t="s">
        <v>53</v>
      </c>
      <c r="B167" t="s">
        <v>54</v>
      </c>
      <c r="C167">
        <v>2005</v>
      </c>
      <c r="D167">
        <v>1481</v>
      </c>
      <c r="E167">
        <v>9.3181E-2</v>
      </c>
      <c r="F167">
        <v>23.981770000000001</v>
      </c>
      <c r="G167">
        <v>19.302150000000001</v>
      </c>
      <c r="H167">
        <v>16.071950000000001</v>
      </c>
      <c r="I167">
        <v>22.751750000000001</v>
      </c>
      <c r="J167">
        <v>460.41503</v>
      </c>
      <c r="K167">
        <v>552.95091000000002</v>
      </c>
      <c r="L167">
        <v>390.60726</v>
      </c>
      <c r="M167">
        <v>4429.9679999999998</v>
      </c>
      <c r="N167" t="s">
        <v>49</v>
      </c>
      <c r="O167">
        <v>215.583</v>
      </c>
      <c r="P167">
        <v>208.8673</v>
      </c>
      <c r="Q167">
        <v>9.6905999999999999</v>
      </c>
      <c r="R167">
        <v>0.97608300000000003</v>
      </c>
      <c r="S167">
        <v>4.7170999999999998E-2</v>
      </c>
      <c r="T167">
        <v>42.848939999999999</v>
      </c>
      <c r="U167">
        <v>0.9</v>
      </c>
      <c r="V167">
        <v>0.1</v>
      </c>
      <c r="W167">
        <v>0.1</v>
      </c>
      <c r="X167">
        <v>0</v>
      </c>
      <c r="Y167">
        <v>0</v>
      </c>
      <c r="Z167">
        <v>0.9</v>
      </c>
      <c r="AA167">
        <v>0.1</v>
      </c>
      <c r="AB167">
        <v>0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0.4</v>
      </c>
      <c r="AS167">
        <v>0.3</v>
      </c>
      <c r="AT167">
        <v>0</v>
      </c>
      <c r="AU167">
        <v>4.2</v>
      </c>
    </row>
    <row r="168" spans="1:47" x14ac:dyDescent="0.2">
      <c r="A168" t="s">
        <v>53</v>
      </c>
      <c r="B168" t="s">
        <v>54</v>
      </c>
      <c r="C168">
        <v>2006</v>
      </c>
      <c r="D168">
        <v>1166</v>
      </c>
      <c r="E168">
        <v>7.7199000000000004E-2</v>
      </c>
      <c r="F168">
        <v>24.254709999999999</v>
      </c>
      <c r="G168">
        <v>19.52993</v>
      </c>
      <c r="H168">
        <v>16.212070000000001</v>
      </c>
      <c r="I168">
        <v>23.09562</v>
      </c>
      <c r="J168">
        <v>455.04507999999998</v>
      </c>
      <c r="K168">
        <v>548.17191000000003</v>
      </c>
      <c r="L168">
        <v>384.79149999999998</v>
      </c>
      <c r="M168">
        <v>4475.4570000000003</v>
      </c>
      <c r="N168" t="s">
        <v>49</v>
      </c>
      <c r="O168">
        <v>216.19880000000001</v>
      </c>
      <c r="P168">
        <v>211.1533</v>
      </c>
      <c r="Q168">
        <v>9.7382000000000009</v>
      </c>
      <c r="R168">
        <v>0.98358400000000001</v>
      </c>
      <c r="S168">
        <v>4.7184999999999998E-2</v>
      </c>
      <c r="T168">
        <v>43.814790000000002</v>
      </c>
      <c r="U168">
        <v>0.9</v>
      </c>
      <c r="V168">
        <v>0</v>
      </c>
      <c r="W168">
        <v>0.1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0.1</v>
      </c>
      <c r="AR168">
        <v>0.5</v>
      </c>
      <c r="AS168">
        <v>0.4</v>
      </c>
      <c r="AT168">
        <v>0</v>
      </c>
      <c r="AU168">
        <v>4.2</v>
      </c>
    </row>
    <row r="169" spans="1:47" x14ac:dyDescent="0.2">
      <c r="A169" t="s">
        <v>53</v>
      </c>
      <c r="B169" t="s">
        <v>54</v>
      </c>
      <c r="C169">
        <v>2007</v>
      </c>
      <c r="D169">
        <v>847</v>
      </c>
      <c r="E169">
        <v>5.5461999999999997E-2</v>
      </c>
      <c r="F169">
        <v>24.192810000000001</v>
      </c>
      <c r="G169">
        <v>19.498069999999998</v>
      </c>
      <c r="H169">
        <v>16.142969999999998</v>
      </c>
      <c r="I169">
        <v>23.123609999999999</v>
      </c>
      <c r="J169">
        <v>455.78861000000001</v>
      </c>
      <c r="K169">
        <v>550.51837</v>
      </c>
      <c r="L169">
        <v>384.32580999999999</v>
      </c>
      <c r="M169">
        <v>4479.3370000000004</v>
      </c>
      <c r="N169" t="s">
        <v>49</v>
      </c>
      <c r="O169">
        <v>218.99549999999999</v>
      </c>
      <c r="P169">
        <v>225.32149999999999</v>
      </c>
      <c r="Q169">
        <v>9.4269999999999996</v>
      </c>
      <c r="R169">
        <v>1.0343560000000001</v>
      </c>
      <c r="S169">
        <v>5.0285999999999997E-2</v>
      </c>
      <c r="T169">
        <v>43.73565</v>
      </c>
      <c r="U169">
        <v>0.9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0.2</v>
      </c>
      <c r="AR169">
        <v>0.5</v>
      </c>
      <c r="AS169">
        <v>0.5</v>
      </c>
      <c r="AT169">
        <v>0</v>
      </c>
      <c r="AU169">
        <v>4.3</v>
      </c>
    </row>
    <row r="170" spans="1:47" x14ac:dyDescent="0.2">
      <c r="A170" t="s">
        <v>53</v>
      </c>
      <c r="B170" t="s">
        <v>54</v>
      </c>
      <c r="C170">
        <v>2008</v>
      </c>
      <c r="D170">
        <v>790</v>
      </c>
      <c r="E170">
        <v>5.6834000000000003E-2</v>
      </c>
      <c r="F170">
        <v>24.620529999999999</v>
      </c>
      <c r="G170">
        <v>19.81953</v>
      </c>
      <c r="H170">
        <v>16.428730000000002</v>
      </c>
      <c r="I170">
        <v>23.474550000000001</v>
      </c>
      <c r="J170">
        <v>448.39609999999999</v>
      </c>
      <c r="K170">
        <v>540.94269999999995</v>
      </c>
      <c r="L170">
        <v>378.58024</v>
      </c>
      <c r="M170">
        <v>4527.1059999999998</v>
      </c>
      <c r="N170">
        <v>54.148380000000003</v>
      </c>
      <c r="O170">
        <v>219.97120000000001</v>
      </c>
      <c r="P170">
        <v>220.9599</v>
      </c>
      <c r="Q170">
        <v>9.6206999999999994</v>
      </c>
      <c r="R170">
        <v>1.0102310000000001</v>
      </c>
      <c r="S170">
        <v>4.8787999999999998E-2</v>
      </c>
      <c r="T170">
        <v>44.954340000000002</v>
      </c>
      <c r="U170">
        <v>0.9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0.1</v>
      </c>
      <c r="AR170">
        <v>0.5</v>
      </c>
      <c r="AS170">
        <v>0.5</v>
      </c>
      <c r="AT170">
        <v>0</v>
      </c>
      <c r="AU170">
        <v>5</v>
      </c>
    </row>
    <row r="171" spans="1:47" x14ac:dyDescent="0.2">
      <c r="A171" t="s">
        <v>53</v>
      </c>
      <c r="B171" t="s">
        <v>54</v>
      </c>
      <c r="C171">
        <v>2009</v>
      </c>
      <c r="D171">
        <v>368</v>
      </c>
      <c r="E171">
        <v>3.9510999999999998E-2</v>
      </c>
      <c r="F171">
        <v>24.961290000000002</v>
      </c>
      <c r="G171">
        <v>20.065850000000001</v>
      </c>
      <c r="H171">
        <v>16.673909999999999</v>
      </c>
      <c r="I171">
        <v>23.703440000000001</v>
      </c>
      <c r="J171">
        <v>442.89188000000001</v>
      </c>
      <c r="K171">
        <v>532.98828000000003</v>
      </c>
      <c r="L171">
        <v>374.92442999999997</v>
      </c>
      <c r="M171">
        <v>4572.0330000000004</v>
      </c>
      <c r="N171">
        <v>54.492870000000003</v>
      </c>
      <c r="O171">
        <v>215.1557</v>
      </c>
      <c r="P171">
        <v>220.4829</v>
      </c>
      <c r="Q171">
        <v>9.4306999999999999</v>
      </c>
      <c r="R171">
        <v>1.033067</v>
      </c>
      <c r="S171">
        <v>4.8157999999999999E-2</v>
      </c>
      <c r="T171">
        <v>45.981209999999997</v>
      </c>
      <c r="U171">
        <v>0.9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0.1</v>
      </c>
      <c r="AR171">
        <v>0.6</v>
      </c>
      <c r="AS171">
        <v>0.5</v>
      </c>
      <c r="AT171">
        <v>0</v>
      </c>
      <c r="AU171">
        <v>5.0999999999999996</v>
      </c>
    </row>
    <row r="172" spans="1:47" x14ac:dyDescent="0.2">
      <c r="A172" t="s">
        <v>53</v>
      </c>
      <c r="B172" t="s">
        <v>54</v>
      </c>
      <c r="C172">
        <v>2010</v>
      </c>
      <c r="D172">
        <v>559</v>
      </c>
      <c r="E172">
        <v>5.0298000000000002E-2</v>
      </c>
      <c r="F172">
        <v>25.03884</v>
      </c>
      <c r="G172">
        <v>20.118590000000001</v>
      </c>
      <c r="H172">
        <v>16.735869999999998</v>
      </c>
      <c r="I172">
        <v>23.738189999999999</v>
      </c>
      <c r="J172">
        <v>441.73066</v>
      </c>
      <c r="K172">
        <v>531.01526999999999</v>
      </c>
      <c r="L172">
        <v>374.37560000000002</v>
      </c>
      <c r="M172">
        <v>4533.0469999999996</v>
      </c>
      <c r="N172">
        <v>54.175139999999999</v>
      </c>
      <c r="O172">
        <v>214.24189999999999</v>
      </c>
      <c r="P172">
        <v>212.47049999999999</v>
      </c>
      <c r="Q172">
        <v>9.6760000000000002</v>
      </c>
      <c r="R172">
        <v>1.0012639999999999</v>
      </c>
      <c r="S172">
        <v>4.6681E-2</v>
      </c>
      <c r="T172">
        <v>45.645690000000002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0.2</v>
      </c>
      <c r="AR172">
        <v>0.5</v>
      </c>
      <c r="AS172">
        <v>0.4</v>
      </c>
      <c r="AT172">
        <v>0</v>
      </c>
      <c r="AU172">
        <v>5.2</v>
      </c>
    </row>
    <row r="173" spans="1:47" x14ac:dyDescent="0.2">
      <c r="A173" t="s">
        <v>53</v>
      </c>
      <c r="B173" t="s">
        <v>54</v>
      </c>
      <c r="C173">
        <v>2011</v>
      </c>
      <c r="D173">
        <v>521</v>
      </c>
      <c r="E173">
        <v>4.3346999999999997E-2</v>
      </c>
      <c r="F173">
        <v>26.256900000000002</v>
      </c>
      <c r="G173">
        <v>20.94922</v>
      </c>
      <c r="H173">
        <v>17.569739999999999</v>
      </c>
      <c r="I173">
        <v>24.50498</v>
      </c>
      <c r="J173">
        <v>424.21625</v>
      </c>
      <c r="K173">
        <v>505.81270999999998</v>
      </c>
      <c r="L173">
        <v>362.66102999999998</v>
      </c>
      <c r="M173">
        <v>4502.0720000000001</v>
      </c>
      <c r="N173">
        <v>55.446469999999998</v>
      </c>
      <c r="O173">
        <v>211.8622</v>
      </c>
      <c r="P173">
        <v>258.71789999999999</v>
      </c>
      <c r="Q173">
        <v>8.3972999999999995</v>
      </c>
      <c r="R173">
        <v>1.223811</v>
      </c>
      <c r="S173">
        <v>5.7376000000000003E-2</v>
      </c>
      <c r="T173">
        <v>47.24174</v>
      </c>
      <c r="U173">
        <v>0.9</v>
      </c>
      <c r="V173">
        <v>0.1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0.2</v>
      </c>
      <c r="AR173">
        <v>1</v>
      </c>
      <c r="AS173">
        <v>0.9</v>
      </c>
      <c r="AT173">
        <v>0</v>
      </c>
      <c r="AU173">
        <v>5.5</v>
      </c>
    </row>
    <row r="174" spans="1:47" x14ac:dyDescent="0.2">
      <c r="A174" t="s">
        <v>53</v>
      </c>
      <c r="B174" t="s">
        <v>54</v>
      </c>
      <c r="C174">
        <v>2012</v>
      </c>
      <c r="D174">
        <v>662</v>
      </c>
      <c r="E174">
        <v>4.9244000000000003E-2</v>
      </c>
      <c r="F174">
        <v>26.64545</v>
      </c>
      <c r="G174">
        <v>21.268830000000001</v>
      </c>
      <c r="H174">
        <v>17.720600000000001</v>
      </c>
      <c r="I174">
        <v>25.053149999999999</v>
      </c>
      <c r="J174">
        <v>417.84159</v>
      </c>
      <c r="K174">
        <v>501.50662</v>
      </c>
      <c r="L174">
        <v>354.72586999999999</v>
      </c>
      <c r="M174">
        <v>4441.7610000000004</v>
      </c>
      <c r="N174">
        <v>54.759990000000002</v>
      </c>
      <c r="O174">
        <v>209.86940000000001</v>
      </c>
      <c r="P174">
        <v>254.19579999999999</v>
      </c>
      <c r="Q174">
        <v>8.5038999999999998</v>
      </c>
      <c r="R174">
        <v>1.210545</v>
      </c>
      <c r="S174">
        <v>5.6975999999999999E-2</v>
      </c>
      <c r="T174">
        <v>47.28322</v>
      </c>
      <c r="U174">
        <v>0.9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0.2</v>
      </c>
      <c r="AR174">
        <v>1</v>
      </c>
      <c r="AS174">
        <v>0.9</v>
      </c>
      <c r="AT174">
        <v>0</v>
      </c>
      <c r="AU174">
        <v>5.4</v>
      </c>
    </row>
    <row r="175" spans="1:47" x14ac:dyDescent="0.2">
      <c r="A175" t="s">
        <v>53</v>
      </c>
      <c r="B175" t="s">
        <v>54</v>
      </c>
      <c r="C175">
        <v>2013</v>
      </c>
      <c r="D175">
        <v>571</v>
      </c>
      <c r="E175">
        <v>3.7576999999999999E-2</v>
      </c>
      <c r="F175">
        <v>26.330279999999998</v>
      </c>
      <c r="G175">
        <v>21.057970000000001</v>
      </c>
      <c r="H175">
        <v>17.525549999999999</v>
      </c>
      <c r="I175">
        <v>24.834040000000002</v>
      </c>
      <c r="J175">
        <v>422.02553</v>
      </c>
      <c r="K175">
        <v>507.08809000000002</v>
      </c>
      <c r="L175">
        <v>357.85552000000001</v>
      </c>
      <c r="M175">
        <v>4542.7330000000002</v>
      </c>
      <c r="N175">
        <v>54.75788</v>
      </c>
      <c r="O175">
        <v>209.08250000000001</v>
      </c>
      <c r="P175">
        <v>257.05990000000003</v>
      </c>
      <c r="Q175">
        <v>8.5479000000000003</v>
      </c>
      <c r="R175">
        <v>1.227733</v>
      </c>
      <c r="S175">
        <v>5.6277000000000001E-2</v>
      </c>
      <c r="T175">
        <v>47.83155</v>
      </c>
      <c r="U175">
        <v>0.9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0.2</v>
      </c>
      <c r="AR175">
        <v>1</v>
      </c>
      <c r="AS175">
        <v>0.9</v>
      </c>
      <c r="AT175">
        <v>0</v>
      </c>
      <c r="AU175">
        <v>5.5</v>
      </c>
    </row>
    <row r="176" spans="1:47" x14ac:dyDescent="0.2">
      <c r="A176" t="s">
        <v>53</v>
      </c>
      <c r="B176" t="s">
        <v>54</v>
      </c>
      <c r="C176">
        <v>2014</v>
      </c>
      <c r="D176">
        <v>672</v>
      </c>
      <c r="E176">
        <v>4.3297000000000002E-2</v>
      </c>
      <c r="F176">
        <v>26.63438</v>
      </c>
      <c r="G176">
        <v>21.269020000000001</v>
      </c>
      <c r="H176">
        <v>17.735910000000001</v>
      </c>
      <c r="I176">
        <v>25.03059</v>
      </c>
      <c r="J176">
        <v>417.83774</v>
      </c>
      <c r="K176">
        <v>501.07389999999998</v>
      </c>
      <c r="L176">
        <v>355.04554000000002</v>
      </c>
      <c r="M176">
        <v>4488.5590000000002</v>
      </c>
      <c r="N176">
        <v>55.083039999999997</v>
      </c>
      <c r="O176">
        <v>212.88509999999999</v>
      </c>
      <c r="P176">
        <v>260.30619999999999</v>
      </c>
      <c r="Q176">
        <v>8.2769999999999992</v>
      </c>
      <c r="R176">
        <v>1.223787</v>
      </c>
      <c r="S176">
        <v>5.7882999999999997E-2</v>
      </c>
      <c r="T176">
        <v>47.867440000000002</v>
      </c>
      <c r="U176">
        <v>0.9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0.2</v>
      </c>
      <c r="AR176">
        <v>1</v>
      </c>
      <c r="AS176">
        <v>1</v>
      </c>
      <c r="AT176">
        <v>0</v>
      </c>
      <c r="AU176">
        <v>5.8</v>
      </c>
    </row>
    <row r="177" spans="1:47" x14ac:dyDescent="0.2">
      <c r="A177" t="s">
        <v>53</v>
      </c>
      <c r="B177" t="s">
        <v>54</v>
      </c>
      <c r="C177">
        <v>2015</v>
      </c>
      <c r="D177">
        <v>655</v>
      </c>
      <c r="E177">
        <v>3.9126000000000001E-2</v>
      </c>
      <c r="F177">
        <v>27.43383</v>
      </c>
      <c r="G177">
        <v>21.78246</v>
      </c>
      <c r="H177">
        <v>18.29355</v>
      </c>
      <c r="I177">
        <v>25.443090000000002</v>
      </c>
      <c r="J177">
        <v>407.98874999999998</v>
      </c>
      <c r="K177">
        <v>485.79962</v>
      </c>
      <c r="L177">
        <v>349.28931999999998</v>
      </c>
      <c r="M177">
        <v>4415.51</v>
      </c>
      <c r="N177">
        <v>54.649299999999997</v>
      </c>
      <c r="O177">
        <v>202.59020000000001</v>
      </c>
      <c r="P177">
        <v>250.12970000000001</v>
      </c>
      <c r="Q177">
        <v>8.4604999999999997</v>
      </c>
      <c r="R177">
        <v>1.2291209999999999</v>
      </c>
      <c r="S177">
        <v>5.6286999999999997E-2</v>
      </c>
      <c r="T177">
        <v>48.10125</v>
      </c>
      <c r="U177">
        <v>0.9</v>
      </c>
      <c r="V177">
        <v>0</v>
      </c>
      <c r="W177">
        <v>0</v>
      </c>
      <c r="X177">
        <v>0</v>
      </c>
      <c r="Y177">
        <v>0</v>
      </c>
      <c r="Z177">
        <v>0.9</v>
      </c>
      <c r="AA177">
        <v>0.1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0.2</v>
      </c>
      <c r="AR177">
        <v>1</v>
      </c>
      <c r="AS177">
        <v>1</v>
      </c>
      <c r="AT177">
        <v>0</v>
      </c>
      <c r="AU177">
        <v>5.6</v>
      </c>
    </row>
    <row r="178" spans="1:47" x14ac:dyDescent="0.2">
      <c r="A178" t="s">
        <v>53</v>
      </c>
      <c r="B178" t="s">
        <v>54</v>
      </c>
      <c r="C178">
        <v>2016</v>
      </c>
      <c r="D178">
        <v>630</v>
      </c>
      <c r="E178">
        <v>3.8699999999999998E-2</v>
      </c>
      <c r="F178">
        <v>27.179639999999999</v>
      </c>
      <c r="G178">
        <v>21.661919999999999</v>
      </c>
      <c r="H178">
        <v>18.075890000000001</v>
      </c>
      <c r="I178">
        <v>25.474440000000001</v>
      </c>
      <c r="J178">
        <v>410.25907000000001</v>
      </c>
      <c r="K178">
        <v>491.64926000000003</v>
      </c>
      <c r="L178">
        <v>348.85944000000001</v>
      </c>
      <c r="M178">
        <v>4459.3280000000004</v>
      </c>
      <c r="N178">
        <v>55.167160000000003</v>
      </c>
      <c r="O178">
        <v>205.85380000000001</v>
      </c>
      <c r="P178">
        <v>256.35890000000001</v>
      </c>
      <c r="Q178">
        <v>8.2912999999999997</v>
      </c>
      <c r="R178">
        <v>1.245609</v>
      </c>
      <c r="S178">
        <v>5.7332000000000001E-2</v>
      </c>
      <c r="T178">
        <v>48.356470000000002</v>
      </c>
      <c r="U178">
        <v>0.9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0.1</v>
      </c>
      <c r="AE178">
        <v>0.9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0.3</v>
      </c>
      <c r="AR178">
        <v>1</v>
      </c>
      <c r="AS178">
        <v>1</v>
      </c>
      <c r="AT178">
        <v>0</v>
      </c>
      <c r="AU178">
        <v>5.9</v>
      </c>
    </row>
    <row r="179" spans="1:47" x14ac:dyDescent="0.2">
      <c r="A179" t="s">
        <v>53</v>
      </c>
      <c r="B179" t="s">
        <v>54</v>
      </c>
      <c r="C179">
        <v>2017</v>
      </c>
      <c r="D179">
        <v>617</v>
      </c>
      <c r="E179">
        <v>3.6236999999999998E-2</v>
      </c>
      <c r="F179">
        <v>27.998539999999998</v>
      </c>
      <c r="G179">
        <v>22.234480000000001</v>
      </c>
      <c r="H179">
        <v>18.400649999999999</v>
      </c>
      <c r="I179">
        <v>26.381019999999999</v>
      </c>
      <c r="J179">
        <v>399.38706000000002</v>
      </c>
      <c r="K179">
        <v>482.55590000000001</v>
      </c>
      <c r="L179">
        <v>336.64567</v>
      </c>
      <c r="M179">
        <v>4503.1030000000001</v>
      </c>
      <c r="N179">
        <v>55.66431</v>
      </c>
      <c r="O179">
        <v>205.50890000000001</v>
      </c>
      <c r="P179">
        <v>267.56490000000002</v>
      </c>
      <c r="Q179">
        <v>7.8869999999999996</v>
      </c>
      <c r="R179">
        <v>1.296084</v>
      </c>
      <c r="S179">
        <v>5.9096999999999997E-2</v>
      </c>
      <c r="T179">
        <v>50.320300000000003</v>
      </c>
      <c r="U179">
        <v>0.9</v>
      </c>
      <c r="V179">
        <v>0.1</v>
      </c>
      <c r="W179">
        <v>0</v>
      </c>
      <c r="X179">
        <v>0</v>
      </c>
      <c r="Y179">
        <v>0</v>
      </c>
      <c r="Z179">
        <v>0.9</v>
      </c>
      <c r="AA179">
        <v>0.1</v>
      </c>
      <c r="AB179">
        <v>0</v>
      </c>
      <c r="AC179">
        <v>0</v>
      </c>
      <c r="AD179">
        <v>0.1</v>
      </c>
      <c r="AE179">
        <v>0.9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0.1</v>
      </c>
      <c r="AQ179">
        <v>0</v>
      </c>
      <c r="AR179">
        <v>1</v>
      </c>
      <c r="AS179">
        <v>1</v>
      </c>
      <c r="AT179">
        <v>0.5</v>
      </c>
      <c r="AU179">
        <v>7</v>
      </c>
    </row>
    <row r="180" spans="1:47" x14ac:dyDescent="0.2">
      <c r="A180" t="s">
        <v>53</v>
      </c>
      <c r="B180" t="s">
        <v>54</v>
      </c>
      <c r="C180">
        <v>2018</v>
      </c>
      <c r="D180">
        <v>508</v>
      </c>
      <c r="E180">
        <v>3.1229E-2</v>
      </c>
      <c r="F180">
        <v>28.53612</v>
      </c>
      <c r="G180">
        <v>22.759319999999999</v>
      </c>
      <c r="H180">
        <v>18.846209999999999</v>
      </c>
      <c r="I180">
        <v>26.986350000000002</v>
      </c>
      <c r="J180">
        <v>388.97187000000002</v>
      </c>
      <c r="K180">
        <v>469.51539000000002</v>
      </c>
      <c r="L180">
        <v>328.21096999999997</v>
      </c>
      <c r="M180">
        <v>4523.5870000000004</v>
      </c>
      <c r="N180">
        <v>55.503050000000002</v>
      </c>
      <c r="O180">
        <v>205.53440000000001</v>
      </c>
      <c r="P180">
        <v>268.54610000000002</v>
      </c>
      <c r="Q180">
        <v>7.7129000000000003</v>
      </c>
      <c r="R180">
        <v>1.3085009999999999</v>
      </c>
      <c r="S180">
        <v>5.9230999999999999E-2</v>
      </c>
      <c r="T180">
        <v>52.568989999999999</v>
      </c>
      <c r="U180">
        <v>0.9</v>
      </c>
      <c r="V180">
        <v>0</v>
      </c>
      <c r="W180">
        <v>0</v>
      </c>
      <c r="X180">
        <v>0</v>
      </c>
      <c r="Y180">
        <v>0</v>
      </c>
      <c r="Z180">
        <v>0.9</v>
      </c>
      <c r="AA180">
        <v>0.1</v>
      </c>
      <c r="AB180">
        <v>0</v>
      </c>
      <c r="AC180">
        <v>0</v>
      </c>
      <c r="AD180">
        <v>0.3</v>
      </c>
      <c r="AE180">
        <v>0.7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0.3</v>
      </c>
      <c r="AQ180">
        <v>0.2</v>
      </c>
      <c r="AR180">
        <v>1</v>
      </c>
      <c r="AS180">
        <v>1</v>
      </c>
      <c r="AT180">
        <v>0.6</v>
      </c>
      <c r="AU180">
        <v>7.5</v>
      </c>
    </row>
    <row r="181" spans="1:47" x14ac:dyDescent="0.2">
      <c r="A181" t="s">
        <v>53</v>
      </c>
      <c r="B181" t="s">
        <v>54</v>
      </c>
      <c r="C181" s="3" t="s">
        <v>50</v>
      </c>
      <c r="D181" t="s">
        <v>49</v>
      </c>
      <c r="E181">
        <v>3.381E-2</v>
      </c>
      <c r="F181">
        <v>28.91808</v>
      </c>
      <c r="G181">
        <v>22.812709999999999</v>
      </c>
      <c r="H181">
        <v>19.13693</v>
      </c>
      <c r="I181">
        <v>26.678439999999998</v>
      </c>
      <c r="J181">
        <v>387.21669000000003</v>
      </c>
      <c r="K181">
        <v>461.23345999999998</v>
      </c>
      <c r="L181">
        <v>331.37948</v>
      </c>
      <c r="M181">
        <v>4538.3710000000001</v>
      </c>
      <c r="N181">
        <v>55.086030000000001</v>
      </c>
      <c r="O181">
        <v>206.3613</v>
      </c>
      <c r="P181">
        <v>268.49720000000002</v>
      </c>
      <c r="Q181">
        <v>7.7225000000000001</v>
      </c>
      <c r="R181">
        <v>1.301415</v>
      </c>
      <c r="S181">
        <v>5.9032000000000001E-2</v>
      </c>
      <c r="T181">
        <v>53.06073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0.9</v>
      </c>
      <c r="AA181">
        <v>0.1</v>
      </c>
      <c r="AB181">
        <v>0</v>
      </c>
      <c r="AC181">
        <v>0</v>
      </c>
      <c r="AD181">
        <v>0.3</v>
      </c>
      <c r="AE181">
        <v>0.7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0.3</v>
      </c>
      <c r="AQ181">
        <v>0.2</v>
      </c>
      <c r="AR181">
        <v>1</v>
      </c>
      <c r="AS181">
        <v>0.9</v>
      </c>
      <c r="AT181">
        <v>0.6</v>
      </c>
      <c r="AU181">
        <v>7.4</v>
      </c>
    </row>
    <row r="182" spans="1:47" x14ac:dyDescent="0.2">
      <c r="A182" t="s">
        <v>53</v>
      </c>
      <c r="B182" t="s">
        <v>55</v>
      </c>
      <c r="C182">
        <v>1975</v>
      </c>
      <c r="D182">
        <v>177</v>
      </c>
      <c r="E182">
        <v>1.7330999999999999E-2</v>
      </c>
      <c r="F182">
        <v>12.98807</v>
      </c>
      <c r="G182">
        <v>11.020709999999999</v>
      </c>
      <c r="H182">
        <v>10.62298</v>
      </c>
      <c r="I182">
        <v>11.54921</v>
      </c>
      <c r="J182">
        <v>806.39097000000004</v>
      </c>
      <c r="K182">
        <v>836.58258000000001</v>
      </c>
      <c r="L182">
        <v>769.49010999999996</v>
      </c>
      <c r="M182">
        <v>4213.5739999999996</v>
      </c>
      <c r="N182" s="1">
        <f>N181/N170-1</f>
        <v>1.731630752388158E-2</v>
      </c>
      <c r="O182">
        <v>332.05930000000001</v>
      </c>
      <c r="P182">
        <v>147.82210000000001</v>
      </c>
      <c r="Q182" t="s">
        <v>49</v>
      </c>
      <c r="R182">
        <v>0.44251600000000002</v>
      </c>
      <c r="S182">
        <v>3.6095000000000002E-2</v>
      </c>
      <c r="T182">
        <v>23.065650000000002</v>
      </c>
      <c r="U182">
        <v>0</v>
      </c>
      <c r="V182">
        <v>0.9</v>
      </c>
      <c r="W182">
        <v>0.1</v>
      </c>
      <c r="X182">
        <v>0.4</v>
      </c>
      <c r="Y182">
        <v>0.6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 t="s">
        <v>49</v>
      </c>
      <c r="AS182">
        <v>0</v>
      </c>
      <c r="AT182" t="s">
        <v>49</v>
      </c>
      <c r="AU182" t="s">
        <v>49</v>
      </c>
    </row>
    <row r="183" spans="1:47" x14ac:dyDescent="0.2">
      <c r="A183" t="s">
        <v>53</v>
      </c>
      <c r="B183" t="s">
        <v>55</v>
      </c>
      <c r="C183">
        <v>1976</v>
      </c>
      <c r="D183">
        <v>232</v>
      </c>
      <c r="E183">
        <v>1.8815999999999999E-2</v>
      </c>
      <c r="F183">
        <v>13.85568</v>
      </c>
      <c r="G183">
        <v>11.768940000000001</v>
      </c>
      <c r="H183">
        <v>11.21251</v>
      </c>
      <c r="I183">
        <v>12.52886</v>
      </c>
      <c r="J183">
        <v>755.12303999999995</v>
      </c>
      <c r="K183">
        <v>792.59652000000006</v>
      </c>
      <c r="L183">
        <v>709.32212000000004</v>
      </c>
      <c r="M183">
        <v>4328.1989999999996</v>
      </c>
      <c r="N183" t="s">
        <v>49</v>
      </c>
      <c r="O183">
        <v>338.86860000000001</v>
      </c>
      <c r="P183">
        <v>141.5282</v>
      </c>
      <c r="Q183" t="s">
        <v>49</v>
      </c>
      <c r="R183">
        <v>0.41465800000000003</v>
      </c>
      <c r="S183">
        <v>3.3255E-2</v>
      </c>
      <c r="T183">
        <v>25.300920000000001</v>
      </c>
      <c r="U183">
        <v>0</v>
      </c>
      <c r="V183">
        <v>0.9</v>
      </c>
      <c r="W183">
        <v>0.1</v>
      </c>
      <c r="X183">
        <v>0.3</v>
      </c>
      <c r="Y183">
        <v>0.7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 t="s">
        <v>49</v>
      </c>
      <c r="AS183">
        <v>0</v>
      </c>
      <c r="AT183" t="s">
        <v>49</v>
      </c>
      <c r="AU183" t="s">
        <v>49</v>
      </c>
    </row>
    <row r="184" spans="1:47" x14ac:dyDescent="0.2">
      <c r="A184" t="s">
        <v>53</v>
      </c>
      <c r="B184" t="s">
        <v>55</v>
      </c>
      <c r="C184">
        <v>1977</v>
      </c>
      <c r="D184">
        <v>264</v>
      </c>
      <c r="E184">
        <v>1.8710000000000001E-2</v>
      </c>
      <c r="F184">
        <v>15.125920000000001</v>
      </c>
      <c r="G184">
        <v>12.84559</v>
      </c>
      <c r="H184">
        <v>12.23607</v>
      </c>
      <c r="I184">
        <v>13.67836</v>
      </c>
      <c r="J184">
        <v>691.83285000000001</v>
      </c>
      <c r="K184">
        <v>726.29512</v>
      </c>
      <c r="L184">
        <v>649.71230000000003</v>
      </c>
      <c r="M184">
        <v>4248.1729999999998</v>
      </c>
      <c r="N184" t="s">
        <v>49</v>
      </c>
      <c r="O184">
        <v>336.6773</v>
      </c>
      <c r="P184">
        <v>144.92240000000001</v>
      </c>
      <c r="Q184" t="s">
        <v>49</v>
      </c>
      <c r="R184">
        <v>0.42785200000000001</v>
      </c>
      <c r="S184">
        <v>3.4528999999999997E-2</v>
      </c>
      <c r="T184">
        <v>27.187740000000002</v>
      </c>
      <c r="U184">
        <v>0</v>
      </c>
      <c r="V184">
        <v>0.9</v>
      </c>
      <c r="W184">
        <v>0.1</v>
      </c>
      <c r="X184">
        <v>0.3</v>
      </c>
      <c r="Y184">
        <v>0.7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 t="s">
        <v>49</v>
      </c>
      <c r="AS184">
        <v>0</v>
      </c>
      <c r="AT184" t="s">
        <v>49</v>
      </c>
      <c r="AU184" t="s">
        <v>49</v>
      </c>
    </row>
    <row r="185" spans="1:47" x14ac:dyDescent="0.2">
      <c r="A185" t="s">
        <v>53</v>
      </c>
      <c r="B185" t="s">
        <v>55</v>
      </c>
      <c r="C185">
        <v>1978</v>
      </c>
      <c r="D185">
        <v>364</v>
      </c>
      <c r="E185">
        <v>2.5204000000000001E-2</v>
      </c>
      <c r="F185">
        <v>14.46186</v>
      </c>
      <c r="G185">
        <v>12.2864</v>
      </c>
      <c r="H185">
        <v>11.64185</v>
      </c>
      <c r="I185">
        <v>13.17816</v>
      </c>
      <c r="J185">
        <v>723.31987000000004</v>
      </c>
      <c r="K185">
        <v>763.36688000000004</v>
      </c>
      <c r="L185">
        <v>674.37351999999998</v>
      </c>
      <c r="M185">
        <v>4281.723</v>
      </c>
      <c r="N185" t="s">
        <v>49</v>
      </c>
      <c r="O185">
        <v>342.20260000000002</v>
      </c>
      <c r="P185">
        <v>149.65799999999999</v>
      </c>
      <c r="Q185">
        <v>13.2041</v>
      </c>
      <c r="R185">
        <v>0.43488599999999999</v>
      </c>
      <c r="S185">
        <v>3.5262000000000002E-2</v>
      </c>
      <c r="T185">
        <v>26.13212</v>
      </c>
      <c r="U185">
        <v>0</v>
      </c>
      <c r="V185">
        <v>0.9</v>
      </c>
      <c r="W185">
        <v>0.1</v>
      </c>
      <c r="X185">
        <v>0.3</v>
      </c>
      <c r="Y185">
        <v>0.7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 t="s">
        <v>49</v>
      </c>
      <c r="AS185">
        <v>0</v>
      </c>
      <c r="AT185" t="s">
        <v>49</v>
      </c>
      <c r="AU185" t="s">
        <v>49</v>
      </c>
    </row>
    <row r="186" spans="1:47" x14ac:dyDescent="0.2">
      <c r="A186" t="s">
        <v>53</v>
      </c>
      <c r="B186" t="s">
        <v>55</v>
      </c>
      <c r="C186">
        <v>1979</v>
      </c>
      <c r="D186">
        <v>385</v>
      </c>
      <c r="E186">
        <v>2.7703999999999999E-2</v>
      </c>
      <c r="F186">
        <v>12.43441</v>
      </c>
      <c r="G186">
        <v>10.53097</v>
      </c>
      <c r="H186">
        <v>10.31087</v>
      </c>
      <c r="I186">
        <v>10.81307</v>
      </c>
      <c r="J186">
        <v>844.01701000000003</v>
      </c>
      <c r="K186">
        <v>862.03192999999999</v>
      </c>
      <c r="L186">
        <v>821.99878000000001</v>
      </c>
      <c r="M186">
        <v>4560.5259999999998</v>
      </c>
      <c r="N186" t="s">
        <v>49</v>
      </c>
      <c r="O186">
        <v>336.7944</v>
      </c>
      <c r="P186">
        <v>145.2456</v>
      </c>
      <c r="Q186">
        <v>14.7896</v>
      </c>
      <c r="R186">
        <v>0.43283100000000002</v>
      </c>
      <c r="S186">
        <v>3.2323999999999999E-2</v>
      </c>
      <c r="T186">
        <v>24.00028</v>
      </c>
      <c r="U186">
        <v>0</v>
      </c>
      <c r="V186">
        <v>0.7</v>
      </c>
      <c r="W186">
        <v>0.3</v>
      </c>
      <c r="X186">
        <v>0.3</v>
      </c>
      <c r="Y186">
        <v>0.7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 t="s">
        <v>49</v>
      </c>
      <c r="AS186">
        <v>0</v>
      </c>
      <c r="AT186">
        <v>0</v>
      </c>
      <c r="AU186">
        <v>3.1</v>
      </c>
    </row>
    <row r="187" spans="1:47" x14ac:dyDescent="0.2">
      <c r="A187" t="s">
        <v>53</v>
      </c>
      <c r="B187" t="s">
        <v>55</v>
      </c>
      <c r="C187">
        <v>1980</v>
      </c>
      <c r="D187">
        <v>184</v>
      </c>
      <c r="E187">
        <v>1.6296999999999999E-2</v>
      </c>
      <c r="F187">
        <v>15.52008</v>
      </c>
      <c r="G187">
        <v>13.186310000000001</v>
      </c>
      <c r="H187">
        <v>12.49306</v>
      </c>
      <c r="I187">
        <v>14.1457</v>
      </c>
      <c r="J187">
        <v>675.57736999999997</v>
      </c>
      <c r="K187">
        <v>712.99564999999996</v>
      </c>
      <c r="L187">
        <v>629.84392000000003</v>
      </c>
      <c r="M187">
        <v>4236.8310000000001</v>
      </c>
      <c r="N187" t="s">
        <v>49</v>
      </c>
      <c r="O187">
        <v>294.54840000000002</v>
      </c>
      <c r="P187">
        <v>130.74780000000001</v>
      </c>
      <c r="Q187">
        <v>15.6591</v>
      </c>
      <c r="R187">
        <v>0.45303399999999999</v>
      </c>
      <c r="S187">
        <v>3.0745000000000001E-2</v>
      </c>
      <c r="T187">
        <v>27.961320000000001</v>
      </c>
      <c r="U187">
        <v>0</v>
      </c>
      <c r="V187">
        <v>0.9</v>
      </c>
      <c r="W187">
        <v>0.1</v>
      </c>
      <c r="X187">
        <v>0.4</v>
      </c>
      <c r="Y187">
        <v>0.3</v>
      </c>
      <c r="Z187">
        <v>0.3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 t="s">
        <v>49</v>
      </c>
      <c r="AS187">
        <v>0</v>
      </c>
      <c r="AT187">
        <v>0</v>
      </c>
      <c r="AU187">
        <v>3.3</v>
      </c>
    </row>
    <row r="188" spans="1:47" x14ac:dyDescent="0.2">
      <c r="A188" t="s">
        <v>53</v>
      </c>
      <c r="B188" t="s">
        <v>55</v>
      </c>
      <c r="C188">
        <v>1981</v>
      </c>
      <c r="D188">
        <v>136</v>
      </c>
      <c r="E188">
        <v>1.2872E-2</v>
      </c>
      <c r="F188">
        <v>16.81935</v>
      </c>
      <c r="G188">
        <v>14.30158</v>
      </c>
      <c r="H188">
        <v>13.42825</v>
      </c>
      <c r="I188">
        <v>15.53659</v>
      </c>
      <c r="J188">
        <v>621.39972</v>
      </c>
      <c r="K188">
        <v>661.81390999999996</v>
      </c>
      <c r="L188">
        <v>572.00459999999998</v>
      </c>
      <c r="M188">
        <v>4208.0280000000002</v>
      </c>
      <c r="N188" t="s">
        <v>49</v>
      </c>
      <c r="O188">
        <v>290.03370000000001</v>
      </c>
      <c r="P188">
        <v>131.51490000000001</v>
      </c>
      <c r="Q188">
        <v>15.3652</v>
      </c>
      <c r="R188">
        <v>0.460258</v>
      </c>
      <c r="S188">
        <v>3.1468000000000003E-2</v>
      </c>
      <c r="T188">
        <v>30.10108</v>
      </c>
      <c r="U188">
        <v>0</v>
      </c>
      <c r="V188">
        <v>0.9</v>
      </c>
      <c r="W188">
        <v>0.1</v>
      </c>
      <c r="X188">
        <v>0.4</v>
      </c>
      <c r="Y188">
        <v>0.2</v>
      </c>
      <c r="Z188">
        <v>0.4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 t="s">
        <v>49</v>
      </c>
      <c r="AS188">
        <v>0</v>
      </c>
      <c r="AT188">
        <v>0</v>
      </c>
      <c r="AU188">
        <v>3.3</v>
      </c>
    </row>
    <row r="189" spans="1:47" x14ac:dyDescent="0.2">
      <c r="A189" t="s">
        <v>53</v>
      </c>
      <c r="B189" t="s">
        <v>55</v>
      </c>
      <c r="C189">
        <v>1982</v>
      </c>
      <c r="D189">
        <v>150</v>
      </c>
      <c r="E189">
        <v>1.5370999999999999E-2</v>
      </c>
      <c r="F189">
        <v>17.27347</v>
      </c>
      <c r="G189">
        <v>14.69788</v>
      </c>
      <c r="H189">
        <v>13.681979999999999</v>
      </c>
      <c r="I189">
        <v>16.164850000000001</v>
      </c>
      <c r="J189">
        <v>615.95998999999995</v>
      </c>
      <c r="K189">
        <v>661.91624000000002</v>
      </c>
      <c r="L189">
        <v>559.79123000000004</v>
      </c>
      <c r="M189">
        <v>4494.4070000000002</v>
      </c>
      <c r="N189" t="s">
        <v>49</v>
      </c>
      <c r="O189">
        <v>305.04809999999998</v>
      </c>
      <c r="P189">
        <v>132.9675</v>
      </c>
      <c r="Q189">
        <v>16.764800000000001</v>
      </c>
      <c r="R189">
        <v>0.44440499999999999</v>
      </c>
      <c r="S189">
        <v>2.9988000000000001E-2</v>
      </c>
      <c r="T189">
        <v>33.962380000000003</v>
      </c>
      <c r="U189">
        <v>0</v>
      </c>
      <c r="V189">
        <v>0.9</v>
      </c>
      <c r="W189">
        <v>0.1</v>
      </c>
      <c r="X189">
        <v>0.3</v>
      </c>
      <c r="Y189">
        <v>0.2</v>
      </c>
      <c r="Z189">
        <v>0.5</v>
      </c>
      <c r="AA189">
        <v>0</v>
      </c>
      <c r="AB189">
        <v>0</v>
      </c>
      <c r="AC189">
        <v>0.8</v>
      </c>
      <c r="AD189">
        <v>0</v>
      </c>
      <c r="AE189">
        <v>0</v>
      </c>
      <c r="AF189">
        <v>0</v>
      </c>
      <c r="AG189">
        <v>0</v>
      </c>
      <c r="AH189">
        <v>0.2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0.8</v>
      </c>
      <c r="AO189">
        <v>0</v>
      </c>
      <c r="AP189">
        <v>0</v>
      </c>
      <c r="AQ189">
        <v>0</v>
      </c>
      <c r="AR189" t="s">
        <v>49</v>
      </c>
      <c r="AS189">
        <v>0</v>
      </c>
      <c r="AT189">
        <v>0</v>
      </c>
      <c r="AU189">
        <v>3.6</v>
      </c>
    </row>
    <row r="190" spans="1:47" x14ac:dyDescent="0.2">
      <c r="A190" t="s">
        <v>53</v>
      </c>
      <c r="B190" t="s">
        <v>55</v>
      </c>
      <c r="C190">
        <v>1983</v>
      </c>
      <c r="D190">
        <v>256</v>
      </c>
      <c r="E190">
        <v>2.4826000000000001E-2</v>
      </c>
      <c r="F190">
        <v>18.540590000000002</v>
      </c>
      <c r="G190">
        <v>15.79468</v>
      </c>
      <c r="H190">
        <v>14.517659999999999</v>
      </c>
      <c r="I190">
        <v>17.697340000000001</v>
      </c>
      <c r="J190">
        <v>567.83767</v>
      </c>
      <c r="K190">
        <v>617.86996999999997</v>
      </c>
      <c r="L190">
        <v>506.68709000000001</v>
      </c>
      <c r="M190">
        <v>4269.6570000000002</v>
      </c>
      <c r="N190" t="s">
        <v>49</v>
      </c>
      <c r="O190">
        <v>265.44970000000001</v>
      </c>
      <c r="P190">
        <v>126.90949999999999</v>
      </c>
      <c r="Q190">
        <v>15.4758</v>
      </c>
      <c r="R190">
        <v>0.50721700000000003</v>
      </c>
      <c r="S190">
        <v>3.0013000000000001E-2</v>
      </c>
      <c r="T190">
        <v>34.365139999999997</v>
      </c>
      <c r="U190">
        <v>0</v>
      </c>
      <c r="V190">
        <v>0.9</v>
      </c>
      <c r="W190">
        <v>0.1</v>
      </c>
      <c r="X190">
        <v>0.3</v>
      </c>
      <c r="Y190">
        <v>0.1</v>
      </c>
      <c r="Z190">
        <v>0.5</v>
      </c>
      <c r="AA190">
        <v>0</v>
      </c>
      <c r="AB190">
        <v>0</v>
      </c>
      <c r="AC190">
        <v>0.9</v>
      </c>
      <c r="AD190">
        <v>0</v>
      </c>
      <c r="AE190">
        <v>0</v>
      </c>
      <c r="AF190">
        <v>0</v>
      </c>
      <c r="AG190">
        <v>0</v>
      </c>
      <c r="AH190">
        <v>0.1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0.9</v>
      </c>
      <c r="AO190">
        <v>0</v>
      </c>
      <c r="AP190">
        <v>0</v>
      </c>
      <c r="AQ190">
        <v>0</v>
      </c>
      <c r="AR190" t="s">
        <v>49</v>
      </c>
      <c r="AS190">
        <v>0</v>
      </c>
      <c r="AT190">
        <v>0</v>
      </c>
      <c r="AU190">
        <v>3.9</v>
      </c>
    </row>
    <row r="191" spans="1:47" x14ac:dyDescent="0.2">
      <c r="A191" t="s">
        <v>53</v>
      </c>
      <c r="B191" t="s">
        <v>55</v>
      </c>
      <c r="C191">
        <v>1984</v>
      </c>
      <c r="D191">
        <v>570</v>
      </c>
      <c r="E191">
        <v>4.0634000000000003E-2</v>
      </c>
      <c r="F191">
        <v>19.015689999999999</v>
      </c>
      <c r="G191">
        <v>16.192419999999998</v>
      </c>
      <c r="H191">
        <v>14.944319999999999</v>
      </c>
      <c r="I191">
        <v>18.033169999999998</v>
      </c>
      <c r="J191">
        <v>550.59585000000004</v>
      </c>
      <c r="K191">
        <v>596.60329999999999</v>
      </c>
      <c r="L191">
        <v>494.36453</v>
      </c>
      <c r="M191">
        <v>4048.509</v>
      </c>
      <c r="N191" t="s">
        <v>49</v>
      </c>
      <c r="O191">
        <v>231.3501</v>
      </c>
      <c r="P191">
        <v>121.6039</v>
      </c>
      <c r="Q191">
        <v>15.641299999999999</v>
      </c>
      <c r="R191">
        <v>0.55419499999999999</v>
      </c>
      <c r="S191">
        <v>3.0023000000000001E-2</v>
      </c>
      <c r="T191">
        <v>33.22343</v>
      </c>
      <c r="U191">
        <v>0</v>
      </c>
      <c r="V191">
        <v>0.9</v>
      </c>
      <c r="W191">
        <v>0.1</v>
      </c>
      <c r="X191">
        <v>0.3</v>
      </c>
      <c r="Y191">
        <v>0.3</v>
      </c>
      <c r="Z191">
        <v>0.4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 t="s">
        <v>49</v>
      </c>
      <c r="AS191">
        <v>0</v>
      </c>
      <c r="AT191">
        <v>0</v>
      </c>
      <c r="AU191">
        <v>3.8</v>
      </c>
    </row>
    <row r="192" spans="1:47" x14ac:dyDescent="0.2">
      <c r="A192" t="s">
        <v>53</v>
      </c>
      <c r="B192" t="s">
        <v>55</v>
      </c>
      <c r="C192">
        <v>1985</v>
      </c>
      <c r="D192">
        <v>648</v>
      </c>
      <c r="E192">
        <v>4.4795000000000001E-2</v>
      </c>
      <c r="F192">
        <v>19.403130000000001</v>
      </c>
      <c r="G192">
        <v>16.53857</v>
      </c>
      <c r="H192">
        <v>15.08883</v>
      </c>
      <c r="I192">
        <v>18.739129999999999</v>
      </c>
      <c r="J192">
        <v>538.48010999999997</v>
      </c>
      <c r="K192">
        <v>590.23081999999999</v>
      </c>
      <c r="L192">
        <v>475.22922999999997</v>
      </c>
      <c r="M192">
        <v>4092.154</v>
      </c>
      <c r="N192" t="s">
        <v>49</v>
      </c>
      <c r="O192">
        <v>221.67920000000001</v>
      </c>
      <c r="P192">
        <v>123.34310000000001</v>
      </c>
      <c r="Q192">
        <v>15.4168</v>
      </c>
      <c r="R192">
        <v>0.58340199999999998</v>
      </c>
      <c r="S192">
        <v>2.9925E-2</v>
      </c>
      <c r="T192">
        <v>34.269120000000001</v>
      </c>
      <c r="U192">
        <v>0</v>
      </c>
      <c r="V192">
        <v>0.9</v>
      </c>
      <c r="W192">
        <v>0.1</v>
      </c>
      <c r="X192">
        <v>0.3</v>
      </c>
      <c r="Y192">
        <v>0.1</v>
      </c>
      <c r="Z192">
        <v>0.6</v>
      </c>
      <c r="AA192">
        <v>0</v>
      </c>
      <c r="AB192">
        <v>0</v>
      </c>
      <c r="AC192">
        <v>0.9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 t="s">
        <v>49</v>
      </c>
      <c r="AS192">
        <v>0</v>
      </c>
      <c r="AT192">
        <v>0</v>
      </c>
      <c r="AU192">
        <v>4</v>
      </c>
    </row>
    <row r="193" spans="1:47" x14ac:dyDescent="0.2">
      <c r="A193" t="s">
        <v>53</v>
      </c>
      <c r="B193" t="s">
        <v>55</v>
      </c>
      <c r="C193">
        <v>1986</v>
      </c>
      <c r="D193">
        <v>714</v>
      </c>
      <c r="E193">
        <v>4.6489999999999997E-2</v>
      </c>
      <c r="F193">
        <v>20.063220000000001</v>
      </c>
      <c r="G193">
        <v>17.03397</v>
      </c>
      <c r="H193">
        <v>15.63894</v>
      </c>
      <c r="I193">
        <v>19.0581</v>
      </c>
      <c r="J193">
        <v>522.70899999999995</v>
      </c>
      <c r="K193">
        <v>569.32281999999998</v>
      </c>
      <c r="L193">
        <v>467.20897000000002</v>
      </c>
      <c r="M193">
        <v>3957.8809999999999</v>
      </c>
      <c r="N193" t="s">
        <v>49</v>
      </c>
      <c r="O193">
        <v>210.0428</v>
      </c>
      <c r="P193">
        <v>127.7072</v>
      </c>
      <c r="Q193">
        <v>13.967499999999999</v>
      </c>
      <c r="R193">
        <v>0.65258300000000002</v>
      </c>
      <c r="S193">
        <v>3.2336999999999998E-2</v>
      </c>
      <c r="T193">
        <v>33.93336</v>
      </c>
      <c r="U193">
        <v>0</v>
      </c>
      <c r="V193">
        <v>0.9</v>
      </c>
      <c r="W193">
        <v>0.1</v>
      </c>
      <c r="X193">
        <v>0.4</v>
      </c>
      <c r="Y193">
        <v>0.1</v>
      </c>
      <c r="Z193">
        <v>0.5</v>
      </c>
      <c r="AA193">
        <v>0</v>
      </c>
      <c r="AB193">
        <v>0</v>
      </c>
      <c r="AC193">
        <v>0.5</v>
      </c>
      <c r="AD193">
        <v>0</v>
      </c>
      <c r="AE193">
        <v>0.3</v>
      </c>
      <c r="AF193">
        <v>0.2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 t="s">
        <v>49</v>
      </c>
      <c r="AS193">
        <v>0</v>
      </c>
      <c r="AT193">
        <v>0</v>
      </c>
      <c r="AU193">
        <v>4.2</v>
      </c>
    </row>
    <row r="194" spans="1:47" x14ac:dyDescent="0.2">
      <c r="A194" t="s">
        <v>53</v>
      </c>
      <c r="B194" t="s">
        <v>55</v>
      </c>
      <c r="C194">
        <v>1987</v>
      </c>
      <c r="D194">
        <v>779</v>
      </c>
      <c r="E194">
        <v>5.2381999999999998E-2</v>
      </c>
      <c r="F194">
        <v>20.402819999999998</v>
      </c>
      <c r="G194">
        <v>17.273859999999999</v>
      </c>
      <c r="H194">
        <v>15.752000000000001</v>
      </c>
      <c r="I194">
        <v>19.455359999999999</v>
      </c>
      <c r="J194">
        <v>514.79052000000001</v>
      </c>
      <c r="K194">
        <v>564.53141000000005</v>
      </c>
      <c r="L194">
        <v>457.06173999999999</v>
      </c>
      <c r="M194">
        <v>3881.9430000000002</v>
      </c>
      <c r="N194" t="s">
        <v>49</v>
      </c>
      <c r="O194">
        <v>212.31559999999999</v>
      </c>
      <c r="P194">
        <v>137.25370000000001</v>
      </c>
      <c r="Q194">
        <v>13.5067</v>
      </c>
      <c r="R194">
        <v>0.68042199999999997</v>
      </c>
      <c r="S194">
        <v>3.5277000000000003E-2</v>
      </c>
      <c r="T194">
        <v>33.606499999999997</v>
      </c>
      <c r="U194">
        <v>0</v>
      </c>
      <c r="V194">
        <v>0.9</v>
      </c>
      <c r="W194">
        <v>0.1</v>
      </c>
      <c r="X194">
        <v>0.4</v>
      </c>
      <c r="Y194">
        <v>0.1</v>
      </c>
      <c r="Z194">
        <v>0.5</v>
      </c>
      <c r="AA194">
        <v>0</v>
      </c>
      <c r="AB194">
        <v>0</v>
      </c>
      <c r="AC194">
        <v>0.3</v>
      </c>
      <c r="AD194">
        <v>0</v>
      </c>
      <c r="AE194">
        <v>0.3</v>
      </c>
      <c r="AF194">
        <v>0.4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 t="s">
        <v>49</v>
      </c>
      <c r="AS194">
        <v>0</v>
      </c>
      <c r="AT194">
        <v>0</v>
      </c>
      <c r="AU194">
        <v>4.3</v>
      </c>
    </row>
    <row r="195" spans="1:47" x14ac:dyDescent="0.2">
      <c r="A195" t="s">
        <v>53</v>
      </c>
      <c r="B195" t="s">
        <v>55</v>
      </c>
      <c r="C195">
        <v>1988</v>
      </c>
      <c r="D195">
        <v>859</v>
      </c>
      <c r="E195">
        <v>5.6135999999999998E-2</v>
      </c>
      <c r="F195">
        <v>20.169730000000001</v>
      </c>
      <c r="G195">
        <v>17.023099999999999</v>
      </c>
      <c r="H195">
        <v>15.490130000000001</v>
      </c>
      <c r="I195">
        <v>19.169499999999999</v>
      </c>
      <c r="J195">
        <v>522.29497000000003</v>
      </c>
      <c r="K195">
        <v>573.99058000000002</v>
      </c>
      <c r="L195">
        <v>463.80568</v>
      </c>
      <c r="M195">
        <v>3905.607</v>
      </c>
      <c r="N195" t="s">
        <v>49</v>
      </c>
      <c r="O195">
        <v>221.79759999999999</v>
      </c>
      <c r="P195">
        <v>144.0111</v>
      </c>
      <c r="Q195">
        <v>13.302</v>
      </c>
      <c r="R195">
        <v>0.68217700000000003</v>
      </c>
      <c r="S195">
        <v>3.6851000000000002E-2</v>
      </c>
      <c r="T195">
        <v>33.251530000000002</v>
      </c>
      <c r="U195">
        <v>0</v>
      </c>
      <c r="V195">
        <v>0.9</v>
      </c>
      <c r="W195">
        <v>0.1</v>
      </c>
      <c r="X195">
        <v>0.3</v>
      </c>
      <c r="Y195">
        <v>0.1</v>
      </c>
      <c r="Z195">
        <v>0.6</v>
      </c>
      <c r="AA195">
        <v>0</v>
      </c>
      <c r="AB195">
        <v>0</v>
      </c>
      <c r="AC195">
        <v>0.2</v>
      </c>
      <c r="AD195">
        <v>0</v>
      </c>
      <c r="AE195">
        <v>0.5</v>
      </c>
      <c r="AF195">
        <v>0.3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 t="s">
        <v>49</v>
      </c>
      <c r="AS195">
        <v>0</v>
      </c>
      <c r="AT195">
        <v>0</v>
      </c>
      <c r="AU195">
        <v>4.3</v>
      </c>
    </row>
    <row r="196" spans="1:47" x14ac:dyDescent="0.2">
      <c r="A196" t="s">
        <v>53</v>
      </c>
      <c r="B196" t="s">
        <v>55</v>
      </c>
      <c r="C196">
        <v>1989</v>
      </c>
      <c r="D196">
        <v>818</v>
      </c>
      <c r="E196">
        <v>5.6604000000000002E-2</v>
      </c>
      <c r="F196">
        <v>19.672029999999999</v>
      </c>
      <c r="G196">
        <v>16.552669999999999</v>
      </c>
      <c r="H196">
        <v>15.0397</v>
      </c>
      <c r="I196">
        <v>18.61918</v>
      </c>
      <c r="J196">
        <v>537.09712000000002</v>
      </c>
      <c r="K196">
        <v>591.13199999999995</v>
      </c>
      <c r="L196">
        <v>477.48102</v>
      </c>
      <c r="M196">
        <v>4086.1030000000001</v>
      </c>
      <c r="N196" t="s">
        <v>49</v>
      </c>
      <c r="O196">
        <v>243.6953</v>
      </c>
      <c r="P196">
        <v>155.67570000000001</v>
      </c>
      <c r="Q196">
        <v>12.360200000000001</v>
      </c>
      <c r="R196">
        <v>0.66519399999999995</v>
      </c>
      <c r="S196">
        <v>3.8386999999999998E-2</v>
      </c>
      <c r="T196">
        <v>33.924199999999999</v>
      </c>
      <c r="U196">
        <v>0</v>
      </c>
      <c r="V196">
        <v>0.9</v>
      </c>
      <c r="W196">
        <v>0.1</v>
      </c>
      <c r="X196">
        <v>0.3</v>
      </c>
      <c r="Y196">
        <v>0.1</v>
      </c>
      <c r="Z196">
        <v>0.7</v>
      </c>
      <c r="AA196">
        <v>0</v>
      </c>
      <c r="AB196">
        <v>0</v>
      </c>
      <c r="AC196">
        <v>0.1</v>
      </c>
      <c r="AD196">
        <v>0</v>
      </c>
      <c r="AE196">
        <v>0.5</v>
      </c>
      <c r="AF196">
        <v>0.5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 t="s">
        <v>49</v>
      </c>
      <c r="AS196">
        <v>0</v>
      </c>
      <c r="AT196">
        <v>0</v>
      </c>
      <c r="AU196">
        <v>4.2</v>
      </c>
    </row>
    <row r="197" spans="1:47" x14ac:dyDescent="0.2">
      <c r="A197" t="s">
        <v>53</v>
      </c>
      <c r="B197" t="s">
        <v>55</v>
      </c>
      <c r="C197">
        <v>1990</v>
      </c>
      <c r="D197">
        <v>643</v>
      </c>
      <c r="E197">
        <v>5.0964000000000002E-2</v>
      </c>
      <c r="F197">
        <v>19.576319999999999</v>
      </c>
      <c r="G197">
        <v>16.436219999999999</v>
      </c>
      <c r="H197">
        <v>14.80517</v>
      </c>
      <c r="I197">
        <v>18.64847</v>
      </c>
      <c r="J197">
        <v>540.92196999999999</v>
      </c>
      <c r="K197">
        <v>600.51949999999999</v>
      </c>
      <c r="L197">
        <v>476.74653000000001</v>
      </c>
      <c r="M197">
        <v>4098.3100000000004</v>
      </c>
      <c r="N197" t="s">
        <v>49</v>
      </c>
      <c r="O197">
        <v>234.81129999999999</v>
      </c>
      <c r="P197">
        <v>155.14779999999999</v>
      </c>
      <c r="Q197">
        <v>11.6701</v>
      </c>
      <c r="R197">
        <v>0.69378499999999999</v>
      </c>
      <c r="S197">
        <v>3.8089999999999999E-2</v>
      </c>
      <c r="T197">
        <v>33.606670000000001</v>
      </c>
      <c r="U197">
        <v>0</v>
      </c>
      <c r="V197">
        <v>0.9</v>
      </c>
      <c r="W197">
        <v>0.1</v>
      </c>
      <c r="X197">
        <v>0.3</v>
      </c>
      <c r="Y197">
        <v>0</v>
      </c>
      <c r="Z197">
        <v>0.7</v>
      </c>
      <c r="AA197">
        <v>0</v>
      </c>
      <c r="AB197">
        <v>0</v>
      </c>
      <c r="AC197">
        <v>0.1</v>
      </c>
      <c r="AD197">
        <v>0</v>
      </c>
      <c r="AE197">
        <v>0.6</v>
      </c>
      <c r="AF197">
        <v>0.4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 t="s">
        <v>49</v>
      </c>
      <c r="AS197">
        <v>0</v>
      </c>
      <c r="AT197">
        <v>0</v>
      </c>
      <c r="AU197">
        <v>4.2</v>
      </c>
    </row>
    <row r="198" spans="1:47" x14ac:dyDescent="0.2">
      <c r="A198" t="s">
        <v>53</v>
      </c>
      <c r="B198" t="s">
        <v>55</v>
      </c>
      <c r="C198">
        <v>1991</v>
      </c>
      <c r="D198">
        <v>871</v>
      </c>
      <c r="E198">
        <v>6.9306999999999994E-2</v>
      </c>
      <c r="F198">
        <v>19.9834</v>
      </c>
      <c r="G198">
        <v>16.733250000000002</v>
      </c>
      <c r="H198">
        <v>14.98104</v>
      </c>
      <c r="I198">
        <v>19.078880000000002</v>
      </c>
      <c r="J198">
        <v>531.24220000000003</v>
      </c>
      <c r="K198">
        <v>593.38067999999998</v>
      </c>
      <c r="L198">
        <v>465.92563999999999</v>
      </c>
      <c r="M198">
        <v>4157.2330000000002</v>
      </c>
      <c r="N198" t="s">
        <v>49</v>
      </c>
      <c r="O198">
        <v>233.33170000000001</v>
      </c>
      <c r="P198">
        <v>161.52629999999999</v>
      </c>
      <c r="Q198">
        <v>11.559100000000001</v>
      </c>
      <c r="R198">
        <v>0.70896099999999995</v>
      </c>
      <c r="S198">
        <v>3.9053999999999998E-2</v>
      </c>
      <c r="T198">
        <v>34.85089</v>
      </c>
      <c r="U198">
        <v>0</v>
      </c>
      <c r="V198">
        <v>1</v>
      </c>
      <c r="W198">
        <v>0</v>
      </c>
      <c r="X198">
        <v>0.2</v>
      </c>
      <c r="Y198">
        <v>0</v>
      </c>
      <c r="Z198">
        <v>0.8</v>
      </c>
      <c r="AA198">
        <v>0</v>
      </c>
      <c r="AB198">
        <v>0</v>
      </c>
      <c r="AC198">
        <v>0</v>
      </c>
      <c r="AD198">
        <v>0</v>
      </c>
      <c r="AE198">
        <v>0.6</v>
      </c>
      <c r="AF198">
        <v>0.4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 t="s">
        <v>49</v>
      </c>
      <c r="AS198">
        <v>0</v>
      </c>
      <c r="AT198">
        <v>0</v>
      </c>
      <c r="AU198">
        <v>4.2</v>
      </c>
    </row>
    <row r="199" spans="1:47" x14ac:dyDescent="0.2">
      <c r="A199" t="s">
        <v>53</v>
      </c>
      <c r="B199" t="s">
        <v>55</v>
      </c>
      <c r="C199">
        <v>1992</v>
      </c>
      <c r="D199">
        <v>761</v>
      </c>
      <c r="E199">
        <v>6.2496999999999997E-2</v>
      </c>
      <c r="F199">
        <v>19.400169999999999</v>
      </c>
      <c r="G199">
        <v>16.203309999999998</v>
      </c>
      <c r="H199">
        <v>14.45837</v>
      </c>
      <c r="I199">
        <v>18.493120000000001</v>
      </c>
      <c r="J199">
        <v>548.46808999999996</v>
      </c>
      <c r="K199">
        <v>614.66124000000002</v>
      </c>
      <c r="L199">
        <v>480.55714</v>
      </c>
      <c r="M199">
        <v>4203.692</v>
      </c>
      <c r="N199" t="s">
        <v>49</v>
      </c>
      <c r="O199">
        <v>235.12260000000001</v>
      </c>
      <c r="P199">
        <v>169.59200000000001</v>
      </c>
      <c r="Q199">
        <v>11.042999999999999</v>
      </c>
      <c r="R199">
        <v>0.73759399999999997</v>
      </c>
      <c r="S199">
        <v>4.0818E-2</v>
      </c>
      <c r="T199">
        <v>34.056109999999997</v>
      </c>
      <c r="U199">
        <v>0</v>
      </c>
      <c r="V199">
        <v>1</v>
      </c>
      <c r="W199">
        <v>0</v>
      </c>
      <c r="X199">
        <v>0.2</v>
      </c>
      <c r="Y199">
        <v>0</v>
      </c>
      <c r="Z199">
        <v>0.8</v>
      </c>
      <c r="AA199">
        <v>0</v>
      </c>
      <c r="AB199">
        <v>0</v>
      </c>
      <c r="AC199">
        <v>0</v>
      </c>
      <c r="AD199">
        <v>0</v>
      </c>
      <c r="AE199">
        <v>0.7</v>
      </c>
      <c r="AF199">
        <v>0.3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 t="s">
        <v>49</v>
      </c>
      <c r="AS199">
        <v>0</v>
      </c>
      <c r="AT199">
        <v>0</v>
      </c>
      <c r="AU199">
        <v>4.0999999999999996</v>
      </c>
    </row>
    <row r="200" spans="1:47" x14ac:dyDescent="0.2">
      <c r="A200" t="s">
        <v>53</v>
      </c>
      <c r="B200" t="s">
        <v>55</v>
      </c>
      <c r="C200">
        <v>1993</v>
      </c>
      <c r="D200">
        <v>838</v>
      </c>
      <c r="E200">
        <v>6.3432000000000002E-2</v>
      </c>
      <c r="F200">
        <v>19.568090000000002</v>
      </c>
      <c r="G200">
        <v>16.29119</v>
      </c>
      <c r="H200">
        <v>14.50835</v>
      </c>
      <c r="I200">
        <v>18.576740000000001</v>
      </c>
      <c r="J200">
        <v>545.50972999999999</v>
      </c>
      <c r="K200">
        <v>612.54382999999996</v>
      </c>
      <c r="L200">
        <v>478.39402000000001</v>
      </c>
      <c r="M200">
        <v>4331.1989999999996</v>
      </c>
      <c r="N200" t="s">
        <v>49</v>
      </c>
      <c r="O200">
        <v>244.0461</v>
      </c>
      <c r="P200">
        <v>178.91829999999999</v>
      </c>
      <c r="Q200">
        <v>10.1151</v>
      </c>
      <c r="R200">
        <v>0.75304199999999999</v>
      </c>
      <c r="S200">
        <v>4.1874000000000001E-2</v>
      </c>
      <c r="T200">
        <v>35.223759999999999</v>
      </c>
      <c r="U200">
        <v>0</v>
      </c>
      <c r="V200">
        <v>0.9</v>
      </c>
      <c r="W200">
        <v>0.1</v>
      </c>
      <c r="X200">
        <v>0.2</v>
      </c>
      <c r="Y200">
        <v>0</v>
      </c>
      <c r="Z200">
        <v>0.8</v>
      </c>
      <c r="AA200">
        <v>0</v>
      </c>
      <c r="AB200">
        <v>0</v>
      </c>
      <c r="AC200">
        <v>0</v>
      </c>
      <c r="AD200">
        <v>0</v>
      </c>
      <c r="AE200">
        <v>0.8</v>
      </c>
      <c r="AF200">
        <v>0.2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1</v>
      </c>
      <c r="AP200">
        <v>0</v>
      </c>
      <c r="AQ200">
        <v>0</v>
      </c>
      <c r="AR200" t="s">
        <v>49</v>
      </c>
      <c r="AS200">
        <v>0</v>
      </c>
      <c r="AT200">
        <v>0</v>
      </c>
      <c r="AU200">
        <v>4.2</v>
      </c>
    </row>
    <row r="201" spans="1:47" x14ac:dyDescent="0.2">
      <c r="A201" t="s">
        <v>53</v>
      </c>
      <c r="B201" t="s">
        <v>55</v>
      </c>
      <c r="C201">
        <v>1994</v>
      </c>
      <c r="D201">
        <v>1291</v>
      </c>
      <c r="E201">
        <v>9.1424000000000005E-2</v>
      </c>
      <c r="F201">
        <v>19.286829999999998</v>
      </c>
      <c r="G201">
        <v>16.00656</v>
      </c>
      <c r="H201">
        <v>14.253909999999999</v>
      </c>
      <c r="I201">
        <v>18.19219</v>
      </c>
      <c r="J201">
        <v>555.20997999999997</v>
      </c>
      <c r="K201">
        <v>623.47823000000005</v>
      </c>
      <c r="L201">
        <v>488.50641999999999</v>
      </c>
      <c r="M201">
        <v>4331.1040000000003</v>
      </c>
      <c r="N201" t="s">
        <v>49</v>
      </c>
      <c r="O201">
        <v>244.92330000000001</v>
      </c>
      <c r="P201">
        <v>180.459</v>
      </c>
      <c r="Q201">
        <v>10.0572</v>
      </c>
      <c r="R201">
        <v>0.75639900000000004</v>
      </c>
      <c r="S201">
        <v>4.2026000000000001E-2</v>
      </c>
      <c r="T201">
        <v>34.692489999999999</v>
      </c>
      <c r="U201">
        <v>0</v>
      </c>
      <c r="V201">
        <v>1</v>
      </c>
      <c r="W201">
        <v>0</v>
      </c>
      <c r="X201">
        <v>0.2</v>
      </c>
      <c r="Y201">
        <v>0</v>
      </c>
      <c r="Z201">
        <v>0.8</v>
      </c>
      <c r="AA201">
        <v>0</v>
      </c>
      <c r="AB201">
        <v>0</v>
      </c>
      <c r="AC201">
        <v>0</v>
      </c>
      <c r="AD201">
        <v>0</v>
      </c>
      <c r="AE201">
        <v>0.8</v>
      </c>
      <c r="AF201">
        <v>0.2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1</v>
      </c>
      <c r="AP201">
        <v>0</v>
      </c>
      <c r="AQ201">
        <v>0</v>
      </c>
      <c r="AR201">
        <v>0.1</v>
      </c>
      <c r="AS201">
        <v>0</v>
      </c>
      <c r="AT201">
        <v>0</v>
      </c>
      <c r="AU201">
        <v>4.0999999999999996</v>
      </c>
    </row>
    <row r="202" spans="1:47" x14ac:dyDescent="0.2">
      <c r="A202" t="s">
        <v>53</v>
      </c>
      <c r="B202" t="s">
        <v>55</v>
      </c>
      <c r="C202">
        <v>1995</v>
      </c>
      <c r="D202">
        <v>1596</v>
      </c>
      <c r="E202">
        <v>0.10539</v>
      </c>
      <c r="F202">
        <v>19.334320000000002</v>
      </c>
      <c r="G202">
        <v>15.99832</v>
      </c>
      <c r="H202">
        <v>14.204650000000001</v>
      </c>
      <c r="I202">
        <v>18.18927</v>
      </c>
      <c r="J202">
        <v>555.49573999999996</v>
      </c>
      <c r="K202">
        <v>625.64038000000005</v>
      </c>
      <c r="L202">
        <v>488.58483999999999</v>
      </c>
      <c r="M202">
        <v>4323.1310000000003</v>
      </c>
      <c r="N202" t="s">
        <v>49</v>
      </c>
      <c r="O202">
        <v>244.5779</v>
      </c>
      <c r="P202">
        <v>177.40350000000001</v>
      </c>
      <c r="Q202">
        <v>10.4003</v>
      </c>
      <c r="R202">
        <v>0.75068199999999996</v>
      </c>
      <c r="S202">
        <v>4.1445000000000003E-2</v>
      </c>
      <c r="T202">
        <v>34.587319999999998</v>
      </c>
      <c r="U202">
        <v>0</v>
      </c>
      <c r="V202">
        <v>0.9</v>
      </c>
      <c r="W202">
        <v>0.1</v>
      </c>
      <c r="X202">
        <v>0.2</v>
      </c>
      <c r="Y202">
        <v>0</v>
      </c>
      <c r="Z202">
        <v>0.9</v>
      </c>
      <c r="AA202">
        <v>0</v>
      </c>
      <c r="AB202">
        <v>0</v>
      </c>
      <c r="AC202">
        <v>0</v>
      </c>
      <c r="AD202">
        <v>0</v>
      </c>
      <c r="AE202">
        <v>0.8</v>
      </c>
      <c r="AF202">
        <v>0.2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0.9</v>
      </c>
      <c r="AP202">
        <v>0</v>
      </c>
      <c r="AQ202">
        <v>0</v>
      </c>
      <c r="AR202">
        <v>0.2</v>
      </c>
      <c r="AS202">
        <v>0</v>
      </c>
      <c r="AT202">
        <v>0</v>
      </c>
      <c r="AU202">
        <v>4.0999999999999996</v>
      </c>
    </row>
    <row r="203" spans="1:47" x14ac:dyDescent="0.2">
      <c r="A203" t="s">
        <v>53</v>
      </c>
      <c r="B203" t="s">
        <v>55</v>
      </c>
      <c r="C203">
        <v>1996</v>
      </c>
      <c r="D203">
        <v>1603</v>
      </c>
      <c r="E203">
        <v>0.121923</v>
      </c>
      <c r="F203">
        <v>19.632200000000001</v>
      </c>
      <c r="G203">
        <v>16.22709</v>
      </c>
      <c r="H203">
        <v>14.21598</v>
      </c>
      <c r="I203">
        <v>18.693280000000001</v>
      </c>
      <c r="J203">
        <v>547.67933000000005</v>
      </c>
      <c r="K203">
        <v>625.15860999999995</v>
      </c>
      <c r="L203">
        <v>475.42482999999999</v>
      </c>
      <c r="M203">
        <v>4386.1000000000004</v>
      </c>
      <c r="N203" t="s">
        <v>49</v>
      </c>
      <c r="O203">
        <v>258.86649999999997</v>
      </c>
      <c r="P203">
        <v>188.60740000000001</v>
      </c>
      <c r="Q203">
        <v>10.5206</v>
      </c>
      <c r="R203">
        <v>0.74438899999999997</v>
      </c>
      <c r="S203">
        <v>4.3192000000000001E-2</v>
      </c>
      <c r="T203">
        <v>35.613700000000001</v>
      </c>
      <c r="U203">
        <v>0</v>
      </c>
      <c r="V203">
        <v>0.8</v>
      </c>
      <c r="W203">
        <v>0.2</v>
      </c>
      <c r="X203">
        <v>0.1</v>
      </c>
      <c r="Y203">
        <v>0</v>
      </c>
      <c r="Z203">
        <v>0.9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0.1</v>
      </c>
      <c r="AS203">
        <v>0</v>
      </c>
      <c r="AT203">
        <v>0</v>
      </c>
      <c r="AU203">
        <v>4.0999999999999996</v>
      </c>
    </row>
    <row r="204" spans="1:47" x14ac:dyDescent="0.2">
      <c r="A204" t="s">
        <v>53</v>
      </c>
      <c r="B204" t="s">
        <v>55</v>
      </c>
      <c r="C204">
        <v>1997</v>
      </c>
      <c r="D204">
        <v>2089</v>
      </c>
      <c r="E204">
        <v>0.14451700000000001</v>
      </c>
      <c r="F204">
        <v>19.605429999999998</v>
      </c>
      <c r="G204">
        <v>16.131440000000001</v>
      </c>
      <c r="H204">
        <v>14.202199999999999</v>
      </c>
      <c r="I204">
        <v>18.40626</v>
      </c>
      <c r="J204">
        <v>550.92238999999995</v>
      </c>
      <c r="K204">
        <v>625.76026999999999</v>
      </c>
      <c r="L204">
        <v>482.83454999999998</v>
      </c>
      <c r="M204">
        <v>4463.2510000000002</v>
      </c>
      <c r="N204" t="s">
        <v>49</v>
      </c>
      <c r="O204">
        <v>255.40610000000001</v>
      </c>
      <c r="P204">
        <v>190.41550000000001</v>
      </c>
      <c r="Q204">
        <v>10.4697</v>
      </c>
      <c r="R204">
        <v>0.76478000000000002</v>
      </c>
      <c r="S204">
        <v>4.2696999999999999E-2</v>
      </c>
      <c r="T204">
        <v>35.966769999999997</v>
      </c>
      <c r="U204">
        <v>0</v>
      </c>
      <c r="V204">
        <v>0.8</v>
      </c>
      <c r="W204">
        <v>0.2</v>
      </c>
      <c r="X204">
        <v>0.1</v>
      </c>
      <c r="Y204">
        <v>0</v>
      </c>
      <c r="Z204">
        <v>0.9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0.2</v>
      </c>
      <c r="AS204">
        <v>0</v>
      </c>
      <c r="AT204">
        <v>0</v>
      </c>
      <c r="AU204">
        <v>4.2</v>
      </c>
    </row>
    <row r="205" spans="1:47" x14ac:dyDescent="0.2">
      <c r="A205" t="s">
        <v>53</v>
      </c>
      <c r="B205" t="s">
        <v>55</v>
      </c>
      <c r="C205">
        <v>1998</v>
      </c>
      <c r="D205">
        <v>2127</v>
      </c>
      <c r="E205">
        <v>0.14712700000000001</v>
      </c>
      <c r="F205">
        <v>19.68046</v>
      </c>
      <c r="G205">
        <v>16.16263</v>
      </c>
      <c r="H205">
        <v>14.119350000000001</v>
      </c>
      <c r="I205">
        <v>18.54879</v>
      </c>
      <c r="J205">
        <v>549.85500000000002</v>
      </c>
      <c r="K205">
        <v>629.42713000000003</v>
      </c>
      <c r="L205">
        <v>479.12047999999999</v>
      </c>
      <c r="M205">
        <v>4450.3249999999998</v>
      </c>
      <c r="N205" t="s">
        <v>49</v>
      </c>
      <c r="O205">
        <v>252.4649</v>
      </c>
      <c r="P205">
        <v>191.7499</v>
      </c>
      <c r="Q205">
        <v>10.7407</v>
      </c>
      <c r="R205">
        <v>0.78570899999999999</v>
      </c>
      <c r="S205">
        <v>4.3163E-2</v>
      </c>
      <c r="T205">
        <v>35.996189999999999</v>
      </c>
      <c r="U205">
        <v>0</v>
      </c>
      <c r="V205">
        <v>0.9</v>
      </c>
      <c r="W205">
        <v>0.1</v>
      </c>
      <c r="X205">
        <v>0.1</v>
      </c>
      <c r="Y205">
        <v>0</v>
      </c>
      <c r="Z205">
        <v>0.9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0.2</v>
      </c>
      <c r="AS205">
        <v>0</v>
      </c>
      <c r="AT205">
        <v>0</v>
      </c>
      <c r="AU205">
        <v>4.2</v>
      </c>
    </row>
    <row r="206" spans="1:47" x14ac:dyDescent="0.2">
      <c r="A206" t="s">
        <v>53</v>
      </c>
      <c r="B206" t="s">
        <v>55</v>
      </c>
      <c r="C206">
        <v>1999</v>
      </c>
      <c r="D206">
        <v>2342</v>
      </c>
      <c r="E206">
        <v>0.153947</v>
      </c>
      <c r="F206">
        <v>19.648890000000002</v>
      </c>
      <c r="G206">
        <v>16.074090000000002</v>
      </c>
      <c r="H206">
        <v>14.06198</v>
      </c>
      <c r="I206">
        <v>18.35305</v>
      </c>
      <c r="J206">
        <v>552.87737000000004</v>
      </c>
      <c r="K206">
        <v>631.98791000000006</v>
      </c>
      <c r="L206">
        <v>484.22482000000002</v>
      </c>
      <c r="M206">
        <v>4518.4250000000002</v>
      </c>
      <c r="N206" t="s">
        <v>49</v>
      </c>
      <c r="O206">
        <v>252.8184</v>
      </c>
      <c r="P206">
        <v>203.74469999999999</v>
      </c>
      <c r="Q206">
        <v>10.3775</v>
      </c>
      <c r="R206">
        <v>0.83658699999999997</v>
      </c>
      <c r="S206">
        <v>4.5171999999999997E-2</v>
      </c>
      <c r="T206">
        <v>36.307510000000001</v>
      </c>
      <c r="U206">
        <v>0</v>
      </c>
      <c r="V206">
        <v>0.8</v>
      </c>
      <c r="W206">
        <v>0.2</v>
      </c>
      <c r="X206">
        <v>0.1</v>
      </c>
      <c r="Y206">
        <v>0</v>
      </c>
      <c r="Z206">
        <v>0.9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0.3</v>
      </c>
      <c r="AS206">
        <v>0</v>
      </c>
      <c r="AT206">
        <v>0</v>
      </c>
      <c r="AU206">
        <v>4.2</v>
      </c>
    </row>
    <row r="207" spans="1:47" x14ac:dyDescent="0.2">
      <c r="A207" t="s">
        <v>53</v>
      </c>
      <c r="B207" t="s">
        <v>55</v>
      </c>
      <c r="C207">
        <v>2000</v>
      </c>
      <c r="D207">
        <v>2526</v>
      </c>
      <c r="E207">
        <v>0.15243200000000001</v>
      </c>
      <c r="F207">
        <v>19.637090000000001</v>
      </c>
      <c r="G207">
        <v>16.006460000000001</v>
      </c>
      <c r="H207">
        <v>14.00116</v>
      </c>
      <c r="I207">
        <v>18.21771</v>
      </c>
      <c r="J207">
        <v>555.21339999999998</v>
      </c>
      <c r="K207">
        <v>634.73289999999997</v>
      </c>
      <c r="L207">
        <v>487.822</v>
      </c>
      <c r="M207">
        <v>4601.991</v>
      </c>
      <c r="N207" t="s">
        <v>49</v>
      </c>
      <c r="O207">
        <v>253.13589999999999</v>
      </c>
      <c r="P207">
        <v>206.18979999999999</v>
      </c>
      <c r="Q207">
        <v>9.9684000000000008</v>
      </c>
      <c r="R207">
        <v>0.83922200000000002</v>
      </c>
      <c r="S207">
        <v>4.4854999999999999E-2</v>
      </c>
      <c r="T207">
        <v>36.791110000000003</v>
      </c>
      <c r="U207">
        <v>0</v>
      </c>
      <c r="V207">
        <v>0.8</v>
      </c>
      <c r="W207">
        <v>0.2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0.2</v>
      </c>
      <c r="AS207">
        <v>0</v>
      </c>
      <c r="AT207">
        <v>0</v>
      </c>
      <c r="AU207">
        <v>4.0999999999999996</v>
      </c>
    </row>
    <row r="208" spans="1:47" x14ac:dyDescent="0.2">
      <c r="A208" t="s">
        <v>53</v>
      </c>
      <c r="B208" t="s">
        <v>55</v>
      </c>
      <c r="C208">
        <v>2001</v>
      </c>
      <c r="D208">
        <v>2707</v>
      </c>
      <c r="E208">
        <v>0.17343800000000001</v>
      </c>
      <c r="F208">
        <v>20.240120000000001</v>
      </c>
      <c r="G208">
        <v>16.41337</v>
      </c>
      <c r="H208">
        <v>14.386559999999999</v>
      </c>
      <c r="I208">
        <v>18.57948</v>
      </c>
      <c r="J208">
        <v>541.44898999999998</v>
      </c>
      <c r="K208">
        <v>617.72929999999997</v>
      </c>
      <c r="L208">
        <v>478.32339000000002</v>
      </c>
      <c r="M208">
        <v>4545.6419999999998</v>
      </c>
      <c r="N208" t="s">
        <v>49</v>
      </c>
      <c r="O208">
        <v>239.03630000000001</v>
      </c>
      <c r="P208">
        <v>212.87389999999999</v>
      </c>
      <c r="Q208">
        <v>9.5676000000000005</v>
      </c>
      <c r="R208">
        <v>0.91959100000000005</v>
      </c>
      <c r="S208">
        <v>4.6891000000000002E-2</v>
      </c>
      <c r="T208">
        <v>37.302669999999999</v>
      </c>
      <c r="U208">
        <v>0.1</v>
      </c>
      <c r="V208">
        <v>0.8</v>
      </c>
      <c r="W208">
        <v>0.2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0.4</v>
      </c>
      <c r="AS208">
        <v>0.1</v>
      </c>
      <c r="AT208">
        <v>0</v>
      </c>
      <c r="AU208">
        <v>4.2</v>
      </c>
    </row>
    <row r="209" spans="1:47" x14ac:dyDescent="0.2">
      <c r="A209" t="s">
        <v>53</v>
      </c>
      <c r="B209" t="s">
        <v>55</v>
      </c>
      <c r="C209">
        <v>2002</v>
      </c>
      <c r="D209">
        <v>3588</v>
      </c>
      <c r="E209">
        <v>0.22265399999999999</v>
      </c>
      <c r="F209">
        <v>20.117229999999999</v>
      </c>
      <c r="G209">
        <v>16.309329999999999</v>
      </c>
      <c r="H209">
        <v>14.11631</v>
      </c>
      <c r="I209">
        <v>18.653770000000002</v>
      </c>
      <c r="J209">
        <v>544.90293999999994</v>
      </c>
      <c r="K209">
        <v>629.55526999999995</v>
      </c>
      <c r="L209">
        <v>476.41834</v>
      </c>
      <c r="M209">
        <v>4636.3620000000001</v>
      </c>
      <c r="N209" t="s">
        <v>49</v>
      </c>
      <c r="O209">
        <v>244.60839999999999</v>
      </c>
      <c r="P209">
        <v>228.6712</v>
      </c>
      <c r="Q209">
        <v>9.3681999999999999</v>
      </c>
      <c r="R209">
        <v>0.95241799999999999</v>
      </c>
      <c r="S209">
        <v>4.9299999999999997E-2</v>
      </c>
      <c r="T209">
        <v>37.786320000000003</v>
      </c>
      <c r="U209">
        <v>0</v>
      </c>
      <c r="V209">
        <v>0.7</v>
      </c>
      <c r="W209">
        <v>0.2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0.4</v>
      </c>
      <c r="AS209">
        <v>0.3</v>
      </c>
      <c r="AT209">
        <v>0</v>
      </c>
      <c r="AU209">
        <v>4.3</v>
      </c>
    </row>
    <row r="210" spans="1:47" x14ac:dyDescent="0.2">
      <c r="A210" t="s">
        <v>53</v>
      </c>
      <c r="B210" t="s">
        <v>55</v>
      </c>
      <c r="C210">
        <v>2003</v>
      </c>
      <c r="D210">
        <v>3571</v>
      </c>
      <c r="E210">
        <v>0.22642399999999999</v>
      </c>
      <c r="F210">
        <v>20.31005</v>
      </c>
      <c r="G210">
        <v>16.424099999999999</v>
      </c>
      <c r="H210">
        <v>14.134980000000001</v>
      </c>
      <c r="I210">
        <v>18.835049999999999</v>
      </c>
      <c r="J210">
        <v>541.09523999999999</v>
      </c>
      <c r="K210">
        <v>628.72370000000001</v>
      </c>
      <c r="L210">
        <v>471.83303999999998</v>
      </c>
      <c r="M210">
        <v>4753.7089999999998</v>
      </c>
      <c r="N210" t="s">
        <v>49</v>
      </c>
      <c r="O210">
        <v>247.43430000000001</v>
      </c>
      <c r="P210">
        <v>233.4263</v>
      </c>
      <c r="Q210">
        <v>9.2635000000000005</v>
      </c>
      <c r="R210">
        <v>0.96697900000000003</v>
      </c>
      <c r="S210">
        <v>4.9230999999999997E-2</v>
      </c>
      <c r="T210">
        <v>38.940330000000003</v>
      </c>
      <c r="U210">
        <v>0</v>
      </c>
      <c r="V210">
        <v>0.7</v>
      </c>
      <c r="W210">
        <v>0.2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0.5</v>
      </c>
      <c r="AS210">
        <v>0.3</v>
      </c>
      <c r="AT210">
        <v>0</v>
      </c>
      <c r="AU210">
        <v>4.2</v>
      </c>
    </row>
    <row r="211" spans="1:47" x14ac:dyDescent="0.2">
      <c r="A211" t="s">
        <v>53</v>
      </c>
      <c r="B211" t="s">
        <v>55</v>
      </c>
      <c r="C211">
        <v>2004</v>
      </c>
      <c r="D211">
        <v>4075</v>
      </c>
      <c r="E211">
        <v>0.25938800000000001</v>
      </c>
      <c r="F211">
        <v>20.4163</v>
      </c>
      <c r="G211">
        <v>16.473289999999999</v>
      </c>
      <c r="H211">
        <v>14.08662</v>
      </c>
      <c r="I211">
        <v>18.953050000000001</v>
      </c>
      <c r="J211">
        <v>539.49009000000001</v>
      </c>
      <c r="K211">
        <v>630.89534000000003</v>
      </c>
      <c r="L211">
        <v>468.90451000000002</v>
      </c>
      <c r="M211">
        <v>4755.8490000000002</v>
      </c>
      <c r="N211" t="s">
        <v>49</v>
      </c>
      <c r="O211">
        <v>251.9975</v>
      </c>
      <c r="P211">
        <v>240.1446</v>
      </c>
      <c r="Q211">
        <v>9.0851000000000006</v>
      </c>
      <c r="R211">
        <v>0.97311899999999996</v>
      </c>
      <c r="S211">
        <v>5.0548999999999997E-2</v>
      </c>
      <c r="T211">
        <v>39.112870000000001</v>
      </c>
      <c r="U211">
        <v>0</v>
      </c>
      <c r="V211">
        <v>0.7</v>
      </c>
      <c r="W211">
        <v>0.2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0.5</v>
      </c>
      <c r="AS211">
        <v>0.4</v>
      </c>
      <c r="AT211">
        <v>0</v>
      </c>
      <c r="AU211">
        <v>4.4000000000000004</v>
      </c>
    </row>
    <row r="212" spans="1:47" x14ac:dyDescent="0.2">
      <c r="A212" t="s">
        <v>53</v>
      </c>
      <c r="B212" t="s">
        <v>55</v>
      </c>
      <c r="C212">
        <v>2005</v>
      </c>
      <c r="D212">
        <v>3272</v>
      </c>
      <c r="E212">
        <v>0.20586499999999999</v>
      </c>
      <c r="F212">
        <v>20.829519999999999</v>
      </c>
      <c r="G212">
        <v>16.73488</v>
      </c>
      <c r="H212">
        <v>14.297599999999999</v>
      </c>
      <c r="I212">
        <v>19.204560000000001</v>
      </c>
      <c r="J212">
        <v>531.19979999999998</v>
      </c>
      <c r="K212">
        <v>621.74787000000003</v>
      </c>
      <c r="L212">
        <v>462.89159999999998</v>
      </c>
      <c r="M212">
        <v>4755.5540000000001</v>
      </c>
      <c r="N212" t="s">
        <v>49</v>
      </c>
      <c r="O212">
        <v>244.28030000000001</v>
      </c>
      <c r="P212">
        <v>243.88980000000001</v>
      </c>
      <c r="Q212">
        <v>8.9388000000000005</v>
      </c>
      <c r="R212">
        <v>1.0182249999999999</v>
      </c>
      <c r="S212">
        <v>5.1185000000000001E-2</v>
      </c>
      <c r="T212">
        <v>39.779240000000001</v>
      </c>
      <c r="U212">
        <v>0</v>
      </c>
      <c r="V212">
        <v>0.8</v>
      </c>
      <c r="W212">
        <v>0.2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0.6</v>
      </c>
      <c r="AS212">
        <v>0.5</v>
      </c>
      <c r="AT212">
        <v>0</v>
      </c>
      <c r="AU212">
        <v>4.5</v>
      </c>
    </row>
    <row r="213" spans="1:47" x14ac:dyDescent="0.2">
      <c r="A213" t="s">
        <v>53</v>
      </c>
      <c r="B213" t="s">
        <v>55</v>
      </c>
      <c r="C213">
        <v>2006</v>
      </c>
      <c r="D213">
        <v>3006</v>
      </c>
      <c r="E213">
        <v>0.19900499999999999</v>
      </c>
      <c r="F213">
        <v>21.392240000000001</v>
      </c>
      <c r="G213">
        <v>17.162379999999999</v>
      </c>
      <c r="H213">
        <v>14.680709999999999</v>
      </c>
      <c r="I213">
        <v>19.67089</v>
      </c>
      <c r="J213">
        <v>517.97437000000002</v>
      </c>
      <c r="K213">
        <v>605.52790000000005</v>
      </c>
      <c r="L213">
        <v>451.92520999999999</v>
      </c>
      <c r="M213">
        <v>4715.4040000000005</v>
      </c>
      <c r="N213" t="s">
        <v>49</v>
      </c>
      <c r="O213">
        <v>236.4468</v>
      </c>
      <c r="P213">
        <v>239.55350000000001</v>
      </c>
      <c r="Q213">
        <v>9.0027000000000008</v>
      </c>
      <c r="R213">
        <v>1.028424</v>
      </c>
      <c r="S213">
        <v>5.0660999999999998E-2</v>
      </c>
      <c r="T213">
        <v>40.66807</v>
      </c>
      <c r="U213">
        <v>0.1</v>
      </c>
      <c r="V213">
        <v>0.8</v>
      </c>
      <c r="W213">
        <v>0.2</v>
      </c>
      <c r="X213">
        <v>0</v>
      </c>
      <c r="Y213">
        <v>0</v>
      </c>
      <c r="Z213">
        <v>0.9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0.7</v>
      </c>
      <c r="AS213">
        <v>0.6</v>
      </c>
      <c r="AT213">
        <v>0</v>
      </c>
      <c r="AU213">
        <v>4.5999999999999996</v>
      </c>
    </row>
    <row r="214" spans="1:47" x14ac:dyDescent="0.2">
      <c r="A214" t="s">
        <v>53</v>
      </c>
      <c r="B214" t="s">
        <v>55</v>
      </c>
      <c r="C214">
        <v>2007</v>
      </c>
      <c r="D214">
        <v>3314</v>
      </c>
      <c r="E214">
        <v>0.21697</v>
      </c>
      <c r="F214">
        <v>22.040050000000001</v>
      </c>
      <c r="G214">
        <v>17.678239999999999</v>
      </c>
      <c r="H214">
        <v>15.071</v>
      </c>
      <c r="I214">
        <v>20.331659999999999</v>
      </c>
      <c r="J214">
        <v>502.87029000000001</v>
      </c>
      <c r="K214">
        <v>589.86112000000003</v>
      </c>
      <c r="L214">
        <v>437.24563000000001</v>
      </c>
      <c r="M214">
        <v>4797.28</v>
      </c>
      <c r="N214" t="s">
        <v>49</v>
      </c>
      <c r="O214">
        <v>240.35239999999999</v>
      </c>
      <c r="P214">
        <v>251.7269</v>
      </c>
      <c r="Q214">
        <v>8.9070999999999998</v>
      </c>
      <c r="R214">
        <v>1.068268</v>
      </c>
      <c r="S214">
        <v>5.2269000000000003E-2</v>
      </c>
      <c r="T214">
        <v>42.496490000000001</v>
      </c>
      <c r="U214">
        <v>0.1</v>
      </c>
      <c r="V214">
        <v>0.8</v>
      </c>
      <c r="W214">
        <v>0.2</v>
      </c>
      <c r="X214">
        <v>0</v>
      </c>
      <c r="Y214">
        <v>0</v>
      </c>
      <c r="Z214">
        <v>0.9</v>
      </c>
      <c r="AA214">
        <v>0.1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0.2</v>
      </c>
      <c r="AR214">
        <v>0.6</v>
      </c>
      <c r="AS214">
        <v>0.5</v>
      </c>
      <c r="AT214">
        <v>0</v>
      </c>
      <c r="AU214">
        <v>4.5999999999999996</v>
      </c>
    </row>
    <row r="215" spans="1:47" x14ac:dyDescent="0.2">
      <c r="A215" t="s">
        <v>53</v>
      </c>
      <c r="B215" t="s">
        <v>55</v>
      </c>
      <c r="C215">
        <v>2008</v>
      </c>
      <c r="D215">
        <v>3072</v>
      </c>
      <c r="E215">
        <v>0.22103800000000001</v>
      </c>
      <c r="F215">
        <v>22.703220000000002</v>
      </c>
      <c r="G215">
        <v>18.187940000000001</v>
      </c>
      <c r="H215">
        <v>15.50367</v>
      </c>
      <c r="I215">
        <v>20.92042</v>
      </c>
      <c r="J215">
        <v>488.89607999999998</v>
      </c>
      <c r="K215">
        <v>573.53458999999998</v>
      </c>
      <c r="L215">
        <v>425.04597000000001</v>
      </c>
      <c r="M215">
        <v>4727.3969999999999</v>
      </c>
      <c r="N215">
        <v>48.748359999999998</v>
      </c>
      <c r="O215">
        <v>229.61199999999999</v>
      </c>
      <c r="P215">
        <v>249.9136</v>
      </c>
      <c r="Q215">
        <v>8.9358000000000004</v>
      </c>
      <c r="R215">
        <v>1.104603</v>
      </c>
      <c r="S215">
        <v>5.2519000000000003E-2</v>
      </c>
      <c r="T215">
        <v>43.144750000000002</v>
      </c>
      <c r="U215">
        <v>0.1</v>
      </c>
      <c r="V215">
        <v>0.8</v>
      </c>
      <c r="W215">
        <v>0.1</v>
      </c>
      <c r="X215">
        <v>0</v>
      </c>
      <c r="Y215">
        <v>0</v>
      </c>
      <c r="Z215">
        <v>0.9</v>
      </c>
      <c r="AA215">
        <v>0.1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</v>
      </c>
      <c r="AO215">
        <v>0</v>
      </c>
      <c r="AP215">
        <v>0</v>
      </c>
      <c r="AQ215">
        <v>0.1</v>
      </c>
      <c r="AR215">
        <v>0.7</v>
      </c>
      <c r="AS215">
        <v>0.6</v>
      </c>
      <c r="AT215">
        <v>0</v>
      </c>
      <c r="AU215">
        <v>4.7</v>
      </c>
    </row>
    <row r="216" spans="1:47" x14ac:dyDescent="0.2">
      <c r="A216" t="s">
        <v>53</v>
      </c>
      <c r="B216" t="s">
        <v>55</v>
      </c>
      <c r="C216">
        <v>2009</v>
      </c>
      <c r="D216">
        <v>1714</v>
      </c>
      <c r="E216">
        <v>0.183972</v>
      </c>
      <c r="F216">
        <v>24.120729999999998</v>
      </c>
      <c r="G216">
        <v>19.2774</v>
      </c>
      <c r="H216">
        <v>16.416519999999998</v>
      </c>
      <c r="I216">
        <v>22.195329999999998</v>
      </c>
      <c r="J216">
        <v>461.37905000000001</v>
      </c>
      <c r="K216">
        <v>541.78742</v>
      </c>
      <c r="L216">
        <v>400.7201</v>
      </c>
      <c r="M216">
        <v>4547.6329999999998</v>
      </c>
      <c r="N216">
        <v>48.614229999999999</v>
      </c>
      <c r="O216">
        <v>210.94970000000001</v>
      </c>
      <c r="P216">
        <v>243.59639999999999</v>
      </c>
      <c r="Q216">
        <v>8.6662999999999997</v>
      </c>
      <c r="R216">
        <v>1.1697439999999999</v>
      </c>
      <c r="S216">
        <v>5.3224E-2</v>
      </c>
      <c r="T216">
        <v>43.971209999999999</v>
      </c>
      <c r="U216">
        <v>0.2</v>
      </c>
      <c r="V216">
        <v>0.8</v>
      </c>
      <c r="W216">
        <v>0.1</v>
      </c>
      <c r="X216">
        <v>0</v>
      </c>
      <c r="Y216">
        <v>0</v>
      </c>
      <c r="Z216">
        <v>0.9</v>
      </c>
      <c r="AA216">
        <v>0.1</v>
      </c>
      <c r="AB216">
        <v>0</v>
      </c>
      <c r="AC216">
        <v>0</v>
      </c>
      <c r="AD216">
        <v>0.1</v>
      </c>
      <c r="AE216">
        <v>0.9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0.1</v>
      </c>
      <c r="AR216">
        <v>0.8</v>
      </c>
      <c r="AS216">
        <v>0.7</v>
      </c>
      <c r="AT216">
        <v>0</v>
      </c>
      <c r="AU216">
        <v>4.8</v>
      </c>
    </row>
    <row r="217" spans="1:47" x14ac:dyDescent="0.2">
      <c r="A217" t="s">
        <v>53</v>
      </c>
      <c r="B217" t="s">
        <v>55</v>
      </c>
      <c r="C217">
        <v>2010</v>
      </c>
      <c r="D217">
        <v>2305</v>
      </c>
      <c r="E217">
        <v>0.20738799999999999</v>
      </c>
      <c r="F217">
        <v>24.669419999999999</v>
      </c>
      <c r="G217">
        <v>19.68205</v>
      </c>
      <c r="H217">
        <v>16.799379999999999</v>
      </c>
      <c r="I217">
        <v>22.608709999999999</v>
      </c>
      <c r="J217">
        <v>451.91843999999998</v>
      </c>
      <c r="K217">
        <v>529.47109</v>
      </c>
      <c r="L217">
        <v>393.41381999999999</v>
      </c>
      <c r="M217">
        <v>4555.2420000000002</v>
      </c>
      <c r="N217">
        <v>48.30706</v>
      </c>
      <c r="O217">
        <v>212.1712</v>
      </c>
      <c r="P217">
        <v>243.19329999999999</v>
      </c>
      <c r="Q217">
        <v>8.7323000000000004</v>
      </c>
      <c r="R217">
        <v>1.162922</v>
      </c>
      <c r="S217">
        <v>5.3120000000000001E-2</v>
      </c>
      <c r="T217">
        <v>45.029559999999996</v>
      </c>
      <c r="U217">
        <v>0.1</v>
      </c>
      <c r="V217">
        <v>0.8</v>
      </c>
      <c r="W217">
        <v>0.1</v>
      </c>
      <c r="X217">
        <v>0</v>
      </c>
      <c r="Y217">
        <v>0</v>
      </c>
      <c r="Z217">
        <v>0.9</v>
      </c>
      <c r="AA217">
        <v>0.1</v>
      </c>
      <c r="AB217">
        <v>0</v>
      </c>
      <c r="AC217">
        <v>0</v>
      </c>
      <c r="AD217">
        <v>0.1</v>
      </c>
      <c r="AE217">
        <v>0.9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0.1</v>
      </c>
      <c r="AR217">
        <v>0.8</v>
      </c>
      <c r="AS217">
        <v>0.8</v>
      </c>
      <c r="AT217">
        <v>0</v>
      </c>
      <c r="AU217">
        <v>4.9000000000000004</v>
      </c>
    </row>
    <row r="218" spans="1:47" x14ac:dyDescent="0.2">
      <c r="A218" t="s">
        <v>53</v>
      </c>
      <c r="B218" t="s">
        <v>55</v>
      </c>
      <c r="C218">
        <v>2011</v>
      </c>
      <c r="D218">
        <v>3069</v>
      </c>
      <c r="E218">
        <v>0.25537700000000002</v>
      </c>
      <c r="F218">
        <v>24.86534</v>
      </c>
      <c r="G218">
        <v>19.822690000000001</v>
      </c>
      <c r="H218">
        <v>16.91384</v>
      </c>
      <c r="I218">
        <v>22.777899999999999</v>
      </c>
      <c r="J218">
        <v>448.83211</v>
      </c>
      <c r="K218">
        <v>526.02239999999995</v>
      </c>
      <c r="L218">
        <v>390.60082999999997</v>
      </c>
      <c r="M218">
        <v>4665.32</v>
      </c>
      <c r="N218">
        <v>49.658349999999999</v>
      </c>
      <c r="O218">
        <v>217.096</v>
      </c>
      <c r="P218">
        <v>257.26850000000002</v>
      </c>
      <c r="Q218">
        <v>8.548</v>
      </c>
      <c r="R218">
        <v>1.2031339999999999</v>
      </c>
      <c r="S218">
        <v>5.4654000000000001E-2</v>
      </c>
      <c r="T218">
        <v>46.284520000000001</v>
      </c>
      <c r="U218">
        <v>0.1</v>
      </c>
      <c r="V218">
        <v>0.8</v>
      </c>
      <c r="W218">
        <v>0.1</v>
      </c>
      <c r="X218">
        <v>0</v>
      </c>
      <c r="Y218">
        <v>0</v>
      </c>
      <c r="Z218">
        <v>0.9</v>
      </c>
      <c r="AA218">
        <v>0.1</v>
      </c>
      <c r="AB218">
        <v>0</v>
      </c>
      <c r="AC218">
        <v>0</v>
      </c>
      <c r="AD218">
        <v>0.2</v>
      </c>
      <c r="AE218">
        <v>0.8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0.2</v>
      </c>
      <c r="AR218">
        <v>0.8</v>
      </c>
      <c r="AS218">
        <v>0.9</v>
      </c>
      <c r="AT218">
        <v>0.1</v>
      </c>
      <c r="AU218">
        <v>5</v>
      </c>
    </row>
    <row r="219" spans="1:47" x14ac:dyDescent="0.2">
      <c r="A219" t="s">
        <v>53</v>
      </c>
      <c r="B219" t="s">
        <v>55</v>
      </c>
      <c r="C219">
        <v>2012</v>
      </c>
      <c r="D219">
        <v>2771</v>
      </c>
      <c r="E219">
        <v>0.206068</v>
      </c>
      <c r="F219">
        <v>25.124980000000001</v>
      </c>
      <c r="G219">
        <v>20.006810000000002</v>
      </c>
      <c r="H219">
        <v>17.063469999999999</v>
      </c>
      <c r="I219">
        <v>22.999680000000001</v>
      </c>
      <c r="J219">
        <v>444.93342000000001</v>
      </c>
      <c r="K219">
        <v>521.68200999999999</v>
      </c>
      <c r="L219">
        <v>387.03537</v>
      </c>
      <c r="M219">
        <v>4639.5569999999998</v>
      </c>
      <c r="N219">
        <v>49.668239999999997</v>
      </c>
      <c r="O219">
        <v>214.50239999999999</v>
      </c>
      <c r="P219">
        <v>260.56939999999997</v>
      </c>
      <c r="Q219">
        <v>8.4131999999999998</v>
      </c>
      <c r="R219">
        <v>1.2319150000000001</v>
      </c>
      <c r="S219">
        <v>5.5846E-2</v>
      </c>
      <c r="T219">
        <v>46.489510000000003</v>
      </c>
      <c r="U219">
        <v>0.1</v>
      </c>
      <c r="V219">
        <v>0.8</v>
      </c>
      <c r="W219">
        <v>0.1</v>
      </c>
      <c r="X219">
        <v>0</v>
      </c>
      <c r="Y219">
        <v>0</v>
      </c>
      <c r="Z219">
        <v>0.9</v>
      </c>
      <c r="AA219">
        <v>0.1</v>
      </c>
      <c r="AB219">
        <v>0</v>
      </c>
      <c r="AC219">
        <v>0</v>
      </c>
      <c r="AD219">
        <v>0.2</v>
      </c>
      <c r="AE219">
        <v>0.8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0.1</v>
      </c>
      <c r="AP219">
        <v>0</v>
      </c>
      <c r="AQ219">
        <v>0.1</v>
      </c>
      <c r="AR219">
        <v>0.9</v>
      </c>
      <c r="AS219">
        <v>1</v>
      </c>
      <c r="AT219">
        <v>0.1</v>
      </c>
      <c r="AU219">
        <v>5.0999999999999996</v>
      </c>
    </row>
    <row r="220" spans="1:47" x14ac:dyDescent="0.2">
      <c r="A220" t="s">
        <v>53</v>
      </c>
      <c r="B220" t="s">
        <v>55</v>
      </c>
      <c r="C220">
        <v>2013</v>
      </c>
      <c r="D220">
        <v>3310</v>
      </c>
      <c r="E220">
        <v>0.21777299999999999</v>
      </c>
      <c r="F220">
        <v>26.257359999999998</v>
      </c>
      <c r="G220">
        <v>20.82639</v>
      </c>
      <c r="H220">
        <v>17.78126</v>
      </c>
      <c r="I220">
        <v>23.916180000000001</v>
      </c>
      <c r="J220">
        <v>427.1893</v>
      </c>
      <c r="K220">
        <v>500.36065000000002</v>
      </c>
      <c r="L220">
        <v>371.98984999999999</v>
      </c>
      <c r="M220">
        <v>4584.1009999999997</v>
      </c>
      <c r="N220">
        <v>49.698779999999999</v>
      </c>
      <c r="O220">
        <v>204.93289999999999</v>
      </c>
      <c r="P220">
        <v>256.65839999999997</v>
      </c>
      <c r="Q220">
        <v>8.4116999999999997</v>
      </c>
      <c r="R220">
        <v>1.2841119999999999</v>
      </c>
      <c r="S220">
        <v>5.5544999999999997E-2</v>
      </c>
      <c r="T220">
        <v>47.886270000000003</v>
      </c>
      <c r="U220">
        <v>0.1</v>
      </c>
      <c r="V220">
        <v>0.8</v>
      </c>
      <c r="W220">
        <v>0.1</v>
      </c>
      <c r="X220">
        <v>0</v>
      </c>
      <c r="Y220">
        <v>0</v>
      </c>
      <c r="Z220">
        <v>0.8</v>
      </c>
      <c r="AA220">
        <v>0.1</v>
      </c>
      <c r="AB220">
        <v>0</v>
      </c>
      <c r="AC220">
        <v>0</v>
      </c>
      <c r="AD220">
        <v>0.2</v>
      </c>
      <c r="AE220">
        <v>0.8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0.1</v>
      </c>
      <c r="AP220">
        <v>0</v>
      </c>
      <c r="AQ220">
        <v>0.1</v>
      </c>
      <c r="AR220">
        <v>0.9</v>
      </c>
      <c r="AS220">
        <v>1</v>
      </c>
      <c r="AT220">
        <v>0.1</v>
      </c>
      <c r="AU220">
        <v>5.2</v>
      </c>
    </row>
    <row r="221" spans="1:47" x14ac:dyDescent="0.2">
      <c r="A221" t="s">
        <v>53</v>
      </c>
      <c r="B221" t="s">
        <v>55</v>
      </c>
      <c r="C221">
        <v>2014</v>
      </c>
      <c r="D221">
        <v>3706</v>
      </c>
      <c r="E221">
        <v>0.238926</v>
      </c>
      <c r="F221">
        <v>27.283550000000002</v>
      </c>
      <c r="G221">
        <v>21.59169</v>
      </c>
      <c r="H221">
        <v>18.4238</v>
      </c>
      <c r="I221">
        <v>24.80986</v>
      </c>
      <c r="J221">
        <v>412.14497999999998</v>
      </c>
      <c r="K221">
        <v>483.02337999999997</v>
      </c>
      <c r="L221">
        <v>358.67529999999999</v>
      </c>
      <c r="M221">
        <v>4482.893</v>
      </c>
      <c r="N221">
        <v>49.235010000000003</v>
      </c>
      <c r="O221">
        <v>196.11259999999999</v>
      </c>
      <c r="P221">
        <v>250.4819</v>
      </c>
      <c r="Q221">
        <v>8.3800000000000008</v>
      </c>
      <c r="R221">
        <v>1.3000590000000001</v>
      </c>
      <c r="S221">
        <v>5.5357000000000003E-2</v>
      </c>
      <c r="T221">
        <v>48.580930000000002</v>
      </c>
      <c r="U221">
        <v>0.1</v>
      </c>
      <c r="V221">
        <v>0.8</v>
      </c>
      <c r="W221">
        <v>0.1</v>
      </c>
      <c r="X221">
        <v>0</v>
      </c>
      <c r="Y221">
        <v>0</v>
      </c>
      <c r="Z221">
        <v>0.8</v>
      </c>
      <c r="AA221">
        <v>0.2</v>
      </c>
      <c r="AB221">
        <v>0</v>
      </c>
      <c r="AC221">
        <v>0</v>
      </c>
      <c r="AD221">
        <v>0.3</v>
      </c>
      <c r="AE221">
        <v>0.7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0.1</v>
      </c>
      <c r="AP221">
        <v>0</v>
      </c>
      <c r="AQ221">
        <v>0.1</v>
      </c>
      <c r="AR221">
        <v>0.9</v>
      </c>
      <c r="AS221">
        <v>1</v>
      </c>
      <c r="AT221">
        <v>0.2</v>
      </c>
      <c r="AU221">
        <v>5.4</v>
      </c>
    </row>
    <row r="222" spans="1:47" x14ac:dyDescent="0.2">
      <c r="A222" t="s">
        <v>53</v>
      </c>
      <c r="B222" t="s">
        <v>55</v>
      </c>
      <c r="C222">
        <v>2015</v>
      </c>
      <c r="D222">
        <v>4697</v>
      </c>
      <c r="E222">
        <v>0.28060200000000002</v>
      </c>
      <c r="F222">
        <v>27.782530000000001</v>
      </c>
      <c r="G222">
        <v>21.942409999999999</v>
      </c>
      <c r="H222">
        <v>18.741790000000002</v>
      </c>
      <c r="I222">
        <v>25.187290000000001</v>
      </c>
      <c r="J222">
        <v>405.52620000000002</v>
      </c>
      <c r="K222">
        <v>474.78259000000003</v>
      </c>
      <c r="L222">
        <v>353.28014999999999</v>
      </c>
      <c r="M222">
        <v>4533.3140000000003</v>
      </c>
      <c r="N222">
        <v>49.400539999999999</v>
      </c>
      <c r="O222">
        <v>197.99340000000001</v>
      </c>
      <c r="P222">
        <v>254.02199999999999</v>
      </c>
      <c r="Q222">
        <v>8.3513000000000002</v>
      </c>
      <c r="R222">
        <v>1.3067310000000001</v>
      </c>
      <c r="S222">
        <v>5.5371999999999998E-2</v>
      </c>
      <c r="T222">
        <v>49.959449999999997</v>
      </c>
      <c r="U222">
        <v>0.1</v>
      </c>
      <c r="V222">
        <v>0.8</v>
      </c>
      <c r="W222">
        <v>0.1</v>
      </c>
      <c r="X222">
        <v>0</v>
      </c>
      <c r="Y222">
        <v>0</v>
      </c>
      <c r="Z222">
        <v>0.8</v>
      </c>
      <c r="AA222">
        <v>0.2</v>
      </c>
      <c r="AB222">
        <v>0</v>
      </c>
      <c r="AC222">
        <v>0</v>
      </c>
      <c r="AD222">
        <v>0.4</v>
      </c>
      <c r="AE222">
        <v>0.6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0.1</v>
      </c>
      <c r="AP222">
        <v>0.1</v>
      </c>
      <c r="AQ222">
        <v>0.1</v>
      </c>
      <c r="AR222">
        <v>0.9</v>
      </c>
      <c r="AS222">
        <v>1</v>
      </c>
      <c r="AT222">
        <v>0.2</v>
      </c>
      <c r="AU222">
        <v>5.2</v>
      </c>
    </row>
    <row r="223" spans="1:47" x14ac:dyDescent="0.2">
      <c r="A223" t="s">
        <v>53</v>
      </c>
      <c r="B223" t="s">
        <v>55</v>
      </c>
      <c r="C223">
        <v>2016</v>
      </c>
      <c r="D223">
        <v>4741</v>
      </c>
      <c r="E223">
        <v>0.29122799999999999</v>
      </c>
      <c r="F223">
        <v>28.210799999999999</v>
      </c>
      <c r="G223">
        <v>22.210059999999999</v>
      </c>
      <c r="H223">
        <v>19.035509999999999</v>
      </c>
      <c r="I223">
        <v>25.409939999999999</v>
      </c>
      <c r="J223">
        <v>400.31727999999998</v>
      </c>
      <c r="K223">
        <v>467.03832999999997</v>
      </c>
      <c r="L223">
        <v>349.93531000000002</v>
      </c>
      <c r="M223">
        <v>4482.4480000000003</v>
      </c>
      <c r="N223">
        <v>49.119199999999999</v>
      </c>
      <c r="O223">
        <v>191.31880000000001</v>
      </c>
      <c r="P223">
        <v>252.43010000000001</v>
      </c>
      <c r="Q223">
        <v>8.2937999999999992</v>
      </c>
      <c r="R223">
        <v>1.349334</v>
      </c>
      <c r="S223">
        <v>5.5608999999999999E-2</v>
      </c>
      <c r="T223">
        <v>50.090560000000004</v>
      </c>
      <c r="U223">
        <v>0.1</v>
      </c>
      <c r="V223">
        <v>0.8</v>
      </c>
      <c r="W223">
        <v>0.1</v>
      </c>
      <c r="X223">
        <v>0</v>
      </c>
      <c r="Y223">
        <v>0</v>
      </c>
      <c r="Z223">
        <v>0.8</v>
      </c>
      <c r="AA223">
        <v>0.2</v>
      </c>
      <c r="AB223">
        <v>0</v>
      </c>
      <c r="AC223">
        <v>0</v>
      </c>
      <c r="AD223">
        <v>0.5</v>
      </c>
      <c r="AE223">
        <v>0.5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0.2</v>
      </c>
      <c r="AP223">
        <v>0.1</v>
      </c>
      <c r="AQ223">
        <v>0.1</v>
      </c>
      <c r="AR223">
        <v>0.9</v>
      </c>
      <c r="AS223">
        <v>1</v>
      </c>
      <c r="AT223">
        <v>0.2</v>
      </c>
      <c r="AU223">
        <v>5.4</v>
      </c>
    </row>
    <row r="224" spans="1:47" x14ac:dyDescent="0.2">
      <c r="A224" t="s">
        <v>53</v>
      </c>
      <c r="B224" t="s">
        <v>55</v>
      </c>
      <c r="C224">
        <v>2017</v>
      </c>
      <c r="D224">
        <v>5404</v>
      </c>
      <c r="E224">
        <v>0.317608</v>
      </c>
      <c r="F224">
        <v>28.297889999999999</v>
      </c>
      <c r="G224">
        <v>22.3414</v>
      </c>
      <c r="H224">
        <v>19.07732</v>
      </c>
      <c r="I224">
        <v>25.652460000000001</v>
      </c>
      <c r="J224">
        <v>397.80624999999998</v>
      </c>
      <c r="K224">
        <v>465.83769999999998</v>
      </c>
      <c r="L224">
        <v>346.48428000000001</v>
      </c>
      <c r="M224">
        <v>4509.7929999999997</v>
      </c>
      <c r="N224">
        <v>49.428780000000003</v>
      </c>
      <c r="O224">
        <v>189.51400000000001</v>
      </c>
      <c r="P224">
        <v>257.38760000000002</v>
      </c>
      <c r="Q224">
        <v>8.1554000000000002</v>
      </c>
      <c r="R224">
        <v>1.401192</v>
      </c>
      <c r="S224">
        <v>5.6404999999999997E-2</v>
      </c>
      <c r="T224">
        <v>50.758699999999997</v>
      </c>
      <c r="U224">
        <v>0.1</v>
      </c>
      <c r="V224">
        <v>0.8</v>
      </c>
      <c r="W224">
        <v>0</v>
      </c>
      <c r="X224">
        <v>0</v>
      </c>
      <c r="Y224">
        <v>0</v>
      </c>
      <c r="Z224">
        <v>0.8</v>
      </c>
      <c r="AA224">
        <v>0.2</v>
      </c>
      <c r="AB224">
        <v>0</v>
      </c>
      <c r="AC224">
        <v>0</v>
      </c>
      <c r="AD224">
        <v>0.5</v>
      </c>
      <c r="AE224">
        <v>0.5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1</v>
      </c>
      <c r="AO224">
        <v>0.2</v>
      </c>
      <c r="AP224">
        <v>0.3</v>
      </c>
      <c r="AQ224">
        <v>0.1</v>
      </c>
      <c r="AR224">
        <v>0.9</v>
      </c>
      <c r="AS224">
        <v>1</v>
      </c>
      <c r="AT224">
        <v>0.3</v>
      </c>
      <c r="AU224">
        <v>5.5</v>
      </c>
    </row>
    <row r="225" spans="1:47" x14ac:dyDescent="0.2">
      <c r="A225" t="s">
        <v>53</v>
      </c>
      <c r="B225" t="s">
        <v>55</v>
      </c>
      <c r="C225">
        <v>2018</v>
      </c>
      <c r="D225">
        <v>5700</v>
      </c>
      <c r="E225">
        <v>0.35056399999999999</v>
      </c>
      <c r="F225">
        <v>29.49577</v>
      </c>
      <c r="G225">
        <v>23.130279999999999</v>
      </c>
      <c r="H225">
        <v>19.904779999999999</v>
      </c>
      <c r="I225">
        <v>26.351649999999999</v>
      </c>
      <c r="J225">
        <v>384.15751</v>
      </c>
      <c r="K225">
        <v>446.39409000000001</v>
      </c>
      <c r="L225">
        <v>337.20710000000003</v>
      </c>
      <c r="M225">
        <v>4426.2550000000001</v>
      </c>
      <c r="N225">
        <v>49.151009999999999</v>
      </c>
      <c r="O225">
        <v>180.20599999999999</v>
      </c>
      <c r="P225">
        <v>250.10509999999999</v>
      </c>
      <c r="Q225">
        <v>8.1754999999999995</v>
      </c>
      <c r="R225">
        <v>1.445454</v>
      </c>
      <c r="S225">
        <v>5.5677999999999998E-2</v>
      </c>
      <c r="T225">
        <v>51.68289</v>
      </c>
      <c r="U225">
        <v>0.1</v>
      </c>
      <c r="V225">
        <v>0.8</v>
      </c>
      <c r="W225">
        <v>0</v>
      </c>
      <c r="X225">
        <v>0</v>
      </c>
      <c r="Y225">
        <v>0</v>
      </c>
      <c r="Z225">
        <v>0.8</v>
      </c>
      <c r="AA225">
        <v>0.2</v>
      </c>
      <c r="AB225">
        <v>0</v>
      </c>
      <c r="AC225">
        <v>0</v>
      </c>
      <c r="AD225">
        <v>0.5</v>
      </c>
      <c r="AE225">
        <v>0.5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1</v>
      </c>
      <c r="AO225">
        <v>0.3</v>
      </c>
      <c r="AP225">
        <v>0.4</v>
      </c>
      <c r="AQ225">
        <v>0.1</v>
      </c>
      <c r="AR225">
        <v>0.9</v>
      </c>
      <c r="AS225">
        <v>1</v>
      </c>
      <c r="AT225">
        <v>0.4</v>
      </c>
      <c r="AU225">
        <v>5.8</v>
      </c>
    </row>
    <row r="226" spans="1:47" x14ac:dyDescent="0.2">
      <c r="A226" t="s">
        <v>53</v>
      </c>
      <c r="B226" t="s">
        <v>55</v>
      </c>
      <c r="C226" s="3" t="s">
        <v>50</v>
      </c>
      <c r="D226" t="s">
        <v>49</v>
      </c>
      <c r="E226">
        <v>0.330652</v>
      </c>
      <c r="F226">
        <v>30.451599999999999</v>
      </c>
      <c r="G226">
        <v>23.680520000000001</v>
      </c>
      <c r="H226">
        <v>20.475439999999999</v>
      </c>
      <c r="I226">
        <v>26.851279999999999</v>
      </c>
      <c r="J226">
        <v>375.32139000000001</v>
      </c>
      <c r="K226">
        <v>434.05953</v>
      </c>
      <c r="L226">
        <v>331.01017000000002</v>
      </c>
      <c r="M226">
        <v>4398.3450000000003</v>
      </c>
      <c r="N226">
        <v>48.913739999999997</v>
      </c>
      <c r="O226">
        <v>173.30090000000001</v>
      </c>
      <c r="P226">
        <v>251.0129</v>
      </c>
      <c r="Q226">
        <v>7.9946999999999999</v>
      </c>
      <c r="R226">
        <v>1.5101690000000001</v>
      </c>
      <c r="S226">
        <v>5.6377999999999998E-2</v>
      </c>
      <c r="T226">
        <v>52.64141</v>
      </c>
      <c r="U226">
        <v>0.1</v>
      </c>
      <c r="V226">
        <v>0.8</v>
      </c>
      <c r="W226">
        <v>0</v>
      </c>
      <c r="X226">
        <v>0</v>
      </c>
      <c r="Y226">
        <v>0</v>
      </c>
      <c r="Z226">
        <v>0.8</v>
      </c>
      <c r="AA226">
        <v>0.2</v>
      </c>
      <c r="AB226">
        <v>0</v>
      </c>
      <c r="AC226">
        <v>0</v>
      </c>
      <c r="AD226">
        <v>0.6</v>
      </c>
      <c r="AE226">
        <v>0.4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0.3</v>
      </c>
      <c r="AP226">
        <v>0.5</v>
      </c>
      <c r="AQ226">
        <v>0.1</v>
      </c>
      <c r="AR226">
        <v>1</v>
      </c>
      <c r="AS226">
        <v>1</v>
      </c>
      <c r="AT226">
        <v>0.6</v>
      </c>
      <c r="AU226">
        <v>6.2</v>
      </c>
    </row>
    <row r="227" spans="1:47" x14ac:dyDescent="0.2">
      <c r="A227" t="s">
        <v>53</v>
      </c>
      <c r="B227" t="s">
        <v>56</v>
      </c>
      <c r="C227">
        <v>1975</v>
      </c>
      <c r="D227">
        <v>1343</v>
      </c>
      <c r="E227">
        <v>0.13132199999999999</v>
      </c>
      <c r="F227">
        <v>13.999370000000001</v>
      </c>
      <c r="G227">
        <v>11.914759999999999</v>
      </c>
      <c r="H227">
        <v>11.07827</v>
      </c>
      <c r="I227">
        <v>13.12613</v>
      </c>
      <c r="J227">
        <v>745.88139000000001</v>
      </c>
      <c r="K227">
        <v>802.20090000000005</v>
      </c>
      <c r="L227">
        <v>677.04642999999999</v>
      </c>
      <c r="M227">
        <v>4011.9769999999999</v>
      </c>
      <c r="N227" s="1">
        <f>N226/N215-1</f>
        <v>3.3925243844099562E-3</v>
      </c>
      <c r="O227">
        <v>306.07729999999998</v>
      </c>
      <c r="P227">
        <v>140.9365</v>
      </c>
      <c r="Q227" t="s">
        <v>49</v>
      </c>
      <c r="R227">
        <v>0.49060599999999999</v>
      </c>
      <c r="S227">
        <v>3.5091999999999998E-2</v>
      </c>
      <c r="T227">
        <v>24.480350000000001</v>
      </c>
      <c r="U227">
        <v>0</v>
      </c>
      <c r="V227">
        <v>0.1</v>
      </c>
      <c r="W227">
        <v>0.9</v>
      </c>
      <c r="X227">
        <v>0.4</v>
      </c>
      <c r="Y227">
        <v>0.6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 t="s">
        <v>49</v>
      </c>
      <c r="AS227">
        <v>0</v>
      </c>
      <c r="AT227" t="s">
        <v>49</v>
      </c>
      <c r="AU227" t="s">
        <v>49</v>
      </c>
    </row>
    <row r="228" spans="1:47" x14ac:dyDescent="0.2">
      <c r="A228" t="s">
        <v>53</v>
      </c>
      <c r="B228" t="s">
        <v>56</v>
      </c>
      <c r="C228">
        <v>1976</v>
      </c>
      <c r="D228">
        <v>1866</v>
      </c>
      <c r="E228">
        <v>0.15130299999999999</v>
      </c>
      <c r="F228">
        <v>14.63902</v>
      </c>
      <c r="G228">
        <v>12.441610000000001</v>
      </c>
      <c r="H228">
        <v>11.740270000000001</v>
      </c>
      <c r="I228">
        <v>13.42155</v>
      </c>
      <c r="J228">
        <v>714.29673000000003</v>
      </c>
      <c r="K228">
        <v>756.96714999999995</v>
      </c>
      <c r="L228">
        <v>662.14399000000003</v>
      </c>
      <c r="M228">
        <v>4121.8429999999998</v>
      </c>
      <c r="N228" t="s">
        <v>49</v>
      </c>
      <c r="O228">
        <v>316.23469999999998</v>
      </c>
      <c r="P228">
        <v>139.4</v>
      </c>
      <c r="Q228" t="s">
        <v>49</v>
      </c>
      <c r="R228">
        <v>0.465673</v>
      </c>
      <c r="S228">
        <v>3.3857999999999999E-2</v>
      </c>
      <c r="T228">
        <v>26.250360000000001</v>
      </c>
      <c r="U228">
        <v>0</v>
      </c>
      <c r="V228">
        <v>0.2</v>
      </c>
      <c r="W228">
        <v>0.8</v>
      </c>
      <c r="X228">
        <v>0.4</v>
      </c>
      <c r="Y228">
        <v>0.6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 t="s">
        <v>49</v>
      </c>
      <c r="AS228">
        <v>0</v>
      </c>
      <c r="AT228" t="s">
        <v>49</v>
      </c>
      <c r="AU228" t="s">
        <v>49</v>
      </c>
    </row>
    <row r="229" spans="1:47" x14ac:dyDescent="0.2">
      <c r="A229" t="s">
        <v>53</v>
      </c>
      <c r="B229" t="s">
        <v>56</v>
      </c>
      <c r="C229">
        <v>1977</v>
      </c>
      <c r="D229">
        <v>2026</v>
      </c>
      <c r="E229">
        <v>0.14344999999999999</v>
      </c>
      <c r="F229">
        <v>15.96147</v>
      </c>
      <c r="G229">
        <v>13.55757</v>
      </c>
      <c r="H229">
        <v>12.898110000000001</v>
      </c>
      <c r="I229">
        <v>14.46125</v>
      </c>
      <c r="J229">
        <v>655.50112000000001</v>
      </c>
      <c r="K229">
        <v>689.01572999999996</v>
      </c>
      <c r="L229">
        <v>614.53881999999999</v>
      </c>
      <c r="M229">
        <v>4091.8470000000002</v>
      </c>
      <c r="N229" t="s">
        <v>49</v>
      </c>
      <c r="O229">
        <v>312.55029999999999</v>
      </c>
      <c r="P229">
        <v>146.3648</v>
      </c>
      <c r="Q229" t="s">
        <v>49</v>
      </c>
      <c r="R229">
        <v>0.49558200000000002</v>
      </c>
      <c r="S229">
        <v>3.5694999999999998E-2</v>
      </c>
      <c r="T229">
        <v>28.405449999999998</v>
      </c>
      <c r="U229">
        <v>0</v>
      </c>
      <c r="V229">
        <v>0.2</v>
      </c>
      <c r="W229">
        <v>0.8</v>
      </c>
      <c r="X229">
        <v>0.4</v>
      </c>
      <c r="Y229">
        <v>0.6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 t="s">
        <v>49</v>
      </c>
      <c r="AS229">
        <v>0</v>
      </c>
      <c r="AT229" t="s">
        <v>49</v>
      </c>
      <c r="AU229" t="s">
        <v>49</v>
      </c>
    </row>
    <row r="230" spans="1:47" x14ac:dyDescent="0.2">
      <c r="A230" t="s">
        <v>53</v>
      </c>
      <c r="B230" t="s">
        <v>56</v>
      </c>
      <c r="C230">
        <v>1978</v>
      </c>
      <c r="D230">
        <v>2268</v>
      </c>
      <c r="E230">
        <v>0.156942</v>
      </c>
      <c r="F230">
        <v>15.701409999999999</v>
      </c>
      <c r="G230">
        <v>13.32817</v>
      </c>
      <c r="H230">
        <v>12.77741</v>
      </c>
      <c r="I230">
        <v>14.06939</v>
      </c>
      <c r="J230">
        <v>667.61906999999997</v>
      </c>
      <c r="K230">
        <v>696.38000999999997</v>
      </c>
      <c r="L230">
        <v>632.46681999999998</v>
      </c>
      <c r="M230">
        <v>4104.366</v>
      </c>
      <c r="N230" t="s">
        <v>49</v>
      </c>
      <c r="O230">
        <v>306.25369999999998</v>
      </c>
      <c r="P230">
        <v>144.15199999999999</v>
      </c>
      <c r="Q230">
        <v>13.3834</v>
      </c>
      <c r="R230">
        <v>0.49575200000000003</v>
      </c>
      <c r="S230">
        <v>3.5040000000000002E-2</v>
      </c>
      <c r="T230">
        <v>28.13194</v>
      </c>
      <c r="U230">
        <v>0</v>
      </c>
      <c r="V230">
        <v>0.3</v>
      </c>
      <c r="W230">
        <v>0.7</v>
      </c>
      <c r="X230">
        <v>0.4</v>
      </c>
      <c r="Y230">
        <v>0.6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 t="s">
        <v>49</v>
      </c>
      <c r="AS230">
        <v>0</v>
      </c>
      <c r="AT230" t="s">
        <v>49</v>
      </c>
      <c r="AU230" t="s">
        <v>49</v>
      </c>
    </row>
    <row r="231" spans="1:47" x14ac:dyDescent="0.2">
      <c r="A231" t="s">
        <v>53</v>
      </c>
      <c r="B231" t="s">
        <v>56</v>
      </c>
      <c r="C231">
        <v>1979</v>
      </c>
      <c r="D231">
        <v>2207</v>
      </c>
      <c r="E231">
        <v>0.15897700000000001</v>
      </c>
      <c r="F231">
        <v>15.518219999999999</v>
      </c>
      <c r="G231">
        <v>13.21499</v>
      </c>
      <c r="H231">
        <v>12.71707</v>
      </c>
      <c r="I231">
        <v>13.87917</v>
      </c>
      <c r="J231">
        <v>674.27895999999998</v>
      </c>
      <c r="K231">
        <v>700.68356000000006</v>
      </c>
      <c r="L231">
        <v>642.00666000000001</v>
      </c>
      <c r="M231">
        <v>4142.085</v>
      </c>
      <c r="N231" t="s">
        <v>49</v>
      </c>
      <c r="O231">
        <v>287.0489</v>
      </c>
      <c r="P231">
        <v>135.6823</v>
      </c>
      <c r="Q231">
        <v>14.9015</v>
      </c>
      <c r="R231">
        <v>0.50202100000000005</v>
      </c>
      <c r="S231">
        <v>3.2656999999999999E-2</v>
      </c>
      <c r="T231">
        <v>28.02704</v>
      </c>
      <c r="U231">
        <v>0</v>
      </c>
      <c r="V231">
        <v>0.1</v>
      </c>
      <c r="W231">
        <v>0.9</v>
      </c>
      <c r="X231">
        <v>0.4</v>
      </c>
      <c r="Y231">
        <v>0.6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 t="s">
        <v>49</v>
      </c>
      <c r="AS231">
        <v>0</v>
      </c>
      <c r="AT231">
        <v>0</v>
      </c>
      <c r="AU231">
        <v>3.4</v>
      </c>
    </row>
    <row r="232" spans="1:47" x14ac:dyDescent="0.2">
      <c r="A232" t="s">
        <v>53</v>
      </c>
      <c r="B232" t="s">
        <v>56</v>
      </c>
      <c r="C232">
        <v>1980</v>
      </c>
      <c r="D232">
        <v>1437</v>
      </c>
      <c r="E232">
        <v>0.12707599999999999</v>
      </c>
      <c r="F232">
        <v>19.4285</v>
      </c>
      <c r="G232">
        <v>16.518840000000001</v>
      </c>
      <c r="H232">
        <v>15.510809999999999</v>
      </c>
      <c r="I232">
        <v>17.94417</v>
      </c>
      <c r="J232">
        <v>540.59042999999997</v>
      </c>
      <c r="K232">
        <v>575.71911999999998</v>
      </c>
      <c r="L232">
        <v>497.65537999999998</v>
      </c>
      <c r="M232">
        <v>3739.9569999999999</v>
      </c>
      <c r="N232" t="s">
        <v>49</v>
      </c>
      <c r="O232">
        <v>235.79150000000001</v>
      </c>
      <c r="P232">
        <v>118.0136</v>
      </c>
      <c r="Q232">
        <v>15.5542</v>
      </c>
      <c r="R232">
        <v>0.54874500000000004</v>
      </c>
      <c r="S232">
        <v>3.1545999999999998E-2</v>
      </c>
      <c r="T232">
        <v>31.20675</v>
      </c>
      <c r="U232">
        <v>0</v>
      </c>
      <c r="V232">
        <v>0.2</v>
      </c>
      <c r="W232">
        <v>0.8</v>
      </c>
      <c r="X232">
        <v>0.6</v>
      </c>
      <c r="Y232">
        <v>0.2</v>
      </c>
      <c r="Z232">
        <v>0.2</v>
      </c>
      <c r="AA232">
        <v>0</v>
      </c>
      <c r="AB232">
        <v>0</v>
      </c>
      <c r="AC232">
        <v>0.9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 t="s">
        <v>49</v>
      </c>
      <c r="AS232">
        <v>0</v>
      </c>
      <c r="AT232">
        <v>0</v>
      </c>
      <c r="AU232">
        <v>3.5</v>
      </c>
    </row>
    <row r="233" spans="1:47" x14ac:dyDescent="0.2">
      <c r="A233" t="s">
        <v>53</v>
      </c>
      <c r="B233" t="s">
        <v>56</v>
      </c>
      <c r="C233">
        <v>1981</v>
      </c>
      <c r="D233">
        <v>1440</v>
      </c>
      <c r="E233">
        <v>0.13641900000000001</v>
      </c>
      <c r="F233">
        <v>21.022780000000001</v>
      </c>
      <c r="G233">
        <v>17.882280000000002</v>
      </c>
      <c r="H233">
        <v>16.718990000000002</v>
      </c>
      <c r="I233">
        <v>19.544339999999998</v>
      </c>
      <c r="J233">
        <v>500.35941000000003</v>
      </c>
      <c r="K233">
        <v>535.11617999999999</v>
      </c>
      <c r="L233">
        <v>457.87891000000002</v>
      </c>
      <c r="M233">
        <v>3679.45</v>
      </c>
      <c r="N233" t="s">
        <v>49</v>
      </c>
      <c r="O233">
        <v>236.64160000000001</v>
      </c>
      <c r="P233">
        <v>115.48390000000001</v>
      </c>
      <c r="Q233">
        <v>15.5938</v>
      </c>
      <c r="R233">
        <v>0.52123600000000003</v>
      </c>
      <c r="S233">
        <v>3.1264E-2</v>
      </c>
      <c r="T233">
        <v>33.404690000000002</v>
      </c>
      <c r="U233">
        <v>0</v>
      </c>
      <c r="V233">
        <v>0.2</v>
      </c>
      <c r="W233">
        <v>0.8</v>
      </c>
      <c r="X233">
        <v>0.6</v>
      </c>
      <c r="Y233">
        <v>0.1</v>
      </c>
      <c r="Z233">
        <v>0.3</v>
      </c>
      <c r="AA233">
        <v>0</v>
      </c>
      <c r="AB233">
        <v>0</v>
      </c>
      <c r="AC233">
        <v>0.9</v>
      </c>
      <c r="AD233">
        <v>0</v>
      </c>
      <c r="AE233">
        <v>0</v>
      </c>
      <c r="AF233">
        <v>0</v>
      </c>
      <c r="AG233">
        <v>0</v>
      </c>
      <c r="AH233">
        <v>0.1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0.9</v>
      </c>
      <c r="AO233">
        <v>0</v>
      </c>
      <c r="AP233">
        <v>0</v>
      </c>
      <c r="AQ233">
        <v>0</v>
      </c>
      <c r="AR233" t="s">
        <v>49</v>
      </c>
      <c r="AS233">
        <v>0</v>
      </c>
      <c r="AT233">
        <v>0</v>
      </c>
      <c r="AU233">
        <v>3.6</v>
      </c>
    </row>
    <row r="234" spans="1:47" x14ac:dyDescent="0.2">
      <c r="A234" t="s">
        <v>53</v>
      </c>
      <c r="B234" t="s">
        <v>56</v>
      </c>
      <c r="C234">
        <v>1982</v>
      </c>
      <c r="D234">
        <v>1441</v>
      </c>
      <c r="E234">
        <v>0.148038</v>
      </c>
      <c r="F234">
        <v>21.728249999999999</v>
      </c>
      <c r="G234">
        <v>18.485019999999999</v>
      </c>
      <c r="H234">
        <v>17.248609999999999</v>
      </c>
      <c r="I234">
        <v>20.26003</v>
      </c>
      <c r="J234">
        <v>486.37369000000001</v>
      </c>
      <c r="K234">
        <v>521.16934000000003</v>
      </c>
      <c r="L234">
        <v>443.84566999999998</v>
      </c>
      <c r="M234">
        <v>3628.8629999999998</v>
      </c>
      <c r="N234" t="s">
        <v>49</v>
      </c>
      <c r="O234">
        <v>228.25299999999999</v>
      </c>
      <c r="P234">
        <v>116.5468</v>
      </c>
      <c r="Q234">
        <v>16.390799999999999</v>
      </c>
      <c r="R234">
        <v>0.54514499999999999</v>
      </c>
      <c r="S234">
        <v>3.2190000000000003E-2</v>
      </c>
      <c r="T234">
        <v>34.086150000000004</v>
      </c>
      <c r="U234">
        <v>0</v>
      </c>
      <c r="V234">
        <v>0.2</v>
      </c>
      <c r="W234">
        <v>0.8</v>
      </c>
      <c r="X234">
        <v>0.5</v>
      </c>
      <c r="Y234">
        <v>0.2</v>
      </c>
      <c r="Z234">
        <v>0.3</v>
      </c>
      <c r="AA234">
        <v>0</v>
      </c>
      <c r="AB234">
        <v>0</v>
      </c>
      <c r="AC234">
        <v>0.9</v>
      </c>
      <c r="AD234">
        <v>0</v>
      </c>
      <c r="AE234">
        <v>0</v>
      </c>
      <c r="AF234">
        <v>0</v>
      </c>
      <c r="AG234">
        <v>0</v>
      </c>
      <c r="AH234">
        <v>0.1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0.9</v>
      </c>
      <c r="AO234">
        <v>0</v>
      </c>
      <c r="AP234">
        <v>0</v>
      </c>
      <c r="AQ234">
        <v>0</v>
      </c>
      <c r="AR234" t="s">
        <v>49</v>
      </c>
      <c r="AS234">
        <v>0</v>
      </c>
      <c r="AT234">
        <v>0</v>
      </c>
      <c r="AU234">
        <v>3.8</v>
      </c>
    </row>
    <row r="235" spans="1:47" x14ac:dyDescent="0.2">
      <c r="A235" t="s">
        <v>53</v>
      </c>
      <c r="B235" t="s">
        <v>56</v>
      </c>
      <c r="C235">
        <v>1983</v>
      </c>
      <c r="D235">
        <v>1628</v>
      </c>
      <c r="E235">
        <v>0.15806300000000001</v>
      </c>
      <c r="F235">
        <v>22.178049999999999</v>
      </c>
      <c r="G235">
        <v>18.87651</v>
      </c>
      <c r="H235">
        <v>17.515640000000001</v>
      </c>
      <c r="I235">
        <v>20.857099999999999</v>
      </c>
      <c r="J235">
        <v>473.06527999999997</v>
      </c>
      <c r="K235">
        <v>509.78789</v>
      </c>
      <c r="L235">
        <v>428.18209000000002</v>
      </c>
      <c r="M235">
        <v>3543.6190000000001</v>
      </c>
      <c r="N235" t="s">
        <v>49</v>
      </c>
      <c r="O235">
        <v>211.7611</v>
      </c>
      <c r="P235">
        <v>112.39530000000001</v>
      </c>
      <c r="Q235">
        <v>15.1782</v>
      </c>
      <c r="R235">
        <v>0.56560299999999997</v>
      </c>
      <c r="S235">
        <v>3.1650999999999999E-2</v>
      </c>
      <c r="T235">
        <v>34.00797</v>
      </c>
      <c r="U235">
        <v>0</v>
      </c>
      <c r="V235">
        <v>0.2</v>
      </c>
      <c r="W235">
        <v>0.8</v>
      </c>
      <c r="X235">
        <v>0.6</v>
      </c>
      <c r="Y235">
        <v>0.2</v>
      </c>
      <c r="Z235">
        <v>0.3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0</v>
      </c>
      <c r="AR235" t="s">
        <v>49</v>
      </c>
      <c r="AS235">
        <v>0</v>
      </c>
      <c r="AT235">
        <v>0</v>
      </c>
      <c r="AU235">
        <v>3.9</v>
      </c>
    </row>
    <row r="236" spans="1:47" x14ac:dyDescent="0.2">
      <c r="A236" t="s">
        <v>53</v>
      </c>
      <c r="B236" t="s">
        <v>56</v>
      </c>
      <c r="C236">
        <v>1984</v>
      </c>
      <c r="D236">
        <v>2043</v>
      </c>
      <c r="E236">
        <v>0.14576</v>
      </c>
      <c r="F236">
        <v>21.451180000000001</v>
      </c>
      <c r="G236">
        <v>18.259989999999998</v>
      </c>
      <c r="H236">
        <v>16.914180000000002</v>
      </c>
      <c r="I236">
        <v>20.22702</v>
      </c>
      <c r="J236">
        <v>488.08366999999998</v>
      </c>
      <c r="K236">
        <v>526.88825999999995</v>
      </c>
      <c r="L236">
        <v>440.65584999999999</v>
      </c>
      <c r="M236">
        <v>3618.9009999999998</v>
      </c>
      <c r="N236" t="s">
        <v>49</v>
      </c>
      <c r="O236">
        <v>215.41569999999999</v>
      </c>
      <c r="P236">
        <v>114.01179999999999</v>
      </c>
      <c r="Q236">
        <v>15.0923</v>
      </c>
      <c r="R236">
        <v>0.56317099999999998</v>
      </c>
      <c r="S236">
        <v>3.1412000000000002E-2</v>
      </c>
      <c r="T236">
        <v>33.564959999999999</v>
      </c>
      <c r="U236">
        <v>0</v>
      </c>
      <c r="V236">
        <v>0.2</v>
      </c>
      <c r="W236">
        <v>0.7</v>
      </c>
      <c r="X236">
        <v>0.5</v>
      </c>
      <c r="Y236">
        <v>0.2</v>
      </c>
      <c r="Z236">
        <v>0.3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 t="s">
        <v>49</v>
      </c>
      <c r="AS236">
        <v>0</v>
      </c>
      <c r="AT236">
        <v>0</v>
      </c>
      <c r="AU236">
        <v>4</v>
      </c>
    </row>
    <row r="237" spans="1:47" x14ac:dyDescent="0.2">
      <c r="A237" t="s">
        <v>53</v>
      </c>
      <c r="B237" t="s">
        <v>56</v>
      </c>
      <c r="C237">
        <v>1985</v>
      </c>
      <c r="D237">
        <v>2078</v>
      </c>
      <c r="E237">
        <v>0.14369699999999999</v>
      </c>
      <c r="F237">
        <v>21.387540000000001</v>
      </c>
      <c r="G237">
        <v>18.201370000000001</v>
      </c>
      <c r="H237">
        <v>16.908650000000002</v>
      </c>
      <c r="I237">
        <v>20.077449999999999</v>
      </c>
      <c r="J237">
        <v>488.92435</v>
      </c>
      <c r="K237">
        <v>526.29619000000002</v>
      </c>
      <c r="L237">
        <v>443.24766</v>
      </c>
      <c r="M237">
        <v>3642.38</v>
      </c>
      <c r="N237" t="s">
        <v>49</v>
      </c>
      <c r="O237">
        <v>221.34469999999999</v>
      </c>
      <c r="P237">
        <v>122.88209999999999</v>
      </c>
      <c r="Q237">
        <v>14.179500000000001</v>
      </c>
      <c r="R237">
        <v>0.58806099999999994</v>
      </c>
      <c r="S237">
        <v>3.3611000000000002E-2</v>
      </c>
      <c r="T237">
        <v>33.671950000000002</v>
      </c>
      <c r="U237">
        <v>0</v>
      </c>
      <c r="V237">
        <v>0.3</v>
      </c>
      <c r="W237">
        <v>0.7</v>
      </c>
      <c r="X237">
        <v>0.5</v>
      </c>
      <c r="Y237">
        <v>0.1</v>
      </c>
      <c r="Z237">
        <v>0.3</v>
      </c>
      <c r="AA237">
        <v>0</v>
      </c>
      <c r="AB237">
        <v>0</v>
      </c>
      <c r="AC237">
        <v>0.8</v>
      </c>
      <c r="AD237">
        <v>0</v>
      </c>
      <c r="AE237">
        <v>0.1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 t="s">
        <v>49</v>
      </c>
      <c r="AS237">
        <v>0</v>
      </c>
      <c r="AT237">
        <v>0</v>
      </c>
      <c r="AU237">
        <v>4</v>
      </c>
    </row>
    <row r="238" spans="1:47" x14ac:dyDescent="0.2">
      <c r="A238" t="s">
        <v>53</v>
      </c>
      <c r="B238" t="s">
        <v>56</v>
      </c>
      <c r="C238">
        <v>1986</v>
      </c>
      <c r="D238">
        <v>2532</v>
      </c>
      <c r="E238">
        <v>0.16480700000000001</v>
      </c>
      <c r="F238">
        <v>22.241599999999998</v>
      </c>
      <c r="G238">
        <v>18.862500000000001</v>
      </c>
      <c r="H238">
        <v>17.48612</v>
      </c>
      <c r="I238">
        <v>20.811789999999998</v>
      </c>
      <c r="J238">
        <v>471.48289</v>
      </c>
      <c r="K238">
        <v>508.59062999999998</v>
      </c>
      <c r="L238">
        <v>427.32740000000001</v>
      </c>
      <c r="M238">
        <v>3574.0050000000001</v>
      </c>
      <c r="N238" t="s">
        <v>49</v>
      </c>
      <c r="O238">
        <v>205.9537</v>
      </c>
      <c r="P238">
        <v>120.34699999999999</v>
      </c>
      <c r="Q238">
        <v>13.5534</v>
      </c>
      <c r="R238">
        <v>0.62266900000000003</v>
      </c>
      <c r="S238">
        <v>3.3640999999999997E-2</v>
      </c>
      <c r="T238">
        <v>34.028019999999998</v>
      </c>
      <c r="U238">
        <v>0</v>
      </c>
      <c r="V238">
        <v>0.3</v>
      </c>
      <c r="W238">
        <v>0.7</v>
      </c>
      <c r="X238">
        <v>0.6</v>
      </c>
      <c r="Y238">
        <v>0.1</v>
      </c>
      <c r="Z238">
        <v>0.3</v>
      </c>
      <c r="AA238">
        <v>0</v>
      </c>
      <c r="AB238">
        <v>0</v>
      </c>
      <c r="AC238">
        <v>0.6</v>
      </c>
      <c r="AD238">
        <v>0</v>
      </c>
      <c r="AE238">
        <v>0.2</v>
      </c>
      <c r="AF238">
        <v>0.2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 t="s">
        <v>49</v>
      </c>
      <c r="AS238">
        <v>0</v>
      </c>
      <c r="AT238">
        <v>0</v>
      </c>
      <c r="AU238">
        <v>4.2</v>
      </c>
    </row>
    <row r="239" spans="1:47" x14ac:dyDescent="0.2">
      <c r="A239" t="s">
        <v>53</v>
      </c>
      <c r="B239" t="s">
        <v>56</v>
      </c>
      <c r="C239">
        <v>1987</v>
      </c>
      <c r="D239">
        <v>2147</v>
      </c>
      <c r="E239">
        <v>0.144401</v>
      </c>
      <c r="F239">
        <v>22.512989999999999</v>
      </c>
      <c r="G239">
        <v>19.038509999999999</v>
      </c>
      <c r="H239">
        <v>17.49579</v>
      </c>
      <c r="I239">
        <v>21.20711</v>
      </c>
      <c r="J239">
        <v>466.95388000000003</v>
      </c>
      <c r="K239">
        <v>508.12549000000001</v>
      </c>
      <c r="L239">
        <v>419.20765</v>
      </c>
      <c r="M239">
        <v>3526.44</v>
      </c>
      <c r="N239" t="s">
        <v>49</v>
      </c>
      <c r="O239">
        <v>202.1216</v>
      </c>
      <c r="P239">
        <v>123.3883</v>
      </c>
      <c r="Q239">
        <v>13.530200000000001</v>
      </c>
      <c r="R239">
        <v>0.63855600000000001</v>
      </c>
      <c r="S239">
        <v>3.4743999999999997E-2</v>
      </c>
      <c r="T239">
        <v>33.88456</v>
      </c>
      <c r="U239">
        <v>0</v>
      </c>
      <c r="V239">
        <v>0.3</v>
      </c>
      <c r="W239">
        <v>0.7</v>
      </c>
      <c r="X239">
        <v>0.6</v>
      </c>
      <c r="Y239">
        <v>0.1</v>
      </c>
      <c r="Z239">
        <v>0.3</v>
      </c>
      <c r="AA239">
        <v>0</v>
      </c>
      <c r="AB239">
        <v>0</v>
      </c>
      <c r="AC239">
        <v>0.4</v>
      </c>
      <c r="AD239">
        <v>0</v>
      </c>
      <c r="AE239">
        <v>0.3</v>
      </c>
      <c r="AF239">
        <v>0.3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 t="s">
        <v>49</v>
      </c>
      <c r="AS239">
        <v>0</v>
      </c>
      <c r="AT239">
        <v>0</v>
      </c>
      <c r="AU239">
        <v>4.2</v>
      </c>
    </row>
    <row r="240" spans="1:47" x14ac:dyDescent="0.2">
      <c r="A240" t="s">
        <v>53</v>
      </c>
      <c r="B240" t="s">
        <v>56</v>
      </c>
      <c r="C240">
        <v>1988</v>
      </c>
      <c r="D240">
        <v>2459</v>
      </c>
      <c r="E240">
        <v>0.160745</v>
      </c>
      <c r="F240">
        <v>21.50553</v>
      </c>
      <c r="G240">
        <v>18.14217</v>
      </c>
      <c r="H240">
        <v>16.533180000000002</v>
      </c>
      <c r="I240">
        <v>20.386279999999999</v>
      </c>
      <c r="J240">
        <v>489.98944</v>
      </c>
      <c r="K240">
        <v>537.67551000000003</v>
      </c>
      <c r="L240">
        <v>436.05056999999999</v>
      </c>
      <c r="M240">
        <v>3736.9140000000002</v>
      </c>
      <c r="N240" t="s">
        <v>49</v>
      </c>
      <c r="O240">
        <v>229.28219999999999</v>
      </c>
      <c r="P240">
        <v>137.69280000000001</v>
      </c>
      <c r="Q240">
        <v>13.1264</v>
      </c>
      <c r="R240">
        <v>0.62666599999999995</v>
      </c>
      <c r="S240">
        <v>3.6452999999999999E-2</v>
      </c>
      <c r="T240">
        <v>34.120950000000001</v>
      </c>
      <c r="U240">
        <v>0</v>
      </c>
      <c r="V240">
        <v>0.3</v>
      </c>
      <c r="W240">
        <v>0.7</v>
      </c>
      <c r="X240">
        <v>0.5</v>
      </c>
      <c r="Y240">
        <v>0.1</v>
      </c>
      <c r="Z240">
        <v>0.4</v>
      </c>
      <c r="AA240">
        <v>0</v>
      </c>
      <c r="AB240">
        <v>0</v>
      </c>
      <c r="AC240">
        <v>0.2</v>
      </c>
      <c r="AD240">
        <v>0</v>
      </c>
      <c r="AE240">
        <v>0.4</v>
      </c>
      <c r="AF240">
        <v>0.5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 t="s">
        <v>49</v>
      </c>
      <c r="AS240">
        <v>0</v>
      </c>
      <c r="AT240">
        <v>0</v>
      </c>
      <c r="AU240">
        <v>4.3</v>
      </c>
    </row>
    <row r="241" spans="1:47" x14ac:dyDescent="0.2">
      <c r="A241" t="s">
        <v>53</v>
      </c>
      <c r="B241" t="s">
        <v>56</v>
      </c>
      <c r="C241">
        <v>1989</v>
      </c>
      <c r="D241">
        <v>2232</v>
      </c>
      <c r="E241">
        <v>0.15439600000000001</v>
      </c>
      <c r="F241">
        <v>21.169899999999998</v>
      </c>
      <c r="G241">
        <v>17.802060000000001</v>
      </c>
      <c r="H241">
        <v>16.185759999999998</v>
      </c>
      <c r="I241">
        <v>20.00544</v>
      </c>
      <c r="J241">
        <v>499.32816000000003</v>
      </c>
      <c r="K241">
        <v>549.19101999999998</v>
      </c>
      <c r="L241">
        <v>444.33240000000001</v>
      </c>
      <c r="M241">
        <v>3803.1559999999999</v>
      </c>
      <c r="N241" t="s">
        <v>49</v>
      </c>
      <c r="O241">
        <v>235.76849999999999</v>
      </c>
      <c r="P241">
        <v>142.83000000000001</v>
      </c>
      <c r="Q241">
        <v>12.3688</v>
      </c>
      <c r="R241">
        <v>0.632517</v>
      </c>
      <c r="S241">
        <v>3.7266000000000001E-2</v>
      </c>
      <c r="T241">
        <v>34.066980000000001</v>
      </c>
      <c r="U241">
        <v>0</v>
      </c>
      <c r="V241">
        <v>0.3</v>
      </c>
      <c r="W241">
        <v>0.7</v>
      </c>
      <c r="X241">
        <v>0.5</v>
      </c>
      <c r="Y241">
        <v>0.1</v>
      </c>
      <c r="Z241">
        <v>0.4</v>
      </c>
      <c r="AA241">
        <v>0</v>
      </c>
      <c r="AB241">
        <v>0</v>
      </c>
      <c r="AC241">
        <v>0.1</v>
      </c>
      <c r="AD241">
        <v>0</v>
      </c>
      <c r="AE241">
        <v>0.4</v>
      </c>
      <c r="AF241">
        <v>0.5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 t="s">
        <v>49</v>
      </c>
      <c r="AS241">
        <v>0</v>
      </c>
      <c r="AT241">
        <v>0</v>
      </c>
      <c r="AU241">
        <v>4.4000000000000004</v>
      </c>
    </row>
    <row r="242" spans="1:47" x14ac:dyDescent="0.2">
      <c r="A242" t="s">
        <v>53</v>
      </c>
      <c r="B242" t="s">
        <v>56</v>
      </c>
      <c r="C242">
        <v>1990</v>
      </c>
      <c r="D242">
        <v>1835</v>
      </c>
      <c r="E242">
        <v>0.145428</v>
      </c>
      <c r="F242">
        <v>20.749960000000002</v>
      </c>
      <c r="G242">
        <v>17.411529999999999</v>
      </c>
      <c r="H242">
        <v>15.688599999999999</v>
      </c>
      <c r="I242">
        <v>19.746369999999999</v>
      </c>
      <c r="J242">
        <v>510.53577000000001</v>
      </c>
      <c r="K242">
        <v>566.60404000000005</v>
      </c>
      <c r="L242">
        <v>450.16806000000003</v>
      </c>
      <c r="M242">
        <v>3928.038</v>
      </c>
      <c r="N242" t="s">
        <v>49</v>
      </c>
      <c r="O242">
        <v>246.53030000000001</v>
      </c>
      <c r="P242">
        <v>151.57980000000001</v>
      </c>
      <c r="Q242">
        <v>11.3368</v>
      </c>
      <c r="R242">
        <v>0.64693900000000004</v>
      </c>
      <c r="S242">
        <v>3.8448999999999997E-2</v>
      </c>
      <c r="T242">
        <v>34.454500000000003</v>
      </c>
      <c r="U242">
        <v>0</v>
      </c>
      <c r="V242">
        <v>0.3</v>
      </c>
      <c r="W242">
        <v>0.7</v>
      </c>
      <c r="X242">
        <v>0.5</v>
      </c>
      <c r="Y242">
        <v>0</v>
      </c>
      <c r="Z242">
        <v>0.5</v>
      </c>
      <c r="AA242">
        <v>0</v>
      </c>
      <c r="AB242">
        <v>0</v>
      </c>
      <c r="AC242">
        <v>0.1</v>
      </c>
      <c r="AD242">
        <v>0</v>
      </c>
      <c r="AE242">
        <v>0.5</v>
      </c>
      <c r="AF242">
        <v>0.4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 t="s">
        <v>49</v>
      </c>
      <c r="AS242">
        <v>0</v>
      </c>
      <c r="AT242">
        <v>0</v>
      </c>
      <c r="AU242">
        <v>4.4000000000000004</v>
      </c>
    </row>
    <row r="243" spans="1:47" x14ac:dyDescent="0.2">
      <c r="A243" t="s">
        <v>53</v>
      </c>
      <c r="B243" t="s">
        <v>56</v>
      </c>
      <c r="C243">
        <v>1991</v>
      </c>
      <c r="D243">
        <v>1920</v>
      </c>
      <c r="E243">
        <v>0.15273700000000001</v>
      </c>
      <c r="F243">
        <v>21.74541</v>
      </c>
      <c r="G243">
        <v>18.186879999999999</v>
      </c>
      <c r="H243">
        <v>16.304790000000001</v>
      </c>
      <c r="I243">
        <v>20.696929999999998</v>
      </c>
      <c r="J243">
        <v>488.75720000000001</v>
      </c>
      <c r="K243">
        <v>545.17665</v>
      </c>
      <c r="L243">
        <v>429.48147999999998</v>
      </c>
      <c r="M243">
        <v>3779.3449999999998</v>
      </c>
      <c r="N243" t="s">
        <v>49</v>
      </c>
      <c r="O243">
        <v>231.91210000000001</v>
      </c>
      <c r="P243">
        <v>146.0197</v>
      </c>
      <c r="Q243">
        <v>11.4214</v>
      </c>
      <c r="R243">
        <v>0.65824300000000002</v>
      </c>
      <c r="S243">
        <v>3.8462999999999997E-2</v>
      </c>
      <c r="T243">
        <v>34.574370000000002</v>
      </c>
      <c r="U243">
        <v>0</v>
      </c>
      <c r="V243">
        <v>0.2</v>
      </c>
      <c r="W243">
        <v>0.8</v>
      </c>
      <c r="X243">
        <v>0.5</v>
      </c>
      <c r="Y243">
        <v>0</v>
      </c>
      <c r="Z243">
        <v>0.5</v>
      </c>
      <c r="AA243">
        <v>0</v>
      </c>
      <c r="AB243">
        <v>0</v>
      </c>
      <c r="AC243">
        <v>0</v>
      </c>
      <c r="AD243">
        <v>0</v>
      </c>
      <c r="AE243">
        <v>0.5</v>
      </c>
      <c r="AF243">
        <v>0.5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0</v>
      </c>
      <c r="AQ243">
        <v>0</v>
      </c>
      <c r="AR243" t="s">
        <v>49</v>
      </c>
      <c r="AS243">
        <v>0</v>
      </c>
      <c r="AT243">
        <v>0</v>
      </c>
      <c r="AU243">
        <v>4.5</v>
      </c>
    </row>
    <row r="244" spans="1:47" x14ac:dyDescent="0.2">
      <c r="A244" t="s">
        <v>53</v>
      </c>
      <c r="B244" t="s">
        <v>56</v>
      </c>
      <c r="C244">
        <v>1992</v>
      </c>
      <c r="D244">
        <v>1840</v>
      </c>
      <c r="E244">
        <v>0.15115799999999999</v>
      </c>
      <c r="F244">
        <v>20.936509999999998</v>
      </c>
      <c r="G244">
        <v>17.480869999999999</v>
      </c>
      <c r="H244">
        <v>15.54243</v>
      </c>
      <c r="I244">
        <v>20.046420000000001</v>
      </c>
      <c r="J244">
        <v>508.47858000000002</v>
      </c>
      <c r="K244">
        <v>571.89705000000004</v>
      </c>
      <c r="L244">
        <v>443.40179999999998</v>
      </c>
      <c r="M244">
        <v>3976.4490000000001</v>
      </c>
      <c r="N244" t="s">
        <v>49</v>
      </c>
      <c r="O244">
        <v>244.59710000000001</v>
      </c>
      <c r="P244">
        <v>150.69810000000001</v>
      </c>
      <c r="Q244">
        <v>11.2471</v>
      </c>
      <c r="R244">
        <v>0.64354199999999995</v>
      </c>
      <c r="S244">
        <v>3.7877000000000001E-2</v>
      </c>
      <c r="T244">
        <v>34.91527</v>
      </c>
      <c r="U244">
        <v>0</v>
      </c>
      <c r="V244">
        <v>0.3</v>
      </c>
      <c r="W244">
        <v>0.7</v>
      </c>
      <c r="X244">
        <v>0.5</v>
      </c>
      <c r="Y244">
        <v>0</v>
      </c>
      <c r="Z244">
        <v>0.5</v>
      </c>
      <c r="AA244">
        <v>0</v>
      </c>
      <c r="AB244">
        <v>0</v>
      </c>
      <c r="AC244">
        <v>0</v>
      </c>
      <c r="AD244">
        <v>0</v>
      </c>
      <c r="AE244">
        <v>0.6</v>
      </c>
      <c r="AF244">
        <v>0.4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0</v>
      </c>
      <c r="AQ244">
        <v>0</v>
      </c>
      <c r="AR244" t="s">
        <v>49</v>
      </c>
      <c r="AS244">
        <v>0</v>
      </c>
      <c r="AT244">
        <v>0</v>
      </c>
      <c r="AU244">
        <v>4.4000000000000004</v>
      </c>
    </row>
    <row r="245" spans="1:47" x14ac:dyDescent="0.2">
      <c r="A245" t="s">
        <v>53</v>
      </c>
      <c r="B245" t="s">
        <v>56</v>
      </c>
      <c r="C245">
        <v>1993</v>
      </c>
      <c r="D245">
        <v>2002</v>
      </c>
      <c r="E245">
        <v>0.151559</v>
      </c>
      <c r="F245">
        <v>21.129390000000001</v>
      </c>
      <c r="G245">
        <v>17.58531</v>
      </c>
      <c r="H245">
        <v>15.59249</v>
      </c>
      <c r="I245">
        <v>20.166679999999999</v>
      </c>
      <c r="J245">
        <v>505.36495000000002</v>
      </c>
      <c r="K245">
        <v>569.95370000000003</v>
      </c>
      <c r="L245">
        <v>440.67729000000003</v>
      </c>
      <c r="M245">
        <v>3995.8989999999999</v>
      </c>
      <c r="N245" t="s">
        <v>49</v>
      </c>
      <c r="O245">
        <v>243.86009999999999</v>
      </c>
      <c r="P245">
        <v>156.0455</v>
      </c>
      <c r="Q245">
        <v>10.350099999999999</v>
      </c>
      <c r="R245">
        <v>0.66580600000000001</v>
      </c>
      <c r="S245">
        <v>3.8972E-2</v>
      </c>
      <c r="T245">
        <v>35.248449999999998</v>
      </c>
      <c r="U245">
        <v>0</v>
      </c>
      <c r="V245">
        <v>0.3</v>
      </c>
      <c r="W245">
        <v>0.7</v>
      </c>
      <c r="X245">
        <v>0.4</v>
      </c>
      <c r="Y245">
        <v>0</v>
      </c>
      <c r="Z245">
        <v>0.6</v>
      </c>
      <c r="AA245">
        <v>0</v>
      </c>
      <c r="AB245">
        <v>0</v>
      </c>
      <c r="AC245">
        <v>0</v>
      </c>
      <c r="AD245">
        <v>0</v>
      </c>
      <c r="AE245">
        <v>0.6</v>
      </c>
      <c r="AF245">
        <v>0.4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1</v>
      </c>
      <c r="AP245">
        <v>0</v>
      </c>
      <c r="AQ245">
        <v>0</v>
      </c>
      <c r="AR245" t="s">
        <v>49</v>
      </c>
      <c r="AS245">
        <v>0</v>
      </c>
      <c r="AT245">
        <v>0</v>
      </c>
      <c r="AU245">
        <v>4.4000000000000004</v>
      </c>
    </row>
    <row r="246" spans="1:47" x14ac:dyDescent="0.2">
      <c r="A246" t="s">
        <v>53</v>
      </c>
      <c r="B246" t="s">
        <v>56</v>
      </c>
      <c r="C246">
        <v>1994</v>
      </c>
      <c r="D246">
        <v>2669</v>
      </c>
      <c r="E246">
        <v>0.18896199999999999</v>
      </c>
      <c r="F246">
        <v>21.03248</v>
      </c>
      <c r="G246">
        <v>17.440930000000002</v>
      </c>
      <c r="H246">
        <v>15.47527</v>
      </c>
      <c r="I246">
        <v>19.912680000000002</v>
      </c>
      <c r="J246">
        <v>509.54845999999998</v>
      </c>
      <c r="K246">
        <v>574.27121</v>
      </c>
      <c r="L246">
        <v>446.29854</v>
      </c>
      <c r="M246">
        <v>4056.4569999999999</v>
      </c>
      <c r="N246" t="s">
        <v>49</v>
      </c>
      <c r="O246">
        <v>247.53360000000001</v>
      </c>
      <c r="P246">
        <v>163.31809999999999</v>
      </c>
      <c r="Q246">
        <v>10.151999999999999</v>
      </c>
      <c r="R246">
        <v>0.68742400000000004</v>
      </c>
      <c r="S246">
        <v>4.0113000000000003E-2</v>
      </c>
      <c r="T246">
        <v>35.582610000000003</v>
      </c>
      <c r="U246">
        <v>0</v>
      </c>
      <c r="V246">
        <v>0.3</v>
      </c>
      <c r="W246">
        <v>0.7</v>
      </c>
      <c r="X246">
        <v>0.4</v>
      </c>
      <c r="Y246">
        <v>0</v>
      </c>
      <c r="Z246">
        <v>0.6</v>
      </c>
      <c r="AA246">
        <v>0</v>
      </c>
      <c r="AB246">
        <v>0</v>
      </c>
      <c r="AC246">
        <v>0</v>
      </c>
      <c r="AD246">
        <v>0</v>
      </c>
      <c r="AE246">
        <v>0.7</v>
      </c>
      <c r="AF246">
        <v>0.3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0.9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4.4000000000000004</v>
      </c>
    </row>
    <row r="247" spans="1:47" x14ac:dyDescent="0.2">
      <c r="A247" t="s">
        <v>53</v>
      </c>
      <c r="B247" t="s">
        <v>56</v>
      </c>
      <c r="C247">
        <v>1995</v>
      </c>
      <c r="D247">
        <v>2271</v>
      </c>
      <c r="E247">
        <v>0.149951</v>
      </c>
      <c r="F247">
        <v>20.410679999999999</v>
      </c>
      <c r="G247">
        <v>16.890319999999999</v>
      </c>
      <c r="H247">
        <v>14.915459999999999</v>
      </c>
      <c r="I247">
        <v>19.333400000000001</v>
      </c>
      <c r="J247">
        <v>526.15949999999998</v>
      </c>
      <c r="K247">
        <v>595.82456000000002</v>
      </c>
      <c r="L247">
        <v>459.67075999999997</v>
      </c>
      <c r="M247">
        <v>4182.348</v>
      </c>
      <c r="N247" t="s">
        <v>49</v>
      </c>
      <c r="O247">
        <v>256.54680000000002</v>
      </c>
      <c r="P247">
        <v>167.17939999999999</v>
      </c>
      <c r="Q247">
        <v>10.3353</v>
      </c>
      <c r="R247">
        <v>0.68726299999999996</v>
      </c>
      <c r="S247">
        <v>3.9913999999999998E-2</v>
      </c>
      <c r="T247">
        <v>35.635069999999999</v>
      </c>
      <c r="U247">
        <v>0</v>
      </c>
      <c r="V247">
        <v>0.3</v>
      </c>
      <c r="W247">
        <v>0.7</v>
      </c>
      <c r="X247">
        <v>0.4</v>
      </c>
      <c r="Y247">
        <v>0</v>
      </c>
      <c r="Z247">
        <v>0.6</v>
      </c>
      <c r="AA247">
        <v>0</v>
      </c>
      <c r="AB247">
        <v>0</v>
      </c>
      <c r="AC247">
        <v>0</v>
      </c>
      <c r="AD247">
        <v>0</v>
      </c>
      <c r="AE247">
        <v>0.7</v>
      </c>
      <c r="AF247">
        <v>0.3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1</v>
      </c>
      <c r="AP247">
        <v>0</v>
      </c>
      <c r="AQ247">
        <v>0</v>
      </c>
      <c r="AR247">
        <v>0.1</v>
      </c>
      <c r="AS247">
        <v>0</v>
      </c>
      <c r="AT247">
        <v>0</v>
      </c>
      <c r="AU247">
        <v>4.4000000000000004</v>
      </c>
    </row>
    <row r="248" spans="1:47" x14ac:dyDescent="0.2">
      <c r="A248" t="s">
        <v>53</v>
      </c>
      <c r="B248" t="s">
        <v>56</v>
      </c>
      <c r="C248">
        <v>1996</v>
      </c>
      <c r="D248">
        <v>1955</v>
      </c>
      <c r="E248">
        <v>0.148759</v>
      </c>
      <c r="F248">
        <v>20.783570000000001</v>
      </c>
      <c r="G248">
        <v>17.147960000000001</v>
      </c>
      <c r="H248">
        <v>15.070399999999999</v>
      </c>
      <c r="I248">
        <v>19.676130000000001</v>
      </c>
      <c r="J248">
        <v>518.39705000000004</v>
      </c>
      <c r="K248">
        <v>589.86032999999998</v>
      </c>
      <c r="L248">
        <v>451.79020000000003</v>
      </c>
      <c r="M248">
        <v>4189.857</v>
      </c>
      <c r="N248" t="s">
        <v>49</v>
      </c>
      <c r="O248">
        <v>251.42019999999999</v>
      </c>
      <c r="P248">
        <v>178.22569999999999</v>
      </c>
      <c r="Q248">
        <v>10.5059</v>
      </c>
      <c r="R248">
        <v>0.73693399999999998</v>
      </c>
      <c r="S248">
        <v>4.2195000000000003E-2</v>
      </c>
      <c r="T248">
        <v>36.204929999999997</v>
      </c>
      <c r="U248">
        <v>0</v>
      </c>
      <c r="V248">
        <v>0.3</v>
      </c>
      <c r="W248">
        <v>0.7</v>
      </c>
      <c r="X248">
        <v>0.3</v>
      </c>
      <c r="Y248">
        <v>0</v>
      </c>
      <c r="Z248">
        <v>0.6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0</v>
      </c>
      <c r="AQ248">
        <v>0</v>
      </c>
      <c r="AR248">
        <v>0.1</v>
      </c>
      <c r="AS248">
        <v>0</v>
      </c>
      <c r="AT248">
        <v>0</v>
      </c>
      <c r="AU248">
        <v>4.3</v>
      </c>
    </row>
    <row r="249" spans="1:47" x14ac:dyDescent="0.2">
      <c r="A249" t="s">
        <v>53</v>
      </c>
      <c r="B249" t="s">
        <v>56</v>
      </c>
      <c r="C249">
        <v>1997</v>
      </c>
      <c r="D249">
        <v>2408</v>
      </c>
      <c r="E249">
        <v>0.166543</v>
      </c>
      <c r="F249">
        <v>20.447520000000001</v>
      </c>
      <c r="G249">
        <v>16.837289999999999</v>
      </c>
      <c r="H249">
        <v>14.711180000000001</v>
      </c>
      <c r="I249">
        <v>19.388490000000001</v>
      </c>
      <c r="J249">
        <v>527.86626999999999</v>
      </c>
      <c r="K249">
        <v>604.15395999999998</v>
      </c>
      <c r="L249">
        <v>458.40920999999997</v>
      </c>
      <c r="M249">
        <v>4414.6149999999998</v>
      </c>
      <c r="N249" t="s">
        <v>49</v>
      </c>
      <c r="O249">
        <v>264</v>
      </c>
      <c r="P249">
        <v>195.57579999999999</v>
      </c>
      <c r="Q249">
        <v>10.1709</v>
      </c>
      <c r="R249">
        <v>0.755687</v>
      </c>
      <c r="S249">
        <v>4.3936000000000003E-2</v>
      </c>
      <c r="T249">
        <v>37.284230000000001</v>
      </c>
      <c r="U249">
        <v>0</v>
      </c>
      <c r="V249">
        <v>0.3</v>
      </c>
      <c r="W249">
        <v>0.7</v>
      </c>
      <c r="X249">
        <v>0.3</v>
      </c>
      <c r="Y249">
        <v>0</v>
      </c>
      <c r="Z249">
        <v>0.7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0</v>
      </c>
      <c r="AR249">
        <v>0.1</v>
      </c>
      <c r="AS249">
        <v>0</v>
      </c>
      <c r="AT249">
        <v>0</v>
      </c>
      <c r="AU249">
        <v>4.3</v>
      </c>
    </row>
    <row r="250" spans="1:47" x14ac:dyDescent="0.2">
      <c r="A250" t="s">
        <v>53</v>
      </c>
      <c r="B250" t="s">
        <v>56</v>
      </c>
      <c r="C250">
        <v>1998</v>
      </c>
      <c r="D250">
        <v>2415</v>
      </c>
      <c r="E250">
        <v>0.16703499999999999</v>
      </c>
      <c r="F250">
        <v>20.70421</v>
      </c>
      <c r="G250">
        <v>16.995660000000001</v>
      </c>
      <c r="H250">
        <v>14.798909999999999</v>
      </c>
      <c r="I250">
        <v>19.579730000000001</v>
      </c>
      <c r="J250">
        <v>522.93624</v>
      </c>
      <c r="K250">
        <v>600.56029999999998</v>
      </c>
      <c r="L250">
        <v>453.92115000000001</v>
      </c>
      <c r="M250">
        <v>4282.2790000000005</v>
      </c>
      <c r="N250" t="s">
        <v>49</v>
      </c>
      <c r="O250">
        <v>251.93780000000001</v>
      </c>
      <c r="P250">
        <v>189.7748</v>
      </c>
      <c r="Q250">
        <v>10.525600000000001</v>
      </c>
      <c r="R250">
        <v>0.77319499999999997</v>
      </c>
      <c r="S250">
        <v>4.3945999999999999E-2</v>
      </c>
      <c r="T250">
        <v>36.52478</v>
      </c>
      <c r="U250">
        <v>0</v>
      </c>
      <c r="V250">
        <v>0.3</v>
      </c>
      <c r="W250">
        <v>0.7</v>
      </c>
      <c r="X250">
        <v>0.3</v>
      </c>
      <c r="Y250">
        <v>0</v>
      </c>
      <c r="Z250">
        <v>0.7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0</v>
      </c>
      <c r="AP250">
        <v>0</v>
      </c>
      <c r="AQ250">
        <v>0</v>
      </c>
      <c r="AR250">
        <v>0.1</v>
      </c>
      <c r="AS250">
        <v>0</v>
      </c>
      <c r="AT250">
        <v>0</v>
      </c>
      <c r="AU250">
        <v>4.3</v>
      </c>
    </row>
    <row r="251" spans="1:47" x14ac:dyDescent="0.2">
      <c r="A251" t="s">
        <v>53</v>
      </c>
      <c r="B251" t="s">
        <v>56</v>
      </c>
      <c r="C251">
        <v>1999</v>
      </c>
      <c r="D251">
        <v>2544</v>
      </c>
      <c r="E251">
        <v>0.167236</v>
      </c>
      <c r="F251">
        <v>19.906410000000001</v>
      </c>
      <c r="G251">
        <v>16.285070000000001</v>
      </c>
      <c r="H251">
        <v>14.22532</v>
      </c>
      <c r="I251">
        <v>18.626010000000001</v>
      </c>
      <c r="J251">
        <v>545.71648000000005</v>
      </c>
      <c r="K251">
        <v>624.73342000000002</v>
      </c>
      <c r="L251">
        <v>477.13022999999998</v>
      </c>
      <c r="M251">
        <v>4486.4639999999999</v>
      </c>
      <c r="N251" t="s">
        <v>49</v>
      </c>
      <c r="O251">
        <v>267.4117</v>
      </c>
      <c r="P251">
        <v>204.74770000000001</v>
      </c>
      <c r="Q251">
        <v>10.3127</v>
      </c>
      <c r="R251">
        <v>0.77621700000000005</v>
      </c>
      <c r="S251">
        <v>4.5280000000000001E-2</v>
      </c>
      <c r="T251">
        <v>36.507510000000003</v>
      </c>
      <c r="U251">
        <v>0</v>
      </c>
      <c r="V251">
        <v>0.5</v>
      </c>
      <c r="W251">
        <v>0.5</v>
      </c>
      <c r="X251">
        <v>0.2</v>
      </c>
      <c r="Y251">
        <v>0</v>
      </c>
      <c r="Z251">
        <v>0.8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0</v>
      </c>
      <c r="AR251">
        <v>0.1</v>
      </c>
      <c r="AS251">
        <v>0</v>
      </c>
      <c r="AT251">
        <v>0</v>
      </c>
      <c r="AU251">
        <v>4.2</v>
      </c>
    </row>
    <row r="252" spans="1:47" x14ac:dyDescent="0.2">
      <c r="A252" t="s">
        <v>53</v>
      </c>
      <c r="B252" t="s">
        <v>56</v>
      </c>
      <c r="C252">
        <v>2000</v>
      </c>
      <c r="D252">
        <v>2612</v>
      </c>
      <c r="E252">
        <v>0.157633</v>
      </c>
      <c r="F252">
        <v>20.465319999999998</v>
      </c>
      <c r="G252">
        <v>16.653040000000001</v>
      </c>
      <c r="H252">
        <v>14.59966</v>
      </c>
      <c r="I252">
        <v>18.905950000000001</v>
      </c>
      <c r="J252">
        <v>533.65646000000004</v>
      </c>
      <c r="K252">
        <v>608.71276</v>
      </c>
      <c r="L252">
        <v>470.06369000000001</v>
      </c>
      <c r="M252">
        <v>4340.0050000000001</v>
      </c>
      <c r="N252" t="s">
        <v>49</v>
      </c>
      <c r="O252">
        <v>255.17189999999999</v>
      </c>
      <c r="P252">
        <v>202.75040000000001</v>
      </c>
      <c r="Q252">
        <v>9.8163</v>
      </c>
      <c r="R252">
        <v>0.80314799999999997</v>
      </c>
      <c r="S252">
        <v>4.6165999999999999E-2</v>
      </c>
      <c r="T252">
        <v>36.142870000000002</v>
      </c>
      <c r="U252">
        <v>0</v>
      </c>
      <c r="V252">
        <v>0.4</v>
      </c>
      <c r="W252">
        <v>0.6</v>
      </c>
      <c r="X252">
        <v>0.2</v>
      </c>
      <c r="Y252">
        <v>0</v>
      </c>
      <c r="Z252">
        <v>0.8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Q252">
        <v>0</v>
      </c>
      <c r="AR252">
        <v>0.1</v>
      </c>
      <c r="AS252">
        <v>0</v>
      </c>
      <c r="AT252">
        <v>0</v>
      </c>
      <c r="AU252">
        <v>4.2</v>
      </c>
    </row>
    <row r="253" spans="1:47" x14ac:dyDescent="0.2">
      <c r="A253" t="s">
        <v>53</v>
      </c>
      <c r="B253" t="s">
        <v>56</v>
      </c>
      <c r="C253">
        <v>2001</v>
      </c>
      <c r="D253">
        <v>2519</v>
      </c>
      <c r="E253">
        <v>0.16139999999999999</v>
      </c>
      <c r="F253">
        <v>19.631679999999999</v>
      </c>
      <c r="G253">
        <v>15.9533</v>
      </c>
      <c r="H253">
        <v>13.91933</v>
      </c>
      <c r="I253">
        <v>18.148859999999999</v>
      </c>
      <c r="J253">
        <v>557.06332999999995</v>
      </c>
      <c r="K253">
        <v>638.46478000000002</v>
      </c>
      <c r="L253">
        <v>489.67255</v>
      </c>
      <c r="M253">
        <v>4551.4719999999998</v>
      </c>
      <c r="N253" t="s">
        <v>49</v>
      </c>
      <c r="O253">
        <v>268.80340000000001</v>
      </c>
      <c r="P253">
        <v>215.77549999999999</v>
      </c>
      <c r="Q253">
        <v>9.4472000000000005</v>
      </c>
      <c r="R253">
        <v>0.81157400000000002</v>
      </c>
      <c r="S253">
        <v>4.7039999999999998E-2</v>
      </c>
      <c r="T253">
        <v>36.323300000000003</v>
      </c>
      <c r="U253">
        <v>0</v>
      </c>
      <c r="V253">
        <v>0.4</v>
      </c>
      <c r="W253">
        <v>0.6</v>
      </c>
      <c r="X253">
        <v>0.1</v>
      </c>
      <c r="Y253">
        <v>0</v>
      </c>
      <c r="Z253">
        <v>0.9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</v>
      </c>
      <c r="AO253">
        <v>0</v>
      </c>
      <c r="AP253">
        <v>0</v>
      </c>
      <c r="AQ253">
        <v>0</v>
      </c>
      <c r="AR253">
        <v>0.1</v>
      </c>
      <c r="AS253">
        <v>0</v>
      </c>
      <c r="AT253">
        <v>0</v>
      </c>
      <c r="AU253">
        <v>4.2</v>
      </c>
    </row>
    <row r="254" spans="1:47" x14ac:dyDescent="0.2">
      <c r="A254" t="s">
        <v>53</v>
      </c>
      <c r="B254" t="s">
        <v>56</v>
      </c>
      <c r="C254">
        <v>2002</v>
      </c>
      <c r="D254">
        <v>2380</v>
      </c>
      <c r="E254">
        <v>0.147705</v>
      </c>
      <c r="F254">
        <v>19.461030000000001</v>
      </c>
      <c r="G254">
        <v>15.752660000000001</v>
      </c>
      <c r="H254">
        <v>13.767300000000001</v>
      </c>
      <c r="I254">
        <v>17.832039999999999</v>
      </c>
      <c r="J254">
        <v>564.15881999999999</v>
      </c>
      <c r="K254">
        <v>645.51495</v>
      </c>
      <c r="L254">
        <v>498.37265000000002</v>
      </c>
      <c r="M254">
        <v>4689.8389999999999</v>
      </c>
      <c r="N254" t="s">
        <v>49</v>
      </c>
      <c r="O254">
        <v>271.27030000000002</v>
      </c>
      <c r="P254">
        <v>226.25200000000001</v>
      </c>
      <c r="Q254">
        <v>9.4478000000000009</v>
      </c>
      <c r="R254">
        <v>0.83822300000000005</v>
      </c>
      <c r="S254">
        <v>4.7994000000000002E-2</v>
      </c>
      <c r="T254">
        <v>36.90222</v>
      </c>
      <c r="U254">
        <v>0</v>
      </c>
      <c r="V254">
        <v>0.4</v>
      </c>
      <c r="W254">
        <v>0.6</v>
      </c>
      <c r="X254">
        <v>0.1</v>
      </c>
      <c r="Y254">
        <v>0</v>
      </c>
      <c r="Z254">
        <v>0.9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0.2</v>
      </c>
      <c r="AS254">
        <v>0</v>
      </c>
      <c r="AT254">
        <v>0</v>
      </c>
      <c r="AU254">
        <v>4.2</v>
      </c>
    </row>
    <row r="255" spans="1:47" x14ac:dyDescent="0.2">
      <c r="A255" t="s">
        <v>53</v>
      </c>
      <c r="B255" t="s">
        <v>56</v>
      </c>
      <c r="C255">
        <v>2003</v>
      </c>
      <c r="D255">
        <v>2474</v>
      </c>
      <c r="E255">
        <v>0.15683800000000001</v>
      </c>
      <c r="F255">
        <v>19.941960000000002</v>
      </c>
      <c r="G255">
        <v>16.077179999999998</v>
      </c>
      <c r="H255">
        <v>14.020189999999999</v>
      </c>
      <c r="I255">
        <v>18.18506</v>
      </c>
      <c r="J255">
        <v>552.77106000000003</v>
      </c>
      <c r="K255">
        <v>633.87141999999994</v>
      </c>
      <c r="L255">
        <v>488.69790999999998</v>
      </c>
      <c r="M255">
        <v>4641.51</v>
      </c>
      <c r="N255" t="s">
        <v>49</v>
      </c>
      <c r="O255">
        <v>264.28300000000002</v>
      </c>
      <c r="P255">
        <v>222.84139999999999</v>
      </c>
      <c r="Q255">
        <v>9.4598999999999993</v>
      </c>
      <c r="R255">
        <v>0.84741</v>
      </c>
      <c r="S255">
        <v>4.7530999999999997E-2</v>
      </c>
      <c r="T255">
        <v>37.281709999999997</v>
      </c>
      <c r="U255">
        <v>0</v>
      </c>
      <c r="V255">
        <v>0.4</v>
      </c>
      <c r="W255">
        <v>0.6</v>
      </c>
      <c r="X255">
        <v>0.1</v>
      </c>
      <c r="Y255">
        <v>0</v>
      </c>
      <c r="Z255">
        <v>0.9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0.1</v>
      </c>
      <c r="AS255">
        <v>0</v>
      </c>
      <c r="AT255">
        <v>0</v>
      </c>
      <c r="AU255">
        <v>4.3</v>
      </c>
    </row>
    <row r="256" spans="1:47" x14ac:dyDescent="0.2">
      <c r="A256" t="s">
        <v>53</v>
      </c>
      <c r="B256" t="s">
        <v>56</v>
      </c>
      <c r="C256">
        <v>2004</v>
      </c>
      <c r="D256">
        <v>2505</v>
      </c>
      <c r="E256">
        <v>0.15949099999999999</v>
      </c>
      <c r="F256">
        <v>19.559349999999998</v>
      </c>
      <c r="G256">
        <v>15.736840000000001</v>
      </c>
      <c r="H256">
        <v>13.66672</v>
      </c>
      <c r="I256">
        <v>17.820820000000001</v>
      </c>
      <c r="J256">
        <v>564.72564999999997</v>
      </c>
      <c r="K256">
        <v>650.26563999999996</v>
      </c>
      <c r="L256">
        <v>498.68633</v>
      </c>
      <c r="M256">
        <v>4938.7969999999996</v>
      </c>
      <c r="N256" t="s">
        <v>49</v>
      </c>
      <c r="O256">
        <v>281.49759999999998</v>
      </c>
      <c r="P256">
        <v>248.7484</v>
      </c>
      <c r="Q256">
        <v>9.1016999999999992</v>
      </c>
      <c r="R256">
        <v>0.88460300000000003</v>
      </c>
      <c r="S256">
        <v>5.0123000000000001E-2</v>
      </c>
      <c r="T256">
        <v>38.777239999999999</v>
      </c>
      <c r="U256">
        <v>0</v>
      </c>
      <c r="V256">
        <v>0.5</v>
      </c>
      <c r="W256">
        <v>0.5</v>
      </c>
      <c r="X256">
        <v>0.1</v>
      </c>
      <c r="Y256">
        <v>0</v>
      </c>
      <c r="Z256">
        <v>0.9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0</v>
      </c>
      <c r="AP256">
        <v>0</v>
      </c>
      <c r="AQ256">
        <v>0</v>
      </c>
      <c r="AR256">
        <v>0.3</v>
      </c>
      <c r="AS256">
        <v>0.2</v>
      </c>
      <c r="AT256">
        <v>0</v>
      </c>
      <c r="AU256">
        <v>4.3</v>
      </c>
    </row>
    <row r="257" spans="1:47" x14ac:dyDescent="0.2">
      <c r="A257" t="s">
        <v>53</v>
      </c>
      <c r="B257" t="s">
        <v>56</v>
      </c>
      <c r="C257">
        <v>2005</v>
      </c>
      <c r="D257">
        <v>2300</v>
      </c>
      <c r="E257">
        <v>0.14474899999999999</v>
      </c>
      <c r="F257">
        <v>19.715029999999999</v>
      </c>
      <c r="G257">
        <v>15.848739999999999</v>
      </c>
      <c r="H257">
        <v>13.610250000000001</v>
      </c>
      <c r="I257">
        <v>18.093720000000001</v>
      </c>
      <c r="J257">
        <v>560.73844999999994</v>
      </c>
      <c r="K257">
        <v>652.96396000000004</v>
      </c>
      <c r="L257">
        <v>491.16482000000002</v>
      </c>
      <c r="M257">
        <v>4987.8220000000001</v>
      </c>
      <c r="N257" t="s">
        <v>49</v>
      </c>
      <c r="O257">
        <v>283.97140000000002</v>
      </c>
      <c r="P257">
        <v>259.70659999999998</v>
      </c>
      <c r="Q257">
        <v>8.8009000000000004</v>
      </c>
      <c r="R257">
        <v>0.91716399999999998</v>
      </c>
      <c r="S257">
        <v>5.2013999999999998E-2</v>
      </c>
      <c r="T257">
        <v>39.465670000000003</v>
      </c>
      <c r="U257">
        <v>0</v>
      </c>
      <c r="V257">
        <v>0.5</v>
      </c>
      <c r="W257">
        <v>0.5</v>
      </c>
      <c r="X257">
        <v>0.1</v>
      </c>
      <c r="Y257">
        <v>0</v>
      </c>
      <c r="Z257">
        <v>0.9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0.4</v>
      </c>
      <c r="AS257">
        <v>0.4</v>
      </c>
      <c r="AT257">
        <v>0</v>
      </c>
      <c r="AU257">
        <v>4.4000000000000004</v>
      </c>
    </row>
    <row r="258" spans="1:47" x14ac:dyDescent="0.2">
      <c r="A258" t="s">
        <v>53</v>
      </c>
      <c r="B258" t="s">
        <v>56</v>
      </c>
      <c r="C258">
        <v>2006</v>
      </c>
      <c r="D258">
        <v>2188</v>
      </c>
      <c r="E258">
        <v>0.14486199999999999</v>
      </c>
      <c r="F258">
        <v>20.105170000000001</v>
      </c>
      <c r="G258">
        <v>16.138729999999999</v>
      </c>
      <c r="H258">
        <v>13.892939999999999</v>
      </c>
      <c r="I258">
        <v>18.380109999999998</v>
      </c>
      <c r="J258">
        <v>550.66300999999999</v>
      </c>
      <c r="K258">
        <v>639.67737</v>
      </c>
      <c r="L258">
        <v>483.51182999999997</v>
      </c>
      <c r="M258">
        <v>4967.7389999999996</v>
      </c>
      <c r="N258" t="s">
        <v>49</v>
      </c>
      <c r="O258">
        <v>277.92320000000001</v>
      </c>
      <c r="P258">
        <v>255.5367</v>
      </c>
      <c r="Q258">
        <v>8.9412000000000003</v>
      </c>
      <c r="R258">
        <v>0.92512899999999998</v>
      </c>
      <c r="S258">
        <v>5.1382999999999998E-2</v>
      </c>
      <c r="T258">
        <v>39.99333</v>
      </c>
      <c r="U258">
        <v>0</v>
      </c>
      <c r="V258">
        <v>0.5</v>
      </c>
      <c r="W258">
        <v>0.5</v>
      </c>
      <c r="X258">
        <v>0.1</v>
      </c>
      <c r="Y258">
        <v>0</v>
      </c>
      <c r="Z258">
        <v>0.9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0.5</v>
      </c>
      <c r="AS258">
        <v>0.5</v>
      </c>
      <c r="AT258">
        <v>0</v>
      </c>
      <c r="AU258">
        <v>4.4000000000000004</v>
      </c>
    </row>
    <row r="259" spans="1:47" x14ac:dyDescent="0.2">
      <c r="A259" t="s">
        <v>53</v>
      </c>
      <c r="B259" t="s">
        <v>56</v>
      </c>
      <c r="C259">
        <v>2007</v>
      </c>
      <c r="D259">
        <v>2113</v>
      </c>
      <c r="E259">
        <v>0.13833400000000001</v>
      </c>
      <c r="F259">
        <v>20.108440000000002</v>
      </c>
      <c r="G259">
        <v>16.16854</v>
      </c>
      <c r="H259">
        <v>13.839980000000001</v>
      </c>
      <c r="I259">
        <v>18.519069999999999</v>
      </c>
      <c r="J259">
        <v>549.64751000000001</v>
      </c>
      <c r="K259">
        <v>642.12526000000003</v>
      </c>
      <c r="L259">
        <v>479.8836</v>
      </c>
      <c r="M259">
        <v>5144.4970000000003</v>
      </c>
      <c r="N259" t="s">
        <v>49</v>
      </c>
      <c r="O259">
        <v>286.35129999999998</v>
      </c>
      <c r="P259">
        <v>268.64330000000001</v>
      </c>
      <c r="Q259">
        <v>8.9271999999999991</v>
      </c>
      <c r="R259">
        <v>0.93826600000000004</v>
      </c>
      <c r="S259">
        <v>5.1943000000000003E-2</v>
      </c>
      <c r="T259">
        <v>41.510339999999999</v>
      </c>
      <c r="U259">
        <v>0</v>
      </c>
      <c r="V259">
        <v>0.5</v>
      </c>
      <c r="W259">
        <v>0.5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0.2</v>
      </c>
      <c r="AR259">
        <v>0.4</v>
      </c>
      <c r="AS259">
        <v>0.4</v>
      </c>
      <c r="AT259">
        <v>0</v>
      </c>
      <c r="AU259">
        <v>4.5</v>
      </c>
    </row>
    <row r="260" spans="1:47" x14ac:dyDescent="0.2">
      <c r="A260" t="s">
        <v>53</v>
      </c>
      <c r="B260" t="s">
        <v>56</v>
      </c>
      <c r="C260">
        <v>2008</v>
      </c>
      <c r="D260">
        <v>1794</v>
      </c>
      <c r="E260">
        <v>0.12907099999999999</v>
      </c>
      <c r="F260">
        <v>20.49023</v>
      </c>
      <c r="G260">
        <v>16.475490000000001</v>
      </c>
      <c r="H260">
        <v>14.068630000000001</v>
      </c>
      <c r="I260">
        <v>18.916910000000001</v>
      </c>
      <c r="J260">
        <v>539.40725999999995</v>
      </c>
      <c r="K260">
        <v>631.68897000000004</v>
      </c>
      <c r="L260">
        <v>469.79124000000002</v>
      </c>
      <c r="M260">
        <v>5161.2039999999997</v>
      </c>
      <c r="N260">
        <v>63.00788</v>
      </c>
      <c r="O260">
        <v>286.4273</v>
      </c>
      <c r="P260">
        <v>276.32279999999997</v>
      </c>
      <c r="Q260">
        <v>8.9016999999999999</v>
      </c>
      <c r="R260">
        <v>0.96181899999999998</v>
      </c>
      <c r="S260">
        <v>5.3099E-2</v>
      </c>
      <c r="T260">
        <v>42.550989999999999</v>
      </c>
      <c r="U260">
        <v>0</v>
      </c>
      <c r="V260">
        <v>0.5</v>
      </c>
      <c r="W260">
        <v>0.5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0.2</v>
      </c>
      <c r="AR260">
        <v>0.4</v>
      </c>
      <c r="AS260">
        <v>0.4</v>
      </c>
      <c r="AT260">
        <v>0</v>
      </c>
      <c r="AU260">
        <v>4.5</v>
      </c>
    </row>
    <row r="261" spans="1:47" x14ac:dyDescent="0.2">
      <c r="A261" t="s">
        <v>53</v>
      </c>
      <c r="B261" t="s">
        <v>56</v>
      </c>
      <c r="C261">
        <v>2009</v>
      </c>
      <c r="D261">
        <v>989</v>
      </c>
      <c r="E261">
        <v>0.106215</v>
      </c>
      <c r="F261">
        <v>21.02215</v>
      </c>
      <c r="G261">
        <v>16.89988</v>
      </c>
      <c r="H261">
        <v>14.39181</v>
      </c>
      <c r="I261">
        <v>19.457979999999999</v>
      </c>
      <c r="J261">
        <v>525.86158999999998</v>
      </c>
      <c r="K261">
        <v>617.50393999999994</v>
      </c>
      <c r="L261">
        <v>456.72789</v>
      </c>
      <c r="M261">
        <v>5175.9390000000003</v>
      </c>
      <c r="N261">
        <v>62.568570000000001</v>
      </c>
      <c r="O261">
        <v>286.82709999999997</v>
      </c>
      <c r="P261">
        <v>277.89929999999998</v>
      </c>
      <c r="Q261">
        <v>8.5022000000000002</v>
      </c>
      <c r="R261">
        <v>0.97074700000000003</v>
      </c>
      <c r="S261">
        <v>5.3371000000000002E-2</v>
      </c>
      <c r="T261">
        <v>43.615989999999996</v>
      </c>
      <c r="U261">
        <v>0</v>
      </c>
      <c r="V261">
        <v>0.5</v>
      </c>
      <c r="W261">
        <v>0.5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0</v>
      </c>
      <c r="AP261">
        <v>0</v>
      </c>
      <c r="AQ261">
        <v>0.3</v>
      </c>
      <c r="AR261">
        <v>0.4</v>
      </c>
      <c r="AS261">
        <v>0.4</v>
      </c>
      <c r="AT261">
        <v>0</v>
      </c>
      <c r="AU261">
        <v>5</v>
      </c>
    </row>
    <row r="262" spans="1:47" x14ac:dyDescent="0.2">
      <c r="A262" t="s">
        <v>53</v>
      </c>
      <c r="B262" t="s">
        <v>56</v>
      </c>
      <c r="C262">
        <v>2010</v>
      </c>
      <c r="D262">
        <v>1276</v>
      </c>
      <c r="E262">
        <v>0.114812</v>
      </c>
      <c r="F262">
        <v>20.9482</v>
      </c>
      <c r="G262">
        <v>16.85202</v>
      </c>
      <c r="H262">
        <v>14.324920000000001</v>
      </c>
      <c r="I262">
        <v>19.439029999999999</v>
      </c>
      <c r="J262">
        <v>527.35528999999997</v>
      </c>
      <c r="K262">
        <v>620.38751000000002</v>
      </c>
      <c r="L262">
        <v>457.17309</v>
      </c>
      <c r="M262">
        <v>5308.759</v>
      </c>
      <c r="N262">
        <v>63.537869999999998</v>
      </c>
      <c r="O262">
        <v>292.69819999999999</v>
      </c>
      <c r="P262">
        <v>288.92469999999997</v>
      </c>
      <c r="Q262">
        <v>8.4158000000000008</v>
      </c>
      <c r="R262">
        <v>0.98709499999999994</v>
      </c>
      <c r="S262">
        <v>5.4157999999999998E-2</v>
      </c>
      <c r="T262">
        <v>44.655790000000003</v>
      </c>
      <c r="U262">
        <v>0</v>
      </c>
      <c r="V262">
        <v>0.6</v>
      </c>
      <c r="W262">
        <v>0.4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0.2</v>
      </c>
      <c r="AR262">
        <v>0.6</v>
      </c>
      <c r="AS262">
        <v>0.6</v>
      </c>
      <c r="AT262">
        <v>0</v>
      </c>
      <c r="AU262">
        <v>5.4</v>
      </c>
    </row>
    <row r="263" spans="1:47" x14ac:dyDescent="0.2">
      <c r="A263" t="s">
        <v>53</v>
      </c>
      <c r="B263" t="s">
        <v>56</v>
      </c>
      <c r="C263">
        <v>2011</v>
      </c>
      <c r="D263">
        <v>1479</v>
      </c>
      <c r="E263">
        <v>0.12305099999999999</v>
      </c>
      <c r="F263">
        <v>21.362649999999999</v>
      </c>
      <c r="G263">
        <v>17.23687</v>
      </c>
      <c r="H263">
        <v>14.632110000000001</v>
      </c>
      <c r="I263">
        <v>19.91075</v>
      </c>
      <c r="J263">
        <v>515.58096</v>
      </c>
      <c r="K263">
        <v>607.36296000000004</v>
      </c>
      <c r="L263">
        <v>446.34190999999998</v>
      </c>
      <c r="M263">
        <v>5267.7860000000001</v>
      </c>
      <c r="N263">
        <v>63.928669999999997</v>
      </c>
      <c r="O263">
        <v>282.22919999999999</v>
      </c>
      <c r="P263">
        <v>303.83300000000003</v>
      </c>
      <c r="Q263">
        <v>8.1542999999999992</v>
      </c>
      <c r="R263">
        <v>1.0861479999999999</v>
      </c>
      <c r="S263">
        <v>5.7127999999999998E-2</v>
      </c>
      <c r="T263">
        <v>45.420940000000002</v>
      </c>
      <c r="U263">
        <v>0</v>
      </c>
      <c r="V263">
        <v>0.6</v>
      </c>
      <c r="W263">
        <v>0.4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0.1</v>
      </c>
      <c r="AE263">
        <v>0.9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0.1</v>
      </c>
      <c r="AP263">
        <v>0</v>
      </c>
      <c r="AQ263">
        <v>0.3</v>
      </c>
      <c r="AR263">
        <v>0.5</v>
      </c>
      <c r="AS263">
        <v>0.9</v>
      </c>
      <c r="AT263">
        <v>0</v>
      </c>
      <c r="AU263">
        <v>5.4</v>
      </c>
    </row>
    <row r="264" spans="1:47" x14ac:dyDescent="0.2">
      <c r="A264" t="s">
        <v>53</v>
      </c>
      <c r="B264" t="s">
        <v>56</v>
      </c>
      <c r="C264">
        <v>2012</v>
      </c>
      <c r="D264">
        <v>1357</v>
      </c>
      <c r="E264">
        <v>0.100867</v>
      </c>
      <c r="F264">
        <v>21.324069999999999</v>
      </c>
      <c r="G264">
        <v>17.20749</v>
      </c>
      <c r="H264">
        <v>14.58427</v>
      </c>
      <c r="I264">
        <v>19.90889</v>
      </c>
      <c r="J264">
        <v>516.46123</v>
      </c>
      <c r="K264">
        <v>609.35496000000001</v>
      </c>
      <c r="L264">
        <v>446.38350000000003</v>
      </c>
      <c r="M264">
        <v>5334.6779999999999</v>
      </c>
      <c r="N264">
        <v>64.317949999999996</v>
      </c>
      <c r="O264">
        <v>286.2183</v>
      </c>
      <c r="P264">
        <v>316.89170000000001</v>
      </c>
      <c r="Q264">
        <v>7.9302000000000001</v>
      </c>
      <c r="R264">
        <v>1.1220330000000001</v>
      </c>
      <c r="S264">
        <v>5.9043999999999999E-2</v>
      </c>
      <c r="T264">
        <v>45.923609999999996</v>
      </c>
      <c r="U264">
        <v>0</v>
      </c>
      <c r="V264">
        <v>0.6</v>
      </c>
      <c r="W264">
        <v>0.4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0.1</v>
      </c>
      <c r="AE264">
        <v>0.9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</v>
      </c>
      <c r="AO264">
        <v>0.1</v>
      </c>
      <c r="AP264">
        <v>0</v>
      </c>
      <c r="AQ264">
        <v>0.3</v>
      </c>
      <c r="AR264">
        <v>0.6</v>
      </c>
      <c r="AS264">
        <v>0.9</v>
      </c>
      <c r="AT264">
        <v>0</v>
      </c>
      <c r="AU264">
        <v>5.6</v>
      </c>
    </row>
    <row r="265" spans="1:47" x14ac:dyDescent="0.2">
      <c r="A265" t="s">
        <v>53</v>
      </c>
      <c r="B265" t="s">
        <v>56</v>
      </c>
      <c r="C265">
        <v>2013</v>
      </c>
      <c r="D265">
        <v>1577</v>
      </c>
      <c r="E265">
        <v>0.103765</v>
      </c>
      <c r="F265">
        <v>21.675619999999999</v>
      </c>
      <c r="G265">
        <v>17.473929999999999</v>
      </c>
      <c r="H265">
        <v>14.794180000000001</v>
      </c>
      <c r="I265">
        <v>20.239599999999999</v>
      </c>
      <c r="J265">
        <v>508.58611999999999</v>
      </c>
      <c r="K265">
        <v>600.70935999999995</v>
      </c>
      <c r="L265">
        <v>439.08965000000001</v>
      </c>
      <c r="M265">
        <v>5428.9979999999996</v>
      </c>
      <c r="N265">
        <v>65.320179999999993</v>
      </c>
      <c r="O265">
        <v>281.74029999999999</v>
      </c>
      <c r="P265">
        <v>328.0566</v>
      </c>
      <c r="Q265">
        <v>7.7965</v>
      </c>
      <c r="R265">
        <v>1.185557</v>
      </c>
      <c r="S265">
        <v>5.9995E-2</v>
      </c>
      <c r="T265">
        <v>47.478270000000002</v>
      </c>
      <c r="U265">
        <v>0</v>
      </c>
      <c r="V265">
        <v>0.6</v>
      </c>
      <c r="W265">
        <v>0.4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0.2</v>
      </c>
      <c r="AE265">
        <v>0.8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1</v>
      </c>
      <c r="AO265">
        <v>0.2</v>
      </c>
      <c r="AP265">
        <v>0</v>
      </c>
      <c r="AQ265">
        <v>0.3</v>
      </c>
      <c r="AR265">
        <v>0.6</v>
      </c>
      <c r="AS265">
        <v>1</v>
      </c>
      <c r="AT265">
        <v>0</v>
      </c>
      <c r="AU265">
        <v>5.8</v>
      </c>
    </row>
    <row r="266" spans="1:47" x14ac:dyDescent="0.2">
      <c r="A266" t="s">
        <v>53</v>
      </c>
      <c r="B266" t="s">
        <v>56</v>
      </c>
      <c r="C266">
        <v>2014</v>
      </c>
      <c r="D266">
        <v>1929</v>
      </c>
      <c r="E266">
        <v>0.124349</v>
      </c>
      <c r="F266">
        <v>22.420169999999999</v>
      </c>
      <c r="G266">
        <v>18.037700000000001</v>
      </c>
      <c r="H266">
        <v>15.280950000000001</v>
      </c>
      <c r="I266">
        <v>20.879249999999999</v>
      </c>
      <c r="J266">
        <v>492.69031999999999</v>
      </c>
      <c r="K266">
        <v>581.57388000000003</v>
      </c>
      <c r="L266">
        <v>425.63781</v>
      </c>
      <c r="M266">
        <v>5484.8239999999996</v>
      </c>
      <c r="N266">
        <v>66.191050000000004</v>
      </c>
      <c r="O266">
        <v>292.5992</v>
      </c>
      <c r="P266">
        <v>333.8904</v>
      </c>
      <c r="Q266">
        <v>7.6359000000000004</v>
      </c>
      <c r="R266">
        <v>1.158415</v>
      </c>
      <c r="S266">
        <v>6.0606E-2</v>
      </c>
      <c r="T266">
        <v>49.596530000000001</v>
      </c>
      <c r="U266">
        <v>0</v>
      </c>
      <c r="V266">
        <v>0.6</v>
      </c>
      <c r="W266">
        <v>0.4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0.5</v>
      </c>
      <c r="AE266">
        <v>0.6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0.1</v>
      </c>
      <c r="AP266">
        <v>0</v>
      </c>
      <c r="AQ266">
        <v>0.5</v>
      </c>
      <c r="AR266">
        <v>0.5</v>
      </c>
      <c r="AS266">
        <v>1</v>
      </c>
      <c r="AT266">
        <v>0.1</v>
      </c>
      <c r="AU266">
        <v>6.1</v>
      </c>
    </row>
    <row r="267" spans="1:47" x14ac:dyDescent="0.2">
      <c r="A267" t="s">
        <v>53</v>
      </c>
      <c r="B267" t="s">
        <v>56</v>
      </c>
      <c r="C267">
        <v>2015</v>
      </c>
      <c r="D267">
        <v>1786</v>
      </c>
      <c r="E267">
        <v>0.106699</v>
      </c>
      <c r="F267">
        <v>23.46604</v>
      </c>
      <c r="G267">
        <v>18.808610000000002</v>
      </c>
      <c r="H267">
        <v>15.974399999999999</v>
      </c>
      <c r="I267">
        <v>21.715060000000001</v>
      </c>
      <c r="J267">
        <v>473.52256999999997</v>
      </c>
      <c r="K267">
        <v>557.52520000000004</v>
      </c>
      <c r="L267">
        <v>410.15215999999998</v>
      </c>
      <c r="M267">
        <v>5164.6559999999999</v>
      </c>
      <c r="N267">
        <v>65.336029999999994</v>
      </c>
      <c r="O267">
        <v>277.33580000000001</v>
      </c>
      <c r="P267">
        <v>324.16800000000001</v>
      </c>
      <c r="Q267">
        <v>7.5658000000000003</v>
      </c>
      <c r="R267">
        <v>1.2070639999999999</v>
      </c>
      <c r="S267">
        <v>6.2617000000000006E-2</v>
      </c>
      <c r="T267">
        <v>48.74342</v>
      </c>
      <c r="U267">
        <v>0</v>
      </c>
      <c r="V267">
        <v>0.7</v>
      </c>
      <c r="W267">
        <v>0.3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0.6</v>
      </c>
      <c r="AE267">
        <v>0.4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0.2</v>
      </c>
      <c r="AP267">
        <v>0.1</v>
      </c>
      <c r="AQ267">
        <v>0.5</v>
      </c>
      <c r="AR267">
        <v>0.5</v>
      </c>
      <c r="AS267">
        <v>0.9</v>
      </c>
      <c r="AT267">
        <v>0.1</v>
      </c>
      <c r="AU267">
        <v>6.1</v>
      </c>
    </row>
    <row r="268" spans="1:47" x14ac:dyDescent="0.2">
      <c r="A268" t="s">
        <v>53</v>
      </c>
      <c r="B268" t="s">
        <v>56</v>
      </c>
      <c r="C268">
        <v>2016</v>
      </c>
      <c r="D268">
        <v>1907</v>
      </c>
      <c r="E268">
        <v>0.117136</v>
      </c>
      <c r="F268">
        <v>23.642869999999998</v>
      </c>
      <c r="G268">
        <v>18.922370000000001</v>
      </c>
      <c r="H268">
        <v>16.10266</v>
      </c>
      <c r="I268">
        <v>21.80246</v>
      </c>
      <c r="J268">
        <v>470.91563000000002</v>
      </c>
      <c r="K268">
        <v>553.37608999999998</v>
      </c>
      <c r="L268">
        <v>408.70861000000002</v>
      </c>
      <c r="M268">
        <v>5150.4080000000004</v>
      </c>
      <c r="N268">
        <v>64.545429999999996</v>
      </c>
      <c r="O268">
        <v>266.06709999999998</v>
      </c>
      <c r="P268">
        <v>324.21749999999997</v>
      </c>
      <c r="Q268">
        <v>7.5010000000000003</v>
      </c>
      <c r="R268">
        <v>1.2663709999999999</v>
      </c>
      <c r="S268">
        <v>6.2978000000000006E-2</v>
      </c>
      <c r="T268">
        <v>48.87171</v>
      </c>
      <c r="U268">
        <v>0</v>
      </c>
      <c r="V268">
        <v>0.7</v>
      </c>
      <c r="W268">
        <v>0.3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0.5</v>
      </c>
      <c r="AE268">
        <v>0.5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0.2</v>
      </c>
      <c r="AP268">
        <v>0.1</v>
      </c>
      <c r="AQ268">
        <v>0.4</v>
      </c>
      <c r="AR268">
        <v>0.6</v>
      </c>
      <c r="AS268">
        <v>0.9</v>
      </c>
      <c r="AT268">
        <v>0.2</v>
      </c>
      <c r="AU268">
        <v>6.4</v>
      </c>
    </row>
    <row r="269" spans="1:47" x14ac:dyDescent="0.2">
      <c r="A269" t="s">
        <v>53</v>
      </c>
      <c r="B269" t="s">
        <v>56</v>
      </c>
      <c r="C269">
        <v>2017</v>
      </c>
      <c r="D269">
        <v>2054</v>
      </c>
      <c r="E269">
        <v>0.120699</v>
      </c>
      <c r="F269">
        <v>23.651530000000001</v>
      </c>
      <c r="G269">
        <v>18.917629999999999</v>
      </c>
      <c r="H269">
        <v>16.08738</v>
      </c>
      <c r="I269">
        <v>21.81259</v>
      </c>
      <c r="J269">
        <v>470.48611</v>
      </c>
      <c r="K269">
        <v>553.27095999999995</v>
      </c>
      <c r="L269">
        <v>408.03437000000002</v>
      </c>
      <c r="M269">
        <v>5217.0410000000002</v>
      </c>
      <c r="N269">
        <v>64.782420000000002</v>
      </c>
      <c r="O269">
        <v>273.59699999999998</v>
      </c>
      <c r="P269">
        <v>332.80309999999997</v>
      </c>
      <c r="Q269">
        <v>7.3636999999999997</v>
      </c>
      <c r="R269">
        <v>1.257995</v>
      </c>
      <c r="S269">
        <v>6.3704999999999998E-2</v>
      </c>
      <c r="T269">
        <v>49.431959999999997</v>
      </c>
      <c r="U269">
        <v>0</v>
      </c>
      <c r="V269">
        <v>0.7</v>
      </c>
      <c r="W269">
        <v>0.3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0.5</v>
      </c>
      <c r="AE269">
        <v>0.5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0.1</v>
      </c>
      <c r="AP269">
        <v>0.1</v>
      </c>
      <c r="AQ269">
        <v>0.5</v>
      </c>
      <c r="AR269">
        <v>0.6</v>
      </c>
      <c r="AS269">
        <v>0.9</v>
      </c>
      <c r="AT269">
        <v>0.4</v>
      </c>
      <c r="AU269">
        <v>6.8</v>
      </c>
    </row>
    <row r="270" spans="1:47" x14ac:dyDescent="0.2">
      <c r="A270" t="s">
        <v>53</v>
      </c>
      <c r="B270" t="s">
        <v>56</v>
      </c>
      <c r="C270">
        <v>2018</v>
      </c>
      <c r="D270">
        <v>2259</v>
      </c>
      <c r="E270">
        <v>0.13894999999999999</v>
      </c>
      <c r="F270">
        <v>23.95478</v>
      </c>
      <c r="G270">
        <v>19.109739999999999</v>
      </c>
      <c r="H270">
        <v>16.298580000000001</v>
      </c>
      <c r="I270">
        <v>21.968150000000001</v>
      </c>
      <c r="J270">
        <v>465.99329</v>
      </c>
      <c r="K270">
        <v>546.37018999999998</v>
      </c>
      <c r="L270">
        <v>405.35809</v>
      </c>
      <c r="M270">
        <v>5233.0550000000003</v>
      </c>
      <c r="N270">
        <v>65.496790000000004</v>
      </c>
      <c r="O270">
        <v>266.3836</v>
      </c>
      <c r="P270">
        <v>345.67329999999998</v>
      </c>
      <c r="Q270">
        <v>7.0621999999999998</v>
      </c>
      <c r="R270">
        <v>1.3652029999999999</v>
      </c>
      <c r="S270">
        <v>6.6140000000000004E-2</v>
      </c>
      <c r="T270">
        <v>50.130690000000001</v>
      </c>
      <c r="U270">
        <v>0</v>
      </c>
      <c r="V270">
        <v>0.7</v>
      </c>
      <c r="W270">
        <v>0.3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0.4</v>
      </c>
      <c r="AE270">
        <v>0.6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0.2</v>
      </c>
      <c r="AP270">
        <v>0.3</v>
      </c>
      <c r="AQ270">
        <v>0.4</v>
      </c>
      <c r="AR270">
        <v>0.6</v>
      </c>
      <c r="AS270">
        <v>0.9</v>
      </c>
      <c r="AT270">
        <v>0.5</v>
      </c>
      <c r="AU270">
        <v>7.6</v>
      </c>
    </row>
    <row r="271" spans="1:47" x14ac:dyDescent="0.2">
      <c r="A271" t="s">
        <v>53</v>
      </c>
      <c r="B271" t="s">
        <v>56</v>
      </c>
      <c r="C271" s="3" t="s">
        <v>50</v>
      </c>
      <c r="D271" t="s">
        <v>49</v>
      </c>
      <c r="E271">
        <v>0.137651</v>
      </c>
      <c r="F271">
        <v>24.485620000000001</v>
      </c>
      <c r="G271">
        <v>19.437850000000001</v>
      </c>
      <c r="H271">
        <v>16.725819999999999</v>
      </c>
      <c r="I271">
        <v>22.146879999999999</v>
      </c>
      <c r="J271">
        <v>458.91629</v>
      </c>
      <c r="K271">
        <v>533.33996000000002</v>
      </c>
      <c r="L271">
        <v>402.77211999999997</v>
      </c>
      <c r="M271">
        <v>5069.63</v>
      </c>
      <c r="N271">
        <v>64.636269999999996</v>
      </c>
      <c r="O271">
        <v>261.14890000000003</v>
      </c>
      <c r="P271">
        <v>337.34769999999997</v>
      </c>
      <c r="Q271">
        <v>7.0853000000000002</v>
      </c>
      <c r="R271">
        <v>1.3601430000000001</v>
      </c>
      <c r="S271">
        <v>6.6364999999999993E-2</v>
      </c>
      <c r="T271">
        <v>49.481540000000003</v>
      </c>
      <c r="U271">
        <v>0</v>
      </c>
      <c r="V271">
        <v>0.7</v>
      </c>
      <c r="W271">
        <v>0.3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0.3</v>
      </c>
      <c r="AE271">
        <v>0.6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0.1</v>
      </c>
      <c r="AN271">
        <v>0.8</v>
      </c>
      <c r="AO271">
        <v>0.2</v>
      </c>
      <c r="AP271">
        <v>0.6</v>
      </c>
      <c r="AQ271">
        <v>0.4</v>
      </c>
      <c r="AR271">
        <v>0.7</v>
      </c>
      <c r="AS271">
        <v>0.9</v>
      </c>
      <c r="AT271">
        <v>0.7</v>
      </c>
      <c r="AU271">
        <v>7.8</v>
      </c>
    </row>
    <row r="272" spans="1:47" x14ac:dyDescent="0.2">
      <c r="A272" t="s">
        <v>53</v>
      </c>
      <c r="B272" t="s">
        <v>57</v>
      </c>
      <c r="C272">
        <v>1975</v>
      </c>
      <c r="D272">
        <v>1977</v>
      </c>
      <c r="E272">
        <v>0.193354</v>
      </c>
      <c r="F272">
        <v>13.679959999999999</v>
      </c>
      <c r="G272">
        <v>11.634309999999999</v>
      </c>
      <c r="H272">
        <v>10.91165</v>
      </c>
      <c r="I272">
        <v>12.659000000000001</v>
      </c>
      <c r="J272">
        <v>763.86134000000004</v>
      </c>
      <c r="K272">
        <v>814.45060000000001</v>
      </c>
      <c r="L272">
        <v>702.03002000000004</v>
      </c>
      <c r="M272">
        <v>4072.518</v>
      </c>
      <c r="N272" s="1">
        <f>N271/N260-1</f>
        <v>2.5844227737863879E-2</v>
      </c>
      <c r="O272">
        <v>311.04950000000002</v>
      </c>
      <c r="P272">
        <v>142.08260000000001</v>
      </c>
      <c r="Q272" t="s">
        <v>49</v>
      </c>
      <c r="R272">
        <v>0.47641600000000001</v>
      </c>
      <c r="S272">
        <v>3.4945999999999998E-2</v>
      </c>
      <c r="T272">
        <v>24.2073</v>
      </c>
      <c r="U272">
        <v>0</v>
      </c>
      <c r="V272">
        <v>0.2</v>
      </c>
      <c r="W272">
        <v>0.8</v>
      </c>
      <c r="X272">
        <v>0.4</v>
      </c>
      <c r="Y272">
        <v>0.6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 t="s">
        <v>49</v>
      </c>
      <c r="AS272">
        <v>0</v>
      </c>
      <c r="AT272" t="s">
        <v>49</v>
      </c>
      <c r="AU272" t="s">
        <v>49</v>
      </c>
    </row>
    <row r="273" spans="1:47" x14ac:dyDescent="0.2">
      <c r="A273" t="s">
        <v>53</v>
      </c>
      <c r="B273" t="s">
        <v>57</v>
      </c>
      <c r="C273">
        <v>1976</v>
      </c>
      <c r="D273">
        <v>2600</v>
      </c>
      <c r="E273">
        <v>0.210836</v>
      </c>
      <c r="F273">
        <v>14.40924</v>
      </c>
      <c r="G273">
        <v>12.24713</v>
      </c>
      <c r="H273">
        <v>11.55419</v>
      </c>
      <c r="I273">
        <v>13.215859999999999</v>
      </c>
      <c r="J273">
        <v>725.63932</v>
      </c>
      <c r="K273">
        <v>769.15823999999998</v>
      </c>
      <c r="L273">
        <v>672.44952999999998</v>
      </c>
      <c r="M273">
        <v>4155.3270000000002</v>
      </c>
      <c r="N273" t="s">
        <v>49</v>
      </c>
      <c r="O273">
        <v>319.6884</v>
      </c>
      <c r="P273">
        <v>140.79249999999999</v>
      </c>
      <c r="Q273" t="s">
        <v>49</v>
      </c>
      <c r="R273">
        <v>0.45759100000000003</v>
      </c>
      <c r="S273">
        <v>3.3968999999999999E-2</v>
      </c>
      <c r="T273">
        <v>25.971219999999999</v>
      </c>
      <c r="U273">
        <v>0</v>
      </c>
      <c r="V273">
        <v>0.2</v>
      </c>
      <c r="W273">
        <v>0.8</v>
      </c>
      <c r="X273">
        <v>0.3</v>
      </c>
      <c r="Y273">
        <v>0.7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0</v>
      </c>
      <c r="AQ273">
        <v>0</v>
      </c>
      <c r="AR273" t="s">
        <v>49</v>
      </c>
      <c r="AS273">
        <v>0</v>
      </c>
      <c r="AT273" t="s">
        <v>49</v>
      </c>
      <c r="AU273" t="s">
        <v>49</v>
      </c>
    </row>
    <row r="274" spans="1:47" x14ac:dyDescent="0.2">
      <c r="A274" t="s">
        <v>53</v>
      </c>
      <c r="B274" t="s">
        <v>57</v>
      </c>
      <c r="C274">
        <v>1977</v>
      </c>
      <c r="D274">
        <v>2805</v>
      </c>
      <c r="E274">
        <v>0.19858100000000001</v>
      </c>
      <c r="F274">
        <v>15.64156</v>
      </c>
      <c r="G274">
        <v>13.28478</v>
      </c>
      <c r="H274">
        <v>12.649520000000001</v>
      </c>
      <c r="I274">
        <v>14.15353</v>
      </c>
      <c r="J274">
        <v>668.96079999999995</v>
      </c>
      <c r="K274">
        <v>702.55623000000003</v>
      </c>
      <c r="L274">
        <v>627.89972999999998</v>
      </c>
      <c r="M274">
        <v>4136.0020000000004</v>
      </c>
      <c r="N274" t="s">
        <v>49</v>
      </c>
      <c r="O274">
        <v>318.35840000000002</v>
      </c>
      <c r="P274">
        <v>147.3296</v>
      </c>
      <c r="Q274" t="s">
        <v>49</v>
      </c>
      <c r="R274">
        <v>0.48231299999999999</v>
      </c>
      <c r="S274">
        <v>3.5619999999999999E-2</v>
      </c>
      <c r="T274">
        <v>28.02065</v>
      </c>
      <c r="U274">
        <v>0</v>
      </c>
      <c r="V274">
        <v>0.2</v>
      </c>
      <c r="W274">
        <v>0.8</v>
      </c>
      <c r="X274">
        <v>0.3</v>
      </c>
      <c r="Y274">
        <v>0.7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 t="s">
        <v>49</v>
      </c>
      <c r="AS274">
        <v>0</v>
      </c>
      <c r="AT274" t="s">
        <v>49</v>
      </c>
      <c r="AU274" t="s">
        <v>49</v>
      </c>
    </row>
    <row r="275" spans="1:47" x14ac:dyDescent="0.2">
      <c r="A275" t="s">
        <v>53</v>
      </c>
      <c r="B275" t="s">
        <v>57</v>
      </c>
      <c r="C275">
        <v>1978</v>
      </c>
      <c r="D275">
        <v>3257</v>
      </c>
      <c r="E275">
        <v>0.22541900000000001</v>
      </c>
      <c r="F275">
        <v>15.254160000000001</v>
      </c>
      <c r="G275">
        <v>12.948600000000001</v>
      </c>
      <c r="H275">
        <v>12.40906</v>
      </c>
      <c r="I275">
        <v>13.675319999999999</v>
      </c>
      <c r="J275">
        <v>686.91120000000001</v>
      </c>
      <c r="K275">
        <v>716.76589000000001</v>
      </c>
      <c r="L275">
        <v>650.42214000000001</v>
      </c>
      <c r="M275">
        <v>4152.067</v>
      </c>
      <c r="N275" t="s">
        <v>49</v>
      </c>
      <c r="O275">
        <v>314.68619999999999</v>
      </c>
      <c r="P275">
        <v>145.7236</v>
      </c>
      <c r="Q275">
        <v>13.359500000000001</v>
      </c>
      <c r="R275">
        <v>0.48074800000000001</v>
      </c>
      <c r="S275">
        <v>3.5077999999999998E-2</v>
      </c>
      <c r="T275">
        <v>27.517700000000001</v>
      </c>
      <c r="U275">
        <v>0</v>
      </c>
      <c r="V275">
        <v>0.3</v>
      </c>
      <c r="W275">
        <v>0.7</v>
      </c>
      <c r="X275">
        <v>0.3</v>
      </c>
      <c r="Y275">
        <v>0.7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 t="s">
        <v>49</v>
      </c>
      <c r="AS275">
        <v>0</v>
      </c>
      <c r="AT275" t="s">
        <v>49</v>
      </c>
      <c r="AU275" t="s">
        <v>49</v>
      </c>
    </row>
    <row r="276" spans="1:47" x14ac:dyDescent="0.2">
      <c r="A276" t="s">
        <v>53</v>
      </c>
      <c r="B276" t="s">
        <v>57</v>
      </c>
      <c r="C276">
        <v>1979</v>
      </c>
      <c r="D276">
        <v>3072</v>
      </c>
      <c r="E276">
        <v>0.22129599999999999</v>
      </c>
      <c r="F276">
        <v>14.723660000000001</v>
      </c>
      <c r="G276">
        <v>12.52042</v>
      </c>
      <c r="H276">
        <v>12.08076</v>
      </c>
      <c r="I276">
        <v>13.103260000000001</v>
      </c>
      <c r="J276">
        <v>711.09852000000001</v>
      </c>
      <c r="K276">
        <v>736.98373000000004</v>
      </c>
      <c r="L276">
        <v>679.46103000000005</v>
      </c>
      <c r="M276">
        <v>4256.8630000000003</v>
      </c>
      <c r="N276" t="s">
        <v>49</v>
      </c>
      <c r="O276">
        <v>298.73500000000001</v>
      </c>
      <c r="P276">
        <v>138.22649999999999</v>
      </c>
      <c r="Q276">
        <v>14.974</v>
      </c>
      <c r="R276">
        <v>0.48536499999999999</v>
      </c>
      <c r="S276">
        <v>3.2469999999999999E-2</v>
      </c>
      <c r="T276">
        <v>27.28959</v>
      </c>
      <c r="U276">
        <v>0</v>
      </c>
      <c r="V276">
        <v>0.2</v>
      </c>
      <c r="W276">
        <v>0.8</v>
      </c>
      <c r="X276">
        <v>0.4</v>
      </c>
      <c r="Y276">
        <v>0.6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 t="s">
        <v>49</v>
      </c>
      <c r="AS276">
        <v>0</v>
      </c>
      <c r="AT276">
        <v>0</v>
      </c>
      <c r="AU276">
        <v>3.3</v>
      </c>
    </row>
    <row r="277" spans="1:47" x14ac:dyDescent="0.2">
      <c r="A277" t="s">
        <v>53</v>
      </c>
      <c r="B277" t="s">
        <v>57</v>
      </c>
      <c r="C277">
        <v>1980</v>
      </c>
      <c r="D277">
        <v>1863</v>
      </c>
      <c r="E277">
        <v>0.164745</v>
      </c>
      <c r="F277">
        <v>18.560140000000001</v>
      </c>
      <c r="G277">
        <v>15.77936</v>
      </c>
      <c r="H277">
        <v>14.831060000000001</v>
      </c>
      <c r="I277">
        <v>17.117039999999999</v>
      </c>
      <c r="J277">
        <v>565.36884999999995</v>
      </c>
      <c r="K277">
        <v>601.50941999999998</v>
      </c>
      <c r="L277">
        <v>521.19704999999999</v>
      </c>
      <c r="M277">
        <v>3868.6060000000002</v>
      </c>
      <c r="N277" t="s">
        <v>49</v>
      </c>
      <c r="O277">
        <v>248.35769999999999</v>
      </c>
      <c r="P277">
        <v>120.9049</v>
      </c>
      <c r="Q277">
        <v>15.6899</v>
      </c>
      <c r="R277">
        <v>0.52766000000000002</v>
      </c>
      <c r="S277">
        <v>3.1254999999999998E-2</v>
      </c>
      <c r="T277">
        <v>30.85744</v>
      </c>
      <c r="U277">
        <v>0</v>
      </c>
      <c r="V277">
        <v>0.3</v>
      </c>
      <c r="W277">
        <v>0.7</v>
      </c>
      <c r="X277">
        <v>0.5</v>
      </c>
      <c r="Y277">
        <v>0.2</v>
      </c>
      <c r="Z277">
        <v>0.2</v>
      </c>
      <c r="AA277">
        <v>0</v>
      </c>
      <c r="AB277">
        <v>0</v>
      </c>
      <c r="AC277">
        <v>0.9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0</v>
      </c>
      <c r="AP277">
        <v>0</v>
      </c>
      <c r="AQ277">
        <v>0</v>
      </c>
      <c r="AR277" t="s">
        <v>49</v>
      </c>
      <c r="AS277">
        <v>0</v>
      </c>
      <c r="AT277">
        <v>0</v>
      </c>
      <c r="AU277">
        <v>3.5</v>
      </c>
    </row>
    <row r="278" spans="1:47" x14ac:dyDescent="0.2">
      <c r="A278" t="s">
        <v>53</v>
      </c>
      <c r="B278" t="s">
        <v>57</v>
      </c>
      <c r="C278">
        <v>1981</v>
      </c>
      <c r="D278">
        <v>1821</v>
      </c>
      <c r="E278">
        <v>0.17249500000000001</v>
      </c>
      <c r="F278">
        <v>20.09639</v>
      </c>
      <c r="G278">
        <v>17.091999999999999</v>
      </c>
      <c r="H278">
        <v>16.005189999999999</v>
      </c>
      <c r="I278">
        <v>18.6389</v>
      </c>
      <c r="J278">
        <v>522.62947999999994</v>
      </c>
      <c r="K278">
        <v>558.07682999999997</v>
      </c>
      <c r="L278">
        <v>479.30495999999999</v>
      </c>
      <c r="M278">
        <v>3805.596</v>
      </c>
      <c r="N278" t="s">
        <v>49</v>
      </c>
      <c r="O278">
        <v>247.0042</v>
      </c>
      <c r="P278">
        <v>118.50320000000001</v>
      </c>
      <c r="Q278">
        <v>15.7029</v>
      </c>
      <c r="R278">
        <v>0.50818399999999997</v>
      </c>
      <c r="S278">
        <v>3.1077E-2</v>
      </c>
      <c r="T278">
        <v>33.008069999999996</v>
      </c>
      <c r="U278">
        <v>0</v>
      </c>
      <c r="V278">
        <v>0.2</v>
      </c>
      <c r="W278">
        <v>0.8</v>
      </c>
      <c r="X278">
        <v>0.5</v>
      </c>
      <c r="Y278">
        <v>0.2</v>
      </c>
      <c r="Z278">
        <v>0.3</v>
      </c>
      <c r="AA278">
        <v>0</v>
      </c>
      <c r="AB278">
        <v>0</v>
      </c>
      <c r="AC278">
        <v>0.9</v>
      </c>
      <c r="AD278">
        <v>0</v>
      </c>
      <c r="AE278">
        <v>0</v>
      </c>
      <c r="AF278">
        <v>0</v>
      </c>
      <c r="AG278">
        <v>0</v>
      </c>
      <c r="AH278">
        <v>0.1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0.9</v>
      </c>
      <c r="AO278">
        <v>0</v>
      </c>
      <c r="AP278">
        <v>0</v>
      </c>
      <c r="AQ278">
        <v>0</v>
      </c>
      <c r="AR278" t="s">
        <v>49</v>
      </c>
      <c r="AS278">
        <v>0</v>
      </c>
      <c r="AT278">
        <v>0</v>
      </c>
      <c r="AU278">
        <v>3.6</v>
      </c>
    </row>
    <row r="279" spans="1:47" x14ac:dyDescent="0.2">
      <c r="A279" t="s">
        <v>53</v>
      </c>
      <c r="B279" t="s">
        <v>57</v>
      </c>
      <c r="C279">
        <v>1982</v>
      </c>
      <c r="D279">
        <v>1901</v>
      </c>
      <c r="E279">
        <v>0.19531299999999999</v>
      </c>
      <c r="F279">
        <v>20.462800000000001</v>
      </c>
      <c r="G279">
        <v>17.405819999999999</v>
      </c>
      <c r="H279">
        <v>16.27374</v>
      </c>
      <c r="I279">
        <v>19.023250000000001</v>
      </c>
      <c r="J279">
        <v>515.86923000000002</v>
      </c>
      <c r="K279">
        <v>551.71555999999998</v>
      </c>
      <c r="L279">
        <v>472.05705</v>
      </c>
      <c r="M279">
        <v>3813.4830000000002</v>
      </c>
      <c r="N279" t="s">
        <v>49</v>
      </c>
      <c r="O279">
        <v>243.87020000000001</v>
      </c>
      <c r="P279">
        <v>120.4064</v>
      </c>
      <c r="Q279">
        <v>16.6172</v>
      </c>
      <c r="R279">
        <v>0.52382600000000001</v>
      </c>
      <c r="S279">
        <v>3.1711000000000003E-2</v>
      </c>
      <c r="T279">
        <v>33.782800000000002</v>
      </c>
      <c r="U279">
        <v>0</v>
      </c>
      <c r="V279">
        <v>0.2</v>
      </c>
      <c r="W279">
        <v>0.8</v>
      </c>
      <c r="X279">
        <v>0.5</v>
      </c>
      <c r="Y279">
        <v>0.2</v>
      </c>
      <c r="Z279">
        <v>0.3</v>
      </c>
      <c r="AA279">
        <v>0</v>
      </c>
      <c r="AB279">
        <v>0</v>
      </c>
      <c r="AC279">
        <v>0.9</v>
      </c>
      <c r="AD279">
        <v>0</v>
      </c>
      <c r="AE279">
        <v>0</v>
      </c>
      <c r="AF279">
        <v>0</v>
      </c>
      <c r="AG279">
        <v>0</v>
      </c>
      <c r="AH279">
        <v>0.1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0.9</v>
      </c>
      <c r="AO279">
        <v>0</v>
      </c>
      <c r="AP279">
        <v>0</v>
      </c>
      <c r="AQ279">
        <v>0</v>
      </c>
      <c r="AR279" t="s">
        <v>49</v>
      </c>
      <c r="AS279">
        <v>0</v>
      </c>
      <c r="AT279">
        <v>0</v>
      </c>
      <c r="AU279">
        <v>3.7</v>
      </c>
    </row>
    <row r="280" spans="1:47" x14ac:dyDescent="0.2">
      <c r="A280" t="s">
        <v>53</v>
      </c>
      <c r="B280" t="s">
        <v>57</v>
      </c>
      <c r="C280">
        <v>1983</v>
      </c>
      <c r="D280">
        <v>2267</v>
      </c>
      <c r="E280">
        <v>0.22003</v>
      </c>
      <c r="F280">
        <v>20.83034</v>
      </c>
      <c r="G280">
        <v>17.729389999999999</v>
      </c>
      <c r="H280">
        <v>16.451499999999999</v>
      </c>
      <c r="I280">
        <v>19.589130000000001</v>
      </c>
      <c r="J280">
        <v>503.94351</v>
      </c>
      <c r="K280">
        <v>543.08612000000005</v>
      </c>
      <c r="L280">
        <v>456.10255000000001</v>
      </c>
      <c r="M280">
        <v>3772.5059999999999</v>
      </c>
      <c r="N280" t="s">
        <v>49</v>
      </c>
      <c r="O280">
        <v>231.7698</v>
      </c>
      <c r="P280">
        <v>118.0416</v>
      </c>
      <c r="Q280">
        <v>15.291499999999999</v>
      </c>
      <c r="R280">
        <v>0.54215400000000002</v>
      </c>
      <c r="S280">
        <v>3.1312E-2</v>
      </c>
      <c r="T280">
        <v>34.003390000000003</v>
      </c>
      <c r="U280">
        <v>0</v>
      </c>
      <c r="V280">
        <v>0.3</v>
      </c>
      <c r="W280">
        <v>0.7</v>
      </c>
      <c r="X280">
        <v>0.5</v>
      </c>
      <c r="Y280">
        <v>0.2</v>
      </c>
      <c r="Z280">
        <v>0.4</v>
      </c>
      <c r="AA280">
        <v>0</v>
      </c>
      <c r="AB280">
        <v>0</v>
      </c>
      <c r="AC280">
        <v>0.9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 t="s">
        <v>49</v>
      </c>
      <c r="AS280">
        <v>0</v>
      </c>
      <c r="AT280">
        <v>0</v>
      </c>
      <c r="AU280">
        <v>3.9</v>
      </c>
    </row>
    <row r="281" spans="1:47" x14ac:dyDescent="0.2">
      <c r="A281" t="s">
        <v>53</v>
      </c>
      <c r="B281" t="s">
        <v>57</v>
      </c>
      <c r="C281">
        <v>1984</v>
      </c>
      <c r="D281">
        <v>3289</v>
      </c>
      <c r="E281">
        <v>0.234628</v>
      </c>
      <c r="F281">
        <v>20.439769999999999</v>
      </c>
      <c r="G281">
        <v>17.398869999999999</v>
      </c>
      <c r="H281">
        <v>16.119900000000001</v>
      </c>
      <c r="I281">
        <v>19.267250000000001</v>
      </c>
      <c r="J281">
        <v>512.09938</v>
      </c>
      <c r="K281">
        <v>552.71520999999996</v>
      </c>
      <c r="L281">
        <v>462.45782000000003</v>
      </c>
      <c r="M281">
        <v>3787.0129999999999</v>
      </c>
      <c r="N281" t="s">
        <v>49</v>
      </c>
      <c r="O281">
        <v>225.13390000000001</v>
      </c>
      <c r="P281">
        <v>117.79819999999999</v>
      </c>
      <c r="Q281">
        <v>15.347799999999999</v>
      </c>
      <c r="R281">
        <v>0.55640199999999995</v>
      </c>
      <c r="S281">
        <v>3.1023999999999999E-2</v>
      </c>
      <c r="T281">
        <v>33.481810000000003</v>
      </c>
      <c r="U281">
        <v>0.1</v>
      </c>
      <c r="V281">
        <v>0.3</v>
      </c>
      <c r="W281">
        <v>0.6</v>
      </c>
      <c r="X281">
        <v>0.4</v>
      </c>
      <c r="Y281">
        <v>0.2</v>
      </c>
      <c r="Z281">
        <v>0.3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 t="s">
        <v>49</v>
      </c>
      <c r="AS281">
        <v>0</v>
      </c>
      <c r="AT281">
        <v>0</v>
      </c>
      <c r="AU281">
        <v>3.9</v>
      </c>
    </row>
    <row r="282" spans="1:47" x14ac:dyDescent="0.2">
      <c r="A282" t="s">
        <v>53</v>
      </c>
      <c r="B282" t="s">
        <v>57</v>
      </c>
      <c r="C282">
        <v>1985</v>
      </c>
      <c r="D282">
        <v>3581</v>
      </c>
      <c r="E282">
        <v>0.24765100000000001</v>
      </c>
      <c r="F282">
        <v>20.520029999999998</v>
      </c>
      <c r="G282">
        <v>17.466259999999998</v>
      </c>
      <c r="H282">
        <v>16.192830000000001</v>
      </c>
      <c r="I282">
        <v>19.32358</v>
      </c>
      <c r="J282">
        <v>509.44751000000002</v>
      </c>
      <c r="K282">
        <v>549.51304000000005</v>
      </c>
      <c r="L282">
        <v>460.47854000000001</v>
      </c>
      <c r="M282">
        <v>3803.2310000000002</v>
      </c>
      <c r="N282" t="s">
        <v>49</v>
      </c>
      <c r="O282">
        <v>224.9186</v>
      </c>
      <c r="P282">
        <v>124.4415</v>
      </c>
      <c r="Q282">
        <v>14.676</v>
      </c>
      <c r="R282">
        <v>0.58491300000000002</v>
      </c>
      <c r="S282">
        <v>3.2619000000000002E-2</v>
      </c>
      <c r="T282">
        <v>33.718429999999998</v>
      </c>
      <c r="U282">
        <v>0.1</v>
      </c>
      <c r="V282">
        <v>0.3</v>
      </c>
      <c r="W282">
        <v>0.6</v>
      </c>
      <c r="X282">
        <v>0.4</v>
      </c>
      <c r="Y282">
        <v>0.2</v>
      </c>
      <c r="Z282">
        <v>0.4</v>
      </c>
      <c r="AA282">
        <v>0</v>
      </c>
      <c r="AB282">
        <v>0</v>
      </c>
      <c r="AC282">
        <v>0.9</v>
      </c>
      <c r="AD282">
        <v>0</v>
      </c>
      <c r="AE282">
        <v>0.1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0</v>
      </c>
      <c r="AR282" t="s">
        <v>49</v>
      </c>
      <c r="AS282">
        <v>0</v>
      </c>
      <c r="AT282">
        <v>0</v>
      </c>
      <c r="AU282">
        <v>3.8</v>
      </c>
    </row>
    <row r="283" spans="1:47" x14ac:dyDescent="0.2">
      <c r="A283" t="s">
        <v>53</v>
      </c>
      <c r="B283" t="s">
        <v>57</v>
      </c>
      <c r="C283">
        <v>1986</v>
      </c>
      <c r="D283">
        <v>4291</v>
      </c>
      <c r="E283">
        <v>0.27927400000000002</v>
      </c>
      <c r="F283">
        <v>21.43524</v>
      </c>
      <c r="G283">
        <v>18.184709999999999</v>
      </c>
      <c r="H283">
        <v>16.81223</v>
      </c>
      <c r="I283">
        <v>20.141680000000001</v>
      </c>
      <c r="J283">
        <v>489.13227000000001</v>
      </c>
      <c r="K283">
        <v>529.05669</v>
      </c>
      <c r="L283">
        <v>441.61561999999998</v>
      </c>
      <c r="M283">
        <v>3741.0880000000002</v>
      </c>
      <c r="N283" t="s">
        <v>49</v>
      </c>
      <c r="O283">
        <v>211.9418</v>
      </c>
      <c r="P283">
        <v>123.3111</v>
      </c>
      <c r="Q283">
        <v>13.908300000000001</v>
      </c>
      <c r="R283">
        <v>0.61926000000000003</v>
      </c>
      <c r="S283">
        <v>3.2961999999999998E-2</v>
      </c>
      <c r="T283">
        <v>34.2971</v>
      </c>
      <c r="U283">
        <v>0.1</v>
      </c>
      <c r="V283">
        <v>0.3</v>
      </c>
      <c r="W283">
        <v>0.6</v>
      </c>
      <c r="X283">
        <v>0.4</v>
      </c>
      <c r="Y283">
        <v>0.2</v>
      </c>
      <c r="Z283">
        <v>0.4</v>
      </c>
      <c r="AA283">
        <v>0</v>
      </c>
      <c r="AB283">
        <v>0</v>
      </c>
      <c r="AC283">
        <v>0.6</v>
      </c>
      <c r="AD283">
        <v>0</v>
      </c>
      <c r="AE283">
        <v>0.2</v>
      </c>
      <c r="AF283">
        <v>0.2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 t="s">
        <v>49</v>
      </c>
      <c r="AS283">
        <v>0</v>
      </c>
      <c r="AT283">
        <v>0</v>
      </c>
      <c r="AU283">
        <v>4</v>
      </c>
    </row>
    <row r="284" spans="1:47" x14ac:dyDescent="0.2">
      <c r="A284" t="s">
        <v>53</v>
      </c>
      <c r="B284" t="s">
        <v>57</v>
      </c>
      <c r="C284">
        <v>1987</v>
      </c>
      <c r="D284">
        <v>4039</v>
      </c>
      <c r="E284">
        <v>0.27172400000000002</v>
      </c>
      <c r="F284">
        <v>21.611450000000001</v>
      </c>
      <c r="G284">
        <v>18.284590000000001</v>
      </c>
      <c r="H284">
        <v>16.75628</v>
      </c>
      <c r="I284">
        <v>20.448160000000001</v>
      </c>
      <c r="J284">
        <v>486.19972000000001</v>
      </c>
      <c r="K284">
        <v>530.54488000000003</v>
      </c>
      <c r="L284">
        <v>434.75655</v>
      </c>
      <c r="M284">
        <v>3717.8719999999998</v>
      </c>
      <c r="N284" t="s">
        <v>49</v>
      </c>
      <c r="O284">
        <v>210.65090000000001</v>
      </c>
      <c r="P284">
        <v>131.11869999999999</v>
      </c>
      <c r="Q284">
        <v>13.6357</v>
      </c>
      <c r="R284">
        <v>0.65173000000000003</v>
      </c>
      <c r="S284">
        <v>3.5081000000000001E-2</v>
      </c>
      <c r="T284">
        <v>34.229140000000001</v>
      </c>
      <c r="U284">
        <v>0.1</v>
      </c>
      <c r="V284">
        <v>0.3</v>
      </c>
      <c r="W284">
        <v>0.6</v>
      </c>
      <c r="X284">
        <v>0.4</v>
      </c>
      <c r="Y284">
        <v>0.2</v>
      </c>
      <c r="Z284">
        <v>0.4</v>
      </c>
      <c r="AA284">
        <v>0</v>
      </c>
      <c r="AB284">
        <v>0</v>
      </c>
      <c r="AC284">
        <v>0.3</v>
      </c>
      <c r="AD284">
        <v>0</v>
      </c>
      <c r="AE284">
        <v>0.3</v>
      </c>
      <c r="AF284">
        <v>0.3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 t="s">
        <v>49</v>
      </c>
      <c r="AS284">
        <v>0</v>
      </c>
      <c r="AT284">
        <v>0</v>
      </c>
      <c r="AU284">
        <v>4</v>
      </c>
    </row>
    <row r="285" spans="1:47" x14ac:dyDescent="0.2">
      <c r="A285" t="s">
        <v>53</v>
      </c>
      <c r="B285" t="s">
        <v>57</v>
      </c>
      <c r="C285">
        <v>1988</v>
      </c>
      <c r="D285">
        <v>4450</v>
      </c>
      <c r="E285">
        <v>0.29094799999999998</v>
      </c>
      <c r="F285">
        <v>21.14986</v>
      </c>
      <c r="G285">
        <v>17.848590000000002</v>
      </c>
      <c r="H285">
        <v>16.225549999999998</v>
      </c>
      <c r="I285">
        <v>20.126529999999999</v>
      </c>
      <c r="J285">
        <v>498.05144999999999</v>
      </c>
      <c r="K285">
        <v>547.87397999999996</v>
      </c>
      <c r="L285">
        <v>441.67903000000001</v>
      </c>
      <c r="M285">
        <v>3849.8670000000002</v>
      </c>
      <c r="N285" t="s">
        <v>49</v>
      </c>
      <c r="O285">
        <v>227.71430000000001</v>
      </c>
      <c r="P285">
        <v>141.2671</v>
      </c>
      <c r="Q285">
        <v>13.3466</v>
      </c>
      <c r="R285">
        <v>0.64866999999999997</v>
      </c>
      <c r="S285">
        <v>3.6491999999999997E-2</v>
      </c>
      <c r="T285">
        <v>34.544840000000001</v>
      </c>
      <c r="U285">
        <v>0.1</v>
      </c>
      <c r="V285">
        <v>0.3</v>
      </c>
      <c r="W285">
        <v>0.6</v>
      </c>
      <c r="X285">
        <v>0.4</v>
      </c>
      <c r="Y285">
        <v>0.1</v>
      </c>
      <c r="Z285">
        <v>0.5</v>
      </c>
      <c r="AA285">
        <v>0</v>
      </c>
      <c r="AB285">
        <v>0</v>
      </c>
      <c r="AC285">
        <v>0.1</v>
      </c>
      <c r="AD285">
        <v>0</v>
      </c>
      <c r="AE285">
        <v>0.4</v>
      </c>
      <c r="AF285">
        <v>0.4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 t="s">
        <v>49</v>
      </c>
      <c r="AS285">
        <v>0</v>
      </c>
      <c r="AT285">
        <v>0</v>
      </c>
      <c r="AU285">
        <v>4.0999999999999996</v>
      </c>
    </row>
    <row r="286" spans="1:47" x14ac:dyDescent="0.2">
      <c r="A286" t="s">
        <v>53</v>
      </c>
      <c r="B286" t="s">
        <v>57</v>
      </c>
      <c r="C286">
        <v>1989</v>
      </c>
      <c r="D286">
        <v>4327</v>
      </c>
      <c r="E286">
        <v>0.299398</v>
      </c>
      <c r="F286">
        <v>20.861619999999998</v>
      </c>
      <c r="G286">
        <v>17.550090000000001</v>
      </c>
      <c r="H286">
        <v>15.91868</v>
      </c>
      <c r="I286">
        <v>19.787559999999999</v>
      </c>
      <c r="J286">
        <v>506.49257999999998</v>
      </c>
      <c r="K286">
        <v>558.40090999999995</v>
      </c>
      <c r="L286">
        <v>449.21999</v>
      </c>
      <c r="M286">
        <v>3931.6759999999999</v>
      </c>
      <c r="N286" t="s">
        <v>49</v>
      </c>
      <c r="O286">
        <v>234.20689999999999</v>
      </c>
      <c r="P286">
        <v>146.22</v>
      </c>
      <c r="Q286">
        <v>12.67</v>
      </c>
      <c r="R286">
        <v>0.65258099999999997</v>
      </c>
      <c r="S286">
        <v>3.7095999999999997E-2</v>
      </c>
      <c r="T286">
        <v>34.723570000000002</v>
      </c>
      <c r="U286">
        <v>0.1</v>
      </c>
      <c r="V286">
        <v>0.3</v>
      </c>
      <c r="W286">
        <v>0.6</v>
      </c>
      <c r="X286">
        <v>0.3</v>
      </c>
      <c r="Y286">
        <v>0.1</v>
      </c>
      <c r="Z286">
        <v>0.6</v>
      </c>
      <c r="AA286">
        <v>0</v>
      </c>
      <c r="AB286">
        <v>0</v>
      </c>
      <c r="AC286">
        <v>0.1</v>
      </c>
      <c r="AD286">
        <v>0</v>
      </c>
      <c r="AE286">
        <v>0.5</v>
      </c>
      <c r="AF286">
        <v>0.5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 t="s">
        <v>49</v>
      </c>
      <c r="AS286">
        <v>0</v>
      </c>
      <c r="AT286">
        <v>0</v>
      </c>
      <c r="AU286">
        <v>4.0999999999999996</v>
      </c>
    </row>
    <row r="287" spans="1:47" x14ac:dyDescent="0.2">
      <c r="A287" t="s">
        <v>53</v>
      </c>
      <c r="B287" t="s">
        <v>57</v>
      </c>
      <c r="C287">
        <v>1990</v>
      </c>
      <c r="D287">
        <v>3740</v>
      </c>
      <c r="E287">
        <v>0.296462</v>
      </c>
      <c r="F287">
        <v>20.700559999999999</v>
      </c>
      <c r="G287">
        <v>17.376359999999998</v>
      </c>
      <c r="H287">
        <v>15.61965</v>
      </c>
      <c r="I287">
        <v>19.7713</v>
      </c>
      <c r="J287">
        <v>511.55885999999998</v>
      </c>
      <c r="K287">
        <v>569.09429</v>
      </c>
      <c r="L287">
        <v>449.59082000000001</v>
      </c>
      <c r="M287">
        <v>4013.663</v>
      </c>
      <c r="N287" t="s">
        <v>49</v>
      </c>
      <c r="O287">
        <v>237.3827</v>
      </c>
      <c r="P287">
        <v>151.26220000000001</v>
      </c>
      <c r="Q287">
        <v>11.778600000000001</v>
      </c>
      <c r="R287">
        <v>0.66676299999999999</v>
      </c>
      <c r="S287">
        <v>3.7678000000000003E-2</v>
      </c>
      <c r="T287">
        <v>35.10389</v>
      </c>
      <c r="U287">
        <v>0.2</v>
      </c>
      <c r="V287">
        <v>0.3</v>
      </c>
      <c r="W287">
        <v>0.5</v>
      </c>
      <c r="X287">
        <v>0.3</v>
      </c>
      <c r="Y287">
        <v>0</v>
      </c>
      <c r="Z287">
        <v>0.7</v>
      </c>
      <c r="AA287">
        <v>0</v>
      </c>
      <c r="AB287">
        <v>0</v>
      </c>
      <c r="AC287">
        <v>0</v>
      </c>
      <c r="AD287">
        <v>0</v>
      </c>
      <c r="AE287">
        <v>0.6</v>
      </c>
      <c r="AF287">
        <v>0.4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0</v>
      </c>
      <c r="AR287" t="s">
        <v>49</v>
      </c>
      <c r="AS287">
        <v>0</v>
      </c>
      <c r="AT287">
        <v>0</v>
      </c>
      <c r="AU287">
        <v>4.0999999999999996</v>
      </c>
    </row>
    <row r="288" spans="1:47" x14ac:dyDescent="0.2">
      <c r="A288" t="s">
        <v>53</v>
      </c>
      <c r="B288" t="s">
        <v>57</v>
      </c>
      <c r="C288">
        <v>1991</v>
      </c>
      <c r="D288">
        <v>3825</v>
      </c>
      <c r="E288">
        <v>0.30424600000000002</v>
      </c>
      <c r="F288">
        <v>21.227170000000001</v>
      </c>
      <c r="G288">
        <v>17.761320000000001</v>
      </c>
      <c r="H288">
        <v>15.907080000000001</v>
      </c>
      <c r="I288">
        <v>20.24081</v>
      </c>
      <c r="J288">
        <v>500.45832999999999</v>
      </c>
      <c r="K288">
        <v>558.79663000000005</v>
      </c>
      <c r="L288">
        <v>439.15080999999998</v>
      </c>
      <c r="M288">
        <v>3960.8690000000001</v>
      </c>
      <c r="N288" t="s">
        <v>49</v>
      </c>
      <c r="O288">
        <v>228.9024</v>
      </c>
      <c r="P288">
        <v>150.23859999999999</v>
      </c>
      <c r="Q288">
        <v>11.795199999999999</v>
      </c>
      <c r="R288">
        <v>0.68129300000000004</v>
      </c>
      <c r="S288">
        <v>3.7907000000000003E-2</v>
      </c>
      <c r="T288">
        <v>35.359670000000001</v>
      </c>
      <c r="U288">
        <v>0.1</v>
      </c>
      <c r="V288">
        <v>0.4</v>
      </c>
      <c r="W288">
        <v>0.5</v>
      </c>
      <c r="X288">
        <v>0.3</v>
      </c>
      <c r="Y288">
        <v>0</v>
      </c>
      <c r="Z288">
        <v>0.7</v>
      </c>
      <c r="AA288">
        <v>0</v>
      </c>
      <c r="AB288">
        <v>0</v>
      </c>
      <c r="AC288">
        <v>0</v>
      </c>
      <c r="AD288">
        <v>0</v>
      </c>
      <c r="AE288">
        <v>0.6</v>
      </c>
      <c r="AF288">
        <v>0.4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 t="s">
        <v>49</v>
      </c>
      <c r="AS288">
        <v>0</v>
      </c>
      <c r="AT288">
        <v>0</v>
      </c>
      <c r="AU288">
        <v>4.2</v>
      </c>
    </row>
    <row r="289" spans="1:47" x14ac:dyDescent="0.2">
      <c r="A289" t="s">
        <v>53</v>
      </c>
      <c r="B289" t="s">
        <v>57</v>
      </c>
      <c r="C289">
        <v>1992</v>
      </c>
      <c r="D289">
        <v>3822</v>
      </c>
      <c r="E289">
        <v>0.31398300000000001</v>
      </c>
      <c r="F289">
        <v>20.775400000000001</v>
      </c>
      <c r="G289">
        <v>17.345050000000001</v>
      </c>
      <c r="H289">
        <v>15.43754</v>
      </c>
      <c r="I289">
        <v>19.86345</v>
      </c>
      <c r="J289">
        <v>512.42228</v>
      </c>
      <c r="K289">
        <v>575.73986000000002</v>
      </c>
      <c r="L289">
        <v>447.45337000000001</v>
      </c>
      <c r="M289">
        <v>4077.5219999999999</v>
      </c>
      <c r="N289" t="s">
        <v>49</v>
      </c>
      <c r="O289">
        <v>235.59139999999999</v>
      </c>
      <c r="P289">
        <v>154.85980000000001</v>
      </c>
      <c r="Q289">
        <v>11.5213</v>
      </c>
      <c r="R289">
        <v>0.68201900000000004</v>
      </c>
      <c r="S289">
        <v>3.8044000000000001E-2</v>
      </c>
      <c r="T289">
        <v>35.539960000000001</v>
      </c>
      <c r="U289">
        <v>0.1</v>
      </c>
      <c r="V289">
        <v>0.3</v>
      </c>
      <c r="W289">
        <v>0.5</v>
      </c>
      <c r="X289">
        <v>0.3</v>
      </c>
      <c r="Y289">
        <v>0</v>
      </c>
      <c r="Z289">
        <v>0.7</v>
      </c>
      <c r="AA289">
        <v>0</v>
      </c>
      <c r="AB289">
        <v>0</v>
      </c>
      <c r="AC289">
        <v>0</v>
      </c>
      <c r="AD289">
        <v>0</v>
      </c>
      <c r="AE289">
        <v>0.7</v>
      </c>
      <c r="AF289">
        <v>0.3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 t="s">
        <v>49</v>
      </c>
      <c r="AS289">
        <v>0</v>
      </c>
      <c r="AT289">
        <v>0</v>
      </c>
      <c r="AU289">
        <v>4.2</v>
      </c>
    </row>
    <row r="290" spans="1:47" x14ac:dyDescent="0.2">
      <c r="A290" t="s">
        <v>53</v>
      </c>
      <c r="B290" t="s">
        <v>57</v>
      </c>
      <c r="C290">
        <v>1993</v>
      </c>
      <c r="D290">
        <v>4281</v>
      </c>
      <c r="E290">
        <v>0.32409300000000002</v>
      </c>
      <c r="F290">
        <v>21.036709999999999</v>
      </c>
      <c r="G290">
        <v>17.512820000000001</v>
      </c>
      <c r="H290">
        <v>15.51064</v>
      </c>
      <c r="I290">
        <v>20.113659999999999</v>
      </c>
      <c r="J290">
        <v>507.45679000000001</v>
      </c>
      <c r="K290">
        <v>572.96166000000005</v>
      </c>
      <c r="L290">
        <v>441.83904000000001</v>
      </c>
      <c r="M290">
        <v>4098.4189999999999</v>
      </c>
      <c r="N290" t="s">
        <v>49</v>
      </c>
      <c r="O290">
        <v>235.10810000000001</v>
      </c>
      <c r="P290">
        <v>160.19829999999999</v>
      </c>
      <c r="Q290">
        <v>10.591900000000001</v>
      </c>
      <c r="R290">
        <v>0.70465299999999997</v>
      </c>
      <c r="S290">
        <v>3.9143999999999998E-2</v>
      </c>
      <c r="T290">
        <v>35.986930000000001</v>
      </c>
      <c r="U290">
        <v>0.2</v>
      </c>
      <c r="V290">
        <v>0.3</v>
      </c>
      <c r="W290">
        <v>0.5</v>
      </c>
      <c r="X290">
        <v>0.2</v>
      </c>
      <c r="Y290">
        <v>0</v>
      </c>
      <c r="Z290">
        <v>0.7</v>
      </c>
      <c r="AA290">
        <v>0</v>
      </c>
      <c r="AB290">
        <v>0</v>
      </c>
      <c r="AC290">
        <v>0</v>
      </c>
      <c r="AD290">
        <v>0</v>
      </c>
      <c r="AE290">
        <v>0.7</v>
      </c>
      <c r="AF290">
        <v>0.3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1</v>
      </c>
      <c r="AP290">
        <v>0</v>
      </c>
      <c r="AQ290">
        <v>0</v>
      </c>
      <c r="AR290" t="s">
        <v>49</v>
      </c>
      <c r="AS290">
        <v>0</v>
      </c>
      <c r="AT290">
        <v>0</v>
      </c>
      <c r="AU290">
        <v>4.2</v>
      </c>
    </row>
    <row r="291" spans="1:47" x14ac:dyDescent="0.2">
      <c r="A291" t="s">
        <v>53</v>
      </c>
      <c r="B291" t="s">
        <v>57</v>
      </c>
      <c r="C291">
        <v>1994</v>
      </c>
      <c r="D291">
        <v>5378</v>
      </c>
      <c r="E291">
        <v>0.38076500000000002</v>
      </c>
      <c r="F291">
        <v>20.69867</v>
      </c>
      <c r="G291">
        <v>17.17211</v>
      </c>
      <c r="H291">
        <v>15.22414</v>
      </c>
      <c r="I291">
        <v>19.626719999999999</v>
      </c>
      <c r="J291">
        <v>517.52518999999995</v>
      </c>
      <c r="K291">
        <v>583.74400000000003</v>
      </c>
      <c r="L291">
        <v>452.80101999999999</v>
      </c>
      <c r="M291">
        <v>4148.7709999999997</v>
      </c>
      <c r="N291" t="s">
        <v>49</v>
      </c>
      <c r="O291">
        <v>241.2276</v>
      </c>
      <c r="P291">
        <v>166.42519999999999</v>
      </c>
      <c r="Q291">
        <v>10.358000000000001</v>
      </c>
      <c r="R291">
        <v>0.71292699999999998</v>
      </c>
      <c r="S291">
        <v>4.0106999999999997E-2</v>
      </c>
      <c r="T291">
        <v>35.803519999999999</v>
      </c>
      <c r="U291">
        <v>0.1</v>
      </c>
      <c r="V291">
        <v>0.4</v>
      </c>
      <c r="W291">
        <v>0.5</v>
      </c>
      <c r="X291">
        <v>0.2</v>
      </c>
      <c r="Y291">
        <v>0</v>
      </c>
      <c r="Z291">
        <v>0.8</v>
      </c>
      <c r="AA291">
        <v>0</v>
      </c>
      <c r="AB291">
        <v>0</v>
      </c>
      <c r="AC291">
        <v>0</v>
      </c>
      <c r="AD291">
        <v>0</v>
      </c>
      <c r="AE291">
        <v>0.8</v>
      </c>
      <c r="AF291">
        <v>0.2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1</v>
      </c>
      <c r="AP291">
        <v>0</v>
      </c>
      <c r="AQ291">
        <v>0</v>
      </c>
      <c r="AR291">
        <v>0.1</v>
      </c>
      <c r="AS291">
        <v>0</v>
      </c>
      <c r="AT291">
        <v>0</v>
      </c>
      <c r="AU291">
        <v>4.2</v>
      </c>
    </row>
    <row r="292" spans="1:47" x14ac:dyDescent="0.2">
      <c r="A292" t="s">
        <v>53</v>
      </c>
      <c r="B292" t="s">
        <v>57</v>
      </c>
      <c r="C292">
        <v>1995</v>
      </c>
      <c r="D292">
        <v>5529</v>
      </c>
      <c r="E292">
        <v>0.36506499999999997</v>
      </c>
      <c r="F292">
        <v>20.479620000000001</v>
      </c>
      <c r="G292">
        <v>16.952190000000002</v>
      </c>
      <c r="H292">
        <v>14.944240000000001</v>
      </c>
      <c r="I292">
        <v>19.4465</v>
      </c>
      <c r="J292">
        <v>524.23891000000003</v>
      </c>
      <c r="K292">
        <v>594.67719</v>
      </c>
      <c r="L292">
        <v>456.99745999999999</v>
      </c>
      <c r="M292">
        <v>4201.098</v>
      </c>
      <c r="N292" t="s">
        <v>49</v>
      </c>
      <c r="O292">
        <v>245.4014</v>
      </c>
      <c r="P292">
        <v>167.6403</v>
      </c>
      <c r="Q292">
        <v>10.607900000000001</v>
      </c>
      <c r="R292">
        <v>0.71191099999999996</v>
      </c>
      <c r="S292">
        <v>3.9987000000000002E-2</v>
      </c>
      <c r="T292">
        <v>35.82291</v>
      </c>
      <c r="U292">
        <v>0.2</v>
      </c>
      <c r="V292">
        <v>0.4</v>
      </c>
      <c r="W292">
        <v>0.4</v>
      </c>
      <c r="X292">
        <v>0.2</v>
      </c>
      <c r="Y292">
        <v>0</v>
      </c>
      <c r="Z292">
        <v>0.8</v>
      </c>
      <c r="AA292">
        <v>0</v>
      </c>
      <c r="AB292">
        <v>0</v>
      </c>
      <c r="AC292">
        <v>0</v>
      </c>
      <c r="AD292">
        <v>0</v>
      </c>
      <c r="AE292">
        <v>0.8</v>
      </c>
      <c r="AF292">
        <v>0.2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1</v>
      </c>
      <c r="AP292">
        <v>0</v>
      </c>
      <c r="AQ292">
        <v>0</v>
      </c>
      <c r="AR292">
        <v>0.1</v>
      </c>
      <c r="AS292">
        <v>0</v>
      </c>
      <c r="AT292">
        <v>0</v>
      </c>
      <c r="AU292">
        <v>4.2</v>
      </c>
    </row>
    <row r="293" spans="1:47" x14ac:dyDescent="0.2">
      <c r="A293" t="s">
        <v>53</v>
      </c>
      <c r="B293" t="s">
        <v>57</v>
      </c>
      <c r="C293">
        <v>1996</v>
      </c>
      <c r="D293">
        <v>4967</v>
      </c>
      <c r="E293">
        <v>0.37789</v>
      </c>
      <c r="F293">
        <v>20.766690000000001</v>
      </c>
      <c r="G293">
        <v>17.150099999999998</v>
      </c>
      <c r="H293">
        <v>15.00609</v>
      </c>
      <c r="I293">
        <v>19.786390000000001</v>
      </c>
      <c r="J293">
        <v>518.25064999999995</v>
      </c>
      <c r="K293">
        <v>592.29525999999998</v>
      </c>
      <c r="L293">
        <v>449.20121</v>
      </c>
      <c r="M293">
        <v>4254.76</v>
      </c>
      <c r="N293" t="s">
        <v>49</v>
      </c>
      <c r="O293">
        <v>245.00139999999999</v>
      </c>
      <c r="P293">
        <v>179.4102</v>
      </c>
      <c r="Q293">
        <v>10.731999999999999</v>
      </c>
      <c r="R293">
        <v>0.75450700000000004</v>
      </c>
      <c r="S293">
        <v>4.2112999999999998E-2</v>
      </c>
      <c r="T293">
        <v>36.704520000000002</v>
      </c>
      <c r="U293">
        <v>0.2</v>
      </c>
      <c r="V293">
        <v>0.4</v>
      </c>
      <c r="W293">
        <v>0.4</v>
      </c>
      <c r="X293">
        <v>0.2</v>
      </c>
      <c r="Y293">
        <v>0</v>
      </c>
      <c r="Z293">
        <v>0.8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0.1</v>
      </c>
      <c r="AS293">
        <v>0</v>
      </c>
      <c r="AT293">
        <v>0</v>
      </c>
      <c r="AU293">
        <v>4.0999999999999996</v>
      </c>
    </row>
    <row r="294" spans="1:47" x14ac:dyDescent="0.2">
      <c r="A294" t="s">
        <v>53</v>
      </c>
      <c r="B294" t="s">
        <v>57</v>
      </c>
      <c r="C294">
        <v>1997</v>
      </c>
      <c r="D294">
        <v>5762</v>
      </c>
      <c r="E294">
        <v>0.39857900000000002</v>
      </c>
      <c r="F294">
        <v>20.458659999999998</v>
      </c>
      <c r="G294">
        <v>16.842379999999999</v>
      </c>
      <c r="H294">
        <v>14.73071</v>
      </c>
      <c r="I294">
        <v>19.370280000000001</v>
      </c>
      <c r="J294">
        <v>527.68181000000004</v>
      </c>
      <c r="K294">
        <v>603.32524999999998</v>
      </c>
      <c r="L294">
        <v>458.81769000000003</v>
      </c>
      <c r="M294">
        <v>4393.9269999999997</v>
      </c>
      <c r="N294" t="s">
        <v>49</v>
      </c>
      <c r="O294">
        <v>251.251</v>
      </c>
      <c r="P294">
        <v>188.96979999999999</v>
      </c>
      <c r="Q294">
        <v>10.507</v>
      </c>
      <c r="R294">
        <v>0.769146</v>
      </c>
      <c r="S294">
        <v>4.2840999999999997E-2</v>
      </c>
      <c r="T294">
        <v>37.100619999999999</v>
      </c>
      <c r="U294">
        <v>0.1</v>
      </c>
      <c r="V294">
        <v>0.5</v>
      </c>
      <c r="W294">
        <v>0.4</v>
      </c>
      <c r="X294">
        <v>0.1</v>
      </c>
      <c r="Y294">
        <v>0</v>
      </c>
      <c r="Z294">
        <v>0.9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0.1</v>
      </c>
      <c r="AS294">
        <v>0</v>
      </c>
      <c r="AT294">
        <v>0</v>
      </c>
      <c r="AU294">
        <v>4.2</v>
      </c>
    </row>
    <row r="295" spans="1:47" x14ac:dyDescent="0.2">
      <c r="A295" t="s">
        <v>53</v>
      </c>
      <c r="B295" t="s">
        <v>57</v>
      </c>
      <c r="C295">
        <v>1998</v>
      </c>
      <c r="D295">
        <v>6030</v>
      </c>
      <c r="E295">
        <v>0.417157</v>
      </c>
      <c r="F295">
        <v>20.783550000000002</v>
      </c>
      <c r="G295">
        <v>17.068809999999999</v>
      </c>
      <c r="H295">
        <v>14.82634</v>
      </c>
      <c r="I295">
        <v>19.72156</v>
      </c>
      <c r="J295">
        <v>520.67476999999997</v>
      </c>
      <c r="K295">
        <v>599.42594999999994</v>
      </c>
      <c r="L295">
        <v>450.63895000000002</v>
      </c>
      <c r="M295">
        <v>4316.95</v>
      </c>
      <c r="N295" t="s">
        <v>49</v>
      </c>
      <c r="O295">
        <v>243.5377</v>
      </c>
      <c r="P295">
        <v>188.06809999999999</v>
      </c>
      <c r="Q295">
        <v>10.748200000000001</v>
      </c>
      <c r="R295">
        <v>0.79405800000000004</v>
      </c>
      <c r="S295">
        <v>4.3459999999999999E-2</v>
      </c>
      <c r="T295">
        <v>36.990169999999999</v>
      </c>
      <c r="U295">
        <v>0.2</v>
      </c>
      <c r="V295">
        <v>0.5</v>
      </c>
      <c r="W295">
        <v>0.4</v>
      </c>
      <c r="X295">
        <v>0.1</v>
      </c>
      <c r="Y295">
        <v>0</v>
      </c>
      <c r="Z295">
        <v>0.9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0.1</v>
      </c>
      <c r="AS295">
        <v>0</v>
      </c>
      <c r="AT295">
        <v>0</v>
      </c>
      <c r="AU295">
        <v>4.2</v>
      </c>
    </row>
    <row r="296" spans="1:47" x14ac:dyDescent="0.2">
      <c r="A296" t="s">
        <v>53</v>
      </c>
      <c r="B296" t="s">
        <v>57</v>
      </c>
      <c r="C296">
        <v>1999</v>
      </c>
      <c r="D296">
        <v>6350</v>
      </c>
      <c r="E296">
        <v>0.41734700000000002</v>
      </c>
      <c r="F296">
        <v>20.307549999999999</v>
      </c>
      <c r="G296">
        <v>16.62228</v>
      </c>
      <c r="H296">
        <v>14.456429999999999</v>
      </c>
      <c r="I296">
        <v>19.10792</v>
      </c>
      <c r="J296">
        <v>534.64475000000004</v>
      </c>
      <c r="K296">
        <v>614.74476000000004</v>
      </c>
      <c r="L296">
        <v>465.09568000000002</v>
      </c>
      <c r="M296">
        <v>4456.7740000000003</v>
      </c>
      <c r="N296" t="s">
        <v>49</v>
      </c>
      <c r="O296">
        <v>251.7243</v>
      </c>
      <c r="P296">
        <v>199.30539999999999</v>
      </c>
      <c r="Q296">
        <v>10.525399999999999</v>
      </c>
      <c r="R296">
        <v>0.81128900000000004</v>
      </c>
      <c r="S296">
        <v>4.4575999999999998E-2</v>
      </c>
      <c r="T296">
        <v>37.115270000000002</v>
      </c>
      <c r="U296">
        <v>0.2</v>
      </c>
      <c r="V296">
        <v>0.5</v>
      </c>
      <c r="W296">
        <v>0.3</v>
      </c>
      <c r="X296">
        <v>0.1</v>
      </c>
      <c r="Y296">
        <v>0</v>
      </c>
      <c r="Z296">
        <v>0.9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0.2</v>
      </c>
      <c r="AS296">
        <v>0</v>
      </c>
      <c r="AT296">
        <v>0</v>
      </c>
      <c r="AU296">
        <v>4.0999999999999996</v>
      </c>
    </row>
    <row r="297" spans="1:47" x14ac:dyDescent="0.2">
      <c r="A297" t="s">
        <v>53</v>
      </c>
      <c r="B297" t="s">
        <v>57</v>
      </c>
      <c r="C297">
        <v>2000</v>
      </c>
      <c r="D297">
        <v>6829</v>
      </c>
      <c r="E297">
        <v>0.41210999999999998</v>
      </c>
      <c r="F297">
        <v>20.66217</v>
      </c>
      <c r="G297">
        <v>16.839639999999999</v>
      </c>
      <c r="H297">
        <v>14.654870000000001</v>
      </c>
      <c r="I297">
        <v>19.275929999999999</v>
      </c>
      <c r="J297">
        <v>527.74293999999998</v>
      </c>
      <c r="K297">
        <v>606.41966000000002</v>
      </c>
      <c r="L297">
        <v>461.04120999999998</v>
      </c>
      <c r="M297">
        <v>4420.97</v>
      </c>
      <c r="N297" t="s">
        <v>49</v>
      </c>
      <c r="O297">
        <v>244.8509</v>
      </c>
      <c r="P297">
        <v>199.0925</v>
      </c>
      <c r="Q297">
        <v>10.0693</v>
      </c>
      <c r="R297">
        <v>0.82996099999999995</v>
      </c>
      <c r="S297">
        <v>4.4837000000000002E-2</v>
      </c>
      <c r="T297">
        <v>37.316679999999998</v>
      </c>
      <c r="U297">
        <v>0.2</v>
      </c>
      <c r="V297">
        <v>0.5</v>
      </c>
      <c r="W297">
        <v>0.3</v>
      </c>
      <c r="X297">
        <v>0.1</v>
      </c>
      <c r="Y297">
        <v>0</v>
      </c>
      <c r="Z297">
        <v>0.9</v>
      </c>
      <c r="AA297">
        <v>0</v>
      </c>
      <c r="AB297">
        <v>0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0.2</v>
      </c>
      <c r="AS297">
        <v>0</v>
      </c>
      <c r="AT297">
        <v>0</v>
      </c>
      <c r="AU297">
        <v>4.0999999999999996</v>
      </c>
    </row>
    <row r="298" spans="1:47" x14ac:dyDescent="0.2">
      <c r="A298" t="s">
        <v>53</v>
      </c>
      <c r="B298" t="s">
        <v>57</v>
      </c>
      <c r="C298">
        <v>2001</v>
      </c>
      <c r="D298">
        <v>6458</v>
      </c>
      <c r="E298">
        <v>0.41381099999999998</v>
      </c>
      <c r="F298">
        <v>20.327020000000001</v>
      </c>
      <c r="G298">
        <v>16.51239</v>
      </c>
      <c r="H298">
        <v>14.369910000000001</v>
      </c>
      <c r="I298">
        <v>18.83792</v>
      </c>
      <c r="J298">
        <v>538.20191</v>
      </c>
      <c r="K298">
        <v>618.44488000000001</v>
      </c>
      <c r="L298">
        <v>471.76110999999997</v>
      </c>
      <c r="M298">
        <v>4542.7190000000001</v>
      </c>
      <c r="N298" t="s">
        <v>49</v>
      </c>
      <c r="O298">
        <v>248.74010000000001</v>
      </c>
      <c r="P298">
        <v>211.869</v>
      </c>
      <c r="Q298">
        <v>9.6217000000000006</v>
      </c>
      <c r="R298">
        <v>0.87318099999999998</v>
      </c>
      <c r="S298">
        <v>4.6529000000000001E-2</v>
      </c>
      <c r="T298">
        <v>37.624580000000002</v>
      </c>
      <c r="U298">
        <v>0.2</v>
      </c>
      <c r="V298">
        <v>0.5</v>
      </c>
      <c r="W298">
        <v>0.3</v>
      </c>
      <c r="X298">
        <v>0.1</v>
      </c>
      <c r="Y298">
        <v>0</v>
      </c>
      <c r="Z298">
        <v>0.9</v>
      </c>
      <c r="AA298">
        <v>0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0.3</v>
      </c>
      <c r="AS298">
        <v>0.1</v>
      </c>
      <c r="AT298">
        <v>0</v>
      </c>
      <c r="AU298">
        <v>4.2</v>
      </c>
    </row>
    <row r="299" spans="1:47" x14ac:dyDescent="0.2">
      <c r="A299" t="s">
        <v>53</v>
      </c>
      <c r="B299" t="s">
        <v>57</v>
      </c>
      <c r="C299">
        <v>2002</v>
      </c>
      <c r="D299">
        <v>7211</v>
      </c>
      <c r="E299">
        <v>0.44750600000000001</v>
      </c>
      <c r="F299">
        <v>20.337060000000001</v>
      </c>
      <c r="G299">
        <v>16.480309999999999</v>
      </c>
      <c r="H299">
        <v>14.269030000000001</v>
      </c>
      <c r="I299">
        <v>18.842639999999999</v>
      </c>
      <c r="J299">
        <v>539.24945000000002</v>
      </c>
      <c r="K299">
        <v>622.81736999999998</v>
      </c>
      <c r="L299">
        <v>471.64316000000002</v>
      </c>
      <c r="M299">
        <v>4612.2070000000003</v>
      </c>
      <c r="N299" t="s">
        <v>49</v>
      </c>
      <c r="O299">
        <v>248.74359999999999</v>
      </c>
      <c r="P299">
        <v>222.83510000000001</v>
      </c>
      <c r="Q299">
        <v>9.5259999999999998</v>
      </c>
      <c r="R299">
        <v>0.91062900000000002</v>
      </c>
      <c r="S299">
        <v>4.8211999999999998E-2</v>
      </c>
      <c r="T299">
        <v>38.104689999999998</v>
      </c>
      <c r="U299">
        <v>0.2</v>
      </c>
      <c r="V299">
        <v>0.5</v>
      </c>
      <c r="W299">
        <v>0.3</v>
      </c>
      <c r="X299">
        <v>0</v>
      </c>
      <c r="Y299">
        <v>0</v>
      </c>
      <c r="Z299">
        <v>0.9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0.3</v>
      </c>
      <c r="AS299">
        <v>0.2</v>
      </c>
      <c r="AT299">
        <v>0</v>
      </c>
      <c r="AU299">
        <v>4.2</v>
      </c>
    </row>
    <row r="300" spans="1:47" x14ac:dyDescent="0.2">
      <c r="A300" t="s">
        <v>53</v>
      </c>
      <c r="B300" t="s">
        <v>57</v>
      </c>
      <c r="C300">
        <v>2003</v>
      </c>
      <c r="D300">
        <v>7277</v>
      </c>
      <c r="E300">
        <v>0.46136700000000003</v>
      </c>
      <c r="F300">
        <v>20.651700000000002</v>
      </c>
      <c r="G300">
        <v>16.68234</v>
      </c>
      <c r="H300">
        <v>14.38302</v>
      </c>
      <c r="I300">
        <v>19.09498</v>
      </c>
      <c r="J300">
        <v>532.71916999999996</v>
      </c>
      <c r="K300">
        <v>617.88130999999998</v>
      </c>
      <c r="L300">
        <v>465.41036000000003</v>
      </c>
      <c r="M300">
        <v>4654.5640000000003</v>
      </c>
      <c r="N300" t="s">
        <v>49</v>
      </c>
      <c r="O300">
        <v>248.36670000000001</v>
      </c>
      <c r="P300">
        <v>224.4289</v>
      </c>
      <c r="Q300">
        <v>9.4474</v>
      </c>
      <c r="R300">
        <v>0.91983899999999996</v>
      </c>
      <c r="S300">
        <v>4.8094999999999999E-2</v>
      </c>
      <c r="T300">
        <v>38.866790000000002</v>
      </c>
      <c r="U300">
        <v>0.2</v>
      </c>
      <c r="V300">
        <v>0.5</v>
      </c>
      <c r="W300">
        <v>0.3</v>
      </c>
      <c r="X300">
        <v>0</v>
      </c>
      <c r="Y300">
        <v>0</v>
      </c>
      <c r="Z300">
        <v>0.9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0.3</v>
      </c>
      <c r="AS300">
        <v>0.2</v>
      </c>
      <c r="AT300">
        <v>0</v>
      </c>
      <c r="AU300">
        <v>4.3</v>
      </c>
    </row>
    <row r="301" spans="1:47" x14ac:dyDescent="0.2">
      <c r="A301" t="s">
        <v>53</v>
      </c>
      <c r="B301" t="s">
        <v>57</v>
      </c>
      <c r="C301">
        <v>2004</v>
      </c>
      <c r="D301">
        <v>7533</v>
      </c>
      <c r="E301">
        <v>0.47955300000000001</v>
      </c>
      <c r="F301">
        <v>20.47738</v>
      </c>
      <c r="G301">
        <v>16.509499999999999</v>
      </c>
      <c r="H301">
        <v>14.152430000000001</v>
      </c>
      <c r="I301">
        <v>18.94614</v>
      </c>
      <c r="J301">
        <v>538.30200000000002</v>
      </c>
      <c r="K301">
        <v>627.95582000000002</v>
      </c>
      <c r="L301">
        <v>469.07145000000003</v>
      </c>
      <c r="M301">
        <v>4782.6480000000001</v>
      </c>
      <c r="N301" t="s">
        <v>49</v>
      </c>
      <c r="O301">
        <v>257.58749999999998</v>
      </c>
      <c r="P301">
        <v>239.6558</v>
      </c>
      <c r="Q301">
        <v>9.1623000000000001</v>
      </c>
      <c r="R301">
        <v>0.94554099999999996</v>
      </c>
      <c r="S301">
        <v>5.0044999999999999E-2</v>
      </c>
      <c r="T301">
        <v>39.508499999999998</v>
      </c>
      <c r="U301">
        <v>0.1</v>
      </c>
      <c r="V301">
        <v>0.6</v>
      </c>
      <c r="W301">
        <v>0.3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0</v>
      </c>
      <c r="AQ301">
        <v>0</v>
      </c>
      <c r="AR301">
        <v>0.5</v>
      </c>
      <c r="AS301">
        <v>0.3</v>
      </c>
      <c r="AT301">
        <v>0</v>
      </c>
      <c r="AU301">
        <v>4.4000000000000004</v>
      </c>
    </row>
    <row r="302" spans="1:47" x14ac:dyDescent="0.2">
      <c r="A302" t="s">
        <v>53</v>
      </c>
      <c r="B302" t="s">
        <v>57</v>
      </c>
      <c r="C302">
        <v>2005</v>
      </c>
      <c r="D302">
        <v>7053</v>
      </c>
      <c r="E302">
        <v>0.443795</v>
      </c>
      <c r="F302">
        <v>21.022089999999999</v>
      </c>
      <c r="G302">
        <v>16.898620000000001</v>
      </c>
      <c r="H302">
        <v>14.39415</v>
      </c>
      <c r="I302">
        <v>19.451809999999998</v>
      </c>
      <c r="J302">
        <v>525.97199999999998</v>
      </c>
      <c r="K302">
        <v>617.48455999999999</v>
      </c>
      <c r="L302">
        <v>456.93621999999999</v>
      </c>
      <c r="M302">
        <v>4762.95</v>
      </c>
      <c r="N302" t="s">
        <v>49</v>
      </c>
      <c r="O302">
        <v>251.20070000000001</v>
      </c>
      <c r="P302">
        <v>241.6952</v>
      </c>
      <c r="Q302">
        <v>9.0517000000000003</v>
      </c>
      <c r="R302">
        <v>0.976414</v>
      </c>
      <c r="S302">
        <v>5.0612999999999998E-2</v>
      </c>
      <c r="T302">
        <v>40.321489999999997</v>
      </c>
      <c r="U302">
        <v>0.2</v>
      </c>
      <c r="V302">
        <v>0.5</v>
      </c>
      <c r="W302">
        <v>0.3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0</v>
      </c>
      <c r="AR302">
        <v>0.5</v>
      </c>
      <c r="AS302">
        <v>0.4</v>
      </c>
      <c r="AT302">
        <v>0</v>
      </c>
      <c r="AU302">
        <v>4.4000000000000004</v>
      </c>
    </row>
    <row r="303" spans="1:47" x14ac:dyDescent="0.2">
      <c r="A303" t="s">
        <v>53</v>
      </c>
      <c r="B303" t="s">
        <v>57</v>
      </c>
      <c r="C303">
        <v>2006</v>
      </c>
      <c r="D303">
        <v>6360</v>
      </c>
      <c r="E303">
        <v>0.421066</v>
      </c>
      <c r="F303">
        <v>21.383970000000001</v>
      </c>
      <c r="G303">
        <v>17.169319999999999</v>
      </c>
      <c r="H303">
        <v>14.648630000000001</v>
      </c>
      <c r="I303">
        <v>19.730599999999999</v>
      </c>
      <c r="J303">
        <v>517.68289000000004</v>
      </c>
      <c r="K303">
        <v>606.76083000000006</v>
      </c>
      <c r="L303">
        <v>450.48374999999999</v>
      </c>
      <c r="M303">
        <v>4758.2240000000002</v>
      </c>
      <c r="N303" t="s">
        <v>49</v>
      </c>
      <c r="O303">
        <v>247.00389999999999</v>
      </c>
      <c r="P303">
        <v>239.84530000000001</v>
      </c>
      <c r="Q303">
        <v>9.1164000000000005</v>
      </c>
      <c r="R303">
        <v>0.98466600000000004</v>
      </c>
      <c r="S303">
        <v>5.0271999999999997E-2</v>
      </c>
      <c r="T303">
        <v>41.012860000000003</v>
      </c>
      <c r="U303">
        <v>0.2</v>
      </c>
      <c r="V303">
        <v>0.5</v>
      </c>
      <c r="W303">
        <v>0.3</v>
      </c>
      <c r="X303">
        <v>0</v>
      </c>
      <c r="Y303">
        <v>0</v>
      </c>
      <c r="Z303">
        <v>0.9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0.1</v>
      </c>
      <c r="AR303">
        <v>0.6</v>
      </c>
      <c r="AS303">
        <v>0.5</v>
      </c>
      <c r="AT303">
        <v>0</v>
      </c>
      <c r="AU303">
        <v>4.5</v>
      </c>
    </row>
    <row r="304" spans="1:47" x14ac:dyDescent="0.2">
      <c r="A304" t="s">
        <v>53</v>
      </c>
      <c r="B304" t="s">
        <v>57</v>
      </c>
      <c r="C304">
        <v>2007</v>
      </c>
      <c r="D304">
        <v>6275</v>
      </c>
      <c r="E304">
        <v>0.41076600000000002</v>
      </c>
      <c r="F304">
        <v>21.60079</v>
      </c>
      <c r="G304">
        <v>17.351289999999999</v>
      </c>
      <c r="H304">
        <v>14.76118</v>
      </c>
      <c r="I304">
        <v>19.9985</v>
      </c>
      <c r="J304">
        <v>512.26648</v>
      </c>
      <c r="K304">
        <v>602.15007000000003</v>
      </c>
      <c r="L304">
        <v>444.45956000000001</v>
      </c>
      <c r="M304">
        <v>4871.2830000000004</v>
      </c>
      <c r="N304" t="s">
        <v>49</v>
      </c>
      <c r="O304">
        <v>252.9599</v>
      </c>
      <c r="P304">
        <v>253.8586</v>
      </c>
      <c r="Q304">
        <v>8.9840999999999998</v>
      </c>
      <c r="R304">
        <v>1.019908</v>
      </c>
      <c r="S304">
        <v>5.1892000000000001E-2</v>
      </c>
      <c r="T304">
        <v>42.331699999999998</v>
      </c>
      <c r="U304">
        <v>0.2</v>
      </c>
      <c r="V304">
        <v>0.6</v>
      </c>
      <c r="W304">
        <v>0.3</v>
      </c>
      <c r="X304">
        <v>0</v>
      </c>
      <c r="Y304">
        <v>0</v>
      </c>
      <c r="Z304">
        <v>0.9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0.2</v>
      </c>
      <c r="AR304">
        <v>0.5</v>
      </c>
      <c r="AS304">
        <v>0.5</v>
      </c>
      <c r="AT304">
        <v>0</v>
      </c>
      <c r="AU304">
        <v>4.5</v>
      </c>
    </row>
    <row r="305" spans="1:47" x14ac:dyDescent="0.2">
      <c r="A305" t="s">
        <v>53</v>
      </c>
      <c r="B305" t="s">
        <v>57</v>
      </c>
      <c r="C305">
        <v>2008</v>
      </c>
      <c r="D305">
        <v>5656</v>
      </c>
      <c r="E305">
        <v>0.406943</v>
      </c>
      <c r="F305">
        <v>22.184550000000002</v>
      </c>
      <c r="G305">
        <v>17.80566</v>
      </c>
      <c r="H305">
        <v>15.13308</v>
      </c>
      <c r="I305">
        <v>20.54251</v>
      </c>
      <c r="J305">
        <v>499.26062000000002</v>
      </c>
      <c r="K305">
        <v>587.42778999999996</v>
      </c>
      <c r="L305">
        <v>432.74855000000002</v>
      </c>
      <c r="M305">
        <v>4837.0159999999996</v>
      </c>
      <c r="N305">
        <v>54.025260000000003</v>
      </c>
      <c r="O305">
        <v>246.28579999999999</v>
      </c>
      <c r="P305">
        <v>254.24619999999999</v>
      </c>
      <c r="Q305">
        <v>9.0206</v>
      </c>
      <c r="R305">
        <v>1.046136</v>
      </c>
      <c r="S305">
        <v>5.2181999999999999E-2</v>
      </c>
      <c r="T305">
        <v>43.209159999999997</v>
      </c>
      <c r="U305">
        <v>0.2</v>
      </c>
      <c r="V305">
        <v>0.6</v>
      </c>
      <c r="W305">
        <v>0.2</v>
      </c>
      <c r="X305">
        <v>0</v>
      </c>
      <c r="Y305">
        <v>0</v>
      </c>
      <c r="Z305">
        <v>0.9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0.1</v>
      </c>
      <c r="AR305">
        <v>0.6</v>
      </c>
      <c r="AS305">
        <v>0.5</v>
      </c>
      <c r="AT305">
        <v>0</v>
      </c>
      <c r="AU305">
        <v>4.7</v>
      </c>
    </row>
    <row r="306" spans="1:47" x14ac:dyDescent="0.2">
      <c r="A306" t="s">
        <v>53</v>
      </c>
      <c r="B306" t="s">
        <v>57</v>
      </c>
      <c r="C306">
        <v>2009</v>
      </c>
      <c r="D306">
        <v>3071</v>
      </c>
      <c r="E306">
        <v>0.32969700000000002</v>
      </c>
      <c r="F306">
        <v>23.116340000000001</v>
      </c>
      <c r="G306">
        <v>18.525040000000001</v>
      </c>
      <c r="H306">
        <v>15.73258</v>
      </c>
      <c r="I306">
        <v>21.389030000000002</v>
      </c>
      <c r="J306">
        <v>479.93722000000002</v>
      </c>
      <c r="K306">
        <v>565.12572</v>
      </c>
      <c r="L306">
        <v>415.67221000000001</v>
      </c>
      <c r="M306">
        <v>4752.9719999999998</v>
      </c>
      <c r="N306">
        <v>53.814239999999998</v>
      </c>
      <c r="O306">
        <v>235.89840000000001</v>
      </c>
      <c r="P306">
        <v>251.8775</v>
      </c>
      <c r="Q306">
        <v>8.7050999999999998</v>
      </c>
      <c r="R306">
        <v>1.089256</v>
      </c>
      <c r="S306">
        <v>5.2664000000000002E-2</v>
      </c>
      <c r="T306">
        <v>44.097650000000002</v>
      </c>
      <c r="U306">
        <v>0.2</v>
      </c>
      <c r="V306">
        <v>0.6</v>
      </c>
      <c r="W306">
        <v>0.2</v>
      </c>
      <c r="X306">
        <v>0</v>
      </c>
      <c r="Y306">
        <v>0</v>
      </c>
      <c r="Z306">
        <v>0.9</v>
      </c>
      <c r="AA306">
        <v>0.1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0.2</v>
      </c>
      <c r="AR306">
        <v>0.7</v>
      </c>
      <c r="AS306">
        <v>0.6</v>
      </c>
      <c r="AT306">
        <v>0</v>
      </c>
      <c r="AU306">
        <v>4.9000000000000004</v>
      </c>
    </row>
    <row r="307" spans="1:47" x14ac:dyDescent="0.2">
      <c r="A307" t="s">
        <v>53</v>
      </c>
      <c r="B307" t="s">
        <v>57</v>
      </c>
      <c r="C307">
        <v>2010</v>
      </c>
      <c r="D307">
        <v>4141</v>
      </c>
      <c r="E307">
        <v>0.37249900000000002</v>
      </c>
      <c r="F307">
        <v>23.43309</v>
      </c>
      <c r="G307">
        <v>18.765699999999999</v>
      </c>
      <c r="H307">
        <v>15.942410000000001</v>
      </c>
      <c r="I307">
        <v>21.659310000000001</v>
      </c>
      <c r="J307">
        <v>473.79406</v>
      </c>
      <c r="K307">
        <v>557.70200999999997</v>
      </c>
      <c r="L307">
        <v>410.49507999999997</v>
      </c>
      <c r="M307">
        <v>4784.4949999999999</v>
      </c>
      <c r="N307">
        <v>53.793889999999998</v>
      </c>
      <c r="O307">
        <v>237.27099999999999</v>
      </c>
      <c r="P307">
        <v>253.14019999999999</v>
      </c>
      <c r="Q307">
        <v>8.7622</v>
      </c>
      <c r="R307">
        <v>1.0869</v>
      </c>
      <c r="S307">
        <v>5.2571E-2</v>
      </c>
      <c r="T307">
        <v>44.997549999999997</v>
      </c>
      <c r="U307">
        <v>0.2</v>
      </c>
      <c r="V307">
        <v>0.6</v>
      </c>
      <c r="W307">
        <v>0.2</v>
      </c>
      <c r="X307">
        <v>0</v>
      </c>
      <c r="Y307">
        <v>0</v>
      </c>
      <c r="Z307">
        <v>0.9</v>
      </c>
      <c r="AA307">
        <v>0.1</v>
      </c>
      <c r="AB307">
        <v>0</v>
      </c>
      <c r="AC307">
        <v>0</v>
      </c>
      <c r="AD307">
        <v>0.1</v>
      </c>
      <c r="AE307">
        <v>0.9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0.1</v>
      </c>
      <c r="AR307">
        <v>0.7</v>
      </c>
      <c r="AS307">
        <v>0.7</v>
      </c>
      <c r="AT307">
        <v>0</v>
      </c>
      <c r="AU307">
        <v>5.0999999999999996</v>
      </c>
    </row>
    <row r="308" spans="1:47" x14ac:dyDescent="0.2">
      <c r="A308" t="s">
        <v>53</v>
      </c>
      <c r="B308" t="s">
        <v>57</v>
      </c>
      <c r="C308">
        <v>2011</v>
      </c>
      <c r="D308">
        <v>5069</v>
      </c>
      <c r="E308">
        <v>0.42177500000000001</v>
      </c>
      <c r="F308">
        <v>23.854189999999999</v>
      </c>
      <c r="G308">
        <v>19.092590000000001</v>
      </c>
      <c r="H308">
        <v>16.23742</v>
      </c>
      <c r="I308">
        <v>22.01257</v>
      </c>
      <c r="J308">
        <v>465.77587999999997</v>
      </c>
      <c r="K308">
        <v>547.67606999999998</v>
      </c>
      <c r="L308">
        <v>403.99153000000001</v>
      </c>
      <c r="M308">
        <v>4824.3090000000002</v>
      </c>
      <c r="N308">
        <v>54.416510000000002</v>
      </c>
      <c r="O308">
        <v>235.56039999999999</v>
      </c>
      <c r="P308">
        <v>271.00240000000002</v>
      </c>
      <c r="Q308">
        <v>8.4176000000000002</v>
      </c>
      <c r="R308">
        <v>1.1711290000000001</v>
      </c>
      <c r="S308">
        <v>5.5655000000000003E-2</v>
      </c>
      <c r="T308">
        <v>46.130949999999999</v>
      </c>
      <c r="U308">
        <v>0.2</v>
      </c>
      <c r="V308">
        <v>0.7</v>
      </c>
      <c r="W308">
        <v>0.2</v>
      </c>
      <c r="X308">
        <v>0</v>
      </c>
      <c r="Y308">
        <v>0</v>
      </c>
      <c r="Z308">
        <v>0.9</v>
      </c>
      <c r="AA308">
        <v>0.1</v>
      </c>
      <c r="AB308">
        <v>0</v>
      </c>
      <c r="AC308">
        <v>0</v>
      </c>
      <c r="AD308">
        <v>0.1</v>
      </c>
      <c r="AE308">
        <v>0.9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0.2</v>
      </c>
      <c r="AR308">
        <v>0.8</v>
      </c>
      <c r="AS308">
        <v>0.9</v>
      </c>
      <c r="AT308">
        <v>0</v>
      </c>
      <c r="AU308">
        <v>5.2</v>
      </c>
    </row>
    <row r="309" spans="1:47" x14ac:dyDescent="0.2">
      <c r="A309" t="s">
        <v>53</v>
      </c>
      <c r="B309" t="s">
        <v>57</v>
      </c>
      <c r="C309">
        <v>2012</v>
      </c>
      <c r="D309">
        <v>4790</v>
      </c>
      <c r="E309">
        <v>0.35618</v>
      </c>
      <c r="F309">
        <v>24.098669999999998</v>
      </c>
      <c r="G309">
        <v>19.276869999999999</v>
      </c>
      <c r="H309">
        <v>16.35979</v>
      </c>
      <c r="I309">
        <v>22.272860000000001</v>
      </c>
      <c r="J309">
        <v>461.44382000000002</v>
      </c>
      <c r="K309">
        <v>543.72082</v>
      </c>
      <c r="L309">
        <v>399.37520999999998</v>
      </c>
      <c r="M309">
        <v>4809.0619999999999</v>
      </c>
      <c r="N309">
        <v>54.520879999999998</v>
      </c>
      <c r="O309">
        <v>234.1712</v>
      </c>
      <c r="P309">
        <v>275.63819999999998</v>
      </c>
      <c r="Q309">
        <v>8.2889999999999997</v>
      </c>
      <c r="R309">
        <v>1.1978420000000001</v>
      </c>
      <c r="S309">
        <v>5.6908E-2</v>
      </c>
      <c r="T309">
        <v>46.438989999999997</v>
      </c>
      <c r="U309">
        <v>0.2</v>
      </c>
      <c r="V309">
        <v>0.6</v>
      </c>
      <c r="W309">
        <v>0.1</v>
      </c>
      <c r="X309">
        <v>0</v>
      </c>
      <c r="Y309">
        <v>0</v>
      </c>
      <c r="Z309">
        <v>0.9</v>
      </c>
      <c r="AA309">
        <v>0.1</v>
      </c>
      <c r="AB309">
        <v>0</v>
      </c>
      <c r="AC309">
        <v>0</v>
      </c>
      <c r="AD309">
        <v>0.1</v>
      </c>
      <c r="AE309">
        <v>0.9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</v>
      </c>
      <c r="AO309">
        <v>0.1</v>
      </c>
      <c r="AP309">
        <v>0</v>
      </c>
      <c r="AQ309">
        <v>0.2</v>
      </c>
      <c r="AR309">
        <v>0.8</v>
      </c>
      <c r="AS309">
        <v>0.9</v>
      </c>
      <c r="AT309">
        <v>0</v>
      </c>
      <c r="AU309">
        <v>5.3</v>
      </c>
    </row>
    <row r="310" spans="1:47" x14ac:dyDescent="0.2">
      <c r="A310" t="s">
        <v>53</v>
      </c>
      <c r="B310" t="s">
        <v>57</v>
      </c>
      <c r="C310">
        <v>2013</v>
      </c>
      <c r="D310">
        <v>5458</v>
      </c>
      <c r="E310">
        <v>0.35911399999999999</v>
      </c>
      <c r="F310">
        <v>24.75271</v>
      </c>
      <c r="G310">
        <v>19.75404</v>
      </c>
      <c r="H310">
        <v>16.776859999999999</v>
      </c>
      <c r="I310">
        <v>22.807279999999999</v>
      </c>
      <c r="J310">
        <v>450.16838000000001</v>
      </c>
      <c r="K310">
        <v>530.06008999999995</v>
      </c>
      <c r="L310">
        <v>389.89920000000001</v>
      </c>
      <c r="M310">
        <v>4823.9030000000002</v>
      </c>
      <c r="N310">
        <v>54.741909999999997</v>
      </c>
      <c r="O310">
        <v>227.56039999999999</v>
      </c>
      <c r="P310">
        <v>277.33080000000001</v>
      </c>
      <c r="Q310">
        <v>8.2482000000000006</v>
      </c>
      <c r="R310">
        <v>1.249735</v>
      </c>
      <c r="S310">
        <v>5.6908E-2</v>
      </c>
      <c r="T310">
        <v>47.762650000000001</v>
      </c>
      <c r="U310">
        <v>0.2</v>
      </c>
      <c r="V310">
        <v>0.7</v>
      </c>
      <c r="W310">
        <v>0.1</v>
      </c>
      <c r="X310">
        <v>0</v>
      </c>
      <c r="Y310">
        <v>0</v>
      </c>
      <c r="Z310">
        <v>0.9</v>
      </c>
      <c r="AA310">
        <v>0.1</v>
      </c>
      <c r="AB310">
        <v>0</v>
      </c>
      <c r="AC310">
        <v>0</v>
      </c>
      <c r="AD310">
        <v>0.2</v>
      </c>
      <c r="AE310">
        <v>0.8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0.1</v>
      </c>
      <c r="AP310">
        <v>0</v>
      </c>
      <c r="AQ310">
        <v>0.2</v>
      </c>
      <c r="AR310">
        <v>0.8</v>
      </c>
      <c r="AS310">
        <v>1</v>
      </c>
      <c r="AT310">
        <v>0.1</v>
      </c>
      <c r="AU310">
        <v>5.4</v>
      </c>
    </row>
    <row r="311" spans="1:47" x14ac:dyDescent="0.2">
      <c r="A311" t="s">
        <v>53</v>
      </c>
      <c r="B311" t="s">
        <v>57</v>
      </c>
      <c r="C311">
        <v>2014</v>
      </c>
      <c r="D311">
        <v>6307</v>
      </c>
      <c r="E311">
        <v>0.40657199999999999</v>
      </c>
      <c r="F311">
        <v>25.52393</v>
      </c>
      <c r="G311">
        <v>20.33351</v>
      </c>
      <c r="H311">
        <v>17.266359999999999</v>
      </c>
      <c r="I311">
        <v>23.48</v>
      </c>
      <c r="J311">
        <v>437.38578000000001</v>
      </c>
      <c r="K311">
        <v>515.08702000000005</v>
      </c>
      <c r="L311">
        <v>378.76904999999999</v>
      </c>
      <c r="M311">
        <v>4789.9340000000002</v>
      </c>
      <c r="N311">
        <v>55.04374</v>
      </c>
      <c r="O311">
        <v>227.40889999999999</v>
      </c>
      <c r="P311">
        <v>277.03840000000002</v>
      </c>
      <c r="Q311">
        <v>8.1414000000000009</v>
      </c>
      <c r="R311">
        <v>1.248615</v>
      </c>
      <c r="S311">
        <v>5.7230999999999997E-2</v>
      </c>
      <c r="T311">
        <v>48.815570000000001</v>
      </c>
      <c r="U311">
        <v>0.2</v>
      </c>
      <c r="V311">
        <v>0.7</v>
      </c>
      <c r="W311">
        <v>0.1</v>
      </c>
      <c r="X311">
        <v>0</v>
      </c>
      <c r="Y311">
        <v>0</v>
      </c>
      <c r="Z311">
        <v>0.9</v>
      </c>
      <c r="AA311">
        <v>0.1</v>
      </c>
      <c r="AB311">
        <v>0</v>
      </c>
      <c r="AC311">
        <v>0</v>
      </c>
      <c r="AD311">
        <v>0.3</v>
      </c>
      <c r="AE311">
        <v>0.7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0.1</v>
      </c>
      <c r="AP311">
        <v>0</v>
      </c>
      <c r="AQ311">
        <v>0.2</v>
      </c>
      <c r="AR311">
        <v>0.8</v>
      </c>
      <c r="AS311">
        <v>1</v>
      </c>
      <c r="AT311">
        <v>0.2</v>
      </c>
      <c r="AU311">
        <v>5.7</v>
      </c>
    </row>
    <row r="312" spans="1:47" x14ac:dyDescent="0.2">
      <c r="A312" t="s">
        <v>53</v>
      </c>
      <c r="B312" t="s">
        <v>57</v>
      </c>
      <c r="C312">
        <v>2015</v>
      </c>
      <c r="D312">
        <v>7138</v>
      </c>
      <c r="E312">
        <v>0.426427</v>
      </c>
      <c r="F312">
        <v>26.53049</v>
      </c>
      <c r="G312">
        <v>21.050630000000002</v>
      </c>
      <c r="H312">
        <v>17.924520000000001</v>
      </c>
      <c r="I312">
        <v>24.239820000000002</v>
      </c>
      <c r="J312">
        <v>422.76600000000002</v>
      </c>
      <c r="K312">
        <v>496.49705</v>
      </c>
      <c r="L312">
        <v>367.14433000000002</v>
      </c>
      <c r="M312">
        <v>4680.4769999999999</v>
      </c>
      <c r="N312">
        <v>53.869459999999997</v>
      </c>
      <c r="O312">
        <v>218.268</v>
      </c>
      <c r="P312">
        <v>271.21660000000003</v>
      </c>
      <c r="Q312">
        <v>8.1647999999999996</v>
      </c>
      <c r="R312">
        <v>1.274672</v>
      </c>
      <c r="S312">
        <v>5.7269E-2</v>
      </c>
      <c r="T312">
        <v>49.484679999999997</v>
      </c>
      <c r="U312">
        <v>0.2</v>
      </c>
      <c r="V312">
        <v>0.7</v>
      </c>
      <c r="W312">
        <v>0.1</v>
      </c>
      <c r="X312">
        <v>0</v>
      </c>
      <c r="Y312">
        <v>0</v>
      </c>
      <c r="Z312">
        <v>0.8</v>
      </c>
      <c r="AA312">
        <v>0.2</v>
      </c>
      <c r="AB312">
        <v>0</v>
      </c>
      <c r="AC312">
        <v>0</v>
      </c>
      <c r="AD312">
        <v>0.4</v>
      </c>
      <c r="AE312">
        <v>0.6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0.1</v>
      </c>
      <c r="AP312">
        <v>0.1</v>
      </c>
      <c r="AQ312">
        <v>0.2</v>
      </c>
      <c r="AR312">
        <v>0.8</v>
      </c>
      <c r="AS312">
        <v>1</v>
      </c>
      <c r="AT312">
        <v>0.2</v>
      </c>
      <c r="AU312">
        <v>5.5</v>
      </c>
    </row>
    <row r="313" spans="1:47" x14ac:dyDescent="0.2">
      <c r="A313" t="s">
        <v>53</v>
      </c>
      <c r="B313" t="s">
        <v>57</v>
      </c>
      <c r="C313">
        <v>2016</v>
      </c>
      <c r="D313">
        <v>7277</v>
      </c>
      <c r="E313">
        <v>0.44706299999999999</v>
      </c>
      <c r="F313">
        <v>26.767849999999999</v>
      </c>
      <c r="G313">
        <v>21.198589999999999</v>
      </c>
      <c r="H313">
        <v>18.08914</v>
      </c>
      <c r="I313">
        <v>24.35923</v>
      </c>
      <c r="J313">
        <v>419.67547000000002</v>
      </c>
      <c r="K313">
        <v>491.79025999999999</v>
      </c>
      <c r="L313">
        <v>365.24146999999999</v>
      </c>
      <c r="M313">
        <v>4655.46</v>
      </c>
      <c r="N313">
        <v>53.68459</v>
      </c>
      <c r="O313">
        <v>212.1619</v>
      </c>
      <c r="P313">
        <v>271.57929999999999</v>
      </c>
      <c r="Q313">
        <v>8.0859000000000005</v>
      </c>
      <c r="R313">
        <v>1.3186180000000001</v>
      </c>
      <c r="S313">
        <v>5.7688999999999997E-2</v>
      </c>
      <c r="T313">
        <v>49.621090000000002</v>
      </c>
      <c r="U313">
        <v>0.2</v>
      </c>
      <c r="V313">
        <v>0.7</v>
      </c>
      <c r="W313">
        <v>0.1</v>
      </c>
      <c r="X313">
        <v>0</v>
      </c>
      <c r="Y313">
        <v>0</v>
      </c>
      <c r="Z313">
        <v>0.8</v>
      </c>
      <c r="AA313">
        <v>0.1</v>
      </c>
      <c r="AB313">
        <v>0</v>
      </c>
      <c r="AC313">
        <v>0</v>
      </c>
      <c r="AD313">
        <v>0.5</v>
      </c>
      <c r="AE313">
        <v>0.5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0.2</v>
      </c>
      <c r="AP313">
        <v>0.1</v>
      </c>
      <c r="AQ313">
        <v>0.2</v>
      </c>
      <c r="AR313">
        <v>0.9</v>
      </c>
      <c r="AS313">
        <v>1</v>
      </c>
      <c r="AT313">
        <v>0.2</v>
      </c>
      <c r="AU313">
        <v>5.7</v>
      </c>
    </row>
    <row r="314" spans="1:47" x14ac:dyDescent="0.2">
      <c r="A314" t="s">
        <v>53</v>
      </c>
      <c r="B314" t="s">
        <v>57</v>
      </c>
      <c r="C314">
        <v>2017</v>
      </c>
      <c r="D314">
        <v>8075</v>
      </c>
      <c r="E314">
        <v>0.47454400000000002</v>
      </c>
      <c r="F314">
        <v>26.93028</v>
      </c>
      <c r="G314">
        <v>21.350729999999999</v>
      </c>
      <c r="H314">
        <v>18.167490000000001</v>
      </c>
      <c r="I314">
        <v>24.60275</v>
      </c>
      <c r="J314">
        <v>416.41295000000002</v>
      </c>
      <c r="K314">
        <v>489.35280999999998</v>
      </c>
      <c r="L314">
        <v>361.38814000000002</v>
      </c>
      <c r="M314">
        <v>4689.1689999999999</v>
      </c>
      <c r="N314">
        <v>53.810099999999998</v>
      </c>
      <c r="O314">
        <v>212.1217</v>
      </c>
      <c r="P314">
        <v>277.34649999999999</v>
      </c>
      <c r="Q314">
        <v>7.9335000000000004</v>
      </c>
      <c r="R314">
        <v>1.356744</v>
      </c>
      <c r="S314">
        <v>5.8466999999999998E-2</v>
      </c>
      <c r="T314">
        <v>50.387770000000003</v>
      </c>
      <c r="U314">
        <v>0.2</v>
      </c>
      <c r="V314">
        <v>0.7</v>
      </c>
      <c r="W314">
        <v>0.1</v>
      </c>
      <c r="X314">
        <v>0</v>
      </c>
      <c r="Y314">
        <v>0</v>
      </c>
      <c r="Z314">
        <v>0.8</v>
      </c>
      <c r="AA314">
        <v>0.1</v>
      </c>
      <c r="AB314">
        <v>0</v>
      </c>
      <c r="AC314">
        <v>0</v>
      </c>
      <c r="AD314">
        <v>0.5</v>
      </c>
      <c r="AE314">
        <v>0.5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0.2</v>
      </c>
      <c r="AP314">
        <v>0.2</v>
      </c>
      <c r="AQ314">
        <v>0.2</v>
      </c>
      <c r="AR314">
        <v>0.9</v>
      </c>
      <c r="AS314">
        <v>1</v>
      </c>
      <c r="AT314">
        <v>0.3</v>
      </c>
      <c r="AU314">
        <v>6</v>
      </c>
    </row>
    <row r="315" spans="1:47" x14ac:dyDescent="0.2">
      <c r="A315" t="s">
        <v>53</v>
      </c>
      <c r="B315" t="s">
        <v>57</v>
      </c>
      <c r="C315">
        <v>2018</v>
      </c>
      <c r="D315">
        <v>8467</v>
      </c>
      <c r="E315">
        <v>0.52074299999999996</v>
      </c>
      <c r="F315">
        <v>27.728429999999999</v>
      </c>
      <c r="G315">
        <v>21.88054</v>
      </c>
      <c r="H315">
        <v>18.73555</v>
      </c>
      <c r="I315">
        <v>25.053090000000001</v>
      </c>
      <c r="J315">
        <v>406.28251999999998</v>
      </c>
      <c r="K315">
        <v>474.45737000000003</v>
      </c>
      <c r="L315">
        <v>354.85237000000001</v>
      </c>
      <c r="M315">
        <v>4647.3710000000001</v>
      </c>
      <c r="N315">
        <v>53.893500000000003</v>
      </c>
      <c r="O315">
        <v>204.73949999999999</v>
      </c>
      <c r="P315">
        <v>276.71159999999998</v>
      </c>
      <c r="Q315">
        <v>7.8506999999999998</v>
      </c>
      <c r="R315">
        <v>1.4158040000000001</v>
      </c>
      <c r="S315">
        <v>5.8682999999999999E-2</v>
      </c>
      <c r="T315">
        <v>51.321849999999998</v>
      </c>
      <c r="U315">
        <v>0.1</v>
      </c>
      <c r="V315">
        <v>0.8</v>
      </c>
      <c r="W315">
        <v>0.1</v>
      </c>
      <c r="X315">
        <v>0</v>
      </c>
      <c r="Y315">
        <v>0</v>
      </c>
      <c r="Z315">
        <v>0.8</v>
      </c>
      <c r="AA315">
        <v>0.1</v>
      </c>
      <c r="AB315">
        <v>0</v>
      </c>
      <c r="AC315">
        <v>0</v>
      </c>
      <c r="AD315">
        <v>0.5</v>
      </c>
      <c r="AE315">
        <v>0.5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0.2</v>
      </c>
      <c r="AP315">
        <v>0.4</v>
      </c>
      <c r="AQ315">
        <v>0.2</v>
      </c>
      <c r="AR315">
        <v>0.9</v>
      </c>
      <c r="AS315">
        <v>1</v>
      </c>
      <c r="AT315">
        <v>0.5</v>
      </c>
      <c r="AU315">
        <v>6.4</v>
      </c>
    </row>
    <row r="316" spans="1:47" x14ac:dyDescent="0.2">
      <c r="A316" t="s">
        <v>53</v>
      </c>
      <c r="B316" t="s">
        <v>57</v>
      </c>
      <c r="C316" s="3" t="s">
        <v>50</v>
      </c>
      <c r="D316" t="s">
        <v>49</v>
      </c>
      <c r="E316">
        <v>0.50211300000000003</v>
      </c>
      <c r="F316">
        <v>28.44969</v>
      </c>
      <c r="G316">
        <v>22.289680000000001</v>
      </c>
      <c r="H316">
        <v>19.204709999999999</v>
      </c>
      <c r="I316">
        <v>25.363240000000001</v>
      </c>
      <c r="J316">
        <v>399.0394</v>
      </c>
      <c r="K316">
        <v>463.10642999999999</v>
      </c>
      <c r="L316">
        <v>350.70814000000001</v>
      </c>
      <c r="M316">
        <v>4591.8029999999999</v>
      </c>
      <c r="N316">
        <v>53.639589999999998</v>
      </c>
      <c r="O316">
        <v>199.63220000000001</v>
      </c>
      <c r="P316">
        <v>275.85840000000002</v>
      </c>
      <c r="Q316">
        <v>7.7271000000000001</v>
      </c>
      <c r="R316">
        <v>1.4549369999999999</v>
      </c>
      <c r="S316">
        <v>5.9293999999999999E-2</v>
      </c>
      <c r="T316">
        <v>51.803379999999997</v>
      </c>
      <c r="U316">
        <v>0.1</v>
      </c>
      <c r="V316">
        <v>0.7</v>
      </c>
      <c r="W316">
        <v>0.1</v>
      </c>
      <c r="X316">
        <v>0</v>
      </c>
      <c r="Y316">
        <v>0</v>
      </c>
      <c r="Z316">
        <v>0.8</v>
      </c>
      <c r="AA316">
        <v>0.2</v>
      </c>
      <c r="AB316">
        <v>0</v>
      </c>
      <c r="AC316">
        <v>0</v>
      </c>
      <c r="AD316">
        <v>0.5</v>
      </c>
      <c r="AE316">
        <v>0.5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0.1</v>
      </c>
      <c r="AN316">
        <v>0.9</v>
      </c>
      <c r="AO316">
        <v>0.3</v>
      </c>
      <c r="AP316">
        <v>0.6</v>
      </c>
      <c r="AQ316">
        <v>0.2</v>
      </c>
      <c r="AR316">
        <v>0.9</v>
      </c>
      <c r="AS316">
        <v>1</v>
      </c>
      <c r="AT316">
        <v>0.6</v>
      </c>
      <c r="AU316">
        <v>6.7</v>
      </c>
    </row>
    <row r="317" spans="1:47" x14ac:dyDescent="0.2">
      <c r="A317" t="s">
        <v>58</v>
      </c>
      <c r="B317" t="s">
        <v>58</v>
      </c>
      <c r="C317">
        <v>1975</v>
      </c>
      <c r="D317">
        <v>10224</v>
      </c>
      <c r="E317">
        <v>1</v>
      </c>
      <c r="F317">
        <v>15.333</v>
      </c>
      <c r="G317">
        <v>13.059699999999999</v>
      </c>
      <c r="H317">
        <v>12.01552</v>
      </c>
      <c r="I317">
        <v>14.61167</v>
      </c>
      <c r="J317">
        <v>680.59612000000004</v>
      </c>
      <c r="K317">
        <v>739.73800000000006</v>
      </c>
      <c r="L317">
        <v>608.3116</v>
      </c>
      <c r="M317">
        <v>4060.3989999999999</v>
      </c>
      <c r="N317" s="1">
        <f>N316/N305-1</f>
        <v>-7.1386977128847784E-3</v>
      </c>
      <c r="O317">
        <v>292.69049999999999</v>
      </c>
      <c r="P317">
        <v>137.33459999999999</v>
      </c>
      <c r="Q317" s="10">
        <f t="shared" ref="Q317:Q318" si="0">$Q$366*S317^$R$366</f>
        <v>14.44013331665845</v>
      </c>
      <c r="R317">
        <v>0.50737500000000002</v>
      </c>
      <c r="S317">
        <v>3.3474999999999998E-2</v>
      </c>
      <c r="T317">
        <v>26.900680000000001</v>
      </c>
      <c r="U317">
        <v>0.1</v>
      </c>
      <c r="V317">
        <v>0</v>
      </c>
      <c r="W317">
        <v>0.9</v>
      </c>
      <c r="X317">
        <v>0.2</v>
      </c>
      <c r="Y317">
        <v>0.8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 t="s">
        <v>49</v>
      </c>
      <c r="AS317">
        <v>0</v>
      </c>
      <c r="AT317" t="s">
        <v>49</v>
      </c>
      <c r="AU317" t="s">
        <v>49</v>
      </c>
    </row>
    <row r="318" spans="1:47" x14ac:dyDescent="0.2">
      <c r="A318" t="s">
        <v>58</v>
      </c>
      <c r="B318" t="s">
        <v>58</v>
      </c>
      <c r="C318">
        <v>1976</v>
      </c>
      <c r="D318">
        <v>12334</v>
      </c>
      <c r="E318">
        <v>1</v>
      </c>
      <c r="F318">
        <v>16.707190000000001</v>
      </c>
      <c r="G318">
        <v>14.221360000000001</v>
      </c>
      <c r="H318">
        <v>13.18117</v>
      </c>
      <c r="I318">
        <v>15.739459999999999</v>
      </c>
      <c r="J318">
        <v>625.02238</v>
      </c>
      <c r="K318">
        <v>674.34146999999996</v>
      </c>
      <c r="L318">
        <v>564.74347999999998</v>
      </c>
      <c r="M318">
        <v>4079.1979999999999</v>
      </c>
      <c r="N318" t="s">
        <v>49</v>
      </c>
      <c r="O318">
        <v>293.50490000000002</v>
      </c>
      <c r="P318">
        <v>135.0839</v>
      </c>
      <c r="Q318" s="10">
        <f t="shared" si="0"/>
        <v>14.786056264953164</v>
      </c>
      <c r="R318">
        <v>0.49287700000000001</v>
      </c>
      <c r="S318">
        <v>3.2767999999999999E-2</v>
      </c>
      <c r="T318">
        <v>29.32518</v>
      </c>
      <c r="U318">
        <v>0</v>
      </c>
      <c r="V318">
        <v>0</v>
      </c>
      <c r="W318">
        <v>0.9</v>
      </c>
      <c r="X318">
        <v>0.2</v>
      </c>
      <c r="Y318">
        <v>0.8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 t="s">
        <v>49</v>
      </c>
      <c r="AS318">
        <v>0</v>
      </c>
      <c r="AT318" t="s">
        <v>49</v>
      </c>
      <c r="AU318" t="s">
        <v>49</v>
      </c>
    </row>
    <row r="319" spans="1:47" x14ac:dyDescent="0.2">
      <c r="A319" t="s">
        <v>58</v>
      </c>
      <c r="B319" t="s">
        <v>58</v>
      </c>
      <c r="C319">
        <v>1977</v>
      </c>
      <c r="D319">
        <v>14123</v>
      </c>
      <c r="E319">
        <v>1</v>
      </c>
      <c r="F319">
        <v>17.70553</v>
      </c>
      <c r="G319">
        <v>15.06743</v>
      </c>
      <c r="H319">
        <v>14.005800000000001</v>
      </c>
      <c r="I319">
        <v>16.605869999999999</v>
      </c>
      <c r="J319">
        <v>589.99879999999996</v>
      </c>
      <c r="K319">
        <v>634.71366</v>
      </c>
      <c r="L319">
        <v>535.34731999999997</v>
      </c>
      <c r="M319">
        <v>3981.8180000000002</v>
      </c>
      <c r="N319" t="s">
        <v>49</v>
      </c>
      <c r="O319">
        <v>286.90260000000001</v>
      </c>
      <c r="P319">
        <v>135.9847</v>
      </c>
      <c r="Q319" s="10">
        <f>$Q$366*S319^$R$366</f>
        <v>14.237641082524192</v>
      </c>
      <c r="R319">
        <v>0.50958000000000003</v>
      </c>
      <c r="S319">
        <v>3.3903999999999997E-2</v>
      </c>
      <c r="T319">
        <v>30.37961</v>
      </c>
      <c r="U319">
        <v>0.1</v>
      </c>
      <c r="V319">
        <v>0</v>
      </c>
      <c r="W319">
        <v>0.9</v>
      </c>
      <c r="X319">
        <v>0.2</v>
      </c>
      <c r="Y319">
        <v>0.8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 t="s">
        <v>49</v>
      </c>
      <c r="AS319">
        <v>0</v>
      </c>
      <c r="AT319" t="s">
        <v>49</v>
      </c>
      <c r="AU319" t="s">
        <v>49</v>
      </c>
    </row>
    <row r="320" spans="1:47" x14ac:dyDescent="0.2">
      <c r="A320" t="s">
        <v>58</v>
      </c>
      <c r="B320" t="s">
        <v>58</v>
      </c>
      <c r="C320">
        <v>1978</v>
      </c>
      <c r="D320">
        <v>14448</v>
      </c>
      <c r="E320">
        <v>1</v>
      </c>
      <c r="F320">
        <v>18.606780000000001</v>
      </c>
      <c r="G320">
        <v>15.837770000000001</v>
      </c>
      <c r="H320">
        <v>14.681929999999999</v>
      </c>
      <c r="I320">
        <v>17.523900000000001</v>
      </c>
      <c r="J320">
        <v>561.62441999999999</v>
      </c>
      <c r="K320">
        <v>605.82637</v>
      </c>
      <c r="L320">
        <v>507.59980999999999</v>
      </c>
      <c r="M320">
        <v>3715.2379999999998</v>
      </c>
      <c r="N320" t="s">
        <v>49</v>
      </c>
      <c r="O320">
        <v>265.66930000000002</v>
      </c>
      <c r="P320">
        <v>129.0248</v>
      </c>
      <c r="Q320">
        <v>13.6221</v>
      </c>
      <c r="R320">
        <v>0.52510999999999997</v>
      </c>
      <c r="S320">
        <v>3.4390999999999998E-2</v>
      </c>
      <c r="T320">
        <v>29.881640000000001</v>
      </c>
      <c r="U320">
        <v>0.1</v>
      </c>
      <c r="V320">
        <v>0.1</v>
      </c>
      <c r="W320">
        <v>0.9</v>
      </c>
      <c r="X320">
        <v>0.2</v>
      </c>
      <c r="Y320">
        <v>0.7</v>
      </c>
      <c r="Z320">
        <v>0.1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 t="s">
        <v>49</v>
      </c>
      <c r="AS320">
        <v>0</v>
      </c>
      <c r="AT320" t="s">
        <v>49</v>
      </c>
      <c r="AU320" t="s">
        <v>49</v>
      </c>
    </row>
    <row r="321" spans="1:47" x14ac:dyDescent="0.2">
      <c r="A321" t="s">
        <v>58</v>
      </c>
      <c r="B321" t="s">
        <v>58</v>
      </c>
      <c r="C321">
        <v>1979</v>
      </c>
      <c r="D321">
        <v>13882</v>
      </c>
      <c r="E321">
        <v>1</v>
      </c>
      <c r="F321">
        <v>18.69594</v>
      </c>
      <c r="G321">
        <v>15.912710000000001</v>
      </c>
      <c r="H321">
        <v>14.87711</v>
      </c>
      <c r="I321">
        <v>17.39245</v>
      </c>
      <c r="J321">
        <v>559.69494999999995</v>
      </c>
      <c r="K321">
        <v>598.63764000000003</v>
      </c>
      <c r="L321">
        <v>512.09833000000003</v>
      </c>
      <c r="M321">
        <v>3655.4650000000001</v>
      </c>
      <c r="N321" t="s">
        <v>49</v>
      </c>
      <c r="O321">
        <v>251.69630000000001</v>
      </c>
      <c r="P321">
        <v>123.59220000000001</v>
      </c>
      <c r="Q321">
        <v>14.617599999999999</v>
      </c>
      <c r="R321">
        <v>0.531586</v>
      </c>
      <c r="S321">
        <v>3.3538999999999999E-2</v>
      </c>
      <c r="T321">
        <v>29.525939999999999</v>
      </c>
      <c r="U321">
        <v>0.1</v>
      </c>
      <c r="V321">
        <v>0</v>
      </c>
      <c r="W321">
        <v>0.9</v>
      </c>
      <c r="X321">
        <v>0.2</v>
      </c>
      <c r="Y321">
        <v>0.7</v>
      </c>
      <c r="Z321">
        <v>0.1</v>
      </c>
      <c r="AA321">
        <v>0</v>
      </c>
      <c r="AB321">
        <v>0</v>
      </c>
      <c r="AC321">
        <v>0.9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 t="s">
        <v>49</v>
      </c>
      <c r="AS321">
        <v>0</v>
      </c>
      <c r="AT321">
        <v>0</v>
      </c>
      <c r="AU321">
        <v>3.3</v>
      </c>
    </row>
    <row r="322" spans="1:47" x14ac:dyDescent="0.2">
      <c r="A322" t="s">
        <v>58</v>
      </c>
      <c r="B322" t="s">
        <v>58</v>
      </c>
      <c r="C322">
        <v>1980</v>
      </c>
      <c r="D322">
        <v>11306</v>
      </c>
      <c r="E322">
        <v>1</v>
      </c>
      <c r="F322">
        <v>22.499590000000001</v>
      </c>
      <c r="G322">
        <v>19.164929999999998</v>
      </c>
      <c r="H322">
        <v>17.619319999999998</v>
      </c>
      <c r="I322">
        <v>21.4665</v>
      </c>
      <c r="J322">
        <v>465.93524000000002</v>
      </c>
      <c r="K322">
        <v>506.80268999999998</v>
      </c>
      <c r="L322">
        <v>415.98613999999998</v>
      </c>
      <c r="M322">
        <v>3227.8760000000002</v>
      </c>
      <c r="N322" t="s">
        <v>49</v>
      </c>
      <c r="O322">
        <v>197.77850000000001</v>
      </c>
      <c r="P322">
        <v>103.8276</v>
      </c>
      <c r="Q322">
        <v>15.5709</v>
      </c>
      <c r="R322">
        <v>0.57398800000000005</v>
      </c>
      <c r="S322">
        <v>3.2017999999999998E-2</v>
      </c>
      <c r="T322">
        <v>31.15493</v>
      </c>
      <c r="U322">
        <v>0.3</v>
      </c>
      <c r="V322">
        <v>0</v>
      </c>
      <c r="W322">
        <v>0.7</v>
      </c>
      <c r="X322">
        <v>0.3</v>
      </c>
      <c r="Y322">
        <v>0.5</v>
      </c>
      <c r="Z322">
        <v>0.2</v>
      </c>
      <c r="AA322">
        <v>0</v>
      </c>
      <c r="AB322">
        <v>0</v>
      </c>
      <c r="AC322">
        <v>0.9</v>
      </c>
      <c r="AD322">
        <v>0</v>
      </c>
      <c r="AE322">
        <v>0.1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 t="s">
        <v>49</v>
      </c>
      <c r="AS322">
        <v>0</v>
      </c>
      <c r="AT322">
        <v>0</v>
      </c>
      <c r="AU322">
        <v>3.5</v>
      </c>
    </row>
    <row r="323" spans="1:47" x14ac:dyDescent="0.2">
      <c r="A323" t="s">
        <v>58</v>
      </c>
      <c r="B323" t="s">
        <v>58</v>
      </c>
      <c r="C323">
        <v>1981</v>
      </c>
      <c r="D323">
        <v>10554</v>
      </c>
      <c r="E323">
        <v>1</v>
      </c>
      <c r="F323">
        <v>24.086839999999999</v>
      </c>
      <c r="G323">
        <v>20.520569999999999</v>
      </c>
      <c r="H323">
        <v>18.83051</v>
      </c>
      <c r="I323">
        <v>23.048929999999999</v>
      </c>
      <c r="J323">
        <v>436.03635000000003</v>
      </c>
      <c r="K323">
        <v>475.18565999999998</v>
      </c>
      <c r="L323">
        <v>388.18720000000002</v>
      </c>
      <c r="M323">
        <v>3201.759</v>
      </c>
      <c r="N323" t="s">
        <v>49</v>
      </c>
      <c r="O323">
        <v>193.15610000000001</v>
      </c>
      <c r="P323">
        <v>102.1236</v>
      </c>
      <c r="Q323">
        <v>15.581899999999999</v>
      </c>
      <c r="R323">
        <v>0.57950500000000005</v>
      </c>
      <c r="S323">
        <v>3.1830999999999998E-2</v>
      </c>
      <c r="T323">
        <v>33.114699999999999</v>
      </c>
      <c r="U323">
        <v>0.3</v>
      </c>
      <c r="V323">
        <v>0</v>
      </c>
      <c r="W323">
        <v>0.7</v>
      </c>
      <c r="X323">
        <v>0.3</v>
      </c>
      <c r="Y323">
        <v>0.3</v>
      </c>
      <c r="Z323">
        <v>0.3</v>
      </c>
      <c r="AA323">
        <v>0</v>
      </c>
      <c r="AB323">
        <v>0</v>
      </c>
      <c r="AC323">
        <v>0.9</v>
      </c>
      <c r="AD323">
        <v>0</v>
      </c>
      <c r="AE323">
        <v>0.1</v>
      </c>
      <c r="AF323">
        <v>0</v>
      </c>
      <c r="AG323">
        <v>0</v>
      </c>
      <c r="AH323">
        <v>0.1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0.9</v>
      </c>
      <c r="AO323">
        <v>0</v>
      </c>
      <c r="AP323">
        <v>0</v>
      </c>
      <c r="AQ323">
        <v>0</v>
      </c>
      <c r="AR323" t="s">
        <v>49</v>
      </c>
      <c r="AS323">
        <v>0</v>
      </c>
      <c r="AT323">
        <v>0</v>
      </c>
      <c r="AU323">
        <v>3.5</v>
      </c>
    </row>
    <row r="324" spans="1:47" x14ac:dyDescent="0.2">
      <c r="A324" t="s">
        <v>58</v>
      </c>
      <c r="B324" t="s">
        <v>58</v>
      </c>
      <c r="C324">
        <v>1982</v>
      </c>
      <c r="D324">
        <v>9732</v>
      </c>
      <c r="E324">
        <v>1</v>
      </c>
      <c r="F324">
        <v>24.720030000000001</v>
      </c>
      <c r="G324">
        <v>21.072050000000001</v>
      </c>
      <c r="H324">
        <v>19.201720000000002</v>
      </c>
      <c r="I324">
        <v>23.919689999999999</v>
      </c>
      <c r="J324">
        <v>424.63837000000001</v>
      </c>
      <c r="K324">
        <v>465.95155999999997</v>
      </c>
      <c r="L324">
        <v>374.14447000000001</v>
      </c>
      <c r="M324">
        <v>3201.8429999999998</v>
      </c>
      <c r="N324" t="s">
        <v>49</v>
      </c>
      <c r="O324">
        <v>188.37620000000001</v>
      </c>
      <c r="P324">
        <v>102.9528</v>
      </c>
      <c r="Q324">
        <v>16.627500000000001</v>
      </c>
      <c r="R324">
        <v>0.59262000000000004</v>
      </c>
      <c r="S324">
        <v>3.1981999999999997E-2</v>
      </c>
      <c r="T324">
        <v>34.104170000000003</v>
      </c>
      <c r="U324">
        <v>0.4</v>
      </c>
      <c r="V324">
        <v>0</v>
      </c>
      <c r="W324">
        <v>0.6</v>
      </c>
      <c r="X324">
        <v>0.3</v>
      </c>
      <c r="Y324">
        <v>0.2</v>
      </c>
      <c r="Z324">
        <v>0.5</v>
      </c>
      <c r="AA324">
        <v>0</v>
      </c>
      <c r="AB324">
        <v>0</v>
      </c>
      <c r="AC324">
        <v>0.8</v>
      </c>
      <c r="AD324">
        <v>0</v>
      </c>
      <c r="AE324">
        <v>0.1</v>
      </c>
      <c r="AF324">
        <v>0.1</v>
      </c>
      <c r="AG324">
        <v>0</v>
      </c>
      <c r="AH324">
        <v>0.1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0.9</v>
      </c>
      <c r="AO324">
        <v>0</v>
      </c>
      <c r="AP324">
        <v>0</v>
      </c>
      <c r="AQ324">
        <v>0</v>
      </c>
      <c r="AR324" t="s">
        <v>49</v>
      </c>
      <c r="AS324">
        <v>0</v>
      </c>
      <c r="AT324">
        <v>0</v>
      </c>
      <c r="AU324">
        <v>3.6</v>
      </c>
    </row>
    <row r="325" spans="1:47" x14ac:dyDescent="0.2">
      <c r="A325" t="s">
        <v>58</v>
      </c>
      <c r="B325" t="s">
        <v>58</v>
      </c>
      <c r="C325">
        <v>1983</v>
      </c>
      <c r="D325">
        <v>10302</v>
      </c>
      <c r="E325">
        <v>1</v>
      </c>
      <c r="F325">
        <v>24.573979999999999</v>
      </c>
      <c r="G325">
        <v>20.952390000000001</v>
      </c>
      <c r="H325">
        <v>19.040579999999999</v>
      </c>
      <c r="I325">
        <v>23.88334</v>
      </c>
      <c r="J325">
        <v>425.53494000000001</v>
      </c>
      <c r="K325">
        <v>468.23629</v>
      </c>
      <c r="L325">
        <v>373.34440999999998</v>
      </c>
      <c r="M325">
        <v>3257.34</v>
      </c>
      <c r="N325" t="s">
        <v>49</v>
      </c>
      <c r="O325">
        <v>192.87549999999999</v>
      </c>
      <c r="P325">
        <v>106.9483</v>
      </c>
      <c r="Q325">
        <v>14.933299999999999</v>
      </c>
      <c r="R325">
        <v>0.59916899999999995</v>
      </c>
      <c r="S325">
        <v>3.2652E-2</v>
      </c>
      <c r="T325">
        <v>34.526060000000001</v>
      </c>
      <c r="U325">
        <v>0.4</v>
      </c>
      <c r="V325">
        <v>0.1</v>
      </c>
      <c r="W325">
        <v>0.5</v>
      </c>
      <c r="X325">
        <v>0.3</v>
      </c>
      <c r="Y325">
        <v>0.2</v>
      </c>
      <c r="Z325">
        <v>0.5</v>
      </c>
      <c r="AA325">
        <v>0</v>
      </c>
      <c r="AB325">
        <v>0</v>
      </c>
      <c r="AC325">
        <v>0.8</v>
      </c>
      <c r="AD325">
        <v>0</v>
      </c>
      <c r="AE325">
        <v>0.1</v>
      </c>
      <c r="AF325">
        <v>0.1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0</v>
      </c>
      <c r="AR325" t="s">
        <v>49</v>
      </c>
      <c r="AS325">
        <v>0</v>
      </c>
      <c r="AT325">
        <v>0</v>
      </c>
      <c r="AU325">
        <v>3.7</v>
      </c>
    </row>
    <row r="326" spans="1:47" x14ac:dyDescent="0.2">
      <c r="A326" t="s">
        <v>58</v>
      </c>
      <c r="B326" t="s">
        <v>58</v>
      </c>
      <c r="C326">
        <v>1984</v>
      </c>
      <c r="D326">
        <v>14020</v>
      </c>
      <c r="E326">
        <v>1</v>
      </c>
      <c r="F326">
        <v>24.626899999999999</v>
      </c>
      <c r="G326">
        <v>21.000229999999998</v>
      </c>
      <c r="H326">
        <v>19.05715</v>
      </c>
      <c r="I326">
        <v>23.989799999999999</v>
      </c>
      <c r="J326">
        <v>424.02812</v>
      </c>
      <c r="K326">
        <v>467.23590000000002</v>
      </c>
      <c r="L326">
        <v>371.21859999999998</v>
      </c>
      <c r="M326">
        <v>3261.576</v>
      </c>
      <c r="N326" t="s">
        <v>49</v>
      </c>
      <c r="O326">
        <v>189.57060000000001</v>
      </c>
      <c r="P326">
        <v>108.5963</v>
      </c>
      <c r="Q326">
        <v>14.721</v>
      </c>
      <c r="R326">
        <v>0.617954</v>
      </c>
      <c r="S326">
        <v>3.3182000000000003E-2</v>
      </c>
      <c r="T326">
        <v>34.69726</v>
      </c>
      <c r="U326">
        <v>0.4</v>
      </c>
      <c r="V326">
        <v>0.1</v>
      </c>
      <c r="W326">
        <v>0.5</v>
      </c>
      <c r="X326">
        <v>0.3</v>
      </c>
      <c r="Y326">
        <v>0.2</v>
      </c>
      <c r="Z326">
        <v>0.5</v>
      </c>
      <c r="AA326">
        <v>0</v>
      </c>
      <c r="AB326">
        <v>0</v>
      </c>
      <c r="AC326">
        <v>0.7</v>
      </c>
      <c r="AD326">
        <v>0</v>
      </c>
      <c r="AE326">
        <v>0.1</v>
      </c>
      <c r="AF326">
        <v>0.2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 t="s">
        <v>49</v>
      </c>
      <c r="AS326">
        <v>0</v>
      </c>
      <c r="AT326">
        <v>0</v>
      </c>
      <c r="AU326">
        <v>3.7</v>
      </c>
    </row>
    <row r="327" spans="1:47" x14ac:dyDescent="0.2">
      <c r="A327" t="s">
        <v>58</v>
      </c>
      <c r="B327" t="s">
        <v>58</v>
      </c>
      <c r="C327">
        <v>1985</v>
      </c>
      <c r="D327">
        <v>14460</v>
      </c>
      <c r="E327">
        <v>1</v>
      </c>
      <c r="F327">
        <v>24.997879999999999</v>
      </c>
      <c r="G327">
        <v>21.319420000000001</v>
      </c>
      <c r="H327">
        <v>19.317640000000001</v>
      </c>
      <c r="I327">
        <v>24.41114</v>
      </c>
      <c r="J327">
        <v>417.30522000000002</v>
      </c>
      <c r="K327">
        <v>460.53345999999999</v>
      </c>
      <c r="L327">
        <v>364.47071</v>
      </c>
      <c r="M327">
        <v>3271.127</v>
      </c>
      <c r="N327" t="s">
        <v>49</v>
      </c>
      <c r="O327">
        <v>188.71600000000001</v>
      </c>
      <c r="P327">
        <v>114.1306</v>
      </c>
      <c r="Q327">
        <v>14.0886</v>
      </c>
      <c r="R327">
        <v>0.64954999999999996</v>
      </c>
      <c r="S327">
        <v>3.474E-2</v>
      </c>
      <c r="T327">
        <v>35.27731</v>
      </c>
      <c r="U327">
        <v>0.5</v>
      </c>
      <c r="V327">
        <v>0.1</v>
      </c>
      <c r="W327">
        <v>0.4</v>
      </c>
      <c r="X327">
        <v>0.3</v>
      </c>
      <c r="Y327">
        <v>0.2</v>
      </c>
      <c r="Z327">
        <v>0.5</v>
      </c>
      <c r="AA327">
        <v>0</v>
      </c>
      <c r="AB327">
        <v>0</v>
      </c>
      <c r="AC327">
        <v>0.6</v>
      </c>
      <c r="AD327">
        <v>0</v>
      </c>
      <c r="AE327">
        <v>0.2</v>
      </c>
      <c r="AF327">
        <v>0.2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0</v>
      </c>
      <c r="AR327" t="s">
        <v>49</v>
      </c>
      <c r="AS327">
        <v>0</v>
      </c>
      <c r="AT327">
        <v>0</v>
      </c>
      <c r="AU327">
        <v>3.8</v>
      </c>
    </row>
    <row r="328" spans="1:47" x14ac:dyDescent="0.2">
      <c r="A328" t="s">
        <v>58</v>
      </c>
      <c r="B328" t="s">
        <v>58</v>
      </c>
      <c r="C328">
        <v>1986</v>
      </c>
      <c r="D328">
        <v>15365</v>
      </c>
      <c r="E328">
        <v>1</v>
      </c>
      <c r="F328">
        <v>25.70336</v>
      </c>
      <c r="G328">
        <v>21.844329999999999</v>
      </c>
      <c r="H328">
        <v>19.753889999999998</v>
      </c>
      <c r="I328">
        <v>24.994720000000001</v>
      </c>
      <c r="J328">
        <v>407.03768000000002</v>
      </c>
      <c r="K328">
        <v>450.10437000000002</v>
      </c>
      <c r="L328">
        <v>355.74272000000002</v>
      </c>
      <c r="M328">
        <v>3237.9740000000002</v>
      </c>
      <c r="N328" t="s">
        <v>49</v>
      </c>
      <c r="O328">
        <v>179.78229999999999</v>
      </c>
      <c r="P328">
        <v>114.3758</v>
      </c>
      <c r="Q328">
        <v>13.4284</v>
      </c>
      <c r="R328">
        <v>0.67833500000000002</v>
      </c>
      <c r="S328">
        <v>3.5126999999999999E-2</v>
      </c>
      <c r="T328">
        <v>35.692599999999999</v>
      </c>
      <c r="U328">
        <v>0.5</v>
      </c>
      <c r="V328">
        <v>0.1</v>
      </c>
      <c r="W328">
        <v>0.4</v>
      </c>
      <c r="X328">
        <v>0.3</v>
      </c>
      <c r="Y328">
        <v>0.2</v>
      </c>
      <c r="Z328">
        <v>0.5</v>
      </c>
      <c r="AA328">
        <v>0</v>
      </c>
      <c r="AB328">
        <v>0</v>
      </c>
      <c r="AC328">
        <v>0.4</v>
      </c>
      <c r="AD328">
        <v>0</v>
      </c>
      <c r="AE328">
        <v>0.3</v>
      </c>
      <c r="AF328">
        <v>0.3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0</v>
      </c>
      <c r="AR328" t="s">
        <v>49</v>
      </c>
      <c r="AS328">
        <v>0</v>
      </c>
      <c r="AT328">
        <v>0</v>
      </c>
      <c r="AU328">
        <v>3.8</v>
      </c>
    </row>
    <row r="329" spans="1:47" x14ac:dyDescent="0.2">
      <c r="A329" t="s">
        <v>58</v>
      </c>
      <c r="B329" t="s">
        <v>58</v>
      </c>
      <c r="C329">
        <v>1987</v>
      </c>
      <c r="D329">
        <v>14865</v>
      </c>
      <c r="E329">
        <v>1</v>
      </c>
      <c r="F329">
        <v>25.934750000000001</v>
      </c>
      <c r="G329">
        <v>21.971969999999999</v>
      </c>
      <c r="H329">
        <v>19.757190000000001</v>
      </c>
      <c r="I329">
        <v>25.260059999999999</v>
      </c>
      <c r="J329">
        <v>404.60523999999998</v>
      </c>
      <c r="K329">
        <v>449.95539000000002</v>
      </c>
      <c r="L329">
        <v>351.94510000000002</v>
      </c>
      <c r="M329">
        <v>3220.5070000000001</v>
      </c>
      <c r="N329" t="s">
        <v>49</v>
      </c>
      <c r="O329">
        <v>175.09370000000001</v>
      </c>
      <c r="P329">
        <v>117.6397</v>
      </c>
      <c r="Q329">
        <v>13.4193</v>
      </c>
      <c r="R329">
        <v>0.71025000000000005</v>
      </c>
      <c r="S329">
        <v>3.6150000000000002E-2</v>
      </c>
      <c r="T329">
        <v>35.676310000000001</v>
      </c>
      <c r="U329">
        <v>0.6</v>
      </c>
      <c r="V329">
        <v>0.1</v>
      </c>
      <c r="W329">
        <v>0.3</v>
      </c>
      <c r="X329">
        <v>0.3</v>
      </c>
      <c r="Y329">
        <v>0.2</v>
      </c>
      <c r="Z329">
        <v>0.6</v>
      </c>
      <c r="AA329">
        <v>0</v>
      </c>
      <c r="AB329">
        <v>0</v>
      </c>
      <c r="AC329">
        <v>0.3</v>
      </c>
      <c r="AD329">
        <v>0</v>
      </c>
      <c r="AE329">
        <v>0.4</v>
      </c>
      <c r="AF329">
        <v>0.3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 t="s">
        <v>49</v>
      </c>
      <c r="AS329">
        <v>0</v>
      </c>
      <c r="AT329">
        <v>0</v>
      </c>
      <c r="AU329">
        <v>3.9</v>
      </c>
    </row>
    <row r="330" spans="1:47" x14ac:dyDescent="0.2">
      <c r="A330" t="s">
        <v>58</v>
      </c>
      <c r="B330" t="s">
        <v>58</v>
      </c>
      <c r="C330">
        <v>1988</v>
      </c>
      <c r="D330">
        <v>15295</v>
      </c>
      <c r="E330">
        <v>1</v>
      </c>
      <c r="F330">
        <v>25.890149999999998</v>
      </c>
      <c r="G330">
        <v>21.863530000000001</v>
      </c>
      <c r="H330">
        <v>19.57179</v>
      </c>
      <c r="I330">
        <v>25.205760000000001</v>
      </c>
      <c r="J330">
        <v>406.51875999999999</v>
      </c>
      <c r="K330">
        <v>454.11968999999999</v>
      </c>
      <c r="L330">
        <v>352.61547999999999</v>
      </c>
      <c r="M330">
        <v>3283.4650000000001</v>
      </c>
      <c r="N330" t="s">
        <v>49</v>
      </c>
      <c r="O330">
        <v>180.16120000000001</v>
      </c>
      <c r="P330">
        <v>123.46899999999999</v>
      </c>
      <c r="Q330">
        <v>13.286899999999999</v>
      </c>
      <c r="R330">
        <v>0.72631999999999997</v>
      </c>
      <c r="S330">
        <v>3.7207999999999998E-2</v>
      </c>
      <c r="T330">
        <v>36.204740000000001</v>
      </c>
      <c r="U330">
        <v>0.6</v>
      </c>
      <c r="V330">
        <v>0.1</v>
      </c>
      <c r="W330">
        <v>0.3</v>
      </c>
      <c r="X330">
        <v>0.3</v>
      </c>
      <c r="Y330">
        <v>0.1</v>
      </c>
      <c r="Z330">
        <v>0.6</v>
      </c>
      <c r="AA330">
        <v>0</v>
      </c>
      <c r="AB330">
        <v>0</v>
      </c>
      <c r="AC330">
        <v>0.2</v>
      </c>
      <c r="AD330">
        <v>0</v>
      </c>
      <c r="AE330">
        <v>0.5</v>
      </c>
      <c r="AF330">
        <v>0.3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 t="s">
        <v>49</v>
      </c>
      <c r="AS330">
        <v>0</v>
      </c>
      <c r="AT330">
        <v>0</v>
      </c>
      <c r="AU330">
        <v>3.9</v>
      </c>
    </row>
    <row r="331" spans="1:47" x14ac:dyDescent="0.2">
      <c r="A331" t="s">
        <v>58</v>
      </c>
      <c r="B331" t="s">
        <v>58</v>
      </c>
      <c r="C331">
        <v>1989</v>
      </c>
      <c r="D331">
        <v>14453</v>
      </c>
      <c r="E331">
        <v>1</v>
      </c>
      <c r="F331">
        <v>25.440380000000001</v>
      </c>
      <c r="G331">
        <v>21.420490000000001</v>
      </c>
      <c r="H331">
        <v>19.078330000000001</v>
      </c>
      <c r="I331">
        <v>24.781559999999999</v>
      </c>
      <c r="J331">
        <v>414.92705000000001</v>
      </c>
      <c r="K331">
        <v>465.86478</v>
      </c>
      <c r="L331">
        <v>358.65231999999997</v>
      </c>
      <c r="M331">
        <v>3351.4569999999999</v>
      </c>
      <c r="N331" t="s">
        <v>49</v>
      </c>
      <c r="O331">
        <v>184.53489999999999</v>
      </c>
      <c r="P331">
        <v>128.74799999999999</v>
      </c>
      <c r="Q331">
        <v>12.5185</v>
      </c>
      <c r="R331">
        <v>0.74301399999999995</v>
      </c>
      <c r="S331">
        <v>3.8214999999999999E-2</v>
      </c>
      <c r="T331">
        <v>36.180399999999999</v>
      </c>
      <c r="U331">
        <v>0.6</v>
      </c>
      <c r="V331">
        <v>0.1</v>
      </c>
      <c r="W331">
        <v>0.3</v>
      </c>
      <c r="X331">
        <v>0.2</v>
      </c>
      <c r="Y331">
        <v>0.1</v>
      </c>
      <c r="Z331">
        <v>0.7</v>
      </c>
      <c r="AA331">
        <v>0</v>
      </c>
      <c r="AB331">
        <v>0</v>
      </c>
      <c r="AC331">
        <v>0.1</v>
      </c>
      <c r="AD331">
        <v>0</v>
      </c>
      <c r="AE331">
        <v>0.6</v>
      </c>
      <c r="AF331">
        <v>0.3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 t="s">
        <v>49</v>
      </c>
      <c r="AS331">
        <v>0</v>
      </c>
      <c r="AT331">
        <v>0</v>
      </c>
      <c r="AU331">
        <v>3.9</v>
      </c>
    </row>
    <row r="332" spans="1:47" x14ac:dyDescent="0.2">
      <c r="A332" t="s">
        <v>58</v>
      </c>
      <c r="B332" t="s">
        <v>58</v>
      </c>
      <c r="C332">
        <v>1990</v>
      </c>
      <c r="D332">
        <v>12615</v>
      </c>
      <c r="E332">
        <v>1</v>
      </c>
      <c r="F332">
        <v>25.19557</v>
      </c>
      <c r="G332">
        <v>21.157520000000002</v>
      </c>
      <c r="H332">
        <v>18.721319999999999</v>
      </c>
      <c r="I332">
        <v>24.610389999999999</v>
      </c>
      <c r="J332">
        <v>420.08667000000003</v>
      </c>
      <c r="K332">
        <v>474.75184999999999</v>
      </c>
      <c r="L332">
        <v>361.14877000000001</v>
      </c>
      <c r="M332">
        <v>3426.038</v>
      </c>
      <c r="N332" t="s">
        <v>49</v>
      </c>
      <c r="O332">
        <v>185.31399999999999</v>
      </c>
      <c r="P332">
        <v>135.34219999999999</v>
      </c>
      <c r="Q332">
        <v>11.4777</v>
      </c>
      <c r="R332">
        <v>0.78060799999999997</v>
      </c>
      <c r="S332">
        <v>3.9411000000000002E-2</v>
      </c>
      <c r="T332">
        <v>36.501109999999997</v>
      </c>
      <c r="U332">
        <v>0.6</v>
      </c>
      <c r="V332">
        <v>0.1</v>
      </c>
      <c r="W332">
        <v>0.3</v>
      </c>
      <c r="X332">
        <v>0.2</v>
      </c>
      <c r="Y332">
        <v>0.1</v>
      </c>
      <c r="Z332">
        <v>0.7</v>
      </c>
      <c r="AA332">
        <v>0</v>
      </c>
      <c r="AB332">
        <v>0</v>
      </c>
      <c r="AC332">
        <v>0</v>
      </c>
      <c r="AD332">
        <v>0</v>
      </c>
      <c r="AE332">
        <v>0.7</v>
      </c>
      <c r="AF332">
        <v>0.3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 t="s">
        <v>49</v>
      </c>
      <c r="AS332">
        <v>0</v>
      </c>
      <c r="AT332">
        <v>0</v>
      </c>
      <c r="AU332">
        <v>4</v>
      </c>
    </row>
    <row r="333" spans="1:47" x14ac:dyDescent="0.2">
      <c r="A333" t="s">
        <v>58</v>
      </c>
      <c r="B333" t="s">
        <v>58</v>
      </c>
      <c r="C333">
        <v>1991</v>
      </c>
      <c r="D333">
        <v>12573</v>
      </c>
      <c r="E333">
        <v>1</v>
      </c>
      <c r="F333">
        <v>25.400269999999999</v>
      </c>
      <c r="G333">
        <v>21.256419999999999</v>
      </c>
      <c r="H333">
        <v>18.759080000000001</v>
      </c>
      <c r="I333">
        <v>24.718160000000001</v>
      </c>
      <c r="J333">
        <v>418.15476000000001</v>
      </c>
      <c r="K333">
        <v>473.82065</v>
      </c>
      <c r="L333">
        <v>359.59491000000003</v>
      </c>
      <c r="M333">
        <v>3409.5549999999998</v>
      </c>
      <c r="N333" t="s">
        <v>49</v>
      </c>
      <c r="O333">
        <v>183.7081</v>
      </c>
      <c r="P333">
        <v>137.9169</v>
      </c>
      <c r="Q333">
        <v>11.447800000000001</v>
      </c>
      <c r="R333">
        <v>0.79643900000000001</v>
      </c>
      <c r="S333">
        <v>4.0245000000000003E-2</v>
      </c>
      <c r="T333">
        <v>36.4803</v>
      </c>
      <c r="U333">
        <v>0.6</v>
      </c>
      <c r="V333">
        <v>0.1</v>
      </c>
      <c r="W333">
        <v>0.3</v>
      </c>
      <c r="X333">
        <v>0.2</v>
      </c>
      <c r="Y333">
        <v>0</v>
      </c>
      <c r="Z333">
        <v>0.7</v>
      </c>
      <c r="AA333">
        <v>0</v>
      </c>
      <c r="AB333">
        <v>0</v>
      </c>
      <c r="AC333">
        <v>0</v>
      </c>
      <c r="AD333">
        <v>0</v>
      </c>
      <c r="AE333">
        <v>0.7</v>
      </c>
      <c r="AF333">
        <v>0.3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 t="s">
        <v>49</v>
      </c>
      <c r="AS333">
        <v>0</v>
      </c>
      <c r="AT333">
        <v>0</v>
      </c>
      <c r="AU333">
        <v>4</v>
      </c>
    </row>
    <row r="334" spans="1:47" x14ac:dyDescent="0.2">
      <c r="A334" t="s">
        <v>58</v>
      </c>
      <c r="B334" t="s">
        <v>58</v>
      </c>
      <c r="C334">
        <v>1992</v>
      </c>
      <c r="D334">
        <v>12172</v>
      </c>
      <c r="E334">
        <v>1</v>
      </c>
      <c r="F334">
        <v>24.898260000000001</v>
      </c>
      <c r="G334">
        <v>20.79365</v>
      </c>
      <c r="H334">
        <v>18.19781</v>
      </c>
      <c r="I334">
        <v>24.36403</v>
      </c>
      <c r="J334">
        <v>427.42784</v>
      </c>
      <c r="K334">
        <v>488.39740999999998</v>
      </c>
      <c r="L334">
        <v>364.79234000000002</v>
      </c>
      <c r="M334">
        <v>3512.3049999999998</v>
      </c>
      <c r="N334" t="s">
        <v>49</v>
      </c>
      <c r="O334">
        <v>191.1891</v>
      </c>
      <c r="P334">
        <v>145.25720000000001</v>
      </c>
      <c r="Q334">
        <v>10.9925</v>
      </c>
      <c r="R334">
        <v>0.80697200000000002</v>
      </c>
      <c r="S334">
        <v>4.1258999999999997E-2</v>
      </c>
      <c r="T334">
        <v>36.765529999999998</v>
      </c>
      <c r="U334">
        <v>0.6</v>
      </c>
      <c r="V334">
        <v>0.1</v>
      </c>
      <c r="W334">
        <v>0.3</v>
      </c>
      <c r="X334">
        <v>0.2</v>
      </c>
      <c r="Y334">
        <v>0</v>
      </c>
      <c r="Z334">
        <v>0.7</v>
      </c>
      <c r="AA334">
        <v>0</v>
      </c>
      <c r="AB334">
        <v>0</v>
      </c>
      <c r="AC334">
        <v>0</v>
      </c>
      <c r="AD334">
        <v>0</v>
      </c>
      <c r="AE334">
        <v>0.8</v>
      </c>
      <c r="AF334">
        <v>0.2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 t="s">
        <v>49</v>
      </c>
      <c r="AS334">
        <v>0</v>
      </c>
      <c r="AT334">
        <v>0</v>
      </c>
      <c r="AU334">
        <v>4</v>
      </c>
    </row>
    <row r="335" spans="1:47" x14ac:dyDescent="0.2">
      <c r="A335" t="s">
        <v>58</v>
      </c>
      <c r="B335" t="s">
        <v>58</v>
      </c>
      <c r="C335">
        <v>1993</v>
      </c>
      <c r="D335">
        <v>13211</v>
      </c>
      <c r="E335">
        <v>1</v>
      </c>
      <c r="F335">
        <v>25.08691</v>
      </c>
      <c r="G335">
        <v>20.8794</v>
      </c>
      <c r="H335">
        <v>18.228120000000001</v>
      </c>
      <c r="I335">
        <v>24.44455</v>
      </c>
      <c r="J335">
        <v>425.63490999999999</v>
      </c>
      <c r="K335">
        <v>487.54351000000003</v>
      </c>
      <c r="L335">
        <v>363.55754999999999</v>
      </c>
      <c r="M335">
        <v>3518.93</v>
      </c>
      <c r="N335" t="s">
        <v>49</v>
      </c>
      <c r="O335">
        <v>191.1953</v>
      </c>
      <c r="P335">
        <v>146.84059999999999</v>
      </c>
      <c r="Q335">
        <v>10.2544</v>
      </c>
      <c r="R335">
        <v>0.80924799999999997</v>
      </c>
      <c r="S335">
        <v>4.1567E-2</v>
      </c>
      <c r="T335">
        <v>36.97437</v>
      </c>
      <c r="U335">
        <v>0.6</v>
      </c>
      <c r="V335">
        <v>0.1</v>
      </c>
      <c r="W335">
        <v>0.3</v>
      </c>
      <c r="X335">
        <v>0.2</v>
      </c>
      <c r="Y335">
        <v>0</v>
      </c>
      <c r="Z335">
        <v>0.8</v>
      </c>
      <c r="AA335">
        <v>0</v>
      </c>
      <c r="AB335">
        <v>0</v>
      </c>
      <c r="AC335">
        <v>0</v>
      </c>
      <c r="AD335">
        <v>0</v>
      </c>
      <c r="AE335">
        <v>0.9</v>
      </c>
      <c r="AF335">
        <v>0.1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1</v>
      </c>
      <c r="AP335">
        <v>0</v>
      </c>
      <c r="AQ335">
        <v>0</v>
      </c>
      <c r="AR335" t="s">
        <v>49</v>
      </c>
      <c r="AS335">
        <v>0</v>
      </c>
      <c r="AT335">
        <v>0</v>
      </c>
      <c r="AU335">
        <v>4</v>
      </c>
    </row>
    <row r="336" spans="1:47" x14ac:dyDescent="0.2">
      <c r="A336" t="s">
        <v>58</v>
      </c>
      <c r="B336" t="s">
        <v>58</v>
      </c>
      <c r="C336">
        <v>1994</v>
      </c>
      <c r="D336">
        <v>14125</v>
      </c>
      <c r="E336">
        <v>1</v>
      </c>
      <c r="F336">
        <v>24.561150000000001</v>
      </c>
      <c r="G336">
        <v>20.377520000000001</v>
      </c>
      <c r="H336">
        <v>17.77373</v>
      </c>
      <c r="I336">
        <v>23.788270000000001</v>
      </c>
      <c r="J336">
        <v>436.12067999999999</v>
      </c>
      <c r="K336">
        <v>500.01065</v>
      </c>
      <c r="L336">
        <v>373.58978000000002</v>
      </c>
      <c r="M336">
        <v>3603.4319999999998</v>
      </c>
      <c r="N336" t="s">
        <v>49</v>
      </c>
      <c r="O336">
        <v>196.6789</v>
      </c>
      <c r="P336">
        <v>152.28229999999999</v>
      </c>
      <c r="Q336">
        <v>10.090199999999999</v>
      </c>
      <c r="R336">
        <v>0.81647999999999998</v>
      </c>
      <c r="S336">
        <v>4.2046E-2</v>
      </c>
      <c r="T336">
        <v>36.99841</v>
      </c>
      <c r="U336">
        <v>0.6</v>
      </c>
      <c r="V336">
        <v>0.2</v>
      </c>
      <c r="W336">
        <v>0.3</v>
      </c>
      <c r="X336">
        <v>0.2</v>
      </c>
      <c r="Y336">
        <v>0</v>
      </c>
      <c r="Z336">
        <v>0.8</v>
      </c>
      <c r="AA336">
        <v>0</v>
      </c>
      <c r="AB336">
        <v>0</v>
      </c>
      <c r="AC336">
        <v>0</v>
      </c>
      <c r="AD336">
        <v>0</v>
      </c>
      <c r="AE336">
        <v>0.9</v>
      </c>
      <c r="AF336">
        <v>0.1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1</v>
      </c>
      <c r="AP336">
        <v>0</v>
      </c>
      <c r="AQ336">
        <v>0</v>
      </c>
      <c r="AR336">
        <v>0.3</v>
      </c>
      <c r="AS336">
        <v>0</v>
      </c>
      <c r="AT336">
        <v>0</v>
      </c>
      <c r="AU336">
        <v>4.0999999999999996</v>
      </c>
    </row>
    <row r="337" spans="1:47" x14ac:dyDescent="0.2">
      <c r="A337" t="s">
        <v>58</v>
      </c>
      <c r="B337" t="s">
        <v>58</v>
      </c>
      <c r="C337">
        <v>1995</v>
      </c>
      <c r="D337">
        <v>15145</v>
      </c>
      <c r="E337">
        <v>1</v>
      </c>
      <c r="F337">
        <v>24.74933</v>
      </c>
      <c r="G337">
        <v>20.48563</v>
      </c>
      <c r="H337">
        <v>17.7257</v>
      </c>
      <c r="I337">
        <v>24.06812</v>
      </c>
      <c r="J337">
        <v>433.83372000000003</v>
      </c>
      <c r="K337">
        <v>501.38186999999999</v>
      </c>
      <c r="L337">
        <v>369.25887999999998</v>
      </c>
      <c r="M337">
        <v>3612.509</v>
      </c>
      <c r="N337" t="s">
        <v>49</v>
      </c>
      <c r="O337">
        <v>196.24979999999999</v>
      </c>
      <c r="P337">
        <v>158.18889999999999</v>
      </c>
      <c r="Q337">
        <v>10.0982</v>
      </c>
      <c r="R337">
        <v>0.85732399999999997</v>
      </c>
      <c r="S337">
        <v>4.3782000000000001E-2</v>
      </c>
      <c r="T337">
        <v>37.338839999999998</v>
      </c>
      <c r="U337">
        <v>0.6</v>
      </c>
      <c r="V337">
        <v>0.2</v>
      </c>
      <c r="W337">
        <v>0.3</v>
      </c>
      <c r="X337">
        <v>0.2</v>
      </c>
      <c r="Y337">
        <v>0</v>
      </c>
      <c r="Z337">
        <v>0.8</v>
      </c>
      <c r="AA337">
        <v>0</v>
      </c>
      <c r="AB337">
        <v>0</v>
      </c>
      <c r="AC337">
        <v>0</v>
      </c>
      <c r="AD337">
        <v>0</v>
      </c>
      <c r="AE337">
        <v>0.9</v>
      </c>
      <c r="AF337">
        <v>0.1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0.9</v>
      </c>
      <c r="AP337">
        <v>0</v>
      </c>
      <c r="AQ337">
        <v>0</v>
      </c>
      <c r="AR337">
        <v>0.4</v>
      </c>
      <c r="AS337">
        <v>0.1</v>
      </c>
      <c r="AT337">
        <v>0</v>
      </c>
      <c r="AU337">
        <v>4.0999999999999996</v>
      </c>
    </row>
    <row r="338" spans="1:47" x14ac:dyDescent="0.2">
      <c r="A338" t="s">
        <v>58</v>
      </c>
      <c r="B338" t="s">
        <v>58</v>
      </c>
      <c r="C338">
        <v>1996</v>
      </c>
      <c r="D338">
        <v>13144</v>
      </c>
      <c r="E338">
        <v>1</v>
      </c>
      <c r="F338">
        <v>24.755780000000001</v>
      </c>
      <c r="G338">
        <v>20.43168</v>
      </c>
      <c r="H338">
        <v>17.60332</v>
      </c>
      <c r="I338">
        <v>24.036899999999999</v>
      </c>
      <c r="J338">
        <v>435.00689999999997</v>
      </c>
      <c r="K338">
        <v>504.89873999999998</v>
      </c>
      <c r="L338">
        <v>369.76297</v>
      </c>
      <c r="M338">
        <v>3658.7860000000001</v>
      </c>
      <c r="N338" t="s">
        <v>49</v>
      </c>
      <c r="O338">
        <v>196.59280000000001</v>
      </c>
      <c r="P338">
        <v>163.9606</v>
      </c>
      <c r="Q338">
        <v>10.350300000000001</v>
      </c>
      <c r="R338">
        <v>0.87756199999999995</v>
      </c>
      <c r="S338">
        <v>4.4722999999999999E-2</v>
      </c>
      <c r="T338">
        <v>37.627920000000003</v>
      </c>
      <c r="U338">
        <v>0.6</v>
      </c>
      <c r="V338">
        <v>0.2</v>
      </c>
      <c r="W338">
        <v>0.2</v>
      </c>
      <c r="X338">
        <v>0.2</v>
      </c>
      <c r="Y338">
        <v>0</v>
      </c>
      <c r="Z338">
        <v>0.8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0</v>
      </c>
      <c r="AP338">
        <v>0</v>
      </c>
      <c r="AQ338">
        <v>0</v>
      </c>
      <c r="AR338">
        <v>0.4</v>
      </c>
      <c r="AS338">
        <v>0.1</v>
      </c>
      <c r="AT338">
        <v>0</v>
      </c>
      <c r="AU338">
        <v>4.0999999999999996</v>
      </c>
    </row>
    <row r="339" spans="1:47" x14ac:dyDescent="0.2">
      <c r="A339" t="s">
        <v>58</v>
      </c>
      <c r="B339" t="s">
        <v>58</v>
      </c>
      <c r="C339">
        <v>1997</v>
      </c>
      <c r="D339">
        <v>14458</v>
      </c>
      <c r="E339">
        <v>1</v>
      </c>
      <c r="F339">
        <v>24.499020000000002</v>
      </c>
      <c r="G339">
        <v>20.150379999999998</v>
      </c>
      <c r="H339">
        <v>17.352969999999999</v>
      </c>
      <c r="I339">
        <v>23.62041</v>
      </c>
      <c r="J339">
        <v>441.06036999999998</v>
      </c>
      <c r="K339">
        <v>512.16144999999995</v>
      </c>
      <c r="L339">
        <v>376.26591000000002</v>
      </c>
      <c r="M339">
        <v>3727.2849999999999</v>
      </c>
      <c r="N339" t="s">
        <v>49</v>
      </c>
      <c r="O339">
        <v>199.18790000000001</v>
      </c>
      <c r="P339">
        <v>169.24090000000001</v>
      </c>
      <c r="Q339">
        <v>10.227399999999999</v>
      </c>
      <c r="R339">
        <v>0.89013900000000001</v>
      </c>
      <c r="S339">
        <v>4.5232000000000001E-2</v>
      </c>
      <c r="T339">
        <v>37.72522</v>
      </c>
      <c r="U339">
        <v>0.6</v>
      </c>
      <c r="V339">
        <v>0.2</v>
      </c>
      <c r="W339">
        <v>0.2</v>
      </c>
      <c r="X339">
        <v>0.1</v>
      </c>
      <c r="Y339">
        <v>0</v>
      </c>
      <c r="Z339">
        <v>0.9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1</v>
      </c>
      <c r="AO339">
        <v>0</v>
      </c>
      <c r="AP339">
        <v>0</v>
      </c>
      <c r="AQ339">
        <v>0</v>
      </c>
      <c r="AR339">
        <v>0.4</v>
      </c>
      <c r="AS339">
        <v>0.1</v>
      </c>
      <c r="AT339">
        <v>0</v>
      </c>
      <c r="AU339">
        <v>4.0999999999999996</v>
      </c>
    </row>
    <row r="340" spans="1:47" x14ac:dyDescent="0.2">
      <c r="A340" t="s">
        <v>58</v>
      </c>
      <c r="B340" t="s">
        <v>58</v>
      </c>
      <c r="C340">
        <v>1998</v>
      </c>
      <c r="D340">
        <v>14456</v>
      </c>
      <c r="E340">
        <v>1</v>
      </c>
      <c r="F340">
        <v>24.50169</v>
      </c>
      <c r="G340">
        <v>20.09648</v>
      </c>
      <c r="H340">
        <v>17.22728</v>
      </c>
      <c r="I340">
        <v>23.59384</v>
      </c>
      <c r="J340">
        <v>442.26071000000002</v>
      </c>
      <c r="K340">
        <v>515.91792999999996</v>
      </c>
      <c r="L340">
        <v>376.70460000000003</v>
      </c>
      <c r="M340">
        <v>3744.0050000000001</v>
      </c>
      <c r="N340" t="s">
        <v>49</v>
      </c>
      <c r="O340">
        <v>198.78059999999999</v>
      </c>
      <c r="P340">
        <v>171.471</v>
      </c>
      <c r="Q340">
        <v>10.4367</v>
      </c>
      <c r="R340">
        <v>0.90398999999999996</v>
      </c>
      <c r="S340">
        <v>4.5702E-2</v>
      </c>
      <c r="T340">
        <v>37.88317</v>
      </c>
      <c r="U340">
        <v>0.6</v>
      </c>
      <c r="V340">
        <v>0.2</v>
      </c>
      <c r="W340">
        <v>0.2</v>
      </c>
      <c r="X340">
        <v>0.1</v>
      </c>
      <c r="Y340">
        <v>0</v>
      </c>
      <c r="Z340">
        <v>0.9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0.4</v>
      </c>
      <c r="AS340">
        <v>0.1</v>
      </c>
      <c r="AT340">
        <v>0</v>
      </c>
      <c r="AU340">
        <v>4.0999999999999996</v>
      </c>
    </row>
    <row r="341" spans="1:47" x14ac:dyDescent="0.2">
      <c r="A341" t="s">
        <v>58</v>
      </c>
      <c r="B341" t="s">
        <v>58</v>
      </c>
      <c r="C341">
        <v>1999</v>
      </c>
      <c r="D341">
        <v>15215</v>
      </c>
      <c r="E341">
        <v>1</v>
      </c>
      <c r="F341">
        <v>24.08907</v>
      </c>
      <c r="G341">
        <v>19.695060000000002</v>
      </c>
      <c r="H341">
        <v>16.871449999999999</v>
      </c>
      <c r="I341">
        <v>23.047029999999999</v>
      </c>
      <c r="J341">
        <v>451.26398999999998</v>
      </c>
      <c r="K341">
        <v>526.78680999999995</v>
      </c>
      <c r="L341">
        <v>385.63272999999998</v>
      </c>
      <c r="M341">
        <v>3835.375</v>
      </c>
      <c r="N341" t="s">
        <v>49</v>
      </c>
      <c r="O341">
        <v>203.07759999999999</v>
      </c>
      <c r="P341">
        <v>178.90199999999999</v>
      </c>
      <c r="Q341">
        <v>10.2646</v>
      </c>
      <c r="R341">
        <v>0.92125400000000002</v>
      </c>
      <c r="S341">
        <v>4.6528E-2</v>
      </c>
      <c r="T341">
        <v>37.968940000000003</v>
      </c>
      <c r="U341">
        <v>0.6</v>
      </c>
      <c r="V341">
        <v>0.2</v>
      </c>
      <c r="W341">
        <v>0.2</v>
      </c>
      <c r="X341">
        <v>0.1</v>
      </c>
      <c r="Y341">
        <v>0</v>
      </c>
      <c r="Z341">
        <v>0.9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1</v>
      </c>
      <c r="AO341">
        <v>0</v>
      </c>
      <c r="AP341">
        <v>0</v>
      </c>
      <c r="AQ341">
        <v>0</v>
      </c>
      <c r="AR341">
        <v>0.4</v>
      </c>
      <c r="AS341">
        <v>0.1</v>
      </c>
      <c r="AT341">
        <v>0</v>
      </c>
      <c r="AU341">
        <v>4.0999999999999996</v>
      </c>
    </row>
    <row r="342" spans="1:47" x14ac:dyDescent="0.2">
      <c r="A342" t="s">
        <v>58</v>
      </c>
      <c r="B342" t="s">
        <v>58</v>
      </c>
      <c r="C342">
        <v>2000</v>
      </c>
      <c r="D342">
        <v>16571</v>
      </c>
      <c r="E342">
        <v>1</v>
      </c>
      <c r="F342">
        <v>24.279209999999999</v>
      </c>
      <c r="G342">
        <v>19.76896</v>
      </c>
      <c r="H342">
        <v>16.931529999999999</v>
      </c>
      <c r="I342">
        <v>23.046019999999999</v>
      </c>
      <c r="J342">
        <v>449.58573999999999</v>
      </c>
      <c r="K342">
        <v>524.92714000000001</v>
      </c>
      <c r="L342">
        <v>385.65762000000001</v>
      </c>
      <c r="M342">
        <v>3821.2860000000001</v>
      </c>
      <c r="N342" t="s">
        <v>49</v>
      </c>
      <c r="O342">
        <v>199.8468</v>
      </c>
      <c r="P342">
        <v>180.98609999999999</v>
      </c>
      <c r="Q342">
        <v>9.7590000000000003</v>
      </c>
      <c r="R342">
        <v>0.94214200000000003</v>
      </c>
      <c r="S342">
        <v>4.7218000000000003E-2</v>
      </c>
      <c r="T342">
        <v>37.958449999999999</v>
      </c>
      <c r="U342">
        <v>0.6</v>
      </c>
      <c r="V342">
        <v>0.2</v>
      </c>
      <c r="W342">
        <v>0.2</v>
      </c>
      <c r="X342">
        <v>0.1</v>
      </c>
      <c r="Y342">
        <v>0</v>
      </c>
      <c r="Z342">
        <v>0.9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0</v>
      </c>
      <c r="AP342">
        <v>0</v>
      </c>
      <c r="AQ342">
        <v>0</v>
      </c>
      <c r="AR342">
        <v>0.4</v>
      </c>
      <c r="AS342">
        <v>0.2</v>
      </c>
      <c r="AT342">
        <v>0</v>
      </c>
      <c r="AU342">
        <v>4.0999999999999996</v>
      </c>
    </row>
    <row r="343" spans="1:47" x14ac:dyDescent="0.2">
      <c r="A343" t="s">
        <v>58</v>
      </c>
      <c r="B343" t="s">
        <v>58</v>
      </c>
      <c r="C343">
        <v>2001</v>
      </c>
      <c r="D343">
        <v>15605</v>
      </c>
      <c r="E343">
        <v>1</v>
      </c>
      <c r="F343">
        <v>24.194330000000001</v>
      </c>
      <c r="G343">
        <v>19.623629999999999</v>
      </c>
      <c r="H343">
        <v>16.807970000000001</v>
      </c>
      <c r="I343">
        <v>22.786449999999999</v>
      </c>
      <c r="J343">
        <v>452.92117999999999</v>
      </c>
      <c r="K343">
        <v>528.79289000000006</v>
      </c>
      <c r="L343">
        <v>390.05579</v>
      </c>
      <c r="M343">
        <v>3879.288</v>
      </c>
      <c r="N343" t="s">
        <v>49</v>
      </c>
      <c r="O343">
        <v>200.82509999999999</v>
      </c>
      <c r="P343">
        <v>186.9203</v>
      </c>
      <c r="Q343">
        <v>9.4629999999999992</v>
      </c>
      <c r="R343">
        <v>0.96816999999999998</v>
      </c>
      <c r="S343">
        <v>4.8042000000000001E-2</v>
      </c>
      <c r="T343">
        <v>38.329479999999997</v>
      </c>
      <c r="U343">
        <v>0.5</v>
      </c>
      <c r="V343">
        <v>0.2</v>
      </c>
      <c r="W343">
        <v>0.2</v>
      </c>
      <c r="X343">
        <v>0.1</v>
      </c>
      <c r="Y343">
        <v>0</v>
      </c>
      <c r="Z343">
        <v>0.9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0.5</v>
      </c>
      <c r="AS343">
        <v>0.2</v>
      </c>
      <c r="AT343">
        <v>0</v>
      </c>
      <c r="AU343">
        <v>4.2</v>
      </c>
    </row>
    <row r="344" spans="1:47" x14ac:dyDescent="0.2">
      <c r="A344" t="s">
        <v>58</v>
      </c>
      <c r="B344" t="s">
        <v>58</v>
      </c>
      <c r="C344">
        <v>2002</v>
      </c>
      <c r="D344">
        <v>16115</v>
      </c>
      <c r="E344">
        <v>1</v>
      </c>
      <c r="F344">
        <v>24.067409999999999</v>
      </c>
      <c r="G344">
        <v>19.45354</v>
      </c>
      <c r="H344">
        <v>16.637450000000001</v>
      </c>
      <c r="I344">
        <v>22.54129</v>
      </c>
      <c r="J344">
        <v>456.90374000000003</v>
      </c>
      <c r="K344">
        <v>534.23892999999998</v>
      </c>
      <c r="L344">
        <v>394.31725999999998</v>
      </c>
      <c r="M344">
        <v>3950.9319999999998</v>
      </c>
      <c r="N344" t="s">
        <v>49</v>
      </c>
      <c r="O344">
        <v>203.41489999999999</v>
      </c>
      <c r="P344">
        <v>195.4821</v>
      </c>
      <c r="Q344">
        <v>9.4289000000000005</v>
      </c>
      <c r="R344">
        <v>0.99390800000000001</v>
      </c>
      <c r="S344">
        <v>4.9324E-2</v>
      </c>
      <c r="T344">
        <v>38.662019999999998</v>
      </c>
      <c r="U344">
        <v>0.5</v>
      </c>
      <c r="V344">
        <v>0.3</v>
      </c>
      <c r="W344">
        <v>0.2</v>
      </c>
      <c r="X344">
        <v>0.1</v>
      </c>
      <c r="Y344">
        <v>0</v>
      </c>
      <c r="Z344">
        <v>0.9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0</v>
      </c>
      <c r="AP344">
        <v>0</v>
      </c>
      <c r="AQ344">
        <v>0</v>
      </c>
      <c r="AR344">
        <v>0.5</v>
      </c>
      <c r="AS344">
        <v>0.3</v>
      </c>
      <c r="AT344">
        <v>0</v>
      </c>
      <c r="AU344">
        <v>4.2</v>
      </c>
    </row>
    <row r="345" spans="1:47" x14ac:dyDescent="0.2">
      <c r="A345" t="s">
        <v>58</v>
      </c>
      <c r="B345" t="s">
        <v>58</v>
      </c>
      <c r="C345">
        <v>2003</v>
      </c>
      <c r="D345">
        <v>15773</v>
      </c>
      <c r="E345">
        <v>1</v>
      </c>
      <c r="F345">
        <v>24.309139999999999</v>
      </c>
      <c r="G345">
        <v>19.584510000000002</v>
      </c>
      <c r="H345">
        <v>16.677340000000001</v>
      </c>
      <c r="I345">
        <v>22.7148</v>
      </c>
      <c r="J345">
        <v>453.84039000000001</v>
      </c>
      <c r="K345">
        <v>532.95119999999997</v>
      </c>
      <c r="L345">
        <v>391.29896000000002</v>
      </c>
      <c r="M345">
        <v>3998.835</v>
      </c>
      <c r="N345" t="s">
        <v>49</v>
      </c>
      <c r="O345">
        <v>204.19980000000001</v>
      </c>
      <c r="P345">
        <v>198.57839999999999</v>
      </c>
      <c r="Q345">
        <v>9.2835999999999999</v>
      </c>
      <c r="R345">
        <v>1.00698</v>
      </c>
      <c r="S345">
        <v>4.9572999999999999E-2</v>
      </c>
      <c r="T345">
        <v>39.367699999999999</v>
      </c>
      <c r="U345">
        <v>0.5</v>
      </c>
      <c r="V345">
        <v>0.3</v>
      </c>
      <c r="W345">
        <v>0.2</v>
      </c>
      <c r="X345">
        <v>0.1</v>
      </c>
      <c r="Y345">
        <v>0</v>
      </c>
      <c r="Z345">
        <v>0.9</v>
      </c>
      <c r="AA345">
        <v>0</v>
      </c>
      <c r="AB345">
        <v>0</v>
      </c>
      <c r="AC345">
        <v>0</v>
      </c>
      <c r="AD345">
        <v>0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0.6</v>
      </c>
      <c r="AS345">
        <v>0.3</v>
      </c>
      <c r="AT345">
        <v>0</v>
      </c>
      <c r="AU345">
        <v>4.3</v>
      </c>
    </row>
    <row r="346" spans="1:47" x14ac:dyDescent="0.2">
      <c r="A346" t="s">
        <v>58</v>
      </c>
      <c r="B346" t="s">
        <v>58</v>
      </c>
      <c r="C346">
        <v>2004</v>
      </c>
      <c r="D346">
        <v>15709</v>
      </c>
      <c r="E346">
        <v>1</v>
      </c>
      <c r="F346">
        <v>24.001840000000001</v>
      </c>
      <c r="G346">
        <v>19.2986</v>
      </c>
      <c r="H346">
        <v>16.341740000000001</v>
      </c>
      <c r="I346">
        <v>22.43337</v>
      </c>
      <c r="J346">
        <v>460.55651</v>
      </c>
      <c r="K346">
        <v>543.88909000000001</v>
      </c>
      <c r="L346">
        <v>396.19983000000002</v>
      </c>
      <c r="M346">
        <v>4111.0720000000001</v>
      </c>
      <c r="N346" t="s">
        <v>49</v>
      </c>
      <c r="O346">
        <v>212.0042</v>
      </c>
      <c r="P346">
        <v>210.52119999999999</v>
      </c>
      <c r="Q346">
        <v>9.0681999999999992</v>
      </c>
      <c r="R346">
        <v>1.0263910000000001</v>
      </c>
      <c r="S346">
        <v>5.1075000000000002E-2</v>
      </c>
      <c r="T346">
        <v>39.854460000000003</v>
      </c>
      <c r="U346">
        <v>0.5</v>
      </c>
      <c r="V346">
        <v>0.3</v>
      </c>
      <c r="W346">
        <v>0.2</v>
      </c>
      <c r="X346">
        <v>0.1</v>
      </c>
      <c r="Y346">
        <v>0</v>
      </c>
      <c r="Z346">
        <v>0.9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0</v>
      </c>
      <c r="AR346">
        <v>0.6</v>
      </c>
      <c r="AS346">
        <v>0.4</v>
      </c>
      <c r="AT346">
        <v>0</v>
      </c>
      <c r="AU346">
        <v>4.3</v>
      </c>
    </row>
    <row r="347" spans="1:47" x14ac:dyDescent="0.2">
      <c r="A347" t="s">
        <v>58</v>
      </c>
      <c r="B347" t="s">
        <v>58</v>
      </c>
      <c r="C347">
        <v>2005</v>
      </c>
      <c r="D347">
        <v>15892</v>
      </c>
      <c r="E347">
        <v>1</v>
      </c>
      <c r="F347">
        <v>24.849699999999999</v>
      </c>
      <c r="G347">
        <v>19.883749999999999</v>
      </c>
      <c r="H347">
        <v>16.788720000000001</v>
      </c>
      <c r="I347">
        <v>23.09573</v>
      </c>
      <c r="J347">
        <v>447.07229000000001</v>
      </c>
      <c r="K347">
        <v>529.49005999999997</v>
      </c>
      <c r="L347">
        <v>384.89749</v>
      </c>
      <c r="M347">
        <v>4059.4409999999998</v>
      </c>
      <c r="N347" t="s">
        <v>49</v>
      </c>
      <c r="O347">
        <v>204.9599</v>
      </c>
      <c r="P347">
        <v>209.09530000000001</v>
      </c>
      <c r="Q347">
        <v>9.0023999999999997</v>
      </c>
      <c r="R347">
        <v>1.0494429999999999</v>
      </c>
      <c r="S347">
        <v>5.1188999999999998E-2</v>
      </c>
      <c r="T347">
        <v>40.615169999999999</v>
      </c>
      <c r="U347">
        <v>0.5</v>
      </c>
      <c r="V347">
        <v>0.3</v>
      </c>
      <c r="W347">
        <v>0.2</v>
      </c>
      <c r="X347">
        <v>0.1</v>
      </c>
      <c r="Y347">
        <v>0</v>
      </c>
      <c r="Z347">
        <v>0.9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0.7</v>
      </c>
      <c r="AS347">
        <v>0.5</v>
      </c>
      <c r="AT347">
        <v>0</v>
      </c>
      <c r="AU347">
        <v>4.4000000000000004</v>
      </c>
    </row>
    <row r="348" spans="1:47" x14ac:dyDescent="0.2">
      <c r="A348" t="s">
        <v>58</v>
      </c>
      <c r="B348" t="s">
        <v>58</v>
      </c>
      <c r="C348">
        <v>2006</v>
      </c>
      <c r="D348">
        <v>15104</v>
      </c>
      <c r="E348">
        <v>1</v>
      </c>
      <c r="F348">
        <v>25.169080000000001</v>
      </c>
      <c r="G348">
        <v>20.133299999999998</v>
      </c>
      <c r="H348">
        <v>16.982330000000001</v>
      </c>
      <c r="I348">
        <v>23.410060000000001</v>
      </c>
      <c r="J348">
        <v>441.57020999999997</v>
      </c>
      <c r="K348">
        <v>523.49373000000003</v>
      </c>
      <c r="L348">
        <v>379.76825000000002</v>
      </c>
      <c r="M348">
        <v>4066.5329999999999</v>
      </c>
      <c r="N348" t="s">
        <v>49</v>
      </c>
      <c r="O348">
        <v>204.11699999999999</v>
      </c>
      <c r="P348">
        <v>213.1841</v>
      </c>
      <c r="Q348">
        <v>8.9231999999999996</v>
      </c>
      <c r="R348">
        <v>1.0732999999999999</v>
      </c>
      <c r="S348">
        <v>5.2208999999999998E-2</v>
      </c>
      <c r="T348">
        <v>41.244120000000002</v>
      </c>
      <c r="U348">
        <v>0.5</v>
      </c>
      <c r="V348">
        <v>0.3</v>
      </c>
      <c r="W348">
        <v>0.2</v>
      </c>
      <c r="X348">
        <v>0.1</v>
      </c>
      <c r="Y348">
        <v>0</v>
      </c>
      <c r="Z348">
        <v>0.9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0</v>
      </c>
      <c r="AQ348">
        <v>0</v>
      </c>
      <c r="AR348">
        <v>0.7</v>
      </c>
      <c r="AS348">
        <v>0.6</v>
      </c>
      <c r="AT348">
        <v>0</v>
      </c>
      <c r="AU348">
        <v>4.5</v>
      </c>
    </row>
    <row r="349" spans="1:47" x14ac:dyDescent="0.2">
      <c r="A349" t="s">
        <v>58</v>
      </c>
      <c r="B349" t="s">
        <v>58</v>
      </c>
      <c r="C349">
        <v>2007</v>
      </c>
      <c r="D349">
        <v>15276</v>
      </c>
      <c r="E349">
        <v>1</v>
      </c>
      <c r="F349">
        <v>25.78828</v>
      </c>
      <c r="G349">
        <v>20.603899999999999</v>
      </c>
      <c r="H349">
        <v>17.381170000000001</v>
      </c>
      <c r="I349">
        <v>23.954519999999999</v>
      </c>
      <c r="J349">
        <v>431.37448000000001</v>
      </c>
      <c r="K349">
        <v>511.35658000000001</v>
      </c>
      <c r="L349">
        <v>371.03710000000001</v>
      </c>
      <c r="M349">
        <v>4093.3150000000001</v>
      </c>
      <c r="N349" t="s">
        <v>49</v>
      </c>
      <c r="O349">
        <v>202.5384</v>
      </c>
      <c r="P349">
        <v>216.9897</v>
      </c>
      <c r="Q349">
        <v>8.9146999999999998</v>
      </c>
      <c r="R349">
        <v>1.098954</v>
      </c>
      <c r="S349">
        <v>5.2547999999999997E-2</v>
      </c>
      <c r="T349">
        <v>42.493929999999999</v>
      </c>
      <c r="U349">
        <v>0.5</v>
      </c>
      <c r="V349">
        <v>0.3</v>
      </c>
      <c r="W349">
        <v>0.2</v>
      </c>
      <c r="X349">
        <v>0.1</v>
      </c>
      <c r="Y349">
        <v>0</v>
      </c>
      <c r="Z349">
        <v>0.9</v>
      </c>
      <c r="AA349">
        <v>0.1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0</v>
      </c>
      <c r="AP349">
        <v>0</v>
      </c>
      <c r="AQ349">
        <v>0.1</v>
      </c>
      <c r="AR349">
        <v>0.7</v>
      </c>
      <c r="AS349">
        <v>0.6</v>
      </c>
      <c r="AT349">
        <v>0</v>
      </c>
      <c r="AU349">
        <v>4.5</v>
      </c>
    </row>
    <row r="350" spans="1:47" x14ac:dyDescent="0.2">
      <c r="A350" t="s">
        <v>58</v>
      </c>
      <c r="B350" t="s">
        <v>58</v>
      </c>
      <c r="C350">
        <v>2008</v>
      </c>
      <c r="D350">
        <v>13898</v>
      </c>
      <c r="E350">
        <v>1</v>
      </c>
      <c r="F350">
        <v>26.261500000000002</v>
      </c>
      <c r="G350">
        <v>20.968330000000002</v>
      </c>
      <c r="H350">
        <v>17.67455</v>
      </c>
      <c r="I350">
        <v>24.398389999999999</v>
      </c>
      <c r="J350">
        <v>423.90715999999998</v>
      </c>
      <c r="K350">
        <v>502.90278000000001</v>
      </c>
      <c r="L350">
        <v>364.31396000000001</v>
      </c>
      <c r="M350">
        <v>4085.0030000000002</v>
      </c>
      <c r="N350">
        <v>48.859850000000002</v>
      </c>
      <c r="O350">
        <v>198.96700000000001</v>
      </c>
      <c r="P350">
        <v>218.55590000000001</v>
      </c>
      <c r="Q350">
        <v>8.9327000000000005</v>
      </c>
      <c r="R350">
        <v>1.1217649999999999</v>
      </c>
      <c r="S350">
        <v>5.2923999999999999E-2</v>
      </c>
      <c r="T350">
        <v>43.170729999999999</v>
      </c>
      <c r="U350">
        <v>0.5</v>
      </c>
      <c r="V350">
        <v>0.3</v>
      </c>
      <c r="W350">
        <v>0.2</v>
      </c>
      <c r="X350">
        <v>0.1</v>
      </c>
      <c r="Y350">
        <v>0</v>
      </c>
      <c r="Z350">
        <v>0.9</v>
      </c>
      <c r="AA350">
        <v>0.1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0.1</v>
      </c>
      <c r="AR350">
        <v>0.8</v>
      </c>
      <c r="AS350">
        <v>0.6</v>
      </c>
      <c r="AT350">
        <v>0</v>
      </c>
      <c r="AU350">
        <v>4.5</v>
      </c>
    </row>
    <row r="351" spans="1:47" x14ac:dyDescent="0.2">
      <c r="A351" t="s">
        <v>58</v>
      </c>
      <c r="B351" t="s">
        <v>58</v>
      </c>
      <c r="C351">
        <v>2009</v>
      </c>
      <c r="D351">
        <v>9316</v>
      </c>
      <c r="E351">
        <v>1</v>
      </c>
      <c r="F351">
        <v>28.194849999999999</v>
      </c>
      <c r="G351">
        <v>22.402809999999999</v>
      </c>
      <c r="H351">
        <v>18.915459999999999</v>
      </c>
      <c r="I351">
        <v>26.03912</v>
      </c>
      <c r="J351">
        <v>396.92541</v>
      </c>
      <c r="K351">
        <v>470.10419999999999</v>
      </c>
      <c r="L351">
        <v>341.49614000000003</v>
      </c>
      <c r="M351">
        <v>3914.1930000000002</v>
      </c>
      <c r="N351">
        <v>47.937049999999999</v>
      </c>
      <c r="O351">
        <v>182.94329999999999</v>
      </c>
      <c r="P351">
        <v>207.7209</v>
      </c>
      <c r="Q351">
        <v>8.8040000000000003</v>
      </c>
      <c r="R351">
        <v>1.1558170000000001</v>
      </c>
      <c r="S351">
        <v>5.2326999999999999E-2</v>
      </c>
      <c r="T351">
        <v>44.17351</v>
      </c>
      <c r="U351">
        <v>0.6</v>
      </c>
      <c r="V351">
        <v>0.2</v>
      </c>
      <c r="W351">
        <v>0.1</v>
      </c>
      <c r="X351">
        <v>0</v>
      </c>
      <c r="Y351">
        <v>0</v>
      </c>
      <c r="Z351">
        <v>0.9</v>
      </c>
      <c r="AA351">
        <v>0.1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0.1</v>
      </c>
      <c r="AR351">
        <v>0.8</v>
      </c>
      <c r="AS351">
        <v>0.7</v>
      </c>
      <c r="AT351">
        <v>0</v>
      </c>
      <c r="AU351">
        <v>4.5999999999999996</v>
      </c>
    </row>
    <row r="352" spans="1:47" x14ac:dyDescent="0.2">
      <c r="A352" t="s">
        <v>58</v>
      </c>
      <c r="B352" t="s">
        <v>58</v>
      </c>
      <c r="C352">
        <v>2010</v>
      </c>
      <c r="D352">
        <v>11116</v>
      </c>
      <c r="E352">
        <v>1</v>
      </c>
      <c r="F352">
        <v>28.442129999999999</v>
      </c>
      <c r="G352">
        <v>22.59206</v>
      </c>
      <c r="H352">
        <v>19.112189999999998</v>
      </c>
      <c r="I352">
        <v>26.189299999999999</v>
      </c>
      <c r="J352">
        <v>393.65429</v>
      </c>
      <c r="K352">
        <v>465.33220999999998</v>
      </c>
      <c r="L352">
        <v>339.58148</v>
      </c>
      <c r="M352">
        <v>4001.3229999999999</v>
      </c>
      <c r="N352">
        <v>48.549129999999998</v>
      </c>
      <c r="O352">
        <v>187.5701</v>
      </c>
      <c r="P352">
        <v>213.6361</v>
      </c>
      <c r="Q352">
        <v>8.7827000000000002</v>
      </c>
      <c r="R352">
        <v>1.159519</v>
      </c>
      <c r="S352">
        <v>5.2735999999999998E-2</v>
      </c>
      <c r="T352">
        <v>45.943300000000001</v>
      </c>
      <c r="U352">
        <v>0.6</v>
      </c>
      <c r="V352">
        <v>0.3</v>
      </c>
      <c r="W352">
        <v>0.1</v>
      </c>
      <c r="X352">
        <v>0</v>
      </c>
      <c r="Y352">
        <v>0</v>
      </c>
      <c r="Z352">
        <v>0.8</v>
      </c>
      <c r="AA352">
        <v>0.1</v>
      </c>
      <c r="AB352">
        <v>0</v>
      </c>
      <c r="AC352">
        <v>0</v>
      </c>
      <c r="AD352">
        <v>0.1</v>
      </c>
      <c r="AE352">
        <v>0.9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0.1</v>
      </c>
      <c r="AR352">
        <v>0.9</v>
      </c>
      <c r="AS352">
        <v>0.8</v>
      </c>
      <c r="AT352">
        <v>0</v>
      </c>
      <c r="AU352">
        <v>4.8</v>
      </c>
    </row>
    <row r="353" spans="1:47" x14ac:dyDescent="0.2">
      <c r="A353" t="s">
        <v>58</v>
      </c>
      <c r="B353" t="s">
        <v>58</v>
      </c>
      <c r="C353">
        <v>2011</v>
      </c>
      <c r="D353">
        <v>12018</v>
      </c>
      <c r="E353">
        <v>1</v>
      </c>
      <c r="F353">
        <v>28.11495</v>
      </c>
      <c r="G353">
        <v>22.288440000000001</v>
      </c>
      <c r="H353">
        <v>18.837129999999998</v>
      </c>
      <c r="I353">
        <v>25.86317</v>
      </c>
      <c r="J353">
        <v>398.99558000000002</v>
      </c>
      <c r="K353">
        <v>472.11781000000002</v>
      </c>
      <c r="L353">
        <v>343.83319</v>
      </c>
      <c r="M353">
        <v>4125.9340000000002</v>
      </c>
      <c r="N353">
        <v>49.54439</v>
      </c>
      <c r="O353">
        <v>192.1789</v>
      </c>
      <c r="P353">
        <v>229.9718</v>
      </c>
      <c r="Q353">
        <v>8.5014000000000003</v>
      </c>
      <c r="R353">
        <v>1.2169140000000001</v>
      </c>
      <c r="S353">
        <v>5.4927999999999998E-2</v>
      </c>
      <c r="T353">
        <v>46.447150000000001</v>
      </c>
      <c r="U353">
        <v>0.5</v>
      </c>
      <c r="V353">
        <v>0.3</v>
      </c>
      <c r="W353">
        <v>0.1</v>
      </c>
      <c r="X353">
        <v>0</v>
      </c>
      <c r="Y353">
        <v>0</v>
      </c>
      <c r="Z353">
        <v>0.9</v>
      </c>
      <c r="AA353">
        <v>0.1</v>
      </c>
      <c r="AB353">
        <v>0</v>
      </c>
      <c r="AC353">
        <v>0</v>
      </c>
      <c r="AD353">
        <v>0.2</v>
      </c>
      <c r="AE353">
        <v>0.8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0.1</v>
      </c>
      <c r="AP353">
        <v>0</v>
      </c>
      <c r="AQ353">
        <v>0.1</v>
      </c>
      <c r="AR353">
        <v>0.9</v>
      </c>
      <c r="AS353">
        <v>0.9</v>
      </c>
      <c r="AT353">
        <v>0</v>
      </c>
      <c r="AU353">
        <v>5.0999999999999996</v>
      </c>
    </row>
    <row r="354" spans="1:47" x14ac:dyDescent="0.2">
      <c r="A354" t="s">
        <v>58</v>
      </c>
      <c r="B354" t="s">
        <v>58</v>
      </c>
      <c r="C354">
        <v>2012</v>
      </c>
      <c r="D354">
        <v>13449</v>
      </c>
      <c r="E354">
        <v>1</v>
      </c>
      <c r="F354">
        <v>29.857610000000001</v>
      </c>
      <c r="G354">
        <v>23.565930000000002</v>
      </c>
      <c r="H354">
        <v>19.94669</v>
      </c>
      <c r="I354">
        <v>27.303190000000001</v>
      </c>
      <c r="J354">
        <v>377.31887999999998</v>
      </c>
      <c r="K354">
        <v>445.79746</v>
      </c>
      <c r="L354">
        <v>325.65960000000001</v>
      </c>
      <c r="M354">
        <v>3978.8119999999999</v>
      </c>
      <c r="N354">
        <v>48.811340000000001</v>
      </c>
      <c r="O354">
        <v>180.32570000000001</v>
      </c>
      <c r="P354">
        <v>221.77959999999999</v>
      </c>
      <c r="Q354">
        <v>8.4894999999999996</v>
      </c>
      <c r="R354">
        <v>1.2483770000000001</v>
      </c>
      <c r="S354">
        <v>5.4771E-2</v>
      </c>
      <c r="T354">
        <v>47.653919999999999</v>
      </c>
      <c r="U354">
        <v>0.6</v>
      </c>
      <c r="V354">
        <v>0.3</v>
      </c>
      <c r="W354">
        <v>0.1</v>
      </c>
      <c r="X354">
        <v>0</v>
      </c>
      <c r="Y354">
        <v>0</v>
      </c>
      <c r="Z354">
        <v>0.8</v>
      </c>
      <c r="AA354">
        <v>0.1</v>
      </c>
      <c r="AB354">
        <v>0</v>
      </c>
      <c r="AC354">
        <v>0</v>
      </c>
      <c r="AD354">
        <v>0.2</v>
      </c>
      <c r="AE354">
        <v>0.8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0.1</v>
      </c>
      <c r="AP354">
        <v>0</v>
      </c>
      <c r="AQ354">
        <v>0.1</v>
      </c>
      <c r="AR354">
        <v>0.9</v>
      </c>
      <c r="AS354">
        <v>1</v>
      </c>
      <c r="AT354">
        <v>0.1</v>
      </c>
      <c r="AU354">
        <v>5.0999999999999996</v>
      </c>
    </row>
    <row r="355" spans="1:47" x14ac:dyDescent="0.2">
      <c r="A355" t="s">
        <v>58</v>
      </c>
      <c r="B355" t="s">
        <v>58</v>
      </c>
      <c r="C355">
        <v>2013</v>
      </c>
      <c r="D355">
        <v>15198</v>
      </c>
      <c r="E355">
        <v>1</v>
      </c>
      <c r="F355">
        <v>30.712610000000002</v>
      </c>
      <c r="G355">
        <v>24.178879999999999</v>
      </c>
      <c r="H355">
        <v>20.491160000000001</v>
      </c>
      <c r="I355">
        <v>27.977170000000001</v>
      </c>
      <c r="J355">
        <v>367.53789</v>
      </c>
      <c r="K355">
        <v>433.74031000000002</v>
      </c>
      <c r="L355">
        <v>317.59571999999997</v>
      </c>
      <c r="M355">
        <v>4002.973</v>
      </c>
      <c r="N355">
        <v>49.080530000000003</v>
      </c>
      <c r="O355">
        <v>176.1705</v>
      </c>
      <c r="P355">
        <v>225.85059999999999</v>
      </c>
      <c r="Q355">
        <v>8.3849999999999998</v>
      </c>
      <c r="R355">
        <v>1.310368</v>
      </c>
      <c r="S355">
        <v>5.5434999999999998E-2</v>
      </c>
      <c r="T355">
        <v>49.496310000000001</v>
      </c>
      <c r="U355">
        <v>0.6</v>
      </c>
      <c r="V355">
        <v>0.3</v>
      </c>
      <c r="W355">
        <v>0.1</v>
      </c>
      <c r="X355">
        <v>0</v>
      </c>
      <c r="Y355">
        <v>0</v>
      </c>
      <c r="Z355">
        <v>0.8</v>
      </c>
      <c r="AA355">
        <v>0.1</v>
      </c>
      <c r="AB355">
        <v>0</v>
      </c>
      <c r="AC355">
        <v>0</v>
      </c>
      <c r="AD355">
        <v>0.3</v>
      </c>
      <c r="AE355">
        <v>0.7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0.9</v>
      </c>
      <c r="AO355">
        <v>0.1</v>
      </c>
      <c r="AP355">
        <v>0</v>
      </c>
      <c r="AQ355">
        <v>0.1</v>
      </c>
      <c r="AR355">
        <v>0.9</v>
      </c>
      <c r="AS355">
        <v>1</v>
      </c>
      <c r="AT355">
        <v>0.1</v>
      </c>
      <c r="AU355">
        <v>5.0999999999999996</v>
      </c>
    </row>
    <row r="356" spans="1:47" x14ac:dyDescent="0.2">
      <c r="A356" t="s">
        <v>58</v>
      </c>
      <c r="B356" t="s">
        <v>58</v>
      </c>
      <c r="C356">
        <v>2014</v>
      </c>
      <c r="D356">
        <v>15512</v>
      </c>
      <c r="E356">
        <v>1</v>
      </c>
      <c r="F356">
        <v>30.67107</v>
      </c>
      <c r="G356">
        <v>24.110469999999999</v>
      </c>
      <c r="H356">
        <v>20.440200000000001</v>
      </c>
      <c r="I356">
        <v>27.888159999999999</v>
      </c>
      <c r="J356">
        <v>368.65512999999999</v>
      </c>
      <c r="K356">
        <v>434.90361000000001</v>
      </c>
      <c r="L356">
        <v>318.6782</v>
      </c>
      <c r="M356">
        <v>4059.6390000000001</v>
      </c>
      <c r="N356">
        <v>49.72043</v>
      </c>
      <c r="O356">
        <v>180.1327</v>
      </c>
      <c r="P356">
        <v>230.2484</v>
      </c>
      <c r="Q356">
        <v>8.3146000000000004</v>
      </c>
      <c r="R356">
        <v>1.30965</v>
      </c>
      <c r="S356">
        <v>5.5691999999999998E-2</v>
      </c>
      <c r="T356">
        <v>49.859059999999999</v>
      </c>
      <c r="U356">
        <v>0.6</v>
      </c>
      <c r="V356">
        <v>0.3</v>
      </c>
      <c r="W356">
        <v>0.1</v>
      </c>
      <c r="X356">
        <v>0</v>
      </c>
      <c r="Y356">
        <v>0</v>
      </c>
      <c r="Z356">
        <v>0.8</v>
      </c>
      <c r="AA356">
        <v>0.2</v>
      </c>
      <c r="AB356">
        <v>0</v>
      </c>
      <c r="AC356">
        <v>0</v>
      </c>
      <c r="AD356">
        <v>0.4</v>
      </c>
      <c r="AE356">
        <v>0.6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0.1</v>
      </c>
      <c r="AP356">
        <v>0.1</v>
      </c>
      <c r="AQ356">
        <v>0.1</v>
      </c>
      <c r="AR356">
        <v>0.9</v>
      </c>
      <c r="AS356">
        <v>1</v>
      </c>
      <c r="AT356">
        <v>0.1</v>
      </c>
      <c r="AU356">
        <v>5.2</v>
      </c>
    </row>
    <row r="357" spans="1:47" x14ac:dyDescent="0.2">
      <c r="A357" t="s">
        <v>58</v>
      </c>
      <c r="B357" t="s">
        <v>58</v>
      </c>
      <c r="C357">
        <v>2015</v>
      </c>
      <c r="D357">
        <v>16739</v>
      </c>
      <c r="E357">
        <v>1</v>
      </c>
      <c r="F357">
        <v>31.444659999999999</v>
      </c>
      <c r="G357">
        <v>24.64986</v>
      </c>
      <c r="H357">
        <v>20.928740000000001</v>
      </c>
      <c r="I357">
        <v>28.46829</v>
      </c>
      <c r="J357">
        <v>360.49588999999997</v>
      </c>
      <c r="K357">
        <v>424.68315999999999</v>
      </c>
      <c r="L357">
        <v>312.07391999999999</v>
      </c>
      <c r="M357">
        <v>4035.4549999999999</v>
      </c>
      <c r="N357">
        <v>49.418500000000002</v>
      </c>
      <c r="O357">
        <v>177.11670000000001</v>
      </c>
      <c r="P357">
        <v>228.8536</v>
      </c>
      <c r="Q357">
        <v>8.3004999999999995</v>
      </c>
      <c r="R357">
        <v>1.3213809999999999</v>
      </c>
      <c r="S357">
        <v>5.5650999999999999E-2</v>
      </c>
      <c r="T357">
        <v>50.913699999999999</v>
      </c>
      <c r="U357">
        <v>0.5</v>
      </c>
      <c r="V357">
        <v>0.4</v>
      </c>
      <c r="W357">
        <v>0.1</v>
      </c>
      <c r="X357">
        <v>0</v>
      </c>
      <c r="Y357">
        <v>0</v>
      </c>
      <c r="Z357">
        <v>0.7</v>
      </c>
      <c r="AA357">
        <v>0.2</v>
      </c>
      <c r="AB357">
        <v>0</v>
      </c>
      <c r="AC357">
        <v>0</v>
      </c>
      <c r="AD357">
        <v>0.4</v>
      </c>
      <c r="AE357">
        <v>0.6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0.2</v>
      </c>
      <c r="AP357">
        <v>0.1</v>
      </c>
      <c r="AQ357">
        <v>0.1</v>
      </c>
      <c r="AR357">
        <v>0.9</v>
      </c>
      <c r="AS357">
        <v>1</v>
      </c>
      <c r="AT357">
        <v>0.2</v>
      </c>
      <c r="AU357">
        <v>5.0999999999999996</v>
      </c>
    </row>
    <row r="358" spans="1:47" x14ac:dyDescent="0.2">
      <c r="A358" t="s">
        <v>58</v>
      </c>
      <c r="B358" t="s">
        <v>58</v>
      </c>
      <c r="C358">
        <v>2016</v>
      </c>
      <c r="D358">
        <v>16278</v>
      </c>
      <c r="E358">
        <v>1</v>
      </c>
      <c r="F358">
        <v>31.558900000000001</v>
      </c>
      <c r="G358">
        <v>24.708259999999999</v>
      </c>
      <c r="H358">
        <v>21.02</v>
      </c>
      <c r="I358">
        <v>28.479089999999999</v>
      </c>
      <c r="J358">
        <v>359.3451</v>
      </c>
      <c r="K358">
        <v>422.45528999999999</v>
      </c>
      <c r="L358">
        <v>311.72152999999997</v>
      </c>
      <c r="M358">
        <v>4035.0129999999999</v>
      </c>
      <c r="N358">
        <v>49.512390000000003</v>
      </c>
      <c r="O358">
        <v>173.39080000000001</v>
      </c>
      <c r="P358">
        <v>229.99700000000001</v>
      </c>
      <c r="Q358">
        <v>8.2553999999999998</v>
      </c>
      <c r="R358">
        <v>1.3611070000000001</v>
      </c>
      <c r="S358">
        <v>5.5986000000000001E-2</v>
      </c>
      <c r="T358">
        <v>51.083469999999998</v>
      </c>
      <c r="U358">
        <v>0.5</v>
      </c>
      <c r="V358">
        <v>0.4</v>
      </c>
      <c r="W358">
        <v>0.1</v>
      </c>
      <c r="X358">
        <v>0</v>
      </c>
      <c r="Y358">
        <v>0</v>
      </c>
      <c r="Z358">
        <v>0.7</v>
      </c>
      <c r="AA358">
        <v>0.2</v>
      </c>
      <c r="AB358">
        <v>0</v>
      </c>
      <c r="AC358">
        <v>0</v>
      </c>
      <c r="AD358">
        <v>0.5</v>
      </c>
      <c r="AE358">
        <v>0.5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0.2</v>
      </c>
      <c r="AP358">
        <v>0.1</v>
      </c>
      <c r="AQ358">
        <v>0.1</v>
      </c>
      <c r="AR358">
        <v>0.9</v>
      </c>
      <c r="AS358">
        <v>1</v>
      </c>
      <c r="AT358">
        <v>0.2</v>
      </c>
      <c r="AU358">
        <v>5.2</v>
      </c>
    </row>
    <row r="359" spans="1:47" x14ac:dyDescent="0.2">
      <c r="A359" t="s">
        <v>58</v>
      </c>
      <c r="B359" t="s">
        <v>58</v>
      </c>
      <c r="C359">
        <v>2017</v>
      </c>
      <c r="D359">
        <v>17016</v>
      </c>
      <c r="E359">
        <v>1</v>
      </c>
      <c r="F359">
        <v>31.64772</v>
      </c>
      <c r="G359">
        <v>24.861740000000001</v>
      </c>
      <c r="H359">
        <v>21.128979999999999</v>
      </c>
      <c r="I359">
        <v>28.684650000000001</v>
      </c>
      <c r="J359">
        <v>356.71803</v>
      </c>
      <c r="K359">
        <v>419.80423000000002</v>
      </c>
      <c r="L359">
        <v>309.12669</v>
      </c>
      <c r="M359">
        <v>4093.2179999999998</v>
      </c>
      <c r="N359">
        <v>49.822040000000001</v>
      </c>
      <c r="O359">
        <v>173.28389999999999</v>
      </c>
      <c r="P359">
        <v>233.5204</v>
      </c>
      <c r="Q359">
        <v>8.1969999999999992</v>
      </c>
      <c r="R359">
        <v>1.3900440000000001</v>
      </c>
      <c r="S359">
        <v>5.5934999999999999E-2</v>
      </c>
      <c r="T359">
        <v>52.669330000000002</v>
      </c>
      <c r="U359">
        <v>0.5</v>
      </c>
      <c r="V359">
        <v>0.4</v>
      </c>
      <c r="W359">
        <v>0.1</v>
      </c>
      <c r="X359">
        <v>0</v>
      </c>
      <c r="Y359">
        <v>0</v>
      </c>
      <c r="Z359">
        <v>0.7</v>
      </c>
      <c r="AA359">
        <v>0.2</v>
      </c>
      <c r="AB359">
        <v>0</v>
      </c>
      <c r="AC359">
        <v>0</v>
      </c>
      <c r="AD359">
        <v>0.5</v>
      </c>
      <c r="AE359">
        <v>0.5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0.2</v>
      </c>
      <c r="AP359">
        <v>0.2</v>
      </c>
      <c r="AQ359">
        <v>0.1</v>
      </c>
      <c r="AR359">
        <v>0.9</v>
      </c>
      <c r="AS359">
        <v>1</v>
      </c>
      <c r="AT359">
        <v>0.2</v>
      </c>
      <c r="AU359">
        <v>5.3</v>
      </c>
    </row>
    <row r="360" spans="1:47" x14ac:dyDescent="0.2">
      <c r="A360" t="s">
        <v>58</v>
      </c>
      <c r="B360" t="s">
        <v>58</v>
      </c>
      <c r="C360">
        <v>2018</v>
      </c>
      <c r="D360">
        <v>16259</v>
      </c>
      <c r="E360">
        <v>1</v>
      </c>
      <c r="F360">
        <v>32.041289999999996</v>
      </c>
      <c r="G360">
        <v>25.10285</v>
      </c>
      <c r="H360">
        <v>21.468250000000001</v>
      </c>
      <c r="I360">
        <v>28.778379999999999</v>
      </c>
      <c r="J360">
        <v>352.77174000000002</v>
      </c>
      <c r="K360">
        <v>412.66016999999999</v>
      </c>
      <c r="L360">
        <v>307.59275000000002</v>
      </c>
      <c r="M360">
        <v>4136.7219999999998</v>
      </c>
      <c r="N360">
        <v>50.354390000000002</v>
      </c>
      <c r="O360">
        <v>171.65819999999999</v>
      </c>
      <c r="P360">
        <v>240.52119999999999</v>
      </c>
      <c r="Q360">
        <v>8.0351999999999997</v>
      </c>
      <c r="R360">
        <v>1.4516150000000001</v>
      </c>
      <c r="S360">
        <v>5.697E-2</v>
      </c>
      <c r="T360">
        <v>54.92991</v>
      </c>
      <c r="U360">
        <v>0.4</v>
      </c>
      <c r="V360">
        <v>0.5</v>
      </c>
      <c r="W360">
        <v>0.1</v>
      </c>
      <c r="X360">
        <v>0</v>
      </c>
      <c r="Y360">
        <v>0</v>
      </c>
      <c r="Z360">
        <v>0.7</v>
      </c>
      <c r="AA360">
        <v>0.2</v>
      </c>
      <c r="AB360">
        <v>0</v>
      </c>
      <c r="AC360">
        <v>0</v>
      </c>
      <c r="AD360">
        <v>0.5</v>
      </c>
      <c r="AE360">
        <v>0.5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0.3</v>
      </c>
      <c r="AP360">
        <v>0.3</v>
      </c>
      <c r="AQ360">
        <v>0.1</v>
      </c>
      <c r="AR360">
        <v>0.9</v>
      </c>
      <c r="AS360">
        <v>1</v>
      </c>
      <c r="AT360">
        <v>0.4</v>
      </c>
      <c r="AU360">
        <v>5.7</v>
      </c>
    </row>
    <row r="361" spans="1:47" x14ac:dyDescent="0.2">
      <c r="A361" t="s">
        <v>58</v>
      </c>
      <c r="B361" t="s">
        <v>58</v>
      </c>
      <c r="C361" s="3">
        <v>2019</v>
      </c>
      <c r="D361" t="s">
        <v>49</v>
      </c>
      <c r="E361">
        <v>1</v>
      </c>
      <c r="F361">
        <v>32.86459</v>
      </c>
      <c r="G361">
        <v>25.51294</v>
      </c>
      <c r="H361">
        <v>21.949839999999998</v>
      </c>
      <c r="I361">
        <v>29.0732</v>
      </c>
      <c r="J361">
        <v>346.34199999999998</v>
      </c>
      <c r="K361">
        <v>402.94675000000001</v>
      </c>
      <c r="L361">
        <v>303.64015999999998</v>
      </c>
      <c r="M361">
        <v>4109.9679999999998</v>
      </c>
      <c r="N361">
        <v>50.193109999999997</v>
      </c>
      <c r="O361">
        <v>169.0778</v>
      </c>
      <c r="P361">
        <v>244.3904</v>
      </c>
      <c r="Q361">
        <v>7.8090000000000002</v>
      </c>
      <c r="R361">
        <v>1.494885</v>
      </c>
      <c r="S361">
        <v>5.8375000000000003E-2</v>
      </c>
      <c r="T361">
        <v>57.227899999999998</v>
      </c>
      <c r="U361">
        <v>0.4</v>
      </c>
      <c r="V361">
        <v>0.4</v>
      </c>
      <c r="W361">
        <v>0.1</v>
      </c>
      <c r="X361">
        <v>0</v>
      </c>
      <c r="Y361">
        <v>0</v>
      </c>
      <c r="Z361">
        <v>0.7</v>
      </c>
      <c r="AA361">
        <v>0.2</v>
      </c>
      <c r="AB361">
        <v>0</v>
      </c>
      <c r="AC361">
        <v>0</v>
      </c>
      <c r="AD361">
        <v>0.5</v>
      </c>
      <c r="AE361">
        <v>0.4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0.1</v>
      </c>
      <c r="AN361">
        <v>0.9</v>
      </c>
      <c r="AO361">
        <v>0.3</v>
      </c>
      <c r="AP361">
        <v>0.4</v>
      </c>
      <c r="AQ361">
        <v>0.1</v>
      </c>
      <c r="AR361">
        <v>0.9</v>
      </c>
      <c r="AS361">
        <v>1</v>
      </c>
      <c r="AT361">
        <v>0.5</v>
      </c>
      <c r="AU361">
        <v>5.9</v>
      </c>
    </row>
    <row r="362" spans="1:47" x14ac:dyDescent="0.2">
      <c r="D362" s="6" t="s">
        <v>59</v>
      </c>
      <c r="E362" s="6"/>
      <c r="F362" s="7">
        <f>F361/F317-1</f>
        <v>1.1433894215091631</v>
      </c>
      <c r="G362" s="7">
        <f>G361/G317-1</f>
        <v>0.95356248612142713</v>
      </c>
      <c r="L362" s="4" t="s">
        <v>63</v>
      </c>
      <c r="M362" s="4"/>
      <c r="N362" s="5">
        <f>N361/N350-1</f>
        <v>2.7287435389179437E-2</v>
      </c>
      <c r="O362" s="7">
        <f>O361/O317-1</f>
        <v>-0.42233246381416545</v>
      </c>
      <c r="P362" s="7">
        <f t="shared" ref="P362:S362" si="1">P361/P317-1</f>
        <v>0.77952533447507055</v>
      </c>
      <c r="Q362" s="7">
        <f t="shared" si="1"/>
        <v>-0.45921551908448321</v>
      </c>
      <c r="R362" s="7">
        <f t="shared" si="1"/>
        <v>1.9463118994826312</v>
      </c>
      <c r="S362" s="7">
        <f t="shared" si="1"/>
        <v>0.74383868558625865</v>
      </c>
    </row>
    <row r="363" spans="1:47" x14ac:dyDescent="0.2">
      <c r="D363" s="6" t="s">
        <v>60</v>
      </c>
      <c r="E363" s="6"/>
      <c r="F363" s="7">
        <f>F361/F319-1</f>
        <v>0.85617657308196926</v>
      </c>
      <c r="G363" s="7">
        <f>G361/G319-1</f>
        <v>0.69325093927763404</v>
      </c>
      <c r="L363" s="4" t="s">
        <v>66</v>
      </c>
      <c r="M363" s="4"/>
      <c r="N363" s="8">
        <f>(D125*N136+D305*N316)/(D305+D125)</f>
        <v>49.534274723361392</v>
      </c>
      <c r="O363" s="7">
        <f>O361/O319-1</f>
        <v>-0.41067874602739751</v>
      </c>
      <c r="P363" s="7">
        <f t="shared" ref="P363:S363" si="2">P361/P319-1</f>
        <v>0.79719041921627953</v>
      </c>
      <c r="Q363" s="7">
        <f t="shared" ref="Q363" si="3">Q361/Q319-1</f>
        <v>-0.45152431117363567</v>
      </c>
      <c r="R363" s="7">
        <f t="shared" si="2"/>
        <v>1.93356293418109</v>
      </c>
      <c r="S363" s="7">
        <f t="shared" si="2"/>
        <v>0.72177324209532823</v>
      </c>
    </row>
    <row r="364" spans="1:47" x14ac:dyDescent="0.2">
      <c r="L364" s="4" t="s">
        <v>64</v>
      </c>
      <c r="M364" s="4"/>
      <c r="N364" s="5">
        <f>N361/N363-1</f>
        <v>1.3300593989072462E-2</v>
      </c>
    </row>
    <row r="365" spans="1:47" x14ac:dyDescent="0.2">
      <c r="K365" s="6" t="s">
        <v>61</v>
      </c>
      <c r="M365" s="9">
        <f>M361/M317-1</f>
        <v>1.2207913557263694E-2</v>
      </c>
    </row>
    <row r="366" spans="1:47" x14ac:dyDescent="0.2">
      <c r="K366" s="6" t="s">
        <v>62</v>
      </c>
      <c r="M366" s="9">
        <f>M361/M319-1</f>
        <v>3.2183791423917363E-2</v>
      </c>
      <c r="Q366">
        <v>0.33379999999999999</v>
      </c>
      <c r="R366">
        <v>-1.109</v>
      </c>
    </row>
    <row r="369" spans="22:22" x14ac:dyDescent="0.2">
      <c r="V369" t="s">
        <v>65</v>
      </c>
    </row>
  </sheetData>
  <pageMargins left="0.7" right="0.7" top="0.75" bottom="0.75" header="0.3" footer="0.3"/>
  <pageSetup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29EF-A903-3D41-81CE-5C61C1B9C458}">
  <dimension ref="A1:BK46"/>
  <sheetViews>
    <sheetView topLeftCell="AB1" workbookViewId="0">
      <selection activeCell="BK2" sqref="BK2"/>
    </sheetView>
  </sheetViews>
  <sheetFormatPr baseColWidth="10" defaultRowHeight="15" x14ac:dyDescent="0.2"/>
  <sheetData>
    <row r="1" spans="1:63" ht="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71</v>
      </c>
      <c r="AT1" s="2" t="s">
        <v>72</v>
      </c>
      <c r="AU1" s="2" t="s">
        <v>73</v>
      </c>
      <c r="AV1" s="2" t="s">
        <v>74</v>
      </c>
      <c r="AW1" s="2" t="s">
        <v>75</v>
      </c>
      <c r="AX1" s="2" t="s">
        <v>76</v>
      </c>
      <c r="AY1" s="2" t="s">
        <v>69</v>
      </c>
      <c r="AZ1" s="2" t="s">
        <v>77</v>
      </c>
      <c r="BA1" s="2" t="s">
        <v>70</v>
      </c>
      <c r="BB1" s="2" t="s">
        <v>78</v>
      </c>
      <c r="BC1" s="15" t="s">
        <v>82</v>
      </c>
      <c r="BD1" s="15" t="s">
        <v>91</v>
      </c>
      <c r="BE1" s="15" t="s">
        <v>92</v>
      </c>
      <c r="BF1" s="15" t="s">
        <v>93</v>
      </c>
      <c r="BG1" s="2" t="s">
        <v>79</v>
      </c>
      <c r="BH1" s="2" t="s">
        <v>80</v>
      </c>
      <c r="BI1" s="15" t="s">
        <v>97</v>
      </c>
      <c r="BJ1" s="15" t="s">
        <v>98</v>
      </c>
      <c r="BK1" s="15" t="s">
        <v>99</v>
      </c>
    </row>
    <row r="2" spans="1:63" x14ac:dyDescent="0.2">
      <c r="A2" t="s">
        <v>58</v>
      </c>
      <c r="B2" t="s">
        <v>58</v>
      </c>
      <c r="C2">
        <v>1975</v>
      </c>
      <c r="D2">
        <v>10224</v>
      </c>
      <c r="E2">
        <v>1</v>
      </c>
      <c r="F2">
        <v>15.333</v>
      </c>
      <c r="G2">
        <v>13.059699999999999</v>
      </c>
      <c r="H2">
        <v>12.01552</v>
      </c>
      <c r="I2">
        <v>14.61167</v>
      </c>
      <c r="J2">
        <v>4060.3989999999999</v>
      </c>
      <c r="K2" s="1"/>
      <c r="L2">
        <v>292.69049999999999</v>
      </c>
      <c r="M2">
        <v>137.33459999999999</v>
      </c>
      <c r="N2" s="10">
        <f t="shared" ref="N2:N3" si="0">$N$366*P2^$O$366</f>
        <v>0</v>
      </c>
      <c r="O2">
        <v>0.50737500000000002</v>
      </c>
      <c r="P2">
        <v>3.3474999999999998E-2</v>
      </c>
      <c r="Q2">
        <v>26.900680000000001</v>
      </c>
      <c r="R2">
        <v>0.1</v>
      </c>
      <c r="S2">
        <v>0</v>
      </c>
      <c r="T2">
        <v>0.9</v>
      </c>
      <c r="U2">
        <v>0.2</v>
      </c>
      <c r="V2">
        <v>0.8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</v>
      </c>
      <c r="AS2" s="19">
        <f>Economic!M12</f>
        <v>2.6930603855085922</v>
      </c>
      <c r="AT2" s="19">
        <f>Economic!M11</f>
        <v>2.757814106116931</v>
      </c>
      <c r="AU2" s="19">
        <f>Economic!M10</f>
        <v>2.2328079009566686</v>
      </c>
      <c r="AV2" s="19">
        <f>Economic!M9</f>
        <v>2.2074527586206893</v>
      </c>
      <c r="AW2" s="19">
        <f>Economic!M8</f>
        <v>2.2986465129682996</v>
      </c>
      <c r="AX2" s="19">
        <f>Economic!M7</f>
        <v>2.3497271250804546</v>
      </c>
      <c r="AY2" s="17">
        <f>Economic!N12</f>
        <v>1892.8669991499894</v>
      </c>
      <c r="AZ2" s="17">
        <f>Economic!N11</f>
        <v>1735.9664396117453</v>
      </c>
      <c r="BA2" s="17">
        <f>Economic!O12</f>
        <v>22124.706680827414</v>
      </c>
      <c r="BB2" s="17">
        <f>Economic!O11</f>
        <v>21806.237401512069</v>
      </c>
      <c r="BC2" s="11">
        <f>Economic!P2</f>
        <v>4.5083333333333329</v>
      </c>
      <c r="BD2" s="11">
        <f>Economic!Q2</f>
        <v>0.33910136718860845</v>
      </c>
      <c r="BE2" s="11">
        <f>Economic!R2</f>
        <v>0.21324262968234839</v>
      </c>
      <c r="BF2" s="11"/>
      <c r="BI2" s="10">
        <f>EPATrendsSuppTableDbyVehicleTyp!E92</f>
        <v>0.80664599999999997</v>
      </c>
      <c r="BJ2" s="10">
        <f>EPATrendsSuppTableDbyVehicleTyp!E272</f>
        <v>0.193354</v>
      </c>
    </row>
    <row r="3" spans="1:63" x14ac:dyDescent="0.2">
      <c r="A3" t="s">
        <v>58</v>
      </c>
      <c r="B3" t="s">
        <v>58</v>
      </c>
      <c r="C3">
        <v>1976</v>
      </c>
      <c r="D3">
        <v>12334</v>
      </c>
      <c r="E3">
        <v>1</v>
      </c>
      <c r="F3">
        <v>16.707190000000001</v>
      </c>
      <c r="G3">
        <v>14.221360000000001</v>
      </c>
      <c r="H3">
        <v>13.18117</v>
      </c>
      <c r="I3">
        <v>15.739459999999999</v>
      </c>
      <c r="J3">
        <v>4079.1979999999999</v>
      </c>
      <c r="K3" s="1"/>
      <c r="L3">
        <v>293.50490000000002</v>
      </c>
      <c r="M3">
        <v>135.0839</v>
      </c>
      <c r="N3" s="10">
        <f t="shared" si="0"/>
        <v>0</v>
      </c>
      <c r="O3">
        <v>0.49287700000000001</v>
      </c>
      <c r="P3">
        <v>3.2767999999999999E-2</v>
      </c>
      <c r="Q3">
        <v>29.32518</v>
      </c>
      <c r="R3">
        <v>0</v>
      </c>
      <c r="S3">
        <v>0</v>
      </c>
      <c r="T3">
        <v>0.9</v>
      </c>
      <c r="U3">
        <v>0.2</v>
      </c>
      <c r="V3">
        <v>0.8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</v>
      </c>
      <c r="AS3" s="19">
        <f>Economic!M13</f>
        <v>2.7570765895784546</v>
      </c>
      <c r="AT3" s="19">
        <f>Economic!M12</f>
        <v>2.6930603855085922</v>
      </c>
      <c r="AU3" s="19">
        <f>Economic!M11</f>
        <v>2.757814106116931</v>
      </c>
      <c r="AV3" s="19">
        <f>Economic!M10</f>
        <v>2.2328079009566686</v>
      </c>
      <c r="AW3" s="19">
        <f>Economic!M9</f>
        <v>2.2074527586206893</v>
      </c>
      <c r="AX3" s="19">
        <f>Economic!M8</f>
        <v>2.2986465129682996</v>
      </c>
      <c r="AY3" s="17">
        <f>Economic!N13</f>
        <v>2104.6413281728519</v>
      </c>
      <c r="AZ3" s="17">
        <f>Economic!N12</f>
        <v>1892.8669991499894</v>
      </c>
      <c r="BA3" s="17">
        <f>Economic!O13</f>
        <v>22611.318831389679</v>
      </c>
      <c r="BB3" s="17">
        <f>Economic!O12</f>
        <v>22124.706680827414</v>
      </c>
      <c r="BC3" s="11">
        <f>Economic!P3</f>
        <v>3.7916666666666665</v>
      </c>
      <c r="BD3" s="11">
        <f>Economic!Q3</f>
        <v>0.33314226366479188</v>
      </c>
      <c r="BE3" s="11">
        <f>Economic!R3</f>
        <v>0.20781615336772488</v>
      </c>
      <c r="BF3" s="11"/>
      <c r="BI3" s="10">
        <f>EPATrendsSuppTableDbyVehicleTyp!E93</f>
        <v>0.78916399999999998</v>
      </c>
      <c r="BJ3" s="10">
        <f>EPATrendsSuppTableDbyVehicleTyp!E273</f>
        <v>0.210836</v>
      </c>
    </row>
    <row r="4" spans="1:63" x14ac:dyDescent="0.2">
      <c r="A4" t="s">
        <v>58</v>
      </c>
      <c r="B4" t="s">
        <v>58</v>
      </c>
      <c r="C4">
        <v>1977</v>
      </c>
      <c r="D4">
        <v>14123</v>
      </c>
      <c r="E4">
        <v>1</v>
      </c>
      <c r="F4">
        <v>17.70553</v>
      </c>
      <c r="G4">
        <v>15.06743</v>
      </c>
      <c r="H4">
        <v>14.005800000000001</v>
      </c>
      <c r="I4">
        <v>16.605869999999999</v>
      </c>
      <c r="J4">
        <v>3981.8180000000002</v>
      </c>
      <c r="K4" s="1"/>
      <c r="L4">
        <v>286.90260000000001</v>
      </c>
      <c r="M4">
        <v>135.9847</v>
      </c>
      <c r="N4" s="10">
        <f>$N$366*P4^$O$366</f>
        <v>0</v>
      </c>
      <c r="O4">
        <v>0.50958000000000003</v>
      </c>
      <c r="P4">
        <v>3.3903999999999997E-2</v>
      </c>
      <c r="Q4">
        <v>30.37961</v>
      </c>
      <c r="R4">
        <v>0.1</v>
      </c>
      <c r="S4">
        <v>0</v>
      </c>
      <c r="T4">
        <v>0.9</v>
      </c>
      <c r="U4">
        <v>0.2</v>
      </c>
      <c r="V4">
        <v>0.8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3</v>
      </c>
      <c r="AS4" s="19">
        <f>Economic!M14</f>
        <v>2.7666795490789111</v>
      </c>
      <c r="AT4" s="19">
        <f>Economic!M13</f>
        <v>2.7570765895784546</v>
      </c>
      <c r="AU4" s="19">
        <f>Economic!M12</f>
        <v>2.6930603855085922</v>
      </c>
      <c r="AV4" s="19">
        <f>Economic!M11</f>
        <v>2.757814106116931</v>
      </c>
      <c r="AW4" s="19">
        <f>Economic!M10</f>
        <v>2.2328079009566686</v>
      </c>
      <c r="AX4" s="19">
        <f>Economic!M9</f>
        <v>2.2074527586206893</v>
      </c>
      <c r="AY4" s="17">
        <f>Economic!N14</f>
        <v>2338.7774625307816</v>
      </c>
      <c r="AZ4" s="17">
        <f>Economic!N13</f>
        <v>2104.6413281728519</v>
      </c>
      <c r="BA4" s="17">
        <f>Economic!O14</f>
        <v>23094.590395105974</v>
      </c>
      <c r="BB4" s="17">
        <f>Economic!O13</f>
        <v>22611.318831389679</v>
      </c>
      <c r="BC4" s="11">
        <f>Economic!P4</f>
        <v>3.8416666666666668</v>
      </c>
      <c r="BD4" s="11">
        <f>Economic!Q4</f>
        <v>0.33620694547704039</v>
      </c>
      <c r="BE4" s="11">
        <f>Economic!R4</f>
        <v>0.21431599862370249</v>
      </c>
      <c r="BF4" s="11">
        <f>Economic!S4</f>
        <v>0.10273085585585587</v>
      </c>
      <c r="BI4" s="10">
        <f>EPATrendsSuppTableDbyVehicleTyp!E94</f>
        <v>0.80141899999999999</v>
      </c>
      <c r="BJ4" s="10">
        <f>EPATrendsSuppTableDbyVehicleTyp!E274</f>
        <v>0.19858100000000001</v>
      </c>
    </row>
    <row r="5" spans="1:63" x14ac:dyDescent="0.2">
      <c r="A5" t="s">
        <v>58</v>
      </c>
      <c r="B5" t="s">
        <v>58</v>
      </c>
      <c r="C5">
        <v>1978</v>
      </c>
      <c r="D5">
        <v>14448</v>
      </c>
      <c r="E5">
        <v>1</v>
      </c>
      <c r="F5">
        <v>18.606780000000001</v>
      </c>
      <c r="G5">
        <v>15.837770000000001</v>
      </c>
      <c r="H5">
        <v>14.681929999999999</v>
      </c>
      <c r="I5">
        <v>17.523900000000001</v>
      </c>
      <c r="J5">
        <v>3715.2379999999998</v>
      </c>
      <c r="K5" s="1"/>
      <c r="L5">
        <v>265.66930000000002</v>
      </c>
      <c r="M5">
        <v>129.0248</v>
      </c>
      <c r="N5">
        <v>13.6221</v>
      </c>
      <c r="O5">
        <v>0.52510999999999997</v>
      </c>
      <c r="P5">
        <v>3.4390999999999998E-2</v>
      </c>
      <c r="Q5">
        <v>29.881640000000001</v>
      </c>
      <c r="R5">
        <v>0.1</v>
      </c>
      <c r="S5">
        <v>0.1</v>
      </c>
      <c r="T5">
        <v>0.9</v>
      </c>
      <c r="U5">
        <v>0.2</v>
      </c>
      <c r="V5">
        <v>0.7</v>
      </c>
      <c r="W5">
        <v>0.1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3</v>
      </c>
      <c r="AS5" s="19">
        <f>Economic!M15</f>
        <v>2.5548747834972541</v>
      </c>
      <c r="AT5" s="19">
        <f>Economic!M14</f>
        <v>2.7666795490789111</v>
      </c>
      <c r="AU5" s="19">
        <f>Economic!M13</f>
        <v>2.7570765895784546</v>
      </c>
      <c r="AV5" s="19">
        <f>Economic!M12</f>
        <v>2.6930603855085922</v>
      </c>
      <c r="AW5" s="19">
        <f>Economic!M11</f>
        <v>2.757814106116931</v>
      </c>
      <c r="AX5" s="19">
        <f>Economic!M10</f>
        <v>2.2328079009566686</v>
      </c>
      <c r="AY5" s="17">
        <f>Economic!N15</f>
        <v>2641.848453840048</v>
      </c>
      <c r="AZ5" s="17">
        <f>Economic!N14</f>
        <v>2338.7774625307816</v>
      </c>
      <c r="BA5" s="17">
        <f>Economic!O15</f>
        <v>23890.763593394342</v>
      </c>
      <c r="BB5" s="17">
        <f>Economic!O14</f>
        <v>23094.590395105974</v>
      </c>
      <c r="BC5" s="11">
        <f>Economic!P5</f>
        <v>3.5583333333333331</v>
      </c>
      <c r="BD5" s="11">
        <f>Economic!Q5</f>
        <v>0.34545774428067944</v>
      </c>
      <c r="BE5" s="11">
        <f>Economic!R5</f>
        <v>0.22200847603674023</v>
      </c>
      <c r="BF5" s="11">
        <f>Economic!S5</f>
        <v>0.10819256756756757</v>
      </c>
      <c r="BG5" s="20">
        <v>18</v>
      </c>
      <c r="BH5">
        <v>16</v>
      </c>
      <c r="BI5" s="10">
        <f>EPATrendsSuppTableDbyVehicleTyp!E95</f>
        <v>0.77458099999999996</v>
      </c>
      <c r="BJ5" s="10">
        <f>EPATrendsSuppTableDbyVehicleTyp!E275</f>
        <v>0.22541900000000001</v>
      </c>
    </row>
    <row r="6" spans="1:63" x14ac:dyDescent="0.2">
      <c r="A6" t="s">
        <v>58</v>
      </c>
      <c r="B6" t="s">
        <v>58</v>
      </c>
      <c r="C6">
        <v>1979</v>
      </c>
      <c r="D6">
        <v>13882</v>
      </c>
      <c r="E6">
        <v>1</v>
      </c>
      <c r="F6">
        <v>18.69594</v>
      </c>
      <c r="G6">
        <v>15.912710000000001</v>
      </c>
      <c r="H6">
        <v>14.87711</v>
      </c>
      <c r="I6">
        <v>17.39245</v>
      </c>
      <c r="J6">
        <v>3655.4650000000001</v>
      </c>
      <c r="K6" s="1"/>
      <c r="L6">
        <v>251.69630000000001</v>
      </c>
      <c r="M6">
        <v>123.59220000000001</v>
      </c>
      <c r="N6">
        <v>14.617599999999999</v>
      </c>
      <c r="O6">
        <v>0.531586</v>
      </c>
      <c r="P6">
        <v>3.3538999999999999E-2</v>
      </c>
      <c r="Q6">
        <v>29.525939999999999</v>
      </c>
      <c r="R6">
        <v>0.1</v>
      </c>
      <c r="S6">
        <v>0</v>
      </c>
      <c r="T6">
        <v>0.9</v>
      </c>
      <c r="U6">
        <v>0.2</v>
      </c>
      <c r="V6">
        <v>0.7</v>
      </c>
      <c r="W6">
        <v>0.1</v>
      </c>
      <c r="X6">
        <v>0</v>
      </c>
      <c r="Y6">
        <v>0</v>
      </c>
      <c r="Z6">
        <v>0.9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3.3</v>
      </c>
      <c r="AS6" s="19">
        <f>Economic!M16</f>
        <v>3.1065528564867972</v>
      </c>
      <c r="AT6" s="19">
        <f>Economic!M15</f>
        <v>2.5548747834972541</v>
      </c>
      <c r="AU6" s="19">
        <f>Economic!M14</f>
        <v>2.7666795490789111</v>
      </c>
      <c r="AV6" s="19">
        <f>Economic!M13</f>
        <v>2.7570765895784546</v>
      </c>
      <c r="AW6" s="19">
        <f>Economic!M12</f>
        <v>2.6930603855085922</v>
      </c>
      <c r="AX6" s="19">
        <f>Economic!M11</f>
        <v>2.757814106116931</v>
      </c>
      <c r="AY6" s="17">
        <f>Economic!N16</f>
        <v>2951.6080459286991</v>
      </c>
      <c r="AZ6" s="17">
        <f>Economic!N15</f>
        <v>2641.848453840048</v>
      </c>
      <c r="BA6" s="17">
        <f>Economic!O16</f>
        <v>24085.631159408978</v>
      </c>
      <c r="BB6" s="17">
        <f>Economic!O15</f>
        <v>23890.763593394342</v>
      </c>
      <c r="BC6" s="11">
        <f>Economic!P6</f>
        <v>3.4916666666666667</v>
      </c>
      <c r="BD6" s="11">
        <f>Economic!Q6</f>
        <v>0.35084931413556109</v>
      </c>
      <c r="BE6" s="11">
        <f>Economic!R6</f>
        <v>0.22087547548753311</v>
      </c>
      <c r="BF6" s="11">
        <f>Economic!S6</f>
        <v>0.1151463963963964</v>
      </c>
      <c r="BG6" s="21">
        <v>19</v>
      </c>
      <c r="BH6">
        <v>17.2</v>
      </c>
      <c r="BI6" s="10">
        <f>EPATrendsSuppTableDbyVehicleTyp!E96</f>
        <v>0.77870399999999995</v>
      </c>
      <c r="BJ6" s="10">
        <f>EPATrendsSuppTableDbyVehicleTyp!E276</f>
        <v>0.22129599999999999</v>
      </c>
    </row>
    <row r="7" spans="1:63" x14ac:dyDescent="0.2">
      <c r="A7" t="s">
        <v>58</v>
      </c>
      <c r="B7" t="s">
        <v>58</v>
      </c>
      <c r="C7">
        <v>1980</v>
      </c>
      <c r="D7">
        <v>11306</v>
      </c>
      <c r="E7">
        <v>1</v>
      </c>
      <c r="F7">
        <v>22.499590000000001</v>
      </c>
      <c r="G7">
        <v>19.164929999999998</v>
      </c>
      <c r="H7">
        <v>17.619319999999998</v>
      </c>
      <c r="I7">
        <v>21.4665</v>
      </c>
      <c r="J7">
        <v>3227.8760000000002</v>
      </c>
      <c r="K7" s="1"/>
      <c r="L7">
        <v>197.77850000000001</v>
      </c>
      <c r="M7">
        <v>103.8276</v>
      </c>
      <c r="N7">
        <v>15.5709</v>
      </c>
      <c r="O7">
        <v>0.57398800000000005</v>
      </c>
      <c r="P7">
        <v>3.2017999999999998E-2</v>
      </c>
      <c r="Q7">
        <v>31.15493</v>
      </c>
      <c r="R7">
        <v>0.3</v>
      </c>
      <c r="S7">
        <v>0</v>
      </c>
      <c r="T7">
        <v>0.7</v>
      </c>
      <c r="U7">
        <v>0.3</v>
      </c>
      <c r="V7">
        <v>0.5</v>
      </c>
      <c r="W7">
        <v>0.2</v>
      </c>
      <c r="X7">
        <v>0</v>
      </c>
      <c r="Y7">
        <v>0</v>
      </c>
      <c r="Z7">
        <v>0.9</v>
      </c>
      <c r="AA7">
        <v>0</v>
      </c>
      <c r="AB7">
        <v>0.1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3.5</v>
      </c>
      <c r="AS7" s="19">
        <f>Economic!M17</f>
        <v>3.7889892666396925</v>
      </c>
      <c r="AT7" s="19">
        <f>Economic!M16</f>
        <v>3.1065528564867972</v>
      </c>
      <c r="AU7" s="19">
        <f>Economic!M15</f>
        <v>2.5548747834972541</v>
      </c>
      <c r="AV7" s="19">
        <f>Economic!M14</f>
        <v>2.7666795490789111</v>
      </c>
      <c r="AW7" s="19">
        <f>Economic!M13</f>
        <v>2.7570765895784546</v>
      </c>
      <c r="AX7" s="19">
        <f>Economic!M12</f>
        <v>2.6930603855085922</v>
      </c>
      <c r="AY7" s="17">
        <f>Economic!N17</f>
        <v>3209.9762099588747</v>
      </c>
      <c r="AZ7" s="17">
        <f>Economic!N16</f>
        <v>2951.6080459286991</v>
      </c>
      <c r="BA7" s="17">
        <f>Economic!O17</f>
        <v>23987.640611927334</v>
      </c>
      <c r="BB7" s="17">
        <f>Economic!O16</f>
        <v>24085.631159408978</v>
      </c>
      <c r="BC7" s="11">
        <f>Economic!P7</f>
        <v>4.9833333333333334</v>
      </c>
      <c r="BD7" s="11">
        <f>Economic!Q7</f>
        <v>0.36191622067979179</v>
      </c>
      <c r="BE7" s="11">
        <f>Economic!R7</f>
        <v>0.22320110819380035</v>
      </c>
      <c r="BF7" s="11">
        <f>Economic!S7</f>
        <v>0.12378941441441441</v>
      </c>
      <c r="BG7" s="21">
        <v>20</v>
      </c>
      <c r="BH7">
        <v>16</v>
      </c>
      <c r="BI7" s="10">
        <f>EPATrendsSuppTableDbyVehicleTyp!E97</f>
        <v>0.83525499999999997</v>
      </c>
      <c r="BJ7" s="10">
        <f>EPATrendsSuppTableDbyVehicleTyp!E277</f>
        <v>0.164745</v>
      </c>
    </row>
    <row r="8" spans="1:63" x14ac:dyDescent="0.2">
      <c r="A8" t="s">
        <v>58</v>
      </c>
      <c r="B8" t="s">
        <v>58</v>
      </c>
      <c r="C8">
        <v>1981</v>
      </c>
      <c r="D8">
        <v>10554</v>
      </c>
      <c r="E8">
        <v>1</v>
      </c>
      <c r="F8">
        <v>24.086839999999999</v>
      </c>
      <c r="G8">
        <v>20.520569999999999</v>
      </c>
      <c r="H8">
        <v>18.83051</v>
      </c>
      <c r="I8">
        <v>23.048929999999999</v>
      </c>
      <c r="J8">
        <v>3201.759</v>
      </c>
      <c r="K8" s="1"/>
      <c r="L8">
        <v>193.15610000000001</v>
      </c>
      <c r="M8">
        <v>102.1236</v>
      </c>
      <c r="N8">
        <v>15.581899999999999</v>
      </c>
      <c r="O8">
        <v>0.57950500000000005</v>
      </c>
      <c r="P8">
        <v>3.1830999999999998E-2</v>
      </c>
      <c r="Q8">
        <v>33.114699999999999</v>
      </c>
      <c r="R8">
        <v>0.3</v>
      </c>
      <c r="S8">
        <v>0</v>
      </c>
      <c r="T8">
        <v>0.7</v>
      </c>
      <c r="U8">
        <v>0.3</v>
      </c>
      <c r="V8">
        <v>0.3</v>
      </c>
      <c r="W8">
        <v>0.3</v>
      </c>
      <c r="X8">
        <v>0</v>
      </c>
      <c r="Y8">
        <v>0</v>
      </c>
      <c r="Z8">
        <v>0.9</v>
      </c>
      <c r="AA8">
        <v>0</v>
      </c>
      <c r="AB8">
        <v>0.1</v>
      </c>
      <c r="AC8">
        <v>0</v>
      </c>
      <c r="AD8">
        <v>0</v>
      </c>
      <c r="AE8">
        <v>0.1</v>
      </c>
      <c r="AF8">
        <v>0</v>
      </c>
      <c r="AG8">
        <v>0</v>
      </c>
      <c r="AH8">
        <v>0</v>
      </c>
      <c r="AI8">
        <v>0</v>
      </c>
      <c r="AJ8">
        <v>0</v>
      </c>
      <c r="AK8">
        <v>0.9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3.5</v>
      </c>
      <c r="AS8" s="19">
        <f>Economic!M18</f>
        <v>3.8038357560483869</v>
      </c>
      <c r="AT8" s="19">
        <f>Economic!M17</f>
        <v>3.7889892666396925</v>
      </c>
      <c r="AU8" s="19">
        <f>Economic!M16</f>
        <v>3.1065528564867972</v>
      </c>
      <c r="AV8" s="19">
        <f>Economic!M15</f>
        <v>2.5548747834972541</v>
      </c>
      <c r="AW8" s="19">
        <f>Economic!M14</f>
        <v>2.7666795490789111</v>
      </c>
      <c r="AX8" s="19">
        <f>Economic!M13</f>
        <v>2.7570765895784546</v>
      </c>
      <c r="AY8" s="17">
        <f>Economic!N18</f>
        <v>3602.8752642064278</v>
      </c>
      <c r="AZ8" s="17">
        <f>Economic!N17</f>
        <v>3209.9762099588747</v>
      </c>
      <c r="BA8" s="17">
        <f>Economic!O18</f>
        <v>24329.493999164439</v>
      </c>
      <c r="BB8" s="17">
        <f>Economic!O17</f>
        <v>23987.640611927334</v>
      </c>
      <c r="BC8" s="11">
        <f>Economic!P8</f>
        <v>5.95</v>
      </c>
      <c r="BD8" s="11">
        <f>Economic!Q8</f>
        <v>0.37644508260452547</v>
      </c>
      <c r="BE8" s="11">
        <f>Economic!R8</f>
        <v>0.23596227227434358</v>
      </c>
      <c r="BF8" s="11">
        <f>Economic!S8</f>
        <v>0.13265765765765766</v>
      </c>
      <c r="BG8" s="21">
        <v>22</v>
      </c>
      <c r="BH8">
        <v>16.7</v>
      </c>
      <c r="BI8" s="10">
        <f>EPATrendsSuppTableDbyVehicleTyp!E98</f>
        <v>0.82750500000000005</v>
      </c>
      <c r="BJ8" s="10">
        <f>EPATrendsSuppTableDbyVehicleTyp!E278</f>
        <v>0.17249500000000001</v>
      </c>
    </row>
    <row r="9" spans="1:63" x14ac:dyDescent="0.2">
      <c r="A9" t="s">
        <v>58</v>
      </c>
      <c r="B9" t="s">
        <v>58</v>
      </c>
      <c r="C9">
        <v>1982</v>
      </c>
      <c r="D9">
        <v>9732</v>
      </c>
      <c r="E9">
        <v>1</v>
      </c>
      <c r="F9">
        <v>24.720030000000001</v>
      </c>
      <c r="G9">
        <v>21.072050000000001</v>
      </c>
      <c r="H9">
        <v>19.201720000000002</v>
      </c>
      <c r="I9">
        <v>23.919689999999999</v>
      </c>
      <c r="J9">
        <v>3201.8429999999998</v>
      </c>
      <c r="K9" s="1"/>
      <c r="L9">
        <v>188.37620000000001</v>
      </c>
      <c r="M9">
        <v>102.9528</v>
      </c>
      <c r="N9">
        <v>16.627500000000001</v>
      </c>
      <c r="O9">
        <v>0.59262000000000004</v>
      </c>
      <c r="P9">
        <v>3.1981999999999997E-2</v>
      </c>
      <c r="Q9">
        <v>34.104170000000003</v>
      </c>
      <c r="R9">
        <v>0.4</v>
      </c>
      <c r="S9">
        <v>0</v>
      </c>
      <c r="T9">
        <v>0.6</v>
      </c>
      <c r="U9">
        <v>0.3</v>
      </c>
      <c r="V9">
        <v>0.2</v>
      </c>
      <c r="W9">
        <v>0.5</v>
      </c>
      <c r="X9">
        <v>0</v>
      </c>
      <c r="Y9">
        <v>0</v>
      </c>
      <c r="Z9">
        <v>0.8</v>
      </c>
      <c r="AA9">
        <v>0</v>
      </c>
      <c r="AB9">
        <v>0.1</v>
      </c>
      <c r="AC9">
        <v>0.1</v>
      </c>
      <c r="AD9">
        <v>0</v>
      </c>
      <c r="AE9">
        <v>0.1</v>
      </c>
      <c r="AF9">
        <v>0</v>
      </c>
      <c r="AG9">
        <v>0</v>
      </c>
      <c r="AH9">
        <v>0</v>
      </c>
      <c r="AI9">
        <v>0</v>
      </c>
      <c r="AJ9">
        <v>0</v>
      </c>
      <c r="AK9">
        <v>0.9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3.6</v>
      </c>
      <c r="AS9" s="19">
        <f>Economic!M19</f>
        <v>3.3924925146754141</v>
      </c>
      <c r="AT9" s="19">
        <f>Economic!M18</f>
        <v>3.8038357560483869</v>
      </c>
      <c r="AU9" s="19">
        <f>Economic!M17</f>
        <v>3.7889892666396925</v>
      </c>
      <c r="AV9" s="19">
        <f>Economic!M16</f>
        <v>3.1065528564867972</v>
      </c>
      <c r="AW9" s="19">
        <f>Economic!M15</f>
        <v>2.5548747834972541</v>
      </c>
      <c r="AX9" s="19">
        <f>Economic!M14</f>
        <v>2.7666795490789111</v>
      </c>
      <c r="AY9" s="17">
        <f>Economic!N19</f>
        <v>3756.5015970855884</v>
      </c>
      <c r="AZ9" s="17">
        <f>Economic!N18</f>
        <v>3602.8752642064278</v>
      </c>
      <c r="BA9" s="17">
        <f>Economic!O19</f>
        <v>24623.465641609375</v>
      </c>
      <c r="BB9" s="17">
        <f>Economic!O18</f>
        <v>24329.493999164439</v>
      </c>
      <c r="BC9" s="11">
        <f>Economic!P9</f>
        <v>5.6</v>
      </c>
      <c r="BD9" s="11">
        <f>Economic!Q9</f>
        <v>0.37321014069159647</v>
      </c>
      <c r="BE9" s="11">
        <f>Economic!R9</f>
        <v>0.23637969352931459</v>
      </c>
      <c r="BF9" s="11">
        <f>Economic!S9</f>
        <v>0.13873873873873874</v>
      </c>
      <c r="BG9" s="21">
        <v>24</v>
      </c>
      <c r="BH9">
        <v>17.5</v>
      </c>
      <c r="BI9" s="10">
        <f>EPATrendsSuppTableDbyVehicleTyp!E99</f>
        <v>0.80468700000000004</v>
      </c>
      <c r="BJ9" s="10">
        <f>EPATrendsSuppTableDbyVehicleTyp!E279</f>
        <v>0.19531299999999999</v>
      </c>
    </row>
    <row r="10" spans="1:63" x14ac:dyDescent="0.2">
      <c r="A10" t="s">
        <v>58</v>
      </c>
      <c r="B10" t="s">
        <v>58</v>
      </c>
      <c r="C10">
        <v>1983</v>
      </c>
      <c r="D10">
        <v>10302</v>
      </c>
      <c r="E10">
        <v>1</v>
      </c>
      <c r="F10">
        <v>24.573979999999999</v>
      </c>
      <c r="G10">
        <v>20.952390000000001</v>
      </c>
      <c r="H10">
        <v>19.040579999999999</v>
      </c>
      <c r="I10">
        <v>23.88334</v>
      </c>
      <c r="J10">
        <v>3257.34</v>
      </c>
      <c r="K10" s="1"/>
      <c r="L10">
        <v>192.87549999999999</v>
      </c>
      <c r="M10">
        <v>106.9483</v>
      </c>
      <c r="N10">
        <v>14.933299999999999</v>
      </c>
      <c r="O10">
        <v>0.59916899999999995</v>
      </c>
      <c r="P10">
        <v>3.2652E-2</v>
      </c>
      <c r="Q10">
        <v>34.526060000000001</v>
      </c>
      <c r="R10">
        <v>0.4</v>
      </c>
      <c r="S10">
        <v>0.1</v>
      </c>
      <c r="T10">
        <v>0.5</v>
      </c>
      <c r="U10">
        <v>0.3</v>
      </c>
      <c r="V10">
        <v>0.2</v>
      </c>
      <c r="W10">
        <v>0.5</v>
      </c>
      <c r="X10">
        <v>0</v>
      </c>
      <c r="Y10">
        <v>0</v>
      </c>
      <c r="Z10">
        <v>0.8</v>
      </c>
      <c r="AA10">
        <v>0</v>
      </c>
      <c r="AB10">
        <v>0.1</v>
      </c>
      <c r="AC10">
        <v>0.1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3.7</v>
      </c>
      <c r="AS10" s="19">
        <f>Economic!M20</f>
        <v>3.1448251255230129</v>
      </c>
      <c r="AT10" s="19">
        <f>Economic!M19</f>
        <v>3.3924925146754141</v>
      </c>
      <c r="AU10" s="19">
        <f>Economic!M18</f>
        <v>3.8038357560483869</v>
      </c>
      <c r="AV10" s="19">
        <f>Economic!M17</f>
        <v>3.7889892666396925</v>
      </c>
      <c r="AW10" s="19">
        <f>Economic!M16</f>
        <v>3.1065528564867972</v>
      </c>
      <c r="AX10" s="19">
        <f>Economic!M15</f>
        <v>2.5548747834972541</v>
      </c>
      <c r="AY10" s="17">
        <f>Economic!N20</f>
        <v>4082.5730617195218</v>
      </c>
      <c r="AZ10" s="17">
        <f>Economic!N19</f>
        <v>3756.5015970855884</v>
      </c>
      <c r="BA10" s="17">
        <f>Economic!O20</f>
        <v>25242.587737061589</v>
      </c>
      <c r="BB10" s="17">
        <f>Economic!O19</f>
        <v>24623.465641609375</v>
      </c>
      <c r="BC10" s="11">
        <f>Economic!P10</f>
        <v>4.8583333333333334</v>
      </c>
      <c r="BD10" s="11">
        <f>Economic!Q10</f>
        <v>0.37315338732470299</v>
      </c>
      <c r="BE10" s="11">
        <f>Economic!R10</f>
        <v>0.25182427996324308</v>
      </c>
      <c r="BF10" s="11">
        <f>Economic!S10</f>
        <v>0.14594594594594595</v>
      </c>
      <c r="BG10" s="21">
        <v>26</v>
      </c>
      <c r="BH10">
        <v>19</v>
      </c>
      <c r="BI10" s="10">
        <f>EPATrendsSuppTableDbyVehicleTyp!E100</f>
        <v>0.77997000000000005</v>
      </c>
      <c r="BJ10" s="10">
        <f>EPATrendsSuppTableDbyVehicleTyp!E280</f>
        <v>0.22003</v>
      </c>
    </row>
    <row r="11" spans="1:63" x14ac:dyDescent="0.2">
      <c r="A11" t="s">
        <v>58</v>
      </c>
      <c r="B11" t="s">
        <v>58</v>
      </c>
      <c r="C11">
        <v>1984</v>
      </c>
      <c r="D11">
        <v>14020</v>
      </c>
      <c r="E11">
        <v>1</v>
      </c>
      <c r="F11">
        <v>24.626899999999999</v>
      </c>
      <c r="G11">
        <v>21.000229999999998</v>
      </c>
      <c r="H11">
        <v>19.05715</v>
      </c>
      <c r="I11">
        <v>23.989799999999999</v>
      </c>
      <c r="J11">
        <v>3261.576</v>
      </c>
      <c r="K11" s="1"/>
      <c r="L11">
        <v>189.57060000000001</v>
      </c>
      <c r="M11">
        <v>108.5963</v>
      </c>
      <c r="N11">
        <v>14.721</v>
      </c>
      <c r="O11">
        <v>0.617954</v>
      </c>
      <c r="P11">
        <v>3.3182000000000003E-2</v>
      </c>
      <c r="Q11">
        <v>34.69726</v>
      </c>
      <c r="R11">
        <v>0.4</v>
      </c>
      <c r="S11">
        <v>0.1</v>
      </c>
      <c r="T11">
        <v>0.5</v>
      </c>
      <c r="U11">
        <v>0.3</v>
      </c>
      <c r="V11">
        <v>0.2</v>
      </c>
      <c r="W11">
        <v>0.5</v>
      </c>
      <c r="X11">
        <v>0</v>
      </c>
      <c r="Y11">
        <v>0</v>
      </c>
      <c r="Z11">
        <v>0.7</v>
      </c>
      <c r="AA11">
        <v>0</v>
      </c>
      <c r="AB11">
        <v>0.1</v>
      </c>
      <c r="AC11">
        <v>0.2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3.7</v>
      </c>
      <c r="AS11" s="19">
        <f>Economic!M21</f>
        <v>2.9467889528543934</v>
      </c>
      <c r="AT11" s="19">
        <f>Economic!M20</f>
        <v>3.1448251255230129</v>
      </c>
      <c r="AU11" s="19">
        <f>Economic!M19</f>
        <v>3.3924925146754141</v>
      </c>
      <c r="AV11" s="19">
        <f>Economic!M18</f>
        <v>3.8038357560483869</v>
      </c>
      <c r="AW11" s="19">
        <f>Economic!M17</f>
        <v>3.7889892666396925</v>
      </c>
      <c r="AX11" s="19">
        <f>Economic!M16</f>
        <v>3.1065528564867972</v>
      </c>
      <c r="AY11" s="17">
        <f>Economic!N21</f>
        <v>4535.9627373092162</v>
      </c>
      <c r="AZ11" s="17">
        <f>Economic!N20</f>
        <v>4082.5730617195218</v>
      </c>
      <c r="BA11" s="17">
        <f>Economic!O21</f>
        <v>26742.511230899956</v>
      </c>
      <c r="BB11" s="17">
        <f>Economic!O20</f>
        <v>25242.587737061589</v>
      </c>
      <c r="BC11" s="11">
        <f>Economic!P11</f>
        <v>5.6416666666666666</v>
      </c>
      <c r="BD11" s="11">
        <f>Economic!Q11</f>
        <v>0.39500343357869705</v>
      </c>
      <c r="BE11" s="11">
        <f>Economic!R11</f>
        <v>0.26225981133751908</v>
      </c>
      <c r="BF11" s="11">
        <f>Economic!S11</f>
        <v>0.16097972972972974</v>
      </c>
      <c r="BG11" s="21">
        <v>27</v>
      </c>
      <c r="BH11">
        <v>20</v>
      </c>
      <c r="BI11" s="10">
        <f>EPATrendsSuppTableDbyVehicleTyp!E101</f>
        <v>0.76537200000000005</v>
      </c>
      <c r="BJ11" s="10">
        <f>EPATrendsSuppTableDbyVehicleTyp!E281</f>
        <v>0.234628</v>
      </c>
    </row>
    <row r="12" spans="1:63" x14ac:dyDescent="0.2">
      <c r="A12" t="s">
        <v>58</v>
      </c>
      <c r="B12" t="s">
        <v>58</v>
      </c>
      <c r="C12">
        <v>1985</v>
      </c>
      <c r="D12">
        <v>14460</v>
      </c>
      <c r="E12">
        <v>1</v>
      </c>
      <c r="F12">
        <v>24.997879999999999</v>
      </c>
      <c r="G12">
        <v>21.319420000000001</v>
      </c>
      <c r="H12">
        <v>19.317640000000001</v>
      </c>
      <c r="I12">
        <v>24.41114</v>
      </c>
      <c r="J12">
        <v>3271.127</v>
      </c>
      <c r="K12" s="1"/>
      <c r="L12">
        <v>188.71600000000001</v>
      </c>
      <c r="M12">
        <v>114.1306</v>
      </c>
      <c r="N12">
        <v>14.0886</v>
      </c>
      <c r="O12">
        <v>0.64954999999999996</v>
      </c>
      <c r="P12">
        <v>3.474E-2</v>
      </c>
      <c r="Q12">
        <v>35.27731</v>
      </c>
      <c r="R12">
        <v>0.5</v>
      </c>
      <c r="S12">
        <v>0.1</v>
      </c>
      <c r="T12">
        <v>0.4</v>
      </c>
      <c r="U12">
        <v>0.3</v>
      </c>
      <c r="V12">
        <v>0.2</v>
      </c>
      <c r="W12">
        <v>0.5</v>
      </c>
      <c r="X12">
        <v>0</v>
      </c>
      <c r="Y12">
        <v>0</v>
      </c>
      <c r="Z12">
        <v>0.6</v>
      </c>
      <c r="AA12">
        <v>0</v>
      </c>
      <c r="AB12">
        <v>0.2</v>
      </c>
      <c r="AC12">
        <v>0.2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3.8</v>
      </c>
      <c r="AS12" s="19">
        <f>Economic!M22</f>
        <v>2.8416198605947951</v>
      </c>
      <c r="AT12" s="19">
        <f>Economic!M21</f>
        <v>2.9467889528543934</v>
      </c>
      <c r="AU12" s="19">
        <f>Economic!M20</f>
        <v>3.1448251255230129</v>
      </c>
      <c r="AV12" s="19">
        <f>Economic!M19</f>
        <v>3.3924925146754141</v>
      </c>
      <c r="AW12" s="19">
        <f>Economic!M18</f>
        <v>3.8038357560483869</v>
      </c>
      <c r="AX12" s="19">
        <f>Economic!M17</f>
        <v>3.7889892666396925</v>
      </c>
      <c r="AY12" s="17">
        <f>Economic!N22</f>
        <v>4874.525862529531</v>
      </c>
      <c r="AZ12" s="17">
        <f>Economic!N21</f>
        <v>4535.9627373092162</v>
      </c>
      <c r="BA12" s="17">
        <f>Economic!O22</f>
        <v>27301.502763124798</v>
      </c>
      <c r="BB12" s="17">
        <f>Economic!O21</f>
        <v>26742.511230899956</v>
      </c>
      <c r="BC12" s="11">
        <f>Economic!P12</f>
        <v>8.4749999999999996</v>
      </c>
      <c r="BD12" s="11">
        <f>Economic!Q12</f>
        <v>0.42911220708168507</v>
      </c>
      <c r="BE12" s="11">
        <f>Economic!R12</f>
        <v>0.31396041534607505</v>
      </c>
      <c r="BF12" s="11">
        <f>Economic!S12</f>
        <v>0.18127815315315315</v>
      </c>
      <c r="BG12" s="22">
        <v>27.5</v>
      </c>
      <c r="BH12">
        <v>19.5</v>
      </c>
      <c r="BI12" s="10">
        <f>EPATrendsSuppTableDbyVehicleTyp!E102</f>
        <v>0.75234900000000005</v>
      </c>
      <c r="BJ12" s="10">
        <f>EPATrendsSuppTableDbyVehicleTyp!E282</f>
        <v>0.24765100000000001</v>
      </c>
    </row>
    <row r="13" spans="1:63" x14ac:dyDescent="0.2">
      <c r="A13" t="s">
        <v>58</v>
      </c>
      <c r="B13" t="s">
        <v>58</v>
      </c>
      <c r="C13">
        <v>1986</v>
      </c>
      <c r="D13">
        <v>15365</v>
      </c>
      <c r="E13">
        <v>1</v>
      </c>
      <c r="F13">
        <v>25.70336</v>
      </c>
      <c r="G13">
        <v>21.844329999999999</v>
      </c>
      <c r="H13">
        <v>19.753889999999998</v>
      </c>
      <c r="I13">
        <v>24.994720000000001</v>
      </c>
      <c r="J13">
        <v>3237.9740000000002</v>
      </c>
      <c r="K13" s="1"/>
      <c r="L13">
        <v>179.78229999999999</v>
      </c>
      <c r="M13">
        <v>114.3758</v>
      </c>
      <c r="N13">
        <v>13.4284</v>
      </c>
      <c r="O13">
        <v>0.67833500000000002</v>
      </c>
      <c r="P13">
        <v>3.5126999999999999E-2</v>
      </c>
      <c r="Q13">
        <v>35.692599999999999</v>
      </c>
      <c r="R13">
        <v>0.5</v>
      </c>
      <c r="S13">
        <v>0.1</v>
      </c>
      <c r="T13">
        <v>0.4</v>
      </c>
      <c r="U13">
        <v>0.3</v>
      </c>
      <c r="V13">
        <v>0.2</v>
      </c>
      <c r="W13">
        <v>0.5</v>
      </c>
      <c r="X13">
        <v>0</v>
      </c>
      <c r="Y13">
        <v>0</v>
      </c>
      <c r="Z13">
        <v>0.4</v>
      </c>
      <c r="AA13">
        <v>0</v>
      </c>
      <c r="AB13">
        <v>0.3</v>
      </c>
      <c r="AC13">
        <v>0.3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3.8</v>
      </c>
      <c r="AS13" s="19">
        <f>Economic!M23</f>
        <v>2.1698170470257541</v>
      </c>
      <c r="AT13" s="19">
        <f>Economic!M22</f>
        <v>2.8416198605947951</v>
      </c>
      <c r="AU13" s="19">
        <f>Economic!M21</f>
        <v>2.9467889528543934</v>
      </c>
      <c r="AV13" s="19">
        <f>Economic!M20</f>
        <v>3.1448251255230129</v>
      </c>
      <c r="AW13" s="19">
        <f>Economic!M19</f>
        <v>3.3924925146754141</v>
      </c>
      <c r="AX13" s="19">
        <f>Economic!M18</f>
        <v>3.8038357560483869</v>
      </c>
      <c r="AY13" s="17">
        <f>Economic!N23</f>
        <v>5144.8807069150862</v>
      </c>
      <c r="AZ13" s="17">
        <f>Economic!N22</f>
        <v>4874.525862529531</v>
      </c>
      <c r="BA13" s="17">
        <f>Economic!O23</f>
        <v>28082.086556131995</v>
      </c>
      <c r="BB13" s="17">
        <f>Economic!O22</f>
        <v>27301.502763124798</v>
      </c>
      <c r="BC13" s="11">
        <f>Economic!P13</f>
        <v>7.7</v>
      </c>
      <c r="BD13" s="11">
        <f>Economic!Q13</f>
        <v>0.45612680972298675</v>
      </c>
      <c r="BE13" s="11">
        <f>Economic!R13</f>
        <v>0.3596978585693304</v>
      </c>
      <c r="BF13" s="11">
        <f>Economic!S13</f>
        <v>0.19476351351351351</v>
      </c>
      <c r="BG13" s="20">
        <v>26</v>
      </c>
      <c r="BH13">
        <v>20</v>
      </c>
      <c r="BI13" s="10">
        <f>EPATrendsSuppTableDbyVehicleTyp!E103</f>
        <v>0.72072599999999998</v>
      </c>
      <c r="BJ13" s="10">
        <f>EPATrendsSuppTableDbyVehicleTyp!E283</f>
        <v>0.27927400000000002</v>
      </c>
    </row>
    <row r="14" spans="1:63" x14ac:dyDescent="0.2">
      <c r="A14" t="s">
        <v>58</v>
      </c>
      <c r="B14" t="s">
        <v>58</v>
      </c>
      <c r="C14">
        <v>1987</v>
      </c>
      <c r="D14">
        <v>14865</v>
      </c>
      <c r="E14">
        <v>1</v>
      </c>
      <c r="F14">
        <v>25.934750000000001</v>
      </c>
      <c r="G14">
        <v>21.971969999999999</v>
      </c>
      <c r="H14">
        <v>19.757190000000001</v>
      </c>
      <c r="I14">
        <v>25.260059999999999</v>
      </c>
      <c r="J14">
        <v>3220.5070000000001</v>
      </c>
      <c r="K14" s="1"/>
      <c r="L14">
        <v>175.09370000000001</v>
      </c>
      <c r="M14">
        <v>117.6397</v>
      </c>
      <c r="N14">
        <v>13.4193</v>
      </c>
      <c r="O14">
        <v>0.71025000000000005</v>
      </c>
      <c r="P14">
        <v>3.6150000000000002E-2</v>
      </c>
      <c r="Q14">
        <v>35.676310000000001</v>
      </c>
      <c r="R14">
        <v>0.6</v>
      </c>
      <c r="S14">
        <v>0.1</v>
      </c>
      <c r="T14">
        <v>0.3</v>
      </c>
      <c r="U14">
        <v>0.3</v>
      </c>
      <c r="V14">
        <v>0.2</v>
      </c>
      <c r="W14">
        <v>0.6</v>
      </c>
      <c r="X14">
        <v>0</v>
      </c>
      <c r="Y14">
        <v>0</v>
      </c>
      <c r="Z14">
        <v>0.3</v>
      </c>
      <c r="AA14">
        <v>0</v>
      </c>
      <c r="AB14">
        <v>0.4</v>
      </c>
      <c r="AC14">
        <v>0.3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3.9</v>
      </c>
      <c r="AS14" s="19">
        <f>Economic!M24</f>
        <v>2.1533616055449611</v>
      </c>
      <c r="AT14" s="19">
        <f>Economic!M23</f>
        <v>2.1698170470257541</v>
      </c>
      <c r="AU14" s="19">
        <f>Economic!M22</f>
        <v>2.8416198605947951</v>
      </c>
      <c r="AV14" s="19">
        <f>Economic!M21</f>
        <v>2.9467889528543934</v>
      </c>
      <c r="AW14" s="19">
        <f>Economic!M20</f>
        <v>3.1448251255230129</v>
      </c>
      <c r="AX14" s="19">
        <f>Economic!M19</f>
        <v>3.3924925146754141</v>
      </c>
      <c r="AY14" s="17">
        <f>Economic!N24</f>
        <v>5454.4788064382064</v>
      </c>
      <c r="AZ14" s="17">
        <f>Economic!N23</f>
        <v>5144.8807069150862</v>
      </c>
      <c r="BA14" s="17">
        <f>Economic!O24</f>
        <v>28448.437580239508</v>
      </c>
      <c r="BB14" s="17">
        <f>Economic!O23</f>
        <v>28082.086556131995</v>
      </c>
      <c r="BC14" s="11">
        <f>Economic!P14</f>
        <v>7.05</v>
      </c>
      <c r="BD14" s="11">
        <f>Economic!Q14</f>
        <v>0.48024699065272042</v>
      </c>
      <c r="BE14" s="11">
        <f>Economic!R14</f>
        <v>0.39237597967277754</v>
      </c>
      <c r="BF14" s="11">
        <f>Economic!S14</f>
        <v>0.20912162162162162</v>
      </c>
      <c r="BG14" s="20">
        <v>26</v>
      </c>
      <c r="BH14">
        <v>20.5</v>
      </c>
      <c r="BI14" s="10">
        <f>EPATrendsSuppTableDbyVehicleTyp!E104</f>
        <v>0.72827600000000003</v>
      </c>
      <c r="BJ14" s="10">
        <f>EPATrendsSuppTableDbyVehicleTyp!E284</f>
        <v>0.27172400000000002</v>
      </c>
    </row>
    <row r="15" spans="1:63" x14ac:dyDescent="0.2">
      <c r="A15" t="s">
        <v>58</v>
      </c>
      <c r="B15" t="s">
        <v>58</v>
      </c>
      <c r="C15">
        <v>1988</v>
      </c>
      <c r="D15">
        <v>15295</v>
      </c>
      <c r="E15">
        <v>1</v>
      </c>
      <c r="F15">
        <v>25.890149999999998</v>
      </c>
      <c r="G15">
        <v>21.863530000000001</v>
      </c>
      <c r="H15">
        <v>19.57179</v>
      </c>
      <c r="I15">
        <v>25.205760000000001</v>
      </c>
      <c r="J15">
        <v>3283.4650000000001</v>
      </c>
      <c r="K15" s="1"/>
      <c r="L15">
        <v>180.16120000000001</v>
      </c>
      <c r="M15">
        <v>123.46899999999999</v>
      </c>
      <c r="N15">
        <v>13.286899999999999</v>
      </c>
      <c r="O15">
        <v>0.72631999999999997</v>
      </c>
      <c r="P15">
        <v>3.7207999999999998E-2</v>
      </c>
      <c r="Q15">
        <v>36.204740000000001</v>
      </c>
      <c r="R15">
        <v>0.6</v>
      </c>
      <c r="S15">
        <v>0.1</v>
      </c>
      <c r="T15">
        <v>0.3</v>
      </c>
      <c r="U15">
        <v>0.3</v>
      </c>
      <c r="V15">
        <v>0.1</v>
      </c>
      <c r="W15">
        <v>0.6</v>
      </c>
      <c r="X15">
        <v>0</v>
      </c>
      <c r="Y15">
        <v>0</v>
      </c>
      <c r="Z15">
        <v>0.2</v>
      </c>
      <c r="AA15">
        <v>0</v>
      </c>
      <c r="AB15">
        <v>0.5</v>
      </c>
      <c r="AC15">
        <v>0.3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3.9</v>
      </c>
      <c r="AS15" s="19">
        <f>Economic!M25</f>
        <v>2.0836806002959203</v>
      </c>
      <c r="AT15" s="19">
        <f>Economic!M24</f>
        <v>2.1533616055449611</v>
      </c>
      <c r="AU15" s="19">
        <f>Economic!M23</f>
        <v>2.1698170470257541</v>
      </c>
      <c r="AV15" s="19">
        <f>Economic!M22</f>
        <v>2.8416198605947951</v>
      </c>
      <c r="AW15" s="19">
        <f>Economic!M21</f>
        <v>2.9467889528543934</v>
      </c>
      <c r="AX15" s="19">
        <f>Economic!M20</f>
        <v>3.1448251255230129</v>
      </c>
      <c r="AY15" s="17">
        <f>Economic!N25</f>
        <v>5882.7534390929886</v>
      </c>
      <c r="AZ15" s="17">
        <f>Economic!N24</f>
        <v>5454.4788064382064</v>
      </c>
      <c r="BA15" s="17">
        <f>Economic!O25</f>
        <v>29517.425370948367</v>
      </c>
      <c r="BB15" s="17">
        <f>Economic!O24</f>
        <v>28448.437580239508</v>
      </c>
      <c r="BC15" s="11">
        <f>Economic!P15</f>
        <v>6.0666666666666664</v>
      </c>
      <c r="BD15" s="11">
        <f>Economic!Q15</f>
        <v>0.51679615893212871</v>
      </c>
      <c r="BE15" s="11">
        <f>Economic!R15</f>
        <v>0.39953177261513823</v>
      </c>
      <c r="BF15" s="11">
        <f>Economic!S15</f>
        <v>0.22646396396396395</v>
      </c>
      <c r="BG15" s="20">
        <v>26</v>
      </c>
      <c r="BH15">
        <v>20.5</v>
      </c>
      <c r="BI15" s="10">
        <f>EPATrendsSuppTableDbyVehicleTyp!E105</f>
        <v>0.70905200000000002</v>
      </c>
      <c r="BJ15" s="10">
        <f>EPATrendsSuppTableDbyVehicleTyp!E285</f>
        <v>0.29094799999999998</v>
      </c>
    </row>
    <row r="16" spans="1:63" x14ac:dyDescent="0.2">
      <c r="A16" t="s">
        <v>58</v>
      </c>
      <c r="B16" t="s">
        <v>58</v>
      </c>
      <c r="C16">
        <v>1989</v>
      </c>
      <c r="D16">
        <v>14453</v>
      </c>
      <c r="E16">
        <v>1</v>
      </c>
      <c r="F16">
        <v>25.440380000000001</v>
      </c>
      <c r="G16">
        <v>21.420490000000001</v>
      </c>
      <c r="H16">
        <v>19.078330000000001</v>
      </c>
      <c r="I16">
        <v>24.781559999999999</v>
      </c>
      <c r="J16">
        <v>3351.4569999999999</v>
      </c>
      <c r="K16" s="1"/>
      <c r="L16">
        <v>184.53489999999999</v>
      </c>
      <c r="M16">
        <v>128.74799999999999</v>
      </c>
      <c r="N16">
        <v>12.5185</v>
      </c>
      <c r="O16">
        <v>0.74301399999999995</v>
      </c>
      <c r="P16">
        <v>3.8214999999999999E-2</v>
      </c>
      <c r="Q16">
        <v>36.180399999999999</v>
      </c>
      <c r="R16">
        <v>0.6</v>
      </c>
      <c r="S16">
        <v>0.1</v>
      </c>
      <c r="T16">
        <v>0.3</v>
      </c>
      <c r="U16">
        <v>0.2</v>
      </c>
      <c r="V16">
        <v>0.1</v>
      </c>
      <c r="W16">
        <v>0.7</v>
      </c>
      <c r="X16">
        <v>0</v>
      </c>
      <c r="Y16">
        <v>0</v>
      </c>
      <c r="Z16">
        <v>0.1</v>
      </c>
      <c r="AA16">
        <v>0</v>
      </c>
      <c r="AB16">
        <v>0.6</v>
      </c>
      <c r="AC16">
        <v>0.3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3.9</v>
      </c>
      <c r="AS16" s="19">
        <f>Economic!M26</f>
        <v>2.1864301351442212</v>
      </c>
      <c r="AT16" s="19">
        <f>Economic!M25</f>
        <v>2.0836806002959203</v>
      </c>
      <c r="AU16" s="19">
        <f>Economic!M24</f>
        <v>2.1533616055449611</v>
      </c>
      <c r="AV16" s="19">
        <f>Economic!M23</f>
        <v>2.1698170470257541</v>
      </c>
      <c r="AW16" s="19">
        <f>Economic!M22</f>
        <v>2.8416198605947951</v>
      </c>
      <c r="AX16" s="19">
        <f>Economic!M21</f>
        <v>2.9467889528543934</v>
      </c>
      <c r="AY16" s="17">
        <f>Economic!N26</f>
        <v>6337.9001537956719</v>
      </c>
      <c r="AZ16" s="17">
        <f>Economic!N25</f>
        <v>5882.7534390929886</v>
      </c>
      <c r="BA16" s="17">
        <f>Economic!O26</f>
        <v>30095.346895300347</v>
      </c>
      <c r="BB16" s="17">
        <f>Economic!O25</f>
        <v>29517.425370948367</v>
      </c>
      <c r="BC16" s="11">
        <f>Economic!P16</f>
        <v>5.85</v>
      </c>
      <c r="BD16" s="11">
        <f>Economic!Q16</f>
        <v>0.55788559656301606</v>
      </c>
      <c r="BE16" s="11">
        <f>Economic!R16</f>
        <v>0.43077873513011322</v>
      </c>
      <c r="BF16" s="11">
        <f>Economic!S16</f>
        <v>0.24904279279279279</v>
      </c>
      <c r="BG16" s="22">
        <v>26.5</v>
      </c>
      <c r="BH16">
        <v>20.5</v>
      </c>
      <c r="BI16" s="10">
        <f>EPATrendsSuppTableDbyVehicleTyp!E106</f>
        <v>0.70060199999999995</v>
      </c>
      <c r="BJ16" s="10">
        <f>EPATrendsSuppTableDbyVehicleTyp!E286</f>
        <v>0.299398</v>
      </c>
    </row>
    <row r="17" spans="1:62" x14ac:dyDescent="0.2">
      <c r="A17" t="s">
        <v>58</v>
      </c>
      <c r="B17" t="s">
        <v>58</v>
      </c>
      <c r="C17">
        <v>1990</v>
      </c>
      <c r="D17">
        <v>12615</v>
      </c>
      <c r="E17">
        <v>1</v>
      </c>
      <c r="F17">
        <v>25.19557</v>
      </c>
      <c r="G17">
        <v>21.157520000000002</v>
      </c>
      <c r="H17">
        <v>18.721319999999999</v>
      </c>
      <c r="I17">
        <v>24.610389999999999</v>
      </c>
      <c r="J17">
        <v>3426.038</v>
      </c>
      <c r="K17" s="1"/>
      <c r="L17">
        <v>185.31399999999999</v>
      </c>
      <c r="M17">
        <v>135.34219999999999</v>
      </c>
      <c r="N17">
        <v>11.4777</v>
      </c>
      <c r="O17">
        <v>0.78060799999999997</v>
      </c>
      <c r="P17">
        <v>3.9411000000000002E-2</v>
      </c>
      <c r="Q17">
        <v>36.501109999999997</v>
      </c>
      <c r="R17">
        <v>0.6</v>
      </c>
      <c r="S17">
        <v>0.1</v>
      </c>
      <c r="T17">
        <v>0.3</v>
      </c>
      <c r="U17">
        <v>0.2</v>
      </c>
      <c r="V17">
        <v>0.1</v>
      </c>
      <c r="W17">
        <v>0.7</v>
      </c>
      <c r="X17">
        <v>0</v>
      </c>
      <c r="Y17">
        <v>0</v>
      </c>
      <c r="Z17">
        <v>0</v>
      </c>
      <c r="AA17">
        <v>0</v>
      </c>
      <c r="AB17">
        <v>0.7</v>
      </c>
      <c r="AC17">
        <v>0.3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 s="19">
        <f>Economic!M27</f>
        <v>2.3812255583902036</v>
      </c>
      <c r="AT17" s="19">
        <f>Economic!M26</f>
        <v>2.1864301351442212</v>
      </c>
      <c r="AU17" s="19">
        <f>Economic!M25</f>
        <v>2.0836806002959203</v>
      </c>
      <c r="AV17" s="19">
        <f>Economic!M24</f>
        <v>2.1533616055449611</v>
      </c>
      <c r="AW17" s="19">
        <f>Economic!M23</f>
        <v>2.1698170470257541</v>
      </c>
      <c r="AX17" s="19">
        <f>Economic!M22</f>
        <v>2.8416198605947951</v>
      </c>
      <c r="AY17" s="17">
        <f>Economic!N27</f>
        <v>6699.1548100413756</v>
      </c>
      <c r="AZ17" s="17">
        <f>Economic!N26</f>
        <v>6337.9001537956719</v>
      </c>
      <c r="BA17" s="17">
        <f>Economic!O27</f>
        <v>30343.663850850426</v>
      </c>
      <c r="BB17" s="17">
        <f>Economic!O26</f>
        <v>30095.346895300347</v>
      </c>
      <c r="BC17" s="11">
        <f>Economic!P17</f>
        <v>7.1749999999999998</v>
      </c>
      <c r="BD17" s="11">
        <f>Economic!Q17</f>
        <v>0.60249374294129998</v>
      </c>
      <c r="BE17" s="11">
        <f>Economic!R17</f>
        <v>0.44550774226980561</v>
      </c>
      <c r="BF17" s="11">
        <f>Economic!S17</f>
        <v>0.27545045045045047</v>
      </c>
      <c r="BG17" s="22">
        <v>27.5</v>
      </c>
      <c r="BH17">
        <v>20</v>
      </c>
      <c r="BI17" s="10">
        <f>EPATrendsSuppTableDbyVehicleTyp!E107</f>
        <v>0.703538</v>
      </c>
      <c r="BJ17" s="10">
        <f>EPATrendsSuppTableDbyVehicleTyp!E287</f>
        <v>0.296462</v>
      </c>
    </row>
    <row r="18" spans="1:62" x14ac:dyDescent="0.2">
      <c r="A18" t="s">
        <v>58</v>
      </c>
      <c r="B18" t="s">
        <v>58</v>
      </c>
      <c r="C18">
        <v>1991</v>
      </c>
      <c r="D18">
        <v>12573</v>
      </c>
      <c r="E18">
        <v>1</v>
      </c>
      <c r="F18">
        <v>25.400269999999999</v>
      </c>
      <c r="G18">
        <v>21.256419999999999</v>
      </c>
      <c r="H18">
        <v>18.759080000000001</v>
      </c>
      <c r="I18">
        <v>24.718160000000001</v>
      </c>
      <c r="J18">
        <v>3409.5549999999998</v>
      </c>
      <c r="K18" s="1"/>
      <c r="L18">
        <v>183.7081</v>
      </c>
      <c r="M18">
        <v>137.9169</v>
      </c>
      <c r="N18">
        <v>11.447800000000001</v>
      </c>
      <c r="O18">
        <v>0.79643900000000001</v>
      </c>
      <c r="P18">
        <v>4.0245000000000003E-2</v>
      </c>
      <c r="Q18">
        <v>36.4803</v>
      </c>
      <c r="R18">
        <v>0.6</v>
      </c>
      <c r="S18">
        <v>0.1</v>
      </c>
      <c r="T18">
        <v>0.3</v>
      </c>
      <c r="U18">
        <v>0.2</v>
      </c>
      <c r="V18">
        <v>0</v>
      </c>
      <c r="W18">
        <v>0.7</v>
      </c>
      <c r="X18">
        <v>0</v>
      </c>
      <c r="Y18">
        <v>0</v>
      </c>
      <c r="Z18">
        <v>0</v>
      </c>
      <c r="AA18">
        <v>0</v>
      </c>
      <c r="AB18">
        <v>0.7</v>
      </c>
      <c r="AC18">
        <v>0.3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 s="19">
        <f>Economic!M28</f>
        <v>2.245470969400245</v>
      </c>
      <c r="AT18" s="19">
        <f>Economic!M27</f>
        <v>2.3812255583902036</v>
      </c>
      <c r="AU18" s="19">
        <f>Economic!M26</f>
        <v>2.1864301351442212</v>
      </c>
      <c r="AV18" s="19">
        <f>Economic!M25</f>
        <v>2.0836806002959203</v>
      </c>
      <c r="AW18" s="19">
        <f>Economic!M24</f>
        <v>2.1533616055449611</v>
      </c>
      <c r="AX18" s="19">
        <f>Economic!M23</f>
        <v>2.1698170470257541</v>
      </c>
      <c r="AY18" s="17">
        <f>Economic!N28</f>
        <v>6918.2058536387958</v>
      </c>
      <c r="AZ18" s="17">
        <f>Economic!N27</f>
        <v>6699.1548100413756</v>
      </c>
      <c r="BA18" s="17">
        <f>Economic!O28</f>
        <v>30161.045103270993</v>
      </c>
      <c r="BB18" s="17">
        <f>Economic!O27</f>
        <v>30343.663850850426</v>
      </c>
      <c r="BC18" s="11">
        <f>Economic!P18</f>
        <v>7.6166666666666671</v>
      </c>
      <c r="BD18" s="11">
        <f>Economic!Q18</f>
        <v>0.63915641795449507</v>
      </c>
      <c r="BE18" s="11">
        <f>Economic!R18</f>
        <v>0.54998231922827157</v>
      </c>
      <c r="BF18" s="11">
        <f>Economic!S18</f>
        <v>0.30135135135135138</v>
      </c>
      <c r="BG18" s="22">
        <v>27.5</v>
      </c>
      <c r="BH18">
        <v>20.2</v>
      </c>
      <c r="BI18" s="10">
        <f>EPATrendsSuppTableDbyVehicleTyp!E108</f>
        <v>0.69575399999999998</v>
      </c>
      <c r="BJ18" s="10">
        <f>EPATrendsSuppTableDbyVehicleTyp!E288</f>
        <v>0.30424600000000002</v>
      </c>
    </row>
    <row r="19" spans="1:62" x14ac:dyDescent="0.2">
      <c r="A19" t="s">
        <v>58</v>
      </c>
      <c r="B19" t="s">
        <v>58</v>
      </c>
      <c r="C19">
        <v>1992</v>
      </c>
      <c r="D19">
        <v>12172</v>
      </c>
      <c r="E19">
        <v>1</v>
      </c>
      <c r="F19">
        <v>24.898260000000001</v>
      </c>
      <c r="G19">
        <v>20.79365</v>
      </c>
      <c r="H19">
        <v>18.19781</v>
      </c>
      <c r="I19">
        <v>24.36403</v>
      </c>
      <c r="J19">
        <v>3512.3049999999998</v>
      </c>
      <c r="K19" s="1"/>
      <c r="L19">
        <v>191.1891</v>
      </c>
      <c r="M19">
        <v>145.25720000000001</v>
      </c>
      <c r="N19">
        <v>10.9925</v>
      </c>
      <c r="O19">
        <v>0.80697200000000002</v>
      </c>
      <c r="P19">
        <v>4.1258999999999997E-2</v>
      </c>
      <c r="Q19">
        <v>36.765529999999998</v>
      </c>
      <c r="R19">
        <v>0.6</v>
      </c>
      <c r="S19">
        <v>0.1</v>
      </c>
      <c r="T19">
        <v>0.3</v>
      </c>
      <c r="U19">
        <v>0.2</v>
      </c>
      <c r="V19">
        <v>0</v>
      </c>
      <c r="W19">
        <v>0.7</v>
      </c>
      <c r="X19">
        <v>0</v>
      </c>
      <c r="Y19">
        <v>0</v>
      </c>
      <c r="Z19">
        <v>0</v>
      </c>
      <c r="AA19">
        <v>0</v>
      </c>
      <c r="AB19">
        <v>0.8</v>
      </c>
      <c r="AC19">
        <v>0.2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</v>
      </c>
      <c r="AS19" s="19">
        <f>Economic!M29</f>
        <v>2.168256049177407</v>
      </c>
      <c r="AT19" s="19">
        <f>Economic!M28</f>
        <v>2.245470969400245</v>
      </c>
      <c r="AU19" s="19">
        <f>Economic!M27</f>
        <v>2.3812255583902036</v>
      </c>
      <c r="AV19" s="19">
        <f>Economic!M26</f>
        <v>2.1864301351442212</v>
      </c>
      <c r="AW19" s="19">
        <f>Economic!M25</f>
        <v>2.0836806002959203</v>
      </c>
      <c r="AX19" s="19">
        <f>Economic!M24</f>
        <v>2.1533616055449611</v>
      </c>
      <c r="AY19" s="17">
        <f>Economic!N29</f>
        <v>7325.1087005993832</v>
      </c>
      <c r="AZ19" s="17">
        <f>Economic!N28</f>
        <v>6918.2058536387958</v>
      </c>
      <c r="BA19" s="17">
        <f>Economic!O29</f>
        <v>31001.759459505567</v>
      </c>
      <c r="BB19" s="17">
        <f>Economic!O28</f>
        <v>30161.045103270993</v>
      </c>
      <c r="BC19" s="11">
        <f>Economic!P19</f>
        <v>9.7083333333333339</v>
      </c>
      <c r="BD19" s="11">
        <f>Economic!Q19</f>
        <v>0.66390088592005714</v>
      </c>
      <c r="BE19" s="11">
        <f>Economic!R19</f>
        <v>0.63531515006592276</v>
      </c>
      <c r="BF19" s="11">
        <f>Economic!S19</f>
        <v>0.3242117117117117</v>
      </c>
      <c r="BG19" s="22">
        <v>27.5</v>
      </c>
      <c r="BH19">
        <v>20.2</v>
      </c>
      <c r="BI19" s="10">
        <f>EPATrendsSuppTableDbyVehicleTyp!E109</f>
        <v>0.68601699999999999</v>
      </c>
      <c r="BJ19" s="10">
        <f>EPATrendsSuppTableDbyVehicleTyp!E289</f>
        <v>0.31398300000000001</v>
      </c>
    </row>
    <row r="20" spans="1:62" x14ac:dyDescent="0.2">
      <c r="A20" t="s">
        <v>58</v>
      </c>
      <c r="B20" t="s">
        <v>58</v>
      </c>
      <c r="C20">
        <v>1993</v>
      </c>
      <c r="D20">
        <v>13211</v>
      </c>
      <c r="E20">
        <v>1</v>
      </c>
      <c r="F20">
        <v>25.08691</v>
      </c>
      <c r="G20">
        <v>20.8794</v>
      </c>
      <c r="H20">
        <v>18.228120000000001</v>
      </c>
      <c r="I20">
        <v>24.44455</v>
      </c>
      <c r="J20">
        <v>3518.93</v>
      </c>
      <c r="K20" s="1"/>
      <c r="L20">
        <v>191.1953</v>
      </c>
      <c r="M20">
        <v>146.84059999999999</v>
      </c>
      <c r="N20">
        <v>10.2544</v>
      </c>
      <c r="O20">
        <v>0.80924799999999997</v>
      </c>
      <c r="P20">
        <v>4.1567E-2</v>
      </c>
      <c r="Q20">
        <v>36.97437</v>
      </c>
      <c r="R20">
        <v>0.6</v>
      </c>
      <c r="S20">
        <v>0.1</v>
      </c>
      <c r="T20">
        <v>0.3</v>
      </c>
      <c r="U20">
        <v>0.2</v>
      </c>
      <c r="V20">
        <v>0</v>
      </c>
      <c r="W20">
        <v>0.8</v>
      </c>
      <c r="X20">
        <v>0</v>
      </c>
      <c r="Y20">
        <v>0</v>
      </c>
      <c r="Z20">
        <v>0</v>
      </c>
      <c r="AA20">
        <v>0</v>
      </c>
      <c r="AB20">
        <v>0.9</v>
      </c>
      <c r="AC20">
        <v>0.1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</v>
      </c>
      <c r="AS20" s="19">
        <f>Economic!M30</f>
        <v>2.075641666378266</v>
      </c>
      <c r="AT20" s="19">
        <f>Economic!M29</f>
        <v>2.168256049177407</v>
      </c>
      <c r="AU20" s="19">
        <f>Economic!M28</f>
        <v>2.245470969400245</v>
      </c>
      <c r="AV20" s="19">
        <f>Economic!M27</f>
        <v>2.3812255583902036</v>
      </c>
      <c r="AW20" s="19">
        <f>Economic!M26</f>
        <v>2.1864301351442212</v>
      </c>
      <c r="AX20" s="19">
        <f>Economic!M25</f>
        <v>2.0836806002959203</v>
      </c>
      <c r="AY20" s="17">
        <f>Economic!N30</f>
        <v>7705.0866644645557</v>
      </c>
      <c r="AZ20" s="17">
        <f>Economic!N29</f>
        <v>7325.1087005993832</v>
      </c>
      <c r="BA20" s="17">
        <f>Economic!O30</f>
        <v>31106.431180679141</v>
      </c>
      <c r="BB20" s="17">
        <f>Economic!O29</f>
        <v>31001.759459505567</v>
      </c>
      <c r="BC20" s="11">
        <f>Economic!P20</f>
        <v>9.6</v>
      </c>
      <c r="BD20" s="11">
        <f>Economic!Q20</f>
        <v>0.68030260895227601</v>
      </c>
      <c r="BE20" s="11">
        <f>Economic!R20</f>
        <v>0.70669418466597067</v>
      </c>
      <c r="BF20" s="11">
        <f>Economic!S20</f>
        <v>0.33873873873873872</v>
      </c>
      <c r="BG20" s="22">
        <v>27.5</v>
      </c>
      <c r="BH20">
        <v>20.399999999999999</v>
      </c>
      <c r="BI20" s="10">
        <f>EPATrendsSuppTableDbyVehicleTyp!E110</f>
        <v>0.67590700000000004</v>
      </c>
      <c r="BJ20" s="10">
        <f>EPATrendsSuppTableDbyVehicleTyp!E290</f>
        <v>0.32409300000000002</v>
      </c>
    </row>
    <row r="21" spans="1:62" x14ac:dyDescent="0.2">
      <c r="A21" t="s">
        <v>58</v>
      </c>
      <c r="B21" t="s">
        <v>58</v>
      </c>
      <c r="C21">
        <v>1994</v>
      </c>
      <c r="D21">
        <v>14125</v>
      </c>
      <c r="E21">
        <v>1</v>
      </c>
      <c r="F21">
        <v>24.561150000000001</v>
      </c>
      <c r="G21">
        <v>20.377520000000001</v>
      </c>
      <c r="H21">
        <v>17.77373</v>
      </c>
      <c r="I21">
        <v>23.788270000000001</v>
      </c>
      <c r="J21">
        <v>3603.4319999999998</v>
      </c>
      <c r="K21" s="1"/>
      <c r="L21">
        <v>196.6789</v>
      </c>
      <c r="M21">
        <v>152.28229999999999</v>
      </c>
      <c r="N21">
        <v>10.090199999999999</v>
      </c>
      <c r="O21">
        <v>0.81647999999999998</v>
      </c>
      <c r="P21">
        <v>4.2046E-2</v>
      </c>
      <c r="Q21">
        <v>36.99841</v>
      </c>
      <c r="R21">
        <v>0.6</v>
      </c>
      <c r="S21">
        <v>0.2</v>
      </c>
      <c r="T21">
        <v>0.3</v>
      </c>
      <c r="U21">
        <v>0.2</v>
      </c>
      <c r="V21">
        <v>0</v>
      </c>
      <c r="W21">
        <v>0.8</v>
      </c>
      <c r="X21">
        <v>0</v>
      </c>
      <c r="Y21">
        <v>0</v>
      </c>
      <c r="Z21">
        <v>0</v>
      </c>
      <c r="AA21">
        <v>0</v>
      </c>
      <c r="AB21">
        <v>0.9</v>
      </c>
      <c r="AC21">
        <v>0.1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0.3</v>
      </c>
      <c r="AP21">
        <v>0</v>
      </c>
      <c r="AQ21">
        <v>0</v>
      </c>
      <c r="AR21">
        <v>4.0999999999999996</v>
      </c>
      <c r="AS21" s="19">
        <f>Economic!M31</f>
        <v>2.0248539753752737</v>
      </c>
      <c r="AT21" s="19">
        <f>Economic!M30</f>
        <v>2.075641666378266</v>
      </c>
      <c r="AU21" s="19">
        <f>Economic!M29</f>
        <v>2.168256049177407</v>
      </c>
      <c r="AV21" s="19">
        <f>Economic!M28</f>
        <v>2.245470969400245</v>
      </c>
      <c r="AW21" s="19">
        <f>Economic!M27</f>
        <v>2.3812255583902036</v>
      </c>
      <c r="AX21" s="19">
        <f>Economic!M26</f>
        <v>2.1864301351442212</v>
      </c>
      <c r="AY21" s="17">
        <f>Economic!N31</f>
        <v>8186.6749079926003</v>
      </c>
      <c r="AZ21" s="17">
        <f>Economic!N30</f>
        <v>7705.0866644645557</v>
      </c>
      <c r="BA21" s="17">
        <f>Economic!O31</f>
        <v>31575.22686806292</v>
      </c>
      <c r="BB21" s="17">
        <f>Economic!O30</f>
        <v>31106.431180679141</v>
      </c>
      <c r="BC21" s="11">
        <f>Economic!P21</f>
        <v>7.5083333333333329</v>
      </c>
      <c r="BD21" s="11">
        <f>Economic!Q21</f>
        <v>0.69903122002712803</v>
      </c>
      <c r="BE21" s="11">
        <f>Economic!R21</f>
        <v>0.80514596923128301</v>
      </c>
      <c r="BF21" s="11">
        <f>Economic!S21</f>
        <v>0.35050675675675674</v>
      </c>
      <c r="BG21" s="22">
        <v>27.5</v>
      </c>
      <c r="BH21">
        <v>20.5</v>
      </c>
      <c r="BI21" s="10">
        <f>EPATrendsSuppTableDbyVehicleTyp!E111</f>
        <v>0.61923499999999998</v>
      </c>
      <c r="BJ21" s="10">
        <f>EPATrendsSuppTableDbyVehicleTyp!E291</f>
        <v>0.38076500000000002</v>
      </c>
    </row>
    <row r="22" spans="1:62" x14ac:dyDescent="0.2">
      <c r="A22" t="s">
        <v>58</v>
      </c>
      <c r="B22" t="s">
        <v>58</v>
      </c>
      <c r="C22">
        <v>1995</v>
      </c>
      <c r="D22">
        <v>15145</v>
      </c>
      <c r="E22">
        <v>1</v>
      </c>
      <c r="F22">
        <v>24.74933</v>
      </c>
      <c r="G22">
        <v>20.48563</v>
      </c>
      <c r="H22">
        <v>17.7257</v>
      </c>
      <c r="I22">
        <v>24.06812</v>
      </c>
      <c r="J22">
        <v>3612.509</v>
      </c>
      <c r="K22" s="1"/>
      <c r="L22">
        <v>196.24979999999999</v>
      </c>
      <c r="M22">
        <v>158.18889999999999</v>
      </c>
      <c r="N22">
        <v>10.0982</v>
      </c>
      <c r="O22">
        <v>0.85732399999999997</v>
      </c>
      <c r="P22">
        <v>4.3782000000000001E-2</v>
      </c>
      <c r="Q22">
        <v>37.338839999999998</v>
      </c>
      <c r="R22">
        <v>0.6</v>
      </c>
      <c r="S22">
        <v>0.2</v>
      </c>
      <c r="T22">
        <v>0.3</v>
      </c>
      <c r="U22">
        <v>0.2</v>
      </c>
      <c r="V22">
        <v>0</v>
      </c>
      <c r="W22">
        <v>0.8</v>
      </c>
      <c r="X22">
        <v>0</v>
      </c>
      <c r="Y22">
        <v>0</v>
      </c>
      <c r="Z22">
        <v>0</v>
      </c>
      <c r="AA22">
        <v>0</v>
      </c>
      <c r="AB22">
        <v>0.9</v>
      </c>
      <c r="AC22">
        <v>0.1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0.9</v>
      </c>
      <c r="AM22">
        <v>0</v>
      </c>
      <c r="AN22">
        <v>0</v>
      </c>
      <c r="AO22">
        <v>0.4</v>
      </c>
      <c r="AP22">
        <v>0.1</v>
      </c>
      <c r="AQ22">
        <v>0</v>
      </c>
      <c r="AR22">
        <v>4.0999999999999996</v>
      </c>
      <c r="AS22" s="19">
        <f>Economic!M32</f>
        <v>2.0216066088811115</v>
      </c>
      <c r="AT22" s="19">
        <f>Economic!M31</f>
        <v>2.0248539753752737</v>
      </c>
      <c r="AU22" s="19">
        <f>Economic!M30</f>
        <v>2.075641666378266</v>
      </c>
      <c r="AV22" s="19">
        <f>Economic!M29</f>
        <v>2.168256049177407</v>
      </c>
      <c r="AW22" s="19">
        <f>Economic!M28</f>
        <v>2.245470969400245</v>
      </c>
      <c r="AX22" s="19">
        <f>Economic!M27</f>
        <v>2.3812255583902036</v>
      </c>
      <c r="AY22" s="17">
        <f>Economic!N32</f>
        <v>8582.6970880292247</v>
      </c>
      <c r="AZ22" s="17">
        <f>Economic!N31</f>
        <v>8186.6749079926003</v>
      </c>
      <c r="BA22" s="17">
        <f>Economic!O32</f>
        <v>32241.117179358647</v>
      </c>
      <c r="BB22" s="17">
        <f>Economic!O31</f>
        <v>31575.22686806292</v>
      </c>
      <c r="BC22" s="11">
        <f>Economic!P22</f>
        <v>7.1916666666666664</v>
      </c>
      <c r="BD22" s="11">
        <f>Economic!Q22</f>
        <v>0.72230010045345938</v>
      </c>
      <c r="BE22" s="11">
        <f>Economic!R22</f>
        <v>0.81403107880138093</v>
      </c>
      <c r="BF22" s="11">
        <f>Economic!S22</f>
        <v>0.36075450450450453</v>
      </c>
      <c r="BG22" s="22">
        <v>27.5</v>
      </c>
      <c r="BH22">
        <v>20.6</v>
      </c>
      <c r="BI22" s="10">
        <f>EPATrendsSuppTableDbyVehicleTyp!E112</f>
        <v>0.63493500000000003</v>
      </c>
      <c r="BJ22" s="10">
        <f>EPATrendsSuppTableDbyVehicleTyp!E292</f>
        <v>0.36506499999999997</v>
      </c>
    </row>
    <row r="23" spans="1:62" x14ac:dyDescent="0.2">
      <c r="A23" t="s">
        <v>58</v>
      </c>
      <c r="B23" t="s">
        <v>58</v>
      </c>
      <c r="C23">
        <v>1996</v>
      </c>
      <c r="D23">
        <v>13144</v>
      </c>
      <c r="E23">
        <v>1</v>
      </c>
      <c r="F23">
        <v>24.755780000000001</v>
      </c>
      <c r="G23">
        <v>20.43168</v>
      </c>
      <c r="H23">
        <v>17.60332</v>
      </c>
      <c r="I23">
        <v>24.036899999999999</v>
      </c>
      <c r="J23">
        <v>3658.7860000000001</v>
      </c>
      <c r="K23" s="1"/>
      <c r="L23">
        <v>196.59280000000001</v>
      </c>
      <c r="M23">
        <v>163.9606</v>
      </c>
      <c r="N23">
        <v>10.350300000000001</v>
      </c>
      <c r="O23">
        <v>0.87756199999999995</v>
      </c>
      <c r="P23">
        <v>4.4722999999999999E-2</v>
      </c>
      <c r="Q23">
        <v>37.627920000000003</v>
      </c>
      <c r="R23">
        <v>0.6</v>
      </c>
      <c r="S23">
        <v>0.2</v>
      </c>
      <c r="T23">
        <v>0.2</v>
      </c>
      <c r="U23">
        <v>0.2</v>
      </c>
      <c r="V23">
        <v>0</v>
      </c>
      <c r="W23">
        <v>0.8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0.4</v>
      </c>
      <c r="AP23">
        <v>0.1</v>
      </c>
      <c r="AQ23">
        <v>0</v>
      </c>
      <c r="AR23">
        <v>4.0999999999999996</v>
      </c>
      <c r="AS23" s="19">
        <f>Economic!M33</f>
        <v>2.0992073484566753</v>
      </c>
      <c r="AT23" s="19">
        <f>Economic!M32</f>
        <v>2.0216066088811115</v>
      </c>
      <c r="AU23" s="19">
        <f>Economic!M31</f>
        <v>2.0248539753752737</v>
      </c>
      <c r="AV23" s="19">
        <f>Economic!M30</f>
        <v>2.075641666378266</v>
      </c>
      <c r="AW23" s="19">
        <f>Economic!M29</f>
        <v>2.168256049177407</v>
      </c>
      <c r="AX23" s="19">
        <f>Economic!M28</f>
        <v>2.245470969400245</v>
      </c>
      <c r="AY23" s="17">
        <f>Economic!N33</f>
        <v>9069.5592574625935</v>
      </c>
      <c r="AZ23" s="17">
        <f>Economic!N32</f>
        <v>8582.6970880292247</v>
      </c>
      <c r="BA23" s="17">
        <f>Economic!O33</f>
        <v>32880.282795886655</v>
      </c>
      <c r="BB23" s="17">
        <f>Economic!O32</f>
        <v>32241.117179358647</v>
      </c>
      <c r="BC23" s="11">
        <f>Economic!P23</f>
        <v>7</v>
      </c>
      <c r="BD23" s="11">
        <f>Economic!Q23</f>
        <v>0.7533441921441989</v>
      </c>
      <c r="BE23" s="11">
        <f>Economic!R23</f>
        <v>0.77855027212884242</v>
      </c>
      <c r="BF23" s="11">
        <f>Economic!S23</f>
        <v>0.3727759009009009</v>
      </c>
      <c r="BG23" s="22">
        <v>27.5</v>
      </c>
      <c r="BH23">
        <v>20.7</v>
      </c>
      <c r="BI23" s="10">
        <f>EPATrendsSuppTableDbyVehicleTyp!E113</f>
        <v>0.62211000000000005</v>
      </c>
      <c r="BJ23" s="10">
        <f>EPATrendsSuppTableDbyVehicleTyp!E293</f>
        <v>0.37789</v>
      </c>
    </row>
    <row r="24" spans="1:62" x14ac:dyDescent="0.2">
      <c r="A24" t="s">
        <v>58</v>
      </c>
      <c r="B24" t="s">
        <v>58</v>
      </c>
      <c r="C24">
        <v>1997</v>
      </c>
      <c r="D24">
        <v>14458</v>
      </c>
      <c r="E24">
        <v>1</v>
      </c>
      <c r="F24">
        <v>24.499020000000002</v>
      </c>
      <c r="G24">
        <v>20.150379999999998</v>
      </c>
      <c r="H24">
        <v>17.352969999999999</v>
      </c>
      <c r="I24">
        <v>23.62041</v>
      </c>
      <c r="J24">
        <v>3727.2849999999999</v>
      </c>
      <c r="K24" s="1"/>
      <c r="L24">
        <v>199.18790000000001</v>
      </c>
      <c r="M24">
        <v>169.24090000000001</v>
      </c>
      <c r="N24">
        <v>10.227399999999999</v>
      </c>
      <c r="O24">
        <v>0.89013900000000001</v>
      </c>
      <c r="P24">
        <v>4.5232000000000001E-2</v>
      </c>
      <c r="Q24">
        <v>37.72522</v>
      </c>
      <c r="R24">
        <v>0.6</v>
      </c>
      <c r="S24">
        <v>0.2</v>
      </c>
      <c r="T24">
        <v>0.2</v>
      </c>
      <c r="U24">
        <v>0.1</v>
      </c>
      <c r="V24">
        <v>0</v>
      </c>
      <c r="W24">
        <v>0.9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0.4</v>
      </c>
      <c r="AP24">
        <v>0.1</v>
      </c>
      <c r="AQ24">
        <v>0</v>
      </c>
      <c r="AR24">
        <v>4.0999999999999996</v>
      </c>
      <c r="AS24" s="19">
        <f>Economic!M34</f>
        <v>2.0560356221772307</v>
      </c>
      <c r="AT24" s="19">
        <f>Economic!M33</f>
        <v>2.0992073484566753</v>
      </c>
      <c r="AU24" s="19">
        <f>Economic!M32</f>
        <v>2.0216066088811115</v>
      </c>
      <c r="AV24" s="19">
        <f>Economic!M31</f>
        <v>2.0248539753752737</v>
      </c>
      <c r="AW24" s="19">
        <f>Economic!M30</f>
        <v>2.075641666378266</v>
      </c>
      <c r="AX24" s="19">
        <f>Economic!M29</f>
        <v>2.168256049177407</v>
      </c>
      <c r="AY24" s="17">
        <f>Economic!N34</f>
        <v>9636.2501510331385</v>
      </c>
      <c r="AZ24" s="17">
        <f>Economic!N33</f>
        <v>9069.5592574625935</v>
      </c>
      <c r="BA24" s="17">
        <f>Economic!O34</f>
        <v>33679.796581020986</v>
      </c>
      <c r="BB24" s="17">
        <f>Economic!O33</f>
        <v>32880.282795886655</v>
      </c>
      <c r="BC24" s="11">
        <f>Economic!P24</f>
        <v>6.1749999999999998</v>
      </c>
      <c r="BD24" s="11">
        <f>Economic!Q24</f>
        <v>0.77916697408073732</v>
      </c>
      <c r="BE24" s="11">
        <f>Economic!R24</f>
        <v>0.80896239213387533</v>
      </c>
      <c r="BF24" s="11">
        <f>Economic!S24</f>
        <v>0.38772522522522523</v>
      </c>
      <c r="BG24" s="22">
        <v>27.5</v>
      </c>
      <c r="BH24">
        <v>20.7</v>
      </c>
      <c r="BI24" s="10">
        <f>EPATrendsSuppTableDbyVehicleTyp!E114</f>
        <v>0.60142099999999998</v>
      </c>
      <c r="BJ24" s="10">
        <f>EPATrendsSuppTableDbyVehicleTyp!E294</f>
        <v>0.39857900000000002</v>
      </c>
    </row>
    <row r="25" spans="1:62" x14ac:dyDescent="0.2">
      <c r="A25" t="s">
        <v>58</v>
      </c>
      <c r="B25" t="s">
        <v>58</v>
      </c>
      <c r="C25">
        <v>1998</v>
      </c>
      <c r="D25">
        <v>14456</v>
      </c>
      <c r="E25">
        <v>1</v>
      </c>
      <c r="F25">
        <v>24.50169</v>
      </c>
      <c r="G25">
        <v>20.09648</v>
      </c>
      <c r="H25">
        <v>17.22728</v>
      </c>
      <c r="I25">
        <v>23.59384</v>
      </c>
      <c r="J25">
        <v>3744.0050000000001</v>
      </c>
      <c r="K25" s="1"/>
      <c r="L25">
        <v>198.78059999999999</v>
      </c>
      <c r="M25">
        <v>171.471</v>
      </c>
      <c r="N25">
        <v>10.4367</v>
      </c>
      <c r="O25">
        <v>0.90398999999999996</v>
      </c>
      <c r="P25">
        <v>4.5702E-2</v>
      </c>
      <c r="Q25">
        <v>37.88317</v>
      </c>
      <c r="R25">
        <v>0.6</v>
      </c>
      <c r="S25">
        <v>0.2</v>
      </c>
      <c r="T25">
        <v>0.2</v>
      </c>
      <c r="U25">
        <v>0.1</v>
      </c>
      <c r="V25">
        <v>0</v>
      </c>
      <c r="W25">
        <v>0.9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0.4</v>
      </c>
      <c r="AP25">
        <v>0.1</v>
      </c>
      <c r="AQ25">
        <v>0</v>
      </c>
      <c r="AR25">
        <v>4.0999999999999996</v>
      </c>
      <c r="AS25" s="19">
        <f>Economic!M35</f>
        <v>1.7486872015745616</v>
      </c>
      <c r="AT25" s="19">
        <f>Economic!M34</f>
        <v>2.0560356221772307</v>
      </c>
      <c r="AU25" s="19">
        <f>Economic!M33</f>
        <v>2.0992073484566753</v>
      </c>
      <c r="AV25" s="19">
        <f>Economic!M32</f>
        <v>2.0216066088811115</v>
      </c>
      <c r="AW25" s="19">
        <f>Economic!M31</f>
        <v>2.0248539753752737</v>
      </c>
      <c r="AX25" s="19">
        <f>Economic!M30</f>
        <v>2.075641666378266</v>
      </c>
      <c r="AY25" s="17">
        <f>Economic!N35</f>
        <v>10181.408889770497</v>
      </c>
      <c r="AZ25" s="17">
        <f>Economic!N34</f>
        <v>9636.2501510331385</v>
      </c>
      <c r="BA25" s="17">
        <f>Economic!O35</f>
        <v>35244.304753881348</v>
      </c>
      <c r="BB25" s="17">
        <f>Economic!O34</f>
        <v>33679.796581020986</v>
      </c>
      <c r="BC25" s="11">
        <f>Economic!P25</f>
        <v>5.4916666666666671</v>
      </c>
      <c r="BD25" s="11">
        <f>Economic!Q25</f>
        <v>0.79358232927168404</v>
      </c>
      <c r="BE25" s="11">
        <f>Economic!R25</f>
        <v>0.84372761951217767</v>
      </c>
      <c r="BF25" s="11">
        <f>Economic!S25</f>
        <v>0.40442004504504503</v>
      </c>
      <c r="BG25" s="22">
        <v>27.5</v>
      </c>
      <c r="BH25">
        <v>20.7</v>
      </c>
      <c r="BI25" s="10">
        <f>EPATrendsSuppTableDbyVehicleTyp!E115</f>
        <v>0.582843</v>
      </c>
      <c r="BJ25" s="10">
        <f>EPATrendsSuppTableDbyVehicleTyp!E295</f>
        <v>0.417157</v>
      </c>
    </row>
    <row r="26" spans="1:62" x14ac:dyDescent="0.2">
      <c r="A26" t="s">
        <v>58</v>
      </c>
      <c r="B26" t="s">
        <v>58</v>
      </c>
      <c r="C26">
        <v>1999</v>
      </c>
      <c r="D26">
        <v>15215</v>
      </c>
      <c r="E26">
        <v>1</v>
      </c>
      <c r="F26">
        <v>24.08907</v>
      </c>
      <c r="G26">
        <v>19.695060000000002</v>
      </c>
      <c r="H26">
        <v>16.871449999999999</v>
      </c>
      <c r="I26">
        <v>23.047029999999999</v>
      </c>
      <c r="J26">
        <v>3835.375</v>
      </c>
      <c r="K26" s="1"/>
      <c r="L26">
        <v>203.07759999999999</v>
      </c>
      <c r="M26">
        <v>178.90199999999999</v>
      </c>
      <c r="N26">
        <v>10.2646</v>
      </c>
      <c r="O26">
        <v>0.92125400000000002</v>
      </c>
      <c r="P26">
        <v>4.6528E-2</v>
      </c>
      <c r="Q26">
        <v>37.968940000000003</v>
      </c>
      <c r="R26">
        <v>0.6</v>
      </c>
      <c r="S26">
        <v>0.2</v>
      </c>
      <c r="T26">
        <v>0.2</v>
      </c>
      <c r="U26">
        <v>0.1</v>
      </c>
      <c r="V26">
        <v>0</v>
      </c>
      <c r="W26">
        <v>0.9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0.4</v>
      </c>
      <c r="AP26">
        <v>0.1</v>
      </c>
      <c r="AQ26">
        <v>0</v>
      </c>
      <c r="AR26">
        <v>4.0999999999999996</v>
      </c>
      <c r="AS26" s="19">
        <f>Economic!M36</f>
        <v>1.8738343116558278</v>
      </c>
      <c r="AT26" s="19">
        <f>Economic!M35</f>
        <v>1.7486872015745616</v>
      </c>
      <c r="AU26" s="19">
        <f>Economic!M34</f>
        <v>2.0560356221772307</v>
      </c>
      <c r="AV26" s="19">
        <f>Economic!M33</f>
        <v>2.0992073484566753</v>
      </c>
      <c r="AW26" s="19">
        <f>Economic!M32</f>
        <v>2.0216066088811115</v>
      </c>
      <c r="AX26" s="19">
        <f>Economic!M31</f>
        <v>2.0248539753752737</v>
      </c>
      <c r="AY26" s="17">
        <f>Economic!N36</f>
        <v>10819.34187755472</v>
      </c>
      <c r="AZ26" s="17">
        <f>Economic!N35</f>
        <v>10181.408889770497</v>
      </c>
      <c r="BA26" s="17">
        <f>Economic!O36</f>
        <v>35980.347388942348</v>
      </c>
      <c r="BB26" s="17">
        <f>Economic!O35</f>
        <v>35244.304753881348</v>
      </c>
      <c r="BC26" s="11">
        <f>Economic!P26</f>
        <v>5.2583333333333329</v>
      </c>
      <c r="BD26" s="11">
        <f>Economic!Q26</f>
        <v>0.8115731465769207</v>
      </c>
      <c r="BE26" s="11">
        <f>Economic!R26</f>
        <v>0.86191525990734441</v>
      </c>
      <c r="BF26" s="11">
        <f>Economic!S26</f>
        <v>0.42190315315315319</v>
      </c>
      <c r="BG26" s="22">
        <v>27.5</v>
      </c>
      <c r="BH26">
        <v>20.7</v>
      </c>
      <c r="BI26" s="10">
        <f>EPATrendsSuppTableDbyVehicleTyp!E116</f>
        <v>0.58265299999999998</v>
      </c>
      <c r="BJ26" s="10">
        <f>EPATrendsSuppTableDbyVehicleTyp!E296</f>
        <v>0.41734700000000002</v>
      </c>
    </row>
    <row r="27" spans="1:62" x14ac:dyDescent="0.2">
      <c r="A27" t="s">
        <v>58</v>
      </c>
      <c r="B27" t="s">
        <v>58</v>
      </c>
      <c r="C27">
        <v>2000</v>
      </c>
      <c r="D27">
        <v>16571</v>
      </c>
      <c r="E27">
        <v>1</v>
      </c>
      <c r="F27">
        <v>24.279209999999999</v>
      </c>
      <c r="G27">
        <v>19.76896</v>
      </c>
      <c r="H27">
        <v>16.931529999999999</v>
      </c>
      <c r="I27">
        <v>23.046019999999999</v>
      </c>
      <c r="J27">
        <v>3821.2860000000001</v>
      </c>
      <c r="K27" s="1"/>
      <c r="L27">
        <v>199.8468</v>
      </c>
      <c r="M27">
        <v>180.98609999999999</v>
      </c>
      <c r="N27">
        <v>9.7590000000000003</v>
      </c>
      <c r="O27">
        <v>0.94214200000000003</v>
      </c>
      <c r="P27">
        <v>4.7218000000000003E-2</v>
      </c>
      <c r="Q27">
        <v>37.958449999999999</v>
      </c>
      <c r="R27">
        <v>0.6</v>
      </c>
      <c r="S27">
        <v>0.2</v>
      </c>
      <c r="T27">
        <v>0.2</v>
      </c>
      <c r="U27">
        <v>0.1</v>
      </c>
      <c r="V27">
        <v>0</v>
      </c>
      <c r="W27">
        <v>0.9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0.4</v>
      </c>
      <c r="AP27">
        <v>0.2</v>
      </c>
      <c r="AQ27">
        <v>0</v>
      </c>
      <c r="AR27">
        <v>4.0999999999999996</v>
      </c>
      <c r="AS27" s="19">
        <f>Economic!M37</f>
        <v>2.320565971543338</v>
      </c>
      <c r="AT27" s="19">
        <f>Economic!M36</f>
        <v>1.8738343116558278</v>
      </c>
      <c r="AU27" s="19">
        <f>Economic!M35</f>
        <v>1.7486872015745616</v>
      </c>
      <c r="AV27" s="19">
        <f>Economic!M34</f>
        <v>2.0560356221772307</v>
      </c>
      <c r="AW27" s="19">
        <f>Economic!M33</f>
        <v>2.0992073484566753</v>
      </c>
      <c r="AX27" s="19">
        <f>Economic!M32</f>
        <v>2.0216066088811115</v>
      </c>
      <c r="AY27" s="17">
        <f>Economic!N37</f>
        <v>11517.758184408554</v>
      </c>
      <c r="AZ27" s="17">
        <f>Economic!N36</f>
        <v>10819.34187755472</v>
      </c>
      <c r="BA27" s="17">
        <f>Economic!O37</f>
        <v>37378.9397484531</v>
      </c>
      <c r="BB27" s="17">
        <f>Economic!O36</f>
        <v>35980.347388942348</v>
      </c>
      <c r="BC27" s="11">
        <f>Economic!P27</f>
        <v>5.6166666666666671</v>
      </c>
      <c r="BD27" s="11">
        <f>Economic!Q27</f>
        <v>0.82672629553748267</v>
      </c>
      <c r="BE27" s="11">
        <f>Economic!R27</f>
        <v>0.84074603911952739</v>
      </c>
      <c r="BF27" s="11">
        <f>Economic!S27</f>
        <v>0.43958333333333338</v>
      </c>
      <c r="BG27" s="22">
        <v>27.5</v>
      </c>
      <c r="BH27">
        <v>20.7</v>
      </c>
      <c r="BI27" s="10">
        <f>EPATrendsSuppTableDbyVehicleTyp!E117</f>
        <v>0.58789000000000002</v>
      </c>
      <c r="BJ27" s="10">
        <f>EPATrendsSuppTableDbyVehicleTyp!E297</f>
        <v>0.41210999999999998</v>
      </c>
    </row>
    <row r="28" spans="1:62" x14ac:dyDescent="0.2">
      <c r="A28" t="s">
        <v>58</v>
      </c>
      <c r="B28" t="s">
        <v>58</v>
      </c>
      <c r="C28">
        <v>2001</v>
      </c>
      <c r="D28">
        <v>15605</v>
      </c>
      <c r="E28">
        <v>1</v>
      </c>
      <c r="F28">
        <v>24.194330000000001</v>
      </c>
      <c r="G28">
        <v>19.623629999999999</v>
      </c>
      <c r="H28">
        <v>16.807970000000001</v>
      </c>
      <c r="I28">
        <v>22.786449999999999</v>
      </c>
      <c r="J28">
        <v>3879.288</v>
      </c>
      <c r="K28" s="1"/>
      <c r="L28">
        <v>200.82509999999999</v>
      </c>
      <c r="M28">
        <v>186.9203</v>
      </c>
      <c r="N28">
        <v>9.4629999999999992</v>
      </c>
      <c r="O28">
        <v>0.96816999999999998</v>
      </c>
      <c r="P28">
        <v>4.8042000000000001E-2</v>
      </c>
      <c r="Q28">
        <v>38.329479999999997</v>
      </c>
      <c r="R28">
        <v>0.5</v>
      </c>
      <c r="S28">
        <v>0.2</v>
      </c>
      <c r="T28">
        <v>0.2</v>
      </c>
      <c r="U28">
        <v>0.1</v>
      </c>
      <c r="V28">
        <v>0</v>
      </c>
      <c r="W28">
        <v>0.9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0.5</v>
      </c>
      <c r="AP28">
        <v>0.2</v>
      </c>
      <c r="AQ28">
        <v>0</v>
      </c>
      <c r="AR28">
        <v>4.2</v>
      </c>
      <c r="AS28" s="19">
        <f>Economic!M38</f>
        <v>2.2107863398446694</v>
      </c>
      <c r="AT28" s="19">
        <f>Economic!M37</f>
        <v>2.320565971543338</v>
      </c>
      <c r="AU28" s="19">
        <f>Economic!M36</f>
        <v>1.8738343116558278</v>
      </c>
      <c r="AV28" s="19">
        <f>Economic!M35</f>
        <v>1.7486872015745616</v>
      </c>
      <c r="AW28" s="19">
        <f>Economic!M34</f>
        <v>2.0560356221772307</v>
      </c>
      <c r="AX28" s="19">
        <f>Economic!M33</f>
        <v>2.0992073484566753</v>
      </c>
      <c r="AY28" s="17">
        <f>Economic!N38</f>
        <v>11887.899987177963</v>
      </c>
      <c r="AZ28" s="17">
        <f>Economic!N37</f>
        <v>11517.758184408554</v>
      </c>
      <c r="BA28" s="17">
        <f>Economic!O38</f>
        <v>38025.900067621697</v>
      </c>
      <c r="BB28" s="17">
        <f>Economic!O37</f>
        <v>37378.9397484531</v>
      </c>
      <c r="BC28" s="11">
        <f>Economic!P28</f>
        <v>6.85</v>
      </c>
      <c r="BD28" s="11">
        <f>Economic!Q28</f>
        <v>0.85799740069579622</v>
      </c>
      <c r="BE28" s="11">
        <f>Economic!R28</f>
        <v>0.8448009884535318</v>
      </c>
      <c r="BF28" s="11">
        <f>Economic!S28</f>
        <v>0.45937499999999998</v>
      </c>
      <c r="BG28" s="22">
        <v>27.5</v>
      </c>
      <c r="BH28">
        <v>20.7</v>
      </c>
      <c r="BI28" s="10">
        <f>EPATrendsSuppTableDbyVehicleTyp!E118</f>
        <v>0.58618899999999996</v>
      </c>
      <c r="BJ28" s="10">
        <f>EPATrendsSuppTableDbyVehicleTyp!E298</f>
        <v>0.41381099999999998</v>
      </c>
    </row>
    <row r="29" spans="1:62" x14ac:dyDescent="0.2">
      <c r="A29" t="s">
        <v>58</v>
      </c>
      <c r="B29" t="s">
        <v>58</v>
      </c>
      <c r="C29">
        <v>2002</v>
      </c>
      <c r="D29">
        <v>16115</v>
      </c>
      <c r="E29">
        <v>1</v>
      </c>
      <c r="F29">
        <v>24.067409999999999</v>
      </c>
      <c r="G29">
        <v>19.45354</v>
      </c>
      <c r="H29">
        <v>16.637450000000001</v>
      </c>
      <c r="I29">
        <v>22.54129</v>
      </c>
      <c r="J29">
        <v>3950.9319999999998</v>
      </c>
      <c r="K29" s="1"/>
      <c r="L29">
        <v>203.41489999999999</v>
      </c>
      <c r="M29">
        <v>195.4821</v>
      </c>
      <c r="N29">
        <v>9.4289000000000005</v>
      </c>
      <c r="O29">
        <v>0.99390800000000001</v>
      </c>
      <c r="P29">
        <v>4.9324E-2</v>
      </c>
      <c r="Q29">
        <v>38.662019999999998</v>
      </c>
      <c r="R29">
        <v>0.5</v>
      </c>
      <c r="S29">
        <v>0.3</v>
      </c>
      <c r="T29">
        <v>0.2</v>
      </c>
      <c r="U29">
        <v>0.1</v>
      </c>
      <c r="V29">
        <v>0</v>
      </c>
      <c r="W29">
        <v>0.9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0.5</v>
      </c>
      <c r="AP29">
        <v>0.3</v>
      </c>
      <c r="AQ29">
        <v>0</v>
      </c>
      <c r="AR29">
        <v>4.2</v>
      </c>
      <c r="AS29" s="19">
        <f>Economic!M39</f>
        <v>2.0481434252223867</v>
      </c>
      <c r="AT29" s="19">
        <f>Economic!M38</f>
        <v>2.2107863398446694</v>
      </c>
      <c r="AU29" s="19">
        <f>Economic!M37</f>
        <v>2.320565971543338</v>
      </c>
      <c r="AV29" s="19">
        <f>Economic!M36</f>
        <v>1.8738343116558278</v>
      </c>
      <c r="AW29" s="19">
        <f>Economic!M35</f>
        <v>1.7486872015745616</v>
      </c>
      <c r="AX29" s="19">
        <f>Economic!M34</f>
        <v>2.0560356221772307</v>
      </c>
      <c r="AY29" s="17">
        <f>Economic!N39</f>
        <v>12286.262545559945</v>
      </c>
      <c r="AZ29" s="17">
        <f>Economic!N38</f>
        <v>11887.899987177963</v>
      </c>
      <c r="BA29" s="17">
        <f>Economic!O39</f>
        <v>38804.256802731579</v>
      </c>
      <c r="BB29" s="17">
        <f>Economic!O38</f>
        <v>38025.900067621697</v>
      </c>
      <c r="BC29" s="11">
        <f>Economic!P29</f>
        <v>7.4916666666666671</v>
      </c>
      <c r="BD29" s="11">
        <f>Economic!Q29</f>
        <v>0.88007446041736415</v>
      </c>
      <c r="BE29" s="11">
        <f>Economic!R29</f>
        <v>0.88111663763601233</v>
      </c>
      <c r="BF29" s="11">
        <f>Economic!S29</f>
        <v>0.47725225225225232</v>
      </c>
      <c r="BG29" s="22">
        <v>27.5</v>
      </c>
      <c r="BH29">
        <v>20.7</v>
      </c>
      <c r="BI29" s="10">
        <f>EPATrendsSuppTableDbyVehicleTyp!E119</f>
        <v>0.55249400000000004</v>
      </c>
      <c r="BJ29" s="10">
        <f>EPATrendsSuppTableDbyVehicleTyp!E299</f>
        <v>0.44750600000000001</v>
      </c>
    </row>
    <row r="30" spans="1:62" x14ac:dyDescent="0.2">
      <c r="A30" t="s">
        <v>58</v>
      </c>
      <c r="B30" t="s">
        <v>58</v>
      </c>
      <c r="C30">
        <v>2003</v>
      </c>
      <c r="D30">
        <v>15773</v>
      </c>
      <c r="E30">
        <v>1</v>
      </c>
      <c r="F30">
        <v>24.309139999999999</v>
      </c>
      <c r="G30">
        <v>19.584510000000002</v>
      </c>
      <c r="H30">
        <v>16.677340000000001</v>
      </c>
      <c r="I30">
        <v>22.7148</v>
      </c>
      <c r="J30">
        <v>3998.835</v>
      </c>
      <c r="K30" s="1"/>
      <c r="L30">
        <v>204.19980000000001</v>
      </c>
      <c r="M30">
        <v>198.57839999999999</v>
      </c>
      <c r="N30">
        <v>9.2835999999999999</v>
      </c>
      <c r="O30">
        <v>1.00698</v>
      </c>
      <c r="P30">
        <v>4.9572999999999999E-2</v>
      </c>
      <c r="Q30">
        <v>39.367699999999999</v>
      </c>
      <c r="R30">
        <v>0.5</v>
      </c>
      <c r="S30">
        <v>0.3</v>
      </c>
      <c r="T30">
        <v>0.2</v>
      </c>
      <c r="U30">
        <v>0.1</v>
      </c>
      <c r="V30">
        <v>0</v>
      </c>
      <c r="W30">
        <v>0.9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0.6</v>
      </c>
      <c r="AP30">
        <v>0.3</v>
      </c>
      <c r="AQ30">
        <v>0</v>
      </c>
      <c r="AR30">
        <v>4.3</v>
      </c>
      <c r="AS30" s="19">
        <f>Economic!M40</f>
        <v>2.2758474375</v>
      </c>
      <c r="AT30" s="19">
        <f>Economic!M39</f>
        <v>2.0481434252223867</v>
      </c>
      <c r="AU30" s="19">
        <f>Economic!M38</f>
        <v>2.2107863398446694</v>
      </c>
      <c r="AV30" s="19">
        <f>Economic!M37</f>
        <v>2.320565971543338</v>
      </c>
      <c r="AW30" s="19">
        <f>Economic!M36</f>
        <v>1.8738343116558278</v>
      </c>
      <c r="AX30" s="19">
        <f>Economic!M35</f>
        <v>1.7486872015745616</v>
      </c>
      <c r="AY30" s="17">
        <f>Economic!N40</f>
        <v>12872.497409839498</v>
      </c>
      <c r="AZ30" s="17">
        <f>Economic!N39</f>
        <v>12286.262545559945</v>
      </c>
      <c r="BA30" s="17">
        <f>Economic!O40</f>
        <v>39470.147114027306</v>
      </c>
      <c r="BB30" s="17">
        <f>Economic!O39</f>
        <v>38804.256802731579</v>
      </c>
      <c r="BC30" s="11">
        <f>Economic!P30</f>
        <v>6.9083333333333332</v>
      </c>
      <c r="BD30" s="11">
        <f>Economic!Q30</f>
        <v>0.90413788798020434</v>
      </c>
      <c r="BE30" s="11">
        <f>Economic!R30</f>
        <v>0.95804141176638957</v>
      </c>
      <c r="BF30" s="11">
        <f>Economic!S30</f>
        <v>0.49273648648648649</v>
      </c>
      <c r="BG30" s="22">
        <v>27.5</v>
      </c>
      <c r="BH30">
        <v>20.7</v>
      </c>
      <c r="BI30" s="10">
        <f>EPATrendsSuppTableDbyVehicleTyp!E120</f>
        <v>0.53863300000000003</v>
      </c>
      <c r="BJ30" s="10">
        <f>EPATrendsSuppTableDbyVehicleTyp!E300</f>
        <v>0.46136700000000003</v>
      </c>
    </row>
    <row r="31" spans="1:62" x14ac:dyDescent="0.2">
      <c r="A31" t="s">
        <v>58</v>
      </c>
      <c r="B31" t="s">
        <v>58</v>
      </c>
      <c r="C31">
        <v>2004</v>
      </c>
      <c r="D31">
        <v>15709</v>
      </c>
      <c r="E31">
        <v>1</v>
      </c>
      <c r="F31">
        <v>24.001840000000001</v>
      </c>
      <c r="G31">
        <v>19.2986</v>
      </c>
      <c r="H31">
        <v>16.341740000000001</v>
      </c>
      <c r="I31">
        <v>22.43337</v>
      </c>
      <c r="J31">
        <v>4111.0720000000001</v>
      </c>
      <c r="K31" s="1"/>
      <c r="L31">
        <v>212.0042</v>
      </c>
      <c r="M31">
        <v>210.52119999999999</v>
      </c>
      <c r="N31">
        <v>9.0681999999999992</v>
      </c>
      <c r="O31">
        <v>1.0263910000000001</v>
      </c>
      <c r="P31">
        <v>5.1075000000000002E-2</v>
      </c>
      <c r="Q31">
        <v>39.854460000000003</v>
      </c>
      <c r="R31">
        <v>0.5</v>
      </c>
      <c r="S31">
        <v>0.3</v>
      </c>
      <c r="T31">
        <v>0.2</v>
      </c>
      <c r="U31">
        <v>0.1</v>
      </c>
      <c r="V31">
        <v>0</v>
      </c>
      <c r="W31">
        <v>0.9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0.6</v>
      </c>
      <c r="AP31">
        <v>0.4</v>
      </c>
      <c r="AQ31">
        <v>0</v>
      </c>
      <c r="AR31">
        <v>4.3</v>
      </c>
      <c r="AS31" s="19">
        <f>Economic!M41</f>
        <v>2.6024071229432262</v>
      </c>
      <c r="AT31" s="19">
        <f>Economic!M40</f>
        <v>2.2758474375</v>
      </c>
      <c r="AU31" s="19">
        <f>Economic!M39</f>
        <v>2.0481434252223867</v>
      </c>
      <c r="AV31" s="19">
        <f>Economic!M38</f>
        <v>2.2107863398446694</v>
      </c>
      <c r="AW31" s="19">
        <f>Economic!M37</f>
        <v>2.320565971543338</v>
      </c>
      <c r="AX31" s="19">
        <f>Economic!M36</f>
        <v>1.8738343116558278</v>
      </c>
      <c r="AY31" s="17">
        <f>Economic!N41</f>
        <v>13721.228749837499</v>
      </c>
      <c r="AZ31" s="17">
        <f>Economic!N40</f>
        <v>12872.497409839498</v>
      </c>
      <c r="BA31" s="17">
        <f>Economic!O41</f>
        <v>40423.327894076043</v>
      </c>
      <c r="BB31" s="17">
        <f>Economic!O40</f>
        <v>39470.147114027306</v>
      </c>
      <c r="BC31" s="11">
        <f>Economic!P31</f>
        <v>6.1</v>
      </c>
      <c r="BD31" s="11">
        <f>Economic!Q31</f>
        <v>0.93711159414532252</v>
      </c>
      <c r="BE31" s="11">
        <f>Economic!R31</f>
        <v>1.0136777018932439</v>
      </c>
      <c r="BF31" s="11">
        <f>Economic!S31</f>
        <v>0.5072916666666667</v>
      </c>
      <c r="BG31" s="22">
        <v>27.5</v>
      </c>
      <c r="BH31">
        <v>20.7</v>
      </c>
      <c r="BI31" s="10">
        <f>EPATrendsSuppTableDbyVehicleTyp!E121</f>
        <v>0.52044699999999999</v>
      </c>
      <c r="BJ31" s="10">
        <f>EPATrendsSuppTableDbyVehicleTyp!E301</f>
        <v>0.47955300000000001</v>
      </c>
    </row>
    <row r="32" spans="1:62" x14ac:dyDescent="0.2">
      <c r="A32" t="s">
        <v>58</v>
      </c>
      <c r="B32" t="s">
        <v>58</v>
      </c>
      <c r="C32">
        <v>2005</v>
      </c>
      <c r="D32">
        <v>15892</v>
      </c>
      <c r="E32">
        <v>1</v>
      </c>
      <c r="F32">
        <v>24.849699999999999</v>
      </c>
      <c r="G32">
        <v>19.883749999999999</v>
      </c>
      <c r="H32">
        <v>16.788720000000001</v>
      </c>
      <c r="I32">
        <v>23.09573</v>
      </c>
      <c r="J32">
        <v>4059.4409999999998</v>
      </c>
      <c r="K32" s="1"/>
      <c r="L32">
        <v>204.9599</v>
      </c>
      <c r="M32">
        <v>209.09530000000001</v>
      </c>
      <c r="N32">
        <v>9.0023999999999997</v>
      </c>
      <c r="O32">
        <v>1.0494429999999999</v>
      </c>
      <c r="P32">
        <v>5.1188999999999998E-2</v>
      </c>
      <c r="Q32">
        <v>40.615169999999999</v>
      </c>
      <c r="R32">
        <v>0.5</v>
      </c>
      <c r="S32">
        <v>0.3</v>
      </c>
      <c r="T32">
        <v>0.2</v>
      </c>
      <c r="U32">
        <v>0.1</v>
      </c>
      <c r="V32">
        <v>0</v>
      </c>
      <c r="W32">
        <v>0.9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0.7</v>
      </c>
      <c r="AP32">
        <v>0.5</v>
      </c>
      <c r="AQ32">
        <v>0</v>
      </c>
      <c r="AR32">
        <v>4.4000000000000004</v>
      </c>
      <c r="AS32" s="19">
        <f>Economic!M42</f>
        <v>3.0610009568111982</v>
      </c>
      <c r="AT32" s="19">
        <f>Economic!M41</f>
        <v>2.6024071229432262</v>
      </c>
      <c r="AU32" s="19">
        <f>Economic!M40</f>
        <v>2.2758474375</v>
      </c>
      <c r="AV32" s="19">
        <f>Economic!M39</f>
        <v>2.0481434252223867</v>
      </c>
      <c r="AW32" s="19">
        <f>Economic!M38</f>
        <v>2.2107863398446694</v>
      </c>
      <c r="AX32" s="19">
        <f>Economic!M37</f>
        <v>2.320565971543338</v>
      </c>
      <c r="AY32" s="17">
        <f>Economic!N42</f>
        <v>14645.70403506294</v>
      </c>
      <c r="AZ32" s="17">
        <f>Economic!N41</f>
        <v>13721.228749837499</v>
      </c>
      <c r="BA32" s="17">
        <f>Economic!O42</f>
        <v>40673.871907523426</v>
      </c>
      <c r="BB32" s="17">
        <f>Economic!O41</f>
        <v>40423.327894076043</v>
      </c>
      <c r="BC32" s="11">
        <f>Economic!P32</f>
        <v>5.5916666666666668</v>
      </c>
      <c r="BD32" s="11">
        <f>Economic!Q32</f>
        <v>0.95986969426961244</v>
      </c>
      <c r="BE32" s="11">
        <f>Economic!R32</f>
        <v>1.1195238058323289</v>
      </c>
      <c r="BF32" s="11">
        <f>Economic!S32</f>
        <v>0.52032657657657666</v>
      </c>
      <c r="BG32" s="22">
        <v>27.5</v>
      </c>
      <c r="BH32">
        <v>21</v>
      </c>
      <c r="BI32" s="10">
        <f>EPATrendsSuppTableDbyVehicleTyp!E122</f>
        <v>0.55620499999999995</v>
      </c>
      <c r="BJ32" s="10">
        <f>EPATrendsSuppTableDbyVehicleTyp!E302</f>
        <v>0.443795</v>
      </c>
    </row>
    <row r="33" spans="1:62" x14ac:dyDescent="0.2">
      <c r="A33" t="s">
        <v>58</v>
      </c>
      <c r="B33" t="s">
        <v>58</v>
      </c>
      <c r="C33">
        <v>2006</v>
      </c>
      <c r="D33">
        <v>15104</v>
      </c>
      <c r="E33">
        <v>1</v>
      </c>
      <c r="F33">
        <v>25.169080000000001</v>
      </c>
      <c r="G33">
        <v>20.133299999999998</v>
      </c>
      <c r="H33">
        <v>16.982330000000001</v>
      </c>
      <c r="I33">
        <v>23.410060000000001</v>
      </c>
      <c r="J33">
        <v>4066.5329999999999</v>
      </c>
      <c r="K33" s="1"/>
      <c r="L33">
        <v>204.11699999999999</v>
      </c>
      <c r="M33">
        <v>213.1841</v>
      </c>
      <c r="N33">
        <v>8.9231999999999996</v>
      </c>
      <c r="O33">
        <v>1.0732999999999999</v>
      </c>
      <c r="P33">
        <v>5.2208999999999998E-2</v>
      </c>
      <c r="Q33">
        <v>41.244120000000002</v>
      </c>
      <c r="R33">
        <v>0.5</v>
      </c>
      <c r="S33">
        <v>0.3</v>
      </c>
      <c r="T33">
        <v>0.2</v>
      </c>
      <c r="U33">
        <v>0.1</v>
      </c>
      <c r="V33">
        <v>0</v>
      </c>
      <c r="W33">
        <v>0.9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0.7</v>
      </c>
      <c r="AP33">
        <v>0.6</v>
      </c>
      <c r="AQ33">
        <v>0</v>
      </c>
      <c r="AR33">
        <v>4.5</v>
      </c>
      <c r="AS33" s="19">
        <f>Economic!M43</f>
        <v>3.3421576528713768</v>
      </c>
      <c r="AT33" s="19">
        <f>Economic!M42</f>
        <v>3.0610009568111982</v>
      </c>
      <c r="AU33" s="19">
        <f>Economic!M41</f>
        <v>2.6024071229432262</v>
      </c>
      <c r="AV33" s="19">
        <f>Economic!M40</f>
        <v>2.2758474375</v>
      </c>
      <c r="AW33" s="19">
        <f>Economic!M39</f>
        <v>2.0481434252223867</v>
      </c>
      <c r="AX33" s="19">
        <f>Economic!M38</f>
        <v>2.2107863398446694</v>
      </c>
      <c r="AY33" s="17">
        <f>Economic!N43</f>
        <v>15519.698429442869</v>
      </c>
      <c r="AZ33" s="17">
        <f>Economic!N42</f>
        <v>14645.70403506294</v>
      </c>
      <c r="BA33" s="17">
        <f>Economic!O43</f>
        <v>41892.072577352068</v>
      </c>
      <c r="BB33" s="17">
        <f>Economic!O42</f>
        <v>40673.871907523426</v>
      </c>
      <c r="BC33" s="11">
        <f>Economic!P33</f>
        <v>5.4083333333333332</v>
      </c>
      <c r="BD33" s="11">
        <f>Economic!Q33</f>
        <v>0.97848479861067761</v>
      </c>
      <c r="BE33" s="11">
        <f>Economic!R33</f>
        <v>1.1238769132055986</v>
      </c>
      <c r="BF33" s="11">
        <f>Economic!S33</f>
        <v>0.53496621621621621</v>
      </c>
      <c r="BG33" s="22">
        <v>27.5</v>
      </c>
      <c r="BH33">
        <v>21.6</v>
      </c>
      <c r="BI33" s="10">
        <f>EPATrendsSuppTableDbyVehicleTyp!E123</f>
        <v>0.57893399999999995</v>
      </c>
      <c r="BJ33" s="10">
        <f>EPATrendsSuppTableDbyVehicleTyp!E303</f>
        <v>0.421066</v>
      </c>
    </row>
    <row r="34" spans="1:62" x14ac:dyDescent="0.2">
      <c r="A34" t="s">
        <v>58</v>
      </c>
      <c r="B34" t="s">
        <v>58</v>
      </c>
      <c r="C34">
        <v>2007</v>
      </c>
      <c r="D34">
        <v>15276</v>
      </c>
      <c r="E34">
        <v>1</v>
      </c>
      <c r="F34">
        <v>25.78828</v>
      </c>
      <c r="G34">
        <v>20.603899999999999</v>
      </c>
      <c r="H34">
        <v>17.381170000000001</v>
      </c>
      <c r="I34">
        <v>23.954519999999999</v>
      </c>
      <c r="J34">
        <v>4093.3150000000001</v>
      </c>
      <c r="K34" s="1"/>
      <c r="L34">
        <v>202.5384</v>
      </c>
      <c r="M34">
        <v>216.9897</v>
      </c>
      <c r="N34">
        <v>8.9146999999999998</v>
      </c>
      <c r="O34">
        <v>1.098954</v>
      </c>
      <c r="P34">
        <v>5.2547999999999997E-2</v>
      </c>
      <c r="Q34">
        <v>42.493929999999999</v>
      </c>
      <c r="R34">
        <v>0.5</v>
      </c>
      <c r="S34">
        <v>0.3</v>
      </c>
      <c r="T34">
        <v>0.2</v>
      </c>
      <c r="U34">
        <v>0.1</v>
      </c>
      <c r="V34">
        <v>0</v>
      </c>
      <c r="W34">
        <v>0.9</v>
      </c>
      <c r="X34">
        <v>0.1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0.1</v>
      </c>
      <c r="AO34">
        <v>0.7</v>
      </c>
      <c r="AP34">
        <v>0.6</v>
      </c>
      <c r="AQ34">
        <v>0</v>
      </c>
      <c r="AR34">
        <v>4.5</v>
      </c>
      <c r="AS34" s="19">
        <f>Economic!M44</f>
        <v>3.5127536909245096</v>
      </c>
      <c r="AT34" s="19">
        <f>Economic!M43</f>
        <v>3.3421576528713768</v>
      </c>
      <c r="AU34" s="19">
        <f>Economic!M42</f>
        <v>3.0610009568111982</v>
      </c>
      <c r="AV34" s="19">
        <f>Economic!M41</f>
        <v>2.6024071229432262</v>
      </c>
      <c r="AW34" s="19">
        <f>Economic!M40</f>
        <v>2.2758474375</v>
      </c>
      <c r="AX34" s="19">
        <f>Economic!M39</f>
        <v>2.0481434252223867</v>
      </c>
      <c r="AY34" s="17">
        <f>Economic!N44</f>
        <v>16235.601993862423</v>
      </c>
      <c r="AZ34" s="17">
        <f>Economic!N43</f>
        <v>15519.698429442869</v>
      </c>
      <c r="BA34" s="17">
        <f>Economic!O44</f>
        <v>42446.609993782287</v>
      </c>
      <c r="BB34" s="17">
        <f>Economic!O43</f>
        <v>41892.072577352068</v>
      </c>
      <c r="BC34" s="11">
        <f>Economic!P34</f>
        <v>4.9416666666666664</v>
      </c>
      <c r="BD34" s="11">
        <f>Economic!Q34</f>
        <v>0.98234402755943495</v>
      </c>
      <c r="BE34" s="11">
        <f>Economic!R34</f>
        <v>1.0810614187671403</v>
      </c>
      <c r="BF34" s="11">
        <f>Economic!S34</f>
        <v>0.54977477477477477</v>
      </c>
      <c r="BG34" s="22">
        <v>27.5</v>
      </c>
      <c r="BH34" s="20">
        <v>22.2</v>
      </c>
      <c r="BI34" s="10">
        <f>EPATrendsSuppTableDbyVehicleTyp!E124</f>
        <v>0.58923400000000004</v>
      </c>
      <c r="BJ34" s="10">
        <f>EPATrendsSuppTableDbyVehicleTyp!E304</f>
        <v>0.41076600000000002</v>
      </c>
    </row>
    <row r="35" spans="1:62" x14ac:dyDescent="0.2">
      <c r="A35" t="s">
        <v>58</v>
      </c>
      <c r="B35" t="s">
        <v>58</v>
      </c>
      <c r="C35">
        <v>2008</v>
      </c>
      <c r="D35">
        <v>13898</v>
      </c>
      <c r="E35">
        <v>1</v>
      </c>
      <c r="F35">
        <v>26.261500000000002</v>
      </c>
      <c r="G35">
        <v>20.968330000000002</v>
      </c>
      <c r="H35">
        <v>17.67455</v>
      </c>
      <c r="I35">
        <v>24.398389999999999</v>
      </c>
      <c r="J35">
        <v>4085.0030000000002</v>
      </c>
      <c r="K35">
        <v>48.859850000000002</v>
      </c>
      <c r="L35">
        <v>198.96700000000001</v>
      </c>
      <c r="M35">
        <v>218.55590000000001</v>
      </c>
      <c r="N35">
        <v>8.9327000000000005</v>
      </c>
      <c r="O35">
        <v>1.1217649999999999</v>
      </c>
      <c r="P35">
        <v>5.2923999999999999E-2</v>
      </c>
      <c r="Q35">
        <v>43.170729999999999</v>
      </c>
      <c r="R35">
        <v>0.5</v>
      </c>
      <c r="S35">
        <v>0.3</v>
      </c>
      <c r="T35">
        <v>0.2</v>
      </c>
      <c r="U35">
        <v>0.1</v>
      </c>
      <c r="V35">
        <v>0</v>
      </c>
      <c r="W35">
        <v>0.9</v>
      </c>
      <c r="X35">
        <v>0.1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0.1</v>
      </c>
      <c r="AO35">
        <v>0.8</v>
      </c>
      <c r="AP35">
        <v>0.6</v>
      </c>
      <c r="AQ35">
        <v>0</v>
      </c>
      <c r="AR35">
        <v>4.5</v>
      </c>
      <c r="AS35" s="19">
        <f>Economic!M45</f>
        <v>3.9394973049312614</v>
      </c>
      <c r="AT35" s="19">
        <f>Economic!M44</f>
        <v>3.5127536909245096</v>
      </c>
      <c r="AU35" s="19">
        <f>Economic!M43</f>
        <v>3.3421576528713768</v>
      </c>
      <c r="AV35" s="19">
        <f>Economic!M42</f>
        <v>3.0610009568111982</v>
      </c>
      <c r="AW35" s="19">
        <f>Economic!M41</f>
        <v>2.6024071229432262</v>
      </c>
      <c r="AX35" s="19">
        <f>Economic!M40</f>
        <v>2.2758474375</v>
      </c>
      <c r="AY35" s="17">
        <f>Economic!N45</f>
        <v>16528.800593569918</v>
      </c>
      <c r="AZ35" s="17">
        <f>Economic!N44</f>
        <v>16235.601993862423</v>
      </c>
      <c r="BA35" s="17">
        <f>Economic!O45</f>
        <v>42453.291167474221</v>
      </c>
      <c r="BB35" s="17">
        <f>Economic!O44</f>
        <v>42446.609993782287</v>
      </c>
      <c r="BC35" s="11">
        <f>Economic!P35</f>
        <v>4.5</v>
      </c>
      <c r="BD35" s="11">
        <f>Economic!Q35</f>
        <v>0.97689570433765971</v>
      </c>
      <c r="BE35" s="11">
        <f>Economic!R35</f>
        <v>1.0773046274724012</v>
      </c>
      <c r="BF35" s="11">
        <f>Economic!S35</f>
        <v>0.5644425675675675</v>
      </c>
      <c r="BG35" s="22">
        <v>27.5</v>
      </c>
      <c r="BH35" s="20">
        <v>22.4</v>
      </c>
      <c r="BI35" s="10">
        <f>EPATrendsSuppTableDbyVehicleTyp!E125</f>
        <v>0.59305699999999995</v>
      </c>
      <c r="BJ35" s="10">
        <f>EPATrendsSuppTableDbyVehicleTyp!E305</f>
        <v>0.406943</v>
      </c>
    </row>
    <row r="36" spans="1:62" x14ac:dyDescent="0.2">
      <c r="A36" t="s">
        <v>58</v>
      </c>
      <c r="B36" t="s">
        <v>58</v>
      </c>
      <c r="C36">
        <v>2009</v>
      </c>
      <c r="D36">
        <v>9316</v>
      </c>
      <c r="E36">
        <v>1</v>
      </c>
      <c r="F36">
        <v>28.194849999999999</v>
      </c>
      <c r="G36">
        <v>22.402809999999999</v>
      </c>
      <c r="H36">
        <v>18.915459999999999</v>
      </c>
      <c r="I36">
        <v>26.03912</v>
      </c>
      <c r="J36">
        <v>3914.1930000000002</v>
      </c>
      <c r="K36">
        <v>47.937049999999999</v>
      </c>
      <c r="L36">
        <v>182.94329999999999</v>
      </c>
      <c r="M36">
        <v>207.7209</v>
      </c>
      <c r="N36">
        <v>8.8040000000000003</v>
      </c>
      <c r="O36">
        <v>1.1558170000000001</v>
      </c>
      <c r="P36">
        <v>5.2326999999999999E-2</v>
      </c>
      <c r="Q36">
        <v>44.17351</v>
      </c>
      <c r="R36">
        <v>0.6</v>
      </c>
      <c r="S36">
        <v>0.2</v>
      </c>
      <c r="T36">
        <v>0.1</v>
      </c>
      <c r="U36">
        <v>0</v>
      </c>
      <c r="V36">
        <v>0</v>
      </c>
      <c r="W36">
        <v>0.9</v>
      </c>
      <c r="X36">
        <v>0.1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0.1</v>
      </c>
      <c r="AO36">
        <v>0.8</v>
      </c>
      <c r="AP36">
        <v>0.7</v>
      </c>
      <c r="AQ36">
        <v>0</v>
      </c>
      <c r="AR36">
        <v>4.5999999999999996</v>
      </c>
      <c r="AS36" s="19">
        <f>Economic!M46</f>
        <v>2.8607573664660535</v>
      </c>
      <c r="AT36" s="19">
        <f>Economic!M45</f>
        <v>3.9394973049312614</v>
      </c>
      <c r="AU36" s="19">
        <f>Economic!M44</f>
        <v>3.5127536909245096</v>
      </c>
      <c r="AV36" s="19">
        <f>Economic!M43</f>
        <v>3.3421576528713768</v>
      </c>
      <c r="AW36" s="19">
        <f>Economic!M42</f>
        <v>3.0610009568111982</v>
      </c>
      <c r="AX36" s="19">
        <f>Economic!M41</f>
        <v>2.6024071229432262</v>
      </c>
      <c r="AY36" s="17">
        <f>Economic!N46</f>
        <v>16232.314286084827</v>
      </c>
      <c r="AZ36" s="17">
        <f>Economic!N45</f>
        <v>16528.800593569918</v>
      </c>
      <c r="BA36" s="17">
        <f>Economic!O46</f>
        <v>42011.220174858157</v>
      </c>
      <c r="BB36" s="17">
        <f>Economic!O45</f>
        <v>42453.291167474221</v>
      </c>
      <c r="BC36" s="11">
        <f>Economic!P36</f>
        <v>4.2166666666666668</v>
      </c>
      <c r="BD36" s="11">
        <f>Economic!Q36</f>
        <v>0.97292296865511529</v>
      </c>
      <c r="BE36" s="11">
        <f>Economic!R36</f>
        <v>1.0879190536702361</v>
      </c>
      <c r="BF36" s="11">
        <f>Economic!S36</f>
        <v>0.5806306306306307</v>
      </c>
      <c r="BG36" s="22">
        <v>27.5</v>
      </c>
      <c r="BH36" s="20">
        <v>23</v>
      </c>
      <c r="BI36" s="10">
        <f>EPATrendsSuppTableDbyVehicleTyp!E126</f>
        <v>0.67030299999999998</v>
      </c>
      <c r="BJ36" s="10">
        <f>EPATrendsSuppTableDbyVehicleTyp!E306</f>
        <v>0.32969700000000002</v>
      </c>
    </row>
    <row r="37" spans="1:62" x14ac:dyDescent="0.2">
      <c r="A37" t="s">
        <v>58</v>
      </c>
      <c r="B37" t="s">
        <v>58</v>
      </c>
      <c r="C37">
        <v>2010</v>
      </c>
      <c r="D37">
        <v>11116</v>
      </c>
      <c r="E37">
        <v>1</v>
      </c>
      <c r="F37">
        <v>28.442129999999999</v>
      </c>
      <c r="G37">
        <v>22.59206</v>
      </c>
      <c r="H37">
        <v>19.112189999999998</v>
      </c>
      <c r="I37">
        <v>26.189299999999999</v>
      </c>
      <c r="J37">
        <v>4001.3229999999999</v>
      </c>
      <c r="K37">
        <v>48.549129999999998</v>
      </c>
      <c r="L37">
        <v>187.5701</v>
      </c>
      <c r="M37">
        <v>213.6361</v>
      </c>
      <c r="N37">
        <v>8.7827000000000002</v>
      </c>
      <c r="O37">
        <v>1.159519</v>
      </c>
      <c r="P37">
        <v>5.2735999999999998E-2</v>
      </c>
      <c r="Q37">
        <v>45.943300000000001</v>
      </c>
      <c r="R37">
        <v>0.6</v>
      </c>
      <c r="S37">
        <v>0.3</v>
      </c>
      <c r="T37">
        <v>0.1</v>
      </c>
      <c r="U37">
        <v>0</v>
      </c>
      <c r="V37">
        <v>0</v>
      </c>
      <c r="W37">
        <v>0.8</v>
      </c>
      <c r="X37">
        <v>0.1</v>
      </c>
      <c r="Y37">
        <v>0</v>
      </c>
      <c r="Z37">
        <v>0</v>
      </c>
      <c r="AA37">
        <v>0.1</v>
      </c>
      <c r="AB37">
        <v>0.9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0.1</v>
      </c>
      <c r="AO37">
        <v>0.9</v>
      </c>
      <c r="AP37">
        <v>0.8</v>
      </c>
      <c r="AQ37">
        <v>0</v>
      </c>
      <c r="AR37">
        <v>4.8</v>
      </c>
      <c r="AS37" s="19">
        <f>Economic!M47</f>
        <v>3.3246435778936561</v>
      </c>
      <c r="AT37" s="19">
        <f>Economic!M46</f>
        <v>2.8607573664660535</v>
      </c>
      <c r="AU37" s="19">
        <f>Economic!M45</f>
        <v>3.9394973049312614</v>
      </c>
      <c r="AV37" s="19">
        <f>Economic!M44</f>
        <v>3.5127536909245096</v>
      </c>
      <c r="AW37" s="19">
        <f>Economic!M43</f>
        <v>3.3421576528713768</v>
      </c>
      <c r="AX37" s="19">
        <f>Economic!M42</f>
        <v>3.0610009568111982</v>
      </c>
      <c r="AY37" s="17">
        <f>Economic!N47</f>
        <v>16842.469148314354</v>
      </c>
      <c r="AZ37" s="17">
        <f>Economic!N46</f>
        <v>16232.314286084827</v>
      </c>
      <c r="BA37" s="17">
        <f>Economic!O47</f>
        <v>42496.718796471767</v>
      </c>
      <c r="BB37" s="17">
        <f>Economic!O46</f>
        <v>42011.220174858157</v>
      </c>
      <c r="BC37" s="11">
        <f>Economic!P37</f>
        <v>3.9666666666666668</v>
      </c>
      <c r="BD37" s="11">
        <f>Economic!Q37</f>
        <v>0.97218517488550005</v>
      </c>
      <c r="BE37" s="11">
        <f>Economic!R37</f>
        <v>1.1145743823805296</v>
      </c>
      <c r="BF37" s="11">
        <f>Economic!S37</f>
        <v>0.5990709459459459</v>
      </c>
      <c r="BG37" s="22">
        <v>27.5</v>
      </c>
      <c r="BH37" s="20">
        <v>23.4</v>
      </c>
      <c r="BI37" s="10">
        <f>EPATrendsSuppTableDbyVehicleTyp!E127</f>
        <v>0.62750099999999998</v>
      </c>
      <c r="BJ37" s="10">
        <f>EPATrendsSuppTableDbyVehicleTyp!E307</f>
        <v>0.37249900000000002</v>
      </c>
    </row>
    <row r="38" spans="1:62" x14ac:dyDescent="0.2">
      <c r="A38" t="s">
        <v>58</v>
      </c>
      <c r="B38" t="s">
        <v>58</v>
      </c>
      <c r="C38">
        <v>2011</v>
      </c>
      <c r="D38">
        <v>12018</v>
      </c>
      <c r="E38">
        <v>1</v>
      </c>
      <c r="F38">
        <v>28.11495</v>
      </c>
      <c r="G38">
        <v>22.288440000000001</v>
      </c>
      <c r="H38">
        <v>18.837129999999998</v>
      </c>
      <c r="I38">
        <v>25.86317</v>
      </c>
      <c r="J38">
        <v>4125.9340000000002</v>
      </c>
      <c r="K38">
        <v>49.54439</v>
      </c>
      <c r="L38">
        <v>192.1789</v>
      </c>
      <c r="M38">
        <v>229.9718</v>
      </c>
      <c r="N38">
        <v>8.5014000000000003</v>
      </c>
      <c r="O38">
        <v>1.2169140000000001</v>
      </c>
      <c r="P38">
        <v>5.4927999999999998E-2</v>
      </c>
      <c r="Q38">
        <v>46.447150000000001</v>
      </c>
      <c r="R38">
        <v>0.5</v>
      </c>
      <c r="S38">
        <v>0.3</v>
      </c>
      <c r="T38">
        <v>0.1</v>
      </c>
      <c r="U38">
        <v>0</v>
      </c>
      <c r="V38">
        <v>0</v>
      </c>
      <c r="W38">
        <v>0.9</v>
      </c>
      <c r="X38">
        <v>0.1</v>
      </c>
      <c r="Y38">
        <v>0</v>
      </c>
      <c r="Z38">
        <v>0</v>
      </c>
      <c r="AA38">
        <v>0.2</v>
      </c>
      <c r="AB38">
        <v>0.8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0.1</v>
      </c>
      <c r="AM38">
        <v>0</v>
      </c>
      <c r="AN38">
        <v>0.1</v>
      </c>
      <c r="AO38">
        <v>0.9</v>
      </c>
      <c r="AP38">
        <v>0.9</v>
      </c>
      <c r="AQ38">
        <v>0</v>
      </c>
      <c r="AR38">
        <v>5.0999999999999996</v>
      </c>
      <c r="AS38" s="19">
        <f>Economic!M48</f>
        <v>4.0656701749043007</v>
      </c>
      <c r="AT38" s="19">
        <f>Economic!M47</f>
        <v>3.3246435778936561</v>
      </c>
      <c r="AU38" s="19">
        <f>Economic!M46</f>
        <v>2.8607573664660535</v>
      </c>
      <c r="AV38" s="19">
        <f>Economic!M45</f>
        <v>3.9394973049312614</v>
      </c>
      <c r="AW38" s="19">
        <f>Economic!M44</f>
        <v>3.5127536909245096</v>
      </c>
      <c r="AX38" s="19">
        <f>Economic!M43</f>
        <v>3.3421576528713768</v>
      </c>
      <c r="AY38" s="17">
        <f>Economic!N48</f>
        <v>17460.948882082899</v>
      </c>
      <c r="AZ38" s="17">
        <f>Economic!N47</f>
        <v>16842.469148314354</v>
      </c>
      <c r="BA38" s="17">
        <f>Economic!O48</f>
        <v>43182.65262884328</v>
      </c>
      <c r="BB38" s="17">
        <f>Economic!O47</f>
        <v>42496.718796471767</v>
      </c>
      <c r="BC38" s="11">
        <f>Economic!P38</f>
        <v>4.7416666666666671</v>
      </c>
      <c r="BD38" s="11">
        <f>Economic!Q38</f>
        <v>0.96775841226780768</v>
      </c>
      <c r="BE38" s="11">
        <f>Economic!R38</f>
        <v>1.1356243399526404</v>
      </c>
      <c r="BF38" s="11">
        <f>Economic!S38</f>
        <v>0.61996058558558553</v>
      </c>
      <c r="BG38" s="20">
        <v>30</v>
      </c>
      <c r="BH38" s="20">
        <v>24.3</v>
      </c>
      <c r="BI38" s="10">
        <f>EPATrendsSuppTableDbyVehicleTyp!E128</f>
        <v>0.57822499999999999</v>
      </c>
      <c r="BJ38" s="10">
        <f>EPATrendsSuppTableDbyVehicleTyp!E308</f>
        <v>0.42177500000000001</v>
      </c>
    </row>
    <row r="39" spans="1:62" x14ac:dyDescent="0.2">
      <c r="A39" t="s">
        <v>58</v>
      </c>
      <c r="B39" t="s">
        <v>58</v>
      </c>
      <c r="C39">
        <v>2012</v>
      </c>
      <c r="D39">
        <v>13449</v>
      </c>
      <c r="E39">
        <v>1</v>
      </c>
      <c r="F39">
        <v>29.857610000000001</v>
      </c>
      <c r="G39">
        <v>23.565930000000002</v>
      </c>
      <c r="H39">
        <v>19.94669</v>
      </c>
      <c r="I39">
        <v>27.303190000000001</v>
      </c>
      <c r="J39">
        <v>3978.8119999999999</v>
      </c>
      <c r="K39">
        <v>48.811340000000001</v>
      </c>
      <c r="L39">
        <v>180.32570000000001</v>
      </c>
      <c r="M39">
        <v>221.77959999999999</v>
      </c>
      <c r="N39">
        <v>8.4894999999999996</v>
      </c>
      <c r="O39">
        <v>1.2483770000000001</v>
      </c>
      <c r="P39">
        <v>5.4771E-2</v>
      </c>
      <c r="Q39">
        <v>47.653919999999999</v>
      </c>
      <c r="R39">
        <v>0.6</v>
      </c>
      <c r="S39">
        <v>0.3</v>
      </c>
      <c r="T39">
        <v>0.1</v>
      </c>
      <c r="U39">
        <v>0</v>
      </c>
      <c r="V39">
        <v>0</v>
      </c>
      <c r="W39">
        <v>0.8</v>
      </c>
      <c r="X39">
        <v>0.1</v>
      </c>
      <c r="Y39">
        <v>0</v>
      </c>
      <c r="Z39">
        <v>0</v>
      </c>
      <c r="AA39">
        <v>0.2</v>
      </c>
      <c r="AB39">
        <v>0.8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0.1</v>
      </c>
      <c r="AM39">
        <v>0</v>
      </c>
      <c r="AN39">
        <v>0.1</v>
      </c>
      <c r="AO39">
        <v>0.9</v>
      </c>
      <c r="AP39">
        <v>1</v>
      </c>
      <c r="AQ39">
        <v>0.1</v>
      </c>
      <c r="AR39">
        <v>5.0999999999999996</v>
      </c>
      <c r="AS39" s="19">
        <f>Economic!M49</f>
        <v>4.1144894652804522</v>
      </c>
      <c r="AT39" s="19">
        <f>Economic!M48</f>
        <v>4.0656701749043007</v>
      </c>
      <c r="AU39" s="19">
        <f>Economic!M47</f>
        <v>3.3246435778936561</v>
      </c>
      <c r="AV39" s="19">
        <f>Economic!M46</f>
        <v>2.8607573664660535</v>
      </c>
      <c r="AW39" s="19">
        <f>Economic!M45</f>
        <v>3.9394973049312614</v>
      </c>
      <c r="AX39" s="19">
        <f>Economic!M44</f>
        <v>3.5127536909245096</v>
      </c>
      <c r="AY39" s="17">
        <f>Economic!N49</f>
        <v>18196.147859088866</v>
      </c>
      <c r="AZ39" s="17">
        <f>Economic!N48</f>
        <v>17460.948882082899</v>
      </c>
      <c r="BA39" s="17">
        <f>Economic!O49</f>
        <v>44302.862751190274</v>
      </c>
      <c r="BB39" s="17">
        <f>Economic!O48</f>
        <v>43182.65262884328</v>
      </c>
      <c r="BC39" s="11">
        <f>Economic!P39</f>
        <v>5.7833333333333332</v>
      </c>
      <c r="BD39" s="11">
        <f>Economic!Q39</f>
        <v>0.95345656381064803</v>
      </c>
      <c r="BE39" s="11">
        <f>Economic!R39</f>
        <v>1.0875016324152649</v>
      </c>
      <c r="BF39" s="11">
        <f>Economic!S39</f>
        <v>0.64265202702702706</v>
      </c>
      <c r="BG39" s="22">
        <v>32.700000000000003</v>
      </c>
      <c r="BH39" s="20">
        <v>25.3</v>
      </c>
      <c r="BI39" s="10">
        <f>EPATrendsSuppTableDbyVehicleTyp!E129</f>
        <v>0.64381999999999995</v>
      </c>
      <c r="BJ39" s="10">
        <f>EPATrendsSuppTableDbyVehicleTyp!E309</f>
        <v>0.35618</v>
      </c>
    </row>
    <row r="40" spans="1:62" x14ac:dyDescent="0.2">
      <c r="A40" t="s">
        <v>58</v>
      </c>
      <c r="B40" t="s">
        <v>58</v>
      </c>
      <c r="C40">
        <v>2013</v>
      </c>
      <c r="D40">
        <v>15198</v>
      </c>
      <c r="E40">
        <v>1</v>
      </c>
      <c r="F40">
        <v>30.712610000000002</v>
      </c>
      <c r="G40">
        <v>24.178879999999999</v>
      </c>
      <c r="H40">
        <v>20.491160000000001</v>
      </c>
      <c r="I40">
        <v>27.977170000000001</v>
      </c>
      <c r="J40">
        <v>4002.973</v>
      </c>
      <c r="K40">
        <v>49.080530000000003</v>
      </c>
      <c r="L40">
        <v>176.1705</v>
      </c>
      <c r="M40">
        <v>225.85059999999999</v>
      </c>
      <c r="N40">
        <v>8.3849999999999998</v>
      </c>
      <c r="O40">
        <v>1.310368</v>
      </c>
      <c r="P40">
        <v>5.5434999999999998E-2</v>
      </c>
      <c r="Q40">
        <v>49.496310000000001</v>
      </c>
      <c r="R40">
        <v>0.6</v>
      </c>
      <c r="S40">
        <v>0.3</v>
      </c>
      <c r="T40">
        <v>0.1</v>
      </c>
      <c r="U40">
        <v>0</v>
      </c>
      <c r="V40">
        <v>0</v>
      </c>
      <c r="W40">
        <v>0.8</v>
      </c>
      <c r="X40">
        <v>0.1</v>
      </c>
      <c r="Y40">
        <v>0</v>
      </c>
      <c r="Z40">
        <v>0</v>
      </c>
      <c r="AA40">
        <v>0.3</v>
      </c>
      <c r="AB40">
        <v>0.7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0.9</v>
      </c>
      <c r="AL40">
        <v>0.1</v>
      </c>
      <c r="AM40">
        <v>0</v>
      </c>
      <c r="AN40">
        <v>0.1</v>
      </c>
      <c r="AO40">
        <v>0.9</v>
      </c>
      <c r="AP40">
        <v>1</v>
      </c>
      <c r="AQ40">
        <v>0.1</v>
      </c>
      <c r="AR40">
        <v>5.0999999999999996</v>
      </c>
      <c r="AS40" s="19">
        <f>Economic!M50</f>
        <v>3.9332277520988783</v>
      </c>
      <c r="AT40" s="19">
        <f>Economic!M49</f>
        <v>4.1144894652804522</v>
      </c>
      <c r="AU40" s="19">
        <f>Economic!M48</f>
        <v>4.0656701749043007</v>
      </c>
      <c r="AV40" s="19">
        <f>Economic!M47</f>
        <v>3.3246435778936561</v>
      </c>
      <c r="AW40" s="19">
        <f>Economic!M46</f>
        <v>2.8607573664660535</v>
      </c>
      <c r="AX40" s="19">
        <f>Economic!M45</f>
        <v>3.9394973049312614</v>
      </c>
      <c r="AY40" s="17">
        <f>Economic!N50</f>
        <v>18856.546569163365</v>
      </c>
      <c r="AZ40" s="17">
        <f>Economic!N49</f>
        <v>18196.147859088866</v>
      </c>
      <c r="BA40" s="17">
        <f>Economic!O50</f>
        <v>43432.083113342014</v>
      </c>
      <c r="BB40" s="17">
        <f>Economic!O49</f>
        <v>44302.862751190274</v>
      </c>
      <c r="BC40" s="11">
        <f>Economic!P40</f>
        <v>5.9916666666666671</v>
      </c>
      <c r="BD40" s="11">
        <f>Economic!Q40</f>
        <v>0.93887094851902075</v>
      </c>
      <c r="BE40" s="11">
        <f>Economic!R40</f>
        <v>1.0226820746790477</v>
      </c>
      <c r="BF40" s="11">
        <f>Economic!S40</f>
        <v>0.66078265765765765</v>
      </c>
      <c r="BG40" s="22">
        <v>33.200000000000003</v>
      </c>
      <c r="BH40" s="20">
        <v>25.9</v>
      </c>
      <c r="BI40" s="10">
        <f>EPATrendsSuppTableDbyVehicleTyp!E130</f>
        <v>0.64088599999999996</v>
      </c>
      <c r="BJ40" s="10">
        <f>EPATrendsSuppTableDbyVehicleTyp!E310</f>
        <v>0.35911399999999999</v>
      </c>
    </row>
    <row r="41" spans="1:62" x14ac:dyDescent="0.2">
      <c r="A41" t="s">
        <v>58</v>
      </c>
      <c r="B41" t="s">
        <v>58</v>
      </c>
      <c r="C41">
        <v>2014</v>
      </c>
      <c r="D41">
        <v>15512</v>
      </c>
      <c r="E41">
        <v>1</v>
      </c>
      <c r="F41">
        <v>30.67107</v>
      </c>
      <c r="G41">
        <v>24.110469999999999</v>
      </c>
      <c r="H41">
        <v>20.440200000000001</v>
      </c>
      <c r="I41">
        <v>27.888159999999999</v>
      </c>
      <c r="J41">
        <v>4059.6390000000001</v>
      </c>
      <c r="K41">
        <v>49.72043</v>
      </c>
      <c r="L41">
        <v>180.1327</v>
      </c>
      <c r="M41">
        <v>230.2484</v>
      </c>
      <c r="N41">
        <v>8.3146000000000004</v>
      </c>
      <c r="O41">
        <v>1.30965</v>
      </c>
      <c r="P41">
        <v>5.5691999999999998E-2</v>
      </c>
      <c r="Q41">
        <v>49.859059999999999</v>
      </c>
      <c r="R41">
        <v>0.6</v>
      </c>
      <c r="S41">
        <v>0.3</v>
      </c>
      <c r="T41">
        <v>0.1</v>
      </c>
      <c r="U41">
        <v>0</v>
      </c>
      <c r="V41">
        <v>0</v>
      </c>
      <c r="W41">
        <v>0.8</v>
      </c>
      <c r="X41">
        <v>0.2</v>
      </c>
      <c r="Y41">
        <v>0</v>
      </c>
      <c r="Z41">
        <v>0</v>
      </c>
      <c r="AA41">
        <v>0.4</v>
      </c>
      <c r="AB41">
        <v>0.6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0.1</v>
      </c>
      <c r="AM41">
        <v>0.1</v>
      </c>
      <c r="AN41">
        <v>0.1</v>
      </c>
      <c r="AO41">
        <v>0.9</v>
      </c>
      <c r="AP41">
        <v>1</v>
      </c>
      <c r="AQ41">
        <v>0.1</v>
      </c>
      <c r="AR41">
        <v>5.2</v>
      </c>
      <c r="AS41" s="19">
        <f>Economic!M51</f>
        <v>3.6989790201296913</v>
      </c>
      <c r="AT41" s="19">
        <f>Economic!M50</f>
        <v>3.9332277520988783</v>
      </c>
      <c r="AU41" s="19">
        <f>Economic!M49</f>
        <v>4.1144894652804522</v>
      </c>
      <c r="AV41" s="19">
        <f>Economic!M48</f>
        <v>4.0656701749043007</v>
      </c>
      <c r="AW41" s="19">
        <f>Economic!M47</f>
        <v>3.3246435778936561</v>
      </c>
      <c r="AX41" s="19">
        <f>Economic!M46</f>
        <v>2.8607573664660535</v>
      </c>
      <c r="AY41" s="17">
        <f>Economic!N51</f>
        <v>19690.587141117387</v>
      </c>
      <c r="AZ41" s="17">
        <f>Economic!N50</f>
        <v>18856.546569163365</v>
      </c>
      <c r="BA41" s="17">
        <f>Economic!O51</f>
        <v>44887.46544923418</v>
      </c>
      <c r="BB41" s="17">
        <f>Economic!O50</f>
        <v>43432.083113342014</v>
      </c>
      <c r="BC41" s="11">
        <f>Economic!P41</f>
        <v>5.541666666666667</v>
      </c>
      <c r="BD41" s="11">
        <f>Economic!Q41</f>
        <v>0.93342262529724573</v>
      </c>
      <c r="BE41" s="11">
        <f>Economic!R41</f>
        <v>0.9540460940402381</v>
      </c>
      <c r="BF41" s="11">
        <f>Economic!S41</f>
        <v>0.67621058558558556</v>
      </c>
      <c r="BG41" s="20">
        <v>34</v>
      </c>
      <c r="BH41" s="20">
        <v>26.3</v>
      </c>
      <c r="BI41" s="10">
        <f>EPATrendsSuppTableDbyVehicleTyp!E131</f>
        <v>0.59342799999999996</v>
      </c>
      <c r="BJ41" s="10">
        <f>EPATrendsSuppTableDbyVehicleTyp!E311</f>
        <v>0.40657199999999999</v>
      </c>
    </row>
    <row r="42" spans="1:62" x14ac:dyDescent="0.2">
      <c r="A42" t="s">
        <v>58</v>
      </c>
      <c r="B42" t="s">
        <v>58</v>
      </c>
      <c r="C42">
        <v>2015</v>
      </c>
      <c r="D42">
        <v>16739</v>
      </c>
      <c r="E42">
        <v>1</v>
      </c>
      <c r="F42">
        <v>31.444659999999999</v>
      </c>
      <c r="G42">
        <v>24.64986</v>
      </c>
      <c r="H42">
        <v>20.928740000000001</v>
      </c>
      <c r="I42">
        <v>28.46829</v>
      </c>
      <c r="J42">
        <v>4035.4549999999999</v>
      </c>
      <c r="K42">
        <v>49.418500000000002</v>
      </c>
      <c r="L42">
        <v>177.11670000000001</v>
      </c>
      <c r="M42">
        <v>228.8536</v>
      </c>
      <c r="N42">
        <v>8.3004999999999995</v>
      </c>
      <c r="O42">
        <v>1.3213809999999999</v>
      </c>
      <c r="P42">
        <v>5.5650999999999999E-2</v>
      </c>
      <c r="Q42">
        <v>50.913699999999999</v>
      </c>
      <c r="R42">
        <v>0.5</v>
      </c>
      <c r="S42">
        <v>0.4</v>
      </c>
      <c r="T42">
        <v>0.1</v>
      </c>
      <c r="U42">
        <v>0</v>
      </c>
      <c r="V42">
        <v>0</v>
      </c>
      <c r="W42">
        <v>0.7</v>
      </c>
      <c r="X42">
        <v>0.2</v>
      </c>
      <c r="Y42">
        <v>0</v>
      </c>
      <c r="Z42">
        <v>0</v>
      </c>
      <c r="AA42">
        <v>0.4</v>
      </c>
      <c r="AB42">
        <v>0.6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0.2</v>
      </c>
      <c r="AM42">
        <v>0.1</v>
      </c>
      <c r="AN42">
        <v>0.1</v>
      </c>
      <c r="AO42">
        <v>0.9</v>
      </c>
      <c r="AP42">
        <v>1</v>
      </c>
      <c r="AQ42">
        <v>0.2</v>
      </c>
      <c r="AR42">
        <v>5.0999999999999996</v>
      </c>
      <c r="AS42" s="19">
        <f>Economic!M52</f>
        <v>2.7075048285508436</v>
      </c>
      <c r="AT42" s="19">
        <f>Economic!M51</f>
        <v>3.6989790201296913</v>
      </c>
      <c r="AU42" s="19">
        <f>Economic!M50</f>
        <v>3.9332277520988783</v>
      </c>
      <c r="AV42" s="19">
        <f>Economic!M49</f>
        <v>4.1144894652804522</v>
      </c>
      <c r="AW42" s="19">
        <f>Economic!M48</f>
        <v>4.0656701749043007</v>
      </c>
      <c r="AX42" s="19">
        <f>Economic!M47</f>
        <v>3.3246435778936561</v>
      </c>
      <c r="AY42" s="17">
        <f>Economic!N52</f>
        <v>20474.201870126501</v>
      </c>
      <c r="AZ42" s="17">
        <f>Economic!N51</f>
        <v>19690.587141117387</v>
      </c>
      <c r="BA42" s="17">
        <f>Economic!O52</f>
        <v>46400.751290456414</v>
      </c>
      <c r="BB42" s="17">
        <f>Economic!O51</f>
        <v>44887.46544923418</v>
      </c>
      <c r="BC42" s="11">
        <f>Economic!P42</f>
        <v>5.083333333333333</v>
      </c>
      <c r="BD42" s="11">
        <f>Economic!Q42</f>
        <v>0.93915471535348838</v>
      </c>
      <c r="BE42" s="11">
        <f>Economic!R42</f>
        <v>0.99751753616507943</v>
      </c>
      <c r="BF42" s="11">
        <f>Economic!S42</f>
        <v>0.6990427927927928</v>
      </c>
      <c r="BG42" s="22">
        <v>35.200000000000003</v>
      </c>
      <c r="BH42" s="20">
        <v>27.6</v>
      </c>
      <c r="BI42" s="10">
        <f>EPATrendsSuppTableDbyVehicleTyp!E132</f>
        <v>0.573573</v>
      </c>
      <c r="BJ42" s="10">
        <f>EPATrendsSuppTableDbyVehicleTyp!E312</f>
        <v>0.426427</v>
      </c>
    </row>
    <row r="43" spans="1:62" x14ac:dyDescent="0.2">
      <c r="A43" t="s">
        <v>58</v>
      </c>
      <c r="B43" t="s">
        <v>58</v>
      </c>
      <c r="C43">
        <v>2016</v>
      </c>
      <c r="D43">
        <v>16278</v>
      </c>
      <c r="E43">
        <v>1</v>
      </c>
      <c r="F43">
        <v>31.558900000000001</v>
      </c>
      <c r="G43">
        <v>24.708259999999999</v>
      </c>
      <c r="H43">
        <v>21.02</v>
      </c>
      <c r="I43">
        <v>28.479089999999999</v>
      </c>
      <c r="J43">
        <v>4035.0129999999999</v>
      </c>
      <c r="K43">
        <v>49.512390000000003</v>
      </c>
      <c r="L43">
        <v>173.39080000000001</v>
      </c>
      <c r="M43">
        <v>229.99700000000001</v>
      </c>
      <c r="N43">
        <v>8.2553999999999998</v>
      </c>
      <c r="O43">
        <v>1.3611070000000001</v>
      </c>
      <c r="P43">
        <v>5.5986000000000001E-2</v>
      </c>
      <c r="Q43">
        <v>51.083469999999998</v>
      </c>
      <c r="R43">
        <v>0.5</v>
      </c>
      <c r="S43">
        <v>0.4</v>
      </c>
      <c r="T43">
        <v>0.1</v>
      </c>
      <c r="U43">
        <v>0</v>
      </c>
      <c r="V43">
        <v>0</v>
      </c>
      <c r="W43">
        <v>0.7</v>
      </c>
      <c r="X43">
        <v>0.2</v>
      </c>
      <c r="Y43">
        <v>0</v>
      </c>
      <c r="Z43">
        <v>0</v>
      </c>
      <c r="AA43">
        <v>0.5</v>
      </c>
      <c r="AB43">
        <v>0.5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0.2</v>
      </c>
      <c r="AM43">
        <v>0.1</v>
      </c>
      <c r="AN43">
        <v>0.1</v>
      </c>
      <c r="AO43">
        <v>0.9</v>
      </c>
      <c r="AP43">
        <v>1</v>
      </c>
      <c r="AQ43">
        <v>0.2</v>
      </c>
      <c r="AR43">
        <v>5.2</v>
      </c>
      <c r="AS43" s="19">
        <f>Economic!M53</f>
        <v>2.3478320326959206</v>
      </c>
      <c r="AT43" s="19">
        <f>Economic!M52</f>
        <v>2.7075048285508436</v>
      </c>
      <c r="AU43" s="19">
        <f>Economic!M51</f>
        <v>3.6989790201296913</v>
      </c>
      <c r="AV43" s="19">
        <f>Economic!M50</f>
        <v>3.9332277520988783</v>
      </c>
      <c r="AW43" s="19">
        <f>Economic!M49</f>
        <v>4.1144894652804522</v>
      </c>
      <c r="AX43" s="19">
        <f>Economic!M48</f>
        <v>4.0656701749043007</v>
      </c>
      <c r="AY43" s="17">
        <f>Economic!N53</f>
        <v>21024.973247871847</v>
      </c>
      <c r="AZ43" s="17">
        <f>Economic!N52</f>
        <v>20474.201870126501</v>
      </c>
      <c r="BA43" s="17">
        <f>Economic!O53</f>
        <v>46887.363441018671</v>
      </c>
      <c r="BB43" s="17">
        <f>Economic!O52</f>
        <v>46400.751290456414</v>
      </c>
      <c r="BC43" s="11">
        <f>Economic!P43</f>
        <v>4.6083333333333334</v>
      </c>
      <c r="BD43" s="11">
        <f>Economic!Q43</f>
        <v>0.93682782731085523</v>
      </c>
      <c r="BE43" s="11">
        <f>Economic!R43</f>
        <v>1.0018706435383486</v>
      </c>
      <c r="BF43" s="11">
        <f>Economic!S43</f>
        <v>0.72846283783783783</v>
      </c>
      <c r="BG43" s="22">
        <v>36.5</v>
      </c>
      <c r="BH43" s="20">
        <v>28.8</v>
      </c>
      <c r="BI43" s="10">
        <f>EPATrendsSuppTableDbyVehicleTyp!E133</f>
        <v>0.55293700000000001</v>
      </c>
      <c r="BJ43" s="10">
        <f>EPATrendsSuppTableDbyVehicleTyp!E313</f>
        <v>0.44706299999999999</v>
      </c>
    </row>
    <row r="44" spans="1:62" ht="16" thickBot="1" x14ac:dyDescent="0.25">
      <c r="A44" t="s">
        <v>58</v>
      </c>
      <c r="B44" t="s">
        <v>58</v>
      </c>
      <c r="C44">
        <v>2017</v>
      </c>
      <c r="D44">
        <v>17016</v>
      </c>
      <c r="E44">
        <v>1</v>
      </c>
      <c r="F44">
        <v>31.64772</v>
      </c>
      <c r="G44">
        <v>24.861740000000001</v>
      </c>
      <c r="H44">
        <v>21.128979999999999</v>
      </c>
      <c r="I44">
        <v>28.684650000000001</v>
      </c>
      <c r="J44">
        <v>4093.2179999999998</v>
      </c>
      <c r="K44">
        <v>49.822040000000001</v>
      </c>
      <c r="L44">
        <v>173.28389999999999</v>
      </c>
      <c r="M44">
        <v>233.5204</v>
      </c>
      <c r="N44">
        <v>8.1969999999999992</v>
      </c>
      <c r="O44">
        <v>1.3900440000000001</v>
      </c>
      <c r="P44">
        <v>5.5934999999999999E-2</v>
      </c>
      <c r="Q44">
        <v>52.669330000000002</v>
      </c>
      <c r="R44">
        <v>0.5</v>
      </c>
      <c r="S44">
        <v>0.4</v>
      </c>
      <c r="T44">
        <v>0.1</v>
      </c>
      <c r="U44">
        <v>0</v>
      </c>
      <c r="V44">
        <v>0</v>
      </c>
      <c r="W44">
        <v>0.7</v>
      </c>
      <c r="X44">
        <v>0.2</v>
      </c>
      <c r="Y44">
        <v>0</v>
      </c>
      <c r="Z44">
        <v>0</v>
      </c>
      <c r="AA44">
        <v>0.5</v>
      </c>
      <c r="AB44">
        <v>0.5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0.2</v>
      </c>
      <c r="AM44">
        <v>0.2</v>
      </c>
      <c r="AN44">
        <v>0.1</v>
      </c>
      <c r="AO44">
        <v>0.9</v>
      </c>
      <c r="AP44">
        <v>1</v>
      </c>
      <c r="AQ44">
        <v>0.2</v>
      </c>
      <c r="AR44">
        <v>5.3</v>
      </c>
      <c r="AS44" s="19">
        <f>Economic!M54</f>
        <v>2.5750582096077586</v>
      </c>
      <c r="AT44" s="19">
        <f>Economic!M53</f>
        <v>2.3478320326959206</v>
      </c>
      <c r="AU44" s="19">
        <f>Economic!M52</f>
        <v>2.7075048285508436</v>
      </c>
      <c r="AV44" s="19">
        <f>Economic!M51</f>
        <v>3.6989790201296913</v>
      </c>
      <c r="AW44" s="19">
        <f>Economic!M50</f>
        <v>3.9332277520988783</v>
      </c>
      <c r="AX44" s="19">
        <f>Economic!M49</f>
        <v>4.1144894652804522</v>
      </c>
      <c r="AY44" s="17">
        <f>Economic!N54</f>
        <v>21928.638460674509</v>
      </c>
      <c r="AZ44" s="17">
        <f>Economic!N53</f>
        <v>21024.973247871847</v>
      </c>
      <c r="BA44" s="17">
        <f>Economic!O54</f>
        <v>47944.102413292327</v>
      </c>
      <c r="BB44" s="17">
        <f>Economic!O53</f>
        <v>46887.363441018671</v>
      </c>
      <c r="BC44" s="11">
        <f>Economic!P44</f>
        <v>4.6166666666666671</v>
      </c>
      <c r="BD44" s="11">
        <f>Economic!Q44</f>
        <v>0.92791698117490817</v>
      </c>
      <c r="BE44" s="11">
        <f>Economic!R44</f>
        <v>0.97155810831843048</v>
      </c>
      <c r="BF44" s="11">
        <f>Economic!S44</f>
        <v>0.7532519707207207</v>
      </c>
      <c r="BG44" s="23">
        <v>39.1</v>
      </c>
      <c r="BH44" s="24">
        <v>29.2</v>
      </c>
      <c r="BI44" s="10">
        <f>EPATrendsSuppTableDbyVehicleTyp!E134</f>
        <v>0.52545600000000003</v>
      </c>
      <c r="BJ44" s="10">
        <f>EPATrendsSuppTableDbyVehicleTyp!E314</f>
        <v>0.47454400000000002</v>
      </c>
    </row>
    <row r="45" spans="1:62" x14ac:dyDescent="0.2">
      <c r="A45" t="s">
        <v>58</v>
      </c>
      <c r="B45" t="s">
        <v>58</v>
      </c>
      <c r="C45">
        <v>2018</v>
      </c>
      <c r="D45">
        <v>16259</v>
      </c>
      <c r="E45">
        <v>1</v>
      </c>
      <c r="F45">
        <v>32.041289999999996</v>
      </c>
      <c r="G45">
        <v>25.10285</v>
      </c>
      <c r="H45">
        <v>21.468250000000001</v>
      </c>
      <c r="I45">
        <v>28.778379999999999</v>
      </c>
      <c r="J45">
        <v>4136.7219999999998</v>
      </c>
      <c r="K45">
        <v>50.354390000000002</v>
      </c>
      <c r="L45">
        <v>171.65819999999999</v>
      </c>
      <c r="M45">
        <v>240.52119999999999</v>
      </c>
      <c r="N45">
        <v>8.0351999999999997</v>
      </c>
      <c r="O45">
        <v>1.4516150000000001</v>
      </c>
      <c r="P45">
        <v>5.697E-2</v>
      </c>
      <c r="Q45">
        <v>54.92991</v>
      </c>
      <c r="R45">
        <v>0.4</v>
      </c>
      <c r="S45">
        <v>0.5</v>
      </c>
      <c r="T45">
        <v>0.1</v>
      </c>
      <c r="U45">
        <v>0</v>
      </c>
      <c r="V45">
        <v>0</v>
      </c>
      <c r="W45">
        <v>0.7</v>
      </c>
      <c r="X45">
        <v>0.2</v>
      </c>
      <c r="Y45">
        <v>0</v>
      </c>
      <c r="Z45">
        <v>0</v>
      </c>
      <c r="AA45">
        <v>0.5</v>
      </c>
      <c r="AB45">
        <v>0.5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0.3</v>
      </c>
      <c r="AM45">
        <v>0.3</v>
      </c>
      <c r="AN45">
        <v>0.1</v>
      </c>
      <c r="AO45">
        <v>0.9</v>
      </c>
      <c r="AP45">
        <v>1</v>
      </c>
      <c r="AQ45">
        <v>0.4</v>
      </c>
      <c r="AR45">
        <v>5.7</v>
      </c>
      <c r="AS45" s="19">
        <f>Economic!M55</f>
        <v>2.8446203330194937</v>
      </c>
      <c r="AT45" s="19">
        <f>Economic!M54</f>
        <v>2.5750582096077586</v>
      </c>
      <c r="AU45" s="19">
        <f>Economic!M53</f>
        <v>2.3478320326959206</v>
      </c>
      <c r="AV45" s="19">
        <f>Economic!M52</f>
        <v>2.7075048285508436</v>
      </c>
      <c r="AW45" s="19">
        <f>Economic!M51</f>
        <v>3.6989790201296913</v>
      </c>
      <c r="AX45" s="19">
        <f>Economic!M50</f>
        <v>3.9332277520988783</v>
      </c>
      <c r="AY45" s="17">
        <f>Economic!N55</f>
        <v>23120.368775597199</v>
      </c>
      <c r="AZ45" s="17">
        <f>Economic!N54</f>
        <v>21928.638460674509</v>
      </c>
      <c r="BA45" s="17">
        <f>Economic!O55</f>
        <v>49575.422323071987</v>
      </c>
      <c r="BB45" s="17">
        <f>Economic!O54</f>
        <v>47944.102413292327</v>
      </c>
      <c r="BC45" s="11">
        <f>Economic!P45</f>
        <v>5.8</v>
      </c>
      <c r="BD45" s="11">
        <f>Economic!Q45</f>
        <v>0.91389152161451959</v>
      </c>
      <c r="BE45" s="11">
        <f>Economic!R45</f>
        <v>0.95861804941432827</v>
      </c>
      <c r="BF45" s="11">
        <f>Economic!S45</f>
        <v>0.79006559684684685</v>
      </c>
      <c r="BG45" s="25">
        <v>41.1</v>
      </c>
      <c r="BH45" s="26">
        <v>30.3</v>
      </c>
      <c r="BI45" s="10">
        <f>EPATrendsSuppTableDbyVehicleTyp!E135</f>
        <v>0.47925699999999999</v>
      </c>
      <c r="BJ45" s="10">
        <f>EPATrendsSuppTableDbyVehicleTyp!E315</f>
        <v>0.52074299999999996</v>
      </c>
    </row>
    <row r="46" spans="1:62" x14ac:dyDescent="0.2">
      <c r="A46" t="s">
        <v>58</v>
      </c>
      <c r="B46" t="s">
        <v>58</v>
      </c>
      <c r="C46" s="3">
        <v>2019</v>
      </c>
      <c r="D46" t="s">
        <v>49</v>
      </c>
      <c r="E46">
        <v>1</v>
      </c>
      <c r="F46">
        <v>32.86459</v>
      </c>
      <c r="G46">
        <v>25.51294</v>
      </c>
      <c r="H46">
        <v>21.949839999999998</v>
      </c>
      <c r="I46">
        <v>29.0732</v>
      </c>
      <c r="J46">
        <v>4109.9679999999998</v>
      </c>
      <c r="K46">
        <v>50.193109999999997</v>
      </c>
      <c r="L46">
        <v>169.0778</v>
      </c>
      <c r="M46">
        <v>244.3904</v>
      </c>
      <c r="N46">
        <v>7.8090000000000002</v>
      </c>
      <c r="O46">
        <v>1.494885</v>
      </c>
      <c r="P46">
        <v>5.8375000000000003E-2</v>
      </c>
      <c r="Q46">
        <v>57.227899999999998</v>
      </c>
      <c r="R46">
        <v>0.4</v>
      </c>
      <c r="S46">
        <v>0.4</v>
      </c>
      <c r="T46">
        <v>0.1</v>
      </c>
      <c r="U46">
        <v>0</v>
      </c>
      <c r="V46">
        <v>0</v>
      </c>
      <c r="W46">
        <v>0.7</v>
      </c>
      <c r="X46">
        <v>0.2</v>
      </c>
      <c r="Y46">
        <v>0</v>
      </c>
      <c r="Z46">
        <v>0</v>
      </c>
      <c r="AA46">
        <v>0.5</v>
      </c>
      <c r="AB46">
        <v>0.4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0.1</v>
      </c>
      <c r="AK46">
        <v>0.9</v>
      </c>
      <c r="AL46">
        <v>0.3</v>
      </c>
      <c r="AM46">
        <v>0.4</v>
      </c>
      <c r="AN46">
        <v>0.1</v>
      </c>
      <c r="AO46">
        <v>0.9</v>
      </c>
      <c r="AP46">
        <v>1</v>
      </c>
      <c r="AQ46">
        <v>0.5</v>
      </c>
      <c r="AR46">
        <v>5.9</v>
      </c>
      <c r="AS46" s="19">
        <f>Economic!M56</f>
        <v>2.698</v>
      </c>
      <c r="AT46" s="19">
        <f>Economic!M55</f>
        <v>2.8446203330194937</v>
      </c>
      <c r="AU46" s="19">
        <f>Economic!M54</f>
        <v>2.5750582096077586</v>
      </c>
      <c r="AV46" s="19">
        <f>Economic!M53</f>
        <v>2.3478320326959206</v>
      </c>
      <c r="AW46" s="19">
        <f>Economic!M52</f>
        <v>2.7075048285508436</v>
      </c>
      <c r="AX46" s="19">
        <f>Economic!M51</f>
        <v>3.6989790201296913</v>
      </c>
      <c r="AY46" s="17">
        <f>Economic!N56</f>
        <v>24071.776527047212</v>
      </c>
      <c r="AZ46" s="17">
        <f>Economic!N55</f>
        <v>23120.368775597199</v>
      </c>
      <c r="BA46" s="17">
        <f>Economic!O56</f>
        <v>50754.649479697699</v>
      </c>
      <c r="BB46" s="17">
        <f>Economic!O55</f>
        <v>49575.422323071987</v>
      </c>
      <c r="BC46" s="11">
        <f>Economic!P46</f>
        <v>9.2833333333333332</v>
      </c>
      <c r="BD46" s="11">
        <f>Economic!Q46</f>
        <v>0.92366785659559247</v>
      </c>
      <c r="BE46" s="11">
        <f>Economic!R46</f>
        <v>0.90878928157627814</v>
      </c>
      <c r="BF46" s="11">
        <f>Economic!S46</f>
        <v>0.82208389639639645</v>
      </c>
      <c r="BG46" s="25">
        <v>43.3</v>
      </c>
      <c r="BH46" s="26">
        <v>31.9</v>
      </c>
      <c r="BI46" s="10">
        <f>EPATrendsSuppTableDbyVehicleTyp!E136</f>
        <v>0.49788700000000002</v>
      </c>
      <c r="BJ46" s="10">
        <f>EPATrendsSuppTableDbyVehicleTyp!E316</f>
        <v>0.50211300000000003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1CA9-E5EC-2444-9821-F7EEAF955029}">
  <dimension ref="A1:BJ46"/>
  <sheetViews>
    <sheetView topLeftCell="AO1" workbookViewId="0">
      <selection activeCell="BB9" sqref="BB9"/>
    </sheetView>
  </sheetViews>
  <sheetFormatPr baseColWidth="10" defaultRowHeight="15" x14ac:dyDescent="0.2"/>
  <sheetData>
    <row r="1" spans="1:62" ht="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15" t="str">
        <f>ALL!AS1</f>
        <v>Price of Gasoline</v>
      </c>
      <c r="AT1" s="15" t="str">
        <f>ALL!AT1</f>
        <v>Price of Gasoline Lagged 1</v>
      </c>
      <c r="AU1" s="15" t="str">
        <f>ALL!AU1</f>
        <v>Price of Gasoline Lagged 2</v>
      </c>
      <c r="AV1" s="15" t="str">
        <f>ALL!AV1</f>
        <v>Price of Gasoline Lagged 3</v>
      </c>
      <c r="AW1" s="15" t="str">
        <f>ALL!AW1</f>
        <v>Price of Gasoline Lagged 4</v>
      </c>
      <c r="AX1" s="15" t="str">
        <f>ALL!AX1</f>
        <v>Price of Gasoline Lagged 5</v>
      </c>
      <c r="AY1" s="15" t="str">
        <f>ALL!AY1</f>
        <v>GDP</v>
      </c>
      <c r="AZ1" s="15" t="str">
        <f>ALL!AZ1</f>
        <v>GDP Lagged 1</v>
      </c>
      <c r="BA1" s="15" t="str">
        <f>ALL!BA1</f>
        <v>Income</v>
      </c>
      <c r="BB1" s="15" t="str">
        <f>ALL!BB1</f>
        <v>Income Lagged 1</v>
      </c>
      <c r="BC1" s="15" t="str">
        <f>ALL!BC1</f>
        <v>Unemploy-ment Rate (%)</v>
      </c>
      <c r="BD1" s="15" t="str">
        <f>ALL!BD1</f>
        <v>CPI New Vehicles (2019 =100)</v>
      </c>
      <c r="BE1" s="15" t="str">
        <f>ALL!BE1</f>
        <v>CPI Used Vehicles (2019 =100)</v>
      </c>
      <c r="BF1" s="15" t="str">
        <f>ALL!BF1</f>
        <v>CPI Maintenance &amp; Repairs (2019 = 100)</v>
      </c>
      <c r="BG1" s="15" t="str">
        <f>ALL!BG1</f>
        <v>Car CAFÉ Standard</v>
      </c>
      <c r="BH1" s="15" t="str">
        <f>ALL!BH1</f>
        <v>Light Truck CAFÉ Standard</v>
      </c>
      <c r="BI1" s="15" t="str">
        <f>ALL!BI1</f>
        <v>Car Market Share</v>
      </c>
      <c r="BJ1" s="15" t="str">
        <f>ALL!BJ1</f>
        <v>Light Truck  Market Share</v>
      </c>
    </row>
    <row r="2" spans="1:62" x14ac:dyDescent="0.2">
      <c r="A2" t="s">
        <v>47</v>
      </c>
      <c r="B2" t="s">
        <v>52</v>
      </c>
      <c r="C2">
        <v>1975</v>
      </c>
      <c r="D2">
        <v>8247</v>
      </c>
      <c r="E2">
        <v>0.80664599999999997</v>
      </c>
      <c r="F2">
        <v>15.79036</v>
      </c>
      <c r="G2">
        <v>13.454829999999999</v>
      </c>
      <c r="H2">
        <v>12.31413</v>
      </c>
      <c r="I2">
        <v>15.17266</v>
      </c>
      <c r="J2">
        <v>4057.4940000000001</v>
      </c>
      <c r="K2" s="1"/>
      <c r="L2">
        <v>288.28980000000001</v>
      </c>
      <c r="M2">
        <v>136.19640000000001</v>
      </c>
      <c r="N2" t="s">
        <v>49</v>
      </c>
      <c r="O2">
        <v>0.51479600000000003</v>
      </c>
      <c r="P2">
        <v>3.3121999999999999E-2</v>
      </c>
      <c r="Q2">
        <v>27.546289999999999</v>
      </c>
      <c r="R2">
        <v>0.1</v>
      </c>
      <c r="S2">
        <v>0</v>
      </c>
      <c r="T2">
        <v>0.9</v>
      </c>
      <c r="U2">
        <v>0.2</v>
      </c>
      <c r="V2">
        <v>0.8</v>
      </c>
      <c r="W2">
        <v>0</v>
      </c>
      <c r="X2">
        <v>0</v>
      </c>
      <c r="Y2">
        <v>0</v>
      </c>
      <c r="Z2">
        <v>0.9</v>
      </c>
      <c r="AA2">
        <v>0</v>
      </c>
      <c r="AB2">
        <v>0.1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 t="s">
        <v>49</v>
      </c>
      <c r="AP2">
        <v>0</v>
      </c>
      <c r="AQ2" t="s">
        <v>49</v>
      </c>
      <c r="AR2" t="s">
        <v>49</v>
      </c>
      <c r="AS2" s="19">
        <f>ALL!AS2</f>
        <v>2.6930603855085922</v>
      </c>
      <c r="AT2" s="19">
        <f>ALL!AT2</f>
        <v>2.757814106116931</v>
      </c>
      <c r="AU2" s="19">
        <f>ALL!AU2</f>
        <v>2.2328079009566686</v>
      </c>
      <c r="AV2" s="19">
        <f>ALL!AV2</f>
        <v>2.2074527586206893</v>
      </c>
      <c r="AW2" s="19">
        <f>ALL!AW2</f>
        <v>2.2986465129682996</v>
      </c>
      <c r="AX2" s="19">
        <f>ALL!AX2</f>
        <v>2.3497271250804546</v>
      </c>
      <c r="AY2" s="17">
        <f>ALL!AY2</f>
        <v>1892.8669991499894</v>
      </c>
      <c r="AZ2" s="17">
        <f>ALL!AZ2</f>
        <v>1735.9664396117453</v>
      </c>
      <c r="BA2" s="17">
        <f>ALL!BA2</f>
        <v>22124.706680827414</v>
      </c>
      <c r="BB2" s="17">
        <f>ALL!BB2</f>
        <v>21806.237401512069</v>
      </c>
      <c r="BC2" s="10">
        <f>ALL!BC2</f>
        <v>4.5083333333333329</v>
      </c>
      <c r="BD2" s="10">
        <f>ALL!BD2</f>
        <v>0.33910136718860845</v>
      </c>
      <c r="BE2" s="10">
        <f>ALL!BE2</f>
        <v>0.21324262968234839</v>
      </c>
      <c r="BF2" s="10">
        <f>ALL!BF2</f>
        <v>0</v>
      </c>
      <c r="BG2" s="17">
        <f>ALL!BG2</f>
        <v>0</v>
      </c>
      <c r="BH2" s="17">
        <f>ALL!BH2</f>
        <v>0</v>
      </c>
      <c r="BI2" s="10">
        <f>ALL!BI2</f>
        <v>0.80664599999999997</v>
      </c>
      <c r="BJ2" s="10">
        <f>ALL!BJ2</f>
        <v>0.193354</v>
      </c>
    </row>
    <row r="3" spans="1:62" x14ac:dyDescent="0.2">
      <c r="A3" t="s">
        <v>47</v>
      </c>
      <c r="B3" t="s">
        <v>52</v>
      </c>
      <c r="C3">
        <v>1976</v>
      </c>
      <c r="D3">
        <v>9734</v>
      </c>
      <c r="E3">
        <v>0.78916399999999998</v>
      </c>
      <c r="F3">
        <v>17.450700000000001</v>
      </c>
      <c r="G3">
        <v>14.86139</v>
      </c>
      <c r="H3">
        <v>13.696429999999999</v>
      </c>
      <c r="I3">
        <v>16.58558</v>
      </c>
      <c r="J3">
        <v>4058.8589999999999</v>
      </c>
      <c r="K3" t="s">
        <v>49</v>
      </c>
      <c r="L3">
        <v>286.50970000000001</v>
      </c>
      <c r="M3">
        <v>133.55879999999999</v>
      </c>
      <c r="N3" t="s">
        <v>49</v>
      </c>
      <c r="O3">
        <v>0.50230399999999997</v>
      </c>
      <c r="P3">
        <v>3.2446999999999997E-2</v>
      </c>
      <c r="Q3">
        <v>30.221229999999998</v>
      </c>
      <c r="R3">
        <v>0.1</v>
      </c>
      <c r="S3">
        <v>0</v>
      </c>
      <c r="T3">
        <v>0.9</v>
      </c>
      <c r="U3">
        <v>0.2</v>
      </c>
      <c r="V3">
        <v>0.8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 t="s">
        <v>49</v>
      </c>
      <c r="AP3">
        <v>0</v>
      </c>
      <c r="AQ3" t="s">
        <v>49</v>
      </c>
      <c r="AR3" t="s">
        <v>49</v>
      </c>
      <c r="AS3" s="19">
        <f>ALL!AS3</f>
        <v>2.7570765895784546</v>
      </c>
      <c r="AT3" s="19">
        <f>ALL!AT3</f>
        <v>2.6930603855085922</v>
      </c>
      <c r="AU3" s="19">
        <f>ALL!AU3</f>
        <v>2.757814106116931</v>
      </c>
      <c r="AV3" s="19">
        <f>ALL!AV3</f>
        <v>2.2328079009566686</v>
      </c>
      <c r="AW3" s="19">
        <f>ALL!AW3</f>
        <v>2.2074527586206893</v>
      </c>
      <c r="AX3" s="19">
        <f>ALL!AX3</f>
        <v>2.2986465129682996</v>
      </c>
      <c r="AY3" s="17">
        <f>ALL!AY3</f>
        <v>2104.6413281728519</v>
      </c>
      <c r="AZ3" s="17">
        <f>ALL!AZ3</f>
        <v>1892.8669991499894</v>
      </c>
      <c r="BA3" s="17">
        <f>ALL!BA3</f>
        <v>22611.318831389679</v>
      </c>
      <c r="BB3" s="17">
        <f>ALL!BB3</f>
        <v>22124.706680827414</v>
      </c>
      <c r="BC3" s="10">
        <f>ALL!BC3</f>
        <v>3.7916666666666665</v>
      </c>
      <c r="BD3" s="10">
        <f>ALL!BD3</f>
        <v>0.33314226366479188</v>
      </c>
      <c r="BE3" s="10">
        <f>ALL!BE3</f>
        <v>0.20781615336772488</v>
      </c>
      <c r="BF3" s="10">
        <f>ALL!BF3</f>
        <v>0</v>
      </c>
      <c r="BG3" s="17">
        <f>ALL!BG3</f>
        <v>0</v>
      </c>
      <c r="BH3" s="17">
        <f>ALL!BH3</f>
        <v>0</v>
      </c>
      <c r="BI3" s="10">
        <f>ALL!BI3</f>
        <v>0.78916399999999998</v>
      </c>
      <c r="BJ3" s="10">
        <f>ALL!BJ3</f>
        <v>0.210836</v>
      </c>
    </row>
    <row r="4" spans="1:62" x14ac:dyDescent="0.2">
      <c r="A4" t="s">
        <v>47</v>
      </c>
      <c r="B4" t="s">
        <v>52</v>
      </c>
      <c r="C4">
        <v>1977</v>
      </c>
      <c r="D4">
        <v>11318</v>
      </c>
      <c r="E4">
        <v>0.80141899999999999</v>
      </c>
      <c r="F4">
        <v>18.303999999999998</v>
      </c>
      <c r="G4">
        <v>15.585660000000001</v>
      </c>
      <c r="H4">
        <v>14.38805</v>
      </c>
      <c r="I4">
        <v>17.3508</v>
      </c>
      <c r="J4">
        <v>3943.6129999999998</v>
      </c>
      <c r="K4" t="s">
        <v>49</v>
      </c>
      <c r="L4">
        <v>279.10820000000001</v>
      </c>
      <c r="M4">
        <v>133.17359999999999</v>
      </c>
      <c r="N4" t="s">
        <v>49</v>
      </c>
      <c r="O4">
        <v>0.51633600000000002</v>
      </c>
      <c r="P4">
        <v>3.3479000000000002E-2</v>
      </c>
      <c r="Q4">
        <v>30.964120000000001</v>
      </c>
      <c r="R4">
        <v>0.1</v>
      </c>
      <c r="S4">
        <v>0</v>
      </c>
      <c r="T4">
        <v>0.9</v>
      </c>
      <c r="U4">
        <v>0.2</v>
      </c>
      <c r="V4">
        <v>0.8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 t="s">
        <v>49</v>
      </c>
      <c r="AP4">
        <v>0</v>
      </c>
      <c r="AQ4" t="s">
        <v>49</v>
      </c>
      <c r="AR4" t="s">
        <v>49</v>
      </c>
      <c r="AS4" s="19">
        <f>ALL!AS4</f>
        <v>2.7666795490789111</v>
      </c>
      <c r="AT4" s="19">
        <f>ALL!AT4</f>
        <v>2.7570765895784546</v>
      </c>
      <c r="AU4" s="19">
        <f>ALL!AU4</f>
        <v>2.6930603855085922</v>
      </c>
      <c r="AV4" s="19">
        <f>ALL!AV4</f>
        <v>2.757814106116931</v>
      </c>
      <c r="AW4" s="19">
        <f>ALL!AW4</f>
        <v>2.2328079009566686</v>
      </c>
      <c r="AX4" s="19">
        <f>ALL!AX4</f>
        <v>2.2074527586206893</v>
      </c>
      <c r="AY4" s="17">
        <f>ALL!AY4</f>
        <v>2338.7774625307816</v>
      </c>
      <c r="AZ4" s="17">
        <f>ALL!AZ4</f>
        <v>2104.6413281728519</v>
      </c>
      <c r="BA4" s="17">
        <f>ALL!BA4</f>
        <v>23094.590395105974</v>
      </c>
      <c r="BB4" s="17">
        <f>ALL!BB4</f>
        <v>22611.318831389679</v>
      </c>
      <c r="BC4" s="10">
        <f>ALL!BC4</f>
        <v>3.8416666666666668</v>
      </c>
      <c r="BD4" s="10">
        <f>ALL!BD4</f>
        <v>0.33620694547704039</v>
      </c>
      <c r="BE4" s="10">
        <f>ALL!BE4</f>
        <v>0.21431599862370249</v>
      </c>
      <c r="BF4" s="10">
        <f>ALL!BF4</f>
        <v>0.10273085585585587</v>
      </c>
      <c r="BG4" s="17">
        <f>ALL!BG4</f>
        <v>0</v>
      </c>
      <c r="BH4" s="17">
        <f>ALL!BH4</f>
        <v>0</v>
      </c>
      <c r="BI4" s="10">
        <f>ALL!BI4</f>
        <v>0.80141899999999999</v>
      </c>
      <c r="BJ4" s="10">
        <f>ALL!BJ4</f>
        <v>0.19858100000000001</v>
      </c>
    </row>
    <row r="5" spans="1:62" x14ac:dyDescent="0.2">
      <c r="A5" t="s">
        <v>47</v>
      </c>
      <c r="B5" t="s">
        <v>52</v>
      </c>
      <c r="C5">
        <v>1978</v>
      </c>
      <c r="D5">
        <v>11191</v>
      </c>
      <c r="E5">
        <v>0.77458099999999996</v>
      </c>
      <c r="F5">
        <v>19.878229999999999</v>
      </c>
      <c r="G5">
        <v>16.9376</v>
      </c>
      <c r="H5">
        <v>15.508599999999999</v>
      </c>
      <c r="I5">
        <v>19.087150000000001</v>
      </c>
      <c r="J5">
        <v>3588.1109999999999</v>
      </c>
      <c r="K5" t="s">
        <v>49</v>
      </c>
      <c r="L5">
        <v>251.40430000000001</v>
      </c>
      <c r="M5">
        <v>124.1651</v>
      </c>
      <c r="N5">
        <v>13.698499999999999</v>
      </c>
      <c r="O5">
        <v>0.53802000000000005</v>
      </c>
      <c r="P5">
        <v>3.4190999999999999E-2</v>
      </c>
      <c r="Q5">
        <v>30.569600000000001</v>
      </c>
      <c r="R5">
        <v>0.1</v>
      </c>
      <c r="S5">
        <v>0</v>
      </c>
      <c r="T5">
        <v>0.9</v>
      </c>
      <c r="U5">
        <v>0.2</v>
      </c>
      <c r="V5">
        <v>0.7</v>
      </c>
      <c r="W5">
        <v>0.1</v>
      </c>
      <c r="X5">
        <v>0</v>
      </c>
      <c r="Y5">
        <v>0</v>
      </c>
      <c r="Z5">
        <v>0.9</v>
      </c>
      <c r="AA5">
        <v>0</v>
      </c>
      <c r="AB5">
        <v>0.1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 t="s">
        <v>49</v>
      </c>
      <c r="AP5">
        <v>0</v>
      </c>
      <c r="AQ5" t="s">
        <v>49</v>
      </c>
      <c r="AR5" t="s">
        <v>49</v>
      </c>
      <c r="AS5" s="19">
        <f>ALL!AS5</f>
        <v>2.5548747834972541</v>
      </c>
      <c r="AT5" s="19">
        <f>ALL!AT5</f>
        <v>2.7666795490789111</v>
      </c>
      <c r="AU5" s="19">
        <f>ALL!AU5</f>
        <v>2.7570765895784546</v>
      </c>
      <c r="AV5" s="19">
        <f>ALL!AV5</f>
        <v>2.6930603855085922</v>
      </c>
      <c r="AW5" s="19">
        <f>ALL!AW5</f>
        <v>2.757814106116931</v>
      </c>
      <c r="AX5" s="19">
        <f>ALL!AX5</f>
        <v>2.2328079009566686</v>
      </c>
      <c r="AY5" s="17">
        <f>ALL!AY5</f>
        <v>2641.848453840048</v>
      </c>
      <c r="AZ5" s="17">
        <f>ALL!AZ5</f>
        <v>2338.7774625307816</v>
      </c>
      <c r="BA5" s="17">
        <f>ALL!BA5</f>
        <v>23890.763593394342</v>
      </c>
      <c r="BB5" s="17">
        <f>ALL!BB5</f>
        <v>23094.590395105974</v>
      </c>
      <c r="BC5" s="10">
        <f>ALL!BC5</f>
        <v>3.5583333333333331</v>
      </c>
      <c r="BD5" s="10">
        <f>ALL!BD5</f>
        <v>0.34545774428067944</v>
      </c>
      <c r="BE5" s="10">
        <f>ALL!BE5</f>
        <v>0.22200847603674023</v>
      </c>
      <c r="BF5" s="10">
        <f>ALL!BF5</f>
        <v>0.10819256756756757</v>
      </c>
      <c r="BG5" s="17">
        <f>ALL!BG5</f>
        <v>18</v>
      </c>
      <c r="BH5" s="17">
        <f>ALL!BH5</f>
        <v>16</v>
      </c>
      <c r="BI5" s="10">
        <f>ALL!BI5</f>
        <v>0.77458099999999996</v>
      </c>
      <c r="BJ5" s="10">
        <f>ALL!BJ5</f>
        <v>0.22541900000000001</v>
      </c>
    </row>
    <row r="6" spans="1:62" x14ac:dyDescent="0.2">
      <c r="A6" t="s">
        <v>47</v>
      </c>
      <c r="B6" t="s">
        <v>52</v>
      </c>
      <c r="C6">
        <v>1979</v>
      </c>
      <c r="D6">
        <v>10810</v>
      </c>
      <c r="E6">
        <v>0.77870399999999995</v>
      </c>
      <c r="F6">
        <v>20.248390000000001</v>
      </c>
      <c r="G6">
        <v>17.240159999999999</v>
      </c>
      <c r="H6">
        <v>15.92465</v>
      </c>
      <c r="I6">
        <v>19.17632</v>
      </c>
      <c r="J6">
        <v>3484.556</v>
      </c>
      <c r="K6" t="s">
        <v>49</v>
      </c>
      <c r="L6">
        <v>238.32859999999999</v>
      </c>
      <c r="M6">
        <v>119.43340000000001</v>
      </c>
      <c r="N6">
        <v>14.516299999999999</v>
      </c>
      <c r="O6">
        <v>0.54472100000000001</v>
      </c>
      <c r="P6">
        <v>3.3842999999999998E-2</v>
      </c>
      <c r="Q6">
        <v>30.161480000000001</v>
      </c>
      <c r="R6">
        <v>0.1</v>
      </c>
      <c r="S6">
        <v>0</v>
      </c>
      <c r="T6">
        <v>0.9</v>
      </c>
      <c r="U6">
        <v>0.2</v>
      </c>
      <c r="V6">
        <v>0.7</v>
      </c>
      <c r="W6">
        <v>0.1</v>
      </c>
      <c r="X6">
        <v>0</v>
      </c>
      <c r="Y6">
        <v>0</v>
      </c>
      <c r="Z6">
        <v>0.9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 t="s">
        <v>49</v>
      </c>
      <c r="AP6">
        <v>0</v>
      </c>
      <c r="AQ6">
        <v>0</v>
      </c>
      <c r="AR6">
        <v>3.3</v>
      </c>
      <c r="AS6" s="19">
        <f>ALL!AS6</f>
        <v>3.1065528564867972</v>
      </c>
      <c r="AT6" s="19">
        <f>ALL!AT6</f>
        <v>2.5548747834972541</v>
      </c>
      <c r="AU6" s="19">
        <f>ALL!AU6</f>
        <v>2.7666795490789111</v>
      </c>
      <c r="AV6" s="19">
        <f>ALL!AV6</f>
        <v>2.7570765895784546</v>
      </c>
      <c r="AW6" s="19">
        <f>ALL!AW6</f>
        <v>2.6930603855085922</v>
      </c>
      <c r="AX6" s="19">
        <f>ALL!AX6</f>
        <v>2.757814106116931</v>
      </c>
      <c r="AY6" s="17">
        <f>ALL!AY6</f>
        <v>2951.6080459286991</v>
      </c>
      <c r="AZ6" s="17">
        <f>ALL!AZ6</f>
        <v>2641.848453840048</v>
      </c>
      <c r="BA6" s="17">
        <f>ALL!BA6</f>
        <v>24085.631159408978</v>
      </c>
      <c r="BB6" s="17">
        <f>ALL!BB6</f>
        <v>23890.763593394342</v>
      </c>
      <c r="BC6" s="10">
        <f>ALL!BC6</f>
        <v>3.4916666666666667</v>
      </c>
      <c r="BD6" s="10">
        <f>ALL!BD6</f>
        <v>0.35084931413556109</v>
      </c>
      <c r="BE6" s="10">
        <f>ALL!BE6</f>
        <v>0.22087547548753311</v>
      </c>
      <c r="BF6" s="10">
        <f>ALL!BF6</f>
        <v>0.1151463963963964</v>
      </c>
      <c r="BG6" s="17">
        <f>ALL!BG6</f>
        <v>19</v>
      </c>
      <c r="BH6" s="17">
        <f>ALL!BH6</f>
        <v>17.2</v>
      </c>
      <c r="BI6" s="10">
        <f>ALL!BI6</f>
        <v>0.77870399999999995</v>
      </c>
      <c r="BJ6" s="10">
        <f>ALL!BJ6</f>
        <v>0.22129599999999999</v>
      </c>
    </row>
    <row r="7" spans="1:62" x14ac:dyDescent="0.2">
      <c r="A7" t="s">
        <v>47</v>
      </c>
      <c r="B7" t="s">
        <v>52</v>
      </c>
      <c r="C7">
        <v>1980</v>
      </c>
      <c r="D7">
        <v>9444</v>
      </c>
      <c r="E7">
        <v>0.83525499999999997</v>
      </c>
      <c r="F7">
        <v>23.482679999999998</v>
      </c>
      <c r="G7">
        <v>20.011810000000001</v>
      </c>
      <c r="H7">
        <v>18.297820000000002</v>
      </c>
      <c r="I7">
        <v>22.599139999999998</v>
      </c>
      <c r="J7">
        <v>3101.498</v>
      </c>
      <c r="K7" t="s">
        <v>49</v>
      </c>
      <c r="L7">
        <v>187.8023</v>
      </c>
      <c r="M7">
        <v>100.4593</v>
      </c>
      <c r="N7">
        <v>15.5474</v>
      </c>
      <c r="O7">
        <v>0.58312600000000003</v>
      </c>
      <c r="P7">
        <v>3.2169000000000003E-2</v>
      </c>
      <c r="Q7">
        <v>31.213609999999999</v>
      </c>
      <c r="R7">
        <v>0.3</v>
      </c>
      <c r="S7">
        <v>0</v>
      </c>
      <c r="T7">
        <v>0.7</v>
      </c>
      <c r="U7">
        <v>0.3</v>
      </c>
      <c r="V7">
        <v>0.5</v>
      </c>
      <c r="W7">
        <v>0.2</v>
      </c>
      <c r="X7">
        <v>0</v>
      </c>
      <c r="Y7">
        <v>0</v>
      </c>
      <c r="Z7">
        <v>0.9</v>
      </c>
      <c r="AA7">
        <v>0</v>
      </c>
      <c r="AB7">
        <v>0.1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 t="s">
        <v>49</v>
      </c>
      <c r="AP7">
        <v>0</v>
      </c>
      <c r="AQ7">
        <v>0</v>
      </c>
      <c r="AR7">
        <v>3.5</v>
      </c>
      <c r="AS7" s="19">
        <f>ALL!AS7</f>
        <v>3.7889892666396925</v>
      </c>
      <c r="AT7" s="19">
        <f>ALL!AT7</f>
        <v>3.1065528564867972</v>
      </c>
      <c r="AU7" s="19">
        <f>ALL!AU7</f>
        <v>2.5548747834972541</v>
      </c>
      <c r="AV7" s="19">
        <f>ALL!AV7</f>
        <v>2.7666795490789111</v>
      </c>
      <c r="AW7" s="19">
        <f>ALL!AW7</f>
        <v>2.7570765895784546</v>
      </c>
      <c r="AX7" s="19">
        <f>ALL!AX7</f>
        <v>2.6930603855085922</v>
      </c>
      <c r="AY7" s="17">
        <f>ALL!AY7</f>
        <v>3209.9762099588747</v>
      </c>
      <c r="AZ7" s="17">
        <f>ALL!AZ7</f>
        <v>2951.6080459286991</v>
      </c>
      <c r="BA7" s="17">
        <f>ALL!BA7</f>
        <v>23987.640611927334</v>
      </c>
      <c r="BB7" s="17">
        <f>ALL!BB7</f>
        <v>24085.631159408978</v>
      </c>
      <c r="BC7" s="10">
        <f>ALL!BC7</f>
        <v>4.9833333333333334</v>
      </c>
      <c r="BD7" s="10">
        <f>ALL!BD7</f>
        <v>0.36191622067979179</v>
      </c>
      <c r="BE7" s="10">
        <f>ALL!BE7</f>
        <v>0.22320110819380035</v>
      </c>
      <c r="BF7" s="10">
        <f>ALL!BF7</f>
        <v>0.12378941441441441</v>
      </c>
      <c r="BG7" s="17">
        <f>ALL!BG7</f>
        <v>20</v>
      </c>
      <c r="BH7" s="17">
        <f>ALL!BH7</f>
        <v>16</v>
      </c>
      <c r="BI7" s="10">
        <f>ALL!BI7</f>
        <v>0.83525499999999997</v>
      </c>
      <c r="BJ7" s="10">
        <f>ALL!BJ7</f>
        <v>0.164745</v>
      </c>
    </row>
    <row r="8" spans="1:62" x14ac:dyDescent="0.2">
      <c r="A8" t="s">
        <v>47</v>
      </c>
      <c r="B8" t="s">
        <v>52</v>
      </c>
      <c r="C8">
        <v>1981</v>
      </c>
      <c r="D8">
        <v>8734</v>
      </c>
      <c r="E8">
        <v>0.82750500000000005</v>
      </c>
      <c r="F8">
        <v>25.12687</v>
      </c>
      <c r="G8">
        <v>21.416070000000001</v>
      </c>
      <c r="H8">
        <v>19.549900000000001</v>
      </c>
      <c r="I8">
        <v>24.244700000000002</v>
      </c>
      <c r="J8">
        <v>3075.8879999999999</v>
      </c>
      <c r="K8" t="s">
        <v>49</v>
      </c>
      <c r="L8">
        <v>181.9314</v>
      </c>
      <c r="M8">
        <v>98.709199999999996</v>
      </c>
      <c r="N8">
        <v>15.5566</v>
      </c>
      <c r="O8">
        <v>0.59437200000000001</v>
      </c>
      <c r="P8">
        <v>3.1988000000000003E-2</v>
      </c>
      <c r="Q8">
        <v>33.136920000000003</v>
      </c>
      <c r="R8">
        <v>0.4</v>
      </c>
      <c r="S8">
        <v>0</v>
      </c>
      <c r="T8">
        <v>0.6</v>
      </c>
      <c r="U8">
        <v>0.3</v>
      </c>
      <c r="V8">
        <v>0.4</v>
      </c>
      <c r="W8">
        <v>0.3</v>
      </c>
      <c r="X8">
        <v>0</v>
      </c>
      <c r="Y8">
        <v>0</v>
      </c>
      <c r="Z8">
        <v>0.9</v>
      </c>
      <c r="AA8">
        <v>0</v>
      </c>
      <c r="AB8">
        <v>0.1</v>
      </c>
      <c r="AC8">
        <v>0</v>
      </c>
      <c r="AD8">
        <v>0</v>
      </c>
      <c r="AE8">
        <v>0.1</v>
      </c>
      <c r="AF8">
        <v>0</v>
      </c>
      <c r="AG8">
        <v>0</v>
      </c>
      <c r="AH8">
        <v>0</v>
      </c>
      <c r="AI8">
        <v>0</v>
      </c>
      <c r="AJ8">
        <v>0</v>
      </c>
      <c r="AK8">
        <v>0.9</v>
      </c>
      <c r="AL8">
        <v>0</v>
      </c>
      <c r="AM8">
        <v>0</v>
      </c>
      <c r="AN8">
        <v>0</v>
      </c>
      <c r="AO8" t="s">
        <v>49</v>
      </c>
      <c r="AP8">
        <v>0</v>
      </c>
      <c r="AQ8">
        <v>0</v>
      </c>
      <c r="AR8">
        <v>3.5</v>
      </c>
      <c r="AS8" s="19">
        <f>ALL!AS8</f>
        <v>3.8038357560483869</v>
      </c>
      <c r="AT8" s="19">
        <f>ALL!AT8</f>
        <v>3.7889892666396925</v>
      </c>
      <c r="AU8" s="19">
        <f>ALL!AU8</f>
        <v>3.1065528564867972</v>
      </c>
      <c r="AV8" s="19">
        <f>ALL!AV8</f>
        <v>2.5548747834972541</v>
      </c>
      <c r="AW8" s="19">
        <f>ALL!AW8</f>
        <v>2.7666795490789111</v>
      </c>
      <c r="AX8" s="19">
        <f>ALL!AX8</f>
        <v>2.7570765895784546</v>
      </c>
      <c r="AY8" s="17">
        <f>ALL!AY8</f>
        <v>3602.8752642064278</v>
      </c>
      <c r="AZ8" s="17">
        <f>ALL!AZ8</f>
        <v>3209.9762099588747</v>
      </c>
      <c r="BA8" s="17">
        <f>ALL!BA8</f>
        <v>24329.493999164439</v>
      </c>
      <c r="BB8" s="17">
        <f>ALL!BB8</f>
        <v>23987.640611927334</v>
      </c>
      <c r="BC8" s="10">
        <f>ALL!BC8</f>
        <v>5.95</v>
      </c>
      <c r="BD8" s="10">
        <f>ALL!BD8</f>
        <v>0.37644508260452547</v>
      </c>
      <c r="BE8" s="10">
        <f>ALL!BE8</f>
        <v>0.23596227227434358</v>
      </c>
      <c r="BF8" s="10">
        <f>ALL!BF8</f>
        <v>0.13265765765765766</v>
      </c>
      <c r="BG8" s="17">
        <f>ALL!BG8</f>
        <v>22</v>
      </c>
      <c r="BH8" s="17">
        <f>ALL!BH8</f>
        <v>16.7</v>
      </c>
      <c r="BI8" s="10">
        <f>ALL!BI8</f>
        <v>0.82750500000000005</v>
      </c>
      <c r="BJ8" s="10">
        <f>ALL!BJ8</f>
        <v>0.17249500000000001</v>
      </c>
    </row>
    <row r="9" spans="1:62" x14ac:dyDescent="0.2">
      <c r="A9" t="s">
        <v>47</v>
      </c>
      <c r="B9" t="s">
        <v>52</v>
      </c>
      <c r="C9">
        <v>1982</v>
      </c>
      <c r="D9">
        <v>7832</v>
      </c>
      <c r="E9">
        <v>0.80468700000000004</v>
      </c>
      <c r="F9">
        <v>26.03471</v>
      </c>
      <c r="G9">
        <v>22.2074</v>
      </c>
      <c r="H9">
        <v>20.07855</v>
      </c>
      <c r="I9">
        <v>25.513629999999999</v>
      </c>
      <c r="J9">
        <v>3053.3870000000002</v>
      </c>
      <c r="K9" t="s">
        <v>49</v>
      </c>
      <c r="L9">
        <v>174.9067</v>
      </c>
      <c r="M9">
        <v>98.716499999999996</v>
      </c>
      <c r="N9">
        <v>16.63</v>
      </c>
      <c r="O9">
        <v>0.60931800000000003</v>
      </c>
      <c r="P9">
        <v>3.2048E-2</v>
      </c>
      <c r="Q9">
        <v>34.182169999999999</v>
      </c>
      <c r="R9">
        <v>0.5</v>
      </c>
      <c r="S9">
        <v>0</v>
      </c>
      <c r="T9">
        <v>0.5</v>
      </c>
      <c r="U9">
        <v>0.3</v>
      </c>
      <c r="V9">
        <v>0.2</v>
      </c>
      <c r="W9">
        <v>0.5</v>
      </c>
      <c r="X9">
        <v>0</v>
      </c>
      <c r="Y9">
        <v>0</v>
      </c>
      <c r="Z9">
        <v>0.8</v>
      </c>
      <c r="AA9">
        <v>0</v>
      </c>
      <c r="AB9">
        <v>0.1</v>
      </c>
      <c r="AC9">
        <v>0.1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 t="s">
        <v>49</v>
      </c>
      <c r="AP9">
        <v>0</v>
      </c>
      <c r="AQ9">
        <v>0</v>
      </c>
      <c r="AR9">
        <v>3.6</v>
      </c>
      <c r="AS9" s="19">
        <f>ALL!AS9</f>
        <v>3.3924925146754141</v>
      </c>
      <c r="AT9" s="19">
        <f>ALL!AT9</f>
        <v>3.8038357560483869</v>
      </c>
      <c r="AU9" s="19">
        <f>ALL!AU9</f>
        <v>3.7889892666396925</v>
      </c>
      <c r="AV9" s="19">
        <f>ALL!AV9</f>
        <v>3.1065528564867972</v>
      </c>
      <c r="AW9" s="19">
        <f>ALL!AW9</f>
        <v>2.5548747834972541</v>
      </c>
      <c r="AX9" s="19">
        <f>ALL!AX9</f>
        <v>2.7666795490789111</v>
      </c>
      <c r="AY9" s="17">
        <f>ALL!AY9</f>
        <v>3756.5015970855884</v>
      </c>
      <c r="AZ9" s="17">
        <f>ALL!AZ9</f>
        <v>3602.8752642064278</v>
      </c>
      <c r="BA9" s="17">
        <f>ALL!BA9</f>
        <v>24623.465641609375</v>
      </c>
      <c r="BB9" s="17">
        <f>ALL!BB9</f>
        <v>24329.493999164439</v>
      </c>
      <c r="BC9" s="10">
        <f>ALL!BC9</f>
        <v>5.6</v>
      </c>
      <c r="BD9" s="10">
        <f>ALL!BD9</f>
        <v>0.37321014069159647</v>
      </c>
      <c r="BE9" s="10">
        <f>ALL!BE9</f>
        <v>0.23637969352931459</v>
      </c>
      <c r="BF9" s="10">
        <f>ALL!BF9</f>
        <v>0.13873873873873874</v>
      </c>
      <c r="BG9" s="17">
        <f>ALL!BG9</f>
        <v>24</v>
      </c>
      <c r="BH9" s="17">
        <f>ALL!BH9</f>
        <v>17.5</v>
      </c>
      <c r="BI9" s="10">
        <f>ALL!BI9</f>
        <v>0.80468700000000004</v>
      </c>
      <c r="BJ9" s="10">
        <f>ALL!BJ9</f>
        <v>0.19531299999999999</v>
      </c>
    </row>
    <row r="10" spans="1:62" x14ac:dyDescent="0.2">
      <c r="A10" t="s">
        <v>47</v>
      </c>
      <c r="B10" t="s">
        <v>52</v>
      </c>
      <c r="C10">
        <v>1983</v>
      </c>
      <c r="D10">
        <v>8035</v>
      </c>
      <c r="E10">
        <v>0.77997000000000005</v>
      </c>
      <c r="F10">
        <v>25.886399999999998</v>
      </c>
      <c r="G10">
        <v>22.084959999999999</v>
      </c>
      <c r="H10">
        <v>19.925180000000001</v>
      </c>
      <c r="I10">
        <v>25.457650000000001</v>
      </c>
      <c r="J10">
        <v>3112.0120000000002</v>
      </c>
      <c r="K10" t="s">
        <v>49</v>
      </c>
      <c r="L10">
        <v>181.9034</v>
      </c>
      <c r="M10">
        <v>103.8189</v>
      </c>
      <c r="N10">
        <v>14.8322</v>
      </c>
      <c r="O10">
        <v>0.61525200000000002</v>
      </c>
      <c r="P10">
        <v>3.3030999999999998E-2</v>
      </c>
      <c r="Q10">
        <v>34.673499999999997</v>
      </c>
      <c r="R10">
        <v>0.5</v>
      </c>
      <c r="S10">
        <v>0</v>
      </c>
      <c r="T10">
        <v>0.5</v>
      </c>
      <c r="U10">
        <v>0.3</v>
      </c>
      <c r="V10">
        <v>0.2</v>
      </c>
      <c r="W10">
        <v>0.6</v>
      </c>
      <c r="X10">
        <v>0</v>
      </c>
      <c r="Y10">
        <v>0</v>
      </c>
      <c r="Z10">
        <v>0.7</v>
      </c>
      <c r="AA10">
        <v>0</v>
      </c>
      <c r="AB10">
        <v>0.1</v>
      </c>
      <c r="AC10">
        <v>0.2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 t="s">
        <v>49</v>
      </c>
      <c r="AP10">
        <v>0</v>
      </c>
      <c r="AQ10">
        <v>0</v>
      </c>
      <c r="AR10">
        <v>3.7</v>
      </c>
      <c r="AS10" s="19">
        <f>ALL!AS10</f>
        <v>3.1448251255230129</v>
      </c>
      <c r="AT10" s="19">
        <f>ALL!AT10</f>
        <v>3.3924925146754141</v>
      </c>
      <c r="AU10" s="19">
        <f>ALL!AU10</f>
        <v>3.8038357560483869</v>
      </c>
      <c r="AV10" s="19">
        <f>ALL!AV10</f>
        <v>3.7889892666396925</v>
      </c>
      <c r="AW10" s="19">
        <f>ALL!AW10</f>
        <v>3.1065528564867972</v>
      </c>
      <c r="AX10" s="19">
        <f>ALL!AX10</f>
        <v>2.5548747834972541</v>
      </c>
      <c r="AY10" s="17">
        <f>ALL!AY10</f>
        <v>4082.5730617195218</v>
      </c>
      <c r="AZ10" s="17">
        <f>ALL!AZ10</f>
        <v>3756.5015970855884</v>
      </c>
      <c r="BA10" s="17">
        <f>ALL!BA10</f>
        <v>25242.587737061589</v>
      </c>
      <c r="BB10" s="17">
        <f>ALL!BB10</f>
        <v>24623.465641609375</v>
      </c>
      <c r="BC10" s="10">
        <f>ALL!BC10</f>
        <v>4.8583333333333334</v>
      </c>
      <c r="BD10" s="10">
        <f>ALL!BD10</f>
        <v>0.37315338732470299</v>
      </c>
      <c r="BE10" s="10">
        <f>ALL!BE10</f>
        <v>0.25182427996324308</v>
      </c>
      <c r="BF10" s="10">
        <f>ALL!BF10</f>
        <v>0.14594594594594595</v>
      </c>
      <c r="BG10" s="17">
        <f>ALL!BG10</f>
        <v>26</v>
      </c>
      <c r="BH10" s="17">
        <f>ALL!BH10</f>
        <v>19</v>
      </c>
      <c r="BI10" s="10">
        <f>ALL!BI10</f>
        <v>0.77997000000000005</v>
      </c>
      <c r="BJ10" s="10">
        <f>ALL!BJ10</f>
        <v>0.22003</v>
      </c>
    </row>
    <row r="11" spans="1:62" x14ac:dyDescent="0.2">
      <c r="A11" t="s">
        <v>47</v>
      </c>
      <c r="B11" t="s">
        <v>52</v>
      </c>
      <c r="C11">
        <v>1984</v>
      </c>
      <c r="D11">
        <v>10730</v>
      </c>
      <c r="E11">
        <v>0.76537200000000005</v>
      </c>
      <c r="F11">
        <v>26.277049999999999</v>
      </c>
      <c r="G11">
        <v>22.423030000000001</v>
      </c>
      <c r="H11">
        <v>20.184619999999999</v>
      </c>
      <c r="I11">
        <v>25.938800000000001</v>
      </c>
      <c r="J11">
        <v>3100.5010000000002</v>
      </c>
      <c r="K11" t="s">
        <v>49</v>
      </c>
      <c r="L11">
        <v>178.6686</v>
      </c>
      <c r="M11">
        <v>105.77549999999999</v>
      </c>
      <c r="N11">
        <v>14.5289</v>
      </c>
      <c r="O11">
        <v>0.636822</v>
      </c>
      <c r="P11">
        <v>3.3843999999999999E-2</v>
      </c>
      <c r="Q11">
        <v>35.069859999999998</v>
      </c>
      <c r="R11">
        <v>0.5</v>
      </c>
      <c r="S11">
        <v>0</v>
      </c>
      <c r="T11">
        <v>0.5</v>
      </c>
      <c r="U11">
        <v>0.2</v>
      </c>
      <c r="V11">
        <v>0.2</v>
      </c>
      <c r="W11">
        <v>0.6</v>
      </c>
      <c r="X11">
        <v>0</v>
      </c>
      <c r="Y11">
        <v>0</v>
      </c>
      <c r="Z11">
        <v>0.6</v>
      </c>
      <c r="AA11">
        <v>0</v>
      </c>
      <c r="AB11">
        <v>0.1</v>
      </c>
      <c r="AC11">
        <v>0.2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 t="s">
        <v>49</v>
      </c>
      <c r="AP11">
        <v>0</v>
      </c>
      <c r="AQ11">
        <v>0</v>
      </c>
      <c r="AR11">
        <v>3.7</v>
      </c>
      <c r="AS11" s="19">
        <f>ALL!AS11</f>
        <v>2.9467889528543934</v>
      </c>
      <c r="AT11" s="19">
        <f>ALL!AT11</f>
        <v>3.1448251255230129</v>
      </c>
      <c r="AU11" s="19">
        <f>ALL!AU11</f>
        <v>3.3924925146754141</v>
      </c>
      <c r="AV11" s="19">
        <f>ALL!AV11</f>
        <v>3.8038357560483869</v>
      </c>
      <c r="AW11" s="19">
        <f>ALL!AW11</f>
        <v>3.7889892666396925</v>
      </c>
      <c r="AX11" s="19">
        <f>ALL!AX11</f>
        <v>3.1065528564867972</v>
      </c>
      <c r="AY11" s="17">
        <f>ALL!AY11</f>
        <v>4535.9627373092162</v>
      </c>
      <c r="AZ11" s="17">
        <f>ALL!AZ11</f>
        <v>4082.5730617195218</v>
      </c>
      <c r="BA11" s="17">
        <f>ALL!BA11</f>
        <v>26742.511230899956</v>
      </c>
      <c r="BB11" s="17">
        <f>ALL!BB11</f>
        <v>25242.587737061589</v>
      </c>
      <c r="BC11" s="10">
        <f>ALL!BC11</f>
        <v>5.6416666666666666</v>
      </c>
      <c r="BD11" s="10">
        <f>ALL!BD11</f>
        <v>0.39500343357869705</v>
      </c>
      <c r="BE11" s="10">
        <f>ALL!BE11</f>
        <v>0.26225981133751908</v>
      </c>
      <c r="BF11" s="10">
        <f>ALL!BF11</f>
        <v>0.16097972972972974</v>
      </c>
      <c r="BG11" s="17">
        <f>ALL!BG11</f>
        <v>27</v>
      </c>
      <c r="BH11" s="17">
        <f>ALL!BH11</f>
        <v>20</v>
      </c>
      <c r="BI11" s="10">
        <f>ALL!BI11</f>
        <v>0.76537200000000005</v>
      </c>
      <c r="BJ11" s="10">
        <f>ALL!BJ11</f>
        <v>0.234628</v>
      </c>
    </row>
    <row r="12" spans="1:62" x14ac:dyDescent="0.2">
      <c r="A12" t="s">
        <v>47</v>
      </c>
      <c r="B12" t="s">
        <v>52</v>
      </c>
      <c r="C12">
        <v>1985</v>
      </c>
      <c r="D12">
        <v>10879</v>
      </c>
      <c r="E12">
        <v>0.75234900000000005</v>
      </c>
      <c r="F12">
        <v>26.932469999999999</v>
      </c>
      <c r="G12">
        <v>22.988800000000001</v>
      </c>
      <c r="H12">
        <v>20.627960000000002</v>
      </c>
      <c r="I12">
        <v>26.72747</v>
      </c>
      <c r="J12">
        <v>3095.9749999999999</v>
      </c>
      <c r="K12" t="s">
        <v>49</v>
      </c>
      <c r="L12">
        <v>176.79920000000001</v>
      </c>
      <c r="M12">
        <v>110.73650000000001</v>
      </c>
      <c r="N12">
        <v>13.895300000000001</v>
      </c>
      <c r="O12">
        <v>0.67082699999999995</v>
      </c>
      <c r="P12">
        <v>3.5438999999999998E-2</v>
      </c>
      <c r="Q12">
        <v>35.79045</v>
      </c>
      <c r="R12">
        <v>0.6</v>
      </c>
      <c r="S12">
        <v>0</v>
      </c>
      <c r="T12">
        <v>0.4</v>
      </c>
      <c r="U12">
        <v>0.2</v>
      </c>
      <c r="V12">
        <v>0.2</v>
      </c>
      <c r="W12">
        <v>0.6</v>
      </c>
      <c r="X12">
        <v>0</v>
      </c>
      <c r="Y12">
        <v>0</v>
      </c>
      <c r="Z12">
        <v>0.5</v>
      </c>
      <c r="AA12">
        <v>0</v>
      </c>
      <c r="AB12">
        <v>0.2</v>
      </c>
      <c r="AC12">
        <v>0.3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 t="s">
        <v>49</v>
      </c>
      <c r="AP12">
        <v>0</v>
      </c>
      <c r="AQ12">
        <v>0</v>
      </c>
      <c r="AR12">
        <v>3.7</v>
      </c>
      <c r="AS12" s="19">
        <f>ALL!AS12</f>
        <v>2.8416198605947951</v>
      </c>
      <c r="AT12" s="19">
        <f>ALL!AT12</f>
        <v>2.9467889528543934</v>
      </c>
      <c r="AU12" s="19">
        <f>ALL!AU12</f>
        <v>3.1448251255230129</v>
      </c>
      <c r="AV12" s="19">
        <f>ALL!AV12</f>
        <v>3.3924925146754141</v>
      </c>
      <c r="AW12" s="19">
        <f>ALL!AW12</f>
        <v>3.8038357560483869</v>
      </c>
      <c r="AX12" s="19">
        <f>ALL!AX12</f>
        <v>3.7889892666396925</v>
      </c>
      <c r="AY12" s="17">
        <f>ALL!AY12</f>
        <v>4874.525862529531</v>
      </c>
      <c r="AZ12" s="17">
        <f>ALL!AZ12</f>
        <v>4535.9627373092162</v>
      </c>
      <c r="BA12" s="17">
        <f>ALL!BA12</f>
        <v>27301.502763124798</v>
      </c>
      <c r="BB12" s="17">
        <f>ALL!BB12</f>
        <v>26742.511230899956</v>
      </c>
      <c r="BC12" s="10">
        <f>ALL!BC12</f>
        <v>8.4749999999999996</v>
      </c>
      <c r="BD12" s="10">
        <f>ALL!BD12</f>
        <v>0.42911220708168507</v>
      </c>
      <c r="BE12" s="10">
        <f>ALL!BE12</f>
        <v>0.31396041534607505</v>
      </c>
      <c r="BF12" s="10">
        <f>ALL!BF12</f>
        <v>0.18127815315315315</v>
      </c>
      <c r="BG12" s="17">
        <f>ALL!BG12</f>
        <v>27.5</v>
      </c>
      <c r="BH12" s="17">
        <f>ALL!BH12</f>
        <v>19.5</v>
      </c>
      <c r="BI12" s="10">
        <f>ALL!BI12</f>
        <v>0.75234900000000005</v>
      </c>
      <c r="BJ12" s="10">
        <f>ALL!BJ12</f>
        <v>0.24765100000000001</v>
      </c>
    </row>
    <row r="13" spans="1:62" x14ac:dyDescent="0.2">
      <c r="A13" t="s">
        <v>47</v>
      </c>
      <c r="B13" t="s">
        <v>52</v>
      </c>
      <c r="C13">
        <v>1986</v>
      </c>
      <c r="D13">
        <v>11074</v>
      </c>
      <c r="E13">
        <v>0.72072599999999998</v>
      </c>
      <c r="F13">
        <v>27.852319999999999</v>
      </c>
      <c r="G13">
        <v>23.691839999999999</v>
      </c>
      <c r="H13">
        <v>21.19061</v>
      </c>
      <c r="I13">
        <v>27.568629999999999</v>
      </c>
      <c r="J13">
        <v>3043.0230000000001</v>
      </c>
      <c r="K13" t="s">
        <v>49</v>
      </c>
      <c r="L13">
        <v>167.32079999999999</v>
      </c>
      <c r="M13">
        <v>110.9135</v>
      </c>
      <c r="N13">
        <v>13.2425</v>
      </c>
      <c r="O13">
        <v>0.70122600000000002</v>
      </c>
      <c r="P13">
        <v>3.5965999999999998E-2</v>
      </c>
      <c r="Q13">
        <v>36.233339999999998</v>
      </c>
      <c r="R13">
        <v>0.7</v>
      </c>
      <c r="S13">
        <v>0</v>
      </c>
      <c r="T13">
        <v>0.3</v>
      </c>
      <c r="U13">
        <v>0.2</v>
      </c>
      <c r="V13">
        <v>0.2</v>
      </c>
      <c r="W13">
        <v>0.6</v>
      </c>
      <c r="X13">
        <v>0</v>
      </c>
      <c r="Y13">
        <v>0</v>
      </c>
      <c r="Z13">
        <v>0.3</v>
      </c>
      <c r="AA13">
        <v>0</v>
      </c>
      <c r="AB13">
        <v>0.4</v>
      </c>
      <c r="AC13">
        <v>0.3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3.8</v>
      </c>
      <c r="AS13" s="19">
        <f>ALL!AS13</f>
        <v>2.1698170470257541</v>
      </c>
      <c r="AT13" s="19">
        <f>ALL!AT13</f>
        <v>2.8416198605947951</v>
      </c>
      <c r="AU13" s="19">
        <f>ALL!AU13</f>
        <v>2.9467889528543934</v>
      </c>
      <c r="AV13" s="19">
        <f>ALL!AV13</f>
        <v>3.1448251255230129</v>
      </c>
      <c r="AW13" s="19">
        <f>ALL!AW13</f>
        <v>3.3924925146754141</v>
      </c>
      <c r="AX13" s="19">
        <f>ALL!AX13</f>
        <v>3.8038357560483869</v>
      </c>
      <c r="AY13" s="17">
        <f>ALL!AY13</f>
        <v>5144.8807069150862</v>
      </c>
      <c r="AZ13" s="17">
        <f>ALL!AZ13</f>
        <v>4874.525862529531</v>
      </c>
      <c r="BA13" s="17">
        <f>ALL!BA13</f>
        <v>28082.086556131995</v>
      </c>
      <c r="BB13" s="17">
        <f>ALL!BB13</f>
        <v>27301.502763124798</v>
      </c>
      <c r="BC13" s="10">
        <f>ALL!BC13</f>
        <v>7.7</v>
      </c>
      <c r="BD13" s="10">
        <f>ALL!BD13</f>
        <v>0.45612680972298675</v>
      </c>
      <c r="BE13" s="10">
        <f>ALL!BE13</f>
        <v>0.3596978585693304</v>
      </c>
      <c r="BF13" s="10">
        <f>ALL!BF13</f>
        <v>0.19476351351351351</v>
      </c>
      <c r="BG13" s="17">
        <f>ALL!BG13</f>
        <v>26</v>
      </c>
      <c r="BH13" s="17">
        <f>ALL!BH13</f>
        <v>20</v>
      </c>
      <c r="BI13" s="10">
        <f>ALL!BI13</f>
        <v>0.72072599999999998</v>
      </c>
      <c r="BJ13" s="10">
        <f>ALL!BJ13</f>
        <v>0.27927400000000002</v>
      </c>
    </row>
    <row r="14" spans="1:62" x14ac:dyDescent="0.2">
      <c r="A14" t="s">
        <v>47</v>
      </c>
      <c r="B14" t="s">
        <v>52</v>
      </c>
      <c r="C14">
        <v>1987</v>
      </c>
      <c r="D14">
        <v>10826</v>
      </c>
      <c r="E14">
        <v>0.72827600000000003</v>
      </c>
      <c r="F14">
        <v>28.026620000000001</v>
      </c>
      <c r="G14">
        <v>23.759720000000002</v>
      </c>
      <c r="H14">
        <v>21.171900000000001</v>
      </c>
      <c r="I14">
        <v>27.69136</v>
      </c>
      <c r="J14">
        <v>3034.9360000000001</v>
      </c>
      <c r="K14" t="s">
        <v>49</v>
      </c>
      <c r="L14">
        <v>161.827</v>
      </c>
      <c r="M14">
        <v>112.61060000000001</v>
      </c>
      <c r="N14">
        <v>13.3386</v>
      </c>
      <c r="O14">
        <v>0.73208499999999999</v>
      </c>
      <c r="P14">
        <v>3.6548999999999998E-2</v>
      </c>
      <c r="Q14">
        <v>36.216259999999998</v>
      </c>
      <c r="R14">
        <v>0.8</v>
      </c>
      <c r="S14">
        <v>0</v>
      </c>
      <c r="T14">
        <v>0.2</v>
      </c>
      <c r="U14">
        <v>0.2</v>
      </c>
      <c r="V14">
        <v>0.2</v>
      </c>
      <c r="W14">
        <v>0.6</v>
      </c>
      <c r="X14">
        <v>0</v>
      </c>
      <c r="Y14">
        <v>0</v>
      </c>
      <c r="Z14">
        <v>0.3</v>
      </c>
      <c r="AA14">
        <v>0</v>
      </c>
      <c r="AB14">
        <v>0.4</v>
      </c>
      <c r="AC14">
        <v>0.3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0.1</v>
      </c>
      <c r="AP14">
        <v>0</v>
      </c>
      <c r="AQ14">
        <v>0</v>
      </c>
      <c r="AR14">
        <v>3.8</v>
      </c>
      <c r="AS14" s="19">
        <f>ALL!AS14</f>
        <v>2.1533616055449611</v>
      </c>
      <c r="AT14" s="19">
        <f>ALL!AT14</f>
        <v>2.1698170470257541</v>
      </c>
      <c r="AU14" s="19">
        <f>ALL!AU14</f>
        <v>2.8416198605947951</v>
      </c>
      <c r="AV14" s="19">
        <f>ALL!AV14</f>
        <v>2.9467889528543934</v>
      </c>
      <c r="AW14" s="19">
        <f>ALL!AW14</f>
        <v>3.1448251255230129</v>
      </c>
      <c r="AX14" s="19">
        <f>ALL!AX14</f>
        <v>3.3924925146754141</v>
      </c>
      <c r="AY14" s="17">
        <f>ALL!AY14</f>
        <v>5454.4788064382064</v>
      </c>
      <c r="AZ14" s="17">
        <f>ALL!AZ14</f>
        <v>5144.8807069150862</v>
      </c>
      <c r="BA14" s="17">
        <f>ALL!BA14</f>
        <v>28448.437580239508</v>
      </c>
      <c r="BB14" s="17">
        <f>ALL!BB14</f>
        <v>28082.086556131995</v>
      </c>
      <c r="BC14" s="10">
        <f>ALL!BC14</f>
        <v>7.05</v>
      </c>
      <c r="BD14" s="10">
        <f>ALL!BD14</f>
        <v>0.48024699065272042</v>
      </c>
      <c r="BE14" s="10">
        <f>ALL!BE14</f>
        <v>0.39237597967277754</v>
      </c>
      <c r="BF14" s="10">
        <f>ALL!BF14</f>
        <v>0.20912162162162162</v>
      </c>
      <c r="BG14" s="17">
        <f>ALL!BG14</f>
        <v>26</v>
      </c>
      <c r="BH14" s="17">
        <f>ALL!BH14</f>
        <v>20.5</v>
      </c>
      <c r="BI14" s="10">
        <f>ALL!BI14</f>
        <v>0.72827600000000003</v>
      </c>
      <c r="BJ14" s="10">
        <f>ALL!BJ14</f>
        <v>0.27172400000000002</v>
      </c>
    </row>
    <row r="15" spans="1:62" x14ac:dyDescent="0.2">
      <c r="A15" t="s">
        <v>47</v>
      </c>
      <c r="B15" t="s">
        <v>52</v>
      </c>
      <c r="C15">
        <v>1988</v>
      </c>
      <c r="D15">
        <v>10845</v>
      </c>
      <c r="E15">
        <v>0.70905200000000002</v>
      </c>
      <c r="F15">
        <v>28.512360000000001</v>
      </c>
      <c r="G15">
        <v>24.0868</v>
      </c>
      <c r="H15">
        <v>21.381150000000002</v>
      </c>
      <c r="I15">
        <v>28.117429999999999</v>
      </c>
      <c r="J15">
        <v>3051.0509999999999</v>
      </c>
      <c r="K15" t="s">
        <v>49</v>
      </c>
      <c r="L15">
        <v>160.64840000000001</v>
      </c>
      <c r="M15">
        <v>116.1658</v>
      </c>
      <c r="N15">
        <v>13.2624</v>
      </c>
      <c r="O15">
        <v>0.75818300000000005</v>
      </c>
      <c r="P15">
        <v>3.7501E-2</v>
      </c>
      <c r="Q15">
        <v>36.885860000000001</v>
      </c>
      <c r="R15">
        <v>0.8</v>
      </c>
      <c r="S15">
        <v>0</v>
      </c>
      <c r="T15">
        <v>0.2</v>
      </c>
      <c r="U15">
        <v>0.2</v>
      </c>
      <c r="V15">
        <v>0.1</v>
      </c>
      <c r="W15">
        <v>0.7</v>
      </c>
      <c r="X15">
        <v>0</v>
      </c>
      <c r="Y15">
        <v>0</v>
      </c>
      <c r="Z15">
        <v>0.2</v>
      </c>
      <c r="AA15">
        <v>0</v>
      </c>
      <c r="AB15">
        <v>0.5</v>
      </c>
      <c r="AC15">
        <v>0.3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0.2</v>
      </c>
      <c r="AP15">
        <v>0</v>
      </c>
      <c r="AQ15">
        <v>0</v>
      </c>
      <c r="AR15">
        <v>3.8</v>
      </c>
      <c r="AS15" s="19">
        <f>ALL!AS15</f>
        <v>2.0836806002959203</v>
      </c>
      <c r="AT15" s="19">
        <f>ALL!AT15</f>
        <v>2.1533616055449611</v>
      </c>
      <c r="AU15" s="19">
        <f>ALL!AU15</f>
        <v>2.1698170470257541</v>
      </c>
      <c r="AV15" s="19">
        <f>ALL!AV15</f>
        <v>2.8416198605947951</v>
      </c>
      <c r="AW15" s="19">
        <f>ALL!AW15</f>
        <v>2.9467889528543934</v>
      </c>
      <c r="AX15" s="19">
        <f>ALL!AX15</f>
        <v>3.1448251255230129</v>
      </c>
      <c r="AY15" s="17">
        <f>ALL!AY15</f>
        <v>5882.7534390929886</v>
      </c>
      <c r="AZ15" s="17">
        <f>ALL!AZ15</f>
        <v>5454.4788064382064</v>
      </c>
      <c r="BA15" s="17">
        <f>ALL!BA15</f>
        <v>29517.425370948367</v>
      </c>
      <c r="BB15" s="17">
        <f>ALL!BB15</f>
        <v>28448.437580239508</v>
      </c>
      <c r="BC15" s="10">
        <f>ALL!BC15</f>
        <v>6.0666666666666664</v>
      </c>
      <c r="BD15" s="10">
        <f>ALL!BD15</f>
        <v>0.51679615893212871</v>
      </c>
      <c r="BE15" s="10">
        <f>ALL!BE15</f>
        <v>0.39953177261513823</v>
      </c>
      <c r="BF15" s="10">
        <f>ALL!BF15</f>
        <v>0.22646396396396395</v>
      </c>
      <c r="BG15" s="17">
        <f>ALL!BG15</f>
        <v>26</v>
      </c>
      <c r="BH15" s="17">
        <f>ALL!BH15</f>
        <v>20.5</v>
      </c>
      <c r="BI15" s="10">
        <f>ALL!BI15</f>
        <v>0.70905200000000002</v>
      </c>
      <c r="BJ15" s="10">
        <f>ALL!BJ15</f>
        <v>0.29094799999999998</v>
      </c>
    </row>
    <row r="16" spans="1:62" x14ac:dyDescent="0.2">
      <c r="A16" t="s">
        <v>47</v>
      </c>
      <c r="B16" t="s">
        <v>52</v>
      </c>
      <c r="C16">
        <v>1989</v>
      </c>
      <c r="D16">
        <v>10126</v>
      </c>
      <c r="E16">
        <v>0.70060199999999995</v>
      </c>
      <c r="F16">
        <v>28.073519999999998</v>
      </c>
      <c r="G16">
        <v>23.649290000000001</v>
      </c>
      <c r="H16">
        <v>20.846589999999999</v>
      </c>
      <c r="I16">
        <v>27.777439999999999</v>
      </c>
      <c r="J16">
        <v>3103.5039999999999</v>
      </c>
      <c r="K16" t="s">
        <v>49</v>
      </c>
      <c r="L16">
        <v>163.30779999999999</v>
      </c>
      <c r="M16">
        <v>121.2814</v>
      </c>
      <c r="N16">
        <v>12.453799999999999</v>
      </c>
      <c r="O16">
        <v>0.78166000000000002</v>
      </c>
      <c r="P16">
        <v>3.8692999999999998E-2</v>
      </c>
      <c r="Q16">
        <v>36.802959999999999</v>
      </c>
      <c r="R16">
        <v>0.8</v>
      </c>
      <c r="S16">
        <v>0</v>
      </c>
      <c r="T16">
        <v>0.2</v>
      </c>
      <c r="U16">
        <v>0.2</v>
      </c>
      <c r="V16">
        <v>0.1</v>
      </c>
      <c r="W16">
        <v>0.7</v>
      </c>
      <c r="X16">
        <v>0</v>
      </c>
      <c r="Y16">
        <v>0</v>
      </c>
      <c r="Z16">
        <v>0.1</v>
      </c>
      <c r="AA16">
        <v>0</v>
      </c>
      <c r="AB16">
        <v>0.6</v>
      </c>
      <c r="AC16">
        <v>0.3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0.2</v>
      </c>
      <c r="AP16">
        <v>0</v>
      </c>
      <c r="AQ16">
        <v>0</v>
      </c>
      <c r="AR16">
        <v>3.9</v>
      </c>
      <c r="AS16" s="19">
        <f>ALL!AS16</f>
        <v>2.1864301351442212</v>
      </c>
      <c r="AT16" s="19">
        <f>ALL!AT16</f>
        <v>2.0836806002959203</v>
      </c>
      <c r="AU16" s="19">
        <f>ALL!AU16</f>
        <v>2.1533616055449611</v>
      </c>
      <c r="AV16" s="19">
        <f>ALL!AV16</f>
        <v>2.1698170470257541</v>
      </c>
      <c r="AW16" s="19">
        <f>ALL!AW16</f>
        <v>2.8416198605947951</v>
      </c>
      <c r="AX16" s="19">
        <f>ALL!AX16</f>
        <v>2.9467889528543934</v>
      </c>
      <c r="AY16" s="17">
        <f>ALL!AY16</f>
        <v>6337.9001537956719</v>
      </c>
      <c r="AZ16" s="17">
        <f>ALL!AZ16</f>
        <v>5882.7534390929886</v>
      </c>
      <c r="BA16" s="17">
        <f>ALL!BA16</f>
        <v>30095.346895300347</v>
      </c>
      <c r="BB16" s="17">
        <f>ALL!BB16</f>
        <v>29517.425370948367</v>
      </c>
      <c r="BC16" s="10">
        <f>ALL!BC16</f>
        <v>5.85</v>
      </c>
      <c r="BD16" s="10">
        <f>ALL!BD16</f>
        <v>0.55788559656301606</v>
      </c>
      <c r="BE16" s="10">
        <f>ALL!BE16</f>
        <v>0.43077873513011322</v>
      </c>
      <c r="BF16" s="10">
        <f>ALL!BF16</f>
        <v>0.24904279279279279</v>
      </c>
      <c r="BG16" s="17">
        <f>ALL!BG16</f>
        <v>26.5</v>
      </c>
      <c r="BH16" s="17">
        <f>ALL!BH16</f>
        <v>20.5</v>
      </c>
      <c r="BI16" s="10">
        <f>ALL!BI16</f>
        <v>0.70060199999999995</v>
      </c>
      <c r="BJ16" s="10">
        <f>ALL!BJ16</f>
        <v>0.299398</v>
      </c>
    </row>
    <row r="17" spans="1:62" x14ac:dyDescent="0.2">
      <c r="A17" t="s">
        <v>47</v>
      </c>
      <c r="B17" t="s">
        <v>52</v>
      </c>
      <c r="C17">
        <v>1990</v>
      </c>
      <c r="D17">
        <v>8875</v>
      </c>
      <c r="E17">
        <v>0.703538</v>
      </c>
      <c r="F17">
        <v>27.73321</v>
      </c>
      <c r="G17">
        <v>23.29344</v>
      </c>
      <c r="H17">
        <v>20.43092</v>
      </c>
      <c r="I17">
        <v>27.4405</v>
      </c>
      <c r="J17">
        <v>3178.4189999999999</v>
      </c>
      <c r="K17" t="s">
        <v>49</v>
      </c>
      <c r="L17">
        <v>163.37280000000001</v>
      </c>
      <c r="M17">
        <v>128.6336</v>
      </c>
      <c r="N17">
        <v>11.350899999999999</v>
      </c>
      <c r="O17">
        <v>0.82858100000000001</v>
      </c>
      <c r="P17">
        <v>4.0141999999999997E-2</v>
      </c>
      <c r="Q17">
        <v>37.089880000000001</v>
      </c>
      <c r="R17">
        <v>0.8</v>
      </c>
      <c r="S17">
        <v>0</v>
      </c>
      <c r="T17">
        <v>0.2</v>
      </c>
      <c r="U17">
        <v>0.2</v>
      </c>
      <c r="V17">
        <v>0.1</v>
      </c>
      <c r="W17">
        <v>0.7</v>
      </c>
      <c r="X17">
        <v>0</v>
      </c>
      <c r="Y17">
        <v>0</v>
      </c>
      <c r="Z17">
        <v>0</v>
      </c>
      <c r="AA17">
        <v>0</v>
      </c>
      <c r="AB17">
        <v>0.8</v>
      </c>
      <c r="AC17">
        <v>0.2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0.3</v>
      </c>
      <c r="AP17">
        <v>0</v>
      </c>
      <c r="AQ17">
        <v>0</v>
      </c>
      <c r="AR17">
        <v>3.9</v>
      </c>
      <c r="AS17" s="19">
        <f>ALL!AS17</f>
        <v>2.3812255583902036</v>
      </c>
      <c r="AT17" s="19">
        <f>ALL!AT17</f>
        <v>2.1864301351442212</v>
      </c>
      <c r="AU17" s="19">
        <f>ALL!AU17</f>
        <v>2.0836806002959203</v>
      </c>
      <c r="AV17" s="19">
        <f>ALL!AV17</f>
        <v>2.1533616055449611</v>
      </c>
      <c r="AW17" s="19">
        <f>ALL!AW17</f>
        <v>2.1698170470257541</v>
      </c>
      <c r="AX17" s="19">
        <f>ALL!AX17</f>
        <v>2.8416198605947951</v>
      </c>
      <c r="AY17" s="17">
        <f>ALL!AY17</f>
        <v>6699.1548100413756</v>
      </c>
      <c r="AZ17" s="17">
        <f>ALL!AZ17</f>
        <v>6337.9001537956719</v>
      </c>
      <c r="BA17" s="17">
        <f>ALL!BA17</f>
        <v>30343.663850850426</v>
      </c>
      <c r="BB17" s="17">
        <f>ALL!BB17</f>
        <v>30095.346895300347</v>
      </c>
      <c r="BC17" s="10">
        <f>ALL!BC17</f>
        <v>7.1749999999999998</v>
      </c>
      <c r="BD17" s="10">
        <f>ALL!BD17</f>
        <v>0.60249374294129998</v>
      </c>
      <c r="BE17" s="10">
        <f>ALL!BE17</f>
        <v>0.44550774226980561</v>
      </c>
      <c r="BF17" s="10">
        <f>ALL!BF17</f>
        <v>0.27545045045045047</v>
      </c>
      <c r="BG17" s="17">
        <f>ALL!BG17</f>
        <v>27.5</v>
      </c>
      <c r="BH17" s="17">
        <f>ALL!BH17</f>
        <v>20</v>
      </c>
      <c r="BI17" s="10">
        <f>ALL!BI17</f>
        <v>0.703538</v>
      </c>
      <c r="BJ17" s="10">
        <f>ALL!BJ17</f>
        <v>0.296462</v>
      </c>
    </row>
    <row r="18" spans="1:62" x14ac:dyDescent="0.2">
      <c r="A18" t="s">
        <v>47</v>
      </c>
      <c r="B18" t="s">
        <v>52</v>
      </c>
      <c r="C18">
        <v>1991</v>
      </c>
      <c r="D18">
        <v>8747</v>
      </c>
      <c r="E18">
        <v>0.69575399999999998</v>
      </c>
      <c r="F18">
        <v>27.789259999999999</v>
      </c>
      <c r="G18">
        <v>23.257770000000001</v>
      </c>
      <c r="H18">
        <v>20.354949999999999</v>
      </c>
      <c r="I18">
        <v>27.365210000000001</v>
      </c>
      <c r="J18">
        <v>3168.471</v>
      </c>
      <c r="K18" t="s">
        <v>49</v>
      </c>
      <c r="L18">
        <v>163.9451</v>
      </c>
      <c r="M18">
        <v>132.52869999999999</v>
      </c>
      <c r="N18">
        <v>11.2959</v>
      </c>
      <c r="O18">
        <v>0.84679199999999999</v>
      </c>
      <c r="P18">
        <v>4.1266999999999998E-2</v>
      </c>
      <c r="Q18">
        <v>36.97034</v>
      </c>
      <c r="R18">
        <v>0.8</v>
      </c>
      <c r="S18">
        <v>0</v>
      </c>
      <c r="T18">
        <v>0.2</v>
      </c>
      <c r="U18">
        <v>0.2</v>
      </c>
      <c r="V18">
        <v>0.1</v>
      </c>
      <c r="W18">
        <v>0.7</v>
      </c>
      <c r="X18">
        <v>0</v>
      </c>
      <c r="Y18">
        <v>0</v>
      </c>
      <c r="Z18">
        <v>0</v>
      </c>
      <c r="AA18">
        <v>0</v>
      </c>
      <c r="AB18">
        <v>0.8</v>
      </c>
      <c r="AC18">
        <v>0.2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0.3</v>
      </c>
      <c r="AP18">
        <v>0</v>
      </c>
      <c r="AQ18">
        <v>0</v>
      </c>
      <c r="AR18">
        <v>3.9</v>
      </c>
      <c r="AS18" s="19">
        <f>ALL!AS18</f>
        <v>2.245470969400245</v>
      </c>
      <c r="AT18" s="19">
        <f>ALL!AT18</f>
        <v>2.3812255583902036</v>
      </c>
      <c r="AU18" s="19">
        <f>ALL!AU18</f>
        <v>2.1864301351442212</v>
      </c>
      <c r="AV18" s="19">
        <f>ALL!AV18</f>
        <v>2.0836806002959203</v>
      </c>
      <c r="AW18" s="19">
        <f>ALL!AW18</f>
        <v>2.1533616055449611</v>
      </c>
      <c r="AX18" s="19">
        <f>ALL!AX18</f>
        <v>2.1698170470257541</v>
      </c>
      <c r="AY18" s="17">
        <f>ALL!AY18</f>
        <v>6918.2058536387958</v>
      </c>
      <c r="AZ18" s="17">
        <f>ALL!AZ18</f>
        <v>6699.1548100413756</v>
      </c>
      <c r="BA18" s="17">
        <f>ALL!BA18</f>
        <v>30161.045103270993</v>
      </c>
      <c r="BB18" s="17">
        <f>ALL!BB18</f>
        <v>30343.663850850426</v>
      </c>
      <c r="BC18" s="10">
        <f>ALL!BC18</f>
        <v>7.6166666666666671</v>
      </c>
      <c r="BD18" s="10">
        <f>ALL!BD18</f>
        <v>0.63915641795449507</v>
      </c>
      <c r="BE18" s="10">
        <f>ALL!BE18</f>
        <v>0.54998231922827157</v>
      </c>
      <c r="BF18" s="10">
        <f>ALL!BF18</f>
        <v>0.30135135135135138</v>
      </c>
      <c r="BG18" s="17">
        <f>ALL!BG18</f>
        <v>27.5</v>
      </c>
      <c r="BH18" s="17">
        <f>ALL!BH18</f>
        <v>20.2</v>
      </c>
      <c r="BI18" s="10">
        <f>ALL!BI18</f>
        <v>0.69575399999999998</v>
      </c>
      <c r="BJ18" s="10">
        <f>ALL!BJ18</f>
        <v>0.30424600000000002</v>
      </c>
    </row>
    <row r="19" spans="1:62" x14ac:dyDescent="0.2">
      <c r="A19" t="s">
        <v>47</v>
      </c>
      <c r="B19" t="s">
        <v>52</v>
      </c>
      <c r="C19">
        <v>1992</v>
      </c>
      <c r="D19">
        <v>8350</v>
      </c>
      <c r="E19">
        <v>0.68601699999999999</v>
      </c>
      <c r="F19">
        <v>27.385649999999998</v>
      </c>
      <c r="G19">
        <v>22.87528</v>
      </c>
      <c r="H19">
        <v>19.819790000000001</v>
      </c>
      <c r="I19">
        <v>27.182939999999999</v>
      </c>
      <c r="J19">
        <v>3253.6109999999999</v>
      </c>
      <c r="K19" t="s">
        <v>49</v>
      </c>
      <c r="L19">
        <v>170.86670000000001</v>
      </c>
      <c r="M19">
        <v>140.8622</v>
      </c>
      <c r="N19">
        <v>10.750500000000001</v>
      </c>
      <c r="O19">
        <v>0.86416199999999999</v>
      </c>
      <c r="P19">
        <v>4.2729999999999997E-2</v>
      </c>
      <c r="Q19">
        <v>37.326450000000001</v>
      </c>
      <c r="R19">
        <v>0.8</v>
      </c>
      <c r="S19">
        <v>0</v>
      </c>
      <c r="T19">
        <v>0.2</v>
      </c>
      <c r="U19">
        <v>0.2</v>
      </c>
      <c r="V19">
        <v>0.1</v>
      </c>
      <c r="W19">
        <v>0.8</v>
      </c>
      <c r="X19">
        <v>0</v>
      </c>
      <c r="Y19">
        <v>0</v>
      </c>
      <c r="Z19">
        <v>0</v>
      </c>
      <c r="AA19">
        <v>0</v>
      </c>
      <c r="AB19">
        <v>0.9</v>
      </c>
      <c r="AC19">
        <v>0.1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0.3</v>
      </c>
      <c r="AP19">
        <v>0</v>
      </c>
      <c r="AQ19">
        <v>0</v>
      </c>
      <c r="AR19">
        <v>3.9</v>
      </c>
      <c r="AS19" s="19">
        <f>ALL!AS19</f>
        <v>2.168256049177407</v>
      </c>
      <c r="AT19" s="19">
        <f>ALL!AT19</f>
        <v>2.245470969400245</v>
      </c>
      <c r="AU19" s="19">
        <f>ALL!AU19</f>
        <v>2.3812255583902036</v>
      </c>
      <c r="AV19" s="19">
        <f>ALL!AV19</f>
        <v>2.1864301351442212</v>
      </c>
      <c r="AW19" s="19">
        <f>ALL!AW19</f>
        <v>2.0836806002959203</v>
      </c>
      <c r="AX19" s="19">
        <f>ALL!AX19</f>
        <v>2.1533616055449611</v>
      </c>
      <c r="AY19" s="17">
        <f>ALL!AY19</f>
        <v>7325.1087005993832</v>
      </c>
      <c r="AZ19" s="17">
        <f>ALL!AZ19</f>
        <v>6918.2058536387958</v>
      </c>
      <c r="BA19" s="17">
        <f>ALL!BA19</f>
        <v>31001.759459505567</v>
      </c>
      <c r="BB19" s="17">
        <f>ALL!BB19</f>
        <v>30161.045103270993</v>
      </c>
      <c r="BC19" s="10">
        <f>ALL!BC19</f>
        <v>9.7083333333333339</v>
      </c>
      <c r="BD19" s="10">
        <f>ALL!BD19</f>
        <v>0.66390088592005714</v>
      </c>
      <c r="BE19" s="10">
        <f>ALL!BE19</f>
        <v>0.63531515006592276</v>
      </c>
      <c r="BF19" s="10">
        <f>ALL!BF19</f>
        <v>0.3242117117117117</v>
      </c>
      <c r="BG19" s="17">
        <f>ALL!BG19</f>
        <v>27.5</v>
      </c>
      <c r="BH19" s="17">
        <f>ALL!BH19</f>
        <v>20.2</v>
      </c>
      <c r="BI19" s="10">
        <f>ALL!BI19</f>
        <v>0.68601699999999999</v>
      </c>
      <c r="BJ19" s="10">
        <f>ALL!BJ19</f>
        <v>0.31398300000000001</v>
      </c>
    </row>
    <row r="20" spans="1:62" x14ac:dyDescent="0.2">
      <c r="A20" t="s">
        <v>47</v>
      </c>
      <c r="B20" t="s">
        <v>52</v>
      </c>
      <c r="C20">
        <v>1993</v>
      </c>
      <c r="D20">
        <v>8929</v>
      </c>
      <c r="E20">
        <v>0.67590700000000004</v>
      </c>
      <c r="F20">
        <v>27.638390000000001</v>
      </c>
      <c r="G20">
        <v>22.999369999999999</v>
      </c>
      <c r="H20">
        <v>19.89986</v>
      </c>
      <c r="I20">
        <v>27.258880000000001</v>
      </c>
      <c r="J20">
        <v>3241.07</v>
      </c>
      <c r="K20" t="s">
        <v>49</v>
      </c>
      <c r="L20">
        <v>170.1395</v>
      </c>
      <c r="M20">
        <v>140.4357</v>
      </c>
      <c r="N20">
        <v>10.092499999999999</v>
      </c>
      <c r="O20">
        <v>0.85940099999999997</v>
      </c>
      <c r="P20">
        <v>4.2729999999999997E-2</v>
      </c>
      <c r="Q20">
        <v>37.447839999999999</v>
      </c>
      <c r="R20">
        <v>0.8</v>
      </c>
      <c r="S20">
        <v>0</v>
      </c>
      <c r="T20">
        <v>0.2</v>
      </c>
      <c r="U20">
        <v>0.2</v>
      </c>
      <c r="V20">
        <v>0</v>
      </c>
      <c r="W20">
        <v>0.8</v>
      </c>
      <c r="X20">
        <v>0</v>
      </c>
      <c r="Y20">
        <v>0</v>
      </c>
      <c r="Z20">
        <v>0</v>
      </c>
      <c r="AA20">
        <v>0</v>
      </c>
      <c r="AB20">
        <v>0.9</v>
      </c>
      <c r="AC20">
        <v>0.1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0.3</v>
      </c>
      <c r="AP20">
        <v>0</v>
      </c>
      <c r="AQ20">
        <v>0</v>
      </c>
      <c r="AR20">
        <v>4</v>
      </c>
      <c r="AS20" s="19">
        <f>ALL!AS20</f>
        <v>2.075641666378266</v>
      </c>
      <c r="AT20" s="19">
        <f>ALL!AT20</f>
        <v>2.168256049177407</v>
      </c>
      <c r="AU20" s="19">
        <f>ALL!AU20</f>
        <v>2.245470969400245</v>
      </c>
      <c r="AV20" s="19">
        <f>ALL!AV20</f>
        <v>2.3812255583902036</v>
      </c>
      <c r="AW20" s="19">
        <f>ALL!AW20</f>
        <v>2.1864301351442212</v>
      </c>
      <c r="AX20" s="19">
        <f>ALL!AX20</f>
        <v>2.0836806002959203</v>
      </c>
      <c r="AY20" s="17">
        <f>ALL!AY20</f>
        <v>7705.0866644645557</v>
      </c>
      <c r="AZ20" s="17">
        <f>ALL!AZ20</f>
        <v>7325.1087005993832</v>
      </c>
      <c r="BA20" s="17">
        <f>ALL!BA20</f>
        <v>31106.431180679141</v>
      </c>
      <c r="BB20" s="17">
        <f>ALL!BB20</f>
        <v>31001.759459505567</v>
      </c>
      <c r="BC20" s="10">
        <f>ALL!BC20</f>
        <v>9.6</v>
      </c>
      <c r="BD20" s="10">
        <f>ALL!BD20</f>
        <v>0.68030260895227601</v>
      </c>
      <c r="BE20" s="10">
        <f>ALL!BE20</f>
        <v>0.70669418466597067</v>
      </c>
      <c r="BF20" s="10">
        <f>ALL!BF20</f>
        <v>0.33873873873873872</v>
      </c>
      <c r="BG20" s="17">
        <f>ALL!BG20</f>
        <v>27.5</v>
      </c>
      <c r="BH20" s="17">
        <f>ALL!BH20</f>
        <v>20.399999999999999</v>
      </c>
      <c r="BI20" s="10">
        <f>ALL!BI20</f>
        <v>0.67590700000000004</v>
      </c>
      <c r="BJ20" s="10">
        <f>ALL!BJ20</f>
        <v>0.32409300000000002</v>
      </c>
    </row>
    <row r="21" spans="1:62" x14ac:dyDescent="0.2">
      <c r="A21" t="s">
        <v>47</v>
      </c>
      <c r="B21" t="s">
        <v>52</v>
      </c>
      <c r="C21">
        <v>1994</v>
      </c>
      <c r="D21">
        <v>8747</v>
      </c>
      <c r="E21">
        <v>0.61923499999999998</v>
      </c>
      <c r="F21">
        <v>27.74464</v>
      </c>
      <c r="G21">
        <v>23.019680000000001</v>
      </c>
      <c r="H21">
        <v>19.814129999999999</v>
      </c>
      <c r="I21">
        <v>27.354759999999999</v>
      </c>
      <c r="J21">
        <v>3268.1060000000002</v>
      </c>
      <c r="K21" t="s">
        <v>49</v>
      </c>
      <c r="L21">
        <v>169.28620000000001</v>
      </c>
      <c r="M21">
        <v>143.58590000000001</v>
      </c>
      <c r="N21">
        <v>9.9253999999999998</v>
      </c>
      <c r="O21">
        <v>0.88015399999999999</v>
      </c>
      <c r="P21">
        <v>4.3237999999999999E-2</v>
      </c>
      <c r="Q21">
        <v>37.733130000000003</v>
      </c>
      <c r="R21">
        <v>0.8</v>
      </c>
      <c r="S21">
        <v>0</v>
      </c>
      <c r="T21">
        <v>0.2</v>
      </c>
      <c r="U21">
        <v>0.2</v>
      </c>
      <c r="V21">
        <v>0</v>
      </c>
      <c r="W21">
        <v>0.8</v>
      </c>
      <c r="X21">
        <v>0</v>
      </c>
      <c r="Y21">
        <v>0</v>
      </c>
      <c r="Z21">
        <v>0</v>
      </c>
      <c r="AA21">
        <v>0</v>
      </c>
      <c r="AB21">
        <v>0.9</v>
      </c>
      <c r="AC21">
        <v>0.1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0.4</v>
      </c>
      <c r="AP21">
        <v>0.1</v>
      </c>
      <c r="AQ21">
        <v>0</v>
      </c>
      <c r="AR21">
        <v>4</v>
      </c>
      <c r="AS21" s="19">
        <f>ALL!AS21</f>
        <v>2.0248539753752737</v>
      </c>
      <c r="AT21" s="19">
        <f>ALL!AT21</f>
        <v>2.075641666378266</v>
      </c>
      <c r="AU21" s="19">
        <f>ALL!AU21</f>
        <v>2.168256049177407</v>
      </c>
      <c r="AV21" s="19">
        <f>ALL!AV21</f>
        <v>2.245470969400245</v>
      </c>
      <c r="AW21" s="19">
        <f>ALL!AW21</f>
        <v>2.3812255583902036</v>
      </c>
      <c r="AX21" s="19">
        <f>ALL!AX21</f>
        <v>2.1864301351442212</v>
      </c>
      <c r="AY21" s="17">
        <f>ALL!AY21</f>
        <v>8186.6749079926003</v>
      </c>
      <c r="AZ21" s="17">
        <f>ALL!AZ21</f>
        <v>7705.0866644645557</v>
      </c>
      <c r="BA21" s="17">
        <f>ALL!BA21</f>
        <v>31575.22686806292</v>
      </c>
      <c r="BB21" s="17">
        <f>ALL!BB21</f>
        <v>31106.431180679141</v>
      </c>
      <c r="BC21" s="10">
        <f>ALL!BC21</f>
        <v>7.5083333333333329</v>
      </c>
      <c r="BD21" s="10">
        <f>ALL!BD21</f>
        <v>0.69903122002712803</v>
      </c>
      <c r="BE21" s="10">
        <f>ALL!BE21</f>
        <v>0.80514596923128301</v>
      </c>
      <c r="BF21" s="10">
        <f>ALL!BF21</f>
        <v>0.35050675675675674</v>
      </c>
      <c r="BG21" s="17">
        <f>ALL!BG21</f>
        <v>27.5</v>
      </c>
      <c r="BH21" s="17">
        <f>ALL!BH21</f>
        <v>20.5</v>
      </c>
      <c r="BI21" s="10">
        <f>ALL!BI21</f>
        <v>0.61923499999999998</v>
      </c>
      <c r="BJ21" s="10">
        <f>ALL!BJ21</f>
        <v>0.38076500000000002</v>
      </c>
    </row>
    <row r="22" spans="1:62" x14ac:dyDescent="0.2">
      <c r="A22" t="s">
        <v>47</v>
      </c>
      <c r="B22" t="s">
        <v>52</v>
      </c>
      <c r="C22">
        <v>1995</v>
      </c>
      <c r="D22">
        <v>9616</v>
      </c>
      <c r="E22">
        <v>0.63493500000000003</v>
      </c>
      <c r="F22">
        <v>28.120159999999998</v>
      </c>
      <c r="G22">
        <v>23.27497</v>
      </c>
      <c r="H22">
        <v>19.849920000000001</v>
      </c>
      <c r="I22">
        <v>27.87744</v>
      </c>
      <c r="J22">
        <v>3274.0909999999999</v>
      </c>
      <c r="K22" t="s">
        <v>49</v>
      </c>
      <c r="L22">
        <v>167.98929999999999</v>
      </c>
      <c r="M22">
        <v>152.75470000000001</v>
      </c>
      <c r="N22">
        <v>9.8051999999999992</v>
      </c>
      <c r="O22">
        <v>0.94093199999999999</v>
      </c>
      <c r="P22">
        <v>4.5963999999999998E-2</v>
      </c>
      <c r="Q22">
        <v>38.210450000000002</v>
      </c>
      <c r="R22">
        <v>0.8</v>
      </c>
      <c r="S22">
        <v>0</v>
      </c>
      <c r="T22">
        <v>0.2</v>
      </c>
      <c r="U22">
        <v>0.2</v>
      </c>
      <c r="V22">
        <v>0</v>
      </c>
      <c r="W22">
        <v>0.8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0.9</v>
      </c>
      <c r="AM22">
        <v>0</v>
      </c>
      <c r="AN22">
        <v>0</v>
      </c>
      <c r="AO22">
        <v>0.5</v>
      </c>
      <c r="AP22">
        <v>0.1</v>
      </c>
      <c r="AQ22">
        <v>0</v>
      </c>
      <c r="AR22">
        <v>4.0999999999999996</v>
      </c>
      <c r="AS22" s="19">
        <f>ALL!AS22</f>
        <v>2.0216066088811115</v>
      </c>
      <c r="AT22" s="19">
        <f>ALL!AT22</f>
        <v>2.0248539753752737</v>
      </c>
      <c r="AU22" s="19">
        <f>ALL!AU22</f>
        <v>2.075641666378266</v>
      </c>
      <c r="AV22" s="19">
        <f>ALL!AV22</f>
        <v>2.168256049177407</v>
      </c>
      <c r="AW22" s="19">
        <f>ALL!AW22</f>
        <v>2.245470969400245</v>
      </c>
      <c r="AX22" s="19">
        <f>ALL!AX22</f>
        <v>2.3812255583902036</v>
      </c>
      <c r="AY22" s="17">
        <f>ALL!AY22</f>
        <v>8582.6970880292247</v>
      </c>
      <c r="AZ22" s="17">
        <f>ALL!AZ22</f>
        <v>8186.6749079926003</v>
      </c>
      <c r="BA22" s="17">
        <f>ALL!BA22</f>
        <v>32241.117179358647</v>
      </c>
      <c r="BB22" s="17">
        <f>ALL!BB22</f>
        <v>31575.22686806292</v>
      </c>
      <c r="BC22" s="10">
        <f>ALL!BC22</f>
        <v>7.1916666666666664</v>
      </c>
      <c r="BD22" s="10">
        <f>ALL!BD22</f>
        <v>0.72230010045345938</v>
      </c>
      <c r="BE22" s="10">
        <f>ALL!BE22</f>
        <v>0.81403107880138093</v>
      </c>
      <c r="BF22" s="10">
        <f>ALL!BF22</f>
        <v>0.36075450450450453</v>
      </c>
      <c r="BG22" s="17">
        <f>ALL!BG22</f>
        <v>27.5</v>
      </c>
      <c r="BH22" s="17">
        <f>ALL!BH22</f>
        <v>20.6</v>
      </c>
      <c r="BI22" s="10">
        <f>ALL!BI22</f>
        <v>0.63493500000000003</v>
      </c>
      <c r="BJ22" s="10">
        <f>ALL!BJ22</f>
        <v>0.36506499999999997</v>
      </c>
    </row>
    <row r="23" spans="1:62" x14ac:dyDescent="0.2">
      <c r="A23" t="s">
        <v>47</v>
      </c>
      <c r="B23" t="s">
        <v>52</v>
      </c>
      <c r="C23">
        <v>1996</v>
      </c>
      <c r="D23">
        <v>8177</v>
      </c>
      <c r="E23">
        <v>0.62211000000000005</v>
      </c>
      <c r="F23">
        <v>28.0259</v>
      </c>
      <c r="G23">
        <v>23.118739999999999</v>
      </c>
      <c r="H23">
        <v>19.67145</v>
      </c>
      <c r="I23">
        <v>27.64414</v>
      </c>
      <c r="J23">
        <v>3296.7719999999999</v>
      </c>
      <c r="K23" t="s">
        <v>49</v>
      </c>
      <c r="L23">
        <v>167.18780000000001</v>
      </c>
      <c r="M23">
        <v>154.5761</v>
      </c>
      <c r="N23">
        <v>10.118499999999999</v>
      </c>
      <c r="O23">
        <v>0.95230999999999999</v>
      </c>
      <c r="P23">
        <v>4.6308000000000002E-2</v>
      </c>
      <c r="Q23">
        <v>38.188830000000003</v>
      </c>
      <c r="R23">
        <v>0.8</v>
      </c>
      <c r="S23">
        <v>0</v>
      </c>
      <c r="T23">
        <v>0.1</v>
      </c>
      <c r="U23">
        <v>0.1</v>
      </c>
      <c r="V23">
        <v>0</v>
      </c>
      <c r="W23">
        <v>0.8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0.6</v>
      </c>
      <c r="AP23">
        <v>0.1</v>
      </c>
      <c r="AQ23">
        <v>0</v>
      </c>
      <c r="AR23">
        <v>4.0999999999999996</v>
      </c>
      <c r="AS23" s="19">
        <f>ALL!AS23</f>
        <v>2.0992073484566753</v>
      </c>
      <c r="AT23" s="19">
        <f>ALL!AT23</f>
        <v>2.0216066088811115</v>
      </c>
      <c r="AU23" s="19">
        <f>ALL!AU23</f>
        <v>2.0248539753752737</v>
      </c>
      <c r="AV23" s="19">
        <f>ALL!AV23</f>
        <v>2.075641666378266</v>
      </c>
      <c r="AW23" s="19">
        <f>ALL!AW23</f>
        <v>2.168256049177407</v>
      </c>
      <c r="AX23" s="19">
        <f>ALL!AX23</f>
        <v>2.245470969400245</v>
      </c>
      <c r="AY23" s="17">
        <f>ALL!AY23</f>
        <v>9069.5592574625935</v>
      </c>
      <c r="AZ23" s="17">
        <f>ALL!AZ23</f>
        <v>8582.6970880292247</v>
      </c>
      <c r="BA23" s="17">
        <f>ALL!BA23</f>
        <v>32880.282795886655</v>
      </c>
      <c r="BB23" s="17">
        <f>ALL!BB23</f>
        <v>32241.117179358647</v>
      </c>
      <c r="BC23" s="10">
        <f>ALL!BC23</f>
        <v>7</v>
      </c>
      <c r="BD23" s="10">
        <f>ALL!BD23</f>
        <v>0.7533441921441989</v>
      </c>
      <c r="BE23" s="10">
        <f>ALL!BE23</f>
        <v>0.77855027212884242</v>
      </c>
      <c r="BF23" s="10">
        <f>ALL!BF23</f>
        <v>0.3727759009009009</v>
      </c>
      <c r="BG23" s="17">
        <f>ALL!BG23</f>
        <v>27.5</v>
      </c>
      <c r="BH23" s="17">
        <f>ALL!BH23</f>
        <v>20.7</v>
      </c>
      <c r="BI23" s="10">
        <f>ALL!BI23</f>
        <v>0.62211000000000005</v>
      </c>
      <c r="BJ23" s="10">
        <f>ALL!BJ23</f>
        <v>0.37789</v>
      </c>
    </row>
    <row r="24" spans="1:62" x14ac:dyDescent="0.2">
      <c r="A24" t="s">
        <v>47</v>
      </c>
      <c r="B24" t="s">
        <v>52</v>
      </c>
      <c r="C24">
        <v>1997</v>
      </c>
      <c r="D24">
        <v>8695</v>
      </c>
      <c r="E24">
        <v>0.60142099999999998</v>
      </c>
      <c r="F24">
        <v>28.188359999999999</v>
      </c>
      <c r="G24">
        <v>23.165790000000001</v>
      </c>
      <c r="H24">
        <v>19.673999999999999</v>
      </c>
      <c r="I24">
        <v>27.63955</v>
      </c>
      <c r="J24">
        <v>3285.482</v>
      </c>
      <c r="K24" t="s">
        <v>49</v>
      </c>
      <c r="L24">
        <v>164.6841</v>
      </c>
      <c r="M24">
        <v>156.166</v>
      </c>
      <c r="N24">
        <v>10.0421</v>
      </c>
      <c r="O24">
        <v>0.97032499999999999</v>
      </c>
      <c r="P24">
        <v>4.6816999999999998E-2</v>
      </c>
      <c r="Q24">
        <v>38.139159999999997</v>
      </c>
      <c r="R24">
        <v>0.8</v>
      </c>
      <c r="S24">
        <v>0</v>
      </c>
      <c r="T24">
        <v>0.1</v>
      </c>
      <c r="U24">
        <v>0.1</v>
      </c>
      <c r="V24">
        <v>0</v>
      </c>
      <c r="W24">
        <v>0.9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0.6</v>
      </c>
      <c r="AP24">
        <v>0.1</v>
      </c>
      <c r="AQ24">
        <v>0</v>
      </c>
      <c r="AR24">
        <v>4.0999999999999996</v>
      </c>
      <c r="AS24" s="19">
        <f>ALL!AS24</f>
        <v>2.0560356221772307</v>
      </c>
      <c r="AT24" s="19">
        <f>ALL!AT24</f>
        <v>2.0992073484566753</v>
      </c>
      <c r="AU24" s="19">
        <f>ALL!AU24</f>
        <v>2.0216066088811115</v>
      </c>
      <c r="AV24" s="19">
        <f>ALL!AV24</f>
        <v>2.0248539753752737</v>
      </c>
      <c r="AW24" s="19">
        <f>ALL!AW24</f>
        <v>2.075641666378266</v>
      </c>
      <c r="AX24" s="19">
        <f>ALL!AX24</f>
        <v>2.168256049177407</v>
      </c>
      <c r="AY24" s="17">
        <f>ALL!AY24</f>
        <v>9636.2501510331385</v>
      </c>
      <c r="AZ24" s="17">
        <f>ALL!AZ24</f>
        <v>9069.5592574625935</v>
      </c>
      <c r="BA24" s="17">
        <f>ALL!BA24</f>
        <v>33679.796581020986</v>
      </c>
      <c r="BB24" s="17">
        <f>ALL!BB24</f>
        <v>32880.282795886655</v>
      </c>
      <c r="BC24" s="10">
        <f>ALL!BC24</f>
        <v>6.1749999999999998</v>
      </c>
      <c r="BD24" s="10">
        <f>ALL!BD24</f>
        <v>0.77916697408073732</v>
      </c>
      <c r="BE24" s="10">
        <f>ALL!BE24</f>
        <v>0.80896239213387533</v>
      </c>
      <c r="BF24" s="10">
        <f>ALL!BF24</f>
        <v>0.38772522522522523</v>
      </c>
      <c r="BG24" s="17">
        <f>ALL!BG24</f>
        <v>27.5</v>
      </c>
      <c r="BH24" s="17">
        <f>ALL!BH24</f>
        <v>20.7</v>
      </c>
      <c r="BI24" s="10">
        <f>ALL!BI24</f>
        <v>0.60142099999999998</v>
      </c>
      <c r="BJ24" s="10">
        <f>ALL!BJ24</f>
        <v>0.39857900000000002</v>
      </c>
    </row>
    <row r="25" spans="1:62" x14ac:dyDescent="0.2">
      <c r="A25" t="s">
        <v>47</v>
      </c>
      <c r="B25" t="s">
        <v>52</v>
      </c>
      <c r="C25">
        <v>1998</v>
      </c>
      <c r="D25">
        <v>8425</v>
      </c>
      <c r="E25">
        <v>0.582843</v>
      </c>
      <c r="F25">
        <v>28.099640000000001</v>
      </c>
      <c r="G25">
        <v>23.01887</v>
      </c>
      <c r="H25">
        <v>19.48574</v>
      </c>
      <c r="I25">
        <v>27.45167</v>
      </c>
      <c r="J25">
        <v>3333.9319999999998</v>
      </c>
      <c r="K25" t="s">
        <v>49</v>
      </c>
      <c r="L25">
        <v>166.7466</v>
      </c>
      <c r="M25">
        <v>159.59200000000001</v>
      </c>
      <c r="N25">
        <v>10.213800000000001</v>
      </c>
      <c r="O25">
        <v>0.98267099999999996</v>
      </c>
      <c r="P25">
        <v>4.7306000000000001E-2</v>
      </c>
      <c r="Q25">
        <v>38.522320000000001</v>
      </c>
      <c r="R25">
        <v>0.8</v>
      </c>
      <c r="S25">
        <v>0</v>
      </c>
      <c r="T25">
        <v>0.2</v>
      </c>
      <c r="U25">
        <v>0.1</v>
      </c>
      <c r="V25">
        <v>0</v>
      </c>
      <c r="W25">
        <v>0.9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0.6</v>
      </c>
      <c r="AP25">
        <v>0.2</v>
      </c>
      <c r="AQ25">
        <v>0</v>
      </c>
      <c r="AR25">
        <v>4.0999999999999996</v>
      </c>
      <c r="AS25" s="19">
        <f>ALL!AS25</f>
        <v>1.7486872015745616</v>
      </c>
      <c r="AT25" s="19">
        <f>ALL!AT25</f>
        <v>2.0560356221772307</v>
      </c>
      <c r="AU25" s="19">
        <f>ALL!AU25</f>
        <v>2.0992073484566753</v>
      </c>
      <c r="AV25" s="19">
        <f>ALL!AV25</f>
        <v>2.0216066088811115</v>
      </c>
      <c r="AW25" s="19">
        <f>ALL!AW25</f>
        <v>2.0248539753752737</v>
      </c>
      <c r="AX25" s="19">
        <f>ALL!AX25</f>
        <v>2.075641666378266</v>
      </c>
      <c r="AY25" s="17">
        <f>ALL!AY25</f>
        <v>10181.408889770497</v>
      </c>
      <c r="AZ25" s="17">
        <f>ALL!AZ25</f>
        <v>9636.2501510331385</v>
      </c>
      <c r="BA25" s="17">
        <f>ALL!BA25</f>
        <v>35244.304753881348</v>
      </c>
      <c r="BB25" s="17">
        <f>ALL!BB25</f>
        <v>33679.796581020986</v>
      </c>
      <c r="BC25" s="10">
        <f>ALL!BC25</f>
        <v>5.4916666666666671</v>
      </c>
      <c r="BD25" s="10">
        <f>ALL!BD25</f>
        <v>0.79358232927168404</v>
      </c>
      <c r="BE25" s="10">
        <f>ALL!BE25</f>
        <v>0.84372761951217767</v>
      </c>
      <c r="BF25" s="10">
        <f>ALL!BF25</f>
        <v>0.40442004504504503</v>
      </c>
      <c r="BG25" s="17">
        <f>ALL!BG25</f>
        <v>27.5</v>
      </c>
      <c r="BH25" s="17">
        <f>ALL!BH25</f>
        <v>20.7</v>
      </c>
      <c r="BI25" s="10">
        <f>ALL!BI25</f>
        <v>0.582843</v>
      </c>
      <c r="BJ25" s="10">
        <f>ALL!BJ25</f>
        <v>0.417157</v>
      </c>
    </row>
    <row r="26" spans="1:62" x14ac:dyDescent="0.2">
      <c r="A26" t="s">
        <v>47</v>
      </c>
      <c r="B26" t="s">
        <v>52</v>
      </c>
      <c r="C26">
        <v>1999</v>
      </c>
      <c r="D26">
        <v>8865</v>
      </c>
      <c r="E26">
        <v>0.58265299999999998</v>
      </c>
      <c r="F26">
        <v>27.79663</v>
      </c>
      <c r="G26">
        <v>22.700949999999999</v>
      </c>
      <c r="H26">
        <v>19.16469</v>
      </c>
      <c r="I26">
        <v>27.039809999999999</v>
      </c>
      <c r="J26">
        <v>3390.2739999999999</v>
      </c>
      <c r="K26" t="s">
        <v>49</v>
      </c>
      <c r="L26">
        <v>168.23259999999999</v>
      </c>
      <c r="M26">
        <v>164.28729999999999</v>
      </c>
      <c r="N26">
        <v>10.0778</v>
      </c>
      <c r="O26">
        <v>1.0000199999999999</v>
      </c>
      <c r="P26">
        <v>4.7926000000000003E-2</v>
      </c>
      <c r="Q26">
        <v>38.580419999999997</v>
      </c>
      <c r="R26">
        <v>0.8</v>
      </c>
      <c r="S26">
        <v>0</v>
      </c>
      <c r="T26">
        <v>0.1</v>
      </c>
      <c r="U26">
        <v>0.1</v>
      </c>
      <c r="V26">
        <v>0</v>
      </c>
      <c r="W26">
        <v>0.9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0.6</v>
      </c>
      <c r="AP26">
        <v>0.2</v>
      </c>
      <c r="AQ26">
        <v>0</v>
      </c>
      <c r="AR26">
        <v>4.0999999999999996</v>
      </c>
      <c r="AS26" s="19">
        <f>ALL!AS26</f>
        <v>1.8738343116558278</v>
      </c>
      <c r="AT26" s="19">
        <f>ALL!AT26</f>
        <v>1.7486872015745616</v>
      </c>
      <c r="AU26" s="19">
        <f>ALL!AU26</f>
        <v>2.0560356221772307</v>
      </c>
      <c r="AV26" s="19">
        <f>ALL!AV26</f>
        <v>2.0992073484566753</v>
      </c>
      <c r="AW26" s="19">
        <f>ALL!AW26</f>
        <v>2.0216066088811115</v>
      </c>
      <c r="AX26" s="19">
        <f>ALL!AX26</f>
        <v>2.0248539753752737</v>
      </c>
      <c r="AY26" s="17">
        <f>ALL!AY26</f>
        <v>10819.34187755472</v>
      </c>
      <c r="AZ26" s="17">
        <f>ALL!AZ26</f>
        <v>10181.408889770497</v>
      </c>
      <c r="BA26" s="17">
        <f>ALL!BA26</f>
        <v>35980.347388942348</v>
      </c>
      <c r="BB26" s="17">
        <f>ALL!BB26</f>
        <v>35244.304753881348</v>
      </c>
      <c r="BC26" s="10">
        <f>ALL!BC26</f>
        <v>5.2583333333333329</v>
      </c>
      <c r="BD26" s="10">
        <f>ALL!BD26</f>
        <v>0.8115731465769207</v>
      </c>
      <c r="BE26" s="10">
        <f>ALL!BE26</f>
        <v>0.86191525990734441</v>
      </c>
      <c r="BF26" s="10">
        <f>ALL!BF26</f>
        <v>0.42190315315315319</v>
      </c>
      <c r="BG26" s="17">
        <f>ALL!BG26</f>
        <v>27.5</v>
      </c>
      <c r="BH26" s="17">
        <f>ALL!BH26</f>
        <v>20.7</v>
      </c>
      <c r="BI26" s="10">
        <f>ALL!BI26</f>
        <v>0.58265299999999998</v>
      </c>
      <c r="BJ26" s="10">
        <f>ALL!BJ26</f>
        <v>0.41734700000000002</v>
      </c>
    </row>
    <row r="27" spans="1:62" x14ac:dyDescent="0.2">
      <c r="A27" t="s">
        <v>47</v>
      </c>
      <c r="B27" t="s">
        <v>52</v>
      </c>
      <c r="C27">
        <v>2000</v>
      </c>
      <c r="D27">
        <v>9742</v>
      </c>
      <c r="E27">
        <v>0.58789000000000002</v>
      </c>
      <c r="F27">
        <v>27.675360000000001</v>
      </c>
      <c r="G27">
        <v>22.514399999999998</v>
      </c>
      <c r="H27">
        <v>19.000730000000001</v>
      </c>
      <c r="I27">
        <v>26.70778</v>
      </c>
      <c r="J27">
        <v>3400.9090000000001</v>
      </c>
      <c r="K27" t="s">
        <v>49</v>
      </c>
      <c r="L27">
        <v>168.29900000000001</v>
      </c>
      <c r="M27">
        <v>168.2936</v>
      </c>
      <c r="N27">
        <v>9.5414999999999992</v>
      </c>
      <c r="O27">
        <v>1.02078</v>
      </c>
      <c r="P27">
        <v>4.8887E-2</v>
      </c>
      <c r="Q27">
        <v>38.408340000000003</v>
      </c>
      <c r="R27">
        <v>0.8</v>
      </c>
      <c r="S27">
        <v>0</v>
      </c>
      <c r="T27">
        <v>0.2</v>
      </c>
      <c r="U27">
        <v>0.1</v>
      </c>
      <c r="V27">
        <v>0</v>
      </c>
      <c r="W27">
        <v>0.9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0.6</v>
      </c>
      <c r="AP27">
        <v>0.2</v>
      </c>
      <c r="AQ27">
        <v>0</v>
      </c>
      <c r="AR27">
        <v>4.0999999999999996</v>
      </c>
      <c r="AS27" s="19">
        <f>ALL!AS27</f>
        <v>2.320565971543338</v>
      </c>
      <c r="AT27" s="19">
        <f>ALL!AT27</f>
        <v>1.8738343116558278</v>
      </c>
      <c r="AU27" s="19">
        <f>ALL!AU27</f>
        <v>1.7486872015745616</v>
      </c>
      <c r="AV27" s="19">
        <f>ALL!AV27</f>
        <v>2.0560356221772307</v>
      </c>
      <c r="AW27" s="19">
        <f>ALL!AW27</f>
        <v>2.0992073484566753</v>
      </c>
      <c r="AX27" s="19">
        <f>ALL!AX27</f>
        <v>2.0216066088811115</v>
      </c>
      <c r="AY27" s="17">
        <f>ALL!AY27</f>
        <v>11517.758184408554</v>
      </c>
      <c r="AZ27" s="17">
        <f>ALL!AZ27</f>
        <v>10819.34187755472</v>
      </c>
      <c r="BA27" s="17">
        <f>ALL!BA27</f>
        <v>37378.9397484531</v>
      </c>
      <c r="BB27" s="17">
        <f>ALL!BB27</f>
        <v>35980.347388942348</v>
      </c>
      <c r="BC27" s="10">
        <f>ALL!BC27</f>
        <v>5.6166666666666671</v>
      </c>
      <c r="BD27" s="10">
        <f>ALL!BD27</f>
        <v>0.82672629553748267</v>
      </c>
      <c r="BE27" s="10">
        <f>ALL!BE27</f>
        <v>0.84074603911952739</v>
      </c>
      <c r="BF27" s="10">
        <f>ALL!BF27</f>
        <v>0.43958333333333338</v>
      </c>
      <c r="BG27" s="17">
        <f>ALL!BG27</f>
        <v>27.5</v>
      </c>
      <c r="BH27" s="17">
        <f>ALL!BH27</f>
        <v>20.7</v>
      </c>
      <c r="BI27" s="10">
        <f>ALL!BI27</f>
        <v>0.58789000000000002</v>
      </c>
      <c r="BJ27" s="10">
        <f>ALL!BJ27</f>
        <v>0.41210999999999998</v>
      </c>
    </row>
    <row r="28" spans="1:62" x14ac:dyDescent="0.2">
      <c r="A28" t="s">
        <v>47</v>
      </c>
      <c r="B28" t="s">
        <v>52</v>
      </c>
      <c r="C28">
        <v>2001</v>
      </c>
      <c r="D28">
        <v>9148</v>
      </c>
      <c r="E28">
        <v>0.58618899999999996</v>
      </c>
      <c r="F28">
        <v>27.947949999999999</v>
      </c>
      <c r="G28">
        <v>22.634229999999999</v>
      </c>
      <c r="H28">
        <v>19.095009999999998</v>
      </c>
      <c r="I28">
        <v>26.74363</v>
      </c>
      <c r="J28">
        <v>3410.9490000000001</v>
      </c>
      <c r="K28" t="s">
        <v>49</v>
      </c>
      <c r="L28">
        <v>167.00020000000001</v>
      </c>
      <c r="M28">
        <v>169.3082</v>
      </c>
      <c r="N28">
        <v>9.3510000000000009</v>
      </c>
      <c r="O28">
        <v>1.0352250000000001</v>
      </c>
      <c r="P28">
        <v>4.9110000000000001E-2</v>
      </c>
      <c r="Q28">
        <v>38.827100000000002</v>
      </c>
      <c r="R28">
        <v>0.8</v>
      </c>
      <c r="S28">
        <v>0</v>
      </c>
      <c r="T28">
        <v>0.2</v>
      </c>
      <c r="U28">
        <v>0.1</v>
      </c>
      <c r="V28">
        <v>0</v>
      </c>
      <c r="W28">
        <v>0.9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0.7</v>
      </c>
      <c r="AP28">
        <v>0.3</v>
      </c>
      <c r="AQ28">
        <v>0</v>
      </c>
      <c r="AR28">
        <v>4.2</v>
      </c>
      <c r="AS28" s="19">
        <f>ALL!AS28</f>
        <v>2.2107863398446694</v>
      </c>
      <c r="AT28" s="19">
        <f>ALL!AT28</f>
        <v>2.320565971543338</v>
      </c>
      <c r="AU28" s="19">
        <f>ALL!AU28</f>
        <v>1.8738343116558278</v>
      </c>
      <c r="AV28" s="19">
        <f>ALL!AV28</f>
        <v>1.7486872015745616</v>
      </c>
      <c r="AW28" s="19">
        <f>ALL!AW28</f>
        <v>2.0560356221772307</v>
      </c>
      <c r="AX28" s="19">
        <f>ALL!AX28</f>
        <v>2.0992073484566753</v>
      </c>
      <c r="AY28" s="17">
        <f>ALL!AY28</f>
        <v>11887.899987177963</v>
      </c>
      <c r="AZ28" s="17">
        <f>ALL!AZ28</f>
        <v>11517.758184408554</v>
      </c>
      <c r="BA28" s="17">
        <f>ALL!BA28</f>
        <v>38025.900067621697</v>
      </c>
      <c r="BB28" s="17">
        <f>ALL!BB28</f>
        <v>37378.9397484531</v>
      </c>
      <c r="BC28" s="10">
        <f>ALL!BC28</f>
        <v>6.85</v>
      </c>
      <c r="BD28" s="10">
        <f>ALL!BD28</f>
        <v>0.85799740069579622</v>
      </c>
      <c r="BE28" s="10">
        <f>ALL!BE28</f>
        <v>0.8448009884535318</v>
      </c>
      <c r="BF28" s="10">
        <f>ALL!BF28</f>
        <v>0.45937499999999998</v>
      </c>
      <c r="BG28" s="17">
        <f>ALL!BG28</f>
        <v>27.5</v>
      </c>
      <c r="BH28" s="17">
        <f>ALL!BH28</f>
        <v>20.7</v>
      </c>
      <c r="BI28" s="10">
        <f>ALL!BI28</f>
        <v>0.58618899999999996</v>
      </c>
      <c r="BJ28" s="10">
        <f>ALL!BJ28</f>
        <v>0.41381099999999998</v>
      </c>
    </row>
    <row r="29" spans="1:62" x14ac:dyDescent="0.2">
      <c r="A29" t="s">
        <v>47</v>
      </c>
      <c r="B29" t="s">
        <v>52</v>
      </c>
      <c r="C29">
        <v>2002</v>
      </c>
      <c r="D29">
        <v>8903</v>
      </c>
      <c r="E29">
        <v>0.55249400000000004</v>
      </c>
      <c r="F29">
        <v>28.267060000000001</v>
      </c>
      <c r="G29">
        <v>22.78274</v>
      </c>
      <c r="H29">
        <v>19.22165</v>
      </c>
      <c r="I29">
        <v>26.802700000000002</v>
      </c>
      <c r="J29">
        <v>3415.317</v>
      </c>
      <c r="K29" t="s">
        <v>49</v>
      </c>
      <c r="L29">
        <v>166.69990000000001</v>
      </c>
      <c r="M29">
        <v>173.32679999999999</v>
      </c>
      <c r="N29">
        <v>9.3501999999999992</v>
      </c>
      <c r="O29">
        <v>1.0613630000000001</v>
      </c>
      <c r="P29">
        <v>5.0224999999999999E-2</v>
      </c>
      <c r="Q29">
        <v>39.113439999999997</v>
      </c>
      <c r="R29">
        <v>0.8</v>
      </c>
      <c r="S29">
        <v>0</v>
      </c>
      <c r="T29">
        <v>0.1</v>
      </c>
      <c r="U29">
        <v>0.1</v>
      </c>
      <c r="V29">
        <v>0</v>
      </c>
      <c r="W29">
        <v>0.9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0.7</v>
      </c>
      <c r="AP29">
        <v>0.3</v>
      </c>
      <c r="AQ29">
        <v>0</v>
      </c>
      <c r="AR29">
        <v>4.2</v>
      </c>
      <c r="AS29" s="19">
        <f>ALL!AS29</f>
        <v>2.0481434252223867</v>
      </c>
      <c r="AT29" s="19">
        <f>ALL!AT29</f>
        <v>2.2107863398446694</v>
      </c>
      <c r="AU29" s="19">
        <f>ALL!AU29</f>
        <v>2.320565971543338</v>
      </c>
      <c r="AV29" s="19">
        <f>ALL!AV29</f>
        <v>1.8738343116558278</v>
      </c>
      <c r="AW29" s="19">
        <f>ALL!AW29</f>
        <v>1.7486872015745616</v>
      </c>
      <c r="AX29" s="19">
        <f>ALL!AX29</f>
        <v>2.0560356221772307</v>
      </c>
      <c r="AY29" s="17">
        <f>ALL!AY29</f>
        <v>12286.262545559945</v>
      </c>
      <c r="AZ29" s="17">
        <f>ALL!AZ29</f>
        <v>11887.899987177963</v>
      </c>
      <c r="BA29" s="17">
        <f>ALL!BA29</f>
        <v>38804.256802731579</v>
      </c>
      <c r="BB29" s="17">
        <f>ALL!BB29</f>
        <v>38025.900067621697</v>
      </c>
      <c r="BC29" s="10">
        <f>ALL!BC29</f>
        <v>7.4916666666666671</v>
      </c>
      <c r="BD29" s="10">
        <f>ALL!BD29</f>
        <v>0.88007446041736415</v>
      </c>
      <c r="BE29" s="10">
        <f>ALL!BE29</f>
        <v>0.88111663763601233</v>
      </c>
      <c r="BF29" s="10">
        <f>ALL!BF29</f>
        <v>0.47725225225225232</v>
      </c>
      <c r="BG29" s="17">
        <f>ALL!BG29</f>
        <v>27.5</v>
      </c>
      <c r="BH29" s="17">
        <f>ALL!BH29</f>
        <v>20.7</v>
      </c>
      <c r="BI29" s="10">
        <f>ALL!BI29</f>
        <v>0.55249400000000004</v>
      </c>
      <c r="BJ29" s="10">
        <f>ALL!BJ29</f>
        <v>0.44750600000000001</v>
      </c>
    </row>
    <row r="30" spans="1:62" x14ac:dyDescent="0.2">
      <c r="A30" t="s">
        <v>47</v>
      </c>
      <c r="B30" t="s">
        <v>52</v>
      </c>
      <c r="C30">
        <v>2003</v>
      </c>
      <c r="D30">
        <v>8496</v>
      </c>
      <c r="E30">
        <v>0.53863300000000003</v>
      </c>
      <c r="F30">
        <v>28.656179999999999</v>
      </c>
      <c r="G30">
        <v>23.013829999999999</v>
      </c>
      <c r="H30">
        <v>19.31663</v>
      </c>
      <c r="I30">
        <v>27.118130000000001</v>
      </c>
      <c r="J30">
        <v>3437.1689999999999</v>
      </c>
      <c r="K30" t="s">
        <v>49</v>
      </c>
      <c r="L30">
        <v>166.36859999999999</v>
      </c>
      <c r="M30">
        <v>176.43610000000001</v>
      </c>
      <c r="N30">
        <v>9.1433</v>
      </c>
      <c r="O30">
        <v>1.0816209999999999</v>
      </c>
      <c r="P30">
        <v>5.0838000000000001E-2</v>
      </c>
      <c r="Q30">
        <v>39.796759999999999</v>
      </c>
      <c r="R30">
        <v>0.8</v>
      </c>
      <c r="S30">
        <v>0</v>
      </c>
      <c r="T30">
        <v>0.2</v>
      </c>
      <c r="U30">
        <v>0.1</v>
      </c>
      <c r="V30">
        <v>0</v>
      </c>
      <c r="W30">
        <v>0.9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0.7</v>
      </c>
      <c r="AP30">
        <v>0.4</v>
      </c>
      <c r="AQ30">
        <v>0</v>
      </c>
      <c r="AR30">
        <v>4.3</v>
      </c>
      <c r="AS30" s="19">
        <f>ALL!AS30</f>
        <v>2.2758474375</v>
      </c>
      <c r="AT30" s="19">
        <f>ALL!AT30</f>
        <v>2.0481434252223867</v>
      </c>
      <c r="AU30" s="19">
        <f>ALL!AU30</f>
        <v>2.2107863398446694</v>
      </c>
      <c r="AV30" s="19">
        <f>ALL!AV30</f>
        <v>2.320565971543338</v>
      </c>
      <c r="AW30" s="19">
        <f>ALL!AW30</f>
        <v>1.8738343116558278</v>
      </c>
      <c r="AX30" s="19">
        <f>ALL!AX30</f>
        <v>1.7486872015745616</v>
      </c>
      <c r="AY30" s="17">
        <f>ALL!AY30</f>
        <v>12872.497409839498</v>
      </c>
      <c r="AZ30" s="17">
        <f>ALL!AZ30</f>
        <v>12286.262545559945</v>
      </c>
      <c r="BA30" s="17">
        <f>ALL!BA30</f>
        <v>39470.147114027306</v>
      </c>
      <c r="BB30" s="17">
        <f>ALL!BB30</f>
        <v>38804.256802731579</v>
      </c>
      <c r="BC30" s="10">
        <f>ALL!BC30</f>
        <v>6.9083333333333332</v>
      </c>
      <c r="BD30" s="10">
        <f>ALL!BD30</f>
        <v>0.90413788798020434</v>
      </c>
      <c r="BE30" s="10">
        <f>ALL!BE30</f>
        <v>0.95804141176638957</v>
      </c>
      <c r="BF30" s="10">
        <f>ALL!BF30</f>
        <v>0.49273648648648649</v>
      </c>
      <c r="BG30" s="17">
        <f>ALL!BG30</f>
        <v>27.5</v>
      </c>
      <c r="BH30" s="17">
        <f>ALL!BH30</f>
        <v>20.7</v>
      </c>
      <c r="BI30" s="10">
        <f>ALL!BI30</f>
        <v>0.53863300000000003</v>
      </c>
      <c r="BJ30" s="10">
        <f>ALL!BJ30</f>
        <v>0.46136700000000003</v>
      </c>
    </row>
    <row r="31" spans="1:62" x14ac:dyDescent="0.2">
      <c r="A31" t="s">
        <v>47</v>
      </c>
      <c r="B31" t="s">
        <v>52</v>
      </c>
      <c r="C31">
        <v>2004</v>
      </c>
      <c r="D31">
        <v>8176</v>
      </c>
      <c r="E31">
        <v>0.52044699999999999</v>
      </c>
      <c r="F31">
        <v>28.525759999999998</v>
      </c>
      <c r="G31">
        <v>22.856549999999999</v>
      </c>
      <c r="H31">
        <v>19.058309999999999</v>
      </c>
      <c r="I31">
        <v>27.015039999999999</v>
      </c>
      <c r="J31">
        <v>3492.2669999999998</v>
      </c>
      <c r="K31" t="s">
        <v>49</v>
      </c>
      <c r="L31">
        <v>170.0026</v>
      </c>
      <c r="M31">
        <v>183.67599999999999</v>
      </c>
      <c r="N31">
        <v>8.9816000000000003</v>
      </c>
      <c r="O31">
        <v>1.1008880000000001</v>
      </c>
      <c r="P31">
        <v>5.2025000000000002E-2</v>
      </c>
      <c r="Q31">
        <v>40.173229999999997</v>
      </c>
      <c r="R31">
        <v>0.8</v>
      </c>
      <c r="S31">
        <v>0.1</v>
      </c>
      <c r="T31">
        <v>0.1</v>
      </c>
      <c r="U31">
        <v>0.1</v>
      </c>
      <c r="V31">
        <v>0</v>
      </c>
      <c r="W31">
        <v>0.9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0.8</v>
      </c>
      <c r="AP31">
        <v>0.4</v>
      </c>
      <c r="AQ31">
        <v>0</v>
      </c>
      <c r="AR31">
        <v>4.3</v>
      </c>
      <c r="AS31" s="19">
        <f>ALL!AS31</f>
        <v>2.6024071229432262</v>
      </c>
      <c r="AT31" s="19">
        <f>ALL!AT31</f>
        <v>2.2758474375</v>
      </c>
      <c r="AU31" s="19">
        <f>ALL!AU31</f>
        <v>2.0481434252223867</v>
      </c>
      <c r="AV31" s="19">
        <f>ALL!AV31</f>
        <v>2.2107863398446694</v>
      </c>
      <c r="AW31" s="19">
        <f>ALL!AW31</f>
        <v>2.320565971543338</v>
      </c>
      <c r="AX31" s="19">
        <f>ALL!AX31</f>
        <v>1.8738343116558278</v>
      </c>
      <c r="AY31" s="17">
        <f>ALL!AY31</f>
        <v>13721.228749837499</v>
      </c>
      <c r="AZ31" s="17">
        <f>ALL!AZ31</f>
        <v>12872.497409839498</v>
      </c>
      <c r="BA31" s="17">
        <f>ALL!BA31</f>
        <v>40423.327894076043</v>
      </c>
      <c r="BB31" s="17">
        <f>ALL!BB31</f>
        <v>39470.147114027306</v>
      </c>
      <c r="BC31" s="10">
        <f>ALL!BC31</f>
        <v>6.1</v>
      </c>
      <c r="BD31" s="10">
        <f>ALL!BD31</f>
        <v>0.93711159414532252</v>
      </c>
      <c r="BE31" s="10">
        <f>ALL!BE31</f>
        <v>1.0136777018932439</v>
      </c>
      <c r="BF31" s="10">
        <f>ALL!BF31</f>
        <v>0.5072916666666667</v>
      </c>
      <c r="BG31" s="17">
        <f>ALL!BG31</f>
        <v>27.5</v>
      </c>
      <c r="BH31" s="17">
        <f>ALL!BH31</f>
        <v>20.7</v>
      </c>
      <c r="BI31" s="10">
        <f>ALL!BI31</f>
        <v>0.52044699999999999</v>
      </c>
      <c r="BJ31" s="10">
        <f>ALL!BJ31</f>
        <v>0.47955300000000001</v>
      </c>
    </row>
    <row r="32" spans="1:62" x14ac:dyDescent="0.2">
      <c r="A32" t="s">
        <v>47</v>
      </c>
      <c r="B32" t="s">
        <v>52</v>
      </c>
      <c r="C32">
        <v>2005</v>
      </c>
      <c r="D32">
        <v>8839</v>
      </c>
      <c r="E32">
        <v>0.55620499999999995</v>
      </c>
      <c r="F32">
        <v>29.073409999999999</v>
      </c>
      <c r="G32">
        <v>23.146159999999998</v>
      </c>
      <c r="H32">
        <v>19.358260000000001</v>
      </c>
      <c r="I32">
        <v>27.154540000000001</v>
      </c>
      <c r="J32">
        <v>3498.114</v>
      </c>
      <c r="K32" t="s">
        <v>49</v>
      </c>
      <c r="L32">
        <v>168.06450000000001</v>
      </c>
      <c r="M32">
        <v>183.0839</v>
      </c>
      <c r="N32">
        <v>8.9631000000000007</v>
      </c>
      <c r="O32">
        <v>1.107712</v>
      </c>
      <c r="P32">
        <v>5.1649E-2</v>
      </c>
      <c r="Q32">
        <v>40.849490000000003</v>
      </c>
      <c r="R32">
        <v>0.8</v>
      </c>
      <c r="S32">
        <v>0.1</v>
      </c>
      <c r="T32">
        <v>0.1</v>
      </c>
      <c r="U32">
        <v>0.1</v>
      </c>
      <c r="V32">
        <v>0</v>
      </c>
      <c r="W32">
        <v>0.9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0.8</v>
      </c>
      <c r="AP32">
        <v>0.5</v>
      </c>
      <c r="AQ32">
        <v>0</v>
      </c>
      <c r="AR32">
        <v>4.4000000000000004</v>
      </c>
      <c r="AS32" s="19">
        <f>ALL!AS32</f>
        <v>3.0610009568111982</v>
      </c>
      <c r="AT32" s="19">
        <f>ALL!AT32</f>
        <v>2.6024071229432262</v>
      </c>
      <c r="AU32" s="19">
        <f>ALL!AU32</f>
        <v>2.2758474375</v>
      </c>
      <c r="AV32" s="19">
        <f>ALL!AV32</f>
        <v>2.0481434252223867</v>
      </c>
      <c r="AW32" s="19">
        <f>ALL!AW32</f>
        <v>2.2107863398446694</v>
      </c>
      <c r="AX32" s="19">
        <f>ALL!AX32</f>
        <v>2.320565971543338</v>
      </c>
      <c r="AY32" s="17">
        <f>ALL!AY32</f>
        <v>14645.70403506294</v>
      </c>
      <c r="AZ32" s="17">
        <f>ALL!AZ32</f>
        <v>13721.228749837499</v>
      </c>
      <c r="BA32" s="17">
        <f>ALL!BA32</f>
        <v>40673.871907523426</v>
      </c>
      <c r="BB32" s="17">
        <f>ALL!BB32</f>
        <v>40423.327894076043</v>
      </c>
      <c r="BC32" s="10">
        <f>ALL!BC32</f>
        <v>5.5916666666666668</v>
      </c>
      <c r="BD32" s="10">
        <f>ALL!BD32</f>
        <v>0.95986969426961244</v>
      </c>
      <c r="BE32" s="10">
        <f>ALL!BE32</f>
        <v>1.1195238058323289</v>
      </c>
      <c r="BF32" s="10">
        <f>ALL!BF32</f>
        <v>0.52032657657657666</v>
      </c>
      <c r="BG32" s="17">
        <f>ALL!BG32</f>
        <v>27.5</v>
      </c>
      <c r="BH32" s="17">
        <f>ALL!BH32</f>
        <v>21</v>
      </c>
      <c r="BI32" s="10">
        <f>ALL!BI32</f>
        <v>0.55620499999999995</v>
      </c>
      <c r="BJ32" s="10">
        <f>ALL!BJ32</f>
        <v>0.443795</v>
      </c>
    </row>
    <row r="33" spans="1:62" x14ac:dyDescent="0.2">
      <c r="A33" t="s">
        <v>47</v>
      </c>
      <c r="B33" t="s">
        <v>52</v>
      </c>
      <c r="C33">
        <v>2006</v>
      </c>
      <c r="D33">
        <v>8744</v>
      </c>
      <c r="E33">
        <v>0.57893399999999995</v>
      </c>
      <c r="F33">
        <v>28.888120000000001</v>
      </c>
      <c r="G33">
        <v>23.024170000000002</v>
      </c>
      <c r="H33">
        <v>19.207940000000001</v>
      </c>
      <c r="I33">
        <v>27.083480000000002</v>
      </c>
      <c r="J33">
        <v>3563.4569999999999</v>
      </c>
      <c r="K33" t="s">
        <v>49</v>
      </c>
      <c r="L33">
        <v>172.9248</v>
      </c>
      <c r="M33">
        <v>193.79300000000001</v>
      </c>
      <c r="N33">
        <v>8.7826000000000004</v>
      </c>
      <c r="O33">
        <v>1.1377649999999999</v>
      </c>
      <c r="P33">
        <v>5.3616999999999998E-2</v>
      </c>
      <c r="Q33">
        <v>41.412329999999997</v>
      </c>
      <c r="R33">
        <v>0.8</v>
      </c>
      <c r="S33">
        <v>0.1</v>
      </c>
      <c r="T33">
        <v>0.2</v>
      </c>
      <c r="U33">
        <v>0.1</v>
      </c>
      <c r="V33">
        <v>0</v>
      </c>
      <c r="W33">
        <v>0.9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0.8</v>
      </c>
      <c r="AP33">
        <v>0.6</v>
      </c>
      <c r="AQ33">
        <v>0</v>
      </c>
      <c r="AR33">
        <v>4.5999999999999996</v>
      </c>
      <c r="AS33" s="19">
        <f>ALL!AS33</f>
        <v>3.3421576528713768</v>
      </c>
      <c r="AT33" s="19">
        <f>ALL!AT33</f>
        <v>3.0610009568111982</v>
      </c>
      <c r="AU33" s="19">
        <f>ALL!AU33</f>
        <v>2.6024071229432262</v>
      </c>
      <c r="AV33" s="19">
        <f>ALL!AV33</f>
        <v>2.2758474375</v>
      </c>
      <c r="AW33" s="19">
        <f>ALL!AW33</f>
        <v>2.0481434252223867</v>
      </c>
      <c r="AX33" s="19">
        <f>ALL!AX33</f>
        <v>2.2107863398446694</v>
      </c>
      <c r="AY33" s="17">
        <f>ALL!AY33</f>
        <v>15519.698429442869</v>
      </c>
      <c r="AZ33" s="17">
        <f>ALL!AZ33</f>
        <v>14645.70403506294</v>
      </c>
      <c r="BA33" s="17">
        <f>ALL!BA33</f>
        <v>41892.072577352068</v>
      </c>
      <c r="BB33" s="17">
        <f>ALL!BB33</f>
        <v>40673.871907523426</v>
      </c>
      <c r="BC33" s="10">
        <f>ALL!BC33</f>
        <v>5.4083333333333332</v>
      </c>
      <c r="BD33" s="10">
        <f>ALL!BD33</f>
        <v>0.97848479861067761</v>
      </c>
      <c r="BE33" s="10">
        <f>ALL!BE33</f>
        <v>1.1238769132055986</v>
      </c>
      <c r="BF33" s="10">
        <f>ALL!BF33</f>
        <v>0.53496621621621621</v>
      </c>
      <c r="BG33" s="17">
        <f>ALL!BG33</f>
        <v>27.5</v>
      </c>
      <c r="BH33" s="17">
        <f>ALL!BH33</f>
        <v>21.6</v>
      </c>
      <c r="BI33" s="10">
        <f>ALL!BI33</f>
        <v>0.57893399999999995</v>
      </c>
      <c r="BJ33" s="10">
        <f>ALL!BJ33</f>
        <v>0.421066</v>
      </c>
    </row>
    <row r="34" spans="1:62" x14ac:dyDescent="0.2">
      <c r="A34" t="s">
        <v>47</v>
      </c>
      <c r="B34" t="s">
        <v>52</v>
      </c>
      <c r="C34">
        <v>2007</v>
      </c>
      <c r="D34">
        <v>9001</v>
      </c>
      <c r="E34">
        <v>0.58923400000000004</v>
      </c>
      <c r="F34">
        <v>29.817959999999999</v>
      </c>
      <c r="G34">
        <v>23.701149999999998</v>
      </c>
      <c r="H34">
        <v>19.83548</v>
      </c>
      <c r="I34">
        <v>27.786290000000001</v>
      </c>
      <c r="J34">
        <v>3550.9769999999999</v>
      </c>
      <c r="K34" t="s">
        <v>49</v>
      </c>
      <c r="L34">
        <v>167.3887</v>
      </c>
      <c r="M34">
        <v>191.2876</v>
      </c>
      <c r="N34">
        <v>8.8663000000000007</v>
      </c>
      <c r="O34">
        <v>1.1540589999999999</v>
      </c>
      <c r="P34">
        <v>5.3005999999999998E-2</v>
      </c>
      <c r="Q34">
        <v>42.607030000000002</v>
      </c>
      <c r="R34">
        <v>0.8</v>
      </c>
      <c r="S34">
        <v>0.1</v>
      </c>
      <c r="T34">
        <v>0.1</v>
      </c>
      <c r="U34">
        <v>0.1</v>
      </c>
      <c r="V34">
        <v>0</v>
      </c>
      <c r="W34">
        <v>0.8</v>
      </c>
      <c r="X34">
        <v>0.1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0.8</v>
      </c>
      <c r="AP34">
        <v>0.6</v>
      </c>
      <c r="AQ34">
        <v>0</v>
      </c>
      <c r="AR34">
        <v>4.5</v>
      </c>
      <c r="AS34" s="19">
        <f>ALL!AS34</f>
        <v>3.5127536909245096</v>
      </c>
      <c r="AT34" s="19">
        <f>ALL!AT34</f>
        <v>3.3421576528713768</v>
      </c>
      <c r="AU34" s="19">
        <f>ALL!AU34</f>
        <v>3.0610009568111982</v>
      </c>
      <c r="AV34" s="19">
        <f>ALL!AV34</f>
        <v>2.6024071229432262</v>
      </c>
      <c r="AW34" s="19">
        <f>ALL!AW34</f>
        <v>2.2758474375</v>
      </c>
      <c r="AX34" s="19">
        <f>ALL!AX34</f>
        <v>2.0481434252223867</v>
      </c>
      <c r="AY34" s="17">
        <f>ALL!AY34</f>
        <v>16235.601993862423</v>
      </c>
      <c r="AZ34" s="17">
        <f>ALL!AZ34</f>
        <v>15519.698429442869</v>
      </c>
      <c r="BA34" s="17">
        <f>ALL!BA34</f>
        <v>42446.609993782287</v>
      </c>
      <c r="BB34" s="17">
        <f>ALL!BB34</f>
        <v>41892.072577352068</v>
      </c>
      <c r="BC34" s="10">
        <f>ALL!BC34</f>
        <v>4.9416666666666664</v>
      </c>
      <c r="BD34" s="10">
        <f>ALL!BD34</f>
        <v>0.98234402755943495</v>
      </c>
      <c r="BE34" s="10">
        <f>ALL!BE34</f>
        <v>1.0810614187671403</v>
      </c>
      <c r="BF34" s="10">
        <f>ALL!BF34</f>
        <v>0.54977477477477477</v>
      </c>
      <c r="BG34" s="17">
        <f>ALL!BG34</f>
        <v>27.5</v>
      </c>
      <c r="BH34" s="17">
        <f>ALL!BH34</f>
        <v>22.2</v>
      </c>
      <c r="BI34" s="10">
        <f>ALL!BI34</f>
        <v>0.58923400000000004</v>
      </c>
      <c r="BJ34" s="10">
        <f>ALL!BJ34</f>
        <v>0.41076600000000002</v>
      </c>
    </row>
    <row r="35" spans="1:62" x14ac:dyDescent="0.2">
      <c r="A35" t="s">
        <v>47</v>
      </c>
      <c r="B35" t="s">
        <v>52</v>
      </c>
      <c r="C35">
        <v>2008</v>
      </c>
      <c r="D35">
        <v>8243</v>
      </c>
      <c r="E35">
        <v>0.59305699999999995</v>
      </c>
      <c r="F35">
        <v>30.05097</v>
      </c>
      <c r="G35">
        <v>23.87867</v>
      </c>
      <c r="H35">
        <v>19.976610000000001</v>
      </c>
      <c r="I35">
        <v>28.005410000000001</v>
      </c>
      <c r="J35">
        <v>3568.989</v>
      </c>
      <c r="K35">
        <v>45.315460000000002</v>
      </c>
      <c r="L35">
        <v>166.49780000000001</v>
      </c>
      <c r="M35">
        <v>194.066</v>
      </c>
      <c r="N35">
        <v>8.8724000000000007</v>
      </c>
      <c r="O35">
        <v>1.1736599999999999</v>
      </c>
      <c r="P35">
        <v>5.3433000000000001E-2</v>
      </c>
      <c r="Q35">
        <v>43.144359999999999</v>
      </c>
      <c r="R35">
        <v>0.8</v>
      </c>
      <c r="S35">
        <v>0.1</v>
      </c>
      <c r="T35">
        <v>0.1</v>
      </c>
      <c r="U35">
        <v>0.1</v>
      </c>
      <c r="V35">
        <v>0</v>
      </c>
      <c r="W35">
        <v>0.8</v>
      </c>
      <c r="X35">
        <v>0.1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0.9</v>
      </c>
      <c r="AP35">
        <v>0.6</v>
      </c>
      <c r="AQ35">
        <v>0</v>
      </c>
      <c r="AR35">
        <v>4.4000000000000004</v>
      </c>
      <c r="AS35" s="19">
        <f>ALL!AS35</f>
        <v>3.9394973049312614</v>
      </c>
      <c r="AT35" s="19">
        <f>ALL!AT35</f>
        <v>3.5127536909245096</v>
      </c>
      <c r="AU35" s="19">
        <f>ALL!AU35</f>
        <v>3.3421576528713768</v>
      </c>
      <c r="AV35" s="19">
        <f>ALL!AV35</f>
        <v>3.0610009568111982</v>
      </c>
      <c r="AW35" s="19">
        <f>ALL!AW35</f>
        <v>2.6024071229432262</v>
      </c>
      <c r="AX35" s="19">
        <f>ALL!AX35</f>
        <v>2.2758474375</v>
      </c>
      <c r="AY35" s="17">
        <f>ALL!AY35</f>
        <v>16528.800593569918</v>
      </c>
      <c r="AZ35" s="17">
        <f>ALL!AZ35</f>
        <v>16235.601993862423</v>
      </c>
      <c r="BA35" s="17">
        <f>ALL!BA35</f>
        <v>42453.291167474221</v>
      </c>
      <c r="BB35" s="17">
        <f>ALL!BB35</f>
        <v>42446.609993782287</v>
      </c>
      <c r="BC35" s="10">
        <f>ALL!BC35</f>
        <v>4.5</v>
      </c>
      <c r="BD35" s="10">
        <f>ALL!BD35</f>
        <v>0.97689570433765971</v>
      </c>
      <c r="BE35" s="10">
        <f>ALL!BE35</f>
        <v>1.0773046274724012</v>
      </c>
      <c r="BF35" s="10">
        <f>ALL!BF35</f>
        <v>0.5644425675675675</v>
      </c>
      <c r="BG35" s="17">
        <f>ALL!BG35</f>
        <v>27.5</v>
      </c>
      <c r="BH35" s="17">
        <f>ALL!BH35</f>
        <v>22.4</v>
      </c>
      <c r="BI35" s="10">
        <f>ALL!BI35</f>
        <v>0.59305699999999995</v>
      </c>
      <c r="BJ35" s="10">
        <f>ALL!BJ35</f>
        <v>0.406943</v>
      </c>
    </row>
    <row r="36" spans="1:62" x14ac:dyDescent="0.2">
      <c r="A36" t="s">
        <v>47</v>
      </c>
      <c r="B36" t="s">
        <v>52</v>
      </c>
      <c r="C36">
        <v>2009</v>
      </c>
      <c r="D36">
        <v>6244</v>
      </c>
      <c r="E36">
        <v>0.67030299999999998</v>
      </c>
      <c r="F36">
        <v>31.610659999999999</v>
      </c>
      <c r="G36">
        <v>24.974150000000002</v>
      </c>
      <c r="H36">
        <v>21.00573</v>
      </c>
      <c r="I36">
        <v>29.15699</v>
      </c>
      <c r="J36">
        <v>3501.6289999999999</v>
      </c>
      <c r="K36">
        <v>45.046280000000003</v>
      </c>
      <c r="L36">
        <v>156.89660000000001</v>
      </c>
      <c r="M36">
        <v>186.00190000000001</v>
      </c>
      <c r="N36">
        <v>8.8526000000000007</v>
      </c>
      <c r="O36">
        <v>1.1885559999999999</v>
      </c>
      <c r="P36">
        <v>5.2162E-2</v>
      </c>
      <c r="Q36">
        <v>44.210819999999998</v>
      </c>
      <c r="R36">
        <v>0.8</v>
      </c>
      <c r="S36">
        <v>0.1</v>
      </c>
      <c r="T36">
        <v>0.1</v>
      </c>
      <c r="U36">
        <v>0.1</v>
      </c>
      <c r="V36">
        <v>0</v>
      </c>
      <c r="W36">
        <v>0.8</v>
      </c>
      <c r="X36">
        <v>0.1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0.9</v>
      </c>
      <c r="AP36">
        <v>0.8</v>
      </c>
      <c r="AQ36">
        <v>0</v>
      </c>
      <c r="AR36">
        <v>4.5</v>
      </c>
      <c r="AS36" s="19">
        <f>ALL!AS36</f>
        <v>2.8607573664660535</v>
      </c>
      <c r="AT36" s="19">
        <f>ALL!AT36</f>
        <v>3.9394973049312614</v>
      </c>
      <c r="AU36" s="19">
        <f>ALL!AU36</f>
        <v>3.5127536909245096</v>
      </c>
      <c r="AV36" s="19">
        <f>ALL!AV36</f>
        <v>3.3421576528713768</v>
      </c>
      <c r="AW36" s="19">
        <f>ALL!AW36</f>
        <v>3.0610009568111982</v>
      </c>
      <c r="AX36" s="19">
        <f>ALL!AX36</f>
        <v>2.6024071229432262</v>
      </c>
      <c r="AY36" s="17">
        <f>ALL!AY36</f>
        <v>16232.314286084827</v>
      </c>
      <c r="AZ36" s="17">
        <f>ALL!AZ36</f>
        <v>16528.800593569918</v>
      </c>
      <c r="BA36" s="17">
        <f>ALL!BA36</f>
        <v>42011.220174858157</v>
      </c>
      <c r="BB36" s="17">
        <f>ALL!BB36</f>
        <v>42453.291167474221</v>
      </c>
      <c r="BC36" s="10">
        <f>ALL!BC36</f>
        <v>4.2166666666666668</v>
      </c>
      <c r="BD36" s="10">
        <f>ALL!BD36</f>
        <v>0.97292296865511529</v>
      </c>
      <c r="BE36" s="10">
        <f>ALL!BE36</f>
        <v>1.0879190536702361</v>
      </c>
      <c r="BF36" s="10">
        <f>ALL!BF36</f>
        <v>0.5806306306306307</v>
      </c>
      <c r="BG36" s="17">
        <f>ALL!BG36</f>
        <v>27.5</v>
      </c>
      <c r="BH36" s="17">
        <f>ALL!BH36</f>
        <v>23</v>
      </c>
      <c r="BI36" s="10">
        <f>ALL!BI36</f>
        <v>0.67030299999999998</v>
      </c>
      <c r="BJ36" s="10">
        <f>ALL!BJ36</f>
        <v>0.32969700000000002</v>
      </c>
    </row>
    <row r="37" spans="1:62" x14ac:dyDescent="0.2">
      <c r="A37" t="s">
        <v>47</v>
      </c>
      <c r="B37" t="s">
        <v>52</v>
      </c>
      <c r="C37">
        <v>2010</v>
      </c>
      <c r="D37">
        <v>6976</v>
      </c>
      <c r="E37">
        <v>0.62750099999999998</v>
      </c>
      <c r="F37">
        <v>32.575740000000003</v>
      </c>
      <c r="G37">
        <v>25.70318</v>
      </c>
      <c r="H37">
        <v>21.669840000000001</v>
      </c>
      <c r="I37">
        <v>29.901730000000001</v>
      </c>
      <c r="J37">
        <v>3536.415</v>
      </c>
      <c r="K37">
        <v>45.435720000000003</v>
      </c>
      <c r="L37">
        <v>158.06659999999999</v>
      </c>
      <c r="M37">
        <v>190.18559999999999</v>
      </c>
      <c r="N37">
        <v>8.7949000000000002</v>
      </c>
      <c r="O37">
        <v>1.2026269999999999</v>
      </c>
      <c r="P37">
        <v>5.2833999999999999E-2</v>
      </c>
      <c r="Q37">
        <v>46.504710000000003</v>
      </c>
      <c r="R37">
        <v>0.8</v>
      </c>
      <c r="S37">
        <v>0.1</v>
      </c>
      <c r="T37">
        <v>0.1</v>
      </c>
      <c r="U37">
        <v>0.1</v>
      </c>
      <c r="V37">
        <v>0</v>
      </c>
      <c r="W37">
        <v>0.8</v>
      </c>
      <c r="X37">
        <v>0.1</v>
      </c>
      <c r="Y37">
        <v>0</v>
      </c>
      <c r="Z37">
        <v>0</v>
      </c>
      <c r="AA37">
        <v>0.1</v>
      </c>
      <c r="AB37">
        <v>0.9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0.1</v>
      </c>
      <c r="AK37">
        <v>0.9</v>
      </c>
      <c r="AL37">
        <v>0</v>
      </c>
      <c r="AM37">
        <v>0</v>
      </c>
      <c r="AN37">
        <v>0</v>
      </c>
      <c r="AO37">
        <v>0.9</v>
      </c>
      <c r="AP37">
        <v>0.9</v>
      </c>
      <c r="AQ37">
        <v>0</v>
      </c>
      <c r="AR37">
        <v>4.5</v>
      </c>
      <c r="AS37" s="19">
        <f>ALL!AS37</f>
        <v>3.3246435778936561</v>
      </c>
      <c r="AT37" s="19">
        <f>ALL!AT37</f>
        <v>2.8607573664660535</v>
      </c>
      <c r="AU37" s="19">
        <f>ALL!AU37</f>
        <v>3.9394973049312614</v>
      </c>
      <c r="AV37" s="19">
        <f>ALL!AV37</f>
        <v>3.5127536909245096</v>
      </c>
      <c r="AW37" s="19">
        <f>ALL!AW37</f>
        <v>3.3421576528713768</v>
      </c>
      <c r="AX37" s="19">
        <f>ALL!AX37</f>
        <v>3.0610009568111982</v>
      </c>
      <c r="AY37" s="17">
        <f>ALL!AY37</f>
        <v>16842.469148314354</v>
      </c>
      <c r="AZ37" s="17">
        <f>ALL!AZ37</f>
        <v>16232.314286084827</v>
      </c>
      <c r="BA37" s="17">
        <f>ALL!BA37</f>
        <v>42496.718796471767</v>
      </c>
      <c r="BB37" s="17">
        <f>ALL!BB37</f>
        <v>42011.220174858157</v>
      </c>
      <c r="BC37" s="10">
        <f>ALL!BC37</f>
        <v>3.9666666666666668</v>
      </c>
      <c r="BD37" s="10">
        <f>ALL!BD37</f>
        <v>0.97218517488550005</v>
      </c>
      <c r="BE37" s="10">
        <f>ALL!BE37</f>
        <v>1.1145743823805296</v>
      </c>
      <c r="BF37" s="10">
        <f>ALL!BF37</f>
        <v>0.5990709459459459</v>
      </c>
      <c r="BG37" s="17">
        <f>ALL!BG37</f>
        <v>27.5</v>
      </c>
      <c r="BH37" s="17">
        <f>ALL!BH37</f>
        <v>23.4</v>
      </c>
      <c r="BI37" s="10">
        <f>ALL!BI37</f>
        <v>0.62750099999999998</v>
      </c>
      <c r="BJ37" s="10">
        <f>ALL!BJ37</f>
        <v>0.37249900000000002</v>
      </c>
    </row>
    <row r="38" spans="1:62" x14ac:dyDescent="0.2">
      <c r="A38" t="s">
        <v>47</v>
      </c>
      <c r="B38" t="s">
        <v>52</v>
      </c>
      <c r="C38">
        <v>2011</v>
      </c>
      <c r="D38">
        <v>6949</v>
      </c>
      <c r="E38">
        <v>0.57822499999999999</v>
      </c>
      <c r="F38">
        <v>32.326770000000003</v>
      </c>
      <c r="G38">
        <v>25.388269999999999</v>
      </c>
      <c r="H38">
        <v>21.327950000000001</v>
      </c>
      <c r="I38">
        <v>29.64592</v>
      </c>
      <c r="J38">
        <v>3616.5169999999998</v>
      </c>
      <c r="K38">
        <v>45.99051</v>
      </c>
      <c r="L38">
        <v>160.4906</v>
      </c>
      <c r="M38">
        <v>200.0428</v>
      </c>
      <c r="N38">
        <v>8.5625999999999998</v>
      </c>
      <c r="O38">
        <v>1.2503580000000001</v>
      </c>
      <c r="P38">
        <v>5.4398000000000002E-2</v>
      </c>
      <c r="Q38">
        <v>46.677799999999998</v>
      </c>
      <c r="R38">
        <v>0.8</v>
      </c>
      <c r="S38">
        <v>0.1</v>
      </c>
      <c r="T38">
        <v>0.1</v>
      </c>
      <c r="U38">
        <v>0</v>
      </c>
      <c r="V38">
        <v>0</v>
      </c>
      <c r="W38">
        <v>0.8</v>
      </c>
      <c r="X38">
        <v>0.1</v>
      </c>
      <c r="Y38">
        <v>0</v>
      </c>
      <c r="Z38">
        <v>0</v>
      </c>
      <c r="AA38">
        <v>0.2</v>
      </c>
      <c r="AB38">
        <v>0.8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0.1</v>
      </c>
      <c r="AM38">
        <v>0</v>
      </c>
      <c r="AN38">
        <v>0</v>
      </c>
      <c r="AO38">
        <v>0.9</v>
      </c>
      <c r="AP38">
        <v>0.9</v>
      </c>
      <c r="AQ38">
        <v>0.1</v>
      </c>
      <c r="AR38">
        <v>5</v>
      </c>
      <c r="AS38" s="19">
        <f>ALL!AS38</f>
        <v>4.0656701749043007</v>
      </c>
      <c r="AT38" s="19">
        <f>ALL!AT38</f>
        <v>3.3246435778936561</v>
      </c>
      <c r="AU38" s="19">
        <f>ALL!AU38</f>
        <v>2.8607573664660535</v>
      </c>
      <c r="AV38" s="19">
        <f>ALL!AV38</f>
        <v>3.9394973049312614</v>
      </c>
      <c r="AW38" s="19">
        <f>ALL!AW38</f>
        <v>3.5127536909245096</v>
      </c>
      <c r="AX38" s="19">
        <f>ALL!AX38</f>
        <v>3.3421576528713768</v>
      </c>
      <c r="AY38" s="17">
        <f>ALL!AY38</f>
        <v>17460.948882082899</v>
      </c>
      <c r="AZ38" s="17">
        <f>ALL!AZ38</f>
        <v>16842.469148314354</v>
      </c>
      <c r="BA38" s="17">
        <f>ALL!BA38</f>
        <v>43182.65262884328</v>
      </c>
      <c r="BB38" s="17">
        <f>ALL!BB38</f>
        <v>42496.718796471767</v>
      </c>
      <c r="BC38" s="10">
        <f>ALL!BC38</f>
        <v>4.7416666666666671</v>
      </c>
      <c r="BD38" s="10">
        <f>ALL!BD38</f>
        <v>0.96775841226780768</v>
      </c>
      <c r="BE38" s="10">
        <f>ALL!BE38</f>
        <v>1.1356243399526404</v>
      </c>
      <c r="BF38" s="10">
        <f>ALL!BF38</f>
        <v>0.61996058558558553</v>
      </c>
      <c r="BG38" s="17">
        <f>ALL!BG38</f>
        <v>30</v>
      </c>
      <c r="BH38" s="17">
        <f>ALL!BH38</f>
        <v>24.3</v>
      </c>
      <c r="BI38" s="10">
        <f>ALL!BI38</f>
        <v>0.57822499999999999</v>
      </c>
      <c r="BJ38" s="10">
        <f>ALL!BJ38</f>
        <v>0.42177500000000001</v>
      </c>
    </row>
    <row r="39" spans="1:62" x14ac:dyDescent="0.2">
      <c r="A39" t="s">
        <v>47</v>
      </c>
      <c r="B39" t="s">
        <v>52</v>
      </c>
      <c r="C39">
        <v>2012</v>
      </c>
      <c r="D39">
        <v>8659</v>
      </c>
      <c r="E39">
        <v>0.64381999999999995</v>
      </c>
      <c r="F39">
        <v>34.406379999999999</v>
      </c>
      <c r="G39">
        <v>26.873889999999999</v>
      </c>
      <c r="H39">
        <v>22.700130000000001</v>
      </c>
      <c r="I39">
        <v>31.201750000000001</v>
      </c>
      <c r="J39">
        <v>3519.4940000000001</v>
      </c>
      <c r="K39">
        <v>45.652659999999997</v>
      </c>
      <c r="L39">
        <v>150.46940000000001</v>
      </c>
      <c r="M39">
        <v>191.9836</v>
      </c>
      <c r="N39">
        <v>8.6004000000000005</v>
      </c>
      <c r="O39">
        <v>1.276397</v>
      </c>
      <c r="P39">
        <v>5.3588999999999998E-2</v>
      </c>
      <c r="Q39">
        <v>48.326059999999998</v>
      </c>
      <c r="R39">
        <v>0.8</v>
      </c>
      <c r="S39">
        <v>0.1</v>
      </c>
      <c r="T39">
        <v>0.1</v>
      </c>
      <c r="U39">
        <v>0</v>
      </c>
      <c r="V39">
        <v>0</v>
      </c>
      <c r="W39">
        <v>0.8</v>
      </c>
      <c r="X39">
        <v>0.2</v>
      </c>
      <c r="Y39">
        <v>0</v>
      </c>
      <c r="Z39">
        <v>0</v>
      </c>
      <c r="AA39">
        <v>0.3</v>
      </c>
      <c r="AB39">
        <v>0.7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0.9</v>
      </c>
      <c r="AL39">
        <v>0.1</v>
      </c>
      <c r="AM39">
        <v>0</v>
      </c>
      <c r="AN39">
        <v>0</v>
      </c>
      <c r="AO39">
        <v>1</v>
      </c>
      <c r="AP39">
        <v>1</v>
      </c>
      <c r="AQ39">
        <v>0.1</v>
      </c>
      <c r="AR39">
        <v>5</v>
      </c>
      <c r="AS39" s="19">
        <f>ALL!AS39</f>
        <v>4.1144894652804522</v>
      </c>
      <c r="AT39" s="19">
        <f>ALL!AT39</f>
        <v>4.0656701749043007</v>
      </c>
      <c r="AU39" s="19">
        <f>ALL!AU39</f>
        <v>3.3246435778936561</v>
      </c>
      <c r="AV39" s="19">
        <f>ALL!AV39</f>
        <v>2.8607573664660535</v>
      </c>
      <c r="AW39" s="19">
        <f>ALL!AW39</f>
        <v>3.9394973049312614</v>
      </c>
      <c r="AX39" s="19">
        <f>ALL!AX39</f>
        <v>3.5127536909245096</v>
      </c>
      <c r="AY39" s="17">
        <f>ALL!AY39</f>
        <v>18196.147859088866</v>
      </c>
      <c r="AZ39" s="17">
        <f>ALL!AZ39</f>
        <v>17460.948882082899</v>
      </c>
      <c r="BA39" s="17">
        <f>ALL!BA39</f>
        <v>44302.862751190274</v>
      </c>
      <c r="BB39" s="17">
        <f>ALL!BB39</f>
        <v>43182.65262884328</v>
      </c>
      <c r="BC39" s="10">
        <f>ALL!BC39</f>
        <v>5.7833333333333332</v>
      </c>
      <c r="BD39" s="10">
        <f>ALL!BD39</f>
        <v>0.95345656381064803</v>
      </c>
      <c r="BE39" s="10">
        <f>ALL!BE39</f>
        <v>1.0875016324152649</v>
      </c>
      <c r="BF39" s="10">
        <f>ALL!BF39</f>
        <v>0.64265202702702706</v>
      </c>
      <c r="BG39" s="17">
        <f>ALL!BG39</f>
        <v>32.700000000000003</v>
      </c>
      <c r="BH39" s="17">
        <f>ALL!BH39</f>
        <v>25.3</v>
      </c>
      <c r="BI39" s="10">
        <f>ALL!BI39</f>
        <v>0.64381999999999995</v>
      </c>
      <c r="BJ39" s="10">
        <f>ALL!BJ39</f>
        <v>0.35618</v>
      </c>
    </row>
    <row r="40" spans="1:62" x14ac:dyDescent="0.2">
      <c r="A40" t="s">
        <v>47</v>
      </c>
      <c r="B40" t="s">
        <v>52</v>
      </c>
      <c r="C40">
        <v>2013</v>
      </c>
      <c r="D40">
        <v>9740</v>
      </c>
      <c r="E40">
        <v>0.64088599999999996</v>
      </c>
      <c r="F40">
        <v>35.50253</v>
      </c>
      <c r="G40">
        <v>27.649260000000002</v>
      </c>
      <c r="H40">
        <v>23.393239999999999</v>
      </c>
      <c r="I40">
        <v>32.047759999999997</v>
      </c>
      <c r="J40">
        <v>3542.9720000000002</v>
      </c>
      <c r="K40">
        <v>45.90822</v>
      </c>
      <c r="L40">
        <v>147.22550000000001</v>
      </c>
      <c r="M40">
        <v>197.00409999999999</v>
      </c>
      <c r="N40">
        <v>8.4617000000000004</v>
      </c>
      <c r="O40">
        <v>1.344519</v>
      </c>
      <c r="P40">
        <v>5.4609999999999999E-2</v>
      </c>
      <c r="Q40">
        <v>50.467750000000002</v>
      </c>
      <c r="R40">
        <v>0.8</v>
      </c>
      <c r="S40">
        <v>0.1</v>
      </c>
      <c r="T40">
        <v>0.1</v>
      </c>
      <c r="U40">
        <v>0</v>
      </c>
      <c r="V40">
        <v>0</v>
      </c>
      <c r="W40">
        <v>0.8</v>
      </c>
      <c r="X40">
        <v>0.2</v>
      </c>
      <c r="Y40">
        <v>0</v>
      </c>
      <c r="Z40">
        <v>0</v>
      </c>
      <c r="AA40">
        <v>0.4</v>
      </c>
      <c r="AB40">
        <v>0.6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0.1</v>
      </c>
      <c r="AK40">
        <v>0.9</v>
      </c>
      <c r="AL40">
        <v>0.2</v>
      </c>
      <c r="AM40">
        <v>0</v>
      </c>
      <c r="AN40">
        <v>0</v>
      </c>
      <c r="AO40">
        <v>1</v>
      </c>
      <c r="AP40">
        <v>1</v>
      </c>
      <c r="AQ40">
        <v>0.1</v>
      </c>
      <c r="AR40">
        <v>5</v>
      </c>
      <c r="AS40" s="19">
        <f>ALL!AS40</f>
        <v>3.9332277520988783</v>
      </c>
      <c r="AT40" s="19">
        <f>ALL!AT40</f>
        <v>4.1144894652804522</v>
      </c>
      <c r="AU40" s="19">
        <f>ALL!AU40</f>
        <v>4.0656701749043007</v>
      </c>
      <c r="AV40" s="19">
        <f>ALL!AV40</f>
        <v>3.3246435778936561</v>
      </c>
      <c r="AW40" s="19">
        <f>ALL!AW40</f>
        <v>2.8607573664660535</v>
      </c>
      <c r="AX40" s="19">
        <f>ALL!AX40</f>
        <v>3.9394973049312614</v>
      </c>
      <c r="AY40" s="17">
        <f>ALL!AY40</f>
        <v>18856.546569163365</v>
      </c>
      <c r="AZ40" s="17">
        <f>ALL!AZ40</f>
        <v>18196.147859088866</v>
      </c>
      <c r="BA40" s="17">
        <f>ALL!BA40</f>
        <v>43432.083113342014</v>
      </c>
      <c r="BB40" s="17">
        <f>ALL!BB40</f>
        <v>44302.862751190274</v>
      </c>
      <c r="BC40" s="10">
        <f>ALL!BC40</f>
        <v>5.9916666666666671</v>
      </c>
      <c r="BD40" s="10">
        <f>ALL!BD40</f>
        <v>0.93887094851902075</v>
      </c>
      <c r="BE40" s="10">
        <f>ALL!BE40</f>
        <v>1.0226820746790477</v>
      </c>
      <c r="BF40" s="10">
        <f>ALL!BF40</f>
        <v>0.66078265765765765</v>
      </c>
      <c r="BG40" s="17">
        <f>ALL!BG40</f>
        <v>33.200000000000003</v>
      </c>
      <c r="BH40" s="17">
        <f>ALL!BH40</f>
        <v>25.9</v>
      </c>
      <c r="BI40" s="10">
        <f>ALL!BI40</f>
        <v>0.64088599999999996</v>
      </c>
      <c r="BJ40" s="10">
        <f>ALL!BJ40</f>
        <v>0.35911399999999999</v>
      </c>
    </row>
    <row r="41" spans="1:62" x14ac:dyDescent="0.2">
      <c r="A41" t="s">
        <v>47</v>
      </c>
      <c r="B41" t="s">
        <v>52</v>
      </c>
      <c r="C41">
        <v>2014</v>
      </c>
      <c r="D41">
        <v>9205</v>
      </c>
      <c r="E41">
        <v>0.59342799999999996</v>
      </c>
      <c r="F41">
        <v>35.587969999999999</v>
      </c>
      <c r="G41">
        <v>27.626239999999999</v>
      </c>
      <c r="H41">
        <v>23.385269999999998</v>
      </c>
      <c r="I41">
        <v>32.004809999999999</v>
      </c>
      <c r="J41">
        <v>3559.2959999999998</v>
      </c>
      <c r="K41">
        <v>46.073300000000003</v>
      </c>
      <c r="L41">
        <v>147.5856</v>
      </c>
      <c r="M41">
        <v>198.19139999999999</v>
      </c>
      <c r="N41">
        <v>8.4332999999999991</v>
      </c>
      <c r="O41">
        <v>1.351669</v>
      </c>
      <c r="P41">
        <v>5.4636999999999998E-2</v>
      </c>
      <c r="Q41">
        <v>50.573990000000002</v>
      </c>
      <c r="R41">
        <v>0.8</v>
      </c>
      <c r="S41">
        <v>0.1</v>
      </c>
      <c r="T41">
        <v>0.1</v>
      </c>
      <c r="U41">
        <v>0</v>
      </c>
      <c r="V41">
        <v>0</v>
      </c>
      <c r="W41">
        <v>0.7</v>
      </c>
      <c r="X41">
        <v>0.3</v>
      </c>
      <c r="Y41">
        <v>0</v>
      </c>
      <c r="Z41">
        <v>0</v>
      </c>
      <c r="AA41">
        <v>0.4</v>
      </c>
      <c r="AB41">
        <v>0.6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0.9</v>
      </c>
      <c r="AL41">
        <v>0.2</v>
      </c>
      <c r="AM41">
        <v>0.1</v>
      </c>
      <c r="AN41">
        <v>0</v>
      </c>
      <c r="AO41">
        <v>1</v>
      </c>
      <c r="AP41">
        <v>1</v>
      </c>
      <c r="AQ41">
        <v>0.1</v>
      </c>
      <c r="AR41">
        <v>4.8</v>
      </c>
      <c r="AS41" s="19">
        <f>ALL!AS41</f>
        <v>3.6989790201296913</v>
      </c>
      <c r="AT41" s="19">
        <f>ALL!AT41</f>
        <v>3.9332277520988783</v>
      </c>
      <c r="AU41" s="19">
        <f>ALL!AU41</f>
        <v>4.1144894652804522</v>
      </c>
      <c r="AV41" s="19">
        <f>ALL!AV41</f>
        <v>4.0656701749043007</v>
      </c>
      <c r="AW41" s="19">
        <f>ALL!AW41</f>
        <v>3.3246435778936561</v>
      </c>
      <c r="AX41" s="19">
        <f>ALL!AX41</f>
        <v>2.8607573664660535</v>
      </c>
      <c r="AY41" s="17">
        <f>ALL!AY41</f>
        <v>19690.587141117387</v>
      </c>
      <c r="AZ41" s="17">
        <f>ALL!AZ41</f>
        <v>18856.546569163365</v>
      </c>
      <c r="BA41" s="17">
        <f>ALL!BA41</f>
        <v>44887.46544923418</v>
      </c>
      <c r="BB41" s="17">
        <f>ALL!BB41</f>
        <v>43432.083113342014</v>
      </c>
      <c r="BC41" s="10">
        <f>ALL!BC41</f>
        <v>5.541666666666667</v>
      </c>
      <c r="BD41" s="10">
        <f>ALL!BD41</f>
        <v>0.93342262529724573</v>
      </c>
      <c r="BE41" s="10">
        <f>ALL!BE41</f>
        <v>0.9540460940402381</v>
      </c>
      <c r="BF41" s="10">
        <f>ALL!BF41</f>
        <v>0.67621058558558556</v>
      </c>
      <c r="BG41" s="17">
        <f>ALL!BG41</f>
        <v>34</v>
      </c>
      <c r="BH41" s="17">
        <f>ALL!BH41</f>
        <v>26.3</v>
      </c>
      <c r="BI41" s="10">
        <f>ALL!BI41</f>
        <v>0.59342799999999996</v>
      </c>
      <c r="BJ41" s="10">
        <f>ALL!BJ41</f>
        <v>0.40657199999999999</v>
      </c>
    </row>
    <row r="42" spans="1:62" x14ac:dyDescent="0.2">
      <c r="A42" t="s">
        <v>47</v>
      </c>
      <c r="B42" t="s">
        <v>52</v>
      </c>
      <c r="C42">
        <v>2015</v>
      </c>
      <c r="D42">
        <v>9601</v>
      </c>
      <c r="E42">
        <v>0.573573</v>
      </c>
      <c r="F42">
        <v>36.466389999999997</v>
      </c>
      <c r="G42">
        <v>28.239550000000001</v>
      </c>
      <c r="H42">
        <v>23.907810000000001</v>
      </c>
      <c r="I42">
        <v>32.710549999999998</v>
      </c>
      <c r="J42">
        <v>3555.91</v>
      </c>
      <c r="K42">
        <v>46.109409999999997</v>
      </c>
      <c r="L42">
        <v>146.26750000000001</v>
      </c>
      <c r="M42">
        <v>197.3586</v>
      </c>
      <c r="N42">
        <v>8.4013000000000009</v>
      </c>
      <c r="O42">
        <v>1.3563970000000001</v>
      </c>
      <c r="P42">
        <v>5.4448000000000003E-2</v>
      </c>
      <c r="Q42">
        <v>51.976109999999998</v>
      </c>
      <c r="R42">
        <v>0.8</v>
      </c>
      <c r="S42">
        <v>0.1</v>
      </c>
      <c r="T42">
        <v>0.1</v>
      </c>
      <c r="U42">
        <v>0</v>
      </c>
      <c r="V42">
        <v>0</v>
      </c>
      <c r="W42">
        <v>0.6</v>
      </c>
      <c r="X42">
        <v>0.3</v>
      </c>
      <c r="Y42">
        <v>0</v>
      </c>
      <c r="Z42">
        <v>0</v>
      </c>
      <c r="AA42">
        <v>0.4</v>
      </c>
      <c r="AB42">
        <v>0.5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0.9</v>
      </c>
      <c r="AL42">
        <v>0.2</v>
      </c>
      <c r="AM42">
        <v>0.1</v>
      </c>
      <c r="AN42">
        <v>0</v>
      </c>
      <c r="AO42">
        <v>1</v>
      </c>
      <c r="AP42">
        <v>1</v>
      </c>
      <c r="AQ42">
        <v>0.1</v>
      </c>
      <c r="AR42">
        <v>4.7</v>
      </c>
      <c r="AS42" s="19">
        <f>ALL!AS42</f>
        <v>2.7075048285508436</v>
      </c>
      <c r="AT42" s="19">
        <f>ALL!AT42</f>
        <v>3.6989790201296913</v>
      </c>
      <c r="AU42" s="19">
        <f>ALL!AU42</f>
        <v>3.9332277520988783</v>
      </c>
      <c r="AV42" s="19">
        <f>ALL!AV42</f>
        <v>4.1144894652804522</v>
      </c>
      <c r="AW42" s="19">
        <f>ALL!AW42</f>
        <v>4.0656701749043007</v>
      </c>
      <c r="AX42" s="19">
        <f>ALL!AX42</f>
        <v>3.3246435778936561</v>
      </c>
      <c r="AY42" s="17">
        <f>ALL!AY42</f>
        <v>20474.201870126501</v>
      </c>
      <c r="AZ42" s="17">
        <f>ALL!AZ42</f>
        <v>19690.587141117387</v>
      </c>
      <c r="BA42" s="17">
        <f>ALL!BA42</f>
        <v>46400.751290456414</v>
      </c>
      <c r="BB42" s="17">
        <f>ALL!BB42</f>
        <v>44887.46544923418</v>
      </c>
      <c r="BC42" s="10">
        <f>ALL!BC42</f>
        <v>5.083333333333333</v>
      </c>
      <c r="BD42" s="10">
        <f>ALL!BD42</f>
        <v>0.93915471535348838</v>
      </c>
      <c r="BE42" s="10">
        <f>ALL!BE42</f>
        <v>0.99751753616507943</v>
      </c>
      <c r="BF42" s="10">
        <f>ALL!BF42</f>
        <v>0.6990427927927928</v>
      </c>
      <c r="BG42" s="17">
        <f>ALL!BG42</f>
        <v>35.200000000000003</v>
      </c>
      <c r="BH42" s="17">
        <f>ALL!BH42</f>
        <v>27.6</v>
      </c>
      <c r="BI42" s="10">
        <f>ALL!BI42</f>
        <v>0.573573</v>
      </c>
      <c r="BJ42" s="10">
        <f>ALL!BJ42</f>
        <v>0.426427</v>
      </c>
    </row>
    <row r="43" spans="1:62" x14ac:dyDescent="0.2">
      <c r="A43" t="s">
        <v>47</v>
      </c>
      <c r="B43" t="s">
        <v>52</v>
      </c>
      <c r="C43">
        <v>2016</v>
      </c>
      <c r="D43">
        <v>9001</v>
      </c>
      <c r="E43">
        <v>0.55293700000000001</v>
      </c>
      <c r="F43">
        <v>36.89866</v>
      </c>
      <c r="G43">
        <v>28.526879999999998</v>
      </c>
      <c r="H43">
        <v>24.18872</v>
      </c>
      <c r="I43">
        <v>32.990369999999999</v>
      </c>
      <c r="J43">
        <v>3533.3670000000002</v>
      </c>
      <c r="K43">
        <v>46.139060000000001</v>
      </c>
      <c r="L43">
        <v>141.7594</v>
      </c>
      <c r="M43">
        <v>196.3766</v>
      </c>
      <c r="N43">
        <v>8.3924000000000003</v>
      </c>
      <c r="O43">
        <v>1.395772</v>
      </c>
      <c r="P43">
        <v>5.4609999999999999E-2</v>
      </c>
      <c r="Q43">
        <v>52.265830000000001</v>
      </c>
      <c r="R43">
        <v>0.8</v>
      </c>
      <c r="S43">
        <v>0.1</v>
      </c>
      <c r="T43">
        <v>0.1</v>
      </c>
      <c r="U43">
        <v>0</v>
      </c>
      <c r="V43">
        <v>0</v>
      </c>
      <c r="W43">
        <v>0.6</v>
      </c>
      <c r="X43">
        <v>0.3</v>
      </c>
      <c r="Y43">
        <v>0</v>
      </c>
      <c r="Z43">
        <v>0</v>
      </c>
      <c r="AA43">
        <v>0.5</v>
      </c>
      <c r="AB43">
        <v>0.5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0.2</v>
      </c>
      <c r="AM43">
        <v>0.1</v>
      </c>
      <c r="AN43">
        <v>0</v>
      </c>
      <c r="AO43">
        <v>1</v>
      </c>
      <c r="AP43">
        <v>1</v>
      </c>
      <c r="AQ43">
        <v>0.2</v>
      </c>
      <c r="AR43">
        <v>4.8</v>
      </c>
      <c r="AS43" s="19">
        <f>ALL!AS43</f>
        <v>2.3478320326959206</v>
      </c>
      <c r="AT43" s="19">
        <f>ALL!AT43</f>
        <v>2.7075048285508436</v>
      </c>
      <c r="AU43" s="19">
        <f>ALL!AU43</f>
        <v>3.6989790201296913</v>
      </c>
      <c r="AV43" s="19">
        <f>ALL!AV43</f>
        <v>3.9332277520988783</v>
      </c>
      <c r="AW43" s="19">
        <f>ALL!AW43</f>
        <v>4.1144894652804522</v>
      </c>
      <c r="AX43" s="19">
        <f>ALL!AX43</f>
        <v>4.0656701749043007</v>
      </c>
      <c r="AY43" s="17">
        <f>ALL!AY43</f>
        <v>21024.973247871847</v>
      </c>
      <c r="AZ43" s="17">
        <f>ALL!AZ43</f>
        <v>20474.201870126501</v>
      </c>
      <c r="BA43" s="17">
        <f>ALL!BA43</f>
        <v>46887.363441018671</v>
      </c>
      <c r="BB43" s="17">
        <f>ALL!BB43</f>
        <v>46400.751290456414</v>
      </c>
      <c r="BC43" s="10">
        <f>ALL!BC43</f>
        <v>4.6083333333333334</v>
      </c>
      <c r="BD43" s="10">
        <f>ALL!BD43</f>
        <v>0.93682782731085523</v>
      </c>
      <c r="BE43" s="10">
        <f>ALL!BE43</f>
        <v>1.0018706435383486</v>
      </c>
      <c r="BF43" s="10">
        <f>ALL!BF43</f>
        <v>0.72846283783783783</v>
      </c>
      <c r="BG43" s="17">
        <f>ALL!BG43</f>
        <v>36.5</v>
      </c>
      <c r="BH43" s="17">
        <f>ALL!BH43</f>
        <v>28.8</v>
      </c>
      <c r="BI43" s="10">
        <f>ALL!BI43</f>
        <v>0.55293700000000001</v>
      </c>
      <c r="BJ43" s="10">
        <f>ALL!BJ43</f>
        <v>0.44706299999999999</v>
      </c>
    </row>
    <row r="44" spans="1:62" x14ac:dyDescent="0.2">
      <c r="A44" t="s">
        <v>47</v>
      </c>
      <c r="B44" t="s">
        <v>52</v>
      </c>
      <c r="C44">
        <v>2017</v>
      </c>
      <c r="D44">
        <v>8941</v>
      </c>
      <c r="E44">
        <v>0.52545600000000003</v>
      </c>
      <c r="F44">
        <v>37.595289999999999</v>
      </c>
      <c r="G44">
        <v>29.197959999999998</v>
      </c>
      <c r="H44">
        <v>24.776479999999999</v>
      </c>
      <c r="I44">
        <v>33.740189999999998</v>
      </c>
      <c r="J44">
        <v>3555.0070000000001</v>
      </c>
      <c r="K44">
        <v>46.220370000000003</v>
      </c>
      <c r="L44">
        <v>137.7903</v>
      </c>
      <c r="M44">
        <v>193.94059999999999</v>
      </c>
      <c r="N44">
        <v>8.4351000000000003</v>
      </c>
      <c r="O44">
        <v>1.420477</v>
      </c>
      <c r="P44">
        <v>5.3648000000000001E-2</v>
      </c>
      <c r="Q44">
        <v>54.72983</v>
      </c>
      <c r="R44">
        <v>0.8</v>
      </c>
      <c r="S44">
        <v>0.1</v>
      </c>
      <c r="T44">
        <v>0.1</v>
      </c>
      <c r="U44">
        <v>0</v>
      </c>
      <c r="V44">
        <v>0</v>
      </c>
      <c r="W44">
        <v>0.6</v>
      </c>
      <c r="X44">
        <v>0.3</v>
      </c>
      <c r="Y44">
        <v>0</v>
      </c>
      <c r="Z44">
        <v>0</v>
      </c>
      <c r="AA44">
        <v>0.5</v>
      </c>
      <c r="AB44">
        <v>0.5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0.9</v>
      </c>
      <c r="AL44">
        <v>0.3</v>
      </c>
      <c r="AM44">
        <v>0.2</v>
      </c>
      <c r="AN44">
        <v>0</v>
      </c>
      <c r="AO44">
        <v>1</v>
      </c>
      <c r="AP44">
        <v>1</v>
      </c>
      <c r="AQ44">
        <v>0.2</v>
      </c>
      <c r="AR44">
        <v>4.5999999999999996</v>
      </c>
      <c r="AS44" s="19">
        <f>ALL!AS44</f>
        <v>2.5750582096077586</v>
      </c>
      <c r="AT44" s="19">
        <f>ALL!AT44</f>
        <v>2.3478320326959206</v>
      </c>
      <c r="AU44" s="19">
        <f>ALL!AU44</f>
        <v>2.7075048285508436</v>
      </c>
      <c r="AV44" s="19">
        <f>ALL!AV44</f>
        <v>3.6989790201296913</v>
      </c>
      <c r="AW44" s="19">
        <f>ALL!AW44</f>
        <v>3.9332277520988783</v>
      </c>
      <c r="AX44" s="19">
        <f>ALL!AX44</f>
        <v>4.1144894652804522</v>
      </c>
      <c r="AY44" s="17">
        <f>ALL!AY44</f>
        <v>21928.638460674509</v>
      </c>
      <c r="AZ44" s="17">
        <f>ALL!AZ44</f>
        <v>21024.973247871847</v>
      </c>
      <c r="BA44" s="17">
        <f>ALL!BA44</f>
        <v>47944.102413292327</v>
      </c>
      <c r="BB44" s="17">
        <f>ALL!BB44</f>
        <v>46887.363441018671</v>
      </c>
      <c r="BC44" s="10">
        <f>ALL!BC44</f>
        <v>4.6166666666666671</v>
      </c>
      <c r="BD44" s="10">
        <f>ALL!BD44</f>
        <v>0.92791698117490817</v>
      </c>
      <c r="BE44" s="10">
        <f>ALL!BE44</f>
        <v>0.97155810831843048</v>
      </c>
      <c r="BF44" s="10">
        <f>ALL!BF44</f>
        <v>0.7532519707207207</v>
      </c>
      <c r="BG44" s="17">
        <f>ALL!BG44</f>
        <v>39.1</v>
      </c>
      <c r="BH44" s="17">
        <f>ALL!BH44</f>
        <v>29.2</v>
      </c>
      <c r="BI44" s="10">
        <f>ALL!BI44</f>
        <v>0.52545600000000003</v>
      </c>
      <c r="BJ44" s="10">
        <f>ALL!BJ44</f>
        <v>0.47454400000000002</v>
      </c>
    </row>
    <row r="45" spans="1:62" x14ac:dyDescent="0.2">
      <c r="A45" t="s">
        <v>47</v>
      </c>
      <c r="B45" t="s">
        <v>52</v>
      </c>
      <c r="C45">
        <v>2018</v>
      </c>
      <c r="D45">
        <v>7792</v>
      </c>
      <c r="E45">
        <v>0.47925699999999999</v>
      </c>
      <c r="F45">
        <v>38.557659999999998</v>
      </c>
      <c r="G45">
        <v>29.88494</v>
      </c>
      <c r="H45">
        <v>25.51136</v>
      </c>
      <c r="I45">
        <v>34.32405</v>
      </c>
      <c r="J45">
        <v>3581.8690000000001</v>
      </c>
      <c r="K45">
        <v>46.508920000000003</v>
      </c>
      <c r="L45">
        <v>134.71100000000001</v>
      </c>
      <c r="M45">
        <v>201.1979</v>
      </c>
      <c r="N45">
        <v>8.2355999999999998</v>
      </c>
      <c r="O45">
        <v>1.4916119999999999</v>
      </c>
      <c r="P45">
        <v>5.5107999999999997E-2</v>
      </c>
      <c r="Q45">
        <v>58.850290000000001</v>
      </c>
      <c r="R45">
        <v>0.8</v>
      </c>
      <c r="S45">
        <v>0.1</v>
      </c>
      <c r="T45">
        <v>0.1</v>
      </c>
      <c r="U45">
        <v>0</v>
      </c>
      <c r="V45">
        <v>0.1</v>
      </c>
      <c r="W45">
        <v>0.6</v>
      </c>
      <c r="X45">
        <v>0.3</v>
      </c>
      <c r="Y45">
        <v>0</v>
      </c>
      <c r="Z45">
        <v>0</v>
      </c>
      <c r="AA45">
        <v>0.5</v>
      </c>
      <c r="AB45">
        <v>0.4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0.9</v>
      </c>
      <c r="AL45">
        <v>0.4</v>
      </c>
      <c r="AM45">
        <v>0.3</v>
      </c>
      <c r="AN45">
        <v>0</v>
      </c>
      <c r="AO45">
        <v>1</v>
      </c>
      <c r="AP45">
        <v>1</v>
      </c>
      <c r="AQ45">
        <v>0.2</v>
      </c>
      <c r="AR45">
        <v>4.9000000000000004</v>
      </c>
      <c r="AS45" s="19">
        <f>ALL!AS45</f>
        <v>2.8446203330194937</v>
      </c>
      <c r="AT45" s="19">
        <f>ALL!AT45</f>
        <v>2.5750582096077586</v>
      </c>
      <c r="AU45" s="19">
        <f>ALL!AU45</f>
        <v>2.3478320326959206</v>
      </c>
      <c r="AV45" s="19">
        <f>ALL!AV45</f>
        <v>2.7075048285508436</v>
      </c>
      <c r="AW45" s="19">
        <f>ALL!AW45</f>
        <v>3.6989790201296913</v>
      </c>
      <c r="AX45" s="19">
        <f>ALL!AX45</f>
        <v>3.9332277520988783</v>
      </c>
      <c r="AY45" s="17">
        <f>ALL!AY45</f>
        <v>23120.368775597199</v>
      </c>
      <c r="AZ45" s="17">
        <f>ALL!AZ45</f>
        <v>21928.638460674509</v>
      </c>
      <c r="BA45" s="17">
        <f>ALL!BA45</f>
        <v>49575.422323071987</v>
      </c>
      <c r="BB45" s="17">
        <f>ALL!BB45</f>
        <v>47944.102413292327</v>
      </c>
      <c r="BC45" s="10">
        <f>ALL!BC45</f>
        <v>5.8</v>
      </c>
      <c r="BD45" s="10">
        <f>ALL!BD45</f>
        <v>0.91389152161451959</v>
      </c>
      <c r="BE45" s="10">
        <f>ALL!BE45</f>
        <v>0.95861804941432827</v>
      </c>
      <c r="BF45" s="10">
        <f>ALL!BF45</f>
        <v>0.79006559684684685</v>
      </c>
      <c r="BG45" s="17">
        <f>ALL!BG45</f>
        <v>41.1</v>
      </c>
      <c r="BH45" s="17">
        <f>ALL!BH45</f>
        <v>30.3</v>
      </c>
      <c r="BI45" s="10">
        <f>ALL!BI45</f>
        <v>0.47925699999999999</v>
      </c>
      <c r="BJ45" s="10">
        <f>ALL!BJ45</f>
        <v>0.52074299999999996</v>
      </c>
    </row>
    <row r="46" spans="1:62" x14ac:dyDescent="0.2">
      <c r="A46" t="s">
        <v>47</v>
      </c>
      <c r="B46" t="s">
        <v>52</v>
      </c>
      <c r="C46" s="3">
        <v>2019</v>
      </c>
      <c r="D46" t="s">
        <v>49</v>
      </c>
      <c r="E46">
        <v>0.49788700000000002</v>
      </c>
      <c r="F46">
        <v>38.962159999999997</v>
      </c>
      <c r="G46">
        <v>29.868880000000001</v>
      </c>
      <c r="H46">
        <v>25.64695</v>
      </c>
      <c r="I46">
        <v>34.10407</v>
      </c>
      <c r="J46">
        <v>3624.0439999999999</v>
      </c>
      <c r="K46">
        <v>46.717379999999999</v>
      </c>
      <c r="L46">
        <v>136.6405</v>
      </c>
      <c r="M46">
        <v>212.65539999999999</v>
      </c>
      <c r="N46">
        <v>7.8917000000000002</v>
      </c>
      <c r="O46">
        <v>1.5372950000000001</v>
      </c>
      <c r="P46">
        <v>5.7447999999999999E-2</v>
      </c>
      <c r="Q46">
        <v>62.698450000000001</v>
      </c>
      <c r="R46">
        <v>0.7</v>
      </c>
      <c r="S46">
        <v>0.1</v>
      </c>
      <c r="T46">
        <v>0.1</v>
      </c>
      <c r="U46">
        <v>0</v>
      </c>
      <c r="V46">
        <v>0.1</v>
      </c>
      <c r="W46">
        <v>0.6</v>
      </c>
      <c r="X46">
        <v>0.3</v>
      </c>
      <c r="Y46">
        <v>0</v>
      </c>
      <c r="Z46">
        <v>0</v>
      </c>
      <c r="AA46">
        <v>0.5</v>
      </c>
      <c r="AB46">
        <v>0.4</v>
      </c>
      <c r="AC46">
        <v>0</v>
      </c>
      <c r="AD46">
        <v>0.1</v>
      </c>
      <c r="AE46">
        <v>0</v>
      </c>
      <c r="AF46">
        <v>0.1</v>
      </c>
      <c r="AG46">
        <v>0</v>
      </c>
      <c r="AH46">
        <v>0</v>
      </c>
      <c r="AI46">
        <v>0</v>
      </c>
      <c r="AJ46">
        <v>0</v>
      </c>
      <c r="AK46">
        <v>0.9</v>
      </c>
      <c r="AL46">
        <v>0.4</v>
      </c>
      <c r="AM46">
        <v>0.3</v>
      </c>
      <c r="AN46">
        <v>0</v>
      </c>
      <c r="AO46">
        <v>0.9</v>
      </c>
      <c r="AP46">
        <v>0.9</v>
      </c>
      <c r="AQ46">
        <v>0.4</v>
      </c>
      <c r="AR46">
        <v>5</v>
      </c>
      <c r="AS46" s="19">
        <f>ALL!AS46</f>
        <v>2.698</v>
      </c>
      <c r="AT46" s="19">
        <f>ALL!AT46</f>
        <v>2.8446203330194937</v>
      </c>
      <c r="AU46" s="19">
        <f>ALL!AU46</f>
        <v>2.5750582096077586</v>
      </c>
      <c r="AV46" s="19">
        <f>ALL!AV46</f>
        <v>2.3478320326959206</v>
      </c>
      <c r="AW46" s="19">
        <f>ALL!AW46</f>
        <v>2.7075048285508436</v>
      </c>
      <c r="AX46" s="19">
        <f>ALL!AX46</f>
        <v>3.6989790201296913</v>
      </c>
      <c r="AY46" s="17">
        <f>ALL!AY46</f>
        <v>24071.776527047212</v>
      </c>
      <c r="AZ46" s="17">
        <f>ALL!AZ46</f>
        <v>23120.368775597199</v>
      </c>
      <c r="BA46" s="17">
        <f>ALL!BA46</f>
        <v>50754.649479697699</v>
      </c>
      <c r="BB46" s="17">
        <f>ALL!BB46</f>
        <v>49575.422323071987</v>
      </c>
      <c r="BC46" s="10">
        <f>ALL!BC46</f>
        <v>9.2833333333333332</v>
      </c>
      <c r="BD46" s="10">
        <f>ALL!BD46</f>
        <v>0.92366785659559247</v>
      </c>
      <c r="BE46" s="10">
        <f>ALL!BE46</f>
        <v>0.90878928157627814</v>
      </c>
      <c r="BF46" s="10">
        <f>ALL!BF46</f>
        <v>0.82208389639639645</v>
      </c>
      <c r="BG46" s="17">
        <f>ALL!BG46</f>
        <v>43.3</v>
      </c>
      <c r="BH46" s="17">
        <f>ALL!BH46</f>
        <v>31.9</v>
      </c>
      <c r="BI46" s="10">
        <f>ALL!BI46</f>
        <v>0.49788700000000002</v>
      </c>
      <c r="BJ46" s="10">
        <f>ALL!BJ46</f>
        <v>0.50211300000000003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FC35-8DD5-514E-BDD4-4194A4CF37A9}">
  <dimension ref="A1:BJ46"/>
  <sheetViews>
    <sheetView workbookViewId="0">
      <selection activeCell="BF54" sqref="BF54"/>
    </sheetView>
  </sheetViews>
  <sheetFormatPr baseColWidth="10" defaultRowHeight="15" x14ac:dyDescent="0.2"/>
  <sheetData>
    <row r="1" spans="1:62" ht="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15" t="str">
        <f>CAR!AS1</f>
        <v>Price of Gasoline</v>
      </c>
      <c r="AT1" s="15" t="str">
        <f>CAR!AT1</f>
        <v>Price of Gasoline Lagged 1</v>
      </c>
      <c r="AU1" s="15" t="str">
        <f>CAR!AU1</f>
        <v>Price of Gasoline Lagged 2</v>
      </c>
      <c r="AV1" s="15" t="str">
        <f>CAR!AV1</f>
        <v>Price of Gasoline Lagged 3</v>
      </c>
      <c r="AW1" s="15" t="str">
        <f>CAR!AW1</f>
        <v>Price of Gasoline Lagged 4</v>
      </c>
      <c r="AX1" s="15" t="str">
        <f>CAR!AX1</f>
        <v>Price of Gasoline Lagged 5</v>
      </c>
      <c r="AY1" s="15" t="str">
        <f>CAR!AY1</f>
        <v>GDP</v>
      </c>
      <c r="AZ1" s="15" t="str">
        <f>CAR!AZ1</f>
        <v>GDP Lagged 1</v>
      </c>
      <c r="BA1" s="15" t="str">
        <f>CAR!BA1</f>
        <v>Income</v>
      </c>
      <c r="BB1" s="15" t="str">
        <f>CAR!BB1</f>
        <v>Income Lagged 1</v>
      </c>
      <c r="BC1" s="15" t="str">
        <f>CAR!BC1</f>
        <v>Unemploy-ment Rate (%)</v>
      </c>
      <c r="BD1" s="15" t="str">
        <f>CAR!BD1</f>
        <v>CPI New Vehicles (2019 =100)</v>
      </c>
      <c r="BE1" s="15" t="str">
        <f>CAR!BE1</f>
        <v>CPI Used Vehicles (2019 =100)</v>
      </c>
      <c r="BF1" s="15" t="str">
        <f>CAR!BF1</f>
        <v>CPI Maintenance &amp; Repairs (2019 = 100)</v>
      </c>
      <c r="BG1" s="15" t="str">
        <f>CAR!BG1</f>
        <v>Car CAFÉ Standard</v>
      </c>
      <c r="BH1" s="15" t="str">
        <f>CAR!BH1</f>
        <v>Light Truck CAFÉ Standard</v>
      </c>
      <c r="BI1" s="15" t="str">
        <f>CAR!BI1</f>
        <v>Car Market Share</v>
      </c>
      <c r="BJ1" s="15" t="str">
        <f>CAR!BJ1</f>
        <v>Light Truck  Market Share</v>
      </c>
    </row>
    <row r="2" spans="1:62" x14ac:dyDescent="0.2">
      <c r="A2" t="s">
        <v>53</v>
      </c>
      <c r="B2" t="s">
        <v>57</v>
      </c>
      <c r="C2">
        <v>1975</v>
      </c>
      <c r="D2">
        <v>1977</v>
      </c>
      <c r="E2">
        <v>0.193354</v>
      </c>
      <c r="F2">
        <v>13.679959999999999</v>
      </c>
      <c r="G2">
        <v>11.634309999999999</v>
      </c>
      <c r="H2">
        <v>10.91165</v>
      </c>
      <c r="I2">
        <v>12.659000000000001</v>
      </c>
      <c r="J2">
        <v>4072.518</v>
      </c>
      <c r="K2" s="1"/>
      <c r="L2">
        <v>311.04950000000002</v>
      </c>
      <c r="M2">
        <v>142.08260000000001</v>
      </c>
      <c r="N2" t="s">
        <v>49</v>
      </c>
      <c r="O2">
        <v>0.47641600000000001</v>
      </c>
      <c r="P2">
        <v>3.4945999999999998E-2</v>
      </c>
      <c r="Q2">
        <v>24.2073</v>
      </c>
      <c r="R2">
        <v>0</v>
      </c>
      <c r="S2">
        <v>0.2</v>
      </c>
      <c r="T2">
        <v>0.8</v>
      </c>
      <c r="U2">
        <v>0.4</v>
      </c>
      <c r="V2">
        <v>0.6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 t="s">
        <v>49</v>
      </c>
      <c r="AP2">
        <v>0</v>
      </c>
      <c r="AQ2" t="s">
        <v>49</v>
      </c>
      <c r="AR2" t="s">
        <v>49</v>
      </c>
      <c r="AS2" s="19">
        <f>ALL!AS2</f>
        <v>2.6930603855085922</v>
      </c>
      <c r="AT2" s="19">
        <f>ALL!AT2</f>
        <v>2.757814106116931</v>
      </c>
      <c r="AU2" s="19">
        <f>ALL!AU2</f>
        <v>2.2328079009566686</v>
      </c>
      <c r="AV2" s="19">
        <f>ALL!AV2</f>
        <v>2.2074527586206893</v>
      </c>
      <c r="AW2" s="19">
        <f>ALL!AW2</f>
        <v>2.2986465129682996</v>
      </c>
      <c r="AX2" s="19">
        <f>ALL!AX2</f>
        <v>2.3497271250804546</v>
      </c>
      <c r="AY2" s="17">
        <f>ALL!AY2</f>
        <v>1892.8669991499894</v>
      </c>
      <c r="AZ2" s="17">
        <f>ALL!AZ2</f>
        <v>1735.9664396117453</v>
      </c>
      <c r="BA2" s="17">
        <f>ALL!BA2</f>
        <v>22124.706680827414</v>
      </c>
      <c r="BB2" s="17">
        <f>ALL!BB2</f>
        <v>21806.237401512069</v>
      </c>
      <c r="BC2" s="17">
        <f>ALL!BC2</f>
        <v>4.5083333333333329</v>
      </c>
      <c r="BD2" s="10">
        <f>ALL!BD2</f>
        <v>0.33910136718860845</v>
      </c>
      <c r="BE2" s="10">
        <f>ALL!BE2</f>
        <v>0.21324262968234839</v>
      </c>
      <c r="BF2" s="10">
        <f>ALL!BF2</f>
        <v>0</v>
      </c>
      <c r="BG2" s="17">
        <f>CAR!BG2</f>
        <v>0</v>
      </c>
      <c r="BH2" s="17">
        <f>CAR!BH2</f>
        <v>0</v>
      </c>
      <c r="BI2" s="10">
        <f>ALL!BI2</f>
        <v>0.80664599999999997</v>
      </c>
      <c r="BJ2" s="10">
        <f>ALL!BJ2</f>
        <v>0.193354</v>
      </c>
    </row>
    <row r="3" spans="1:62" x14ac:dyDescent="0.2">
      <c r="A3" t="s">
        <v>53</v>
      </c>
      <c r="B3" t="s">
        <v>57</v>
      </c>
      <c r="C3">
        <v>1976</v>
      </c>
      <c r="D3">
        <v>2600</v>
      </c>
      <c r="E3">
        <v>0.210836</v>
      </c>
      <c r="F3">
        <v>14.40924</v>
      </c>
      <c r="G3">
        <v>12.24713</v>
      </c>
      <c r="H3">
        <v>11.55419</v>
      </c>
      <c r="I3">
        <v>13.215859999999999</v>
      </c>
      <c r="J3">
        <v>4155.3270000000002</v>
      </c>
      <c r="K3" t="s">
        <v>49</v>
      </c>
      <c r="L3">
        <v>319.6884</v>
      </c>
      <c r="M3">
        <v>140.79249999999999</v>
      </c>
      <c r="N3" t="s">
        <v>49</v>
      </c>
      <c r="O3">
        <v>0.45759100000000003</v>
      </c>
      <c r="P3">
        <v>3.3968999999999999E-2</v>
      </c>
      <c r="Q3">
        <v>25.971219999999999</v>
      </c>
      <c r="R3">
        <v>0</v>
      </c>
      <c r="S3">
        <v>0.2</v>
      </c>
      <c r="T3">
        <v>0.8</v>
      </c>
      <c r="U3">
        <v>0.3</v>
      </c>
      <c r="V3">
        <v>0.7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 t="s">
        <v>49</v>
      </c>
      <c r="AP3">
        <v>0</v>
      </c>
      <c r="AQ3" t="s">
        <v>49</v>
      </c>
      <c r="AR3" t="s">
        <v>49</v>
      </c>
      <c r="AS3" s="19">
        <f>ALL!AS3</f>
        <v>2.7570765895784546</v>
      </c>
      <c r="AT3" s="19">
        <f>ALL!AT3</f>
        <v>2.6930603855085922</v>
      </c>
      <c r="AU3" s="19">
        <f>ALL!AU3</f>
        <v>2.757814106116931</v>
      </c>
      <c r="AV3" s="19">
        <f>ALL!AV3</f>
        <v>2.2328079009566686</v>
      </c>
      <c r="AW3" s="19">
        <f>ALL!AW3</f>
        <v>2.2074527586206893</v>
      </c>
      <c r="AX3" s="19">
        <f>ALL!AX3</f>
        <v>2.2986465129682996</v>
      </c>
      <c r="AY3" s="17">
        <f>ALL!AY3</f>
        <v>2104.6413281728519</v>
      </c>
      <c r="AZ3" s="17">
        <f>ALL!AZ3</f>
        <v>1892.8669991499894</v>
      </c>
      <c r="BA3" s="17">
        <f>ALL!BA3</f>
        <v>22611.318831389679</v>
      </c>
      <c r="BB3" s="17">
        <f>ALL!BB3</f>
        <v>22124.706680827414</v>
      </c>
      <c r="BC3" s="17">
        <f>ALL!BC3</f>
        <v>3.7916666666666665</v>
      </c>
      <c r="BD3" s="10">
        <f>ALL!BD3</f>
        <v>0.33314226366479188</v>
      </c>
      <c r="BE3" s="10">
        <f>ALL!BE3</f>
        <v>0.20781615336772488</v>
      </c>
      <c r="BF3" s="10">
        <f>ALL!BF3</f>
        <v>0</v>
      </c>
      <c r="BG3" s="17">
        <f>CAR!BG3</f>
        <v>0</v>
      </c>
      <c r="BH3" s="17">
        <f>CAR!BH3</f>
        <v>0</v>
      </c>
      <c r="BI3" s="10">
        <f>ALL!BI3</f>
        <v>0.78916399999999998</v>
      </c>
      <c r="BJ3" s="10">
        <f>ALL!BJ3</f>
        <v>0.210836</v>
      </c>
    </row>
    <row r="4" spans="1:62" x14ac:dyDescent="0.2">
      <c r="A4" t="s">
        <v>53</v>
      </c>
      <c r="B4" t="s">
        <v>57</v>
      </c>
      <c r="C4">
        <v>1977</v>
      </c>
      <c r="D4">
        <v>2805</v>
      </c>
      <c r="E4">
        <v>0.19858100000000001</v>
      </c>
      <c r="F4">
        <v>15.64156</v>
      </c>
      <c r="G4">
        <v>13.28478</v>
      </c>
      <c r="H4">
        <v>12.649520000000001</v>
      </c>
      <c r="I4">
        <v>14.15353</v>
      </c>
      <c r="J4">
        <v>4136.0020000000004</v>
      </c>
      <c r="K4" t="s">
        <v>49</v>
      </c>
      <c r="L4">
        <v>318.35840000000002</v>
      </c>
      <c r="M4">
        <v>147.3296</v>
      </c>
      <c r="N4" t="s">
        <v>49</v>
      </c>
      <c r="O4">
        <v>0.48231299999999999</v>
      </c>
      <c r="P4">
        <v>3.5619999999999999E-2</v>
      </c>
      <c r="Q4">
        <v>28.02065</v>
      </c>
      <c r="R4">
        <v>0</v>
      </c>
      <c r="S4">
        <v>0.2</v>
      </c>
      <c r="T4">
        <v>0.8</v>
      </c>
      <c r="U4">
        <v>0.3</v>
      </c>
      <c r="V4">
        <v>0.7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 t="s">
        <v>49</v>
      </c>
      <c r="AP4">
        <v>0</v>
      </c>
      <c r="AQ4" t="s">
        <v>49</v>
      </c>
      <c r="AR4" t="s">
        <v>49</v>
      </c>
      <c r="AS4" s="19">
        <f>ALL!AS4</f>
        <v>2.7666795490789111</v>
      </c>
      <c r="AT4" s="19">
        <f>ALL!AT4</f>
        <v>2.7570765895784546</v>
      </c>
      <c r="AU4" s="19">
        <f>ALL!AU4</f>
        <v>2.6930603855085922</v>
      </c>
      <c r="AV4" s="19">
        <f>ALL!AV4</f>
        <v>2.757814106116931</v>
      </c>
      <c r="AW4" s="19">
        <f>ALL!AW4</f>
        <v>2.2328079009566686</v>
      </c>
      <c r="AX4" s="19">
        <f>ALL!AX4</f>
        <v>2.2074527586206893</v>
      </c>
      <c r="AY4" s="17">
        <f>ALL!AY4</f>
        <v>2338.7774625307816</v>
      </c>
      <c r="AZ4" s="17">
        <f>ALL!AZ4</f>
        <v>2104.6413281728519</v>
      </c>
      <c r="BA4" s="17">
        <f>ALL!BA4</f>
        <v>23094.590395105974</v>
      </c>
      <c r="BB4" s="17">
        <f>ALL!BB4</f>
        <v>22611.318831389679</v>
      </c>
      <c r="BC4" s="17">
        <f>ALL!BC4</f>
        <v>3.8416666666666668</v>
      </c>
      <c r="BD4" s="10">
        <f>ALL!BD4</f>
        <v>0.33620694547704039</v>
      </c>
      <c r="BE4" s="10">
        <f>ALL!BE4</f>
        <v>0.21431599862370249</v>
      </c>
      <c r="BF4" s="10">
        <f>ALL!BF4</f>
        <v>0.10273085585585587</v>
      </c>
      <c r="BG4" s="17">
        <f>CAR!BG4</f>
        <v>0</v>
      </c>
      <c r="BH4" s="17">
        <f>CAR!BH4</f>
        <v>0</v>
      </c>
      <c r="BI4" s="10">
        <f>ALL!BI4</f>
        <v>0.80141899999999999</v>
      </c>
      <c r="BJ4" s="10">
        <f>ALL!BJ4</f>
        <v>0.19858100000000001</v>
      </c>
    </row>
    <row r="5" spans="1:62" x14ac:dyDescent="0.2">
      <c r="A5" t="s">
        <v>53</v>
      </c>
      <c r="B5" t="s">
        <v>57</v>
      </c>
      <c r="C5">
        <v>1978</v>
      </c>
      <c r="D5">
        <v>3257</v>
      </c>
      <c r="E5">
        <v>0.22541900000000001</v>
      </c>
      <c r="F5">
        <v>15.254160000000001</v>
      </c>
      <c r="G5">
        <v>12.948600000000001</v>
      </c>
      <c r="H5">
        <v>12.40906</v>
      </c>
      <c r="I5">
        <v>13.675319999999999</v>
      </c>
      <c r="J5">
        <v>4152.067</v>
      </c>
      <c r="K5" t="s">
        <v>49</v>
      </c>
      <c r="L5">
        <v>314.68619999999999</v>
      </c>
      <c r="M5">
        <v>145.7236</v>
      </c>
      <c r="N5">
        <v>13.359500000000001</v>
      </c>
      <c r="O5">
        <v>0.48074800000000001</v>
      </c>
      <c r="P5">
        <v>3.5077999999999998E-2</v>
      </c>
      <c r="Q5">
        <v>27.517700000000001</v>
      </c>
      <c r="R5">
        <v>0</v>
      </c>
      <c r="S5">
        <v>0.3</v>
      </c>
      <c r="T5">
        <v>0.7</v>
      </c>
      <c r="U5">
        <v>0.3</v>
      </c>
      <c r="V5">
        <v>0.7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 t="s">
        <v>49</v>
      </c>
      <c r="AP5">
        <v>0</v>
      </c>
      <c r="AQ5" t="s">
        <v>49</v>
      </c>
      <c r="AR5" t="s">
        <v>49</v>
      </c>
      <c r="AS5" s="19">
        <f>ALL!AS5</f>
        <v>2.5548747834972541</v>
      </c>
      <c r="AT5" s="19">
        <f>ALL!AT5</f>
        <v>2.7666795490789111</v>
      </c>
      <c r="AU5" s="19">
        <f>ALL!AU5</f>
        <v>2.7570765895784546</v>
      </c>
      <c r="AV5" s="19">
        <f>ALL!AV5</f>
        <v>2.6930603855085922</v>
      </c>
      <c r="AW5" s="19">
        <f>ALL!AW5</f>
        <v>2.757814106116931</v>
      </c>
      <c r="AX5" s="19">
        <f>ALL!AX5</f>
        <v>2.2328079009566686</v>
      </c>
      <c r="AY5" s="17">
        <f>ALL!AY5</f>
        <v>2641.848453840048</v>
      </c>
      <c r="AZ5" s="17">
        <f>ALL!AZ5</f>
        <v>2338.7774625307816</v>
      </c>
      <c r="BA5" s="17">
        <f>ALL!BA5</f>
        <v>23890.763593394342</v>
      </c>
      <c r="BB5" s="17">
        <f>ALL!BB5</f>
        <v>23094.590395105974</v>
      </c>
      <c r="BC5" s="17">
        <f>ALL!BC5</f>
        <v>3.5583333333333331</v>
      </c>
      <c r="BD5" s="10">
        <f>ALL!BD5</f>
        <v>0.34545774428067944</v>
      </c>
      <c r="BE5" s="10">
        <f>ALL!BE5</f>
        <v>0.22200847603674023</v>
      </c>
      <c r="BF5" s="10">
        <f>ALL!BF5</f>
        <v>0.10819256756756757</v>
      </c>
      <c r="BG5" s="17">
        <f>CAR!BG5</f>
        <v>18</v>
      </c>
      <c r="BH5" s="17">
        <f>CAR!BH5</f>
        <v>16</v>
      </c>
      <c r="BI5" s="10">
        <f>ALL!BI5</f>
        <v>0.77458099999999996</v>
      </c>
      <c r="BJ5" s="10">
        <f>ALL!BJ5</f>
        <v>0.22541900000000001</v>
      </c>
    </row>
    <row r="6" spans="1:62" x14ac:dyDescent="0.2">
      <c r="A6" t="s">
        <v>53</v>
      </c>
      <c r="B6" t="s">
        <v>57</v>
      </c>
      <c r="C6">
        <v>1979</v>
      </c>
      <c r="D6">
        <v>3072</v>
      </c>
      <c r="E6">
        <v>0.22129599999999999</v>
      </c>
      <c r="F6">
        <v>14.723660000000001</v>
      </c>
      <c r="G6">
        <v>12.52042</v>
      </c>
      <c r="H6">
        <v>12.08076</v>
      </c>
      <c r="I6">
        <v>13.103260000000001</v>
      </c>
      <c r="J6">
        <v>4256.8630000000003</v>
      </c>
      <c r="K6" t="s">
        <v>49</v>
      </c>
      <c r="L6">
        <v>298.73500000000001</v>
      </c>
      <c r="M6">
        <v>138.22649999999999</v>
      </c>
      <c r="N6">
        <v>14.974</v>
      </c>
      <c r="O6">
        <v>0.48536499999999999</v>
      </c>
      <c r="P6">
        <v>3.2469999999999999E-2</v>
      </c>
      <c r="Q6">
        <v>27.28959</v>
      </c>
      <c r="R6">
        <v>0</v>
      </c>
      <c r="S6">
        <v>0.2</v>
      </c>
      <c r="T6">
        <v>0.8</v>
      </c>
      <c r="U6">
        <v>0.4</v>
      </c>
      <c r="V6">
        <v>0.6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 t="s">
        <v>49</v>
      </c>
      <c r="AP6">
        <v>0</v>
      </c>
      <c r="AQ6">
        <v>0</v>
      </c>
      <c r="AR6">
        <v>3.3</v>
      </c>
      <c r="AS6" s="19">
        <f>ALL!AS6</f>
        <v>3.1065528564867972</v>
      </c>
      <c r="AT6" s="19">
        <f>ALL!AT6</f>
        <v>2.5548747834972541</v>
      </c>
      <c r="AU6" s="19">
        <f>ALL!AU6</f>
        <v>2.7666795490789111</v>
      </c>
      <c r="AV6" s="19">
        <f>ALL!AV6</f>
        <v>2.7570765895784546</v>
      </c>
      <c r="AW6" s="19">
        <f>ALL!AW6</f>
        <v>2.6930603855085922</v>
      </c>
      <c r="AX6" s="19">
        <f>ALL!AX6</f>
        <v>2.757814106116931</v>
      </c>
      <c r="AY6" s="17">
        <f>ALL!AY6</f>
        <v>2951.6080459286991</v>
      </c>
      <c r="AZ6" s="17">
        <f>ALL!AZ6</f>
        <v>2641.848453840048</v>
      </c>
      <c r="BA6" s="17">
        <f>ALL!BA6</f>
        <v>24085.631159408978</v>
      </c>
      <c r="BB6" s="17">
        <f>ALL!BB6</f>
        <v>23890.763593394342</v>
      </c>
      <c r="BC6" s="17">
        <f>ALL!BC6</f>
        <v>3.4916666666666667</v>
      </c>
      <c r="BD6" s="10">
        <f>ALL!BD6</f>
        <v>0.35084931413556109</v>
      </c>
      <c r="BE6" s="10">
        <f>ALL!BE6</f>
        <v>0.22087547548753311</v>
      </c>
      <c r="BF6" s="10">
        <f>ALL!BF6</f>
        <v>0.1151463963963964</v>
      </c>
      <c r="BG6" s="17">
        <f>CAR!BG6</f>
        <v>19</v>
      </c>
      <c r="BH6" s="17">
        <f>CAR!BH6</f>
        <v>17.2</v>
      </c>
      <c r="BI6" s="10">
        <f>ALL!BI6</f>
        <v>0.77870399999999995</v>
      </c>
      <c r="BJ6" s="10">
        <f>ALL!BJ6</f>
        <v>0.22129599999999999</v>
      </c>
    </row>
    <row r="7" spans="1:62" x14ac:dyDescent="0.2">
      <c r="A7" t="s">
        <v>53</v>
      </c>
      <c r="B7" t="s">
        <v>57</v>
      </c>
      <c r="C7">
        <v>1980</v>
      </c>
      <c r="D7">
        <v>1863</v>
      </c>
      <c r="E7">
        <v>0.164745</v>
      </c>
      <c r="F7">
        <v>18.560140000000001</v>
      </c>
      <c r="G7">
        <v>15.77936</v>
      </c>
      <c r="H7">
        <v>14.831060000000001</v>
      </c>
      <c r="I7">
        <v>17.117039999999999</v>
      </c>
      <c r="J7">
        <v>3868.6060000000002</v>
      </c>
      <c r="K7" t="s">
        <v>49</v>
      </c>
      <c r="L7">
        <v>248.35769999999999</v>
      </c>
      <c r="M7">
        <v>120.9049</v>
      </c>
      <c r="N7">
        <v>15.6899</v>
      </c>
      <c r="O7">
        <v>0.52766000000000002</v>
      </c>
      <c r="P7">
        <v>3.1254999999999998E-2</v>
      </c>
      <c r="Q7">
        <v>30.85744</v>
      </c>
      <c r="R7">
        <v>0</v>
      </c>
      <c r="S7">
        <v>0.3</v>
      </c>
      <c r="T7">
        <v>0.7</v>
      </c>
      <c r="U7">
        <v>0.5</v>
      </c>
      <c r="V7">
        <v>0.2</v>
      </c>
      <c r="W7">
        <v>0.2</v>
      </c>
      <c r="X7">
        <v>0</v>
      </c>
      <c r="Y7">
        <v>0</v>
      </c>
      <c r="Z7">
        <v>0.9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 t="s">
        <v>49</v>
      </c>
      <c r="AP7">
        <v>0</v>
      </c>
      <c r="AQ7">
        <v>0</v>
      </c>
      <c r="AR7">
        <v>3.5</v>
      </c>
      <c r="AS7" s="19">
        <f>ALL!AS7</f>
        <v>3.7889892666396925</v>
      </c>
      <c r="AT7" s="19">
        <f>ALL!AT7</f>
        <v>3.1065528564867972</v>
      </c>
      <c r="AU7" s="19">
        <f>ALL!AU7</f>
        <v>2.5548747834972541</v>
      </c>
      <c r="AV7" s="19">
        <f>ALL!AV7</f>
        <v>2.7666795490789111</v>
      </c>
      <c r="AW7" s="19">
        <f>ALL!AW7</f>
        <v>2.7570765895784546</v>
      </c>
      <c r="AX7" s="19">
        <f>ALL!AX7</f>
        <v>2.6930603855085922</v>
      </c>
      <c r="AY7" s="17">
        <f>ALL!AY7</f>
        <v>3209.9762099588747</v>
      </c>
      <c r="AZ7" s="17">
        <f>ALL!AZ7</f>
        <v>2951.6080459286991</v>
      </c>
      <c r="BA7" s="17">
        <f>ALL!BA7</f>
        <v>23987.640611927334</v>
      </c>
      <c r="BB7" s="17">
        <f>ALL!BB7</f>
        <v>24085.631159408978</v>
      </c>
      <c r="BC7" s="17">
        <f>ALL!BC7</f>
        <v>4.9833333333333334</v>
      </c>
      <c r="BD7" s="10">
        <f>ALL!BD7</f>
        <v>0.36191622067979179</v>
      </c>
      <c r="BE7" s="10">
        <f>ALL!BE7</f>
        <v>0.22320110819380035</v>
      </c>
      <c r="BF7" s="10">
        <f>ALL!BF7</f>
        <v>0.12378941441441441</v>
      </c>
      <c r="BG7" s="17">
        <f>CAR!BG7</f>
        <v>20</v>
      </c>
      <c r="BH7" s="17">
        <f>CAR!BH7</f>
        <v>16</v>
      </c>
      <c r="BI7" s="10">
        <f>ALL!BI7</f>
        <v>0.83525499999999997</v>
      </c>
      <c r="BJ7" s="10">
        <f>ALL!BJ7</f>
        <v>0.164745</v>
      </c>
    </row>
    <row r="8" spans="1:62" x14ac:dyDescent="0.2">
      <c r="A8" t="s">
        <v>53</v>
      </c>
      <c r="B8" t="s">
        <v>57</v>
      </c>
      <c r="C8">
        <v>1981</v>
      </c>
      <c r="D8">
        <v>1821</v>
      </c>
      <c r="E8">
        <v>0.17249500000000001</v>
      </c>
      <c r="F8">
        <v>20.09639</v>
      </c>
      <c r="G8">
        <v>17.091999999999999</v>
      </c>
      <c r="H8">
        <v>16.005189999999999</v>
      </c>
      <c r="I8">
        <v>18.6389</v>
      </c>
      <c r="J8">
        <v>3805.596</v>
      </c>
      <c r="K8" t="s">
        <v>49</v>
      </c>
      <c r="L8">
        <v>247.0042</v>
      </c>
      <c r="M8">
        <v>118.50320000000001</v>
      </c>
      <c r="N8">
        <v>15.7029</v>
      </c>
      <c r="O8">
        <v>0.50818399999999997</v>
      </c>
      <c r="P8">
        <v>3.1077E-2</v>
      </c>
      <c r="Q8">
        <v>33.008069999999996</v>
      </c>
      <c r="R8">
        <v>0</v>
      </c>
      <c r="S8">
        <v>0.2</v>
      </c>
      <c r="T8">
        <v>0.8</v>
      </c>
      <c r="U8">
        <v>0.5</v>
      </c>
      <c r="V8">
        <v>0.2</v>
      </c>
      <c r="W8">
        <v>0.3</v>
      </c>
      <c r="X8">
        <v>0</v>
      </c>
      <c r="Y8">
        <v>0</v>
      </c>
      <c r="Z8">
        <v>0.9</v>
      </c>
      <c r="AA8">
        <v>0</v>
      </c>
      <c r="AB8">
        <v>0</v>
      </c>
      <c r="AC8">
        <v>0</v>
      </c>
      <c r="AD8">
        <v>0</v>
      </c>
      <c r="AE8">
        <v>0.1</v>
      </c>
      <c r="AF8">
        <v>0</v>
      </c>
      <c r="AG8">
        <v>0</v>
      </c>
      <c r="AH8">
        <v>0</v>
      </c>
      <c r="AI8">
        <v>0</v>
      </c>
      <c r="AJ8">
        <v>0</v>
      </c>
      <c r="AK8">
        <v>0.9</v>
      </c>
      <c r="AL8">
        <v>0</v>
      </c>
      <c r="AM8">
        <v>0</v>
      </c>
      <c r="AN8">
        <v>0</v>
      </c>
      <c r="AO8" t="s">
        <v>49</v>
      </c>
      <c r="AP8">
        <v>0</v>
      </c>
      <c r="AQ8">
        <v>0</v>
      </c>
      <c r="AR8">
        <v>3.6</v>
      </c>
      <c r="AS8" s="19">
        <f>ALL!AS8</f>
        <v>3.8038357560483869</v>
      </c>
      <c r="AT8" s="19">
        <f>ALL!AT8</f>
        <v>3.7889892666396925</v>
      </c>
      <c r="AU8" s="19">
        <f>ALL!AU8</f>
        <v>3.1065528564867972</v>
      </c>
      <c r="AV8" s="19">
        <f>ALL!AV8</f>
        <v>2.5548747834972541</v>
      </c>
      <c r="AW8" s="19">
        <f>ALL!AW8</f>
        <v>2.7666795490789111</v>
      </c>
      <c r="AX8" s="19">
        <f>ALL!AX8</f>
        <v>2.7570765895784546</v>
      </c>
      <c r="AY8" s="17">
        <f>ALL!AY8</f>
        <v>3602.8752642064278</v>
      </c>
      <c r="AZ8" s="17">
        <f>ALL!AZ8</f>
        <v>3209.9762099588747</v>
      </c>
      <c r="BA8" s="17">
        <f>ALL!BA8</f>
        <v>24329.493999164439</v>
      </c>
      <c r="BB8" s="17">
        <f>ALL!BB8</f>
        <v>23987.640611927334</v>
      </c>
      <c r="BC8" s="17">
        <f>ALL!BC8</f>
        <v>5.95</v>
      </c>
      <c r="BD8" s="10">
        <f>ALL!BD8</f>
        <v>0.37644508260452547</v>
      </c>
      <c r="BE8" s="10">
        <f>ALL!BE8</f>
        <v>0.23596227227434358</v>
      </c>
      <c r="BF8" s="10">
        <f>ALL!BF8</f>
        <v>0.13265765765765766</v>
      </c>
      <c r="BG8" s="17">
        <f>CAR!BG8</f>
        <v>22</v>
      </c>
      <c r="BH8" s="17">
        <f>CAR!BH8</f>
        <v>16.7</v>
      </c>
      <c r="BI8" s="10">
        <f>ALL!BI8</f>
        <v>0.82750500000000005</v>
      </c>
      <c r="BJ8" s="10">
        <f>ALL!BJ8</f>
        <v>0.17249500000000001</v>
      </c>
    </row>
    <row r="9" spans="1:62" x14ac:dyDescent="0.2">
      <c r="A9" t="s">
        <v>53</v>
      </c>
      <c r="B9" t="s">
        <v>57</v>
      </c>
      <c r="C9">
        <v>1982</v>
      </c>
      <c r="D9">
        <v>1901</v>
      </c>
      <c r="E9">
        <v>0.19531299999999999</v>
      </c>
      <c r="F9">
        <v>20.462800000000001</v>
      </c>
      <c r="G9">
        <v>17.405819999999999</v>
      </c>
      <c r="H9">
        <v>16.27374</v>
      </c>
      <c r="I9">
        <v>19.023250000000001</v>
      </c>
      <c r="J9">
        <v>3813.4830000000002</v>
      </c>
      <c r="K9" t="s">
        <v>49</v>
      </c>
      <c r="L9">
        <v>243.87020000000001</v>
      </c>
      <c r="M9">
        <v>120.4064</v>
      </c>
      <c r="N9">
        <v>16.6172</v>
      </c>
      <c r="O9">
        <v>0.52382600000000001</v>
      </c>
      <c r="P9">
        <v>3.1711000000000003E-2</v>
      </c>
      <c r="Q9">
        <v>33.782800000000002</v>
      </c>
      <c r="R9">
        <v>0</v>
      </c>
      <c r="S9">
        <v>0.2</v>
      </c>
      <c r="T9">
        <v>0.8</v>
      </c>
      <c r="U9">
        <v>0.5</v>
      </c>
      <c r="V9">
        <v>0.2</v>
      </c>
      <c r="W9">
        <v>0.3</v>
      </c>
      <c r="X9">
        <v>0</v>
      </c>
      <c r="Y9">
        <v>0</v>
      </c>
      <c r="Z9">
        <v>0.9</v>
      </c>
      <c r="AA9">
        <v>0</v>
      </c>
      <c r="AB9">
        <v>0</v>
      </c>
      <c r="AC9">
        <v>0</v>
      </c>
      <c r="AD9">
        <v>0</v>
      </c>
      <c r="AE9">
        <v>0.1</v>
      </c>
      <c r="AF9">
        <v>0</v>
      </c>
      <c r="AG9">
        <v>0</v>
      </c>
      <c r="AH9">
        <v>0</v>
      </c>
      <c r="AI9">
        <v>0</v>
      </c>
      <c r="AJ9">
        <v>0</v>
      </c>
      <c r="AK9">
        <v>0.9</v>
      </c>
      <c r="AL9">
        <v>0</v>
      </c>
      <c r="AM9">
        <v>0</v>
      </c>
      <c r="AN9">
        <v>0</v>
      </c>
      <c r="AO9" t="s">
        <v>49</v>
      </c>
      <c r="AP9">
        <v>0</v>
      </c>
      <c r="AQ9">
        <v>0</v>
      </c>
      <c r="AR9">
        <v>3.7</v>
      </c>
      <c r="AS9" s="19">
        <f>ALL!AS9</f>
        <v>3.3924925146754141</v>
      </c>
      <c r="AT9" s="19">
        <f>ALL!AT9</f>
        <v>3.8038357560483869</v>
      </c>
      <c r="AU9" s="19">
        <f>ALL!AU9</f>
        <v>3.7889892666396925</v>
      </c>
      <c r="AV9" s="19">
        <f>ALL!AV9</f>
        <v>3.1065528564867972</v>
      </c>
      <c r="AW9" s="19">
        <f>ALL!AW9</f>
        <v>2.5548747834972541</v>
      </c>
      <c r="AX9" s="19">
        <f>ALL!AX9</f>
        <v>2.7666795490789111</v>
      </c>
      <c r="AY9" s="17">
        <f>ALL!AY9</f>
        <v>3756.5015970855884</v>
      </c>
      <c r="AZ9" s="17">
        <f>ALL!AZ9</f>
        <v>3602.8752642064278</v>
      </c>
      <c r="BA9" s="17">
        <f>ALL!BA9</f>
        <v>24623.465641609375</v>
      </c>
      <c r="BB9" s="17">
        <f>ALL!BB9</f>
        <v>24329.493999164439</v>
      </c>
      <c r="BC9" s="17">
        <f>ALL!BC9</f>
        <v>5.6</v>
      </c>
      <c r="BD9" s="10">
        <f>ALL!BD9</f>
        <v>0.37321014069159647</v>
      </c>
      <c r="BE9" s="10">
        <f>ALL!BE9</f>
        <v>0.23637969352931459</v>
      </c>
      <c r="BF9" s="10">
        <f>ALL!BF9</f>
        <v>0.13873873873873874</v>
      </c>
      <c r="BG9" s="17">
        <f>CAR!BG9</f>
        <v>24</v>
      </c>
      <c r="BH9" s="17">
        <f>CAR!BH9</f>
        <v>17.5</v>
      </c>
      <c r="BI9" s="10">
        <f>ALL!BI9</f>
        <v>0.80468700000000004</v>
      </c>
      <c r="BJ9" s="10">
        <f>ALL!BJ9</f>
        <v>0.19531299999999999</v>
      </c>
    </row>
    <row r="10" spans="1:62" x14ac:dyDescent="0.2">
      <c r="A10" t="s">
        <v>53</v>
      </c>
      <c r="B10" t="s">
        <v>57</v>
      </c>
      <c r="C10">
        <v>1983</v>
      </c>
      <c r="D10">
        <v>2267</v>
      </c>
      <c r="E10">
        <v>0.22003</v>
      </c>
      <c r="F10">
        <v>20.83034</v>
      </c>
      <c r="G10">
        <v>17.729389999999999</v>
      </c>
      <c r="H10">
        <v>16.451499999999999</v>
      </c>
      <c r="I10">
        <v>19.589130000000001</v>
      </c>
      <c r="J10">
        <v>3772.5059999999999</v>
      </c>
      <c r="K10" t="s">
        <v>49</v>
      </c>
      <c r="L10">
        <v>231.7698</v>
      </c>
      <c r="M10">
        <v>118.0416</v>
      </c>
      <c r="N10">
        <v>15.291499999999999</v>
      </c>
      <c r="O10">
        <v>0.54215400000000002</v>
      </c>
      <c r="P10">
        <v>3.1312E-2</v>
      </c>
      <c r="Q10">
        <v>34.003390000000003</v>
      </c>
      <c r="R10">
        <v>0</v>
      </c>
      <c r="S10">
        <v>0.3</v>
      </c>
      <c r="T10">
        <v>0.7</v>
      </c>
      <c r="U10">
        <v>0.5</v>
      </c>
      <c r="V10">
        <v>0.2</v>
      </c>
      <c r="W10">
        <v>0.4</v>
      </c>
      <c r="X10">
        <v>0</v>
      </c>
      <c r="Y10">
        <v>0</v>
      </c>
      <c r="Z10">
        <v>0.9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 t="s">
        <v>49</v>
      </c>
      <c r="AP10">
        <v>0</v>
      </c>
      <c r="AQ10">
        <v>0</v>
      </c>
      <c r="AR10">
        <v>3.9</v>
      </c>
      <c r="AS10" s="19">
        <f>ALL!AS10</f>
        <v>3.1448251255230129</v>
      </c>
      <c r="AT10" s="19">
        <f>ALL!AT10</f>
        <v>3.3924925146754141</v>
      </c>
      <c r="AU10" s="19">
        <f>ALL!AU10</f>
        <v>3.8038357560483869</v>
      </c>
      <c r="AV10" s="19">
        <f>ALL!AV10</f>
        <v>3.7889892666396925</v>
      </c>
      <c r="AW10" s="19">
        <f>ALL!AW10</f>
        <v>3.1065528564867972</v>
      </c>
      <c r="AX10" s="19">
        <f>ALL!AX10</f>
        <v>2.5548747834972541</v>
      </c>
      <c r="AY10" s="17">
        <f>ALL!AY10</f>
        <v>4082.5730617195218</v>
      </c>
      <c r="AZ10" s="17">
        <f>ALL!AZ10</f>
        <v>3756.5015970855884</v>
      </c>
      <c r="BA10" s="17">
        <f>ALL!BA10</f>
        <v>25242.587737061589</v>
      </c>
      <c r="BB10" s="17">
        <f>ALL!BB10</f>
        <v>24623.465641609375</v>
      </c>
      <c r="BC10" s="17">
        <f>ALL!BC10</f>
        <v>4.8583333333333334</v>
      </c>
      <c r="BD10" s="10">
        <f>ALL!BD10</f>
        <v>0.37315338732470299</v>
      </c>
      <c r="BE10" s="10">
        <f>ALL!BE10</f>
        <v>0.25182427996324308</v>
      </c>
      <c r="BF10" s="10">
        <f>ALL!BF10</f>
        <v>0.14594594594594595</v>
      </c>
      <c r="BG10" s="17">
        <f>CAR!BG10</f>
        <v>26</v>
      </c>
      <c r="BH10" s="17">
        <f>CAR!BH10</f>
        <v>19</v>
      </c>
      <c r="BI10" s="10">
        <f>ALL!BI10</f>
        <v>0.77997000000000005</v>
      </c>
      <c r="BJ10" s="10">
        <f>ALL!BJ10</f>
        <v>0.22003</v>
      </c>
    </row>
    <row r="11" spans="1:62" x14ac:dyDescent="0.2">
      <c r="A11" t="s">
        <v>53</v>
      </c>
      <c r="B11" t="s">
        <v>57</v>
      </c>
      <c r="C11">
        <v>1984</v>
      </c>
      <c r="D11">
        <v>3289</v>
      </c>
      <c r="E11">
        <v>0.234628</v>
      </c>
      <c r="F11">
        <v>20.439769999999999</v>
      </c>
      <c r="G11">
        <v>17.398869999999999</v>
      </c>
      <c r="H11">
        <v>16.119900000000001</v>
      </c>
      <c r="I11">
        <v>19.267250000000001</v>
      </c>
      <c r="J11">
        <v>3787.0129999999999</v>
      </c>
      <c r="K11" t="s">
        <v>49</v>
      </c>
      <c r="L11">
        <v>225.13390000000001</v>
      </c>
      <c r="M11">
        <v>117.79819999999999</v>
      </c>
      <c r="N11">
        <v>15.347799999999999</v>
      </c>
      <c r="O11">
        <v>0.55640199999999995</v>
      </c>
      <c r="P11">
        <v>3.1023999999999999E-2</v>
      </c>
      <c r="Q11">
        <v>33.481810000000003</v>
      </c>
      <c r="R11">
        <v>0.1</v>
      </c>
      <c r="S11">
        <v>0.3</v>
      </c>
      <c r="T11">
        <v>0.6</v>
      </c>
      <c r="U11">
        <v>0.4</v>
      </c>
      <c r="V11">
        <v>0.2</v>
      </c>
      <c r="W11">
        <v>0.3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 t="s">
        <v>49</v>
      </c>
      <c r="AP11">
        <v>0</v>
      </c>
      <c r="AQ11">
        <v>0</v>
      </c>
      <c r="AR11">
        <v>3.9</v>
      </c>
      <c r="AS11" s="19">
        <f>ALL!AS11</f>
        <v>2.9467889528543934</v>
      </c>
      <c r="AT11" s="19">
        <f>ALL!AT11</f>
        <v>3.1448251255230129</v>
      </c>
      <c r="AU11" s="19">
        <f>ALL!AU11</f>
        <v>3.3924925146754141</v>
      </c>
      <c r="AV11" s="19">
        <f>ALL!AV11</f>
        <v>3.8038357560483869</v>
      </c>
      <c r="AW11" s="19">
        <f>ALL!AW11</f>
        <v>3.7889892666396925</v>
      </c>
      <c r="AX11" s="19">
        <f>ALL!AX11</f>
        <v>3.1065528564867972</v>
      </c>
      <c r="AY11" s="17">
        <f>ALL!AY11</f>
        <v>4535.9627373092162</v>
      </c>
      <c r="AZ11" s="17">
        <f>ALL!AZ11</f>
        <v>4082.5730617195218</v>
      </c>
      <c r="BA11" s="17">
        <f>ALL!BA11</f>
        <v>26742.511230899956</v>
      </c>
      <c r="BB11" s="17">
        <f>ALL!BB11</f>
        <v>25242.587737061589</v>
      </c>
      <c r="BC11" s="17">
        <f>ALL!BC11</f>
        <v>5.6416666666666666</v>
      </c>
      <c r="BD11" s="10">
        <f>ALL!BD11</f>
        <v>0.39500343357869705</v>
      </c>
      <c r="BE11" s="10">
        <f>ALL!BE11</f>
        <v>0.26225981133751908</v>
      </c>
      <c r="BF11" s="10">
        <f>ALL!BF11</f>
        <v>0.16097972972972974</v>
      </c>
      <c r="BG11" s="17">
        <f>CAR!BG11</f>
        <v>27</v>
      </c>
      <c r="BH11" s="17">
        <f>CAR!BH11</f>
        <v>20</v>
      </c>
      <c r="BI11" s="10">
        <f>ALL!BI11</f>
        <v>0.76537200000000005</v>
      </c>
      <c r="BJ11" s="10">
        <f>ALL!BJ11</f>
        <v>0.234628</v>
      </c>
    </row>
    <row r="12" spans="1:62" x14ac:dyDescent="0.2">
      <c r="A12" t="s">
        <v>53</v>
      </c>
      <c r="B12" t="s">
        <v>57</v>
      </c>
      <c r="C12">
        <v>1985</v>
      </c>
      <c r="D12">
        <v>3581</v>
      </c>
      <c r="E12">
        <v>0.24765100000000001</v>
      </c>
      <c r="F12">
        <v>20.520029999999998</v>
      </c>
      <c r="G12">
        <v>17.466259999999998</v>
      </c>
      <c r="H12">
        <v>16.192830000000001</v>
      </c>
      <c r="I12">
        <v>19.32358</v>
      </c>
      <c r="J12">
        <v>3803.2310000000002</v>
      </c>
      <c r="K12" t="s">
        <v>49</v>
      </c>
      <c r="L12">
        <v>224.9186</v>
      </c>
      <c r="M12">
        <v>124.4415</v>
      </c>
      <c r="N12">
        <v>14.676</v>
      </c>
      <c r="O12">
        <v>0.58491300000000002</v>
      </c>
      <c r="P12">
        <v>3.2619000000000002E-2</v>
      </c>
      <c r="Q12">
        <v>33.718429999999998</v>
      </c>
      <c r="R12">
        <v>0.1</v>
      </c>
      <c r="S12">
        <v>0.3</v>
      </c>
      <c r="T12">
        <v>0.6</v>
      </c>
      <c r="U12">
        <v>0.4</v>
      </c>
      <c r="V12">
        <v>0.2</v>
      </c>
      <c r="W12">
        <v>0.4</v>
      </c>
      <c r="X12">
        <v>0</v>
      </c>
      <c r="Y12">
        <v>0</v>
      </c>
      <c r="Z12">
        <v>0.9</v>
      </c>
      <c r="AA12">
        <v>0</v>
      </c>
      <c r="AB12">
        <v>0.1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 t="s">
        <v>49</v>
      </c>
      <c r="AP12">
        <v>0</v>
      </c>
      <c r="AQ12">
        <v>0</v>
      </c>
      <c r="AR12">
        <v>3.8</v>
      </c>
      <c r="AS12" s="19">
        <f>ALL!AS12</f>
        <v>2.8416198605947951</v>
      </c>
      <c r="AT12" s="19">
        <f>ALL!AT12</f>
        <v>2.9467889528543934</v>
      </c>
      <c r="AU12" s="19">
        <f>ALL!AU12</f>
        <v>3.1448251255230129</v>
      </c>
      <c r="AV12" s="19">
        <f>ALL!AV12</f>
        <v>3.3924925146754141</v>
      </c>
      <c r="AW12" s="19">
        <f>ALL!AW12</f>
        <v>3.8038357560483869</v>
      </c>
      <c r="AX12" s="19">
        <f>ALL!AX12</f>
        <v>3.7889892666396925</v>
      </c>
      <c r="AY12" s="17">
        <f>ALL!AY12</f>
        <v>4874.525862529531</v>
      </c>
      <c r="AZ12" s="17">
        <f>ALL!AZ12</f>
        <v>4535.9627373092162</v>
      </c>
      <c r="BA12" s="17">
        <f>ALL!BA12</f>
        <v>27301.502763124798</v>
      </c>
      <c r="BB12" s="17">
        <f>ALL!BB12</f>
        <v>26742.511230899956</v>
      </c>
      <c r="BC12" s="17">
        <f>ALL!BC12</f>
        <v>8.4749999999999996</v>
      </c>
      <c r="BD12" s="10">
        <f>ALL!BD12</f>
        <v>0.42911220708168507</v>
      </c>
      <c r="BE12" s="10">
        <f>ALL!BE12</f>
        <v>0.31396041534607505</v>
      </c>
      <c r="BF12" s="10">
        <f>ALL!BF12</f>
        <v>0.18127815315315315</v>
      </c>
      <c r="BG12" s="17">
        <f>CAR!BG12</f>
        <v>27.5</v>
      </c>
      <c r="BH12" s="17">
        <f>CAR!BH12</f>
        <v>19.5</v>
      </c>
      <c r="BI12" s="10">
        <f>ALL!BI12</f>
        <v>0.75234900000000005</v>
      </c>
      <c r="BJ12" s="10">
        <f>ALL!BJ12</f>
        <v>0.24765100000000001</v>
      </c>
    </row>
    <row r="13" spans="1:62" x14ac:dyDescent="0.2">
      <c r="A13" t="s">
        <v>53</v>
      </c>
      <c r="B13" t="s">
        <v>57</v>
      </c>
      <c r="C13">
        <v>1986</v>
      </c>
      <c r="D13">
        <v>4291</v>
      </c>
      <c r="E13">
        <v>0.27927400000000002</v>
      </c>
      <c r="F13">
        <v>21.43524</v>
      </c>
      <c r="G13">
        <v>18.184709999999999</v>
      </c>
      <c r="H13">
        <v>16.81223</v>
      </c>
      <c r="I13">
        <v>20.141680000000001</v>
      </c>
      <c r="J13">
        <v>3741.0880000000002</v>
      </c>
      <c r="K13" t="s">
        <v>49</v>
      </c>
      <c r="L13">
        <v>211.9418</v>
      </c>
      <c r="M13">
        <v>123.3111</v>
      </c>
      <c r="N13">
        <v>13.908300000000001</v>
      </c>
      <c r="O13">
        <v>0.61926000000000003</v>
      </c>
      <c r="P13">
        <v>3.2961999999999998E-2</v>
      </c>
      <c r="Q13">
        <v>34.2971</v>
      </c>
      <c r="R13">
        <v>0.1</v>
      </c>
      <c r="S13">
        <v>0.3</v>
      </c>
      <c r="T13">
        <v>0.6</v>
      </c>
      <c r="U13">
        <v>0.4</v>
      </c>
      <c r="V13">
        <v>0.2</v>
      </c>
      <c r="W13">
        <v>0.4</v>
      </c>
      <c r="X13">
        <v>0</v>
      </c>
      <c r="Y13">
        <v>0</v>
      </c>
      <c r="Z13">
        <v>0.6</v>
      </c>
      <c r="AA13">
        <v>0</v>
      </c>
      <c r="AB13">
        <v>0.2</v>
      </c>
      <c r="AC13">
        <v>0.2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 t="s">
        <v>49</v>
      </c>
      <c r="AP13">
        <v>0</v>
      </c>
      <c r="AQ13">
        <v>0</v>
      </c>
      <c r="AR13">
        <v>4</v>
      </c>
      <c r="AS13" s="19">
        <f>ALL!AS13</f>
        <v>2.1698170470257541</v>
      </c>
      <c r="AT13" s="19">
        <f>ALL!AT13</f>
        <v>2.8416198605947951</v>
      </c>
      <c r="AU13" s="19">
        <f>ALL!AU13</f>
        <v>2.9467889528543934</v>
      </c>
      <c r="AV13" s="19">
        <f>ALL!AV13</f>
        <v>3.1448251255230129</v>
      </c>
      <c r="AW13" s="19">
        <f>ALL!AW13</f>
        <v>3.3924925146754141</v>
      </c>
      <c r="AX13" s="19">
        <f>ALL!AX13</f>
        <v>3.8038357560483869</v>
      </c>
      <c r="AY13" s="17">
        <f>ALL!AY13</f>
        <v>5144.8807069150862</v>
      </c>
      <c r="AZ13" s="17">
        <f>ALL!AZ13</f>
        <v>4874.525862529531</v>
      </c>
      <c r="BA13" s="17">
        <f>ALL!BA13</f>
        <v>28082.086556131995</v>
      </c>
      <c r="BB13" s="17">
        <f>ALL!BB13</f>
        <v>27301.502763124798</v>
      </c>
      <c r="BC13" s="17">
        <f>ALL!BC13</f>
        <v>7.7</v>
      </c>
      <c r="BD13" s="10">
        <f>ALL!BD13</f>
        <v>0.45612680972298675</v>
      </c>
      <c r="BE13" s="10">
        <f>ALL!BE13</f>
        <v>0.3596978585693304</v>
      </c>
      <c r="BF13" s="10">
        <f>ALL!BF13</f>
        <v>0.19476351351351351</v>
      </c>
      <c r="BG13" s="17">
        <f>CAR!BG13</f>
        <v>26</v>
      </c>
      <c r="BH13" s="17">
        <f>CAR!BH13</f>
        <v>20</v>
      </c>
      <c r="BI13" s="10">
        <f>ALL!BI13</f>
        <v>0.72072599999999998</v>
      </c>
      <c r="BJ13" s="10">
        <f>ALL!BJ13</f>
        <v>0.27927400000000002</v>
      </c>
    </row>
    <row r="14" spans="1:62" x14ac:dyDescent="0.2">
      <c r="A14" t="s">
        <v>53</v>
      </c>
      <c r="B14" t="s">
        <v>57</v>
      </c>
      <c r="C14">
        <v>1987</v>
      </c>
      <c r="D14">
        <v>4039</v>
      </c>
      <c r="E14">
        <v>0.27172400000000002</v>
      </c>
      <c r="F14">
        <v>21.611450000000001</v>
      </c>
      <c r="G14">
        <v>18.284590000000001</v>
      </c>
      <c r="H14">
        <v>16.75628</v>
      </c>
      <c r="I14">
        <v>20.448160000000001</v>
      </c>
      <c r="J14">
        <v>3717.8719999999998</v>
      </c>
      <c r="K14" t="s">
        <v>49</v>
      </c>
      <c r="L14">
        <v>210.65090000000001</v>
      </c>
      <c r="M14">
        <v>131.11869999999999</v>
      </c>
      <c r="N14">
        <v>13.6357</v>
      </c>
      <c r="O14">
        <v>0.65173000000000003</v>
      </c>
      <c r="P14">
        <v>3.5081000000000001E-2</v>
      </c>
      <c r="Q14">
        <v>34.229140000000001</v>
      </c>
      <c r="R14">
        <v>0.1</v>
      </c>
      <c r="S14">
        <v>0.3</v>
      </c>
      <c r="T14">
        <v>0.6</v>
      </c>
      <c r="U14">
        <v>0.4</v>
      </c>
      <c r="V14">
        <v>0.2</v>
      </c>
      <c r="W14">
        <v>0.4</v>
      </c>
      <c r="X14">
        <v>0</v>
      </c>
      <c r="Y14">
        <v>0</v>
      </c>
      <c r="Z14">
        <v>0.3</v>
      </c>
      <c r="AA14">
        <v>0</v>
      </c>
      <c r="AB14">
        <v>0.3</v>
      </c>
      <c r="AC14">
        <v>0.3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 t="s">
        <v>49</v>
      </c>
      <c r="AP14">
        <v>0</v>
      </c>
      <c r="AQ14">
        <v>0</v>
      </c>
      <c r="AR14">
        <v>4</v>
      </c>
      <c r="AS14" s="19">
        <f>ALL!AS14</f>
        <v>2.1533616055449611</v>
      </c>
      <c r="AT14" s="19">
        <f>ALL!AT14</f>
        <v>2.1698170470257541</v>
      </c>
      <c r="AU14" s="19">
        <f>ALL!AU14</f>
        <v>2.8416198605947951</v>
      </c>
      <c r="AV14" s="19">
        <f>ALL!AV14</f>
        <v>2.9467889528543934</v>
      </c>
      <c r="AW14" s="19">
        <f>ALL!AW14</f>
        <v>3.1448251255230129</v>
      </c>
      <c r="AX14" s="19">
        <f>ALL!AX14</f>
        <v>3.3924925146754141</v>
      </c>
      <c r="AY14" s="17">
        <f>ALL!AY14</f>
        <v>5454.4788064382064</v>
      </c>
      <c r="AZ14" s="17">
        <f>ALL!AZ14</f>
        <v>5144.8807069150862</v>
      </c>
      <c r="BA14" s="17">
        <f>ALL!BA14</f>
        <v>28448.437580239508</v>
      </c>
      <c r="BB14" s="17">
        <f>ALL!BB14</f>
        <v>28082.086556131995</v>
      </c>
      <c r="BC14" s="17">
        <f>ALL!BC14</f>
        <v>7.05</v>
      </c>
      <c r="BD14" s="10">
        <f>ALL!BD14</f>
        <v>0.48024699065272042</v>
      </c>
      <c r="BE14" s="10">
        <f>ALL!BE14</f>
        <v>0.39237597967277754</v>
      </c>
      <c r="BF14" s="10">
        <f>ALL!BF14</f>
        <v>0.20912162162162162</v>
      </c>
      <c r="BG14" s="17">
        <f>CAR!BG14</f>
        <v>26</v>
      </c>
      <c r="BH14" s="17">
        <f>CAR!BH14</f>
        <v>20.5</v>
      </c>
      <c r="BI14" s="10">
        <f>ALL!BI14</f>
        <v>0.72827600000000003</v>
      </c>
      <c r="BJ14" s="10">
        <f>ALL!BJ14</f>
        <v>0.27172400000000002</v>
      </c>
    </row>
    <row r="15" spans="1:62" x14ac:dyDescent="0.2">
      <c r="A15" t="s">
        <v>53</v>
      </c>
      <c r="B15" t="s">
        <v>57</v>
      </c>
      <c r="C15">
        <v>1988</v>
      </c>
      <c r="D15">
        <v>4450</v>
      </c>
      <c r="E15">
        <v>0.29094799999999998</v>
      </c>
      <c r="F15">
        <v>21.14986</v>
      </c>
      <c r="G15">
        <v>17.848590000000002</v>
      </c>
      <c r="H15">
        <v>16.225549999999998</v>
      </c>
      <c r="I15">
        <v>20.126529999999999</v>
      </c>
      <c r="J15">
        <v>3849.8670000000002</v>
      </c>
      <c r="K15" t="s">
        <v>49</v>
      </c>
      <c r="L15">
        <v>227.71430000000001</v>
      </c>
      <c r="M15">
        <v>141.2671</v>
      </c>
      <c r="N15">
        <v>13.3466</v>
      </c>
      <c r="O15">
        <v>0.64866999999999997</v>
      </c>
      <c r="P15">
        <v>3.6491999999999997E-2</v>
      </c>
      <c r="Q15">
        <v>34.544840000000001</v>
      </c>
      <c r="R15">
        <v>0.1</v>
      </c>
      <c r="S15">
        <v>0.3</v>
      </c>
      <c r="T15">
        <v>0.6</v>
      </c>
      <c r="U15">
        <v>0.4</v>
      </c>
      <c r="V15">
        <v>0.1</v>
      </c>
      <c r="W15">
        <v>0.5</v>
      </c>
      <c r="X15">
        <v>0</v>
      </c>
      <c r="Y15">
        <v>0</v>
      </c>
      <c r="Z15">
        <v>0.1</v>
      </c>
      <c r="AA15">
        <v>0</v>
      </c>
      <c r="AB15">
        <v>0.4</v>
      </c>
      <c r="AC15">
        <v>0.4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 t="s">
        <v>49</v>
      </c>
      <c r="AP15">
        <v>0</v>
      </c>
      <c r="AQ15">
        <v>0</v>
      </c>
      <c r="AR15">
        <v>4.0999999999999996</v>
      </c>
      <c r="AS15" s="19">
        <f>ALL!AS15</f>
        <v>2.0836806002959203</v>
      </c>
      <c r="AT15" s="19">
        <f>ALL!AT15</f>
        <v>2.1533616055449611</v>
      </c>
      <c r="AU15" s="19">
        <f>ALL!AU15</f>
        <v>2.1698170470257541</v>
      </c>
      <c r="AV15" s="19">
        <f>ALL!AV15</f>
        <v>2.8416198605947951</v>
      </c>
      <c r="AW15" s="19">
        <f>ALL!AW15</f>
        <v>2.9467889528543934</v>
      </c>
      <c r="AX15" s="19">
        <f>ALL!AX15</f>
        <v>3.1448251255230129</v>
      </c>
      <c r="AY15" s="17">
        <f>ALL!AY15</f>
        <v>5882.7534390929886</v>
      </c>
      <c r="AZ15" s="17">
        <f>ALL!AZ15</f>
        <v>5454.4788064382064</v>
      </c>
      <c r="BA15" s="17">
        <f>ALL!BA15</f>
        <v>29517.425370948367</v>
      </c>
      <c r="BB15" s="17">
        <f>ALL!BB15</f>
        <v>28448.437580239508</v>
      </c>
      <c r="BC15" s="17">
        <f>ALL!BC15</f>
        <v>6.0666666666666664</v>
      </c>
      <c r="BD15" s="10">
        <f>ALL!BD15</f>
        <v>0.51679615893212871</v>
      </c>
      <c r="BE15" s="10">
        <f>ALL!BE15</f>
        <v>0.39953177261513823</v>
      </c>
      <c r="BF15" s="10">
        <f>ALL!BF15</f>
        <v>0.22646396396396395</v>
      </c>
      <c r="BG15" s="17">
        <f>CAR!BG15</f>
        <v>26</v>
      </c>
      <c r="BH15" s="17">
        <f>CAR!BH15</f>
        <v>20.5</v>
      </c>
      <c r="BI15" s="10">
        <f>ALL!BI15</f>
        <v>0.70905200000000002</v>
      </c>
      <c r="BJ15" s="10">
        <f>ALL!BJ15</f>
        <v>0.29094799999999998</v>
      </c>
    </row>
    <row r="16" spans="1:62" x14ac:dyDescent="0.2">
      <c r="A16" t="s">
        <v>53</v>
      </c>
      <c r="B16" t="s">
        <v>57</v>
      </c>
      <c r="C16">
        <v>1989</v>
      </c>
      <c r="D16">
        <v>4327</v>
      </c>
      <c r="E16">
        <v>0.299398</v>
      </c>
      <c r="F16">
        <v>20.861619999999998</v>
      </c>
      <c r="G16">
        <v>17.550090000000001</v>
      </c>
      <c r="H16">
        <v>15.91868</v>
      </c>
      <c r="I16">
        <v>19.787559999999999</v>
      </c>
      <c r="J16">
        <v>3931.6759999999999</v>
      </c>
      <c r="K16" t="s">
        <v>49</v>
      </c>
      <c r="L16">
        <v>234.20689999999999</v>
      </c>
      <c r="M16">
        <v>146.22</v>
      </c>
      <c r="N16">
        <v>12.67</v>
      </c>
      <c r="O16">
        <v>0.65258099999999997</v>
      </c>
      <c r="P16">
        <v>3.7095999999999997E-2</v>
      </c>
      <c r="Q16">
        <v>34.723570000000002</v>
      </c>
      <c r="R16">
        <v>0.1</v>
      </c>
      <c r="S16">
        <v>0.3</v>
      </c>
      <c r="T16">
        <v>0.6</v>
      </c>
      <c r="U16">
        <v>0.3</v>
      </c>
      <c r="V16">
        <v>0.1</v>
      </c>
      <c r="W16">
        <v>0.6</v>
      </c>
      <c r="X16">
        <v>0</v>
      </c>
      <c r="Y16">
        <v>0</v>
      </c>
      <c r="Z16">
        <v>0.1</v>
      </c>
      <c r="AA16">
        <v>0</v>
      </c>
      <c r="AB16">
        <v>0.5</v>
      </c>
      <c r="AC16">
        <v>0.5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 t="s">
        <v>49</v>
      </c>
      <c r="AP16">
        <v>0</v>
      </c>
      <c r="AQ16">
        <v>0</v>
      </c>
      <c r="AR16">
        <v>4.0999999999999996</v>
      </c>
      <c r="AS16" s="19">
        <f>ALL!AS16</f>
        <v>2.1864301351442212</v>
      </c>
      <c r="AT16" s="19">
        <f>ALL!AT16</f>
        <v>2.0836806002959203</v>
      </c>
      <c r="AU16" s="19">
        <f>ALL!AU16</f>
        <v>2.1533616055449611</v>
      </c>
      <c r="AV16" s="19">
        <f>ALL!AV16</f>
        <v>2.1698170470257541</v>
      </c>
      <c r="AW16" s="19">
        <f>ALL!AW16</f>
        <v>2.8416198605947951</v>
      </c>
      <c r="AX16" s="19">
        <f>ALL!AX16</f>
        <v>2.9467889528543934</v>
      </c>
      <c r="AY16" s="17">
        <f>ALL!AY16</f>
        <v>6337.9001537956719</v>
      </c>
      <c r="AZ16" s="17">
        <f>ALL!AZ16</f>
        <v>5882.7534390929886</v>
      </c>
      <c r="BA16" s="17">
        <f>ALL!BA16</f>
        <v>30095.346895300347</v>
      </c>
      <c r="BB16" s="17">
        <f>ALL!BB16</f>
        <v>29517.425370948367</v>
      </c>
      <c r="BC16" s="17">
        <f>ALL!BC16</f>
        <v>5.85</v>
      </c>
      <c r="BD16" s="10">
        <f>ALL!BD16</f>
        <v>0.55788559656301606</v>
      </c>
      <c r="BE16" s="10">
        <f>ALL!BE16</f>
        <v>0.43077873513011322</v>
      </c>
      <c r="BF16" s="10">
        <f>ALL!BF16</f>
        <v>0.24904279279279279</v>
      </c>
      <c r="BG16" s="17">
        <f>CAR!BG16</f>
        <v>26.5</v>
      </c>
      <c r="BH16" s="17">
        <f>CAR!BH16</f>
        <v>20.5</v>
      </c>
      <c r="BI16" s="10">
        <f>ALL!BI16</f>
        <v>0.70060199999999995</v>
      </c>
      <c r="BJ16" s="10">
        <f>ALL!BJ16</f>
        <v>0.299398</v>
      </c>
    </row>
    <row r="17" spans="1:62" x14ac:dyDescent="0.2">
      <c r="A17" t="s">
        <v>53</v>
      </c>
      <c r="B17" t="s">
        <v>57</v>
      </c>
      <c r="C17">
        <v>1990</v>
      </c>
      <c r="D17">
        <v>3740</v>
      </c>
      <c r="E17">
        <v>0.296462</v>
      </c>
      <c r="F17">
        <v>20.700559999999999</v>
      </c>
      <c r="G17">
        <v>17.376359999999998</v>
      </c>
      <c r="H17">
        <v>15.61965</v>
      </c>
      <c r="I17">
        <v>19.7713</v>
      </c>
      <c r="J17">
        <v>4013.663</v>
      </c>
      <c r="K17" t="s">
        <v>49</v>
      </c>
      <c r="L17">
        <v>237.3827</v>
      </c>
      <c r="M17">
        <v>151.26220000000001</v>
      </c>
      <c r="N17">
        <v>11.778600000000001</v>
      </c>
      <c r="O17">
        <v>0.66676299999999999</v>
      </c>
      <c r="P17">
        <v>3.7678000000000003E-2</v>
      </c>
      <c r="Q17">
        <v>35.10389</v>
      </c>
      <c r="R17">
        <v>0.2</v>
      </c>
      <c r="S17">
        <v>0.3</v>
      </c>
      <c r="T17">
        <v>0.5</v>
      </c>
      <c r="U17">
        <v>0.3</v>
      </c>
      <c r="V17">
        <v>0</v>
      </c>
      <c r="W17">
        <v>0.7</v>
      </c>
      <c r="X17">
        <v>0</v>
      </c>
      <c r="Y17">
        <v>0</v>
      </c>
      <c r="Z17">
        <v>0</v>
      </c>
      <c r="AA17">
        <v>0</v>
      </c>
      <c r="AB17">
        <v>0.6</v>
      </c>
      <c r="AC17">
        <v>0.4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 t="s">
        <v>49</v>
      </c>
      <c r="AP17">
        <v>0</v>
      </c>
      <c r="AQ17">
        <v>0</v>
      </c>
      <c r="AR17">
        <v>4.0999999999999996</v>
      </c>
      <c r="AS17" s="19">
        <f>ALL!AS17</f>
        <v>2.3812255583902036</v>
      </c>
      <c r="AT17" s="19">
        <f>ALL!AT17</f>
        <v>2.1864301351442212</v>
      </c>
      <c r="AU17" s="19">
        <f>ALL!AU17</f>
        <v>2.0836806002959203</v>
      </c>
      <c r="AV17" s="19">
        <f>ALL!AV17</f>
        <v>2.1533616055449611</v>
      </c>
      <c r="AW17" s="19">
        <f>ALL!AW17</f>
        <v>2.1698170470257541</v>
      </c>
      <c r="AX17" s="19">
        <f>ALL!AX17</f>
        <v>2.8416198605947951</v>
      </c>
      <c r="AY17" s="17">
        <f>ALL!AY17</f>
        <v>6699.1548100413756</v>
      </c>
      <c r="AZ17" s="17">
        <f>ALL!AZ17</f>
        <v>6337.9001537956719</v>
      </c>
      <c r="BA17" s="17">
        <f>ALL!BA17</f>
        <v>30343.663850850426</v>
      </c>
      <c r="BB17" s="17">
        <f>ALL!BB17</f>
        <v>30095.346895300347</v>
      </c>
      <c r="BC17" s="17">
        <f>ALL!BC17</f>
        <v>7.1749999999999998</v>
      </c>
      <c r="BD17" s="10">
        <f>ALL!BD17</f>
        <v>0.60249374294129998</v>
      </c>
      <c r="BE17" s="10">
        <f>ALL!BE17</f>
        <v>0.44550774226980561</v>
      </c>
      <c r="BF17" s="10">
        <f>ALL!BF17</f>
        <v>0.27545045045045047</v>
      </c>
      <c r="BG17" s="17">
        <f>CAR!BG17</f>
        <v>27.5</v>
      </c>
      <c r="BH17" s="17">
        <f>CAR!BH17</f>
        <v>20</v>
      </c>
      <c r="BI17" s="10">
        <f>ALL!BI17</f>
        <v>0.703538</v>
      </c>
      <c r="BJ17" s="10">
        <f>ALL!BJ17</f>
        <v>0.296462</v>
      </c>
    </row>
    <row r="18" spans="1:62" x14ac:dyDescent="0.2">
      <c r="A18" t="s">
        <v>53</v>
      </c>
      <c r="B18" t="s">
        <v>57</v>
      </c>
      <c r="C18">
        <v>1991</v>
      </c>
      <c r="D18">
        <v>3825</v>
      </c>
      <c r="E18">
        <v>0.30424600000000002</v>
      </c>
      <c r="F18">
        <v>21.227170000000001</v>
      </c>
      <c r="G18">
        <v>17.761320000000001</v>
      </c>
      <c r="H18">
        <v>15.907080000000001</v>
      </c>
      <c r="I18">
        <v>20.24081</v>
      </c>
      <c r="J18">
        <v>3960.8690000000001</v>
      </c>
      <c r="K18" t="s">
        <v>49</v>
      </c>
      <c r="L18">
        <v>228.9024</v>
      </c>
      <c r="M18">
        <v>150.23859999999999</v>
      </c>
      <c r="N18">
        <v>11.795199999999999</v>
      </c>
      <c r="O18">
        <v>0.68129300000000004</v>
      </c>
      <c r="P18">
        <v>3.7907000000000003E-2</v>
      </c>
      <c r="Q18">
        <v>35.359670000000001</v>
      </c>
      <c r="R18">
        <v>0.1</v>
      </c>
      <c r="S18">
        <v>0.4</v>
      </c>
      <c r="T18">
        <v>0.5</v>
      </c>
      <c r="U18">
        <v>0.3</v>
      </c>
      <c r="V18">
        <v>0</v>
      </c>
      <c r="W18">
        <v>0.7</v>
      </c>
      <c r="X18">
        <v>0</v>
      </c>
      <c r="Y18">
        <v>0</v>
      </c>
      <c r="Z18">
        <v>0</v>
      </c>
      <c r="AA18">
        <v>0</v>
      </c>
      <c r="AB18">
        <v>0.6</v>
      </c>
      <c r="AC18">
        <v>0.4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 t="s">
        <v>49</v>
      </c>
      <c r="AP18">
        <v>0</v>
      </c>
      <c r="AQ18">
        <v>0</v>
      </c>
      <c r="AR18">
        <v>4.2</v>
      </c>
      <c r="AS18" s="19">
        <f>ALL!AS18</f>
        <v>2.245470969400245</v>
      </c>
      <c r="AT18" s="19">
        <f>ALL!AT18</f>
        <v>2.3812255583902036</v>
      </c>
      <c r="AU18" s="19">
        <f>ALL!AU18</f>
        <v>2.1864301351442212</v>
      </c>
      <c r="AV18" s="19">
        <f>ALL!AV18</f>
        <v>2.0836806002959203</v>
      </c>
      <c r="AW18" s="19">
        <f>ALL!AW18</f>
        <v>2.1533616055449611</v>
      </c>
      <c r="AX18" s="19">
        <f>ALL!AX18</f>
        <v>2.1698170470257541</v>
      </c>
      <c r="AY18" s="17">
        <f>ALL!AY18</f>
        <v>6918.2058536387958</v>
      </c>
      <c r="AZ18" s="17">
        <f>ALL!AZ18</f>
        <v>6699.1548100413756</v>
      </c>
      <c r="BA18" s="17">
        <f>ALL!BA18</f>
        <v>30161.045103270993</v>
      </c>
      <c r="BB18" s="17">
        <f>ALL!BB18</f>
        <v>30343.663850850426</v>
      </c>
      <c r="BC18" s="17">
        <f>ALL!BC18</f>
        <v>7.6166666666666671</v>
      </c>
      <c r="BD18" s="10">
        <f>ALL!BD18</f>
        <v>0.63915641795449507</v>
      </c>
      <c r="BE18" s="10">
        <f>ALL!BE18</f>
        <v>0.54998231922827157</v>
      </c>
      <c r="BF18" s="10">
        <f>ALL!BF18</f>
        <v>0.30135135135135138</v>
      </c>
      <c r="BG18" s="17">
        <f>CAR!BG18</f>
        <v>27.5</v>
      </c>
      <c r="BH18" s="17">
        <f>CAR!BH18</f>
        <v>20.2</v>
      </c>
      <c r="BI18" s="10">
        <f>ALL!BI18</f>
        <v>0.69575399999999998</v>
      </c>
      <c r="BJ18" s="10">
        <f>ALL!BJ18</f>
        <v>0.30424600000000002</v>
      </c>
    </row>
    <row r="19" spans="1:62" x14ac:dyDescent="0.2">
      <c r="A19" t="s">
        <v>53</v>
      </c>
      <c r="B19" t="s">
        <v>57</v>
      </c>
      <c r="C19">
        <v>1992</v>
      </c>
      <c r="D19">
        <v>3822</v>
      </c>
      <c r="E19">
        <v>0.31398300000000001</v>
      </c>
      <c r="F19">
        <v>20.775400000000001</v>
      </c>
      <c r="G19">
        <v>17.345050000000001</v>
      </c>
      <c r="H19">
        <v>15.43754</v>
      </c>
      <c r="I19">
        <v>19.86345</v>
      </c>
      <c r="J19">
        <v>4077.5219999999999</v>
      </c>
      <c r="K19" t="s">
        <v>49</v>
      </c>
      <c r="L19">
        <v>235.59139999999999</v>
      </c>
      <c r="M19">
        <v>154.85980000000001</v>
      </c>
      <c r="N19">
        <v>11.5213</v>
      </c>
      <c r="O19">
        <v>0.68201900000000004</v>
      </c>
      <c r="P19">
        <v>3.8044000000000001E-2</v>
      </c>
      <c r="Q19">
        <v>35.539960000000001</v>
      </c>
      <c r="R19">
        <v>0.1</v>
      </c>
      <c r="S19">
        <v>0.3</v>
      </c>
      <c r="T19">
        <v>0.5</v>
      </c>
      <c r="U19">
        <v>0.3</v>
      </c>
      <c r="V19">
        <v>0</v>
      </c>
      <c r="W19">
        <v>0.7</v>
      </c>
      <c r="X19">
        <v>0</v>
      </c>
      <c r="Y19">
        <v>0</v>
      </c>
      <c r="Z19">
        <v>0</v>
      </c>
      <c r="AA19">
        <v>0</v>
      </c>
      <c r="AB19">
        <v>0.7</v>
      </c>
      <c r="AC19">
        <v>0.3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 t="s">
        <v>49</v>
      </c>
      <c r="AP19">
        <v>0</v>
      </c>
      <c r="AQ19">
        <v>0</v>
      </c>
      <c r="AR19">
        <v>4.2</v>
      </c>
      <c r="AS19" s="19">
        <f>ALL!AS19</f>
        <v>2.168256049177407</v>
      </c>
      <c r="AT19" s="19">
        <f>ALL!AT19</f>
        <v>2.245470969400245</v>
      </c>
      <c r="AU19" s="19">
        <f>ALL!AU19</f>
        <v>2.3812255583902036</v>
      </c>
      <c r="AV19" s="19">
        <f>ALL!AV19</f>
        <v>2.1864301351442212</v>
      </c>
      <c r="AW19" s="19">
        <f>ALL!AW19</f>
        <v>2.0836806002959203</v>
      </c>
      <c r="AX19" s="19">
        <f>ALL!AX19</f>
        <v>2.1533616055449611</v>
      </c>
      <c r="AY19" s="17">
        <f>ALL!AY19</f>
        <v>7325.1087005993832</v>
      </c>
      <c r="AZ19" s="17">
        <f>ALL!AZ19</f>
        <v>6918.2058536387958</v>
      </c>
      <c r="BA19" s="17">
        <f>ALL!BA19</f>
        <v>31001.759459505567</v>
      </c>
      <c r="BB19" s="17">
        <f>ALL!BB19</f>
        <v>30161.045103270993</v>
      </c>
      <c r="BC19" s="17">
        <f>ALL!BC19</f>
        <v>9.7083333333333339</v>
      </c>
      <c r="BD19" s="10">
        <f>ALL!BD19</f>
        <v>0.66390088592005714</v>
      </c>
      <c r="BE19" s="10">
        <f>ALL!BE19</f>
        <v>0.63531515006592276</v>
      </c>
      <c r="BF19" s="10">
        <f>ALL!BF19</f>
        <v>0.3242117117117117</v>
      </c>
      <c r="BG19" s="17">
        <f>CAR!BG19</f>
        <v>27.5</v>
      </c>
      <c r="BH19" s="17">
        <f>CAR!BH19</f>
        <v>20.2</v>
      </c>
      <c r="BI19" s="10">
        <f>ALL!BI19</f>
        <v>0.68601699999999999</v>
      </c>
      <c r="BJ19" s="10">
        <f>ALL!BJ19</f>
        <v>0.31398300000000001</v>
      </c>
    </row>
    <row r="20" spans="1:62" x14ac:dyDescent="0.2">
      <c r="A20" t="s">
        <v>53</v>
      </c>
      <c r="B20" t="s">
        <v>57</v>
      </c>
      <c r="C20">
        <v>1993</v>
      </c>
      <c r="D20">
        <v>4281</v>
      </c>
      <c r="E20">
        <v>0.32409300000000002</v>
      </c>
      <c r="F20">
        <v>21.036709999999999</v>
      </c>
      <c r="G20">
        <v>17.512820000000001</v>
      </c>
      <c r="H20">
        <v>15.51064</v>
      </c>
      <c r="I20">
        <v>20.113659999999999</v>
      </c>
      <c r="J20">
        <v>4098.4189999999999</v>
      </c>
      <c r="K20" t="s">
        <v>49</v>
      </c>
      <c r="L20">
        <v>235.10810000000001</v>
      </c>
      <c r="M20">
        <v>160.19829999999999</v>
      </c>
      <c r="N20">
        <v>10.591900000000001</v>
      </c>
      <c r="O20">
        <v>0.70465299999999997</v>
      </c>
      <c r="P20">
        <v>3.9143999999999998E-2</v>
      </c>
      <c r="Q20">
        <v>35.986930000000001</v>
      </c>
      <c r="R20">
        <v>0.2</v>
      </c>
      <c r="S20">
        <v>0.3</v>
      </c>
      <c r="T20">
        <v>0.5</v>
      </c>
      <c r="U20">
        <v>0.2</v>
      </c>
      <c r="V20">
        <v>0</v>
      </c>
      <c r="W20">
        <v>0.7</v>
      </c>
      <c r="X20">
        <v>0</v>
      </c>
      <c r="Y20">
        <v>0</v>
      </c>
      <c r="Z20">
        <v>0</v>
      </c>
      <c r="AA20">
        <v>0</v>
      </c>
      <c r="AB20">
        <v>0.7</v>
      </c>
      <c r="AC20">
        <v>0.3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 t="s">
        <v>49</v>
      </c>
      <c r="AP20">
        <v>0</v>
      </c>
      <c r="AQ20">
        <v>0</v>
      </c>
      <c r="AR20">
        <v>4.2</v>
      </c>
      <c r="AS20" s="19">
        <f>ALL!AS20</f>
        <v>2.075641666378266</v>
      </c>
      <c r="AT20" s="19">
        <f>ALL!AT20</f>
        <v>2.168256049177407</v>
      </c>
      <c r="AU20" s="19">
        <f>ALL!AU20</f>
        <v>2.245470969400245</v>
      </c>
      <c r="AV20" s="19">
        <f>ALL!AV20</f>
        <v>2.3812255583902036</v>
      </c>
      <c r="AW20" s="19">
        <f>ALL!AW20</f>
        <v>2.1864301351442212</v>
      </c>
      <c r="AX20" s="19">
        <f>ALL!AX20</f>
        <v>2.0836806002959203</v>
      </c>
      <c r="AY20" s="17">
        <f>ALL!AY20</f>
        <v>7705.0866644645557</v>
      </c>
      <c r="AZ20" s="17">
        <f>ALL!AZ20</f>
        <v>7325.1087005993832</v>
      </c>
      <c r="BA20" s="17">
        <f>ALL!BA20</f>
        <v>31106.431180679141</v>
      </c>
      <c r="BB20" s="17">
        <f>ALL!BB20</f>
        <v>31001.759459505567</v>
      </c>
      <c r="BC20" s="17">
        <f>ALL!BC20</f>
        <v>9.6</v>
      </c>
      <c r="BD20" s="10">
        <f>ALL!BD20</f>
        <v>0.68030260895227601</v>
      </c>
      <c r="BE20" s="10">
        <f>ALL!BE20</f>
        <v>0.70669418466597067</v>
      </c>
      <c r="BF20" s="10">
        <f>ALL!BF20</f>
        <v>0.33873873873873872</v>
      </c>
      <c r="BG20" s="17">
        <f>CAR!BG20</f>
        <v>27.5</v>
      </c>
      <c r="BH20" s="17">
        <f>CAR!BH20</f>
        <v>20.399999999999999</v>
      </c>
      <c r="BI20" s="10">
        <f>ALL!BI20</f>
        <v>0.67590700000000004</v>
      </c>
      <c r="BJ20" s="10">
        <f>ALL!BJ20</f>
        <v>0.32409300000000002</v>
      </c>
    </row>
    <row r="21" spans="1:62" x14ac:dyDescent="0.2">
      <c r="A21" t="s">
        <v>53</v>
      </c>
      <c r="B21" t="s">
        <v>57</v>
      </c>
      <c r="C21">
        <v>1994</v>
      </c>
      <c r="D21">
        <v>5378</v>
      </c>
      <c r="E21">
        <v>0.38076500000000002</v>
      </c>
      <c r="F21">
        <v>20.69867</v>
      </c>
      <c r="G21">
        <v>17.17211</v>
      </c>
      <c r="H21">
        <v>15.22414</v>
      </c>
      <c r="I21">
        <v>19.626719999999999</v>
      </c>
      <c r="J21">
        <v>4148.7709999999997</v>
      </c>
      <c r="K21" t="s">
        <v>49</v>
      </c>
      <c r="L21">
        <v>241.2276</v>
      </c>
      <c r="M21">
        <v>166.42519999999999</v>
      </c>
      <c r="N21">
        <v>10.358000000000001</v>
      </c>
      <c r="O21">
        <v>0.71292699999999998</v>
      </c>
      <c r="P21">
        <v>4.0106999999999997E-2</v>
      </c>
      <c r="Q21">
        <v>35.803519999999999</v>
      </c>
      <c r="R21">
        <v>0.1</v>
      </c>
      <c r="S21">
        <v>0.4</v>
      </c>
      <c r="T21">
        <v>0.5</v>
      </c>
      <c r="U21">
        <v>0.2</v>
      </c>
      <c r="V21">
        <v>0</v>
      </c>
      <c r="W21">
        <v>0.8</v>
      </c>
      <c r="X21">
        <v>0</v>
      </c>
      <c r="Y21">
        <v>0</v>
      </c>
      <c r="Z21">
        <v>0</v>
      </c>
      <c r="AA21">
        <v>0</v>
      </c>
      <c r="AB21">
        <v>0.8</v>
      </c>
      <c r="AC21">
        <v>0.2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0.1</v>
      </c>
      <c r="AP21">
        <v>0</v>
      </c>
      <c r="AQ21">
        <v>0</v>
      </c>
      <c r="AR21">
        <v>4.2</v>
      </c>
      <c r="AS21" s="19">
        <f>ALL!AS21</f>
        <v>2.0248539753752737</v>
      </c>
      <c r="AT21" s="19">
        <f>ALL!AT21</f>
        <v>2.075641666378266</v>
      </c>
      <c r="AU21" s="19">
        <f>ALL!AU21</f>
        <v>2.168256049177407</v>
      </c>
      <c r="AV21" s="19">
        <f>ALL!AV21</f>
        <v>2.245470969400245</v>
      </c>
      <c r="AW21" s="19">
        <f>ALL!AW21</f>
        <v>2.3812255583902036</v>
      </c>
      <c r="AX21" s="19">
        <f>ALL!AX21</f>
        <v>2.1864301351442212</v>
      </c>
      <c r="AY21" s="17">
        <f>ALL!AY21</f>
        <v>8186.6749079926003</v>
      </c>
      <c r="AZ21" s="17">
        <f>ALL!AZ21</f>
        <v>7705.0866644645557</v>
      </c>
      <c r="BA21" s="17">
        <f>ALL!BA21</f>
        <v>31575.22686806292</v>
      </c>
      <c r="BB21" s="17">
        <f>ALL!BB21</f>
        <v>31106.431180679141</v>
      </c>
      <c r="BC21" s="17">
        <f>ALL!BC21</f>
        <v>7.5083333333333329</v>
      </c>
      <c r="BD21" s="10">
        <f>ALL!BD21</f>
        <v>0.69903122002712803</v>
      </c>
      <c r="BE21" s="10">
        <f>ALL!BE21</f>
        <v>0.80514596923128301</v>
      </c>
      <c r="BF21" s="10">
        <f>ALL!BF21</f>
        <v>0.35050675675675674</v>
      </c>
      <c r="BG21" s="17">
        <f>CAR!BG21</f>
        <v>27.5</v>
      </c>
      <c r="BH21" s="17">
        <f>CAR!BH21</f>
        <v>20.5</v>
      </c>
      <c r="BI21" s="10">
        <f>ALL!BI21</f>
        <v>0.61923499999999998</v>
      </c>
      <c r="BJ21" s="10">
        <f>ALL!BJ21</f>
        <v>0.38076500000000002</v>
      </c>
    </row>
    <row r="22" spans="1:62" x14ac:dyDescent="0.2">
      <c r="A22" t="s">
        <v>53</v>
      </c>
      <c r="B22" t="s">
        <v>57</v>
      </c>
      <c r="C22">
        <v>1995</v>
      </c>
      <c r="D22">
        <v>5529</v>
      </c>
      <c r="E22">
        <v>0.36506499999999997</v>
      </c>
      <c r="F22">
        <v>20.479620000000001</v>
      </c>
      <c r="G22">
        <v>16.952190000000002</v>
      </c>
      <c r="H22">
        <v>14.944240000000001</v>
      </c>
      <c r="I22">
        <v>19.4465</v>
      </c>
      <c r="J22">
        <v>4201.098</v>
      </c>
      <c r="K22" t="s">
        <v>49</v>
      </c>
      <c r="L22">
        <v>245.4014</v>
      </c>
      <c r="M22">
        <v>167.6403</v>
      </c>
      <c r="N22">
        <v>10.607900000000001</v>
      </c>
      <c r="O22">
        <v>0.71191099999999996</v>
      </c>
      <c r="P22">
        <v>3.9987000000000002E-2</v>
      </c>
      <c r="Q22">
        <v>35.82291</v>
      </c>
      <c r="R22">
        <v>0.2</v>
      </c>
      <c r="S22">
        <v>0.4</v>
      </c>
      <c r="T22">
        <v>0.4</v>
      </c>
      <c r="U22">
        <v>0.2</v>
      </c>
      <c r="V22">
        <v>0</v>
      </c>
      <c r="W22">
        <v>0.8</v>
      </c>
      <c r="X22">
        <v>0</v>
      </c>
      <c r="Y22">
        <v>0</v>
      </c>
      <c r="Z22">
        <v>0</v>
      </c>
      <c r="AA22">
        <v>0</v>
      </c>
      <c r="AB22">
        <v>0.8</v>
      </c>
      <c r="AC22">
        <v>0.2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0.1</v>
      </c>
      <c r="AP22">
        <v>0</v>
      </c>
      <c r="AQ22">
        <v>0</v>
      </c>
      <c r="AR22">
        <v>4.2</v>
      </c>
      <c r="AS22" s="19">
        <f>ALL!AS22</f>
        <v>2.0216066088811115</v>
      </c>
      <c r="AT22" s="19">
        <f>ALL!AT22</f>
        <v>2.0248539753752737</v>
      </c>
      <c r="AU22" s="19">
        <f>ALL!AU22</f>
        <v>2.075641666378266</v>
      </c>
      <c r="AV22" s="19">
        <f>ALL!AV22</f>
        <v>2.168256049177407</v>
      </c>
      <c r="AW22" s="19">
        <f>ALL!AW22</f>
        <v>2.245470969400245</v>
      </c>
      <c r="AX22" s="19">
        <f>ALL!AX22</f>
        <v>2.3812255583902036</v>
      </c>
      <c r="AY22" s="17">
        <f>ALL!AY22</f>
        <v>8582.6970880292247</v>
      </c>
      <c r="AZ22" s="17">
        <f>ALL!AZ22</f>
        <v>8186.6749079926003</v>
      </c>
      <c r="BA22" s="17">
        <f>ALL!BA22</f>
        <v>32241.117179358647</v>
      </c>
      <c r="BB22" s="17">
        <f>ALL!BB22</f>
        <v>31575.22686806292</v>
      </c>
      <c r="BC22" s="17">
        <f>ALL!BC22</f>
        <v>7.1916666666666664</v>
      </c>
      <c r="BD22" s="10">
        <f>ALL!BD22</f>
        <v>0.72230010045345938</v>
      </c>
      <c r="BE22" s="10">
        <f>ALL!BE22</f>
        <v>0.81403107880138093</v>
      </c>
      <c r="BF22" s="10">
        <f>ALL!BF22</f>
        <v>0.36075450450450453</v>
      </c>
      <c r="BG22" s="17">
        <f>CAR!BG22</f>
        <v>27.5</v>
      </c>
      <c r="BH22" s="17">
        <f>CAR!BH22</f>
        <v>20.6</v>
      </c>
      <c r="BI22" s="10">
        <f>ALL!BI22</f>
        <v>0.63493500000000003</v>
      </c>
      <c r="BJ22" s="10">
        <f>ALL!BJ22</f>
        <v>0.36506499999999997</v>
      </c>
    </row>
    <row r="23" spans="1:62" x14ac:dyDescent="0.2">
      <c r="A23" t="s">
        <v>53</v>
      </c>
      <c r="B23" t="s">
        <v>57</v>
      </c>
      <c r="C23">
        <v>1996</v>
      </c>
      <c r="D23">
        <v>4967</v>
      </c>
      <c r="E23">
        <v>0.37789</v>
      </c>
      <c r="F23">
        <v>20.766690000000001</v>
      </c>
      <c r="G23">
        <v>17.150099999999998</v>
      </c>
      <c r="H23">
        <v>15.00609</v>
      </c>
      <c r="I23">
        <v>19.786390000000001</v>
      </c>
      <c r="J23">
        <v>4254.76</v>
      </c>
      <c r="K23" t="s">
        <v>49</v>
      </c>
      <c r="L23">
        <v>245.00139999999999</v>
      </c>
      <c r="M23">
        <v>179.4102</v>
      </c>
      <c r="N23">
        <v>10.731999999999999</v>
      </c>
      <c r="O23">
        <v>0.75450700000000004</v>
      </c>
      <c r="P23">
        <v>4.2112999999999998E-2</v>
      </c>
      <c r="Q23">
        <v>36.704520000000002</v>
      </c>
      <c r="R23">
        <v>0.2</v>
      </c>
      <c r="S23">
        <v>0.4</v>
      </c>
      <c r="T23">
        <v>0.4</v>
      </c>
      <c r="U23">
        <v>0.2</v>
      </c>
      <c r="V23">
        <v>0</v>
      </c>
      <c r="W23">
        <v>0.8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0.1</v>
      </c>
      <c r="AP23">
        <v>0</v>
      </c>
      <c r="AQ23">
        <v>0</v>
      </c>
      <c r="AR23">
        <v>4.0999999999999996</v>
      </c>
      <c r="AS23" s="19">
        <f>ALL!AS23</f>
        <v>2.0992073484566753</v>
      </c>
      <c r="AT23" s="19">
        <f>ALL!AT23</f>
        <v>2.0216066088811115</v>
      </c>
      <c r="AU23" s="19">
        <f>ALL!AU23</f>
        <v>2.0248539753752737</v>
      </c>
      <c r="AV23" s="19">
        <f>ALL!AV23</f>
        <v>2.075641666378266</v>
      </c>
      <c r="AW23" s="19">
        <f>ALL!AW23</f>
        <v>2.168256049177407</v>
      </c>
      <c r="AX23" s="19">
        <f>ALL!AX23</f>
        <v>2.245470969400245</v>
      </c>
      <c r="AY23" s="17">
        <f>ALL!AY23</f>
        <v>9069.5592574625935</v>
      </c>
      <c r="AZ23" s="17">
        <f>ALL!AZ23</f>
        <v>8582.6970880292247</v>
      </c>
      <c r="BA23" s="17">
        <f>ALL!BA23</f>
        <v>32880.282795886655</v>
      </c>
      <c r="BB23" s="17">
        <f>ALL!BB23</f>
        <v>32241.117179358647</v>
      </c>
      <c r="BC23" s="17">
        <f>ALL!BC23</f>
        <v>7</v>
      </c>
      <c r="BD23" s="10">
        <f>ALL!BD23</f>
        <v>0.7533441921441989</v>
      </c>
      <c r="BE23" s="10">
        <f>ALL!BE23</f>
        <v>0.77855027212884242</v>
      </c>
      <c r="BF23" s="10">
        <f>ALL!BF23</f>
        <v>0.3727759009009009</v>
      </c>
      <c r="BG23" s="17">
        <f>CAR!BG23</f>
        <v>27.5</v>
      </c>
      <c r="BH23" s="17">
        <f>CAR!BH23</f>
        <v>20.7</v>
      </c>
      <c r="BI23" s="10">
        <f>ALL!BI23</f>
        <v>0.62211000000000005</v>
      </c>
      <c r="BJ23" s="10">
        <f>ALL!BJ23</f>
        <v>0.37789</v>
      </c>
    </row>
    <row r="24" spans="1:62" x14ac:dyDescent="0.2">
      <c r="A24" t="s">
        <v>53</v>
      </c>
      <c r="B24" t="s">
        <v>57</v>
      </c>
      <c r="C24">
        <v>1997</v>
      </c>
      <c r="D24">
        <v>5762</v>
      </c>
      <c r="E24">
        <v>0.39857900000000002</v>
      </c>
      <c r="F24">
        <v>20.458659999999998</v>
      </c>
      <c r="G24">
        <v>16.842379999999999</v>
      </c>
      <c r="H24">
        <v>14.73071</v>
      </c>
      <c r="I24">
        <v>19.370280000000001</v>
      </c>
      <c r="J24">
        <v>4393.9269999999997</v>
      </c>
      <c r="K24" t="s">
        <v>49</v>
      </c>
      <c r="L24">
        <v>251.251</v>
      </c>
      <c r="M24">
        <v>188.96979999999999</v>
      </c>
      <c r="N24">
        <v>10.507</v>
      </c>
      <c r="O24">
        <v>0.769146</v>
      </c>
      <c r="P24">
        <v>4.2840999999999997E-2</v>
      </c>
      <c r="Q24">
        <v>37.100619999999999</v>
      </c>
      <c r="R24">
        <v>0.1</v>
      </c>
      <c r="S24">
        <v>0.5</v>
      </c>
      <c r="T24">
        <v>0.4</v>
      </c>
      <c r="U24">
        <v>0.1</v>
      </c>
      <c r="V24">
        <v>0</v>
      </c>
      <c r="W24">
        <v>0.9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0.1</v>
      </c>
      <c r="AP24">
        <v>0</v>
      </c>
      <c r="AQ24">
        <v>0</v>
      </c>
      <c r="AR24">
        <v>4.2</v>
      </c>
      <c r="AS24" s="19">
        <f>ALL!AS24</f>
        <v>2.0560356221772307</v>
      </c>
      <c r="AT24" s="19">
        <f>ALL!AT24</f>
        <v>2.0992073484566753</v>
      </c>
      <c r="AU24" s="19">
        <f>ALL!AU24</f>
        <v>2.0216066088811115</v>
      </c>
      <c r="AV24" s="19">
        <f>ALL!AV24</f>
        <v>2.0248539753752737</v>
      </c>
      <c r="AW24" s="19">
        <f>ALL!AW24</f>
        <v>2.075641666378266</v>
      </c>
      <c r="AX24" s="19">
        <f>ALL!AX24</f>
        <v>2.168256049177407</v>
      </c>
      <c r="AY24" s="17">
        <f>ALL!AY24</f>
        <v>9636.2501510331385</v>
      </c>
      <c r="AZ24" s="17">
        <f>ALL!AZ24</f>
        <v>9069.5592574625935</v>
      </c>
      <c r="BA24" s="17">
        <f>ALL!BA24</f>
        <v>33679.796581020986</v>
      </c>
      <c r="BB24" s="17">
        <f>ALL!BB24</f>
        <v>32880.282795886655</v>
      </c>
      <c r="BC24" s="17">
        <f>ALL!BC24</f>
        <v>6.1749999999999998</v>
      </c>
      <c r="BD24" s="10">
        <f>ALL!BD24</f>
        <v>0.77916697408073732</v>
      </c>
      <c r="BE24" s="10">
        <f>ALL!BE24</f>
        <v>0.80896239213387533</v>
      </c>
      <c r="BF24" s="10">
        <f>ALL!BF24</f>
        <v>0.38772522522522523</v>
      </c>
      <c r="BG24" s="17">
        <f>CAR!BG24</f>
        <v>27.5</v>
      </c>
      <c r="BH24" s="17">
        <f>CAR!BH24</f>
        <v>20.7</v>
      </c>
      <c r="BI24" s="10">
        <f>ALL!BI24</f>
        <v>0.60142099999999998</v>
      </c>
      <c r="BJ24" s="10">
        <f>ALL!BJ24</f>
        <v>0.39857900000000002</v>
      </c>
    </row>
    <row r="25" spans="1:62" x14ac:dyDescent="0.2">
      <c r="A25" t="s">
        <v>53</v>
      </c>
      <c r="B25" t="s">
        <v>57</v>
      </c>
      <c r="C25">
        <v>1998</v>
      </c>
      <c r="D25">
        <v>6030</v>
      </c>
      <c r="E25">
        <v>0.417157</v>
      </c>
      <c r="F25">
        <v>20.783550000000002</v>
      </c>
      <c r="G25">
        <v>17.068809999999999</v>
      </c>
      <c r="H25">
        <v>14.82634</v>
      </c>
      <c r="I25">
        <v>19.72156</v>
      </c>
      <c r="J25">
        <v>4316.95</v>
      </c>
      <c r="K25" t="s">
        <v>49</v>
      </c>
      <c r="L25">
        <v>243.5377</v>
      </c>
      <c r="M25">
        <v>188.06809999999999</v>
      </c>
      <c r="N25">
        <v>10.748200000000001</v>
      </c>
      <c r="O25">
        <v>0.79405800000000004</v>
      </c>
      <c r="P25">
        <v>4.3459999999999999E-2</v>
      </c>
      <c r="Q25">
        <v>36.990169999999999</v>
      </c>
      <c r="R25">
        <v>0.2</v>
      </c>
      <c r="S25">
        <v>0.5</v>
      </c>
      <c r="T25">
        <v>0.4</v>
      </c>
      <c r="U25">
        <v>0.1</v>
      </c>
      <c r="V25">
        <v>0</v>
      </c>
      <c r="W25">
        <v>0.9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0.1</v>
      </c>
      <c r="AP25">
        <v>0</v>
      </c>
      <c r="AQ25">
        <v>0</v>
      </c>
      <c r="AR25">
        <v>4.2</v>
      </c>
      <c r="AS25" s="19">
        <f>ALL!AS25</f>
        <v>1.7486872015745616</v>
      </c>
      <c r="AT25" s="19">
        <f>ALL!AT25</f>
        <v>2.0560356221772307</v>
      </c>
      <c r="AU25" s="19">
        <f>ALL!AU25</f>
        <v>2.0992073484566753</v>
      </c>
      <c r="AV25" s="19">
        <f>ALL!AV25</f>
        <v>2.0216066088811115</v>
      </c>
      <c r="AW25" s="19">
        <f>ALL!AW25</f>
        <v>2.0248539753752737</v>
      </c>
      <c r="AX25" s="19">
        <f>ALL!AX25</f>
        <v>2.075641666378266</v>
      </c>
      <c r="AY25" s="17">
        <f>ALL!AY25</f>
        <v>10181.408889770497</v>
      </c>
      <c r="AZ25" s="17">
        <f>ALL!AZ25</f>
        <v>9636.2501510331385</v>
      </c>
      <c r="BA25" s="17">
        <f>ALL!BA25</f>
        <v>35244.304753881348</v>
      </c>
      <c r="BB25" s="17">
        <f>ALL!BB25</f>
        <v>33679.796581020986</v>
      </c>
      <c r="BC25" s="17">
        <f>ALL!BC25</f>
        <v>5.4916666666666671</v>
      </c>
      <c r="BD25" s="10">
        <f>ALL!BD25</f>
        <v>0.79358232927168404</v>
      </c>
      <c r="BE25" s="10">
        <f>ALL!BE25</f>
        <v>0.84372761951217767</v>
      </c>
      <c r="BF25" s="10">
        <f>ALL!BF25</f>
        <v>0.40442004504504503</v>
      </c>
      <c r="BG25" s="17">
        <f>CAR!BG25</f>
        <v>27.5</v>
      </c>
      <c r="BH25" s="17">
        <f>CAR!BH25</f>
        <v>20.7</v>
      </c>
      <c r="BI25" s="10">
        <f>ALL!BI25</f>
        <v>0.582843</v>
      </c>
      <c r="BJ25" s="10">
        <f>ALL!BJ25</f>
        <v>0.417157</v>
      </c>
    </row>
    <row r="26" spans="1:62" x14ac:dyDescent="0.2">
      <c r="A26" t="s">
        <v>53</v>
      </c>
      <c r="B26" t="s">
        <v>57</v>
      </c>
      <c r="C26">
        <v>1999</v>
      </c>
      <c r="D26">
        <v>6350</v>
      </c>
      <c r="E26">
        <v>0.41734700000000002</v>
      </c>
      <c r="F26">
        <v>20.307549999999999</v>
      </c>
      <c r="G26">
        <v>16.62228</v>
      </c>
      <c r="H26">
        <v>14.456429999999999</v>
      </c>
      <c r="I26">
        <v>19.10792</v>
      </c>
      <c r="J26">
        <v>4456.7740000000003</v>
      </c>
      <c r="K26" t="s">
        <v>49</v>
      </c>
      <c r="L26">
        <v>251.7243</v>
      </c>
      <c r="M26">
        <v>199.30539999999999</v>
      </c>
      <c r="N26">
        <v>10.525399999999999</v>
      </c>
      <c r="O26">
        <v>0.81128900000000004</v>
      </c>
      <c r="P26">
        <v>4.4575999999999998E-2</v>
      </c>
      <c r="Q26">
        <v>37.115270000000002</v>
      </c>
      <c r="R26">
        <v>0.2</v>
      </c>
      <c r="S26">
        <v>0.5</v>
      </c>
      <c r="T26">
        <v>0.3</v>
      </c>
      <c r="U26">
        <v>0.1</v>
      </c>
      <c r="V26">
        <v>0</v>
      </c>
      <c r="W26">
        <v>0.9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0.2</v>
      </c>
      <c r="AP26">
        <v>0</v>
      </c>
      <c r="AQ26">
        <v>0</v>
      </c>
      <c r="AR26">
        <v>4.0999999999999996</v>
      </c>
      <c r="AS26" s="19">
        <f>ALL!AS26</f>
        <v>1.8738343116558278</v>
      </c>
      <c r="AT26" s="19">
        <f>ALL!AT26</f>
        <v>1.7486872015745616</v>
      </c>
      <c r="AU26" s="19">
        <f>ALL!AU26</f>
        <v>2.0560356221772307</v>
      </c>
      <c r="AV26" s="19">
        <f>ALL!AV26</f>
        <v>2.0992073484566753</v>
      </c>
      <c r="AW26" s="19">
        <f>ALL!AW26</f>
        <v>2.0216066088811115</v>
      </c>
      <c r="AX26" s="19">
        <f>ALL!AX26</f>
        <v>2.0248539753752737</v>
      </c>
      <c r="AY26" s="17">
        <f>ALL!AY26</f>
        <v>10819.34187755472</v>
      </c>
      <c r="AZ26" s="17">
        <f>ALL!AZ26</f>
        <v>10181.408889770497</v>
      </c>
      <c r="BA26" s="17">
        <f>ALL!BA26</f>
        <v>35980.347388942348</v>
      </c>
      <c r="BB26" s="17">
        <f>ALL!BB26</f>
        <v>35244.304753881348</v>
      </c>
      <c r="BC26" s="17">
        <f>ALL!BC26</f>
        <v>5.2583333333333329</v>
      </c>
      <c r="BD26" s="10">
        <f>ALL!BD26</f>
        <v>0.8115731465769207</v>
      </c>
      <c r="BE26" s="10">
        <f>ALL!BE26</f>
        <v>0.86191525990734441</v>
      </c>
      <c r="BF26" s="10">
        <f>ALL!BF26</f>
        <v>0.42190315315315319</v>
      </c>
      <c r="BG26" s="17">
        <f>CAR!BG26</f>
        <v>27.5</v>
      </c>
      <c r="BH26" s="17">
        <f>CAR!BH26</f>
        <v>20.7</v>
      </c>
      <c r="BI26" s="10">
        <f>ALL!BI26</f>
        <v>0.58265299999999998</v>
      </c>
      <c r="BJ26" s="10">
        <f>ALL!BJ26</f>
        <v>0.41734700000000002</v>
      </c>
    </row>
    <row r="27" spans="1:62" x14ac:dyDescent="0.2">
      <c r="A27" t="s">
        <v>53</v>
      </c>
      <c r="B27" t="s">
        <v>57</v>
      </c>
      <c r="C27">
        <v>2000</v>
      </c>
      <c r="D27">
        <v>6829</v>
      </c>
      <c r="E27">
        <v>0.41210999999999998</v>
      </c>
      <c r="F27">
        <v>20.66217</v>
      </c>
      <c r="G27">
        <v>16.839639999999999</v>
      </c>
      <c r="H27">
        <v>14.654870000000001</v>
      </c>
      <c r="I27">
        <v>19.275929999999999</v>
      </c>
      <c r="J27">
        <v>4420.97</v>
      </c>
      <c r="K27" t="s">
        <v>49</v>
      </c>
      <c r="L27">
        <v>244.8509</v>
      </c>
      <c r="M27">
        <v>199.0925</v>
      </c>
      <c r="N27">
        <v>10.0693</v>
      </c>
      <c r="O27">
        <v>0.82996099999999995</v>
      </c>
      <c r="P27">
        <v>4.4837000000000002E-2</v>
      </c>
      <c r="Q27">
        <v>37.316679999999998</v>
      </c>
      <c r="R27">
        <v>0.2</v>
      </c>
      <c r="S27">
        <v>0.5</v>
      </c>
      <c r="T27">
        <v>0.3</v>
      </c>
      <c r="U27">
        <v>0.1</v>
      </c>
      <c r="V27">
        <v>0</v>
      </c>
      <c r="W27">
        <v>0.9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0.2</v>
      </c>
      <c r="AP27">
        <v>0</v>
      </c>
      <c r="AQ27">
        <v>0</v>
      </c>
      <c r="AR27">
        <v>4.0999999999999996</v>
      </c>
      <c r="AS27" s="19">
        <f>ALL!AS27</f>
        <v>2.320565971543338</v>
      </c>
      <c r="AT27" s="19">
        <f>ALL!AT27</f>
        <v>1.8738343116558278</v>
      </c>
      <c r="AU27" s="19">
        <f>ALL!AU27</f>
        <v>1.7486872015745616</v>
      </c>
      <c r="AV27" s="19">
        <f>ALL!AV27</f>
        <v>2.0560356221772307</v>
      </c>
      <c r="AW27" s="19">
        <f>ALL!AW27</f>
        <v>2.0992073484566753</v>
      </c>
      <c r="AX27" s="19">
        <f>ALL!AX27</f>
        <v>2.0216066088811115</v>
      </c>
      <c r="AY27" s="17">
        <f>ALL!AY27</f>
        <v>11517.758184408554</v>
      </c>
      <c r="AZ27" s="17">
        <f>ALL!AZ27</f>
        <v>10819.34187755472</v>
      </c>
      <c r="BA27" s="17">
        <f>ALL!BA27</f>
        <v>37378.9397484531</v>
      </c>
      <c r="BB27" s="17">
        <f>ALL!BB27</f>
        <v>35980.347388942348</v>
      </c>
      <c r="BC27" s="17">
        <f>ALL!BC27</f>
        <v>5.6166666666666671</v>
      </c>
      <c r="BD27" s="10">
        <f>ALL!BD27</f>
        <v>0.82672629553748267</v>
      </c>
      <c r="BE27" s="10">
        <f>ALL!BE27</f>
        <v>0.84074603911952739</v>
      </c>
      <c r="BF27" s="10">
        <f>ALL!BF27</f>
        <v>0.43958333333333338</v>
      </c>
      <c r="BG27" s="17">
        <f>CAR!BG27</f>
        <v>27.5</v>
      </c>
      <c r="BH27" s="17">
        <f>CAR!BH27</f>
        <v>20.7</v>
      </c>
      <c r="BI27" s="10">
        <f>ALL!BI27</f>
        <v>0.58789000000000002</v>
      </c>
      <c r="BJ27" s="10">
        <f>ALL!BJ27</f>
        <v>0.41210999999999998</v>
      </c>
    </row>
    <row r="28" spans="1:62" x14ac:dyDescent="0.2">
      <c r="A28" t="s">
        <v>53</v>
      </c>
      <c r="B28" t="s">
        <v>57</v>
      </c>
      <c r="C28">
        <v>2001</v>
      </c>
      <c r="D28">
        <v>6458</v>
      </c>
      <c r="E28">
        <v>0.41381099999999998</v>
      </c>
      <c r="F28">
        <v>20.327020000000001</v>
      </c>
      <c r="G28">
        <v>16.51239</v>
      </c>
      <c r="H28">
        <v>14.369910000000001</v>
      </c>
      <c r="I28">
        <v>18.83792</v>
      </c>
      <c r="J28">
        <v>4542.7190000000001</v>
      </c>
      <c r="K28" t="s">
        <v>49</v>
      </c>
      <c r="L28">
        <v>248.74010000000001</v>
      </c>
      <c r="M28">
        <v>211.869</v>
      </c>
      <c r="N28">
        <v>9.6217000000000006</v>
      </c>
      <c r="O28">
        <v>0.87318099999999998</v>
      </c>
      <c r="P28">
        <v>4.6529000000000001E-2</v>
      </c>
      <c r="Q28">
        <v>37.624580000000002</v>
      </c>
      <c r="R28">
        <v>0.2</v>
      </c>
      <c r="S28">
        <v>0.5</v>
      </c>
      <c r="T28">
        <v>0.3</v>
      </c>
      <c r="U28">
        <v>0.1</v>
      </c>
      <c r="V28">
        <v>0</v>
      </c>
      <c r="W28">
        <v>0.9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0.3</v>
      </c>
      <c r="AP28">
        <v>0.1</v>
      </c>
      <c r="AQ28">
        <v>0</v>
      </c>
      <c r="AR28">
        <v>4.2</v>
      </c>
      <c r="AS28" s="19">
        <f>ALL!AS28</f>
        <v>2.2107863398446694</v>
      </c>
      <c r="AT28" s="19">
        <f>ALL!AT28</f>
        <v>2.320565971543338</v>
      </c>
      <c r="AU28" s="19">
        <f>ALL!AU28</f>
        <v>1.8738343116558278</v>
      </c>
      <c r="AV28" s="19">
        <f>ALL!AV28</f>
        <v>1.7486872015745616</v>
      </c>
      <c r="AW28" s="19">
        <f>ALL!AW28</f>
        <v>2.0560356221772307</v>
      </c>
      <c r="AX28" s="19">
        <f>ALL!AX28</f>
        <v>2.0992073484566753</v>
      </c>
      <c r="AY28" s="17">
        <f>ALL!AY28</f>
        <v>11887.899987177963</v>
      </c>
      <c r="AZ28" s="17">
        <f>ALL!AZ28</f>
        <v>11517.758184408554</v>
      </c>
      <c r="BA28" s="17">
        <f>ALL!BA28</f>
        <v>38025.900067621697</v>
      </c>
      <c r="BB28" s="17">
        <f>ALL!BB28</f>
        <v>37378.9397484531</v>
      </c>
      <c r="BC28" s="17">
        <f>ALL!BC28</f>
        <v>6.85</v>
      </c>
      <c r="BD28" s="10">
        <f>ALL!BD28</f>
        <v>0.85799740069579622</v>
      </c>
      <c r="BE28" s="10">
        <f>ALL!BE28</f>
        <v>0.8448009884535318</v>
      </c>
      <c r="BF28" s="10">
        <f>ALL!BF28</f>
        <v>0.45937499999999998</v>
      </c>
      <c r="BG28" s="17">
        <f>CAR!BG28</f>
        <v>27.5</v>
      </c>
      <c r="BH28" s="17">
        <f>CAR!BH28</f>
        <v>20.7</v>
      </c>
      <c r="BI28" s="10">
        <f>ALL!BI28</f>
        <v>0.58618899999999996</v>
      </c>
      <c r="BJ28" s="10">
        <f>ALL!BJ28</f>
        <v>0.41381099999999998</v>
      </c>
    </row>
    <row r="29" spans="1:62" x14ac:dyDescent="0.2">
      <c r="A29" t="s">
        <v>53</v>
      </c>
      <c r="B29" t="s">
        <v>57</v>
      </c>
      <c r="C29">
        <v>2002</v>
      </c>
      <c r="D29">
        <v>7211</v>
      </c>
      <c r="E29">
        <v>0.44750600000000001</v>
      </c>
      <c r="F29">
        <v>20.337060000000001</v>
      </c>
      <c r="G29">
        <v>16.480309999999999</v>
      </c>
      <c r="H29">
        <v>14.269030000000001</v>
      </c>
      <c r="I29">
        <v>18.842639999999999</v>
      </c>
      <c r="J29">
        <v>4612.2070000000003</v>
      </c>
      <c r="K29" t="s">
        <v>49</v>
      </c>
      <c r="L29">
        <v>248.74359999999999</v>
      </c>
      <c r="M29">
        <v>222.83510000000001</v>
      </c>
      <c r="N29">
        <v>9.5259999999999998</v>
      </c>
      <c r="O29">
        <v>0.91062900000000002</v>
      </c>
      <c r="P29">
        <v>4.8211999999999998E-2</v>
      </c>
      <c r="Q29">
        <v>38.104689999999998</v>
      </c>
      <c r="R29">
        <v>0.2</v>
      </c>
      <c r="S29">
        <v>0.5</v>
      </c>
      <c r="T29">
        <v>0.3</v>
      </c>
      <c r="U29">
        <v>0</v>
      </c>
      <c r="V29">
        <v>0</v>
      </c>
      <c r="W29">
        <v>0.9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0.3</v>
      </c>
      <c r="AP29">
        <v>0.2</v>
      </c>
      <c r="AQ29">
        <v>0</v>
      </c>
      <c r="AR29">
        <v>4.2</v>
      </c>
      <c r="AS29" s="19">
        <f>ALL!AS29</f>
        <v>2.0481434252223867</v>
      </c>
      <c r="AT29" s="19">
        <f>ALL!AT29</f>
        <v>2.2107863398446694</v>
      </c>
      <c r="AU29" s="19">
        <f>ALL!AU29</f>
        <v>2.320565971543338</v>
      </c>
      <c r="AV29" s="19">
        <f>ALL!AV29</f>
        <v>1.8738343116558278</v>
      </c>
      <c r="AW29" s="19">
        <f>ALL!AW29</f>
        <v>1.7486872015745616</v>
      </c>
      <c r="AX29" s="19">
        <f>ALL!AX29</f>
        <v>2.0560356221772307</v>
      </c>
      <c r="AY29" s="17">
        <f>ALL!AY29</f>
        <v>12286.262545559945</v>
      </c>
      <c r="AZ29" s="17">
        <f>ALL!AZ29</f>
        <v>11887.899987177963</v>
      </c>
      <c r="BA29" s="17">
        <f>ALL!BA29</f>
        <v>38804.256802731579</v>
      </c>
      <c r="BB29" s="17">
        <f>ALL!BB29</f>
        <v>38025.900067621697</v>
      </c>
      <c r="BC29" s="17">
        <f>ALL!BC29</f>
        <v>7.4916666666666671</v>
      </c>
      <c r="BD29" s="10">
        <f>ALL!BD29</f>
        <v>0.88007446041736415</v>
      </c>
      <c r="BE29" s="10">
        <f>ALL!BE29</f>
        <v>0.88111663763601233</v>
      </c>
      <c r="BF29" s="10">
        <f>ALL!BF29</f>
        <v>0.47725225225225232</v>
      </c>
      <c r="BG29" s="17">
        <f>CAR!BG29</f>
        <v>27.5</v>
      </c>
      <c r="BH29" s="17">
        <f>CAR!BH29</f>
        <v>20.7</v>
      </c>
      <c r="BI29" s="10">
        <f>ALL!BI29</f>
        <v>0.55249400000000004</v>
      </c>
      <c r="BJ29" s="10">
        <f>ALL!BJ29</f>
        <v>0.44750600000000001</v>
      </c>
    </row>
    <row r="30" spans="1:62" x14ac:dyDescent="0.2">
      <c r="A30" t="s">
        <v>53</v>
      </c>
      <c r="B30" t="s">
        <v>57</v>
      </c>
      <c r="C30">
        <v>2003</v>
      </c>
      <c r="D30">
        <v>7277</v>
      </c>
      <c r="E30">
        <v>0.46136700000000003</v>
      </c>
      <c r="F30">
        <v>20.651700000000002</v>
      </c>
      <c r="G30">
        <v>16.68234</v>
      </c>
      <c r="H30">
        <v>14.38302</v>
      </c>
      <c r="I30">
        <v>19.09498</v>
      </c>
      <c r="J30">
        <v>4654.5640000000003</v>
      </c>
      <c r="K30" t="s">
        <v>49</v>
      </c>
      <c r="L30">
        <v>248.36670000000001</v>
      </c>
      <c r="M30">
        <v>224.4289</v>
      </c>
      <c r="N30">
        <v>9.4474</v>
      </c>
      <c r="O30">
        <v>0.91983899999999996</v>
      </c>
      <c r="P30">
        <v>4.8094999999999999E-2</v>
      </c>
      <c r="Q30">
        <v>38.866790000000002</v>
      </c>
      <c r="R30">
        <v>0.2</v>
      </c>
      <c r="S30">
        <v>0.5</v>
      </c>
      <c r="T30">
        <v>0.3</v>
      </c>
      <c r="U30">
        <v>0</v>
      </c>
      <c r="V30">
        <v>0</v>
      </c>
      <c r="W30">
        <v>0.9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0.3</v>
      </c>
      <c r="AP30">
        <v>0.2</v>
      </c>
      <c r="AQ30">
        <v>0</v>
      </c>
      <c r="AR30">
        <v>4.3</v>
      </c>
      <c r="AS30" s="19">
        <f>ALL!AS30</f>
        <v>2.2758474375</v>
      </c>
      <c r="AT30" s="19">
        <f>ALL!AT30</f>
        <v>2.0481434252223867</v>
      </c>
      <c r="AU30" s="19">
        <f>ALL!AU30</f>
        <v>2.2107863398446694</v>
      </c>
      <c r="AV30" s="19">
        <f>ALL!AV30</f>
        <v>2.320565971543338</v>
      </c>
      <c r="AW30" s="19">
        <f>ALL!AW30</f>
        <v>1.8738343116558278</v>
      </c>
      <c r="AX30" s="19">
        <f>ALL!AX30</f>
        <v>1.7486872015745616</v>
      </c>
      <c r="AY30" s="17">
        <f>ALL!AY30</f>
        <v>12872.497409839498</v>
      </c>
      <c r="AZ30" s="17">
        <f>ALL!AZ30</f>
        <v>12286.262545559945</v>
      </c>
      <c r="BA30" s="17">
        <f>ALL!BA30</f>
        <v>39470.147114027306</v>
      </c>
      <c r="BB30" s="17">
        <f>ALL!BB30</f>
        <v>38804.256802731579</v>
      </c>
      <c r="BC30" s="17">
        <f>ALL!BC30</f>
        <v>6.9083333333333332</v>
      </c>
      <c r="BD30" s="10">
        <f>ALL!BD30</f>
        <v>0.90413788798020434</v>
      </c>
      <c r="BE30" s="10">
        <f>ALL!BE30</f>
        <v>0.95804141176638957</v>
      </c>
      <c r="BF30" s="10">
        <f>ALL!BF30</f>
        <v>0.49273648648648649</v>
      </c>
      <c r="BG30" s="17">
        <f>CAR!BG30</f>
        <v>27.5</v>
      </c>
      <c r="BH30" s="17">
        <f>CAR!BH30</f>
        <v>20.7</v>
      </c>
      <c r="BI30" s="10">
        <f>ALL!BI30</f>
        <v>0.53863300000000003</v>
      </c>
      <c r="BJ30" s="10">
        <f>ALL!BJ30</f>
        <v>0.46136700000000003</v>
      </c>
    </row>
    <row r="31" spans="1:62" x14ac:dyDescent="0.2">
      <c r="A31" t="s">
        <v>53</v>
      </c>
      <c r="B31" t="s">
        <v>57</v>
      </c>
      <c r="C31">
        <v>2004</v>
      </c>
      <c r="D31">
        <v>7533</v>
      </c>
      <c r="E31">
        <v>0.47955300000000001</v>
      </c>
      <c r="F31">
        <v>20.47738</v>
      </c>
      <c r="G31">
        <v>16.509499999999999</v>
      </c>
      <c r="H31">
        <v>14.152430000000001</v>
      </c>
      <c r="I31">
        <v>18.94614</v>
      </c>
      <c r="J31">
        <v>4782.6480000000001</v>
      </c>
      <c r="K31" t="s">
        <v>49</v>
      </c>
      <c r="L31">
        <v>257.58749999999998</v>
      </c>
      <c r="M31">
        <v>239.6558</v>
      </c>
      <c r="N31">
        <v>9.1623000000000001</v>
      </c>
      <c r="O31">
        <v>0.94554099999999996</v>
      </c>
      <c r="P31">
        <v>5.0044999999999999E-2</v>
      </c>
      <c r="Q31">
        <v>39.508499999999998</v>
      </c>
      <c r="R31">
        <v>0.1</v>
      </c>
      <c r="S31">
        <v>0.6</v>
      </c>
      <c r="T31">
        <v>0.3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0.5</v>
      </c>
      <c r="AP31">
        <v>0.3</v>
      </c>
      <c r="AQ31">
        <v>0</v>
      </c>
      <c r="AR31">
        <v>4.4000000000000004</v>
      </c>
      <c r="AS31" s="19">
        <f>ALL!AS31</f>
        <v>2.6024071229432262</v>
      </c>
      <c r="AT31" s="19">
        <f>ALL!AT31</f>
        <v>2.2758474375</v>
      </c>
      <c r="AU31" s="19">
        <f>ALL!AU31</f>
        <v>2.0481434252223867</v>
      </c>
      <c r="AV31" s="19">
        <f>ALL!AV31</f>
        <v>2.2107863398446694</v>
      </c>
      <c r="AW31" s="19">
        <f>ALL!AW31</f>
        <v>2.320565971543338</v>
      </c>
      <c r="AX31" s="19">
        <f>ALL!AX31</f>
        <v>1.8738343116558278</v>
      </c>
      <c r="AY31" s="17">
        <f>ALL!AY31</f>
        <v>13721.228749837499</v>
      </c>
      <c r="AZ31" s="17">
        <f>ALL!AZ31</f>
        <v>12872.497409839498</v>
      </c>
      <c r="BA31" s="17">
        <f>ALL!BA31</f>
        <v>40423.327894076043</v>
      </c>
      <c r="BB31" s="17">
        <f>ALL!BB31</f>
        <v>39470.147114027306</v>
      </c>
      <c r="BC31" s="17">
        <f>ALL!BC31</f>
        <v>6.1</v>
      </c>
      <c r="BD31" s="10">
        <f>ALL!BD31</f>
        <v>0.93711159414532252</v>
      </c>
      <c r="BE31" s="10">
        <f>ALL!BE31</f>
        <v>1.0136777018932439</v>
      </c>
      <c r="BF31" s="10">
        <f>ALL!BF31</f>
        <v>0.5072916666666667</v>
      </c>
      <c r="BG31" s="17">
        <f>CAR!BG31</f>
        <v>27.5</v>
      </c>
      <c r="BH31" s="17">
        <f>CAR!BH31</f>
        <v>20.7</v>
      </c>
      <c r="BI31" s="10">
        <f>ALL!BI31</f>
        <v>0.52044699999999999</v>
      </c>
      <c r="BJ31" s="10">
        <f>ALL!BJ31</f>
        <v>0.47955300000000001</v>
      </c>
    </row>
    <row r="32" spans="1:62" x14ac:dyDescent="0.2">
      <c r="A32" t="s">
        <v>53</v>
      </c>
      <c r="B32" t="s">
        <v>57</v>
      </c>
      <c r="C32">
        <v>2005</v>
      </c>
      <c r="D32">
        <v>7053</v>
      </c>
      <c r="E32">
        <v>0.443795</v>
      </c>
      <c r="F32">
        <v>21.022089999999999</v>
      </c>
      <c r="G32">
        <v>16.898620000000001</v>
      </c>
      <c r="H32">
        <v>14.39415</v>
      </c>
      <c r="I32">
        <v>19.451809999999998</v>
      </c>
      <c r="J32">
        <v>4762.95</v>
      </c>
      <c r="K32" t="s">
        <v>49</v>
      </c>
      <c r="L32">
        <v>251.20070000000001</v>
      </c>
      <c r="M32">
        <v>241.6952</v>
      </c>
      <c r="N32">
        <v>9.0517000000000003</v>
      </c>
      <c r="O32">
        <v>0.976414</v>
      </c>
      <c r="P32">
        <v>5.0612999999999998E-2</v>
      </c>
      <c r="Q32">
        <v>40.321489999999997</v>
      </c>
      <c r="R32">
        <v>0.2</v>
      </c>
      <c r="S32">
        <v>0.5</v>
      </c>
      <c r="T32">
        <v>0.3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0.5</v>
      </c>
      <c r="AP32">
        <v>0.4</v>
      </c>
      <c r="AQ32">
        <v>0</v>
      </c>
      <c r="AR32">
        <v>4.4000000000000004</v>
      </c>
      <c r="AS32" s="19">
        <f>ALL!AS32</f>
        <v>3.0610009568111982</v>
      </c>
      <c r="AT32" s="19">
        <f>ALL!AT32</f>
        <v>2.6024071229432262</v>
      </c>
      <c r="AU32" s="19">
        <f>ALL!AU32</f>
        <v>2.2758474375</v>
      </c>
      <c r="AV32" s="19">
        <f>ALL!AV32</f>
        <v>2.0481434252223867</v>
      </c>
      <c r="AW32" s="19">
        <f>ALL!AW32</f>
        <v>2.2107863398446694</v>
      </c>
      <c r="AX32" s="19">
        <f>ALL!AX32</f>
        <v>2.320565971543338</v>
      </c>
      <c r="AY32" s="17">
        <f>ALL!AY32</f>
        <v>14645.70403506294</v>
      </c>
      <c r="AZ32" s="17">
        <f>ALL!AZ32</f>
        <v>13721.228749837499</v>
      </c>
      <c r="BA32" s="17">
        <f>ALL!BA32</f>
        <v>40673.871907523426</v>
      </c>
      <c r="BB32" s="17">
        <f>ALL!BB32</f>
        <v>40423.327894076043</v>
      </c>
      <c r="BC32" s="17">
        <f>ALL!BC32</f>
        <v>5.5916666666666668</v>
      </c>
      <c r="BD32" s="10">
        <f>ALL!BD32</f>
        <v>0.95986969426961244</v>
      </c>
      <c r="BE32" s="10">
        <f>ALL!BE32</f>
        <v>1.1195238058323289</v>
      </c>
      <c r="BF32" s="10">
        <f>ALL!BF32</f>
        <v>0.52032657657657666</v>
      </c>
      <c r="BG32" s="17">
        <f>CAR!BG32</f>
        <v>27.5</v>
      </c>
      <c r="BH32" s="17">
        <f>CAR!BH32</f>
        <v>21</v>
      </c>
      <c r="BI32" s="10">
        <f>ALL!BI32</f>
        <v>0.55620499999999995</v>
      </c>
      <c r="BJ32" s="10">
        <f>ALL!BJ32</f>
        <v>0.443795</v>
      </c>
    </row>
    <row r="33" spans="1:62" x14ac:dyDescent="0.2">
      <c r="A33" t="s">
        <v>53</v>
      </c>
      <c r="B33" t="s">
        <v>57</v>
      </c>
      <c r="C33">
        <v>2006</v>
      </c>
      <c r="D33">
        <v>6360</v>
      </c>
      <c r="E33">
        <v>0.421066</v>
      </c>
      <c r="F33">
        <v>21.383970000000001</v>
      </c>
      <c r="G33">
        <v>17.169319999999999</v>
      </c>
      <c r="H33">
        <v>14.648630000000001</v>
      </c>
      <c r="I33">
        <v>19.730599999999999</v>
      </c>
      <c r="J33">
        <v>4758.2240000000002</v>
      </c>
      <c r="K33" t="s">
        <v>49</v>
      </c>
      <c r="L33">
        <v>247.00389999999999</v>
      </c>
      <c r="M33">
        <v>239.84530000000001</v>
      </c>
      <c r="N33">
        <v>9.1164000000000005</v>
      </c>
      <c r="O33">
        <v>0.98466600000000004</v>
      </c>
      <c r="P33">
        <v>5.0271999999999997E-2</v>
      </c>
      <c r="Q33">
        <v>41.012860000000003</v>
      </c>
      <c r="R33">
        <v>0.2</v>
      </c>
      <c r="S33">
        <v>0.5</v>
      </c>
      <c r="T33">
        <v>0.3</v>
      </c>
      <c r="U33">
        <v>0</v>
      </c>
      <c r="V33">
        <v>0</v>
      </c>
      <c r="W33">
        <v>0.9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0.1</v>
      </c>
      <c r="AO33">
        <v>0.6</v>
      </c>
      <c r="AP33">
        <v>0.5</v>
      </c>
      <c r="AQ33">
        <v>0</v>
      </c>
      <c r="AR33">
        <v>4.5</v>
      </c>
      <c r="AS33" s="19">
        <f>ALL!AS33</f>
        <v>3.3421576528713768</v>
      </c>
      <c r="AT33" s="19">
        <f>ALL!AT33</f>
        <v>3.0610009568111982</v>
      </c>
      <c r="AU33" s="19">
        <f>ALL!AU33</f>
        <v>2.6024071229432262</v>
      </c>
      <c r="AV33" s="19">
        <f>ALL!AV33</f>
        <v>2.2758474375</v>
      </c>
      <c r="AW33" s="19">
        <f>ALL!AW33</f>
        <v>2.0481434252223867</v>
      </c>
      <c r="AX33" s="19">
        <f>ALL!AX33</f>
        <v>2.2107863398446694</v>
      </c>
      <c r="AY33" s="17">
        <f>ALL!AY33</f>
        <v>15519.698429442869</v>
      </c>
      <c r="AZ33" s="17">
        <f>ALL!AZ33</f>
        <v>14645.70403506294</v>
      </c>
      <c r="BA33" s="17">
        <f>ALL!BA33</f>
        <v>41892.072577352068</v>
      </c>
      <c r="BB33" s="17">
        <f>ALL!BB33</f>
        <v>40673.871907523426</v>
      </c>
      <c r="BC33" s="17">
        <f>ALL!BC33</f>
        <v>5.4083333333333332</v>
      </c>
      <c r="BD33" s="10">
        <f>ALL!BD33</f>
        <v>0.97848479861067761</v>
      </c>
      <c r="BE33" s="10">
        <f>ALL!BE33</f>
        <v>1.1238769132055986</v>
      </c>
      <c r="BF33" s="10">
        <f>ALL!BF33</f>
        <v>0.53496621621621621</v>
      </c>
      <c r="BG33" s="17">
        <f>CAR!BG33</f>
        <v>27.5</v>
      </c>
      <c r="BH33" s="17">
        <f>CAR!BH33</f>
        <v>21.6</v>
      </c>
      <c r="BI33" s="10">
        <f>ALL!BI33</f>
        <v>0.57893399999999995</v>
      </c>
      <c r="BJ33" s="10">
        <f>ALL!BJ33</f>
        <v>0.421066</v>
      </c>
    </row>
    <row r="34" spans="1:62" x14ac:dyDescent="0.2">
      <c r="A34" t="s">
        <v>53</v>
      </c>
      <c r="B34" t="s">
        <v>57</v>
      </c>
      <c r="C34">
        <v>2007</v>
      </c>
      <c r="D34">
        <v>6275</v>
      </c>
      <c r="E34">
        <v>0.41076600000000002</v>
      </c>
      <c r="F34">
        <v>21.60079</v>
      </c>
      <c r="G34">
        <v>17.351289999999999</v>
      </c>
      <c r="H34">
        <v>14.76118</v>
      </c>
      <c r="I34">
        <v>19.9985</v>
      </c>
      <c r="J34">
        <v>4871.2830000000004</v>
      </c>
      <c r="K34" t="s">
        <v>49</v>
      </c>
      <c r="L34">
        <v>252.9599</v>
      </c>
      <c r="M34">
        <v>253.8586</v>
      </c>
      <c r="N34">
        <v>8.9840999999999998</v>
      </c>
      <c r="O34">
        <v>1.019908</v>
      </c>
      <c r="P34">
        <v>5.1892000000000001E-2</v>
      </c>
      <c r="Q34">
        <v>42.331699999999998</v>
      </c>
      <c r="R34">
        <v>0.2</v>
      </c>
      <c r="S34">
        <v>0.6</v>
      </c>
      <c r="T34">
        <v>0.3</v>
      </c>
      <c r="U34">
        <v>0</v>
      </c>
      <c r="V34">
        <v>0</v>
      </c>
      <c r="W34">
        <v>0.9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0.2</v>
      </c>
      <c r="AO34">
        <v>0.5</v>
      </c>
      <c r="AP34">
        <v>0.5</v>
      </c>
      <c r="AQ34">
        <v>0</v>
      </c>
      <c r="AR34">
        <v>4.5</v>
      </c>
      <c r="AS34" s="19">
        <f>ALL!AS34</f>
        <v>3.5127536909245096</v>
      </c>
      <c r="AT34" s="19">
        <f>ALL!AT34</f>
        <v>3.3421576528713768</v>
      </c>
      <c r="AU34" s="19">
        <f>ALL!AU34</f>
        <v>3.0610009568111982</v>
      </c>
      <c r="AV34" s="19">
        <f>ALL!AV34</f>
        <v>2.6024071229432262</v>
      </c>
      <c r="AW34" s="19">
        <f>ALL!AW34</f>
        <v>2.2758474375</v>
      </c>
      <c r="AX34" s="19">
        <f>ALL!AX34</f>
        <v>2.0481434252223867</v>
      </c>
      <c r="AY34" s="17">
        <f>ALL!AY34</f>
        <v>16235.601993862423</v>
      </c>
      <c r="AZ34" s="17">
        <f>ALL!AZ34</f>
        <v>15519.698429442869</v>
      </c>
      <c r="BA34" s="17">
        <f>ALL!BA34</f>
        <v>42446.609993782287</v>
      </c>
      <c r="BB34" s="17">
        <f>ALL!BB34</f>
        <v>41892.072577352068</v>
      </c>
      <c r="BC34" s="17">
        <f>ALL!BC34</f>
        <v>4.9416666666666664</v>
      </c>
      <c r="BD34" s="10">
        <f>ALL!BD34</f>
        <v>0.98234402755943495</v>
      </c>
      <c r="BE34" s="10">
        <f>ALL!BE34</f>
        <v>1.0810614187671403</v>
      </c>
      <c r="BF34" s="10">
        <f>ALL!BF34</f>
        <v>0.54977477477477477</v>
      </c>
      <c r="BG34" s="17">
        <f>CAR!BG34</f>
        <v>27.5</v>
      </c>
      <c r="BH34" s="17">
        <f>CAR!BH34</f>
        <v>22.2</v>
      </c>
      <c r="BI34" s="10">
        <f>ALL!BI34</f>
        <v>0.58923400000000004</v>
      </c>
      <c r="BJ34" s="10">
        <f>ALL!BJ34</f>
        <v>0.41076600000000002</v>
      </c>
    </row>
    <row r="35" spans="1:62" x14ac:dyDescent="0.2">
      <c r="A35" t="s">
        <v>53</v>
      </c>
      <c r="B35" t="s">
        <v>57</v>
      </c>
      <c r="C35">
        <v>2008</v>
      </c>
      <c r="D35">
        <v>5656</v>
      </c>
      <c r="E35">
        <v>0.406943</v>
      </c>
      <c r="F35">
        <v>22.184550000000002</v>
      </c>
      <c r="G35">
        <v>17.80566</v>
      </c>
      <c r="H35">
        <v>15.13308</v>
      </c>
      <c r="I35">
        <v>20.54251</v>
      </c>
      <c r="J35">
        <v>4837.0159999999996</v>
      </c>
      <c r="K35">
        <v>54.025260000000003</v>
      </c>
      <c r="L35">
        <v>246.28579999999999</v>
      </c>
      <c r="M35">
        <v>254.24619999999999</v>
      </c>
      <c r="N35">
        <v>9.0206</v>
      </c>
      <c r="O35">
        <v>1.046136</v>
      </c>
      <c r="P35">
        <v>5.2181999999999999E-2</v>
      </c>
      <c r="Q35">
        <v>43.209159999999997</v>
      </c>
      <c r="R35">
        <v>0.2</v>
      </c>
      <c r="S35">
        <v>0.6</v>
      </c>
      <c r="T35">
        <v>0.2</v>
      </c>
      <c r="U35">
        <v>0</v>
      </c>
      <c r="V35">
        <v>0</v>
      </c>
      <c r="W35">
        <v>0.9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0.1</v>
      </c>
      <c r="AO35">
        <v>0.6</v>
      </c>
      <c r="AP35">
        <v>0.5</v>
      </c>
      <c r="AQ35">
        <v>0</v>
      </c>
      <c r="AR35">
        <v>4.7</v>
      </c>
      <c r="AS35" s="19">
        <f>ALL!AS35</f>
        <v>3.9394973049312614</v>
      </c>
      <c r="AT35" s="19">
        <f>ALL!AT35</f>
        <v>3.5127536909245096</v>
      </c>
      <c r="AU35" s="19">
        <f>ALL!AU35</f>
        <v>3.3421576528713768</v>
      </c>
      <c r="AV35" s="19">
        <f>ALL!AV35</f>
        <v>3.0610009568111982</v>
      </c>
      <c r="AW35" s="19">
        <f>ALL!AW35</f>
        <v>2.6024071229432262</v>
      </c>
      <c r="AX35" s="19">
        <f>ALL!AX35</f>
        <v>2.2758474375</v>
      </c>
      <c r="AY35" s="17">
        <f>ALL!AY35</f>
        <v>16528.800593569918</v>
      </c>
      <c r="AZ35" s="17">
        <f>ALL!AZ35</f>
        <v>16235.601993862423</v>
      </c>
      <c r="BA35" s="17">
        <f>ALL!BA35</f>
        <v>42453.291167474221</v>
      </c>
      <c r="BB35" s="17">
        <f>ALL!BB35</f>
        <v>42446.609993782287</v>
      </c>
      <c r="BC35" s="17">
        <f>ALL!BC35</f>
        <v>4.5</v>
      </c>
      <c r="BD35" s="10">
        <f>ALL!BD35</f>
        <v>0.97689570433765971</v>
      </c>
      <c r="BE35" s="10">
        <f>ALL!BE35</f>
        <v>1.0773046274724012</v>
      </c>
      <c r="BF35" s="10">
        <f>ALL!BF35</f>
        <v>0.5644425675675675</v>
      </c>
      <c r="BG35" s="17">
        <f>CAR!BG35</f>
        <v>27.5</v>
      </c>
      <c r="BH35" s="17">
        <f>CAR!BH35</f>
        <v>22.4</v>
      </c>
      <c r="BI35" s="10">
        <f>ALL!BI35</f>
        <v>0.59305699999999995</v>
      </c>
      <c r="BJ35" s="10">
        <f>ALL!BJ35</f>
        <v>0.406943</v>
      </c>
    </row>
    <row r="36" spans="1:62" x14ac:dyDescent="0.2">
      <c r="A36" t="s">
        <v>53</v>
      </c>
      <c r="B36" t="s">
        <v>57</v>
      </c>
      <c r="C36">
        <v>2009</v>
      </c>
      <c r="D36">
        <v>3071</v>
      </c>
      <c r="E36">
        <v>0.32969700000000002</v>
      </c>
      <c r="F36">
        <v>23.116340000000001</v>
      </c>
      <c r="G36">
        <v>18.525040000000001</v>
      </c>
      <c r="H36">
        <v>15.73258</v>
      </c>
      <c r="I36">
        <v>21.389030000000002</v>
      </c>
      <c r="J36">
        <v>4752.9719999999998</v>
      </c>
      <c r="K36">
        <v>53.814239999999998</v>
      </c>
      <c r="L36">
        <v>235.89840000000001</v>
      </c>
      <c r="M36">
        <v>251.8775</v>
      </c>
      <c r="N36">
        <v>8.7050999999999998</v>
      </c>
      <c r="O36">
        <v>1.089256</v>
      </c>
      <c r="P36">
        <v>5.2664000000000002E-2</v>
      </c>
      <c r="Q36">
        <v>44.097650000000002</v>
      </c>
      <c r="R36">
        <v>0.2</v>
      </c>
      <c r="S36">
        <v>0.6</v>
      </c>
      <c r="T36">
        <v>0.2</v>
      </c>
      <c r="U36">
        <v>0</v>
      </c>
      <c r="V36">
        <v>0</v>
      </c>
      <c r="W36">
        <v>0.9</v>
      </c>
      <c r="X36">
        <v>0.1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0.2</v>
      </c>
      <c r="AO36">
        <v>0.7</v>
      </c>
      <c r="AP36">
        <v>0.6</v>
      </c>
      <c r="AQ36">
        <v>0</v>
      </c>
      <c r="AR36">
        <v>4.9000000000000004</v>
      </c>
      <c r="AS36" s="19">
        <f>ALL!AS36</f>
        <v>2.8607573664660535</v>
      </c>
      <c r="AT36" s="19">
        <f>ALL!AT36</f>
        <v>3.9394973049312614</v>
      </c>
      <c r="AU36" s="19">
        <f>ALL!AU36</f>
        <v>3.5127536909245096</v>
      </c>
      <c r="AV36" s="19">
        <f>ALL!AV36</f>
        <v>3.3421576528713768</v>
      </c>
      <c r="AW36" s="19">
        <f>ALL!AW36</f>
        <v>3.0610009568111982</v>
      </c>
      <c r="AX36" s="19">
        <f>ALL!AX36</f>
        <v>2.6024071229432262</v>
      </c>
      <c r="AY36" s="17">
        <f>ALL!AY36</f>
        <v>16232.314286084827</v>
      </c>
      <c r="AZ36" s="17">
        <f>ALL!AZ36</f>
        <v>16528.800593569918</v>
      </c>
      <c r="BA36" s="17">
        <f>ALL!BA36</f>
        <v>42011.220174858157</v>
      </c>
      <c r="BB36" s="17">
        <f>ALL!BB36</f>
        <v>42453.291167474221</v>
      </c>
      <c r="BC36" s="17">
        <f>ALL!BC36</f>
        <v>4.2166666666666668</v>
      </c>
      <c r="BD36" s="10">
        <f>ALL!BD36</f>
        <v>0.97292296865511529</v>
      </c>
      <c r="BE36" s="10">
        <f>ALL!BE36</f>
        <v>1.0879190536702361</v>
      </c>
      <c r="BF36" s="10">
        <f>ALL!BF36</f>
        <v>0.5806306306306307</v>
      </c>
      <c r="BG36" s="17">
        <f>CAR!BG36</f>
        <v>27.5</v>
      </c>
      <c r="BH36" s="17">
        <f>CAR!BH36</f>
        <v>23</v>
      </c>
      <c r="BI36" s="10">
        <f>ALL!BI36</f>
        <v>0.67030299999999998</v>
      </c>
      <c r="BJ36" s="10">
        <f>ALL!BJ36</f>
        <v>0.32969700000000002</v>
      </c>
    </row>
    <row r="37" spans="1:62" x14ac:dyDescent="0.2">
      <c r="A37" t="s">
        <v>53</v>
      </c>
      <c r="B37" t="s">
        <v>57</v>
      </c>
      <c r="C37">
        <v>2010</v>
      </c>
      <c r="D37">
        <v>4141</v>
      </c>
      <c r="E37">
        <v>0.37249900000000002</v>
      </c>
      <c r="F37">
        <v>23.43309</v>
      </c>
      <c r="G37">
        <v>18.765699999999999</v>
      </c>
      <c r="H37">
        <v>15.942410000000001</v>
      </c>
      <c r="I37">
        <v>21.659310000000001</v>
      </c>
      <c r="J37">
        <v>4784.4949999999999</v>
      </c>
      <c r="K37">
        <v>53.793889999999998</v>
      </c>
      <c r="L37">
        <v>237.27099999999999</v>
      </c>
      <c r="M37">
        <v>253.14019999999999</v>
      </c>
      <c r="N37">
        <v>8.7622</v>
      </c>
      <c r="O37">
        <v>1.0869</v>
      </c>
      <c r="P37">
        <v>5.2571E-2</v>
      </c>
      <c r="Q37">
        <v>44.997549999999997</v>
      </c>
      <c r="R37">
        <v>0.2</v>
      </c>
      <c r="S37">
        <v>0.6</v>
      </c>
      <c r="T37">
        <v>0.2</v>
      </c>
      <c r="U37">
        <v>0</v>
      </c>
      <c r="V37">
        <v>0</v>
      </c>
      <c r="W37">
        <v>0.9</v>
      </c>
      <c r="X37">
        <v>0.1</v>
      </c>
      <c r="Y37">
        <v>0</v>
      </c>
      <c r="Z37">
        <v>0</v>
      </c>
      <c r="AA37">
        <v>0.1</v>
      </c>
      <c r="AB37">
        <v>0.9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0.1</v>
      </c>
      <c r="AO37">
        <v>0.7</v>
      </c>
      <c r="AP37">
        <v>0.7</v>
      </c>
      <c r="AQ37">
        <v>0</v>
      </c>
      <c r="AR37">
        <v>5.0999999999999996</v>
      </c>
      <c r="AS37" s="19">
        <f>ALL!AS37</f>
        <v>3.3246435778936561</v>
      </c>
      <c r="AT37" s="19">
        <f>ALL!AT37</f>
        <v>2.8607573664660535</v>
      </c>
      <c r="AU37" s="19">
        <f>ALL!AU37</f>
        <v>3.9394973049312614</v>
      </c>
      <c r="AV37" s="19">
        <f>ALL!AV37</f>
        <v>3.5127536909245096</v>
      </c>
      <c r="AW37" s="19">
        <f>ALL!AW37</f>
        <v>3.3421576528713768</v>
      </c>
      <c r="AX37" s="19">
        <f>ALL!AX37</f>
        <v>3.0610009568111982</v>
      </c>
      <c r="AY37" s="17">
        <f>ALL!AY37</f>
        <v>16842.469148314354</v>
      </c>
      <c r="AZ37" s="17">
        <f>ALL!AZ37</f>
        <v>16232.314286084827</v>
      </c>
      <c r="BA37" s="17">
        <f>ALL!BA37</f>
        <v>42496.718796471767</v>
      </c>
      <c r="BB37" s="17">
        <f>ALL!BB37</f>
        <v>42011.220174858157</v>
      </c>
      <c r="BC37" s="17">
        <f>ALL!BC37</f>
        <v>3.9666666666666668</v>
      </c>
      <c r="BD37" s="10">
        <f>ALL!BD37</f>
        <v>0.97218517488550005</v>
      </c>
      <c r="BE37" s="10">
        <f>ALL!BE37</f>
        <v>1.1145743823805296</v>
      </c>
      <c r="BF37" s="10">
        <f>ALL!BF37</f>
        <v>0.5990709459459459</v>
      </c>
      <c r="BG37" s="17">
        <f>CAR!BG37</f>
        <v>27.5</v>
      </c>
      <c r="BH37" s="17">
        <f>CAR!BH37</f>
        <v>23.4</v>
      </c>
      <c r="BI37" s="10">
        <f>ALL!BI37</f>
        <v>0.62750099999999998</v>
      </c>
      <c r="BJ37" s="10">
        <f>ALL!BJ37</f>
        <v>0.37249900000000002</v>
      </c>
    </row>
    <row r="38" spans="1:62" x14ac:dyDescent="0.2">
      <c r="A38" t="s">
        <v>53</v>
      </c>
      <c r="B38" t="s">
        <v>57</v>
      </c>
      <c r="C38">
        <v>2011</v>
      </c>
      <c r="D38">
        <v>5069</v>
      </c>
      <c r="E38">
        <v>0.42177500000000001</v>
      </c>
      <c r="F38">
        <v>23.854189999999999</v>
      </c>
      <c r="G38">
        <v>19.092590000000001</v>
      </c>
      <c r="H38">
        <v>16.23742</v>
      </c>
      <c r="I38">
        <v>22.01257</v>
      </c>
      <c r="J38">
        <v>4824.3090000000002</v>
      </c>
      <c r="K38">
        <v>54.416510000000002</v>
      </c>
      <c r="L38">
        <v>235.56039999999999</v>
      </c>
      <c r="M38">
        <v>271.00240000000002</v>
      </c>
      <c r="N38">
        <v>8.4176000000000002</v>
      </c>
      <c r="O38">
        <v>1.1711290000000001</v>
      </c>
      <c r="P38">
        <v>5.5655000000000003E-2</v>
      </c>
      <c r="Q38">
        <v>46.130949999999999</v>
      </c>
      <c r="R38">
        <v>0.2</v>
      </c>
      <c r="S38">
        <v>0.7</v>
      </c>
      <c r="T38">
        <v>0.2</v>
      </c>
      <c r="U38">
        <v>0</v>
      </c>
      <c r="V38">
        <v>0</v>
      </c>
      <c r="W38">
        <v>0.9</v>
      </c>
      <c r="X38">
        <v>0.1</v>
      </c>
      <c r="Y38">
        <v>0</v>
      </c>
      <c r="Z38">
        <v>0</v>
      </c>
      <c r="AA38">
        <v>0.1</v>
      </c>
      <c r="AB38">
        <v>0.9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0.2</v>
      </c>
      <c r="AO38">
        <v>0.8</v>
      </c>
      <c r="AP38">
        <v>0.9</v>
      </c>
      <c r="AQ38">
        <v>0</v>
      </c>
      <c r="AR38">
        <v>5.2</v>
      </c>
      <c r="AS38" s="19">
        <f>ALL!AS38</f>
        <v>4.0656701749043007</v>
      </c>
      <c r="AT38" s="19">
        <f>ALL!AT38</f>
        <v>3.3246435778936561</v>
      </c>
      <c r="AU38" s="19">
        <f>ALL!AU38</f>
        <v>2.8607573664660535</v>
      </c>
      <c r="AV38" s="19">
        <f>ALL!AV38</f>
        <v>3.9394973049312614</v>
      </c>
      <c r="AW38" s="19">
        <f>ALL!AW38</f>
        <v>3.5127536909245096</v>
      </c>
      <c r="AX38" s="19">
        <f>ALL!AX38</f>
        <v>3.3421576528713768</v>
      </c>
      <c r="AY38" s="17">
        <f>ALL!AY38</f>
        <v>17460.948882082899</v>
      </c>
      <c r="AZ38" s="17">
        <f>ALL!AZ38</f>
        <v>16842.469148314354</v>
      </c>
      <c r="BA38" s="17">
        <f>ALL!BA38</f>
        <v>43182.65262884328</v>
      </c>
      <c r="BB38" s="17">
        <f>ALL!BB38</f>
        <v>42496.718796471767</v>
      </c>
      <c r="BC38" s="17">
        <f>ALL!BC38</f>
        <v>4.7416666666666671</v>
      </c>
      <c r="BD38" s="10">
        <f>ALL!BD38</f>
        <v>0.96775841226780768</v>
      </c>
      <c r="BE38" s="10">
        <f>ALL!BE38</f>
        <v>1.1356243399526404</v>
      </c>
      <c r="BF38" s="10">
        <f>ALL!BF38</f>
        <v>0.61996058558558553</v>
      </c>
      <c r="BG38" s="17">
        <f>CAR!BG38</f>
        <v>30</v>
      </c>
      <c r="BH38" s="17">
        <f>CAR!BH38</f>
        <v>24.3</v>
      </c>
      <c r="BI38" s="10">
        <f>ALL!BI38</f>
        <v>0.57822499999999999</v>
      </c>
      <c r="BJ38" s="10">
        <f>ALL!BJ38</f>
        <v>0.42177500000000001</v>
      </c>
    </row>
    <row r="39" spans="1:62" x14ac:dyDescent="0.2">
      <c r="A39" t="s">
        <v>53</v>
      </c>
      <c r="B39" t="s">
        <v>57</v>
      </c>
      <c r="C39">
        <v>2012</v>
      </c>
      <c r="D39">
        <v>4790</v>
      </c>
      <c r="E39">
        <v>0.35618</v>
      </c>
      <c r="F39">
        <v>24.098669999999998</v>
      </c>
      <c r="G39">
        <v>19.276869999999999</v>
      </c>
      <c r="H39">
        <v>16.35979</v>
      </c>
      <c r="I39">
        <v>22.272860000000001</v>
      </c>
      <c r="J39">
        <v>4809.0619999999999</v>
      </c>
      <c r="K39">
        <v>54.520879999999998</v>
      </c>
      <c r="L39">
        <v>234.1712</v>
      </c>
      <c r="M39">
        <v>275.63819999999998</v>
      </c>
      <c r="N39">
        <v>8.2889999999999997</v>
      </c>
      <c r="O39">
        <v>1.1978420000000001</v>
      </c>
      <c r="P39">
        <v>5.6908E-2</v>
      </c>
      <c r="Q39">
        <v>46.438989999999997</v>
      </c>
      <c r="R39">
        <v>0.2</v>
      </c>
      <c r="S39">
        <v>0.6</v>
      </c>
      <c r="T39">
        <v>0.1</v>
      </c>
      <c r="U39">
        <v>0</v>
      </c>
      <c r="V39">
        <v>0</v>
      </c>
      <c r="W39">
        <v>0.9</v>
      </c>
      <c r="X39">
        <v>0.1</v>
      </c>
      <c r="Y39">
        <v>0</v>
      </c>
      <c r="Z39">
        <v>0</v>
      </c>
      <c r="AA39">
        <v>0.1</v>
      </c>
      <c r="AB39">
        <v>0.9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0.1</v>
      </c>
      <c r="AM39">
        <v>0</v>
      </c>
      <c r="AN39">
        <v>0.2</v>
      </c>
      <c r="AO39">
        <v>0.8</v>
      </c>
      <c r="AP39">
        <v>0.9</v>
      </c>
      <c r="AQ39">
        <v>0</v>
      </c>
      <c r="AR39">
        <v>5.3</v>
      </c>
      <c r="AS39" s="19">
        <f>ALL!AS39</f>
        <v>4.1144894652804522</v>
      </c>
      <c r="AT39" s="19">
        <f>ALL!AT39</f>
        <v>4.0656701749043007</v>
      </c>
      <c r="AU39" s="19">
        <f>ALL!AU39</f>
        <v>3.3246435778936561</v>
      </c>
      <c r="AV39" s="19">
        <f>ALL!AV39</f>
        <v>2.8607573664660535</v>
      </c>
      <c r="AW39" s="19">
        <f>ALL!AW39</f>
        <v>3.9394973049312614</v>
      </c>
      <c r="AX39" s="19">
        <f>ALL!AX39</f>
        <v>3.5127536909245096</v>
      </c>
      <c r="AY39" s="17">
        <f>ALL!AY39</f>
        <v>18196.147859088866</v>
      </c>
      <c r="AZ39" s="17">
        <f>ALL!AZ39</f>
        <v>17460.948882082899</v>
      </c>
      <c r="BA39" s="17">
        <f>ALL!BA39</f>
        <v>44302.862751190274</v>
      </c>
      <c r="BB39" s="17">
        <f>ALL!BB39</f>
        <v>43182.65262884328</v>
      </c>
      <c r="BC39" s="17">
        <f>ALL!BC39</f>
        <v>5.7833333333333332</v>
      </c>
      <c r="BD39" s="10">
        <f>ALL!BD39</f>
        <v>0.95345656381064803</v>
      </c>
      <c r="BE39" s="10">
        <f>ALL!BE39</f>
        <v>1.0875016324152649</v>
      </c>
      <c r="BF39" s="10">
        <f>ALL!BF39</f>
        <v>0.64265202702702706</v>
      </c>
      <c r="BG39" s="17">
        <f>CAR!BG39</f>
        <v>32.700000000000003</v>
      </c>
      <c r="BH39" s="17">
        <f>CAR!BH39</f>
        <v>25.3</v>
      </c>
      <c r="BI39" s="10">
        <f>ALL!BI39</f>
        <v>0.64381999999999995</v>
      </c>
      <c r="BJ39" s="10">
        <f>ALL!BJ39</f>
        <v>0.35618</v>
      </c>
    </row>
    <row r="40" spans="1:62" x14ac:dyDescent="0.2">
      <c r="A40" t="s">
        <v>53</v>
      </c>
      <c r="B40" t="s">
        <v>57</v>
      </c>
      <c r="C40">
        <v>2013</v>
      </c>
      <c r="D40">
        <v>5458</v>
      </c>
      <c r="E40">
        <v>0.35911399999999999</v>
      </c>
      <c r="F40">
        <v>24.75271</v>
      </c>
      <c r="G40">
        <v>19.75404</v>
      </c>
      <c r="H40">
        <v>16.776859999999999</v>
      </c>
      <c r="I40">
        <v>22.807279999999999</v>
      </c>
      <c r="J40">
        <v>4823.9030000000002</v>
      </c>
      <c r="K40">
        <v>54.741909999999997</v>
      </c>
      <c r="L40">
        <v>227.56039999999999</v>
      </c>
      <c r="M40">
        <v>277.33080000000001</v>
      </c>
      <c r="N40">
        <v>8.2482000000000006</v>
      </c>
      <c r="O40">
        <v>1.249735</v>
      </c>
      <c r="P40">
        <v>5.6908E-2</v>
      </c>
      <c r="Q40">
        <v>47.762650000000001</v>
      </c>
      <c r="R40">
        <v>0.2</v>
      </c>
      <c r="S40">
        <v>0.7</v>
      </c>
      <c r="T40">
        <v>0.1</v>
      </c>
      <c r="U40">
        <v>0</v>
      </c>
      <c r="V40">
        <v>0</v>
      </c>
      <c r="W40">
        <v>0.9</v>
      </c>
      <c r="X40">
        <v>0.1</v>
      </c>
      <c r="Y40">
        <v>0</v>
      </c>
      <c r="Z40">
        <v>0</v>
      </c>
      <c r="AA40">
        <v>0.2</v>
      </c>
      <c r="AB40">
        <v>0.8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0.1</v>
      </c>
      <c r="AM40">
        <v>0</v>
      </c>
      <c r="AN40">
        <v>0.2</v>
      </c>
      <c r="AO40">
        <v>0.8</v>
      </c>
      <c r="AP40">
        <v>1</v>
      </c>
      <c r="AQ40">
        <v>0.1</v>
      </c>
      <c r="AR40">
        <v>5.4</v>
      </c>
      <c r="AS40" s="19">
        <f>ALL!AS40</f>
        <v>3.9332277520988783</v>
      </c>
      <c r="AT40" s="19">
        <f>ALL!AT40</f>
        <v>4.1144894652804522</v>
      </c>
      <c r="AU40" s="19">
        <f>ALL!AU40</f>
        <v>4.0656701749043007</v>
      </c>
      <c r="AV40" s="19">
        <f>ALL!AV40</f>
        <v>3.3246435778936561</v>
      </c>
      <c r="AW40" s="19">
        <f>ALL!AW40</f>
        <v>2.8607573664660535</v>
      </c>
      <c r="AX40" s="19">
        <f>ALL!AX40</f>
        <v>3.9394973049312614</v>
      </c>
      <c r="AY40" s="17">
        <f>ALL!AY40</f>
        <v>18856.546569163365</v>
      </c>
      <c r="AZ40" s="17">
        <f>ALL!AZ40</f>
        <v>18196.147859088866</v>
      </c>
      <c r="BA40" s="17">
        <f>ALL!BA40</f>
        <v>43432.083113342014</v>
      </c>
      <c r="BB40" s="17">
        <f>ALL!BB40</f>
        <v>44302.862751190274</v>
      </c>
      <c r="BC40" s="17">
        <f>ALL!BC40</f>
        <v>5.9916666666666671</v>
      </c>
      <c r="BD40" s="10">
        <f>ALL!BD40</f>
        <v>0.93887094851902075</v>
      </c>
      <c r="BE40" s="10">
        <f>ALL!BE40</f>
        <v>1.0226820746790477</v>
      </c>
      <c r="BF40" s="10">
        <f>ALL!BF40</f>
        <v>0.66078265765765765</v>
      </c>
      <c r="BG40" s="17">
        <f>CAR!BG40</f>
        <v>33.200000000000003</v>
      </c>
      <c r="BH40" s="17">
        <f>CAR!BH40</f>
        <v>25.9</v>
      </c>
      <c r="BI40" s="10">
        <f>ALL!BI40</f>
        <v>0.64088599999999996</v>
      </c>
      <c r="BJ40" s="10">
        <f>ALL!BJ40</f>
        <v>0.35911399999999999</v>
      </c>
    </row>
    <row r="41" spans="1:62" x14ac:dyDescent="0.2">
      <c r="A41" t="s">
        <v>53</v>
      </c>
      <c r="B41" t="s">
        <v>57</v>
      </c>
      <c r="C41">
        <v>2014</v>
      </c>
      <c r="D41">
        <v>6307</v>
      </c>
      <c r="E41">
        <v>0.40657199999999999</v>
      </c>
      <c r="F41">
        <v>25.52393</v>
      </c>
      <c r="G41">
        <v>20.33351</v>
      </c>
      <c r="H41">
        <v>17.266359999999999</v>
      </c>
      <c r="I41">
        <v>23.48</v>
      </c>
      <c r="J41">
        <v>4789.9340000000002</v>
      </c>
      <c r="K41">
        <v>55.04374</v>
      </c>
      <c r="L41">
        <v>227.40889999999999</v>
      </c>
      <c r="M41">
        <v>277.03840000000002</v>
      </c>
      <c r="N41">
        <v>8.1414000000000009</v>
      </c>
      <c r="O41">
        <v>1.248615</v>
      </c>
      <c r="P41">
        <v>5.7230999999999997E-2</v>
      </c>
      <c r="Q41">
        <v>48.815570000000001</v>
      </c>
      <c r="R41">
        <v>0.2</v>
      </c>
      <c r="S41">
        <v>0.7</v>
      </c>
      <c r="T41">
        <v>0.1</v>
      </c>
      <c r="U41">
        <v>0</v>
      </c>
      <c r="V41">
        <v>0</v>
      </c>
      <c r="W41">
        <v>0.9</v>
      </c>
      <c r="X41">
        <v>0.1</v>
      </c>
      <c r="Y41">
        <v>0</v>
      </c>
      <c r="Z41">
        <v>0</v>
      </c>
      <c r="AA41">
        <v>0.3</v>
      </c>
      <c r="AB41">
        <v>0.7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0.1</v>
      </c>
      <c r="AM41">
        <v>0</v>
      </c>
      <c r="AN41">
        <v>0.2</v>
      </c>
      <c r="AO41">
        <v>0.8</v>
      </c>
      <c r="AP41">
        <v>1</v>
      </c>
      <c r="AQ41">
        <v>0.2</v>
      </c>
      <c r="AR41">
        <v>5.7</v>
      </c>
      <c r="AS41" s="19">
        <f>ALL!AS41</f>
        <v>3.6989790201296913</v>
      </c>
      <c r="AT41" s="19">
        <f>ALL!AT41</f>
        <v>3.9332277520988783</v>
      </c>
      <c r="AU41" s="19">
        <f>ALL!AU41</f>
        <v>4.1144894652804522</v>
      </c>
      <c r="AV41" s="19">
        <f>ALL!AV41</f>
        <v>4.0656701749043007</v>
      </c>
      <c r="AW41" s="19">
        <f>ALL!AW41</f>
        <v>3.3246435778936561</v>
      </c>
      <c r="AX41" s="19">
        <f>ALL!AX41</f>
        <v>2.8607573664660535</v>
      </c>
      <c r="AY41" s="17">
        <f>ALL!AY41</f>
        <v>19690.587141117387</v>
      </c>
      <c r="AZ41" s="17">
        <f>ALL!AZ41</f>
        <v>18856.546569163365</v>
      </c>
      <c r="BA41" s="17">
        <f>ALL!BA41</f>
        <v>44887.46544923418</v>
      </c>
      <c r="BB41" s="17">
        <f>ALL!BB41</f>
        <v>43432.083113342014</v>
      </c>
      <c r="BC41" s="17">
        <f>ALL!BC41</f>
        <v>5.541666666666667</v>
      </c>
      <c r="BD41" s="10">
        <f>ALL!BD41</f>
        <v>0.93342262529724573</v>
      </c>
      <c r="BE41" s="10">
        <f>ALL!BE41</f>
        <v>0.9540460940402381</v>
      </c>
      <c r="BF41" s="10">
        <f>ALL!BF41</f>
        <v>0.67621058558558556</v>
      </c>
      <c r="BG41" s="17">
        <f>CAR!BG41</f>
        <v>34</v>
      </c>
      <c r="BH41" s="17">
        <f>CAR!BH41</f>
        <v>26.3</v>
      </c>
      <c r="BI41" s="10">
        <f>ALL!BI41</f>
        <v>0.59342799999999996</v>
      </c>
      <c r="BJ41" s="10">
        <f>ALL!BJ41</f>
        <v>0.40657199999999999</v>
      </c>
    </row>
    <row r="42" spans="1:62" x14ac:dyDescent="0.2">
      <c r="A42" t="s">
        <v>53</v>
      </c>
      <c r="B42" t="s">
        <v>57</v>
      </c>
      <c r="C42">
        <v>2015</v>
      </c>
      <c r="D42">
        <v>7138</v>
      </c>
      <c r="E42">
        <v>0.426427</v>
      </c>
      <c r="F42">
        <v>26.53049</v>
      </c>
      <c r="G42">
        <v>21.050630000000002</v>
      </c>
      <c r="H42">
        <v>17.924520000000001</v>
      </c>
      <c r="I42">
        <v>24.239820000000002</v>
      </c>
      <c r="J42">
        <v>4680.4769999999999</v>
      </c>
      <c r="K42">
        <v>53.869459999999997</v>
      </c>
      <c r="L42">
        <v>218.268</v>
      </c>
      <c r="M42">
        <v>271.21660000000003</v>
      </c>
      <c r="N42">
        <v>8.1647999999999996</v>
      </c>
      <c r="O42">
        <v>1.274672</v>
      </c>
      <c r="P42">
        <v>5.7269E-2</v>
      </c>
      <c r="Q42">
        <v>49.484679999999997</v>
      </c>
      <c r="R42">
        <v>0.2</v>
      </c>
      <c r="S42">
        <v>0.7</v>
      </c>
      <c r="T42">
        <v>0.1</v>
      </c>
      <c r="U42">
        <v>0</v>
      </c>
      <c r="V42">
        <v>0</v>
      </c>
      <c r="W42">
        <v>0.8</v>
      </c>
      <c r="X42">
        <v>0.2</v>
      </c>
      <c r="Y42">
        <v>0</v>
      </c>
      <c r="Z42">
        <v>0</v>
      </c>
      <c r="AA42">
        <v>0.4</v>
      </c>
      <c r="AB42">
        <v>0.6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0.1</v>
      </c>
      <c r="AM42">
        <v>0.1</v>
      </c>
      <c r="AN42">
        <v>0.2</v>
      </c>
      <c r="AO42">
        <v>0.8</v>
      </c>
      <c r="AP42">
        <v>1</v>
      </c>
      <c r="AQ42">
        <v>0.2</v>
      </c>
      <c r="AR42">
        <v>5.5</v>
      </c>
      <c r="AS42" s="19">
        <f>ALL!AS42</f>
        <v>2.7075048285508436</v>
      </c>
      <c r="AT42" s="19">
        <f>ALL!AT42</f>
        <v>3.6989790201296913</v>
      </c>
      <c r="AU42" s="19">
        <f>ALL!AU42</f>
        <v>3.9332277520988783</v>
      </c>
      <c r="AV42" s="19">
        <f>ALL!AV42</f>
        <v>4.1144894652804522</v>
      </c>
      <c r="AW42" s="19">
        <f>ALL!AW42</f>
        <v>4.0656701749043007</v>
      </c>
      <c r="AX42" s="19">
        <f>ALL!AX42</f>
        <v>3.3246435778936561</v>
      </c>
      <c r="AY42" s="17">
        <f>ALL!AY42</f>
        <v>20474.201870126501</v>
      </c>
      <c r="AZ42" s="17">
        <f>ALL!AZ42</f>
        <v>19690.587141117387</v>
      </c>
      <c r="BA42" s="17">
        <f>ALL!BA42</f>
        <v>46400.751290456414</v>
      </c>
      <c r="BB42" s="17">
        <f>ALL!BB42</f>
        <v>44887.46544923418</v>
      </c>
      <c r="BC42" s="17">
        <f>ALL!BC42</f>
        <v>5.083333333333333</v>
      </c>
      <c r="BD42" s="10">
        <f>ALL!BD42</f>
        <v>0.93915471535348838</v>
      </c>
      <c r="BE42" s="10">
        <f>ALL!BE42</f>
        <v>0.99751753616507943</v>
      </c>
      <c r="BF42" s="10">
        <f>ALL!BF42</f>
        <v>0.6990427927927928</v>
      </c>
      <c r="BG42" s="17">
        <f>CAR!BG42</f>
        <v>35.200000000000003</v>
      </c>
      <c r="BH42" s="17">
        <f>CAR!BH42</f>
        <v>27.6</v>
      </c>
      <c r="BI42" s="10">
        <f>ALL!BI42</f>
        <v>0.573573</v>
      </c>
      <c r="BJ42" s="10">
        <f>ALL!BJ42</f>
        <v>0.426427</v>
      </c>
    </row>
    <row r="43" spans="1:62" x14ac:dyDescent="0.2">
      <c r="A43" t="s">
        <v>53</v>
      </c>
      <c r="B43" t="s">
        <v>57</v>
      </c>
      <c r="C43">
        <v>2016</v>
      </c>
      <c r="D43">
        <v>7277</v>
      </c>
      <c r="E43">
        <v>0.44706299999999999</v>
      </c>
      <c r="F43">
        <v>26.767849999999999</v>
      </c>
      <c r="G43">
        <v>21.198589999999999</v>
      </c>
      <c r="H43">
        <v>18.08914</v>
      </c>
      <c r="I43">
        <v>24.35923</v>
      </c>
      <c r="J43">
        <v>4655.46</v>
      </c>
      <c r="K43">
        <v>53.68459</v>
      </c>
      <c r="L43">
        <v>212.1619</v>
      </c>
      <c r="M43">
        <v>271.57929999999999</v>
      </c>
      <c r="N43">
        <v>8.0859000000000005</v>
      </c>
      <c r="O43">
        <v>1.3186180000000001</v>
      </c>
      <c r="P43">
        <v>5.7688999999999997E-2</v>
      </c>
      <c r="Q43">
        <v>49.621090000000002</v>
      </c>
      <c r="R43">
        <v>0.2</v>
      </c>
      <c r="S43">
        <v>0.7</v>
      </c>
      <c r="T43">
        <v>0.1</v>
      </c>
      <c r="U43">
        <v>0</v>
      </c>
      <c r="V43">
        <v>0</v>
      </c>
      <c r="W43">
        <v>0.8</v>
      </c>
      <c r="X43">
        <v>0.1</v>
      </c>
      <c r="Y43">
        <v>0</v>
      </c>
      <c r="Z43">
        <v>0</v>
      </c>
      <c r="AA43">
        <v>0.5</v>
      </c>
      <c r="AB43">
        <v>0.5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0.2</v>
      </c>
      <c r="AM43">
        <v>0.1</v>
      </c>
      <c r="AN43">
        <v>0.2</v>
      </c>
      <c r="AO43">
        <v>0.9</v>
      </c>
      <c r="AP43">
        <v>1</v>
      </c>
      <c r="AQ43">
        <v>0.2</v>
      </c>
      <c r="AR43">
        <v>5.7</v>
      </c>
      <c r="AS43" s="19">
        <f>ALL!AS43</f>
        <v>2.3478320326959206</v>
      </c>
      <c r="AT43" s="19">
        <f>ALL!AT43</f>
        <v>2.7075048285508436</v>
      </c>
      <c r="AU43" s="19">
        <f>ALL!AU43</f>
        <v>3.6989790201296913</v>
      </c>
      <c r="AV43" s="19">
        <f>ALL!AV43</f>
        <v>3.9332277520988783</v>
      </c>
      <c r="AW43" s="19">
        <f>ALL!AW43</f>
        <v>4.1144894652804522</v>
      </c>
      <c r="AX43" s="19">
        <f>ALL!AX43</f>
        <v>4.0656701749043007</v>
      </c>
      <c r="AY43" s="17">
        <f>ALL!AY43</f>
        <v>21024.973247871847</v>
      </c>
      <c r="AZ43" s="17">
        <f>ALL!AZ43</f>
        <v>20474.201870126501</v>
      </c>
      <c r="BA43" s="17">
        <f>ALL!BA43</f>
        <v>46887.363441018671</v>
      </c>
      <c r="BB43" s="17">
        <f>ALL!BB43</f>
        <v>46400.751290456414</v>
      </c>
      <c r="BC43" s="17">
        <f>ALL!BC43</f>
        <v>4.6083333333333334</v>
      </c>
      <c r="BD43" s="10">
        <f>ALL!BD43</f>
        <v>0.93682782731085523</v>
      </c>
      <c r="BE43" s="10">
        <f>ALL!BE43</f>
        <v>1.0018706435383486</v>
      </c>
      <c r="BF43" s="10">
        <f>ALL!BF43</f>
        <v>0.72846283783783783</v>
      </c>
      <c r="BG43" s="17">
        <f>CAR!BG43</f>
        <v>36.5</v>
      </c>
      <c r="BH43" s="17">
        <f>CAR!BH43</f>
        <v>28.8</v>
      </c>
      <c r="BI43" s="10">
        <f>ALL!BI43</f>
        <v>0.55293700000000001</v>
      </c>
      <c r="BJ43" s="10">
        <f>ALL!BJ43</f>
        <v>0.44706299999999999</v>
      </c>
    </row>
    <row r="44" spans="1:62" x14ac:dyDescent="0.2">
      <c r="A44" t="s">
        <v>53</v>
      </c>
      <c r="B44" t="s">
        <v>57</v>
      </c>
      <c r="C44">
        <v>2017</v>
      </c>
      <c r="D44">
        <v>8075</v>
      </c>
      <c r="E44">
        <v>0.47454400000000002</v>
      </c>
      <c r="F44">
        <v>26.93028</v>
      </c>
      <c r="G44">
        <v>21.350729999999999</v>
      </c>
      <c r="H44">
        <v>18.167490000000001</v>
      </c>
      <c r="I44">
        <v>24.60275</v>
      </c>
      <c r="J44">
        <v>4689.1689999999999</v>
      </c>
      <c r="K44">
        <v>53.810099999999998</v>
      </c>
      <c r="L44">
        <v>212.1217</v>
      </c>
      <c r="M44">
        <v>277.34649999999999</v>
      </c>
      <c r="N44">
        <v>7.9335000000000004</v>
      </c>
      <c r="O44">
        <v>1.356744</v>
      </c>
      <c r="P44">
        <v>5.8466999999999998E-2</v>
      </c>
      <c r="Q44">
        <v>50.387770000000003</v>
      </c>
      <c r="R44">
        <v>0.2</v>
      </c>
      <c r="S44">
        <v>0.7</v>
      </c>
      <c r="T44">
        <v>0.1</v>
      </c>
      <c r="U44">
        <v>0</v>
      </c>
      <c r="V44">
        <v>0</v>
      </c>
      <c r="W44">
        <v>0.8</v>
      </c>
      <c r="X44">
        <v>0.1</v>
      </c>
      <c r="Y44">
        <v>0</v>
      </c>
      <c r="Z44">
        <v>0</v>
      </c>
      <c r="AA44">
        <v>0.5</v>
      </c>
      <c r="AB44">
        <v>0.5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0.2</v>
      </c>
      <c r="AM44">
        <v>0.2</v>
      </c>
      <c r="AN44">
        <v>0.2</v>
      </c>
      <c r="AO44">
        <v>0.9</v>
      </c>
      <c r="AP44">
        <v>1</v>
      </c>
      <c r="AQ44">
        <v>0.3</v>
      </c>
      <c r="AR44">
        <v>6</v>
      </c>
      <c r="AS44" s="19">
        <f>ALL!AS44</f>
        <v>2.5750582096077586</v>
      </c>
      <c r="AT44" s="19">
        <f>ALL!AT44</f>
        <v>2.3478320326959206</v>
      </c>
      <c r="AU44" s="19">
        <f>ALL!AU44</f>
        <v>2.7075048285508436</v>
      </c>
      <c r="AV44" s="19">
        <f>ALL!AV44</f>
        <v>3.6989790201296913</v>
      </c>
      <c r="AW44" s="19">
        <f>ALL!AW44</f>
        <v>3.9332277520988783</v>
      </c>
      <c r="AX44" s="19">
        <f>ALL!AX44</f>
        <v>4.1144894652804522</v>
      </c>
      <c r="AY44" s="17">
        <f>ALL!AY44</f>
        <v>21928.638460674509</v>
      </c>
      <c r="AZ44" s="17">
        <f>ALL!AZ44</f>
        <v>21024.973247871847</v>
      </c>
      <c r="BA44" s="17">
        <f>ALL!BA44</f>
        <v>47944.102413292327</v>
      </c>
      <c r="BB44" s="17">
        <f>ALL!BB44</f>
        <v>46887.363441018671</v>
      </c>
      <c r="BC44" s="17">
        <f>ALL!BC44</f>
        <v>4.6166666666666671</v>
      </c>
      <c r="BD44" s="10">
        <f>ALL!BD44</f>
        <v>0.92791698117490817</v>
      </c>
      <c r="BE44" s="10">
        <f>ALL!BE44</f>
        <v>0.97155810831843048</v>
      </c>
      <c r="BF44" s="10">
        <f>ALL!BF44</f>
        <v>0.7532519707207207</v>
      </c>
      <c r="BG44" s="17">
        <f>CAR!BG44</f>
        <v>39.1</v>
      </c>
      <c r="BH44" s="17">
        <f>CAR!BH44</f>
        <v>29.2</v>
      </c>
      <c r="BI44" s="10">
        <f>ALL!BI44</f>
        <v>0.52545600000000003</v>
      </c>
      <c r="BJ44" s="10">
        <f>ALL!BJ44</f>
        <v>0.47454400000000002</v>
      </c>
    </row>
    <row r="45" spans="1:62" x14ac:dyDescent="0.2">
      <c r="A45" t="s">
        <v>53</v>
      </c>
      <c r="B45" t="s">
        <v>57</v>
      </c>
      <c r="C45">
        <v>2018</v>
      </c>
      <c r="D45">
        <v>8467</v>
      </c>
      <c r="E45">
        <v>0.52074299999999996</v>
      </c>
      <c r="F45">
        <v>27.728429999999999</v>
      </c>
      <c r="G45">
        <v>21.88054</v>
      </c>
      <c r="H45">
        <v>18.73555</v>
      </c>
      <c r="I45">
        <v>25.053090000000001</v>
      </c>
      <c r="J45">
        <v>4647.3710000000001</v>
      </c>
      <c r="K45">
        <v>53.893500000000003</v>
      </c>
      <c r="L45">
        <v>204.73949999999999</v>
      </c>
      <c r="M45">
        <v>276.71159999999998</v>
      </c>
      <c r="N45">
        <v>7.8506999999999998</v>
      </c>
      <c r="O45">
        <v>1.4158040000000001</v>
      </c>
      <c r="P45">
        <v>5.8682999999999999E-2</v>
      </c>
      <c r="Q45">
        <v>51.321849999999998</v>
      </c>
      <c r="R45">
        <v>0.1</v>
      </c>
      <c r="S45">
        <v>0.8</v>
      </c>
      <c r="T45">
        <v>0.1</v>
      </c>
      <c r="U45">
        <v>0</v>
      </c>
      <c r="V45">
        <v>0</v>
      </c>
      <c r="W45">
        <v>0.8</v>
      </c>
      <c r="X45">
        <v>0.1</v>
      </c>
      <c r="Y45">
        <v>0</v>
      </c>
      <c r="Z45">
        <v>0</v>
      </c>
      <c r="AA45">
        <v>0.5</v>
      </c>
      <c r="AB45">
        <v>0.5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0.2</v>
      </c>
      <c r="AM45">
        <v>0.4</v>
      </c>
      <c r="AN45">
        <v>0.2</v>
      </c>
      <c r="AO45">
        <v>0.9</v>
      </c>
      <c r="AP45">
        <v>1</v>
      </c>
      <c r="AQ45">
        <v>0.5</v>
      </c>
      <c r="AR45">
        <v>6.4</v>
      </c>
      <c r="AS45" s="19">
        <f>ALL!AS45</f>
        <v>2.8446203330194937</v>
      </c>
      <c r="AT45" s="19">
        <f>ALL!AT45</f>
        <v>2.5750582096077586</v>
      </c>
      <c r="AU45" s="19">
        <f>ALL!AU45</f>
        <v>2.3478320326959206</v>
      </c>
      <c r="AV45" s="19">
        <f>ALL!AV45</f>
        <v>2.7075048285508436</v>
      </c>
      <c r="AW45" s="19">
        <f>ALL!AW45</f>
        <v>3.6989790201296913</v>
      </c>
      <c r="AX45" s="19">
        <f>ALL!AX45</f>
        <v>3.9332277520988783</v>
      </c>
      <c r="AY45" s="17">
        <f>ALL!AY45</f>
        <v>23120.368775597199</v>
      </c>
      <c r="AZ45" s="17">
        <f>ALL!AZ45</f>
        <v>21928.638460674509</v>
      </c>
      <c r="BA45" s="17">
        <f>ALL!BA45</f>
        <v>49575.422323071987</v>
      </c>
      <c r="BB45" s="17">
        <f>ALL!BB45</f>
        <v>47944.102413292327</v>
      </c>
      <c r="BC45" s="17">
        <f>ALL!BC45</f>
        <v>5.8</v>
      </c>
      <c r="BD45" s="10">
        <f>ALL!BD45</f>
        <v>0.91389152161451959</v>
      </c>
      <c r="BE45" s="10">
        <f>ALL!BE45</f>
        <v>0.95861804941432827</v>
      </c>
      <c r="BF45" s="10">
        <f>ALL!BF45</f>
        <v>0.79006559684684685</v>
      </c>
      <c r="BG45" s="17">
        <f>CAR!BG45</f>
        <v>41.1</v>
      </c>
      <c r="BH45" s="17">
        <f>CAR!BH45</f>
        <v>30.3</v>
      </c>
      <c r="BI45" s="10">
        <f>ALL!BI45</f>
        <v>0.47925699999999999</v>
      </c>
      <c r="BJ45" s="10">
        <f>ALL!BJ45</f>
        <v>0.52074299999999996</v>
      </c>
    </row>
    <row r="46" spans="1:62" x14ac:dyDescent="0.2">
      <c r="A46" t="s">
        <v>53</v>
      </c>
      <c r="B46" t="s">
        <v>57</v>
      </c>
      <c r="C46" s="3">
        <v>2019</v>
      </c>
      <c r="D46" t="s">
        <v>49</v>
      </c>
      <c r="E46">
        <v>0.50211300000000003</v>
      </c>
      <c r="F46">
        <v>28.44969</v>
      </c>
      <c r="G46">
        <v>22.289680000000001</v>
      </c>
      <c r="H46">
        <v>19.204709999999999</v>
      </c>
      <c r="I46">
        <v>25.363240000000001</v>
      </c>
      <c r="J46">
        <v>4591.8029999999999</v>
      </c>
      <c r="K46">
        <v>53.639589999999998</v>
      </c>
      <c r="L46">
        <v>199.63220000000001</v>
      </c>
      <c r="M46">
        <v>275.85840000000002</v>
      </c>
      <c r="N46">
        <v>7.7271000000000001</v>
      </c>
      <c r="O46">
        <v>1.4549369999999999</v>
      </c>
      <c r="P46">
        <v>5.9293999999999999E-2</v>
      </c>
      <c r="Q46">
        <v>51.803379999999997</v>
      </c>
      <c r="R46">
        <v>0.1</v>
      </c>
      <c r="S46">
        <v>0.7</v>
      </c>
      <c r="T46">
        <v>0.1</v>
      </c>
      <c r="U46">
        <v>0</v>
      </c>
      <c r="V46">
        <v>0</v>
      </c>
      <c r="W46">
        <v>0.8</v>
      </c>
      <c r="X46">
        <v>0.2</v>
      </c>
      <c r="Y46">
        <v>0</v>
      </c>
      <c r="Z46">
        <v>0</v>
      </c>
      <c r="AA46">
        <v>0.5</v>
      </c>
      <c r="AB46">
        <v>0.5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0.1</v>
      </c>
      <c r="AK46">
        <v>0.9</v>
      </c>
      <c r="AL46">
        <v>0.3</v>
      </c>
      <c r="AM46">
        <v>0.6</v>
      </c>
      <c r="AN46">
        <v>0.2</v>
      </c>
      <c r="AO46">
        <v>0.9</v>
      </c>
      <c r="AP46">
        <v>1</v>
      </c>
      <c r="AQ46">
        <v>0.6</v>
      </c>
      <c r="AR46">
        <v>6.7</v>
      </c>
      <c r="AS46" s="19">
        <f>ALL!AS46</f>
        <v>2.698</v>
      </c>
      <c r="AT46" s="19">
        <f>ALL!AT46</f>
        <v>2.8446203330194937</v>
      </c>
      <c r="AU46" s="19">
        <f>ALL!AU46</f>
        <v>2.5750582096077586</v>
      </c>
      <c r="AV46" s="19">
        <f>ALL!AV46</f>
        <v>2.3478320326959206</v>
      </c>
      <c r="AW46" s="19">
        <f>ALL!AW46</f>
        <v>2.7075048285508436</v>
      </c>
      <c r="AX46" s="19">
        <f>ALL!AX46</f>
        <v>3.6989790201296913</v>
      </c>
      <c r="AY46" s="17">
        <f>ALL!AY46</f>
        <v>24071.776527047212</v>
      </c>
      <c r="AZ46" s="17">
        <f>ALL!AZ46</f>
        <v>23120.368775597199</v>
      </c>
      <c r="BA46" s="17">
        <f>ALL!BA46</f>
        <v>50754.649479697699</v>
      </c>
      <c r="BB46" s="17">
        <f>ALL!BB46</f>
        <v>49575.422323071987</v>
      </c>
      <c r="BC46" s="17">
        <f>ALL!BC46</f>
        <v>9.2833333333333332</v>
      </c>
      <c r="BD46" s="10">
        <f>ALL!BD46</f>
        <v>0.92366785659559247</v>
      </c>
      <c r="BE46" s="10">
        <f>ALL!BE46</f>
        <v>0.90878928157627814</v>
      </c>
      <c r="BF46" s="10">
        <f>ALL!BF46</f>
        <v>0.82208389639639645</v>
      </c>
      <c r="BG46" s="17">
        <f>CAR!BG46</f>
        <v>43.3</v>
      </c>
      <c r="BH46" s="17">
        <f>CAR!BH46</f>
        <v>31.9</v>
      </c>
      <c r="BI46" s="10">
        <f>ALL!BI46</f>
        <v>0.49788700000000002</v>
      </c>
      <c r="BJ46" s="10">
        <f>ALL!BJ46</f>
        <v>0.50211300000000003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682B-4314-8249-B73C-1A4804896A1B}">
  <dimension ref="A1:S56"/>
  <sheetViews>
    <sheetView workbookViewId="0">
      <selection activeCell="S3" sqref="S3"/>
    </sheetView>
  </sheetViews>
  <sheetFormatPr baseColWidth="10" defaultRowHeight="15" x14ac:dyDescent="0.2"/>
  <sheetData>
    <row r="1" spans="1:19" ht="64" x14ac:dyDescent="0.2">
      <c r="A1" s="16" t="s">
        <v>67</v>
      </c>
      <c r="B1" s="15" t="s">
        <v>87</v>
      </c>
      <c r="C1" s="15" t="s">
        <v>68</v>
      </c>
      <c r="D1" s="15" t="s">
        <v>81</v>
      </c>
      <c r="E1" s="15" t="s">
        <v>86</v>
      </c>
      <c r="F1" s="15" t="s">
        <v>82</v>
      </c>
      <c r="G1" s="15" t="s">
        <v>94</v>
      </c>
      <c r="H1" s="15" t="s">
        <v>83</v>
      </c>
      <c r="I1" s="15" t="s">
        <v>84</v>
      </c>
      <c r="J1" s="15" t="s">
        <v>85</v>
      </c>
      <c r="K1" s="15" t="s">
        <v>95</v>
      </c>
      <c r="L1" s="15" t="s">
        <v>96</v>
      </c>
      <c r="M1" s="15" t="s">
        <v>88</v>
      </c>
      <c r="N1" s="15" t="s">
        <v>89</v>
      </c>
      <c r="O1" s="15" t="s">
        <v>90</v>
      </c>
      <c r="P1" s="15" t="s">
        <v>82</v>
      </c>
      <c r="Q1" s="15" t="s">
        <v>91</v>
      </c>
      <c r="R1" s="15" t="s">
        <v>92</v>
      </c>
      <c r="S1" s="15" t="s">
        <v>93</v>
      </c>
    </row>
    <row r="2" spans="1:19" x14ac:dyDescent="0.2">
      <c r="A2">
        <v>1965</v>
      </c>
      <c r="B2" s="12">
        <v>0.312</v>
      </c>
      <c r="C2" s="11">
        <v>17.795500000000001</v>
      </c>
      <c r="D2" s="11">
        <v>742.29025000000001</v>
      </c>
      <c r="E2" s="14">
        <v>15052</v>
      </c>
      <c r="F2" s="17">
        <v>4.5083333333333329</v>
      </c>
      <c r="G2" s="11">
        <v>31.528333333333332</v>
      </c>
      <c r="H2" s="11">
        <v>49.791666666666664</v>
      </c>
      <c r="I2" s="11">
        <v>29.8</v>
      </c>
      <c r="K2" s="10">
        <f>G2/$G$56</f>
        <v>0.12332580026983427</v>
      </c>
      <c r="L2" s="10">
        <f>C2/$C$56</f>
        <v>0.15840575033658608</v>
      </c>
      <c r="M2" s="18">
        <f>B2/K2</f>
        <v>2.5298842522598721</v>
      </c>
      <c r="N2" s="17">
        <f>D2/$L$49</f>
        <v>833.90856933524174</v>
      </c>
      <c r="O2" s="17">
        <f>E2/$K$49</f>
        <v>16760.837735155983</v>
      </c>
      <c r="P2" s="17">
        <f>F2</f>
        <v>4.5083333333333329</v>
      </c>
      <c r="Q2" s="10">
        <f>H2/H$56</f>
        <v>0.33910136718860845</v>
      </c>
      <c r="R2" s="10">
        <f t="shared" ref="R2" si="0">I2/I$56</f>
        <v>0.21324262968234839</v>
      </c>
      <c r="S2" s="10"/>
    </row>
    <row r="3" spans="1:19" x14ac:dyDescent="0.2">
      <c r="A3">
        <f>A2+1</f>
        <v>1966</v>
      </c>
      <c r="B3" s="12">
        <v>0.32100000000000001</v>
      </c>
      <c r="C3" s="11">
        <v>18.294499999999999</v>
      </c>
      <c r="D3" s="11">
        <v>813.41375000000005</v>
      </c>
      <c r="E3" s="14">
        <v>15672</v>
      </c>
      <c r="F3" s="17">
        <v>3.7916666666666665</v>
      </c>
      <c r="G3" s="11">
        <v>32.470833333333331</v>
      </c>
      <c r="H3" s="11">
        <v>48.916666666666664</v>
      </c>
      <c r="I3" s="11">
        <v>29.041666666666668</v>
      </c>
      <c r="K3" s="10">
        <f t="shared" ref="K3:K56" si="1">G3/$G$56</f>
        <v>0.12701247046344802</v>
      </c>
      <c r="L3" s="10">
        <f t="shared" ref="L3:L56" si="2">C3/$C$56</f>
        <v>0.16284757379858245</v>
      </c>
      <c r="M3" s="18">
        <f t="shared" ref="M3:M56" si="3">B3/K3</f>
        <v>2.5273108918259979</v>
      </c>
      <c r="N3" s="17">
        <f t="shared" ref="N3:N56" si="4">D3/$L$49</f>
        <v>913.81059705433825</v>
      </c>
      <c r="O3" s="17">
        <f t="shared" ref="O3:O56" si="5">E3/$K$49</f>
        <v>17451.225683322122</v>
      </c>
      <c r="P3" s="17">
        <f t="shared" ref="P3:P56" si="6">F3</f>
        <v>3.7916666666666665</v>
      </c>
      <c r="Q3" s="10">
        <f t="shared" ref="Q3:Q56" si="7">H3/H$56</f>
        <v>0.33314226366479188</v>
      </c>
      <c r="R3" s="10">
        <f t="shared" ref="R3:R56" si="8">I3/I$56</f>
        <v>0.20781615336772488</v>
      </c>
      <c r="S3" s="10"/>
    </row>
    <row r="4" spans="1:19" x14ac:dyDescent="0.2">
      <c r="A4">
        <f t="shared" ref="A4:A56" si="9">A3+1</f>
        <v>1967</v>
      </c>
      <c r="B4" s="12">
        <v>0.33200000000000002</v>
      </c>
      <c r="C4" s="11">
        <v>18.82525</v>
      </c>
      <c r="D4" s="11">
        <v>859.95624999999995</v>
      </c>
      <c r="E4" s="14">
        <v>16181</v>
      </c>
      <c r="F4" s="17">
        <v>3.8416666666666668</v>
      </c>
      <c r="G4" s="11">
        <v>33.375</v>
      </c>
      <c r="H4" s="11">
        <v>49.366666666666667</v>
      </c>
      <c r="I4" s="11">
        <v>29.95</v>
      </c>
      <c r="J4" s="11">
        <v>30.408333333333335</v>
      </c>
      <c r="K4" s="10">
        <f t="shared" si="1"/>
        <v>0.13054919651125607</v>
      </c>
      <c r="L4" s="10">
        <f t="shared" si="2"/>
        <v>0.16757201829247939</v>
      </c>
      <c r="M4" s="18">
        <f t="shared" si="3"/>
        <v>2.5431025917603001</v>
      </c>
      <c r="N4" s="17">
        <f t="shared" si="4"/>
        <v>966.0976769240865</v>
      </c>
      <c r="O4" s="17">
        <f t="shared" si="5"/>
        <v>18018.011918187549</v>
      </c>
      <c r="P4" s="17">
        <f t="shared" si="6"/>
        <v>3.8416666666666668</v>
      </c>
      <c r="Q4" s="10">
        <f t="shared" si="7"/>
        <v>0.33620694547704039</v>
      </c>
      <c r="R4" s="10">
        <f t="shared" si="8"/>
        <v>0.21431599862370249</v>
      </c>
      <c r="S4" s="10">
        <f t="shared" ref="S4:S56" si="10">J4/J$56</f>
        <v>0.10273085585585587</v>
      </c>
    </row>
    <row r="5" spans="1:19" x14ac:dyDescent="0.2">
      <c r="A5">
        <f t="shared" si="9"/>
        <v>1968</v>
      </c>
      <c r="B5" s="12">
        <v>0.33700000000000002</v>
      </c>
      <c r="C5" s="11">
        <v>19.62575</v>
      </c>
      <c r="D5" s="11">
        <v>940.64649999999995</v>
      </c>
      <c r="E5" s="14">
        <v>16748</v>
      </c>
      <c r="F5" s="17">
        <v>3.5583333333333331</v>
      </c>
      <c r="G5" s="11">
        <v>34.791666666666664</v>
      </c>
      <c r="H5" s="11">
        <v>50.725000000000001</v>
      </c>
      <c r="I5" s="11">
        <v>31.024999999999999</v>
      </c>
      <c r="J5" s="11">
        <v>32.024999999999999</v>
      </c>
      <c r="K5" s="10">
        <f t="shared" si="1"/>
        <v>0.1360906105953793</v>
      </c>
      <c r="L5" s="10">
        <f t="shared" si="2"/>
        <v>0.17469762887630322</v>
      </c>
      <c r="M5" s="18">
        <f t="shared" si="3"/>
        <v>2.4762913365269466</v>
      </c>
      <c r="N5" s="17">
        <f t="shared" si="4"/>
        <v>1056.747245521819</v>
      </c>
      <c r="O5" s="17">
        <f t="shared" si="5"/>
        <v>18649.382832074967</v>
      </c>
      <c r="P5" s="17">
        <f t="shared" si="6"/>
        <v>3.5583333333333331</v>
      </c>
      <c r="Q5" s="10">
        <f t="shared" si="7"/>
        <v>0.34545774428067944</v>
      </c>
      <c r="R5" s="10">
        <f t="shared" si="8"/>
        <v>0.22200847603674023</v>
      </c>
      <c r="S5" s="10">
        <f t="shared" si="10"/>
        <v>0.10819256756756757</v>
      </c>
    </row>
    <row r="6" spans="1:19" x14ac:dyDescent="0.2">
      <c r="A6">
        <f t="shared" si="9"/>
        <v>1969</v>
      </c>
      <c r="B6" s="12">
        <v>0.34799999999999998</v>
      </c>
      <c r="C6" s="11">
        <v>20.59</v>
      </c>
      <c r="D6" s="11">
        <v>1017.615</v>
      </c>
      <c r="E6" s="14">
        <v>17148</v>
      </c>
      <c r="F6" s="17">
        <v>3.4916666666666667</v>
      </c>
      <c r="G6" s="11">
        <v>36.68333333333333</v>
      </c>
      <c r="H6" s="11">
        <v>51.516666666666666</v>
      </c>
      <c r="I6" s="11">
        <v>30.866666666666667</v>
      </c>
      <c r="J6" s="11">
        <v>34.083333333333336</v>
      </c>
      <c r="K6" s="10">
        <f t="shared" si="1"/>
        <v>0.14349002822535561</v>
      </c>
      <c r="L6" s="10">
        <f t="shared" si="2"/>
        <v>0.18328085186874812</v>
      </c>
      <c r="M6" s="18">
        <f t="shared" si="3"/>
        <v>2.4252556383462061</v>
      </c>
      <c r="N6" s="17">
        <f t="shared" si="4"/>
        <v>1143.2157013837673</v>
      </c>
      <c r="O6" s="17">
        <f t="shared" si="5"/>
        <v>19094.794411536994</v>
      </c>
      <c r="P6" s="17">
        <f t="shared" si="6"/>
        <v>3.4916666666666667</v>
      </c>
      <c r="Q6" s="10">
        <f t="shared" si="7"/>
        <v>0.35084931413556109</v>
      </c>
      <c r="R6" s="10">
        <f t="shared" si="8"/>
        <v>0.22087547548753311</v>
      </c>
      <c r="S6" s="10">
        <f t="shared" si="10"/>
        <v>0.1151463963963964</v>
      </c>
    </row>
    <row r="7" spans="1:19" x14ac:dyDescent="0.2">
      <c r="A7">
        <f t="shared" si="9"/>
        <v>1970</v>
      </c>
      <c r="B7" s="12">
        <v>0.35699999999999998</v>
      </c>
      <c r="C7" s="11">
        <v>21.677250000000001</v>
      </c>
      <c r="D7" s="11">
        <v>1073.3105</v>
      </c>
      <c r="E7" s="14">
        <v>17734</v>
      </c>
      <c r="F7" s="17">
        <v>4.9833333333333334</v>
      </c>
      <c r="G7" s="11">
        <v>38.841666666666669</v>
      </c>
      <c r="H7" s="11">
        <v>53.141666666666666</v>
      </c>
      <c r="I7" s="11">
        <v>31.191666666666666</v>
      </c>
      <c r="J7" s="11">
        <v>36.641666666666666</v>
      </c>
      <c r="K7" s="10">
        <f t="shared" si="1"/>
        <v>0.15193253556528455</v>
      </c>
      <c r="L7" s="10">
        <f t="shared" si="2"/>
        <v>0.19295895318950074</v>
      </c>
      <c r="M7" s="18">
        <f t="shared" si="3"/>
        <v>2.3497271250804546</v>
      </c>
      <c r="N7" s="17">
        <f t="shared" si="4"/>
        <v>1205.7855044000551</v>
      </c>
      <c r="O7" s="17">
        <f t="shared" si="5"/>
        <v>19747.322375448861</v>
      </c>
      <c r="P7" s="17">
        <f t="shared" si="6"/>
        <v>4.9833333333333334</v>
      </c>
      <c r="Q7" s="10">
        <f t="shared" si="7"/>
        <v>0.36191622067979179</v>
      </c>
      <c r="R7" s="10">
        <f t="shared" si="8"/>
        <v>0.22320110819380035</v>
      </c>
      <c r="S7" s="10">
        <f t="shared" si="10"/>
        <v>0.12378941441441441</v>
      </c>
    </row>
    <row r="8" spans="1:19" x14ac:dyDescent="0.2">
      <c r="A8">
        <f t="shared" si="9"/>
        <v>1971</v>
      </c>
      <c r="B8" s="12">
        <v>0.36399999999999999</v>
      </c>
      <c r="C8" s="11">
        <v>22.774750000000001</v>
      </c>
      <c r="D8" s="11">
        <v>1164.8497500000001</v>
      </c>
      <c r="E8" s="14">
        <v>18321</v>
      </c>
      <c r="F8" s="17">
        <v>5.95</v>
      </c>
      <c r="G8" s="11">
        <v>40.483333333333334</v>
      </c>
      <c r="H8" s="11">
        <v>55.274999999999999</v>
      </c>
      <c r="I8" s="11">
        <v>32.975000000000001</v>
      </c>
      <c r="J8" s="11">
        <v>39.266666666666666</v>
      </c>
      <c r="K8" s="10">
        <f t="shared" si="1"/>
        <v>0.1583540565921803</v>
      </c>
      <c r="L8" s="10">
        <f t="shared" si="2"/>
        <v>0.20272829437094567</v>
      </c>
      <c r="M8" s="18">
        <f t="shared" si="3"/>
        <v>2.2986465129682996</v>
      </c>
      <c r="N8" s="17">
        <f t="shared" si="4"/>
        <v>1308.6231275609696</v>
      </c>
      <c r="O8" s="17">
        <f t="shared" si="5"/>
        <v>20400.96386830938</v>
      </c>
      <c r="P8" s="17">
        <f t="shared" si="6"/>
        <v>5.95</v>
      </c>
      <c r="Q8" s="10">
        <f t="shared" si="7"/>
        <v>0.37644508260452547</v>
      </c>
      <c r="R8" s="10">
        <f t="shared" si="8"/>
        <v>0.23596227227434358</v>
      </c>
      <c r="S8" s="10">
        <f t="shared" si="10"/>
        <v>0.13265765765765766</v>
      </c>
    </row>
    <row r="9" spans="1:19" x14ac:dyDescent="0.2">
      <c r="A9">
        <f t="shared" si="9"/>
        <v>1972</v>
      </c>
      <c r="B9" s="12">
        <v>0.36099999999999999</v>
      </c>
      <c r="C9" s="11">
        <v>23.756499999999999</v>
      </c>
      <c r="D9" s="11">
        <v>1279.1120000000001</v>
      </c>
      <c r="E9" s="14">
        <v>18999</v>
      </c>
      <c r="F9" s="17">
        <v>5.6</v>
      </c>
      <c r="G9" s="11">
        <v>41.80833333333333</v>
      </c>
      <c r="H9" s="11">
        <v>54.8</v>
      </c>
      <c r="I9" s="11">
        <v>33.033333333333331</v>
      </c>
      <c r="J9" s="11">
        <v>41.06666666666667</v>
      </c>
      <c r="K9" s="10">
        <f t="shared" si="1"/>
        <v>0.16353690858850731</v>
      </c>
      <c r="L9" s="10">
        <f t="shared" si="2"/>
        <v>0.21146729273530426</v>
      </c>
      <c r="M9" s="18">
        <f t="shared" si="3"/>
        <v>2.2074527586206893</v>
      </c>
      <c r="N9" s="17">
        <f t="shared" si="4"/>
        <v>1436.9883720546509</v>
      </c>
      <c r="O9" s="17">
        <f t="shared" si="5"/>
        <v>21155.936495497514</v>
      </c>
      <c r="P9" s="17">
        <f t="shared" si="6"/>
        <v>5.6</v>
      </c>
      <c r="Q9" s="10">
        <f t="shared" si="7"/>
        <v>0.37321014069159647</v>
      </c>
      <c r="R9" s="10">
        <f t="shared" si="8"/>
        <v>0.23637969352931459</v>
      </c>
      <c r="S9" s="10">
        <f t="shared" si="10"/>
        <v>0.13873873873873874</v>
      </c>
    </row>
    <row r="10" spans="1:19" x14ac:dyDescent="0.2">
      <c r="A10">
        <f t="shared" si="9"/>
        <v>1973</v>
      </c>
      <c r="B10" s="12">
        <v>0.38800000000000001</v>
      </c>
      <c r="C10" s="11">
        <v>25.060500000000001</v>
      </c>
      <c r="D10" s="11">
        <v>1425.376</v>
      </c>
      <c r="E10" s="14">
        <v>19989</v>
      </c>
      <c r="F10" s="17">
        <v>4.8583333333333334</v>
      </c>
      <c r="G10" s="11">
        <v>44.424999999999997</v>
      </c>
      <c r="H10" s="11">
        <v>54.791666666666664</v>
      </c>
      <c r="I10" s="11">
        <v>35.19166666666667</v>
      </c>
      <c r="J10" s="11">
        <v>43.2</v>
      </c>
      <c r="K10" s="10">
        <f t="shared" si="1"/>
        <v>0.17377222636741727</v>
      </c>
      <c r="L10" s="10">
        <f t="shared" si="2"/>
        <v>0.22307478330533087</v>
      </c>
      <c r="M10" s="18">
        <f t="shared" si="3"/>
        <v>2.2328079009566686</v>
      </c>
      <c r="N10" s="17">
        <f t="shared" si="4"/>
        <v>1601.305231915399</v>
      </c>
      <c r="O10" s="17">
        <f t="shared" si="5"/>
        <v>22258.330154666022</v>
      </c>
      <c r="P10" s="17">
        <f t="shared" si="6"/>
        <v>4.8583333333333334</v>
      </c>
      <c r="Q10" s="10">
        <f t="shared" si="7"/>
        <v>0.37315338732470299</v>
      </c>
      <c r="R10" s="10">
        <f t="shared" si="8"/>
        <v>0.25182427996324308</v>
      </c>
      <c r="S10" s="10">
        <f t="shared" si="10"/>
        <v>0.14594594594594595</v>
      </c>
    </row>
    <row r="11" spans="1:19" x14ac:dyDescent="0.2">
      <c r="A11">
        <f t="shared" si="9"/>
        <v>1974</v>
      </c>
      <c r="B11" s="12">
        <v>0.53200000000000003</v>
      </c>
      <c r="C11" s="11">
        <v>27.322500000000002</v>
      </c>
      <c r="D11" s="11">
        <v>1545.2425000000001</v>
      </c>
      <c r="E11" s="14">
        <v>19583</v>
      </c>
      <c r="F11" s="17">
        <v>5.6416666666666666</v>
      </c>
      <c r="G11" s="11">
        <v>49.31666666666667</v>
      </c>
      <c r="H11" s="11">
        <v>58</v>
      </c>
      <c r="I11" s="11">
        <v>36.65</v>
      </c>
      <c r="J11" s="11">
        <v>47.65</v>
      </c>
      <c r="K11" s="10">
        <f t="shared" si="1"/>
        <v>0.19290640323436045</v>
      </c>
      <c r="L11" s="10">
        <f t="shared" si="2"/>
        <v>0.24320986280640461</v>
      </c>
      <c r="M11" s="18">
        <f t="shared" si="3"/>
        <v>2.757814106116931</v>
      </c>
      <c r="N11" s="17">
        <f t="shared" si="4"/>
        <v>1735.9664396117453</v>
      </c>
      <c r="O11" s="17">
        <f t="shared" si="5"/>
        <v>21806.237401512069</v>
      </c>
      <c r="P11" s="17">
        <f t="shared" si="6"/>
        <v>5.6416666666666666</v>
      </c>
      <c r="Q11" s="10">
        <f t="shared" si="7"/>
        <v>0.39500343357869705</v>
      </c>
      <c r="R11" s="10">
        <f t="shared" si="8"/>
        <v>0.26225981133751908</v>
      </c>
      <c r="S11" s="10">
        <f t="shared" si="10"/>
        <v>0.16097972972972974</v>
      </c>
    </row>
    <row r="12" spans="1:19" x14ac:dyDescent="0.2">
      <c r="A12">
        <f t="shared" si="9"/>
        <v>1975</v>
      </c>
      <c r="B12" s="12">
        <v>0.56699999999999995</v>
      </c>
      <c r="C12" s="11">
        <v>29.840499999999999</v>
      </c>
      <c r="D12" s="11">
        <v>1684.905</v>
      </c>
      <c r="E12" s="14">
        <v>19869</v>
      </c>
      <c r="F12" s="17">
        <v>8.4749999999999996</v>
      </c>
      <c r="G12" s="11">
        <v>53.825000000000003</v>
      </c>
      <c r="H12" s="11">
        <v>63.008333333333333</v>
      </c>
      <c r="I12" s="11">
        <v>43.875</v>
      </c>
      <c r="J12" s="11">
        <v>53.658333333333331</v>
      </c>
      <c r="K12" s="10">
        <f t="shared" si="1"/>
        <v>0.21054113864324672</v>
      </c>
      <c r="L12" s="10">
        <f t="shared" si="2"/>
        <v>0.26562371346233016</v>
      </c>
      <c r="M12" s="18">
        <f t="shared" si="3"/>
        <v>2.6930603855085922</v>
      </c>
      <c r="N12" s="17">
        <f t="shared" si="4"/>
        <v>1892.8669991499894</v>
      </c>
      <c r="O12" s="17">
        <f t="shared" si="5"/>
        <v>22124.706680827414</v>
      </c>
      <c r="P12" s="17">
        <f t="shared" si="6"/>
        <v>8.4749999999999996</v>
      </c>
      <c r="Q12" s="10">
        <f t="shared" si="7"/>
        <v>0.42911220708168507</v>
      </c>
      <c r="R12" s="10">
        <f t="shared" si="8"/>
        <v>0.31396041534607505</v>
      </c>
      <c r="S12" s="10">
        <f t="shared" si="10"/>
        <v>0.18127815315315315</v>
      </c>
    </row>
    <row r="13" spans="1:19" x14ac:dyDescent="0.2">
      <c r="A13">
        <f t="shared" si="9"/>
        <v>1976</v>
      </c>
      <c r="B13" s="12">
        <v>0.61399999999999999</v>
      </c>
      <c r="C13" s="11">
        <v>31.487749999999998</v>
      </c>
      <c r="D13" s="11">
        <v>1873.4124999999999</v>
      </c>
      <c r="E13" s="14">
        <v>20306</v>
      </c>
      <c r="F13" s="17">
        <v>7.7</v>
      </c>
      <c r="G13" s="11">
        <v>56.93333333333333</v>
      </c>
      <c r="H13" s="11">
        <v>66.974999999999994</v>
      </c>
      <c r="I13" s="11">
        <v>50.266666666666666</v>
      </c>
      <c r="J13" s="11">
        <v>57.65</v>
      </c>
      <c r="K13" s="10">
        <f t="shared" si="1"/>
        <v>0.22269965307488176</v>
      </c>
      <c r="L13" s="10">
        <f t="shared" si="2"/>
        <v>0.28028662668432119</v>
      </c>
      <c r="M13" s="18">
        <f t="shared" si="3"/>
        <v>2.7570765895784546</v>
      </c>
      <c r="N13" s="17">
        <f t="shared" si="4"/>
        <v>2104.6413281728519</v>
      </c>
      <c r="O13" s="17">
        <f t="shared" si="5"/>
        <v>22611.318831389679</v>
      </c>
      <c r="P13" s="17">
        <f t="shared" si="6"/>
        <v>7.7</v>
      </c>
      <c r="Q13" s="10">
        <f t="shared" si="7"/>
        <v>0.45612680972298675</v>
      </c>
      <c r="R13" s="10">
        <f t="shared" si="8"/>
        <v>0.3596978585693304</v>
      </c>
      <c r="S13" s="10">
        <f t="shared" si="10"/>
        <v>0.19476351351351351</v>
      </c>
    </row>
    <row r="14" spans="1:19" x14ac:dyDescent="0.2">
      <c r="A14">
        <f t="shared" si="9"/>
        <v>1977</v>
      </c>
      <c r="B14" s="12">
        <v>0.65600000000000003</v>
      </c>
      <c r="C14" s="11">
        <v>33.44</v>
      </c>
      <c r="D14" s="11">
        <v>2081.8249999999998</v>
      </c>
      <c r="E14" s="14">
        <v>20740</v>
      </c>
      <c r="F14" s="17">
        <v>7.05</v>
      </c>
      <c r="G14" s="11">
        <v>60.616666666666667</v>
      </c>
      <c r="H14" s="11">
        <v>70.516666666666666</v>
      </c>
      <c r="I14" s="11">
        <v>54.833333333333336</v>
      </c>
      <c r="J14" s="11">
        <v>61.9</v>
      </c>
      <c r="K14" s="10">
        <f t="shared" si="1"/>
        <v>0.23710732969360218</v>
      </c>
      <c r="L14" s="10">
        <f t="shared" si="2"/>
        <v>0.29766448210252244</v>
      </c>
      <c r="M14" s="18">
        <f t="shared" si="3"/>
        <v>2.7666795490789111</v>
      </c>
      <c r="N14" s="17">
        <f t="shared" si="4"/>
        <v>2338.7774625307816</v>
      </c>
      <c r="O14" s="17">
        <f t="shared" si="5"/>
        <v>23094.590395105974</v>
      </c>
      <c r="P14" s="17">
        <f t="shared" si="6"/>
        <v>7.05</v>
      </c>
      <c r="Q14" s="10">
        <f t="shared" si="7"/>
        <v>0.48024699065272042</v>
      </c>
      <c r="R14" s="10">
        <f t="shared" si="8"/>
        <v>0.39237597967277754</v>
      </c>
      <c r="S14" s="10">
        <f t="shared" si="10"/>
        <v>0.20912162162162162</v>
      </c>
    </row>
    <row r="15" spans="1:19" x14ac:dyDescent="0.2">
      <c r="A15">
        <f t="shared" si="9"/>
        <v>1978</v>
      </c>
      <c r="B15" s="13">
        <v>0.65200000000000002</v>
      </c>
      <c r="C15" s="11">
        <v>35.784500000000001</v>
      </c>
      <c r="D15" s="11">
        <v>2351.5987500000001</v>
      </c>
      <c r="E15" s="14">
        <v>21455</v>
      </c>
      <c r="F15" s="17">
        <v>6.0666666666666664</v>
      </c>
      <c r="G15" s="11">
        <v>65.24166666666666</v>
      </c>
      <c r="H15" s="11">
        <v>75.88333333333334</v>
      </c>
      <c r="I15" s="11">
        <v>55.833333333333336</v>
      </c>
      <c r="J15" s="11">
        <v>67.033333333333331</v>
      </c>
      <c r="K15" s="10">
        <f t="shared" si="1"/>
        <v>0.25519841685059269</v>
      </c>
      <c r="L15" s="10">
        <f t="shared" si="2"/>
        <v>0.3185339312140465</v>
      </c>
      <c r="M15" s="18">
        <f t="shared" si="3"/>
        <v>2.5548747834972541</v>
      </c>
      <c r="N15" s="17">
        <f t="shared" si="4"/>
        <v>2641.848453840048</v>
      </c>
      <c r="O15" s="17">
        <f t="shared" si="5"/>
        <v>23890.763593394342</v>
      </c>
      <c r="P15" s="17">
        <f t="shared" si="6"/>
        <v>6.0666666666666664</v>
      </c>
      <c r="Q15" s="10">
        <f t="shared" si="7"/>
        <v>0.51679615893212871</v>
      </c>
      <c r="R15" s="10">
        <f t="shared" si="8"/>
        <v>0.39953177261513823</v>
      </c>
      <c r="S15" s="10">
        <f t="shared" si="10"/>
        <v>0.22646396396396395</v>
      </c>
    </row>
    <row r="16" spans="1:19" x14ac:dyDescent="0.2">
      <c r="A16">
        <f t="shared" si="9"/>
        <v>1979</v>
      </c>
      <c r="B16" s="13">
        <v>0.88200000000000001</v>
      </c>
      <c r="C16" s="11">
        <v>38.766500000000001</v>
      </c>
      <c r="D16" s="11">
        <v>2627.3262500000001</v>
      </c>
      <c r="E16" s="14">
        <v>21630</v>
      </c>
      <c r="F16" s="17">
        <v>5.85</v>
      </c>
      <c r="G16" s="11">
        <v>72.583333333333329</v>
      </c>
      <c r="H16" s="11">
        <v>81.916666666666671</v>
      </c>
      <c r="I16" s="11">
        <v>60.2</v>
      </c>
      <c r="J16" s="11">
        <v>73.716666666666669</v>
      </c>
      <c r="K16" s="10">
        <f t="shared" si="1"/>
        <v>0.28391598042772542</v>
      </c>
      <c r="L16" s="10">
        <f t="shared" si="2"/>
        <v>0.34507805458814106</v>
      </c>
      <c r="M16" s="18">
        <f t="shared" si="3"/>
        <v>3.1065528564867972</v>
      </c>
      <c r="N16" s="17">
        <f t="shared" si="4"/>
        <v>2951.6080459286991</v>
      </c>
      <c r="O16" s="17">
        <f t="shared" si="5"/>
        <v>24085.631159408978</v>
      </c>
      <c r="P16" s="17">
        <f t="shared" si="6"/>
        <v>5.85</v>
      </c>
      <c r="Q16" s="10">
        <f t="shared" si="7"/>
        <v>0.55788559656301606</v>
      </c>
      <c r="R16" s="10">
        <f t="shared" si="8"/>
        <v>0.43077873513011322</v>
      </c>
      <c r="S16" s="10">
        <f t="shared" si="10"/>
        <v>0.24904279279279279</v>
      </c>
    </row>
    <row r="17" spans="1:19" x14ac:dyDescent="0.2">
      <c r="A17">
        <f t="shared" si="9"/>
        <v>1980</v>
      </c>
      <c r="B17" s="13">
        <v>1.2210000000000001</v>
      </c>
      <c r="C17" s="11">
        <v>42.274000000000001</v>
      </c>
      <c r="D17" s="11">
        <v>2857.3085000000001</v>
      </c>
      <c r="E17" s="14">
        <v>21542</v>
      </c>
      <c r="F17" s="17">
        <v>7.1749999999999998</v>
      </c>
      <c r="G17" s="11">
        <v>82.38333333333334</v>
      </c>
      <c r="H17" s="11">
        <v>88.466666666666669</v>
      </c>
      <c r="I17" s="11">
        <v>62.258333333333333</v>
      </c>
      <c r="J17" s="11">
        <v>81.533333333333331</v>
      </c>
      <c r="K17" s="10">
        <f t="shared" si="1"/>
        <v>0.32224952726848383</v>
      </c>
      <c r="L17" s="10">
        <f t="shared" si="2"/>
        <v>0.37629988984455842</v>
      </c>
      <c r="M17" s="18">
        <f t="shared" si="3"/>
        <v>3.7889892666396925</v>
      </c>
      <c r="N17" s="17">
        <f t="shared" si="4"/>
        <v>3209.9762099588747</v>
      </c>
      <c r="O17" s="17">
        <f t="shared" si="5"/>
        <v>23987.640611927334</v>
      </c>
      <c r="P17" s="17">
        <f t="shared" si="6"/>
        <v>7.1749999999999998</v>
      </c>
      <c r="Q17" s="10">
        <f t="shared" si="7"/>
        <v>0.60249374294129998</v>
      </c>
      <c r="R17" s="10">
        <f t="shared" si="8"/>
        <v>0.44550774226980561</v>
      </c>
      <c r="S17" s="10">
        <f t="shared" si="10"/>
        <v>0.27545045045045047</v>
      </c>
    </row>
    <row r="18" spans="1:19" x14ac:dyDescent="0.2">
      <c r="A18">
        <f t="shared" si="9"/>
        <v>1981</v>
      </c>
      <c r="B18" s="13">
        <v>1.353</v>
      </c>
      <c r="C18" s="11">
        <v>46.27375</v>
      </c>
      <c r="D18" s="11">
        <v>3207.0412500000002</v>
      </c>
      <c r="E18" s="14">
        <v>21849</v>
      </c>
      <c r="F18" s="17">
        <v>7.6166666666666671</v>
      </c>
      <c r="G18" s="11">
        <v>90.933333333333337</v>
      </c>
      <c r="H18" s="11">
        <v>93.85</v>
      </c>
      <c r="I18" s="11">
        <v>76.858333333333334</v>
      </c>
      <c r="J18" s="11">
        <v>89.2</v>
      </c>
      <c r="K18" s="10">
        <f t="shared" si="1"/>
        <v>0.3556935910938393</v>
      </c>
      <c r="L18" s="10">
        <f t="shared" si="2"/>
        <v>0.41190346377666259</v>
      </c>
      <c r="M18" s="18">
        <f t="shared" si="3"/>
        <v>3.8038357560483869</v>
      </c>
      <c r="N18" s="17">
        <f t="shared" si="4"/>
        <v>3602.8752642064278</v>
      </c>
      <c r="O18" s="17">
        <f t="shared" si="5"/>
        <v>24329.493999164439</v>
      </c>
      <c r="P18" s="17">
        <f t="shared" si="6"/>
        <v>7.6166666666666671</v>
      </c>
      <c r="Q18" s="10">
        <f t="shared" si="7"/>
        <v>0.63915641795449507</v>
      </c>
      <c r="R18" s="10">
        <f t="shared" si="8"/>
        <v>0.54998231922827157</v>
      </c>
      <c r="S18" s="10">
        <f t="shared" si="10"/>
        <v>0.30135135135135138</v>
      </c>
    </row>
    <row r="19" spans="1:19" x14ac:dyDescent="0.2">
      <c r="A19">
        <f t="shared" si="9"/>
        <v>1982</v>
      </c>
      <c r="B19" s="13">
        <v>1.2809999999999999</v>
      </c>
      <c r="C19" s="11">
        <v>49.131749999999997</v>
      </c>
      <c r="D19" s="11">
        <v>3343.7892499999998</v>
      </c>
      <c r="E19" s="14">
        <v>22113</v>
      </c>
      <c r="F19" s="17">
        <v>9.7083333333333339</v>
      </c>
      <c r="G19" s="11">
        <v>96.533333333333331</v>
      </c>
      <c r="H19" s="11">
        <v>97.483333333333334</v>
      </c>
      <c r="I19" s="11">
        <v>88.783333333333331</v>
      </c>
      <c r="J19" s="11">
        <v>95.966666666666669</v>
      </c>
      <c r="K19" s="10">
        <f t="shared" si="1"/>
        <v>0.37759847500284405</v>
      </c>
      <c r="L19" s="10">
        <f t="shared" si="2"/>
        <v>0.43734380737262579</v>
      </c>
      <c r="M19" s="18">
        <f t="shared" si="3"/>
        <v>3.3924925146754141</v>
      </c>
      <c r="N19" s="17">
        <f t="shared" si="4"/>
        <v>3756.5015970855884</v>
      </c>
      <c r="O19" s="17">
        <f t="shared" si="5"/>
        <v>24623.465641609375</v>
      </c>
      <c r="P19" s="17">
        <f t="shared" si="6"/>
        <v>9.7083333333333339</v>
      </c>
      <c r="Q19" s="10">
        <f t="shared" si="7"/>
        <v>0.66390088592005714</v>
      </c>
      <c r="R19" s="10">
        <f t="shared" si="8"/>
        <v>0.63531515006592276</v>
      </c>
      <c r="S19" s="10">
        <f t="shared" si="10"/>
        <v>0.3242117117117117</v>
      </c>
    </row>
    <row r="20" spans="1:19" x14ac:dyDescent="0.2">
      <c r="A20">
        <f t="shared" si="9"/>
        <v>1983</v>
      </c>
      <c r="B20" s="13">
        <v>1.2250000000000001</v>
      </c>
      <c r="C20" s="11">
        <v>51.044750000000001</v>
      </c>
      <c r="D20" s="11">
        <v>3634.0365000000002</v>
      </c>
      <c r="E20" s="14">
        <v>22669</v>
      </c>
      <c r="F20" s="17">
        <v>9.6</v>
      </c>
      <c r="G20" s="11">
        <v>99.583333333333329</v>
      </c>
      <c r="H20" s="11">
        <v>99.891666666666666</v>
      </c>
      <c r="I20" s="11">
        <v>98.75833333333334</v>
      </c>
      <c r="J20" s="11">
        <v>100.26666666666667</v>
      </c>
      <c r="K20" s="10">
        <f t="shared" si="1"/>
        <v>0.38952881356042701</v>
      </c>
      <c r="L20" s="10">
        <f t="shared" si="2"/>
        <v>0.45437228088524917</v>
      </c>
      <c r="M20" s="18">
        <f t="shared" si="3"/>
        <v>3.1448251255230129</v>
      </c>
      <c r="N20" s="17">
        <f t="shared" si="4"/>
        <v>4082.5730617195218</v>
      </c>
      <c r="O20" s="17">
        <f t="shared" si="5"/>
        <v>25242.587737061589</v>
      </c>
      <c r="P20" s="17">
        <f t="shared" si="6"/>
        <v>9.6</v>
      </c>
      <c r="Q20" s="10">
        <f t="shared" si="7"/>
        <v>0.68030260895227601</v>
      </c>
      <c r="R20" s="10">
        <f t="shared" si="8"/>
        <v>0.70669418466597067</v>
      </c>
      <c r="S20" s="10">
        <f t="shared" si="10"/>
        <v>0.33873873873873872</v>
      </c>
    </row>
    <row r="21" spans="1:19" x14ac:dyDescent="0.2">
      <c r="A21">
        <f t="shared" si="9"/>
        <v>1984</v>
      </c>
      <c r="B21" s="13">
        <v>1.198</v>
      </c>
      <c r="C21" s="11">
        <v>52.891750000000002</v>
      </c>
      <c r="D21" s="11">
        <v>4037.614</v>
      </c>
      <c r="E21" s="14">
        <v>24016</v>
      </c>
      <c r="F21" s="17">
        <v>7.5083333333333329</v>
      </c>
      <c r="G21" s="11">
        <v>103.93333333333334</v>
      </c>
      <c r="H21" s="11">
        <v>102.64166666666667</v>
      </c>
      <c r="I21" s="11">
        <v>112.51666666666667</v>
      </c>
      <c r="J21" s="11">
        <v>103.75</v>
      </c>
      <c r="K21" s="10">
        <f t="shared" si="1"/>
        <v>0.40654421445402894</v>
      </c>
      <c r="L21" s="10">
        <f t="shared" si="2"/>
        <v>0.47081325870951229</v>
      </c>
      <c r="M21" s="18">
        <f t="shared" si="3"/>
        <v>2.9467889528543934</v>
      </c>
      <c r="N21" s="17">
        <f t="shared" si="4"/>
        <v>4535.9627373092162</v>
      </c>
      <c r="O21" s="17">
        <f t="shared" si="5"/>
        <v>26742.511230899956</v>
      </c>
      <c r="P21" s="17">
        <f t="shared" si="6"/>
        <v>7.5083333333333329</v>
      </c>
      <c r="Q21" s="10">
        <f t="shared" si="7"/>
        <v>0.69903122002712803</v>
      </c>
      <c r="R21" s="10">
        <f t="shared" si="8"/>
        <v>0.80514596923128301</v>
      </c>
      <c r="S21" s="10">
        <f t="shared" si="10"/>
        <v>0.35050675675675674</v>
      </c>
    </row>
    <row r="22" spans="1:19" x14ac:dyDescent="0.2">
      <c r="A22">
        <f t="shared" si="9"/>
        <v>1985</v>
      </c>
      <c r="B22" s="13">
        <v>1.196</v>
      </c>
      <c r="C22" s="11">
        <v>54.566499999999998</v>
      </c>
      <c r="D22" s="11">
        <v>4338.9804999999997</v>
      </c>
      <c r="E22" s="14">
        <v>24518</v>
      </c>
      <c r="F22" s="17">
        <v>7.1916666666666664</v>
      </c>
      <c r="G22" s="11">
        <v>107.6</v>
      </c>
      <c r="H22" s="11">
        <v>106.05833333333334</v>
      </c>
      <c r="I22" s="11">
        <v>113.75833333333334</v>
      </c>
      <c r="J22" s="11">
        <v>106.78333333333333</v>
      </c>
      <c r="K22" s="10">
        <f t="shared" si="1"/>
        <v>0.4208866979658773</v>
      </c>
      <c r="L22" s="10">
        <f t="shared" si="2"/>
        <v>0.48572096180165342</v>
      </c>
      <c r="M22" s="18">
        <f t="shared" si="3"/>
        <v>2.8416198605947951</v>
      </c>
      <c r="N22" s="17">
        <f t="shared" si="4"/>
        <v>4874.525862529531</v>
      </c>
      <c r="O22" s="17">
        <f t="shared" si="5"/>
        <v>27301.502763124798</v>
      </c>
      <c r="P22" s="17">
        <f t="shared" si="6"/>
        <v>7.1916666666666664</v>
      </c>
      <c r="Q22" s="10">
        <f t="shared" si="7"/>
        <v>0.72230010045345938</v>
      </c>
      <c r="R22" s="10">
        <f t="shared" si="8"/>
        <v>0.81403107880138093</v>
      </c>
      <c r="S22" s="10">
        <f t="shared" si="10"/>
        <v>0.36075450450450453</v>
      </c>
    </row>
    <row r="23" spans="1:19" x14ac:dyDescent="0.2">
      <c r="A23">
        <f t="shared" si="9"/>
        <v>1986</v>
      </c>
      <c r="B23" s="13">
        <v>0.93100000000000005</v>
      </c>
      <c r="C23" s="11">
        <v>55.667999999999999</v>
      </c>
      <c r="D23" s="11">
        <v>4579.6324999999997</v>
      </c>
      <c r="E23" s="14">
        <v>25219</v>
      </c>
      <c r="F23" s="17">
        <v>7</v>
      </c>
      <c r="G23" s="11">
        <v>109.69166666666666</v>
      </c>
      <c r="H23" s="11">
        <v>110.61666666666666</v>
      </c>
      <c r="I23" s="11">
        <v>108.8</v>
      </c>
      <c r="J23" s="11">
        <v>110.34166666666667</v>
      </c>
      <c r="K23" s="10">
        <f t="shared" si="1"/>
        <v>0.42906843287831803</v>
      </c>
      <c r="L23" s="10">
        <f t="shared" si="2"/>
        <v>0.49552590878239294</v>
      </c>
      <c r="M23" s="18">
        <f t="shared" si="3"/>
        <v>2.1698170470257541</v>
      </c>
      <c r="N23" s="17">
        <f t="shared" si="4"/>
        <v>5144.8807069150862</v>
      </c>
      <c r="O23" s="17">
        <f t="shared" si="5"/>
        <v>28082.086556131995</v>
      </c>
      <c r="P23" s="17">
        <f t="shared" si="6"/>
        <v>7</v>
      </c>
      <c r="Q23" s="10">
        <f t="shared" si="7"/>
        <v>0.7533441921441989</v>
      </c>
      <c r="R23" s="10">
        <f t="shared" si="8"/>
        <v>0.77855027212884242</v>
      </c>
      <c r="S23" s="10">
        <f t="shared" si="10"/>
        <v>0.3727759009009009</v>
      </c>
    </row>
    <row r="24" spans="1:19" x14ac:dyDescent="0.2">
      <c r="A24">
        <f t="shared" si="9"/>
        <v>1987</v>
      </c>
      <c r="B24" s="13">
        <v>0.95699999999999996</v>
      </c>
      <c r="C24" s="11">
        <v>57.04025</v>
      </c>
      <c r="D24" s="11">
        <v>4855.2162500000004</v>
      </c>
      <c r="E24" s="14">
        <v>25548</v>
      </c>
      <c r="F24" s="17">
        <v>6.1749999999999998</v>
      </c>
      <c r="G24" s="11">
        <v>113.61666666666666</v>
      </c>
      <c r="H24" s="11">
        <v>114.40833333333333</v>
      </c>
      <c r="I24" s="11">
        <v>113.05</v>
      </c>
      <c r="J24" s="11">
        <v>114.76666666666667</v>
      </c>
      <c r="K24" s="10">
        <f t="shared" si="1"/>
        <v>0.44442140954668297</v>
      </c>
      <c r="L24" s="10">
        <f t="shared" si="2"/>
        <v>0.5077409233028829</v>
      </c>
      <c r="M24" s="18">
        <f t="shared" si="3"/>
        <v>2.1533616055449611</v>
      </c>
      <c r="N24" s="17">
        <f t="shared" si="4"/>
        <v>5454.4788064382064</v>
      </c>
      <c r="O24" s="17">
        <f t="shared" si="5"/>
        <v>28448.437580239508</v>
      </c>
      <c r="P24" s="17">
        <f t="shared" si="6"/>
        <v>6.1749999999999998</v>
      </c>
      <c r="Q24" s="10">
        <f t="shared" si="7"/>
        <v>0.77916697408073732</v>
      </c>
      <c r="R24" s="10">
        <f t="shared" si="8"/>
        <v>0.80896239213387533</v>
      </c>
      <c r="S24" s="10">
        <f t="shared" si="10"/>
        <v>0.38772522522522523</v>
      </c>
    </row>
    <row r="25" spans="1:19" x14ac:dyDescent="0.2">
      <c r="A25">
        <f t="shared" si="9"/>
        <v>1988</v>
      </c>
      <c r="B25" s="13">
        <v>0.96399999999999997</v>
      </c>
      <c r="C25" s="11">
        <v>59.051000000000002</v>
      </c>
      <c r="D25" s="11">
        <v>5236.4380000000001</v>
      </c>
      <c r="E25" s="14">
        <v>26508</v>
      </c>
      <c r="F25" s="17">
        <v>5.4916666666666671</v>
      </c>
      <c r="G25" s="11">
        <v>118.27500000000001</v>
      </c>
      <c r="H25" s="11">
        <v>116.52500000000001</v>
      </c>
      <c r="I25" s="11">
        <v>117.90833333333333</v>
      </c>
      <c r="J25" s="11">
        <v>119.70833333333333</v>
      </c>
      <c r="K25" s="10">
        <f t="shared" si="1"/>
        <v>0.46264288291741767</v>
      </c>
      <c r="L25" s="10">
        <f t="shared" si="2"/>
        <v>0.5256395135357671</v>
      </c>
      <c r="M25" s="18">
        <f t="shared" si="3"/>
        <v>2.0836806002959203</v>
      </c>
      <c r="N25" s="17">
        <f t="shared" si="4"/>
        <v>5882.7534390929886</v>
      </c>
      <c r="O25" s="17">
        <f t="shared" si="5"/>
        <v>29517.425370948367</v>
      </c>
      <c r="P25" s="17">
        <f t="shared" si="6"/>
        <v>5.4916666666666671</v>
      </c>
      <c r="Q25" s="10">
        <f t="shared" si="7"/>
        <v>0.79358232927168404</v>
      </c>
      <c r="R25" s="10">
        <f t="shared" si="8"/>
        <v>0.84372761951217767</v>
      </c>
      <c r="S25" s="10">
        <f t="shared" si="10"/>
        <v>0.40442004504504503</v>
      </c>
    </row>
    <row r="26" spans="1:19" x14ac:dyDescent="0.2">
      <c r="A26">
        <f t="shared" si="9"/>
        <v>1989</v>
      </c>
      <c r="B26" s="13">
        <v>1.06</v>
      </c>
      <c r="C26" s="11">
        <v>61.37</v>
      </c>
      <c r="D26" s="11">
        <v>5641.5794999999998</v>
      </c>
      <c r="E26" s="14">
        <v>27027</v>
      </c>
      <c r="F26" s="17">
        <v>5.2583333333333329</v>
      </c>
      <c r="G26" s="11">
        <v>123.94166666666666</v>
      </c>
      <c r="H26" s="11">
        <v>119.16666666666667</v>
      </c>
      <c r="I26" s="11">
        <v>120.45</v>
      </c>
      <c r="J26" s="11">
        <v>124.88333333333334</v>
      </c>
      <c r="K26" s="10">
        <f t="shared" si="1"/>
        <v>0.48480853925391054</v>
      </c>
      <c r="L26" s="10">
        <f t="shared" si="2"/>
        <v>0.54628197567678838</v>
      </c>
      <c r="M26" s="18">
        <f t="shared" si="3"/>
        <v>2.1864301351442212</v>
      </c>
      <c r="N26" s="17">
        <f t="shared" si="4"/>
        <v>6337.9001537956719</v>
      </c>
      <c r="O26" s="17">
        <f t="shared" si="5"/>
        <v>30095.346895300347</v>
      </c>
      <c r="P26" s="17">
        <f t="shared" si="6"/>
        <v>5.2583333333333329</v>
      </c>
      <c r="Q26" s="10">
        <f t="shared" si="7"/>
        <v>0.8115731465769207</v>
      </c>
      <c r="R26" s="10">
        <f t="shared" si="8"/>
        <v>0.86191525990734441</v>
      </c>
      <c r="S26" s="10">
        <f t="shared" si="10"/>
        <v>0.42190315315315319</v>
      </c>
    </row>
    <row r="27" spans="1:19" x14ac:dyDescent="0.2">
      <c r="A27">
        <f t="shared" si="9"/>
        <v>1990</v>
      </c>
      <c r="B27" s="13">
        <v>1.2170000000000001</v>
      </c>
      <c r="C27" s="11">
        <v>63.672249999999998</v>
      </c>
      <c r="D27" s="11">
        <v>5963.1445000000003</v>
      </c>
      <c r="E27" s="14">
        <v>27250</v>
      </c>
      <c r="F27" s="17">
        <v>5.6166666666666671</v>
      </c>
      <c r="G27" s="11">
        <v>130.65833333333333</v>
      </c>
      <c r="H27" s="11">
        <v>121.39166666666667</v>
      </c>
      <c r="I27" s="11">
        <v>117.49166666666666</v>
      </c>
      <c r="J27" s="11">
        <v>130.11666666666667</v>
      </c>
      <c r="K27" s="10">
        <f t="shared" si="1"/>
        <v>0.51108136132334181</v>
      </c>
      <c r="L27" s="10">
        <f t="shared" si="2"/>
        <v>0.56677533853326356</v>
      </c>
      <c r="M27" s="18">
        <f t="shared" si="3"/>
        <v>2.3812255583902036</v>
      </c>
      <c r="N27" s="17">
        <f t="shared" si="4"/>
        <v>6699.1548100413756</v>
      </c>
      <c r="O27" s="17">
        <f t="shared" si="5"/>
        <v>30343.663850850426</v>
      </c>
      <c r="P27" s="17">
        <f t="shared" si="6"/>
        <v>5.6166666666666671</v>
      </c>
      <c r="Q27" s="10">
        <f t="shared" si="7"/>
        <v>0.82672629553748267</v>
      </c>
      <c r="R27" s="10">
        <f t="shared" si="8"/>
        <v>0.84074603911952739</v>
      </c>
      <c r="S27" s="10">
        <f t="shared" si="10"/>
        <v>0.43958333333333338</v>
      </c>
    </row>
    <row r="28" spans="1:19" x14ac:dyDescent="0.2">
      <c r="A28">
        <f t="shared" si="9"/>
        <v>1991</v>
      </c>
      <c r="B28" s="13">
        <v>1.196</v>
      </c>
      <c r="C28" s="11">
        <v>65.821749999999994</v>
      </c>
      <c r="D28" s="11">
        <v>6158.12925</v>
      </c>
      <c r="E28" s="14">
        <v>27086</v>
      </c>
      <c r="F28" s="17">
        <v>6.85</v>
      </c>
      <c r="G28" s="11">
        <v>136.16666666666666</v>
      </c>
      <c r="H28" s="11">
        <v>125.98333333333333</v>
      </c>
      <c r="I28" s="11">
        <v>118.05833333333334</v>
      </c>
      <c r="J28" s="11">
        <v>135.97499999999999</v>
      </c>
      <c r="K28" s="10">
        <f t="shared" si="1"/>
        <v>0.53262768314455033</v>
      </c>
      <c r="L28" s="10">
        <f t="shared" si="2"/>
        <v>0.58590900492917775</v>
      </c>
      <c r="M28" s="18">
        <f t="shared" si="3"/>
        <v>2.245470969400245</v>
      </c>
      <c r="N28" s="17">
        <f t="shared" si="4"/>
        <v>6918.2058536387958</v>
      </c>
      <c r="O28" s="17">
        <f t="shared" si="5"/>
        <v>30161.045103270993</v>
      </c>
      <c r="P28" s="17">
        <f t="shared" si="6"/>
        <v>6.85</v>
      </c>
      <c r="Q28" s="10">
        <f t="shared" si="7"/>
        <v>0.85799740069579622</v>
      </c>
      <c r="R28" s="10">
        <f t="shared" si="8"/>
        <v>0.8448009884535318</v>
      </c>
      <c r="S28" s="10">
        <f t="shared" si="10"/>
        <v>0.45937499999999998</v>
      </c>
    </row>
    <row r="29" spans="1:19" x14ac:dyDescent="0.2">
      <c r="A29">
        <f t="shared" si="9"/>
        <v>1992</v>
      </c>
      <c r="B29" s="13">
        <v>1.19</v>
      </c>
      <c r="C29" s="11">
        <v>67.319749999999999</v>
      </c>
      <c r="D29" s="11">
        <v>6520.3272500000003</v>
      </c>
      <c r="E29" s="14">
        <v>27841</v>
      </c>
      <c r="F29" s="17">
        <v>7.4916666666666671</v>
      </c>
      <c r="G29" s="11">
        <v>140.30833333333334</v>
      </c>
      <c r="H29" s="11">
        <v>129.22499999999999</v>
      </c>
      <c r="I29" s="11">
        <v>123.13333333333334</v>
      </c>
      <c r="J29" s="11">
        <v>141.26666666666668</v>
      </c>
      <c r="K29" s="10">
        <f t="shared" si="1"/>
        <v>0.54882817020225183</v>
      </c>
      <c r="L29" s="10">
        <f t="shared" si="2"/>
        <v>0.59924337676499062</v>
      </c>
      <c r="M29" s="18">
        <f t="shared" si="3"/>
        <v>2.168256049177407</v>
      </c>
      <c r="N29" s="17">
        <f t="shared" si="4"/>
        <v>7325.1087005993832</v>
      </c>
      <c r="O29" s="17">
        <f t="shared" si="5"/>
        <v>31001.759459505567</v>
      </c>
      <c r="P29" s="17">
        <f t="shared" si="6"/>
        <v>7.4916666666666671</v>
      </c>
      <c r="Q29" s="10">
        <f t="shared" si="7"/>
        <v>0.88007446041736415</v>
      </c>
      <c r="R29" s="10">
        <f t="shared" si="8"/>
        <v>0.88111663763601233</v>
      </c>
      <c r="S29" s="10">
        <f t="shared" si="10"/>
        <v>0.47725225225225232</v>
      </c>
    </row>
    <row r="30" spans="1:19" x14ac:dyDescent="0.2">
      <c r="A30">
        <f t="shared" si="9"/>
        <v>1993</v>
      </c>
      <c r="B30" s="13">
        <v>1.173</v>
      </c>
      <c r="C30" s="11">
        <v>68.916250000000005</v>
      </c>
      <c r="D30" s="11">
        <v>6858.5585000000001</v>
      </c>
      <c r="E30" s="14">
        <v>27935</v>
      </c>
      <c r="F30" s="17">
        <v>6.9083333333333332</v>
      </c>
      <c r="G30" s="11">
        <v>144.47499999999999</v>
      </c>
      <c r="H30" s="11">
        <v>132.75833333333333</v>
      </c>
      <c r="I30" s="11">
        <v>133.88333333333333</v>
      </c>
      <c r="J30" s="11">
        <v>145.85</v>
      </c>
      <c r="K30" s="10">
        <f t="shared" si="1"/>
        <v>0.56512644692026137</v>
      </c>
      <c r="L30" s="10">
        <f t="shared" si="2"/>
        <v>0.61345454140843192</v>
      </c>
      <c r="M30" s="18">
        <f t="shared" si="3"/>
        <v>2.075641666378266</v>
      </c>
      <c r="N30" s="17">
        <f t="shared" si="4"/>
        <v>7705.0866644645557</v>
      </c>
      <c r="O30" s="17">
        <f t="shared" si="5"/>
        <v>31106.431180679141</v>
      </c>
      <c r="P30" s="17">
        <f t="shared" si="6"/>
        <v>6.9083333333333332</v>
      </c>
      <c r="Q30" s="10">
        <f t="shared" si="7"/>
        <v>0.90413788798020434</v>
      </c>
      <c r="R30" s="10">
        <f t="shared" si="8"/>
        <v>0.95804141176638957</v>
      </c>
      <c r="S30" s="10">
        <f t="shared" si="10"/>
        <v>0.49273648648648649</v>
      </c>
    </row>
    <row r="31" spans="1:19" x14ac:dyDescent="0.2">
      <c r="A31">
        <f t="shared" si="9"/>
        <v>1994</v>
      </c>
      <c r="B31" s="13">
        <v>1.1739999999999999</v>
      </c>
      <c r="C31" s="11">
        <v>70.387</v>
      </c>
      <c r="D31" s="11">
        <v>7287.2365</v>
      </c>
      <c r="E31" s="14">
        <v>28356</v>
      </c>
      <c r="F31" s="17">
        <v>6.1</v>
      </c>
      <c r="G31" s="11">
        <v>148.22499999999999</v>
      </c>
      <c r="H31" s="11">
        <v>137.6</v>
      </c>
      <c r="I31" s="11">
        <v>141.65833333333333</v>
      </c>
      <c r="J31" s="11">
        <v>150.15833333333333</v>
      </c>
      <c r="K31" s="10">
        <f t="shared" si="1"/>
        <v>0.57979489596646994</v>
      </c>
      <c r="L31" s="10">
        <f t="shared" si="2"/>
        <v>0.62654634873655046</v>
      </c>
      <c r="M31" s="18">
        <f t="shared" si="3"/>
        <v>2.0248539753752737</v>
      </c>
      <c r="N31" s="17">
        <f t="shared" si="4"/>
        <v>8186.6749079926003</v>
      </c>
      <c r="O31" s="17">
        <f t="shared" si="5"/>
        <v>31575.22686806292</v>
      </c>
      <c r="P31" s="17">
        <f t="shared" si="6"/>
        <v>6.1</v>
      </c>
      <c r="Q31" s="10">
        <f t="shared" si="7"/>
        <v>0.93711159414532252</v>
      </c>
      <c r="R31" s="10">
        <f t="shared" si="8"/>
        <v>1.0136777018932439</v>
      </c>
      <c r="S31" s="10">
        <f t="shared" si="10"/>
        <v>0.5072916666666667</v>
      </c>
    </row>
    <row r="32" spans="1:19" x14ac:dyDescent="0.2">
      <c r="A32">
        <f t="shared" si="9"/>
        <v>1995</v>
      </c>
      <c r="B32" s="13">
        <v>1.2050000000000001</v>
      </c>
      <c r="C32" s="11">
        <v>71.864500000000007</v>
      </c>
      <c r="D32" s="11">
        <v>7639.7492499999998</v>
      </c>
      <c r="E32" s="14">
        <v>28954</v>
      </c>
      <c r="F32" s="17">
        <v>5.5916666666666668</v>
      </c>
      <c r="G32" s="11">
        <v>152.38333333333333</v>
      </c>
      <c r="H32" s="11">
        <v>140.94166666666666</v>
      </c>
      <c r="I32" s="11">
        <v>156.44999999999999</v>
      </c>
      <c r="J32" s="11">
        <v>154.01666666666668</v>
      </c>
      <c r="K32" s="10">
        <f t="shared" si="1"/>
        <v>0.59606057613104335</v>
      </c>
      <c r="L32" s="10">
        <f t="shared" si="2"/>
        <v>0.63969824085097859</v>
      </c>
      <c r="M32" s="18">
        <f t="shared" si="3"/>
        <v>2.0216066088811115</v>
      </c>
      <c r="N32" s="17">
        <f t="shared" si="4"/>
        <v>8582.6970880292247</v>
      </c>
      <c r="O32" s="17">
        <f t="shared" si="5"/>
        <v>32241.117179358647</v>
      </c>
      <c r="P32" s="17">
        <f t="shared" si="6"/>
        <v>5.5916666666666668</v>
      </c>
      <c r="Q32" s="10">
        <f t="shared" si="7"/>
        <v>0.95986969426961244</v>
      </c>
      <c r="R32" s="10">
        <f t="shared" si="8"/>
        <v>1.1195238058323289</v>
      </c>
      <c r="S32" s="10">
        <f t="shared" si="10"/>
        <v>0.52032657657657666</v>
      </c>
    </row>
    <row r="33" spans="1:19" x14ac:dyDescent="0.2">
      <c r="A33">
        <f t="shared" si="9"/>
        <v>1996</v>
      </c>
      <c r="B33" s="13">
        <v>1.288</v>
      </c>
      <c r="C33" s="11">
        <v>73.179249999999996</v>
      </c>
      <c r="D33" s="11">
        <v>8073.1217500000002</v>
      </c>
      <c r="E33" s="14">
        <v>29528</v>
      </c>
      <c r="F33" s="17">
        <v>5.4083333333333332</v>
      </c>
      <c r="G33" s="11">
        <v>156.85833333333332</v>
      </c>
      <c r="H33" s="11">
        <v>143.67500000000001</v>
      </c>
      <c r="I33" s="11">
        <v>157.05833333333334</v>
      </c>
      <c r="J33" s="11">
        <v>158.35</v>
      </c>
      <c r="K33" s="10">
        <f t="shared" si="1"/>
        <v>0.61356492532618556</v>
      </c>
      <c r="L33" s="10">
        <f t="shared" si="2"/>
        <v>0.65140142200660933</v>
      </c>
      <c r="M33" s="18">
        <f t="shared" si="3"/>
        <v>2.0992073484566753</v>
      </c>
      <c r="N33" s="17">
        <f t="shared" si="4"/>
        <v>9069.5592574625935</v>
      </c>
      <c r="O33" s="17">
        <f t="shared" si="5"/>
        <v>32880.282795886655</v>
      </c>
      <c r="P33" s="17">
        <f t="shared" si="6"/>
        <v>5.4083333333333332</v>
      </c>
      <c r="Q33" s="10">
        <f t="shared" si="7"/>
        <v>0.97848479861067761</v>
      </c>
      <c r="R33" s="10">
        <f t="shared" si="8"/>
        <v>1.1238769132055986</v>
      </c>
      <c r="S33" s="10">
        <f t="shared" si="10"/>
        <v>0.53496621621621621</v>
      </c>
    </row>
    <row r="34" spans="1:19" x14ac:dyDescent="0.2">
      <c r="A34">
        <f t="shared" si="9"/>
        <v>1997</v>
      </c>
      <c r="B34" s="13">
        <v>1.2909999999999999</v>
      </c>
      <c r="C34" s="11">
        <v>74.441749999999999</v>
      </c>
      <c r="D34" s="11">
        <v>8577.5524999999998</v>
      </c>
      <c r="E34" s="14">
        <v>30246</v>
      </c>
      <c r="F34" s="17">
        <v>4.9416666666666664</v>
      </c>
      <c r="G34" s="11">
        <v>160.52500000000001</v>
      </c>
      <c r="H34" s="11">
        <v>144.24166666666667</v>
      </c>
      <c r="I34" s="11">
        <v>151.07499999999999</v>
      </c>
      <c r="J34" s="11">
        <v>162.73333333333332</v>
      </c>
      <c r="K34" s="10">
        <f t="shared" si="1"/>
        <v>0.62790740883803398</v>
      </c>
      <c r="L34" s="10">
        <f t="shared" si="2"/>
        <v>0.66263950240895486</v>
      </c>
      <c r="M34" s="18">
        <f t="shared" si="3"/>
        <v>2.0560356221772307</v>
      </c>
      <c r="N34" s="17">
        <f t="shared" si="4"/>
        <v>9636.2501510331385</v>
      </c>
      <c r="O34" s="17">
        <f t="shared" si="5"/>
        <v>33679.796581020986</v>
      </c>
      <c r="P34" s="17">
        <f t="shared" si="6"/>
        <v>4.9416666666666664</v>
      </c>
      <c r="Q34" s="10">
        <f t="shared" si="7"/>
        <v>0.98234402755943495</v>
      </c>
      <c r="R34" s="10">
        <f t="shared" si="8"/>
        <v>1.0810614187671403</v>
      </c>
      <c r="S34" s="10">
        <f t="shared" si="10"/>
        <v>0.54977477477477477</v>
      </c>
    </row>
    <row r="35" spans="1:19" x14ac:dyDescent="0.2">
      <c r="A35">
        <f t="shared" si="9"/>
        <v>1998</v>
      </c>
      <c r="B35" s="13">
        <v>1.115</v>
      </c>
      <c r="C35" s="11">
        <v>75.279250000000005</v>
      </c>
      <c r="D35" s="11">
        <v>9062.81675</v>
      </c>
      <c r="E35" s="14">
        <v>31651</v>
      </c>
      <c r="F35" s="17">
        <v>4.5</v>
      </c>
      <c r="G35" s="11">
        <v>163.00833333333333</v>
      </c>
      <c r="H35" s="11">
        <v>143.44166666666666</v>
      </c>
      <c r="I35" s="11">
        <v>150.55000000000001</v>
      </c>
      <c r="J35" s="11">
        <v>167.07499999999999</v>
      </c>
      <c r="K35" s="10">
        <f t="shared" si="1"/>
        <v>0.63762118176196758</v>
      </c>
      <c r="L35" s="10">
        <f t="shared" si="2"/>
        <v>0.67009446663625338</v>
      </c>
      <c r="M35" s="18">
        <f t="shared" si="3"/>
        <v>1.7486872015745616</v>
      </c>
      <c r="N35" s="17">
        <f t="shared" si="4"/>
        <v>10181.408889770497</v>
      </c>
      <c r="O35" s="17">
        <f t="shared" si="5"/>
        <v>35244.304753881348</v>
      </c>
      <c r="P35" s="17">
        <f t="shared" si="6"/>
        <v>4.5</v>
      </c>
      <c r="Q35" s="10">
        <f t="shared" si="7"/>
        <v>0.97689570433765971</v>
      </c>
      <c r="R35" s="10">
        <f t="shared" si="8"/>
        <v>1.0773046274724012</v>
      </c>
      <c r="S35" s="10">
        <f t="shared" si="10"/>
        <v>0.5644425675675675</v>
      </c>
    </row>
    <row r="36" spans="1:19" x14ac:dyDescent="0.2">
      <c r="A36">
        <f t="shared" si="9"/>
        <v>1999</v>
      </c>
      <c r="B36" s="13">
        <v>1.2210000000000001</v>
      </c>
      <c r="C36" s="11">
        <v>76.365499999999997</v>
      </c>
      <c r="D36" s="11">
        <v>9630.6625000000004</v>
      </c>
      <c r="E36" s="14">
        <v>32312</v>
      </c>
      <c r="F36" s="17">
        <v>4.2166666666666668</v>
      </c>
      <c r="G36" s="11">
        <v>166.58333333333334</v>
      </c>
      <c r="H36" s="11">
        <v>142.85833333333332</v>
      </c>
      <c r="I36" s="11">
        <v>152.03333333333333</v>
      </c>
      <c r="J36" s="11">
        <v>171.86666666666667</v>
      </c>
      <c r="K36" s="10">
        <f t="shared" si="1"/>
        <v>0.65160510318601983</v>
      </c>
      <c r="L36" s="10">
        <f t="shared" si="2"/>
        <v>0.67976366650718234</v>
      </c>
      <c r="M36" s="18">
        <f t="shared" si="3"/>
        <v>1.8738343116558278</v>
      </c>
      <c r="N36" s="17">
        <f t="shared" si="4"/>
        <v>10819.34187755472</v>
      </c>
      <c r="O36" s="17">
        <f t="shared" si="5"/>
        <v>35980.347388942348</v>
      </c>
      <c r="P36" s="17">
        <f t="shared" si="6"/>
        <v>4.2166666666666668</v>
      </c>
      <c r="Q36" s="10">
        <f t="shared" si="7"/>
        <v>0.97292296865511529</v>
      </c>
      <c r="R36" s="10">
        <f t="shared" si="8"/>
        <v>1.0879190536702361</v>
      </c>
      <c r="S36" s="10">
        <f t="shared" si="10"/>
        <v>0.5806306306306307</v>
      </c>
    </row>
    <row r="37" spans="1:19" x14ac:dyDescent="0.2">
      <c r="A37">
        <f t="shared" si="9"/>
        <v>2000</v>
      </c>
      <c r="B37" s="13">
        <v>1.5629999999999999</v>
      </c>
      <c r="C37" s="11">
        <v>78.073250000000002</v>
      </c>
      <c r="D37" s="11">
        <v>10252.3465</v>
      </c>
      <c r="E37" s="14">
        <v>33568</v>
      </c>
      <c r="F37" s="17">
        <v>3.9666666666666668</v>
      </c>
      <c r="G37" s="11">
        <v>172.19166666666666</v>
      </c>
      <c r="H37" s="11">
        <v>142.75</v>
      </c>
      <c r="I37" s="11">
        <v>155.75833333333333</v>
      </c>
      <c r="J37" s="11">
        <v>177.32499999999999</v>
      </c>
      <c r="K37" s="10">
        <f t="shared" si="1"/>
        <v>0.67354258364846054</v>
      </c>
      <c r="L37" s="10">
        <f t="shared" si="2"/>
        <v>0.69496511744350364</v>
      </c>
      <c r="M37" s="18">
        <f t="shared" si="3"/>
        <v>2.320565971543338</v>
      </c>
      <c r="N37" s="17">
        <f t="shared" si="4"/>
        <v>11517.758184408554</v>
      </c>
      <c r="O37" s="17">
        <f t="shared" si="5"/>
        <v>37378.9397484531</v>
      </c>
      <c r="P37" s="17">
        <f t="shared" si="6"/>
        <v>3.9666666666666668</v>
      </c>
      <c r="Q37" s="10">
        <f t="shared" si="7"/>
        <v>0.97218517488550005</v>
      </c>
      <c r="R37" s="10">
        <f t="shared" si="8"/>
        <v>1.1145743823805296</v>
      </c>
      <c r="S37" s="10">
        <f t="shared" si="10"/>
        <v>0.5990709459459459</v>
      </c>
    </row>
    <row r="38" spans="1:19" x14ac:dyDescent="0.2">
      <c r="A38">
        <f t="shared" si="9"/>
        <v>2001</v>
      </c>
      <c r="B38" s="13">
        <v>1.5309999999999999</v>
      </c>
      <c r="C38" s="11">
        <v>79.789749999999998</v>
      </c>
      <c r="D38" s="11">
        <v>10581.822249999999</v>
      </c>
      <c r="E38" s="14">
        <v>34149</v>
      </c>
      <c r="F38" s="17">
        <v>4.7416666666666671</v>
      </c>
      <c r="G38" s="11">
        <v>177.04166666666666</v>
      </c>
      <c r="H38" s="11">
        <v>142.1</v>
      </c>
      <c r="I38" s="11">
        <v>158.69999999999999</v>
      </c>
      <c r="J38" s="11">
        <v>183.50833333333333</v>
      </c>
      <c r="K38" s="10">
        <f t="shared" si="1"/>
        <v>0.69251377774822354</v>
      </c>
      <c r="L38" s="10">
        <f t="shared" si="2"/>
        <v>0.71024445606578168</v>
      </c>
      <c r="M38" s="18">
        <f t="shared" si="3"/>
        <v>2.2107863398446694</v>
      </c>
      <c r="N38" s="17">
        <f t="shared" si="4"/>
        <v>11887.899987177963</v>
      </c>
      <c r="O38" s="17">
        <f t="shared" si="5"/>
        <v>38025.900067621697</v>
      </c>
      <c r="P38" s="17">
        <f t="shared" si="6"/>
        <v>4.7416666666666671</v>
      </c>
      <c r="Q38" s="10">
        <f t="shared" si="7"/>
        <v>0.96775841226780768</v>
      </c>
      <c r="R38" s="10">
        <f t="shared" si="8"/>
        <v>1.1356243399526404</v>
      </c>
      <c r="S38" s="10">
        <f t="shared" si="10"/>
        <v>0.61996058558558553</v>
      </c>
    </row>
    <row r="39" spans="1:19" x14ac:dyDescent="0.2">
      <c r="A39">
        <f t="shared" si="9"/>
        <v>2002</v>
      </c>
      <c r="B39" s="13">
        <v>1.4410000000000001</v>
      </c>
      <c r="C39" s="11">
        <v>81.0505</v>
      </c>
      <c r="D39" s="11">
        <v>10936.418250000001</v>
      </c>
      <c r="E39" s="14">
        <v>34848</v>
      </c>
      <c r="F39" s="17">
        <v>5.7833333333333332</v>
      </c>
      <c r="G39" s="11">
        <v>179.86666666666667</v>
      </c>
      <c r="H39" s="11">
        <v>140</v>
      </c>
      <c r="I39" s="11">
        <v>151.97499999999999</v>
      </c>
      <c r="J39" s="11">
        <v>190.22499999999999</v>
      </c>
      <c r="K39" s="10">
        <f t="shared" si="1"/>
        <v>0.70356400936303409</v>
      </c>
      <c r="L39" s="10">
        <f t="shared" si="2"/>
        <v>0.72146695893093582</v>
      </c>
      <c r="M39" s="18">
        <f t="shared" si="3"/>
        <v>2.0481434252223867</v>
      </c>
      <c r="N39" s="17">
        <f t="shared" si="4"/>
        <v>12286.262545559945</v>
      </c>
      <c r="O39" s="17">
        <f t="shared" si="5"/>
        <v>38804.256802731579</v>
      </c>
      <c r="P39" s="17">
        <f t="shared" si="6"/>
        <v>5.7833333333333332</v>
      </c>
      <c r="Q39" s="10">
        <f t="shared" si="7"/>
        <v>0.95345656381064803</v>
      </c>
      <c r="R39" s="10">
        <f t="shared" si="8"/>
        <v>1.0875016324152649</v>
      </c>
      <c r="S39" s="10">
        <f t="shared" si="10"/>
        <v>0.64265202702702706</v>
      </c>
    </row>
    <row r="40" spans="1:19" x14ac:dyDescent="0.2">
      <c r="A40">
        <f t="shared" si="9"/>
        <v>2003</v>
      </c>
      <c r="B40" s="13">
        <v>1.6379999999999999</v>
      </c>
      <c r="C40" s="11">
        <v>82.551000000000002</v>
      </c>
      <c r="D40" s="11">
        <v>11458.24575</v>
      </c>
      <c r="E40" s="14">
        <v>35446</v>
      </c>
      <c r="F40" s="17">
        <v>5.9916666666666671</v>
      </c>
      <c r="G40" s="11">
        <v>184</v>
      </c>
      <c r="H40" s="11">
        <v>137.85833333333332</v>
      </c>
      <c r="I40" s="11">
        <v>142.91666666666666</v>
      </c>
      <c r="J40" s="11">
        <v>195.59166666666667</v>
      </c>
      <c r="K40" s="10">
        <f t="shared" si="1"/>
        <v>0.71973189986729946</v>
      </c>
      <c r="L40" s="10">
        <f t="shared" si="2"/>
        <v>0.73482358439130768</v>
      </c>
      <c r="M40" s="18">
        <f t="shared" si="3"/>
        <v>2.2758474375</v>
      </c>
      <c r="N40" s="17">
        <f t="shared" si="4"/>
        <v>12872.497409839498</v>
      </c>
      <c r="O40" s="17">
        <f t="shared" si="5"/>
        <v>39470.147114027306</v>
      </c>
      <c r="P40" s="17">
        <f t="shared" si="6"/>
        <v>5.9916666666666671</v>
      </c>
      <c r="Q40" s="10">
        <f t="shared" si="7"/>
        <v>0.93887094851902075</v>
      </c>
      <c r="R40" s="10">
        <f t="shared" si="8"/>
        <v>1.0226820746790477</v>
      </c>
      <c r="S40" s="10">
        <f t="shared" si="10"/>
        <v>0.66078265765765765</v>
      </c>
    </row>
    <row r="41" spans="1:19" x14ac:dyDescent="0.2">
      <c r="A41">
        <f t="shared" si="9"/>
        <v>2004</v>
      </c>
      <c r="B41" s="13">
        <v>1.923</v>
      </c>
      <c r="C41" s="11">
        <v>84.772999999999996</v>
      </c>
      <c r="D41" s="11">
        <v>12213.730250000001</v>
      </c>
      <c r="E41" s="14">
        <v>36302</v>
      </c>
      <c r="F41" s="17">
        <v>5.541666666666667</v>
      </c>
      <c r="G41" s="11">
        <v>188.90833333333333</v>
      </c>
      <c r="H41" s="11">
        <v>137.05833333333334</v>
      </c>
      <c r="I41" s="11">
        <v>133.32499999999999</v>
      </c>
      <c r="J41" s="11">
        <v>200.15833333333333</v>
      </c>
      <c r="K41" s="10">
        <f t="shared" si="1"/>
        <v>0.73893126984111468</v>
      </c>
      <c r="L41" s="10">
        <f t="shared" si="2"/>
        <v>0.75460260589943584</v>
      </c>
      <c r="M41" s="18">
        <f t="shared" si="3"/>
        <v>2.6024071229432262</v>
      </c>
      <c r="N41" s="17">
        <f t="shared" si="4"/>
        <v>13721.228749837499</v>
      </c>
      <c r="O41" s="17">
        <f t="shared" si="5"/>
        <v>40423.327894076043</v>
      </c>
      <c r="P41" s="17">
        <f t="shared" si="6"/>
        <v>5.541666666666667</v>
      </c>
      <c r="Q41" s="10">
        <f t="shared" si="7"/>
        <v>0.93342262529724573</v>
      </c>
      <c r="R41" s="10">
        <f t="shared" si="8"/>
        <v>0.9540460940402381</v>
      </c>
      <c r="S41" s="10">
        <f t="shared" si="10"/>
        <v>0.67621058558558556</v>
      </c>
    </row>
    <row r="42" spans="1:19" x14ac:dyDescent="0.2">
      <c r="A42">
        <f t="shared" si="9"/>
        <v>2005</v>
      </c>
      <c r="B42" s="13">
        <v>2.3380000000000001</v>
      </c>
      <c r="C42" s="11">
        <v>87.414749999999998</v>
      </c>
      <c r="D42" s="11">
        <v>13036.637000000001</v>
      </c>
      <c r="E42" s="14">
        <v>36527</v>
      </c>
      <c r="F42" s="17">
        <v>5.083333333333333</v>
      </c>
      <c r="G42" s="11">
        <v>195.26666666666668</v>
      </c>
      <c r="H42" s="11">
        <v>137.9</v>
      </c>
      <c r="I42" s="11">
        <v>139.4</v>
      </c>
      <c r="J42" s="11">
        <v>206.91666666666666</v>
      </c>
      <c r="K42" s="10">
        <f t="shared" si="1"/>
        <v>0.76380244011279719</v>
      </c>
      <c r="L42" s="10">
        <f t="shared" si="2"/>
        <v>0.77811801097103683</v>
      </c>
      <c r="M42" s="18">
        <f t="shared" si="3"/>
        <v>3.0610009568111982</v>
      </c>
      <c r="N42" s="17">
        <f t="shared" si="4"/>
        <v>14645.70403506294</v>
      </c>
      <c r="O42" s="17">
        <f t="shared" si="5"/>
        <v>40673.871907523426</v>
      </c>
      <c r="P42" s="17">
        <f t="shared" si="6"/>
        <v>5.083333333333333</v>
      </c>
      <c r="Q42" s="10">
        <f t="shared" si="7"/>
        <v>0.93915471535348838</v>
      </c>
      <c r="R42" s="10">
        <f t="shared" si="8"/>
        <v>0.99751753616507943</v>
      </c>
      <c r="S42" s="10">
        <f t="shared" si="10"/>
        <v>0.6990427927927928</v>
      </c>
    </row>
    <row r="43" spans="1:19" x14ac:dyDescent="0.2">
      <c r="A43">
        <f t="shared" si="9"/>
        <v>2006</v>
      </c>
      <c r="B43" s="13">
        <v>2.6349999999999998</v>
      </c>
      <c r="C43" s="11">
        <v>90.063749999999999</v>
      </c>
      <c r="D43" s="11">
        <v>13814.609</v>
      </c>
      <c r="E43" s="14">
        <v>37621</v>
      </c>
      <c r="F43" s="17">
        <v>4.6083333333333334</v>
      </c>
      <c r="G43" s="11">
        <v>201.55833333333334</v>
      </c>
      <c r="H43" s="11">
        <v>137.55833333333334</v>
      </c>
      <c r="I43" s="11">
        <v>140.00833333333333</v>
      </c>
      <c r="J43" s="11">
        <v>215.625</v>
      </c>
      <c r="K43" s="10">
        <f t="shared" si="1"/>
        <v>0.78841283795699146</v>
      </c>
      <c r="L43" s="10">
        <f t="shared" si="2"/>
        <v>0.80169795155385926</v>
      </c>
      <c r="M43" s="18">
        <f t="shared" si="3"/>
        <v>3.3421576528713768</v>
      </c>
      <c r="N43" s="17">
        <f t="shared" si="4"/>
        <v>15519.698429442869</v>
      </c>
      <c r="O43" s="17">
        <f t="shared" si="5"/>
        <v>41892.072577352068</v>
      </c>
      <c r="P43" s="17">
        <f t="shared" si="6"/>
        <v>4.6083333333333334</v>
      </c>
      <c r="Q43" s="10">
        <f t="shared" si="7"/>
        <v>0.93682782731085523</v>
      </c>
      <c r="R43" s="10">
        <f t="shared" si="8"/>
        <v>1.0018706435383486</v>
      </c>
      <c r="S43" s="10">
        <f t="shared" si="10"/>
        <v>0.72846283783783783</v>
      </c>
    </row>
    <row r="44" spans="1:19" x14ac:dyDescent="0.2">
      <c r="A44">
        <f t="shared" si="9"/>
        <v>2007</v>
      </c>
      <c r="B44" s="13">
        <v>2.8490000000000002</v>
      </c>
      <c r="C44" s="11">
        <v>92.482500000000002</v>
      </c>
      <c r="D44" s="11">
        <v>14451.859</v>
      </c>
      <c r="E44" s="14">
        <v>38119</v>
      </c>
      <c r="F44" s="17">
        <v>4.6166666666666671</v>
      </c>
      <c r="G44" s="11">
        <v>207.34416666666667</v>
      </c>
      <c r="H44" s="11">
        <v>136.24991666666668</v>
      </c>
      <c r="I44" s="11">
        <v>135.77225000000001</v>
      </c>
      <c r="J44" s="11">
        <v>222.96258333333333</v>
      </c>
      <c r="K44" s="10">
        <f t="shared" si="1"/>
        <v>0.81104462500761954</v>
      </c>
      <c r="L44" s="10">
        <f t="shared" si="2"/>
        <v>0.82322833331478862</v>
      </c>
      <c r="M44" s="18">
        <f t="shared" si="3"/>
        <v>3.5127536909245096</v>
      </c>
      <c r="N44" s="17">
        <f t="shared" si="4"/>
        <v>16235.601993862423</v>
      </c>
      <c r="O44" s="17">
        <f t="shared" si="5"/>
        <v>42446.609993782287</v>
      </c>
      <c r="P44" s="17">
        <f t="shared" si="6"/>
        <v>4.6166666666666671</v>
      </c>
      <c r="Q44" s="10">
        <f t="shared" si="7"/>
        <v>0.92791698117490817</v>
      </c>
      <c r="R44" s="10">
        <f t="shared" si="8"/>
        <v>0.97155810831843048</v>
      </c>
      <c r="S44" s="10">
        <f t="shared" si="10"/>
        <v>0.7532519707207207</v>
      </c>
    </row>
    <row r="45" spans="1:19" x14ac:dyDescent="0.2">
      <c r="A45">
        <f t="shared" si="9"/>
        <v>2008</v>
      </c>
      <c r="B45" s="13">
        <v>3.3170000000000002</v>
      </c>
      <c r="C45" s="11">
        <v>94.288749999999993</v>
      </c>
      <c r="D45" s="11">
        <v>14712.844999999999</v>
      </c>
      <c r="E45" s="14">
        <v>38125</v>
      </c>
      <c r="F45" s="17">
        <v>5.8</v>
      </c>
      <c r="G45" s="11">
        <v>215.25425000000001</v>
      </c>
      <c r="H45" s="11">
        <v>134.19049999999999</v>
      </c>
      <c r="I45" s="11">
        <v>133.96391666666668</v>
      </c>
      <c r="J45" s="11">
        <v>233.85941666666668</v>
      </c>
      <c r="K45" s="10">
        <f t="shared" si="1"/>
        <v>0.84198559949462315</v>
      </c>
      <c r="L45" s="10">
        <f t="shared" si="2"/>
        <v>0.83930657705873835</v>
      </c>
      <c r="M45" s="18">
        <f t="shared" si="3"/>
        <v>3.9394973049312614</v>
      </c>
      <c r="N45" s="17">
        <f t="shared" si="4"/>
        <v>16528.800593569918</v>
      </c>
      <c r="O45" s="17">
        <f t="shared" si="5"/>
        <v>42453.291167474221</v>
      </c>
      <c r="P45" s="17">
        <f t="shared" si="6"/>
        <v>5.8</v>
      </c>
      <c r="Q45" s="10">
        <f t="shared" si="7"/>
        <v>0.91389152161451959</v>
      </c>
      <c r="R45" s="10">
        <f t="shared" si="8"/>
        <v>0.95861804941432827</v>
      </c>
      <c r="S45" s="10">
        <f t="shared" si="10"/>
        <v>0.79006559684684685</v>
      </c>
    </row>
    <row r="46" spans="1:19" x14ac:dyDescent="0.2">
      <c r="A46">
        <f t="shared" si="9"/>
        <v>2009</v>
      </c>
      <c r="B46" s="13">
        <v>2.4009999999999998</v>
      </c>
      <c r="C46" s="11">
        <v>95.002750000000006</v>
      </c>
      <c r="D46" s="11">
        <v>14448.932500000001</v>
      </c>
      <c r="E46" s="14">
        <v>37728</v>
      </c>
      <c r="F46" s="17">
        <v>9.2833333333333332</v>
      </c>
      <c r="G46" s="11">
        <v>214.56466666666665</v>
      </c>
      <c r="H46" s="11">
        <v>135.626</v>
      </c>
      <c r="I46" s="11">
        <v>127.0005</v>
      </c>
      <c r="J46" s="11">
        <v>243.33683333333335</v>
      </c>
      <c r="K46" s="10">
        <f t="shared" si="1"/>
        <v>0.83928823469779246</v>
      </c>
      <c r="L46" s="10">
        <f t="shared" si="2"/>
        <v>0.84566221223281746</v>
      </c>
      <c r="M46" s="18">
        <f t="shared" si="3"/>
        <v>2.8607573664660535</v>
      </c>
      <c r="N46" s="17">
        <f t="shared" si="4"/>
        <v>16232.314286084827</v>
      </c>
      <c r="O46" s="17">
        <f t="shared" si="5"/>
        <v>42011.220174858157</v>
      </c>
      <c r="P46" s="17">
        <f t="shared" si="6"/>
        <v>9.2833333333333332</v>
      </c>
      <c r="Q46" s="10">
        <f t="shared" si="7"/>
        <v>0.92366785659559247</v>
      </c>
      <c r="R46" s="10">
        <f t="shared" si="8"/>
        <v>0.90878928157627814</v>
      </c>
      <c r="S46" s="10">
        <f t="shared" si="10"/>
        <v>0.82208389639639645</v>
      </c>
    </row>
    <row r="47" spans="1:19" x14ac:dyDescent="0.2">
      <c r="A47">
        <f t="shared" si="9"/>
        <v>2010</v>
      </c>
      <c r="B47" s="13">
        <v>2.8359999999999999</v>
      </c>
      <c r="C47" s="11">
        <v>96.106750000000005</v>
      </c>
      <c r="D47" s="11">
        <v>14992.052</v>
      </c>
      <c r="E47" s="14">
        <v>38164</v>
      </c>
      <c r="F47" s="17">
        <v>9.6083333333333325</v>
      </c>
      <c r="G47" s="11">
        <v>218.07616666666667</v>
      </c>
      <c r="H47" s="11">
        <v>137.99716666666666</v>
      </c>
      <c r="I47" s="11">
        <v>143.13825</v>
      </c>
      <c r="J47" s="11">
        <v>247.95400000000001</v>
      </c>
      <c r="K47" s="10">
        <f t="shared" si="1"/>
        <v>0.85302377038466215</v>
      </c>
      <c r="L47" s="10">
        <f t="shared" si="2"/>
        <v>0.85548941283811608</v>
      </c>
      <c r="M47" s="18">
        <f t="shared" si="3"/>
        <v>3.3246435778936561</v>
      </c>
      <c r="N47" s="17">
        <f t="shared" si="4"/>
        <v>16842.469148314354</v>
      </c>
      <c r="O47" s="17">
        <f t="shared" si="5"/>
        <v>42496.718796471767</v>
      </c>
      <c r="P47" s="17">
        <f t="shared" si="6"/>
        <v>9.6083333333333325</v>
      </c>
      <c r="Q47" s="10">
        <f t="shared" si="7"/>
        <v>0.93981645961146631</v>
      </c>
      <c r="R47" s="10">
        <f t="shared" si="8"/>
        <v>1.0242676791318592</v>
      </c>
      <c r="S47" s="10">
        <f t="shared" si="10"/>
        <v>0.83768243243243246</v>
      </c>
    </row>
    <row r="48" spans="1:19" x14ac:dyDescent="0.2">
      <c r="A48">
        <f t="shared" si="9"/>
        <v>2011</v>
      </c>
      <c r="B48" s="13">
        <v>3.577</v>
      </c>
      <c r="C48" s="11">
        <v>98.115250000000003</v>
      </c>
      <c r="D48" s="11">
        <v>15542.581749999999</v>
      </c>
      <c r="E48" s="14">
        <v>38780</v>
      </c>
      <c r="F48" s="17">
        <v>8.9333333333333336</v>
      </c>
      <c r="G48" s="11">
        <v>224.923</v>
      </c>
      <c r="H48" s="11">
        <v>141.88483333333335</v>
      </c>
      <c r="I48" s="11">
        <v>149.00483333333332</v>
      </c>
      <c r="J48" s="11">
        <v>253.09925000000001</v>
      </c>
      <c r="K48" s="10">
        <f t="shared" si="1"/>
        <v>0.87980575061876409</v>
      </c>
      <c r="L48" s="10">
        <f t="shared" si="2"/>
        <v>0.87336797480889705</v>
      </c>
      <c r="M48" s="18">
        <f t="shared" si="3"/>
        <v>4.0656701749043007</v>
      </c>
      <c r="N48" s="17">
        <f t="shared" si="4"/>
        <v>17460.948882082899</v>
      </c>
      <c r="O48" s="17">
        <f t="shared" si="5"/>
        <v>43182.65262884328</v>
      </c>
      <c r="P48" s="17">
        <f t="shared" si="6"/>
        <v>8.9333333333333336</v>
      </c>
      <c r="Q48" s="10">
        <f t="shared" si="7"/>
        <v>0.96629304033461794</v>
      </c>
      <c r="R48" s="10">
        <f t="shared" si="8"/>
        <v>1.0662477347442967</v>
      </c>
      <c r="S48" s="10">
        <f t="shared" si="10"/>
        <v>0.85506503378378385</v>
      </c>
    </row>
    <row r="49" spans="1:19" x14ac:dyDescent="0.2">
      <c r="A49">
        <f t="shared" si="9"/>
        <v>2012</v>
      </c>
      <c r="B49" s="13">
        <v>3.6949999999999998</v>
      </c>
      <c r="C49" s="11">
        <v>99.998750000000001</v>
      </c>
      <c r="D49" s="11">
        <v>16197.007250000001</v>
      </c>
      <c r="E49" s="14">
        <v>39786</v>
      </c>
      <c r="F49" s="17">
        <v>8.0749999999999993</v>
      </c>
      <c r="G49" s="11">
        <v>229.58608333333333</v>
      </c>
      <c r="H49" s="11">
        <v>144.23391666666666</v>
      </c>
      <c r="I49" s="11">
        <v>150.31800000000001</v>
      </c>
      <c r="J49" s="11">
        <v>257.58233333333334</v>
      </c>
      <c r="K49" s="10">
        <f t="shared" si="1"/>
        <v>0.89804580402495726</v>
      </c>
      <c r="L49" s="10">
        <f t="shared" si="2"/>
        <v>0.89013385555172297</v>
      </c>
      <c r="M49" s="18">
        <f t="shared" si="3"/>
        <v>4.1144894652804522</v>
      </c>
      <c r="N49" s="17">
        <f t="shared" si="4"/>
        <v>18196.147859088866</v>
      </c>
      <c r="O49" s="17">
        <f t="shared" si="5"/>
        <v>44302.862751190274</v>
      </c>
      <c r="P49" s="17">
        <f t="shared" si="6"/>
        <v>8.0749999999999993</v>
      </c>
      <c r="Q49" s="10">
        <f t="shared" si="7"/>
        <v>0.98229124692822389</v>
      </c>
      <c r="R49" s="10">
        <f t="shared" si="8"/>
        <v>1.0756444835097734</v>
      </c>
      <c r="S49" s="10">
        <f t="shared" si="10"/>
        <v>0.87021058558558562</v>
      </c>
    </row>
    <row r="50" spans="1:19" x14ac:dyDescent="0.2">
      <c r="A50">
        <f t="shared" si="9"/>
        <v>2013</v>
      </c>
      <c r="B50" s="13">
        <v>3.5840000000000001</v>
      </c>
      <c r="C50" s="11">
        <v>101.75125</v>
      </c>
      <c r="D50" s="11">
        <v>16784.8505</v>
      </c>
      <c r="E50" s="14">
        <v>39004</v>
      </c>
      <c r="F50" s="17">
        <v>7.3583333333333334</v>
      </c>
      <c r="G50" s="11">
        <v>232.95175</v>
      </c>
      <c r="H50" s="11">
        <v>145.78683333333333</v>
      </c>
      <c r="I50" s="11">
        <v>149.91791666666666</v>
      </c>
      <c r="J50" s="11">
        <v>261.64116666666666</v>
      </c>
      <c r="K50" s="10">
        <f t="shared" si="1"/>
        <v>0.91121090002669669</v>
      </c>
      <c r="L50" s="10">
        <f t="shared" si="2"/>
        <v>0.90573364636765208</v>
      </c>
      <c r="M50" s="18">
        <f t="shared" si="3"/>
        <v>3.9332277520988783</v>
      </c>
      <c r="N50" s="17">
        <f t="shared" si="4"/>
        <v>18856.546569163365</v>
      </c>
      <c r="O50" s="17">
        <f t="shared" si="5"/>
        <v>43432.083113342014</v>
      </c>
      <c r="P50" s="17">
        <f t="shared" si="6"/>
        <v>7.3583333333333334</v>
      </c>
      <c r="Q50" s="10">
        <f t="shared" si="7"/>
        <v>0.99286723684882605</v>
      </c>
      <c r="R50" s="10">
        <f t="shared" si="8"/>
        <v>1.0727815700167505</v>
      </c>
      <c r="S50" s="10">
        <f t="shared" si="10"/>
        <v>0.88392286036036039</v>
      </c>
    </row>
    <row r="51" spans="1:19" x14ac:dyDescent="0.2">
      <c r="A51">
        <f t="shared" si="9"/>
        <v>2014</v>
      </c>
      <c r="B51" s="13">
        <v>3.4249999999999998</v>
      </c>
      <c r="C51" s="11">
        <v>103.63225</v>
      </c>
      <c r="D51" s="11">
        <v>17527.258249999999</v>
      </c>
      <c r="E51" s="14">
        <v>40311</v>
      </c>
      <c r="F51" s="17">
        <v>6.1583333333333332</v>
      </c>
      <c r="G51" s="11">
        <v>236.715</v>
      </c>
      <c r="H51" s="11">
        <v>146.27741666666665</v>
      </c>
      <c r="I51" s="11">
        <v>149.15475000000001</v>
      </c>
      <c r="J51" s="11">
        <v>266.02516666666668</v>
      </c>
      <c r="K51" s="10">
        <f t="shared" si="1"/>
        <v>0.92593117759286847</v>
      </c>
      <c r="L51" s="10">
        <f t="shared" si="2"/>
        <v>0.92247727348591901</v>
      </c>
      <c r="M51" s="18">
        <f t="shared" si="3"/>
        <v>3.6989790201296913</v>
      </c>
      <c r="N51" s="17">
        <f t="shared" si="4"/>
        <v>19690.587141117387</v>
      </c>
      <c r="O51" s="17">
        <f t="shared" si="5"/>
        <v>44887.46544923418</v>
      </c>
      <c r="P51" s="17">
        <f t="shared" si="6"/>
        <v>6.1583333333333332</v>
      </c>
      <c r="Q51" s="10">
        <f t="shared" si="7"/>
        <v>0.99620830755784573</v>
      </c>
      <c r="R51" s="10">
        <f t="shared" si="8"/>
        <v>1.0673205073695724</v>
      </c>
      <c r="S51" s="10">
        <f t="shared" si="10"/>
        <v>0.8987336711711712</v>
      </c>
    </row>
    <row r="52" spans="1:19" x14ac:dyDescent="0.2">
      <c r="A52">
        <f t="shared" si="9"/>
        <v>2015</v>
      </c>
      <c r="B52" s="13">
        <v>2.5099999999999998</v>
      </c>
      <c r="C52" s="11">
        <v>104.71550000000001</v>
      </c>
      <c r="D52" s="11">
        <v>18224.78025</v>
      </c>
      <c r="E52" s="14">
        <v>41670</v>
      </c>
      <c r="F52" s="17">
        <v>5.2750000000000004</v>
      </c>
      <c r="G52" s="11">
        <v>237.00174999999999</v>
      </c>
      <c r="H52" s="11">
        <v>147.13616666666667</v>
      </c>
      <c r="I52" s="11">
        <v>147.26133333333334</v>
      </c>
      <c r="J52" s="11">
        <v>270.7165</v>
      </c>
      <c r="K52" s="10">
        <f t="shared" si="1"/>
        <v>0.9270528249966018</v>
      </c>
      <c r="L52" s="10">
        <f t="shared" si="2"/>
        <v>0.93211976900737714</v>
      </c>
      <c r="M52" s="18">
        <f t="shared" si="3"/>
        <v>2.7075048285508436</v>
      </c>
      <c r="N52" s="17">
        <f t="shared" si="4"/>
        <v>20474.201870126501</v>
      </c>
      <c r="O52" s="17">
        <f t="shared" si="5"/>
        <v>46400.751290456414</v>
      </c>
      <c r="P52" s="17">
        <f t="shared" si="6"/>
        <v>5.2750000000000004</v>
      </c>
      <c r="Q52" s="10">
        <f t="shared" si="7"/>
        <v>1.0020567420162201</v>
      </c>
      <c r="R52" s="10">
        <f t="shared" si="8"/>
        <v>1.0537716097492908</v>
      </c>
      <c r="S52" s="10">
        <f t="shared" si="10"/>
        <v>0.91458277027027024</v>
      </c>
    </row>
    <row r="53" spans="1:19" x14ac:dyDescent="0.2">
      <c r="A53">
        <f t="shared" si="9"/>
        <v>2016</v>
      </c>
      <c r="B53" s="13">
        <v>2.2040000000000002</v>
      </c>
      <c r="C53" s="11">
        <v>105.798</v>
      </c>
      <c r="D53" s="11">
        <v>18715.040499999999</v>
      </c>
      <c r="E53" s="14">
        <v>42107</v>
      </c>
      <c r="F53" s="17">
        <v>4.875</v>
      </c>
      <c r="G53" s="11">
        <v>239.98916666666668</v>
      </c>
      <c r="H53" s="11">
        <v>147.35874999999999</v>
      </c>
      <c r="I53" s="11">
        <v>142.99291666666667</v>
      </c>
      <c r="J53" s="11">
        <v>275.35116666666664</v>
      </c>
      <c r="K53" s="10">
        <f t="shared" si="1"/>
        <v>0.93873836343788031</v>
      </c>
      <c r="L53" s="10">
        <f t="shared" si="2"/>
        <v>0.94175558844146745</v>
      </c>
      <c r="M53" s="18">
        <f t="shared" si="3"/>
        <v>2.3478320326959206</v>
      </c>
      <c r="N53" s="17">
        <f t="shared" si="4"/>
        <v>21024.973247871847</v>
      </c>
      <c r="O53" s="17">
        <f t="shared" si="5"/>
        <v>46887.363441018671</v>
      </c>
      <c r="P53" s="17">
        <f t="shared" si="6"/>
        <v>4.875</v>
      </c>
      <c r="Q53" s="10">
        <f t="shared" si="7"/>
        <v>1.0035726244459451</v>
      </c>
      <c r="R53" s="10">
        <f t="shared" si="8"/>
        <v>1.0232277038909028</v>
      </c>
      <c r="S53" s="10">
        <f t="shared" si="10"/>
        <v>0.93024042792792783</v>
      </c>
    </row>
    <row r="54" spans="1:19" x14ac:dyDescent="0.2">
      <c r="A54">
        <f t="shared" si="9"/>
        <v>2017</v>
      </c>
      <c r="B54" s="13">
        <v>2.4689999999999999</v>
      </c>
      <c r="C54" s="11">
        <v>107.78874999999999</v>
      </c>
      <c r="D54" s="11">
        <v>19519.423500000001</v>
      </c>
      <c r="E54" s="14">
        <v>43056</v>
      </c>
      <c r="F54" s="17">
        <v>4.3416666666666668</v>
      </c>
      <c r="G54" s="11">
        <v>245.12133333333333</v>
      </c>
      <c r="H54" s="11">
        <v>146.98941666666667</v>
      </c>
      <c r="I54" s="11">
        <v>137.8485</v>
      </c>
      <c r="J54" s="11">
        <v>280.82658333333336</v>
      </c>
      <c r="K54" s="10">
        <f t="shared" si="1"/>
        <v>0.95881327683698692</v>
      </c>
      <c r="L54" s="10">
        <f t="shared" si="2"/>
        <v>0.95947614967787875</v>
      </c>
      <c r="M54" s="18">
        <f t="shared" si="3"/>
        <v>2.5750582096077586</v>
      </c>
      <c r="N54" s="17">
        <f t="shared" si="4"/>
        <v>21928.638460674509</v>
      </c>
      <c r="O54" s="17">
        <f t="shared" si="5"/>
        <v>47944.102413292327</v>
      </c>
      <c r="P54" s="17">
        <f t="shared" si="6"/>
        <v>4.3416666666666668</v>
      </c>
      <c r="Q54" s="10">
        <f t="shared" si="7"/>
        <v>1.0010573152252258</v>
      </c>
      <c r="R54" s="10">
        <f t="shared" si="8"/>
        <v>0.98641532341500682</v>
      </c>
      <c r="S54" s="10">
        <f t="shared" si="10"/>
        <v>0.94873845720720729</v>
      </c>
    </row>
    <row r="55" spans="1:19" x14ac:dyDescent="0.2">
      <c r="A55">
        <f t="shared" si="9"/>
        <v>2018</v>
      </c>
      <c r="B55" s="13">
        <v>2.794</v>
      </c>
      <c r="C55" s="11">
        <v>110.41475</v>
      </c>
      <c r="D55" s="11">
        <v>20580.223000000002</v>
      </c>
      <c r="E55" s="14">
        <v>44521</v>
      </c>
      <c r="F55" s="17">
        <v>3.8916666666666666</v>
      </c>
      <c r="G55" s="11">
        <v>251.10141666666667</v>
      </c>
      <c r="H55" s="11">
        <v>146.28899999999999</v>
      </c>
      <c r="I55" s="11">
        <v>138.35825</v>
      </c>
      <c r="J55" s="11">
        <v>286.35791666666665</v>
      </c>
      <c r="K55" s="10">
        <f t="shared" si="1"/>
        <v>0.9822048895482085</v>
      </c>
      <c r="L55" s="10">
        <f t="shared" si="2"/>
        <v>0.98285135691475745</v>
      </c>
      <c r="M55" s="18">
        <f t="shared" si="3"/>
        <v>2.8446203330194937</v>
      </c>
      <c r="N55" s="17">
        <f t="shared" si="4"/>
        <v>23120.368775597199</v>
      </c>
      <c r="O55" s="17">
        <f t="shared" si="5"/>
        <v>49575.422323071987</v>
      </c>
      <c r="P55" s="17">
        <f t="shared" si="6"/>
        <v>3.8916666666666666</v>
      </c>
      <c r="Q55" s="10">
        <f t="shared" si="7"/>
        <v>0.99628719473782767</v>
      </c>
      <c r="R55" s="10">
        <f t="shared" si="8"/>
        <v>0.99006298886737509</v>
      </c>
      <c r="S55" s="10">
        <f t="shared" si="10"/>
        <v>0.96742539414414408</v>
      </c>
    </row>
    <row r="56" spans="1:19" x14ac:dyDescent="0.2">
      <c r="A56">
        <f t="shared" si="9"/>
        <v>2019</v>
      </c>
      <c r="B56" s="13">
        <v>2.698</v>
      </c>
      <c r="C56" s="11">
        <v>112.34125</v>
      </c>
      <c r="D56" s="11">
        <v>21427.10325</v>
      </c>
      <c r="E56" s="14">
        <v>45580</v>
      </c>
      <c r="F56" s="17">
        <v>3.6666666666666665</v>
      </c>
      <c r="G56" s="11">
        <v>255.65074999999999</v>
      </c>
      <c r="H56" s="11">
        <v>146.83416666666668</v>
      </c>
      <c r="I56" s="11">
        <v>139.74691666666666</v>
      </c>
      <c r="J56" s="11">
        <v>296</v>
      </c>
      <c r="K56" s="10">
        <f t="shared" si="1"/>
        <v>1</v>
      </c>
      <c r="L56" s="10">
        <f t="shared" si="2"/>
        <v>1</v>
      </c>
      <c r="M56" s="18">
        <f t="shared" si="3"/>
        <v>2.698</v>
      </c>
      <c r="N56" s="17">
        <f t="shared" si="4"/>
        <v>24071.776527047212</v>
      </c>
      <c r="O56" s="17">
        <f t="shared" si="5"/>
        <v>50754.649479697699</v>
      </c>
      <c r="P56" s="17">
        <f t="shared" si="6"/>
        <v>3.6666666666666665</v>
      </c>
      <c r="Q56" s="10">
        <f t="shared" si="7"/>
        <v>1</v>
      </c>
      <c r="R56" s="10">
        <f t="shared" si="8"/>
        <v>1</v>
      </c>
      <c r="S56" s="10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EPATrendsSuppTableDbyVehicleTyp</vt:lpstr>
      <vt:lpstr>ALL</vt:lpstr>
      <vt:lpstr>CAR</vt:lpstr>
      <vt:lpstr>TRUCK</vt:lpstr>
      <vt:lpstr>Economic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Greene</dc:creator>
  <cp:lastModifiedBy>Rebecca E. Ciez</cp:lastModifiedBy>
  <cp:lastPrinted>2020-03-11T15:20:44Z</cp:lastPrinted>
  <dcterms:created xsi:type="dcterms:W3CDTF">2020-03-11T15:19:09Z</dcterms:created>
  <dcterms:modified xsi:type="dcterms:W3CDTF">2020-03-17T19:15:35Z</dcterms:modified>
</cp:coreProperties>
</file>