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ciez1/Documents/GitHub/expertEnergyJudgment/"/>
    </mc:Choice>
  </mc:AlternateContent>
  <xr:revisionPtr revIDLastSave="0" documentId="13_ncr:1_{421621CA-CA27-0948-87ED-067A9F720AD4}" xr6:coauthVersionLast="45" xr6:coauthVersionMax="45" xr10:uidLastSave="{00000000-0000-0000-0000-000000000000}"/>
  <bookViews>
    <workbookView xWindow="40760" yWindow="1980" windowWidth="28800" windowHeight="15980" xr2:uid="{2FEFE1C2-4922-5A4E-978C-34E7996D405E}"/>
  </bookViews>
  <sheets>
    <sheet name="Calculations" sheetId="1" r:id="rId1"/>
    <sheet name="Weight 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1" l="1"/>
  <c r="P23" i="1" l="1"/>
  <c r="N25" i="1"/>
  <c r="P17" i="1"/>
  <c r="N19" i="1"/>
  <c r="P11" i="1"/>
  <c r="N13" i="1"/>
  <c r="P4" i="1"/>
  <c r="N6" i="1"/>
  <c r="D26" i="1" l="1"/>
  <c r="C26" i="1"/>
  <c r="B26" i="1"/>
  <c r="E25" i="1"/>
  <c r="E24" i="1"/>
  <c r="E23" i="1"/>
  <c r="C20" i="1"/>
  <c r="D20" i="1"/>
  <c r="B20" i="1"/>
  <c r="E18" i="1"/>
  <c r="E19" i="1"/>
  <c r="E17" i="1"/>
  <c r="E20" i="1" s="1"/>
  <c r="H18" i="1" s="1"/>
  <c r="D14" i="1"/>
  <c r="C14" i="1"/>
  <c r="B14" i="1"/>
  <c r="E13" i="1"/>
  <c r="E12" i="1"/>
  <c r="E11" i="1"/>
  <c r="E5" i="1"/>
  <c r="E6" i="1"/>
  <c r="E4" i="1"/>
  <c r="C7" i="1"/>
  <c r="D7" i="1"/>
  <c r="B7" i="1"/>
  <c r="E7" i="1" l="1"/>
  <c r="H6" i="1" s="1"/>
  <c r="J18" i="1"/>
  <c r="I6" i="1"/>
  <c r="I17" i="1"/>
  <c r="I20" i="1"/>
  <c r="H19" i="1"/>
  <c r="J19" i="1"/>
  <c r="I19" i="1"/>
  <c r="I4" i="1"/>
  <c r="J17" i="1"/>
  <c r="I5" i="1"/>
  <c r="I18" i="1"/>
  <c r="K18" i="1" s="1"/>
  <c r="H17" i="1"/>
  <c r="E26" i="1"/>
  <c r="H24" i="1" s="1"/>
  <c r="E14" i="1"/>
  <c r="I12" i="1" s="1"/>
  <c r="R17" i="1" l="1"/>
  <c r="H25" i="1"/>
  <c r="H4" i="1"/>
  <c r="I25" i="1"/>
  <c r="I24" i="1"/>
  <c r="H11" i="1"/>
  <c r="J23" i="1"/>
  <c r="J13" i="1"/>
  <c r="I23" i="1"/>
  <c r="I13" i="1"/>
  <c r="I7" i="1"/>
  <c r="J4" i="1"/>
  <c r="J24" i="1"/>
  <c r="J5" i="1"/>
  <c r="H23" i="1"/>
  <c r="H13" i="1"/>
  <c r="H5" i="1"/>
  <c r="J6" i="1"/>
  <c r="J11" i="1"/>
  <c r="J25" i="1"/>
  <c r="J12" i="1"/>
  <c r="I11" i="1"/>
  <c r="H12" i="1"/>
  <c r="H20" i="1"/>
  <c r="K17" i="1"/>
  <c r="K19" i="1"/>
  <c r="J20" i="1"/>
  <c r="K6" i="1"/>
  <c r="K4" i="1"/>
  <c r="K25" i="1" l="1"/>
  <c r="R4" i="1"/>
  <c r="H7" i="1"/>
  <c r="K5" i="1"/>
  <c r="K24" i="1"/>
  <c r="I14" i="1"/>
  <c r="K7" i="1"/>
  <c r="J26" i="1"/>
  <c r="J14" i="1"/>
  <c r="K11" i="1"/>
  <c r="R11" i="1"/>
  <c r="H14" i="1"/>
  <c r="J7" i="1"/>
  <c r="K20" i="1"/>
  <c r="K13" i="1"/>
  <c r="K12" i="1"/>
  <c r="K23" i="1"/>
  <c r="R23" i="1"/>
  <c r="H26" i="1"/>
  <c r="I26" i="1"/>
  <c r="R27" i="1" l="1"/>
  <c r="K14" i="1"/>
  <c r="K26" i="1"/>
</calcChain>
</file>

<file path=xl/sharedStrings.xml><?xml version="1.0" encoding="utf-8"?>
<sst xmlns="http://schemas.openxmlformats.org/spreadsheetml/2006/main" count="89" uniqueCount="11">
  <si>
    <t>Perish</t>
  </si>
  <si>
    <t>Persist</t>
  </si>
  <si>
    <t>Pivot</t>
  </si>
  <si>
    <t>1&amp;2</t>
  </si>
  <si>
    <t>1&amp;3</t>
  </si>
  <si>
    <t>1&amp;4</t>
  </si>
  <si>
    <t>1&amp;5</t>
  </si>
  <si>
    <t>Calculation Type</t>
  </si>
  <si>
    <t>Unweighted</t>
  </si>
  <si>
    <t>Weighted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</si>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</sst>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9981-6C60-0649-8E1E-C82FED55325F}">
  <dimension ref="A1:R28"/>
  <sheetViews>
    <sheetView tabSelected="1" workbookViewId="0">
      <selection activeCell="L20" sqref="L20"/>
    </sheetView>
  </sheetViews>
  <sheetFormatPr baseColWidth="10" defaultRowHeight="16" x14ac:dyDescent="0.2"/>
  <sheetData>
    <row r="1" spans="1:18" x14ac:dyDescent="0.2">
      <c r="A1" t="s">
        <v>7</v>
      </c>
      <c r="B1" t="s">
        <v>9</v>
      </c>
    </row>
    <row r="3" spans="1:18" x14ac:dyDescent="0.2">
      <c r="A3" t="s">
        <v>3</v>
      </c>
      <c r="B3" t="s">
        <v>1</v>
      </c>
      <c r="C3" t="s">
        <v>2</v>
      </c>
      <c r="D3" t="s">
        <v>0</v>
      </c>
      <c r="G3" t="s">
        <v>3</v>
      </c>
      <c r="H3" t="s">
        <v>1</v>
      </c>
      <c r="I3" t="s">
        <v>2</v>
      </c>
      <c r="J3" t="s">
        <v>0</v>
      </c>
      <c r="M3" t="s">
        <v>3</v>
      </c>
      <c r="N3" t="s">
        <v>1</v>
      </c>
      <c r="O3" t="s">
        <v>2</v>
      </c>
      <c r="P3" t="s">
        <v>0</v>
      </c>
    </row>
    <row r="4" spans="1:18" x14ac:dyDescent="0.2">
      <c r="A4" t="s">
        <v>1</v>
      </c>
      <c r="B4">
        <v>20</v>
      </c>
      <c r="C4">
        <v>3</v>
      </c>
      <c r="D4">
        <v>1</v>
      </c>
      <c r="E4">
        <f>SUM(B4:D4)</f>
        <v>24</v>
      </c>
      <c r="G4" t="s">
        <v>1</v>
      </c>
      <c r="H4" s="2">
        <f>B7*E4/E7</f>
        <v>12.592592592592593</v>
      </c>
      <c r="I4" s="2">
        <f>C7*E4/E7</f>
        <v>6.666666666666667</v>
      </c>
      <c r="J4" s="2">
        <f>D7*E4/E7</f>
        <v>4.7407407407407405</v>
      </c>
      <c r="K4">
        <f>SUM(H4:J4)</f>
        <v>24</v>
      </c>
      <c r="M4" t="s">
        <v>1</v>
      </c>
      <c r="N4">
        <v>0</v>
      </c>
      <c r="O4">
        <v>1</v>
      </c>
      <c r="P4">
        <f>IF($B$1="Weighted", 2, 1)</f>
        <v>2</v>
      </c>
      <c r="R4" s="2">
        <f>1-SUMPRODUCT(N4:P6, B4:D6)/SUMPRODUCT(N4:P6, H4:J6)</f>
        <v>0.24397370343316294</v>
      </c>
    </row>
    <row r="5" spans="1:18" x14ac:dyDescent="0.2">
      <c r="A5" t="s">
        <v>2</v>
      </c>
      <c r="B5">
        <v>46</v>
      </c>
      <c r="C5">
        <v>24</v>
      </c>
      <c r="D5">
        <v>8</v>
      </c>
      <c r="E5">
        <f t="shared" ref="E5:E6" si="0">SUM(B5:D5)</f>
        <v>78</v>
      </c>
      <c r="G5" t="s">
        <v>2</v>
      </c>
      <c r="H5" s="2">
        <f>B7*E5/E7</f>
        <v>40.925925925925924</v>
      </c>
      <c r="I5" s="2">
        <f>C7*E5/E7</f>
        <v>21.666666666666668</v>
      </c>
      <c r="J5" s="2">
        <f>D7*E5/E7</f>
        <v>15.407407407407407</v>
      </c>
      <c r="K5">
        <f t="shared" ref="K5:K6" si="1">SUM(H5:J5)</f>
        <v>78</v>
      </c>
      <c r="M5" t="s">
        <v>2</v>
      </c>
      <c r="N5">
        <v>1</v>
      </c>
      <c r="O5">
        <v>0</v>
      </c>
      <c r="P5">
        <v>1</v>
      </c>
    </row>
    <row r="6" spans="1:18" x14ac:dyDescent="0.2">
      <c r="A6" t="s">
        <v>0</v>
      </c>
      <c r="B6">
        <v>19</v>
      </c>
      <c r="C6">
        <v>18</v>
      </c>
      <c r="D6">
        <v>23</v>
      </c>
      <c r="E6">
        <f t="shared" si="0"/>
        <v>60</v>
      </c>
      <c r="G6" t="s">
        <v>0</v>
      </c>
      <c r="H6" s="2">
        <f>B7*E6/E7</f>
        <v>31.481481481481481</v>
      </c>
      <c r="I6" s="2">
        <f>C7*E6/E7</f>
        <v>16.666666666666668</v>
      </c>
      <c r="J6" s="2">
        <f>D7*E6/E7</f>
        <v>11.851851851851851</v>
      </c>
      <c r="K6">
        <f t="shared" si="1"/>
        <v>60</v>
      </c>
      <c r="M6" t="s">
        <v>0</v>
      </c>
      <c r="N6">
        <f>IF($B$1="Weighted", 2, 1)</f>
        <v>2</v>
      </c>
      <c r="O6">
        <v>1</v>
      </c>
      <c r="P6">
        <v>0</v>
      </c>
    </row>
    <row r="7" spans="1:18" x14ac:dyDescent="0.2">
      <c r="B7">
        <f>SUM(B4:B6)</f>
        <v>85</v>
      </c>
      <c r="C7">
        <f t="shared" ref="C7:E7" si="2">SUM(C4:C6)</f>
        <v>45</v>
      </c>
      <c r="D7">
        <f t="shared" si="2"/>
        <v>32</v>
      </c>
      <c r="E7">
        <f t="shared" si="2"/>
        <v>162</v>
      </c>
      <c r="H7">
        <f>SUM(H4:H6)</f>
        <v>85</v>
      </c>
      <c r="I7">
        <f t="shared" ref="I7:J7" si="3">SUM(I4:I6)</f>
        <v>45</v>
      </c>
      <c r="J7">
        <f t="shared" si="3"/>
        <v>31.999999999999996</v>
      </c>
      <c r="K7">
        <f>SUM(K4:K6)</f>
        <v>162</v>
      </c>
    </row>
    <row r="10" spans="1:18" x14ac:dyDescent="0.2">
      <c r="A10" t="s">
        <v>4</v>
      </c>
      <c r="B10" t="s">
        <v>1</v>
      </c>
      <c r="C10" t="s">
        <v>2</v>
      </c>
      <c r="D10" t="s">
        <v>0</v>
      </c>
      <c r="G10" t="s">
        <v>4</v>
      </c>
      <c r="H10" t="s">
        <v>1</v>
      </c>
      <c r="I10" t="s">
        <v>2</v>
      </c>
      <c r="J10" t="s">
        <v>0</v>
      </c>
      <c r="M10" t="s">
        <v>4</v>
      </c>
      <c r="N10" t="s">
        <v>1</v>
      </c>
      <c r="O10" t="s">
        <v>2</v>
      </c>
      <c r="P10" t="s">
        <v>0</v>
      </c>
    </row>
    <row r="11" spans="1:18" x14ac:dyDescent="0.2">
      <c r="A11" t="s">
        <v>1</v>
      </c>
      <c r="B11">
        <v>29</v>
      </c>
      <c r="C11">
        <v>0</v>
      </c>
      <c r="D11">
        <v>1</v>
      </c>
      <c r="E11">
        <f>SUM(B11:D11)</f>
        <v>30</v>
      </c>
      <c r="G11" t="s">
        <v>1</v>
      </c>
      <c r="H11" s="2">
        <f>B14*E11/E14</f>
        <v>25.238095238095237</v>
      </c>
      <c r="I11" s="2">
        <f>C14*E11/E14</f>
        <v>1.4285714285714286</v>
      </c>
      <c r="J11" s="2">
        <f>D14*E11/E14</f>
        <v>3.3333333333333335</v>
      </c>
      <c r="K11">
        <f>SUM(H11:J11)</f>
        <v>29.999999999999996</v>
      </c>
      <c r="M11" t="s">
        <v>1</v>
      </c>
      <c r="N11">
        <v>0</v>
      </c>
      <c r="O11">
        <v>1</v>
      </c>
      <c r="P11">
        <f>IF($B$1="Weighted", 2, 1)</f>
        <v>2</v>
      </c>
      <c r="R11" s="2">
        <f>1-SUMPRODUCT(N11:P13, B11:D13)/SUMPRODUCT(N11:P13, H11:J13)</f>
        <v>0.1426488456865127</v>
      </c>
    </row>
    <row r="12" spans="1:18" x14ac:dyDescent="0.2">
      <c r="A12" t="s">
        <v>2</v>
      </c>
      <c r="B12">
        <v>48</v>
      </c>
      <c r="C12">
        <v>5</v>
      </c>
      <c r="D12">
        <v>3</v>
      </c>
      <c r="E12">
        <f t="shared" ref="E12:E13" si="4">SUM(B12:D12)</f>
        <v>56</v>
      </c>
      <c r="G12" t="s">
        <v>2</v>
      </c>
      <c r="H12" s="2">
        <f>B14*E12/E14</f>
        <v>47.111111111111114</v>
      </c>
      <c r="I12" s="2">
        <f>C14*E12/E14</f>
        <v>2.6666666666666665</v>
      </c>
      <c r="J12" s="2">
        <f>D14*E12/E14</f>
        <v>6.2222222222222223</v>
      </c>
      <c r="K12">
        <f t="shared" ref="K12:K13" si="5">SUM(H12:J12)</f>
        <v>56</v>
      </c>
      <c r="M12" t="s">
        <v>2</v>
      </c>
      <c r="N12">
        <v>1</v>
      </c>
      <c r="O12">
        <v>0</v>
      </c>
      <c r="P12">
        <v>1</v>
      </c>
    </row>
    <row r="13" spans="1:18" x14ac:dyDescent="0.2">
      <c r="A13" t="s">
        <v>0</v>
      </c>
      <c r="B13">
        <v>29</v>
      </c>
      <c r="C13">
        <v>1</v>
      </c>
      <c r="D13">
        <v>10</v>
      </c>
      <c r="E13">
        <f t="shared" si="4"/>
        <v>40</v>
      </c>
      <c r="G13" t="s">
        <v>0</v>
      </c>
      <c r="H13" s="2">
        <f>B14*E13/E14</f>
        <v>33.650793650793652</v>
      </c>
      <c r="I13" s="2">
        <f>C14*E13/E14</f>
        <v>1.9047619047619047</v>
      </c>
      <c r="J13" s="2">
        <f>D14*E13/E14</f>
        <v>4.4444444444444446</v>
      </c>
      <c r="K13">
        <f t="shared" si="5"/>
        <v>40</v>
      </c>
      <c r="M13" t="s">
        <v>0</v>
      </c>
      <c r="N13">
        <f>IF($B$1="Weighted", 2, 1)</f>
        <v>2</v>
      </c>
      <c r="O13">
        <v>1</v>
      </c>
      <c r="P13">
        <v>0</v>
      </c>
    </row>
    <row r="14" spans="1:18" x14ac:dyDescent="0.2">
      <c r="B14">
        <f>SUM(B11:B13)</f>
        <v>106</v>
      </c>
      <c r="C14">
        <f t="shared" ref="C14" si="6">SUM(C11:C13)</f>
        <v>6</v>
      </c>
      <c r="D14">
        <f t="shared" ref="D14" si="7">SUM(D11:D13)</f>
        <v>14</v>
      </c>
      <c r="E14">
        <f t="shared" ref="E14" si="8">SUM(E11:E13)</f>
        <v>126</v>
      </c>
      <c r="H14">
        <f>SUM(H11:H13)</f>
        <v>106</v>
      </c>
      <c r="I14">
        <f t="shared" ref="I14" si="9">SUM(I11:I13)</f>
        <v>6</v>
      </c>
      <c r="J14">
        <f t="shared" ref="J14" si="10">SUM(J11:J13)</f>
        <v>14</v>
      </c>
      <c r="K14">
        <f>SUM(K11:K13)</f>
        <v>126</v>
      </c>
    </row>
    <row r="16" spans="1:18" x14ac:dyDescent="0.2">
      <c r="A16" s="1" t="s">
        <v>5</v>
      </c>
      <c r="B16" s="1" t="s">
        <v>1</v>
      </c>
      <c r="C16" s="1" t="s">
        <v>2</v>
      </c>
      <c r="D16" s="1" t="s">
        <v>0</v>
      </c>
      <c r="E16" s="1"/>
      <c r="F16" s="1"/>
      <c r="G16" s="1" t="s">
        <v>5</v>
      </c>
      <c r="H16" t="s">
        <v>1</v>
      </c>
      <c r="I16" t="s">
        <v>2</v>
      </c>
      <c r="J16" t="s">
        <v>0</v>
      </c>
      <c r="M16" s="1" t="s">
        <v>5</v>
      </c>
      <c r="N16" t="s">
        <v>1</v>
      </c>
      <c r="O16" t="s">
        <v>2</v>
      </c>
      <c r="P16" t="s">
        <v>0</v>
      </c>
    </row>
    <row r="17" spans="1:18" x14ac:dyDescent="0.2">
      <c r="A17" s="1" t="s">
        <v>1</v>
      </c>
      <c r="B17" s="1">
        <v>12</v>
      </c>
      <c r="C17" s="1">
        <v>0</v>
      </c>
      <c r="D17" s="1">
        <v>0</v>
      </c>
      <c r="E17" s="1">
        <f>SUM(B17:D17)</f>
        <v>12</v>
      </c>
      <c r="F17" s="1"/>
      <c r="G17" s="1" t="s">
        <v>1</v>
      </c>
      <c r="H17" s="2">
        <f>B20*E17/E20</f>
        <v>7.2527472527472527</v>
      </c>
      <c r="I17" s="2">
        <f>C20*E17/E20</f>
        <v>1.8461538461538463</v>
      </c>
      <c r="J17" s="2">
        <f>D20*E17/E20</f>
        <v>2.901098901098901</v>
      </c>
      <c r="K17">
        <f>SUM(H17:J17)</f>
        <v>12</v>
      </c>
      <c r="M17" s="1" t="s">
        <v>1</v>
      </c>
      <c r="N17">
        <v>0</v>
      </c>
      <c r="O17">
        <v>1</v>
      </c>
      <c r="P17">
        <f>IF($B$1="Weighted", 2, 1)</f>
        <v>2</v>
      </c>
      <c r="R17" s="2">
        <f>1-SUMPRODUCT(N17:P19, B17:D19)/SUMPRODUCT(N17:P19, H17:J19)</f>
        <v>0.28703703703703698</v>
      </c>
    </row>
    <row r="18" spans="1:18" x14ac:dyDescent="0.2">
      <c r="A18" s="1" t="s">
        <v>2</v>
      </c>
      <c r="B18" s="1">
        <v>31</v>
      </c>
      <c r="C18" s="1">
        <v>8</v>
      </c>
      <c r="D18" s="1">
        <v>5</v>
      </c>
      <c r="E18" s="1">
        <f t="shared" ref="E18:E19" si="11">SUM(B18:D18)</f>
        <v>44</v>
      </c>
      <c r="F18" s="1"/>
      <c r="G18" s="1" t="s">
        <v>2</v>
      </c>
      <c r="H18" s="2">
        <f>B20*E18/E20</f>
        <v>26.593406593406595</v>
      </c>
      <c r="I18" s="2">
        <f>C20*E18/E20</f>
        <v>6.7692307692307692</v>
      </c>
      <c r="J18" s="2">
        <f>D20*E18/E20</f>
        <v>10.637362637362637</v>
      </c>
      <c r="K18">
        <f t="shared" ref="K18:K19" si="12">SUM(H18:J18)</f>
        <v>44</v>
      </c>
      <c r="M18" s="1" t="s">
        <v>2</v>
      </c>
      <c r="N18">
        <v>1</v>
      </c>
      <c r="O18">
        <v>0</v>
      </c>
      <c r="P18">
        <v>1</v>
      </c>
    </row>
    <row r="19" spans="1:18" x14ac:dyDescent="0.2">
      <c r="A19" s="1" t="s">
        <v>0</v>
      </c>
      <c r="B19" s="1">
        <v>12</v>
      </c>
      <c r="C19" s="1">
        <v>6</v>
      </c>
      <c r="D19" s="1">
        <v>17</v>
      </c>
      <c r="E19" s="1">
        <f t="shared" si="11"/>
        <v>35</v>
      </c>
      <c r="F19" s="1"/>
      <c r="G19" s="1" t="s">
        <v>0</v>
      </c>
      <c r="H19" s="2">
        <f>B20*E19/E20</f>
        <v>21.153846153846153</v>
      </c>
      <c r="I19" s="2">
        <f>C20*E19/E20</f>
        <v>5.384615384615385</v>
      </c>
      <c r="J19" s="2">
        <f>D20*E19/E20</f>
        <v>8.4615384615384617</v>
      </c>
      <c r="K19">
        <f t="shared" si="12"/>
        <v>35</v>
      </c>
      <c r="M19" s="1" t="s">
        <v>0</v>
      </c>
      <c r="N19">
        <f>IF($B$1="Weighted", 2, 1)</f>
        <v>2</v>
      </c>
      <c r="O19">
        <v>1</v>
      </c>
      <c r="P19">
        <v>0</v>
      </c>
    </row>
    <row r="20" spans="1:18" x14ac:dyDescent="0.2">
      <c r="A20" s="1"/>
      <c r="B20" s="1">
        <f>SUM(B17:B19)</f>
        <v>55</v>
      </c>
      <c r="C20" s="1">
        <f t="shared" ref="C20:E20" si="13">SUM(C17:C19)</f>
        <v>14</v>
      </c>
      <c r="D20" s="1">
        <f t="shared" si="13"/>
        <v>22</v>
      </c>
      <c r="E20" s="1">
        <f t="shared" si="13"/>
        <v>91</v>
      </c>
      <c r="F20" s="1"/>
      <c r="G20" s="1"/>
      <c r="H20">
        <f>SUM(H17:H19)</f>
        <v>55</v>
      </c>
      <c r="I20">
        <f t="shared" ref="I20" si="14">SUM(I17:I19)</f>
        <v>14</v>
      </c>
      <c r="J20">
        <f t="shared" ref="J20" si="15">SUM(J17:J19)</f>
        <v>22</v>
      </c>
      <c r="K20">
        <f>SUM(K17:K19)</f>
        <v>91</v>
      </c>
      <c r="M20" s="1"/>
    </row>
    <row r="22" spans="1:18" x14ac:dyDescent="0.2">
      <c r="A22" s="1" t="s">
        <v>6</v>
      </c>
      <c r="B22" s="1" t="s">
        <v>1</v>
      </c>
      <c r="C22" s="1" t="s">
        <v>2</v>
      </c>
      <c r="D22" s="1" t="s">
        <v>0</v>
      </c>
      <c r="E22" s="1"/>
      <c r="F22" s="1"/>
      <c r="G22" s="1" t="s">
        <v>6</v>
      </c>
      <c r="H22" t="s">
        <v>1</v>
      </c>
      <c r="I22" t="s">
        <v>2</v>
      </c>
      <c r="J22" t="s">
        <v>0</v>
      </c>
      <c r="M22" s="1" t="s">
        <v>6</v>
      </c>
      <c r="N22" t="s">
        <v>1</v>
      </c>
      <c r="O22" t="s">
        <v>2</v>
      </c>
      <c r="P22" t="s">
        <v>0</v>
      </c>
    </row>
    <row r="23" spans="1:18" x14ac:dyDescent="0.2">
      <c r="A23" s="1" t="s">
        <v>1</v>
      </c>
      <c r="B23" s="1">
        <v>12</v>
      </c>
      <c r="C23" s="1">
        <v>1</v>
      </c>
      <c r="D23" s="1">
        <v>2</v>
      </c>
      <c r="E23" s="1">
        <f>SUM(B23:D23)</f>
        <v>15</v>
      </c>
      <c r="F23" s="1"/>
      <c r="G23" s="1" t="s">
        <v>1</v>
      </c>
      <c r="H23" s="2">
        <f>B26*E23/E26</f>
        <v>10.535714285714286</v>
      </c>
      <c r="I23" s="2">
        <f>C26*E23/E26</f>
        <v>1.0714285714285714</v>
      </c>
      <c r="J23" s="2">
        <f>D26*E23/E26</f>
        <v>3.3928571428571428</v>
      </c>
      <c r="K23">
        <f>SUM(H23:J23)</f>
        <v>15</v>
      </c>
      <c r="M23" s="1" t="s">
        <v>1</v>
      </c>
      <c r="N23">
        <v>0</v>
      </c>
      <c r="O23">
        <v>1</v>
      </c>
      <c r="P23">
        <f>IF($B$1="Weighted", 2, 1)</f>
        <v>2</v>
      </c>
      <c r="R23" s="2">
        <f>1-SUMPRODUCT(N23:P25, B23:D25)/SUMPRODUCT(N23:P25, H23:J25)</f>
        <v>0.22559652928416485</v>
      </c>
    </row>
    <row r="24" spans="1:18" x14ac:dyDescent="0.2">
      <c r="A24" s="1" t="s">
        <v>2</v>
      </c>
      <c r="B24" s="1">
        <v>33</v>
      </c>
      <c r="C24" s="1">
        <v>5</v>
      </c>
      <c r="D24" s="1">
        <v>2</v>
      </c>
      <c r="E24" s="1">
        <f t="shared" ref="E24:E25" si="16">SUM(B24:D24)</f>
        <v>40</v>
      </c>
      <c r="F24" s="1"/>
      <c r="G24" s="1" t="s">
        <v>2</v>
      </c>
      <c r="H24" s="2">
        <f>B26*E24/E26</f>
        <v>28.095238095238095</v>
      </c>
      <c r="I24" s="2">
        <f>C26*E24/E26</f>
        <v>2.8571428571428572</v>
      </c>
      <c r="J24" s="2">
        <f>D26*E24/E26</f>
        <v>9.0476190476190474</v>
      </c>
      <c r="K24">
        <f t="shared" ref="K24:K25" si="17">SUM(H24:J24)</f>
        <v>40</v>
      </c>
      <c r="M24" s="1" t="s">
        <v>2</v>
      </c>
      <c r="N24">
        <v>1</v>
      </c>
      <c r="O24">
        <v>0</v>
      </c>
      <c r="P24">
        <v>1</v>
      </c>
    </row>
    <row r="25" spans="1:18" x14ac:dyDescent="0.2">
      <c r="A25" s="1" t="s">
        <v>0</v>
      </c>
      <c r="B25" s="1">
        <v>14</v>
      </c>
      <c r="C25" s="1">
        <v>0</v>
      </c>
      <c r="D25" s="1">
        <v>15</v>
      </c>
      <c r="E25" s="1">
        <f t="shared" si="16"/>
        <v>29</v>
      </c>
      <c r="F25" s="1"/>
      <c r="G25" s="1" t="s">
        <v>0</v>
      </c>
      <c r="H25" s="2">
        <f>B26*E25/E26</f>
        <v>20.36904761904762</v>
      </c>
      <c r="I25" s="2">
        <f>C26*E25/E26</f>
        <v>2.0714285714285716</v>
      </c>
      <c r="J25" s="2">
        <f>D26*E25/E26</f>
        <v>6.5595238095238093</v>
      </c>
      <c r="K25">
        <f t="shared" si="17"/>
        <v>29.000000000000004</v>
      </c>
      <c r="M25" s="1" t="s">
        <v>0</v>
      </c>
      <c r="N25">
        <f>IF($B$1="Weighted", 2, 1)</f>
        <v>2</v>
      </c>
      <c r="O25">
        <v>1</v>
      </c>
      <c r="P25">
        <v>0</v>
      </c>
    </row>
    <row r="26" spans="1:18" x14ac:dyDescent="0.2">
      <c r="A26" s="1"/>
      <c r="B26" s="1">
        <f>SUM(B23:B25)</f>
        <v>59</v>
      </c>
      <c r="C26" s="1">
        <f t="shared" ref="C26" si="18">SUM(C23:C25)</f>
        <v>6</v>
      </c>
      <c r="D26" s="1">
        <f t="shared" ref="D26" si="19">SUM(D23:D25)</f>
        <v>19</v>
      </c>
      <c r="E26" s="1">
        <f t="shared" ref="E26" si="20">SUM(E23:E25)</f>
        <v>84</v>
      </c>
      <c r="F26" s="1"/>
      <c r="G26" s="1"/>
      <c r="H26">
        <f>SUM(H23:H25)</f>
        <v>59</v>
      </c>
      <c r="I26">
        <f t="shared" ref="I26" si="21">SUM(I23:I25)</f>
        <v>6</v>
      </c>
      <c r="J26">
        <f t="shared" ref="J26" si="22">SUM(J23:J25)</f>
        <v>19</v>
      </c>
      <c r="K26">
        <f>SUM(K23:K25)</f>
        <v>84</v>
      </c>
      <c r="M26" s="1"/>
    </row>
    <row r="27" spans="1:18" x14ac:dyDescent="0.2">
      <c r="Q27" t="s">
        <v>10</v>
      </c>
      <c r="R27" s="3">
        <f>(R4*E7+R11*E14+R17*E20+R23*E26)/(E7+E14+E20+E26)</f>
        <v>0.22152910009268512</v>
      </c>
    </row>
    <row r="28" spans="1:18" x14ac:dyDescent="0.2">
      <c r="K28">
        <f>SUM(K7,K14,K20,K26)</f>
        <v>463</v>
      </c>
    </row>
  </sheetData>
  <dataValidations count="1">
    <dataValidation type="list" allowBlank="1" showInputMessage="1" showErrorMessage="1" sqref="B1" xr:uid="{2BC105A6-CE36-ED42-9053-3B56B8AC603F}">
      <formula1>"Weighted, Unweighted"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682F-4A14-6C4D-B6CA-05E88D3E8361}">
  <dimension ref="A1:G4"/>
  <sheetViews>
    <sheetView workbookViewId="0">
      <selection activeCell="G3" sqref="G3"/>
    </sheetView>
  </sheetViews>
  <sheetFormatPr baseColWidth="10" defaultRowHeight="16" x14ac:dyDescent="0.2"/>
  <sheetData>
    <row r="1" spans="1:7" x14ac:dyDescent="0.2">
      <c r="A1" t="s">
        <v>9</v>
      </c>
      <c r="E1" t="s">
        <v>8</v>
      </c>
    </row>
    <row r="2" spans="1:7" x14ac:dyDescent="0.2">
      <c r="A2">
        <v>0</v>
      </c>
      <c r="B2">
        <v>1</v>
      </c>
      <c r="C2">
        <v>2</v>
      </c>
      <c r="E2">
        <v>0</v>
      </c>
      <c r="F2">
        <v>1</v>
      </c>
      <c r="G2">
        <v>1</v>
      </c>
    </row>
    <row r="3" spans="1:7" x14ac:dyDescent="0.2">
      <c r="A3">
        <v>1</v>
      </c>
      <c r="B3">
        <v>0</v>
      </c>
      <c r="C3">
        <v>1</v>
      </c>
      <c r="E3">
        <v>1</v>
      </c>
      <c r="F3">
        <v>0</v>
      </c>
      <c r="G3">
        <v>1</v>
      </c>
    </row>
    <row r="4" spans="1:7" x14ac:dyDescent="0.2">
      <c r="A4">
        <v>2</v>
      </c>
      <c r="B4">
        <v>1</v>
      </c>
      <c r="C4">
        <v>0</v>
      </c>
      <c r="E4">
        <v>1</v>
      </c>
      <c r="F4">
        <v>1</v>
      </c>
      <c r="G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Weight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E. Ciez</dc:creator>
  <cp:lastModifiedBy>Rebecca E. Ciez</cp:lastModifiedBy>
  <dcterms:created xsi:type="dcterms:W3CDTF">2020-06-26T19:44:25Z</dcterms:created>
  <dcterms:modified xsi:type="dcterms:W3CDTF">2020-08-14T14:14:15Z</dcterms:modified>
</cp:coreProperties>
</file>