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iez/Documents/GitHub/expertElicitationValidation/"/>
    </mc:Choice>
  </mc:AlternateContent>
  <xr:revisionPtr revIDLastSave="0" documentId="13_ncr:1_{8D809B6C-11CC-684B-84BA-2BEDD3B58214}" xr6:coauthVersionLast="43" xr6:coauthVersionMax="43" xr10:uidLastSave="{00000000-0000-0000-0000-000000000000}"/>
  <bookViews>
    <workbookView xWindow="-34240" yWindow="-3060" windowWidth="25440" windowHeight="14120" activeTab="1" xr2:uid="{F7CC6476-DBF4-894C-97A5-8B869A6658B8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2" l="1"/>
  <c r="AL17" i="2"/>
  <c r="AK17" i="2"/>
  <c r="AL19" i="2"/>
  <c r="AL18" i="2"/>
  <c r="H15" i="3" l="1"/>
  <c r="H16" i="3"/>
  <c r="H14" i="3"/>
  <c r="G10" i="3"/>
  <c r="F10" i="3"/>
  <c r="F23" i="3"/>
  <c r="H9" i="3"/>
  <c r="F12" i="3"/>
  <c r="H11" i="3"/>
  <c r="G4" i="3"/>
  <c r="H4" i="3"/>
  <c r="F4" i="3"/>
  <c r="I4" i="3" s="1"/>
  <c r="I3" i="3"/>
  <c r="I2" i="3"/>
  <c r="C31" i="2"/>
  <c r="B31" i="2"/>
  <c r="H10" i="3" l="1"/>
  <c r="G12" i="3"/>
  <c r="H12" i="3"/>
  <c r="A2" i="3"/>
  <c r="B2" i="3"/>
  <c r="C2" i="3"/>
  <c r="A3" i="3"/>
  <c r="B3" i="3"/>
  <c r="C3" i="3"/>
  <c r="A4" i="3"/>
  <c r="B1" i="3"/>
  <c r="C1" i="3"/>
  <c r="A1" i="3"/>
  <c r="AE24" i="2"/>
  <c r="AF24" i="2"/>
  <c r="AG24" i="2"/>
  <c r="W25" i="2"/>
  <c r="X25" i="2"/>
  <c r="Y25" i="2"/>
  <c r="Z25" i="2"/>
  <c r="AA25" i="2"/>
  <c r="AB25" i="2"/>
  <c r="AC25" i="2"/>
  <c r="AD25" i="2"/>
  <c r="AE25" i="2"/>
  <c r="AF25" i="2"/>
  <c r="AG25" i="2"/>
  <c r="AA26" i="2"/>
  <c r="AF27" i="2"/>
  <c r="V28" i="2"/>
  <c r="U25" i="2"/>
  <c r="W24" i="2"/>
  <c r="X24" i="2"/>
  <c r="Y24" i="2"/>
  <c r="Z24" i="2"/>
  <c r="AA24" i="2"/>
  <c r="AB24" i="2"/>
  <c r="AC24" i="2"/>
  <c r="AD24" i="2"/>
  <c r="V24" i="2"/>
  <c r="C9" i="2"/>
  <c r="C10" i="2" s="1"/>
  <c r="R33" i="2" s="1"/>
  <c r="S33" i="2" s="1"/>
  <c r="V25" i="2"/>
  <c r="U7" i="2"/>
  <c r="U8" i="2" s="1"/>
  <c r="U9" i="2" s="1"/>
  <c r="Z28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" i="2"/>
  <c r="B10" i="2"/>
  <c r="N6" i="2" s="1"/>
  <c r="O6" i="2" s="1"/>
  <c r="C8" i="2"/>
  <c r="B8" i="2"/>
  <c r="C4" i="2"/>
  <c r="C4" i="3" s="1"/>
  <c r="B4" i="2"/>
  <c r="H26" i="2" s="1"/>
  <c r="G14" i="3" l="1"/>
  <c r="G19" i="3" s="1"/>
  <c r="F14" i="3"/>
  <c r="F15" i="3"/>
  <c r="F20" i="3" s="1"/>
  <c r="G15" i="3"/>
  <c r="G20" i="3" s="1"/>
  <c r="G16" i="3"/>
  <c r="G21" i="3" s="1"/>
  <c r="F16" i="3"/>
  <c r="C5" i="3"/>
  <c r="B5" i="3"/>
  <c r="B4" i="3"/>
  <c r="AG28" i="2"/>
  <c r="AB27" i="2"/>
  <c r="W26" i="2"/>
  <c r="AC28" i="2"/>
  <c r="X27" i="2"/>
  <c r="Y28" i="2"/>
  <c r="AE26" i="2"/>
  <c r="V27" i="2"/>
  <c r="AF28" i="2"/>
  <c r="AB28" i="2"/>
  <c r="X28" i="2"/>
  <c r="AE27" i="2"/>
  <c r="AA27" i="2"/>
  <c r="W27" i="2"/>
  <c r="AD26" i="2"/>
  <c r="Z26" i="2"/>
  <c r="V26" i="2"/>
  <c r="AE28" i="2"/>
  <c r="AA28" i="2"/>
  <c r="W28" i="2"/>
  <c r="AD27" i="2"/>
  <c r="Z27" i="2"/>
  <c r="AG26" i="2"/>
  <c r="AC26" i="2"/>
  <c r="Y26" i="2"/>
  <c r="H103" i="2"/>
  <c r="H67" i="2"/>
  <c r="AD28" i="2"/>
  <c r="AG27" i="2"/>
  <c r="AC27" i="2"/>
  <c r="Y27" i="2"/>
  <c r="AF26" i="2"/>
  <c r="AB26" i="2"/>
  <c r="X26" i="2"/>
  <c r="D4" i="2"/>
  <c r="K53" i="2"/>
  <c r="U28" i="2"/>
  <c r="U27" i="2"/>
  <c r="U26" i="2"/>
  <c r="U10" i="2"/>
  <c r="K1" i="2"/>
  <c r="K350" i="2"/>
  <c r="K346" i="2"/>
  <c r="K342" i="2"/>
  <c r="K338" i="2"/>
  <c r="K334" i="2"/>
  <c r="K326" i="2"/>
  <c r="K322" i="2"/>
  <c r="K318" i="2"/>
  <c r="K314" i="2"/>
  <c r="K310" i="2"/>
  <c r="K306" i="2"/>
  <c r="K302" i="2"/>
  <c r="K298" i="2"/>
  <c r="K294" i="2"/>
  <c r="K290" i="2"/>
  <c r="K286" i="2"/>
  <c r="K282" i="2"/>
  <c r="K278" i="2"/>
  <c r="K274" i="2"/>
  <c r="K270" i="2"/>
  <c r="K266" i="2"/>
  <c r="K262" i="2"/>
  <c r="K258" i="2"/>
  <c r="K254" i="2"/>
  <c r="K250" i="2"/>
  <c r="K246" i="2"/>
  <c r="K242" i="2"/>
  <c r="K238" i="2"/>
  <c r="K234" i="2"/>
  <c r="K230" i="2"/>
  <c r="K226" i="2"/>
  <c r="K222" i="2"/>
  <c r="K218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K2" i="2"/>
  <c r="K330" i="2"/>
  <c r="K245" i="2"/>
  <c r="H110" i="2"/>
  <c r="H82" i="2"/>
  <c r="H74" i="2"/>
  <c r="H30" i="2"/>
  <c r="K309" i="2"/>
  <c r="H95" i="2"/>
  <c r="H51" i="2"/>
  <c r="K316" i="2"/>
  <c r="K252" i="2"/>
  <c r="K188" i="2"/>
  <c r="K124" i="2"/>
  <c r="K60" i="2"/>
  <c r="H19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111" i="2"/>
  <c r="H107" i="2"/>
  <c r="H99" i="2"/>
  <c r="H91" i="2"/>
  <c r="H87" i="2"/>
  <c r="H83" i="2"/>
  <c r="H79" i="2"/>
  <c r="H75" i="2"/>
  <c r="H71" i="2"/>
  <c r="H63" i="2"/>
  <c r="H59" i="2"/>
  <c r="H55" i="2"/>
  <c r="H47" i="2"/>
  <c r="H43" i="2"/>
  <c r="H39" i="2"/>
  <c r="H35" i="2"/>
  <c r="H31" i="2"/>
  <c r="H27" i="2"/>
  <c r="H23" i="2"/>
  <c r="H15" i="2"/>
  <c r="H11" i="2"/>
  <c r="H3" i="2"/>
  <c r="H106" i="2"/>
  <c r="H98" i="2"/>
  <c r="H94" i="2"/>
  <c r="H90" i="2"/>
  <c r="H78" i="2"/>
  <c r="H62" i="2"/>
  <c r="H46" i="2"/>
  <c r="H42" i="2"/>
  <c r="H14" i="2"/>
  <c r="H10" i="2"/>
  <c r="H7" i="2"/>
  <c r="H66" i="2"/>
  <c r="H58" i="2"/>
  <c r="H86" i="2"/>
  <c r="H70" i="2"/>
  <c r="H54" i="2"/>
  <c r="H38" i="2"/>
  <c r="H18" i="2"/>
  <c r="H6" i="2"/>
  <c r="H102" i="2"/>
  <c r="H50" i="2"/>
  <c r="H34" i="2"/>
  <c r="H22" i="2"/>
  <c r="H2" i="2"/>
  <c r="K181" i="2"/>
  <c r="K117" i="2"/>
  <c r="K4" i="2"/>
  <c r="K20" i="2"/>
  <c r="K36" i="2"/>
  <c r="K52" i="2"/>
  <c r="K68" i="2"/>
  <c r="K84" i="2"/>
  <c r="K100" i="2"/>
  <c r="K116" i="2"/>
  <c r="K132" i="2"/>
  <c r="K148" i="2"/>
  <c r="K164" i="2"/>
  <c r="K180" i="2"/>
  <c r="K196" i="2"/>
  <c r="K212" i="2"/>
  <c r="K228" i="2"/>
  <c r="K343" i="2"/>
  <c r="K351" i="2"/>
  <c r="K5" i="2"/>
  <c r="K37" i="2"/>
  <c r="K69" i="2"/>
  <c r="K101" i="2"/>
  <c r="K133" i="2"/>
  <c r="K165" i="2"/>
  <c r="K197" i="2"/>
  <c r="K229" i="2"/>
  <c r="K261" i="2"/>
  <c r="K347" i="2"/>
  <c r="K12" i="2"/>
  <c r="K44" i="2"/>
  <c r="K76" i="2"/>
  <c r="K108" i="2"/>
  <c r="K140" i="2"/>
  <c r="K172" i="2"/>
  <c r="K204" i="2"/>
  <c r="K236" i="2"/>
  <c r="K268" i="2"/>
  <c r="K300" i="2"/>
  <c r="K332" i="2"/>
  <c r="H1" i="2"/>
  <c r="H109" i="2"/>
  <c r="H105" i="2"/>
  <c r="H101" i="2"/>
  <c r="H97" i="2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K325" i="2"/>
  <c r="K293" i="2"/>
  <c r="K284" i="2"/>
  <c r="K220" i="2"/>
  <c r="K156" i="2"/>
  <c r="K92" i="2"/>
  <c r="K28" i="2"/>
  <c r="K339" i="2"/>
  <c r="K277" i="2"/>
  <c r="K213" i="2"/>
  <c r="K149" i="2"/>
  <c r="K85" i="2"/>
  <c r="K21" i="2"/>
  <c r="K353" i="2"/>
  <c r="K349" i="2"/>
  <c r="K345" i="2"/>
  <c r="K341" i="2"/>
  <c r="K337" i="2"/>
  <c r="K333" i="2"/>
  <c r="K329" i="2"/>
  <c r="K321" i="2"/>
  <c r="K317" i="2"/>
  <c r="K313" i="2"/>
  <c r="K305" i="2"/>
  <c r="K301" i="2"/>
  <c r="K297" i="2"/>
  <c r="K289" i="2"/>
  <c r="K285" i="2"/>
  <c r="K281" i="2"/>
  <c r="K269" i="2"/>
  <c r="K253" i="2"/>
  <c r="K237" i="2"/>
  <c r="K221" i="2"/>
  <c r="K205" i="2"/>
  <c r="K189" i="2"/>
  <c r="K173" i="2"/>
  <c r="K157" i="2"/>
  <c r="K141" i="2"/>
  <c r="K125" i="2"/>
  <c r="K109" i="2"/>
  <c r="K93" i="2"/>
  <c r="K77" i="2"/>
  <c r="K61" i="2"/>
  <c r="K45" i="2"/>
  <c r="K29" i="2"/>
  <c r="K13" i="2"/>
  <c r="K324" i="2"/>
  <c r="K308" i="2"/>
  <c r="K292" i="2"/>
  <c r="K276" i="2"/>
  <c r="K260" i="2"/>
  <c r="K244" i="2"/>
  <c r="K352" i="2"/>
  <c r="K348" i="2"/>
  <c r="K344" i="2"/>
  <c r="K340" i="2"/>
  <c r="K336" i="2"/>
  <c r="K328" i="2"/>
  <c r="K320" i="2"/>
  <c r="K312" i="2"/>
  <c r="K304" i="2"/>
  <c r="K296" i="2"/>
  <c r="K288" i="2"/>
  <c r="K280" i="2"/>
  <c r="K272" i="2"/>
  <c r="K264" i="2"/>
  <c r="K256" i="2"/>
  <c r="K248" i="2"/>
  <c r="K240" i="2"/>
  <c r="K232" i="2"/>
  <c r="K224" i="2"/>
  <c r="K216" i="2"/>
  <c r="K208" i="2"/>
  <c r="K200" i="2"/>
  <c r="K192" i="2"/>
  <c r="K184" i="2"/>
  <c r="K176" i="2"/>
  <c r="K168" i="2"/>
  <c r="K160" i="2"/>
  <c r="K152" i="2"/>
  <c r="K144" i="2"/>
  <c r="K136" i="2"/>
  <c r="K128" i="2"/>
  <c r="K120" i="2"/>
  <c r="K112" i="2"/>
  <c r="K104" i="2"/>
  <c r="K96" i="2"/>
  <c r="K88" i="2"/>
  <c r="K80" i="2"/>
  <c r="K72" i="2"/>
  <c r="K64" i="2"/>
  <c r="K56" i="2"/>
  <c r="K48" i="2"/>
  <c r="K40" i="2"/>
  <c r="K32" i="2"/>
  <c r="K24" i="2"/>
  <c r="K16" i="2"/>
  <c r="K8" i="2"/>
  <c r="K273" i="2"/>
  <c r="K265" i="2"/>
  <c r="K257" i="2"/>
  <c r="K249" i="2"/>
  <c r="K241" i="2"/>
  <c r="K233" i="2"/>
  <c r="K225" i="2"/>
  <c r="K217" i="2"/>
  <c r="K209" i="2"/>
  <c r="K201" i="2"/>
  <c r="K193" i="2"/>
  <c r="K185" i="2"/>
  <c r="K177" i="2"/>
  <c r="K169" i="2"/>
  <c r="K161" i="2"/>
  <c r="K153" i="2"/>
  <c r="K145" i="2"/>
  <c r="K137" i="2"/>
  <c r="K129" i="2"/>
  <c r="K121" i="2"/>
  <c r="K113" i="2"/>
  <c r="K105" i="2"/>
  <c r="K97" i="2"/>
  <c r="K89" i="2"/>
  <c r="K81" i="2"/>
  <c r="K73" i="2"/>
  <c r="K65" i="2"/>
  <c r="K57" i="2"/>
  <c r="K49" i="2"/>
  <c r="K41" i="2"/>
  <c r="K33" i="2"/>
  <c r="K25" i="2"/>
  <c r="K17" i="2"/>
  <c r="K9" i="2"/>
  <c r="K335" i="2"/>
  <c r="K331" i="2"/>
  <c r="K327" i="2"/>
  <c r="K323" i="2"/>
  <c r="K319" i="2"/>
  <c r="K315" i="2"/>
  <c r="K311" i="2"/>
  <c r="K307" i="2"/>
  <c r="K303" i="2"/>
  <c r="K299" i="2"/>
  <c r="K295" i="2"/>
  <c r="K291" i="2"/>
  <c r="K287" i="2"/>
  <c r="K283" i="2"/>
  <c r="K279" i="2"/>
  <c r="K275" i="2"/>
  <c r="K271" i="2"/>
  <c r="K267" i="2"/>
  <c r="K263" i="2"/>
  <c r="K259" i="2"/>
  <c r="K255" i="2"/>
  <c r="K251" i="2"/>
  <c r="K247" i="2"/>
  <c r="K243" i="2"/>
  <c r="K239" i="2"/>
  <c r="K235" i="2"/>
  <c r="K231" i="2"/>
  <c r="K227" i="2"/>
  <c r="K223" i="2"/>
  <c r="K219" i="2"/>
  <c r="K215" i="2"/>
  <c r="K211" i="2"/>
  <c r="K207" i="2"/>
  <c r="K203" i="2"/>
  <c r="K199" i="2"/>
  <c r="K195" i="2"/>
  <c r="K191" i="2"/>
  <c r="K187" i="2"/>
  <c r="K183" i="2"/>
  <c r="K179" i="2"/>
  <c r="K175" i="2"/>
  <c r="K171" i="2"/>
  <c r="K167" i="2"/>
  <c r="K163" i="2"/>
  <c r="K159" i="2"/>
  <c r="K155" i="2"/>
  <c r="K151" i="2"/>
  <c r="K147" i="2"/>
  <c r="K143" i="2"/>
  <c r="K139" i="2"/>
  <c r="K135" i="2"/>
  <c r="K131" i="2"/>
  <c r="K127" i="2"/>
  <c r="K123" i="2"/>
  <c r="K119" i="2"/>
  <c r="K115" i="2"/>
  <c r="K111" i="2"/>
  <c r="K107" i="2"/>
  <c r="K103" i="2"/>
  <c r="K99" i="2"/>
  <c r="K95" i="2"/>
  <c r="K91" i="2"/>
  <c r="K87" i="2"/>
  <c r="K83" i="2"/>
  <c r="K79" i="2"/>
  <c r="K75" i="2"/>
  <c r="K71" i="2"/>
  <c r="K67" i="2"/>
  <c r="K63" i="2"/>
  <c r="K59" i="2"/>
  <c r="K55" i="2"/>
  <c r="K51" i="2"/>
  <c r="K47" i="2"/>
  <c r="K43" i="2"/>
  <c r="K39" i="2"/>
  <c r="K35" i="2"/>
  <c r="K31" i="2"/>
  <c r="K27" i="2"/>
  <c r="K23" i="2"/>
  <c r="K19" i="2"/>
  <c r="K15" i="2"/>
  <c r="K11" i="2"/>
  <c r="K7" i="2"/>
  <c r="K3" i="2"/>
  <c r="R227" i="2"/>
  <c r="S227" i="2" s="1"/>
  <c r="R312" i="2"/>
  <c r="S312" i="2" s="1"/>
  <c r="R113" i="2"/>
  <c r="S113" i="2" s="1"/>
  <c r="R291" i="2"/>
  <c r="S291" i="2" s="1"/>
  <c r="R205" i="2"/>
  <c r="S205" i="2" s="1"/>
  <c r="R65" i="2"/>
  <c r="S65" i="2" s="1"/>
  <c r="R351" i="2"/>
  <c r="S351" i="2" s="1"/>
  <c r="R269" i="2"/>
  <c r="S269" i="2" s="1"/>
  <c r="R177" i="2"/>
  <c r="S177" i="2" s="1"/>
  <c r="R333" i="2"/>
  <c r="S333" i="2" s="1"/>
  <c r="R248" i="2"/>
  <c r="S248" i="2" s="1"/>
  <c r="R145" i="2"/>
  <c r="S145" i="2" s="1"/>
  <c r="N94" i="2"/>
  <c r="O94" i="2" s="1"/>
  <c r="N62" i="2"/>
  <c r="O62" i="2" s="1"/>
  <c r="N86" i="2"/>
  <c r="O86" i="2" s="1"/>
  <c r="N54" i="2"/>
  <c r="O54" i="2" s="1"/>
  <c r="N22" i="2"/>
  <c r="O22" i="2" s="1"/>
  <c r="N30" i="2"/>
  <c r="O30" i="2" s="1"/>
  <c r="N110" i="2"/>
  <c r="O110" i="2" s="1"/>
  <c r="N78" i="2"/>
  <c r="O78" i="2" s="1"/>
  <c r="N46" i="2"/>
  <c r="O46" i="2" s="1"/>
  <c r="N14" i="2"/>
  <c r="O14" i="2" s="1"/>
  <c r="N102" i="2"/>
  <c r="O102" i="2" s="1"/>
  <c r="N70" i="2"/>
  <c r="O70" i="2" s="1"/>
  <c r="N38" i="2"/>
  <c r="O38" i="2" s="1"/>
  <c r="R350" i="2"/>
  <c r="S350" i="2" s="1"/>
  <c r="R311" i="2"/>
  <c r="S311" i="2" s="1"/>
  <c r="R268" i="2"/>
  <c r="S268" i="2" s="1"/>
  <c r="R225" i="2"/>
  <c r="S225" i="2" s="1"/>
  <c r="R176" i="2"/>
  <c r="S176" i="2" s="1"/>
  <c r="R144" i="2"/>
  <c r="S144" i="2" s="1"/>
  <c r="R49" i="2"/>
  <c r="S49" i="2" s="1"/>
  <c r="R323" i="2"/>
  <c r="S323" i="2" s="1"/>
  <c r="R259" i="2"/>
  <c r="S259" i="2" s="1"/>
  <c r="R216" i="2"/>
  <c r="S216" i="2" s="1"/>
  <c r="R193" i="2"/>
  <c r="S193" i="2" s="1"/>
  <c r="R129" i="2"/>
  <c r="S129" i="2" s="1"/>
  <c r="R97" i="2"/>
  <c r="S97" i="2" s="1"/>
  <c r="R5" i="2"/>
  <c r="S5" i="2" s="1"/>
  <c r="R8" i="2"/>
  <c r="S8" i="2" s="1"/>
  <c r="R24" i="2"/>
  <c r="S24" i="2" s="1"/>
  <c r="R40" i="2"/>
  <c r="S40" i="2" s="1"/>
  <c r="R56" i="2"/>
  <c r="S56" i="2" s="1"/>
  <c r="R72" i="2"/>
  <c r="S72" i="2" s="1"/>
  <c r="R88" i="2"/>
  <c r="S88" i="2" s="1"/>
  <c r="R104" i="2"/>
  <c r="S104" i="2" s="1"/>
  <c r="R120" i="2"/>
  <c r="S120" i="2" s="1"/>
  <c r="R136" i="2"/>
  <c r="S136" i="2" s="1"/>
  <c r="R152" i="2"/>
  <c r="S152" i="2" s="1"/>
  <c r="R168" i="2"/>
  <c r="S168" i="2" s="1"/>
  <c r="R184" i="2"/>
  <c r="S184" i="2" s="1"/>
  <c r="R199" i="2"/>
  <c r="S199" i="2" s="1"/>
  <c r="R209" i="2"/>
  <c r="S209" i="2" s="1"/>
  <c r="R220" i="2"/>
  <c r="S220" i="2" s="1"/>
  <c r="R231" i="2"/>
  <c r="S231" i="2" s="1"/>
  <c r="R241" i="2"/>
  <c r="S241" i="2" s="1"/>
  <c r="R252" i="2"/>
  <c r="S252" i="2" s="1"/>
  <c r="R263" i="2"/>
  <c r="S263" i="2" s="1"/>
  <c r="R273" i="2"/>
  <c r="S273" i="2" s="1"/>
  <c r="R284" i="2"/>
  <c r="S284" i="2" s="1"/>
  <c r="R295" i="2"/>
  <c r="S295" i="2" s="1"/>
  <c r="R305" i="2"/>
  <c r="S305" i="2" s="1"/>
  <c r="R316" i="2"/>
  <c r="S316" i="2" s="1"/>
  <c r="R327" i="2"/>
  <c r="S327" i="2" s="1"/>
  <c r="R337" i="2"/>
  <c r="S337" i="2" s="1"/>
  <c r="R346" i="2"/>
  <c r="S346" i="2" s="1"/>
  <c r="R1" i="2"/>
  <c r="S1" i="2" s="1"/>
  <c r="R9" i="2"/>
  <c r="S9" i="2" s="1"/>
  <c r="R25" i="2"/>
  <c r="S25" i="2" s="1"/>
  <c r="R41" i="2"/>
  <c r="S41" i="2" s="1"/>
  <c r="R57" i="2"/>
  <c r="S57" i="2" s="1"/>
  <c r="R73" i="2"/>
  <c r="S73" i="2" s="1"/>
  <c r="R89" i="2"/>
  <c r="S89" i="2" s="1"/>
  <c r="R105" i="2"/>
  <c r="S105" i="2" s="1"/>
  <c r="R121" i="2"/>
  <c r="S121" i="2" s="1"/>
  <c r="R137" i="2"/>
  <c r="S137" i="2" s="1"/>
  <c r="R153" i="2"/>
  <c r="S153" i="2" s="1"/>
  <c r="R169" i="2"/>
  <c r="S169" i="2" s="1"/>
  <c r="R185" i="2"/>
  <c r="S185" i="2" s="1"/>
  <c r="R200" i="2"/>
  <c r="S200" i="2" s="1"/>
  <c r="R211" i="2"/>
  <c r="S211" i="2" s="1"/>
  <c r="R221" i="2"/>
  <c r="S221" i="2" s="1"/>
  <c r="R232" i="2"/>
  <c r="S232" i="2" s="1"/>
  <c r="R243" i="2"/>
  <c r="S243" i="2" s="1"/>
  <c r="R253" i="2"/>
  <c r="S253" i="2" s="1"/>
  <c r="R264" i="2"/>
  <c r="S264" i="2" s="1"/>
  <c r="R275" i="2"/>
  <c r="S275" i="2" s="1"/>
  <c r="R285" i="2"/>
  <c r="S285" i="2" s="1"/>
  <c r="R296" i="2"/>
  <c r="S296" i="2" s="1"/>
  <c r="R307" i="2"/>
  <c r="S307" i="2" s="1"/>
  <c r="R317" i="2"/>
  <c r="S317" i="2" s="1"/>
  <c r="R328" i="2"/>
  <c r="S328" i="2" s="1"/>
  <c r="R339" i="2"/>
  <c r="S339" i="2" s="1"/>
  <c r="R347" i="2"/>
  <c r="S347" i="2" s="1"/>
  <c r="R16" i="2"/>
  <c r="S16" i="2" s="1"/>
  <c r="R32" i="2"/>
  <c r="S32" i="2" s="1"/>
  <c r="R48" i="2"/>
  <c r="S48" i="2" s="1"/>
  <c r="R64" i="2"/>
  <c r="S64" i="2" s="1"/>
  <c r="R80" i="2"/>
  <c r="S80" i="2" s="1"/>
  <c r="R96" i="2"/>
  <c r="S96" i="2" s="1"/>
  <c r="R332" i="2"/>
  <c r="S332" i="2" s="1"/>
  <c r="R289" i="2"/>
  <c r="S289" i="2" s="1"/>
  <c r="R247" i="2"/>
  <c r="S247" i="2" s="1"/>
  <c r="R204" i="2"/>
  <c r="S204" i="2" s="1"/>
  <c r="R112" i="2"/>
  <c r="S112" i="2" s="1"/>
  <c r="R343" i="2"/>
  <c r="S343" i="2" s="1"/>
  <c r="R301" i="2"/>
  <c r="S301" i="2" s="1"/>
  <c r="R280" i="2"/>
  <c r="S280" i="2" s="1"/>
  <c r="R237" i="2"/>
  <c r="S237" i="2" s="1"/>
  <c r="R161" i="2"/>
  <c r="S161" i="2" s="1"/>
  <c r="R342" i="2"/>
  <c r="S342" i="2" s="1"/>
  <c r="R321" i="2"/>
  <c r="S321" i="2" s="1"/>
  <c r="R300" i="2"/>
  <c r="S300" i="2" s="1"/>
  <c r="R279" i="2"/>
  <c r="S279" i="2" s="1"/>
  <c r="R257" i="2"/>
  <c r="S257" i="2" s="1"/>
  <c r="R236" i="2"/>
  <c r="S236" i="2" s="1"/>
  <c r="R215" i="2"/>
  <c r="S215" i="2" s="1"/>
  <c r="R192" i="2"/>
  <c r="S192" i="2" s="1"/>
  <c r="R160" i="2"/>
  <c r="S160" i="2" s="1"/>
  <c r="R128" i="2"/>
  <c r="S128" i="2" s="1"/>
  <c r="R81" i="2"/>
  <c r="S81" i="2" s="1"/>
  <c r="R17" i="2"/>
  <c r="S17" i="2" s="1"/>
  <c r="N4" i="2"/>
  <c r="O4" i="2" s="1"/>
  <c r="N8" i="2"/>
  <c r="O8" i="2" s="1"/>
  <c r="N12" i="2"/>
  <c r="O12" i="2" s="1"/>
  <c r="N16" i="2"/>
  <c r="O16" i="2" s="1"/>
  <c r="N20" i="2"/>
  <c r="O20" i="2" s="1"/>
  <c r="N24" i="2"/>
  <c r="O24" i="2" s="1"/>
  <c r="N28" i="2"/>
  <c r="O28" i="2" s="1"/>
  <c r="N32" i="2"/>
  <c r="O32" i="2" s="1"/>
  <c r="N36" i="2"/>
  <c r="O36" i="2" s="1"/>
  <c r="N40" i="2"/>
  <c r="O40" i="2" s="1"/>
  <c r="N44" i="2"/>
  <c r="O44" i="2" s="1"/>
  <c r="N48" i="2"/>
  <c r="O48" i="2" s="1"/>
  <c r="N52" i="2"/>
  <c r="O52" i="2" s="1"/>
  <c r="N56" i="2"/>
  <c r="O56" i="2" s="1"/>
  <c r="N60" i="2"/>
  <c r="O60" i="2" s="1"/>
  <c r="N64" i="2"/>
  <c r="O64" i="2" s="1"/>
  <c r="N68" i="2"/>
  <c r="O68" i="2" s="1"/>
  <c r="N72" i="2"/>
  <c r="O72" i="2" s="1"/>
  <c r="N76" i="2"/>
  <c r="O76" i="2" s="1"/>
  <c r="N80" i="2"/>
  <c r="O80" i="2" s="1"/>
  <c r="N84" i="2"/>
  <c r="O84" i="2" s="1"/>
  <c r="N88" i="2"/>
  <c r="O88" i="2" s="1"/>
  <c r="N92" i="2"/>
  <c r="O92" i="2" s="1"/>
  <c r="N96" i="2"/>
  <c r="O96" i="2" s="1"/>
  <c r="N100" i="2"/>
  <c r="O100" i="2" s="1"/>
  <c r="N104" i="2"/>
  <c r="O104" i="2" s="1"/>
  <c r="N108" i="2"/>
  <c r="O108" i="2" s="1"/>
  <c r="N112" i="2"/>
  <c r="O112" i="2" s="1"/>
  <c r="N5" i="2"/>
  <c r="O5" i="2" s="1"/>
  <c r="N9" i="2"/>
  <c r="O9" i="2" s="1"/>
  <c r="N13" i="2"/>
  <c r="O13" i="2" s="1"/>
  <c r="N17" i="2"/>
  <c r="O17" i="2" s="1"/>
  <c r="N21" i="2"/>
  <c r="O21" i="2" s="1"/>
  <c r="N25" i="2"/>
  <c r="O25" i="2" s="1"/>
  <c r="N29" i="2"/>
  <c r="O29" i="2" s="1"/>
  <c r="N33" i="2"/>
  <c r="O33" i="2" s="1"/>
  <c r="N37" i="2"/>
  <c r="O37" i="2" s="1"/>
  <c r="N41" i="2"/>
  <c r="O41" i="2" s="1"/>
  <c r="N45" i="2"/>
  <c r="O45" i="2" s="1"/>
  <c r="N49" i="2"/>
  <c r="O49" i="2" s="1"/>
  <c r="N57" i="2"/>
  <c r="O57" i="2" s="1"/>
  <c r="N61" i="2"/>
  <c r="O61" i="2" s="1"/>
  <c r="N65" i="2"/>
  <c r="O65" i="2" s="1"/>
  <c r="N69" i="2"/>
  <c r="O69" i="2" s="1"/>
  <c r="N73" i="2"/>
  <c r="O73" i="2" s="1"/>
  <c r="N77" i="2"/>
  <c r="O77" i="2" s="1"/>
  <c r="N81" i="2"/>
  <c r="O81" i="2" s="1"/>
  <c r="N85" i="2"/>
  <c r="O85" i="2" s="1"/>
  <c r="N93" i="2"/>
  <c r="O93" i="2" s="1"/>
  <c r="N97" i="2"/>
  <c r="O97" i="2" s="1"/>
  <c r="N105" i="2"/>
  <c r="O105" i="2" s="1"/>
  <c r="N1" i="2"/>
  <c r="O1" i="2" s="1"/>
  <c r="N53" i="2"/>
  <c r="O53" i="2" s="1"/>
  <c r="N89" i="2"/>
  <c r="O89" i="2" s="1"/>
  <c r="N101" i="2"/>
  <c r="O101" i="2" s="1"/>
  <c r="N109" i="2"/>
  <c r="O109" i="2" s="1"/>
  <c r="N107" i="2"/>
  <c r="O107" i="2" s="1"/>
  <c r="N99" i="2"/>
  <c r="O99" i="2" s="1"/>
  <c r="N91" i="2"/>
  <c r="O91" i="2" s="1"/>
  <c r="N83" i="2"/>
  <c r="O83" i="2" s="1"/>
  <c r="N75" i="2"/>
  <c r="O75" i="2" s="1"/>
  <c r="N67" i="2"/>
  <c r="O67" i="2" s="1"/>
  <c r="N59" i="2"/>
  <c r="O59" i="2" s="1"/>
  <c r="N51" i="2"/>
  <c r="O51" i="2" s="1"/>
  <c r="N43" i="2"/>
  <c r="O43" i="2" s="1"/>
  <c r="N35" i="2"/>
  <c r="O35" i="2" s="1"/>
  <c r="N27" i="2"/>
  <c r="O27" i="2" s="1"/>
  <c r="N19" i="2"/>
  <c r="O19" i="2" s="1"/>
  <c r="N11" i="2"/>
  <c r="O11" i="2" s="1"/>
  <c r="N3" i="2"/>
  <c r="O3" i="2" s="1"/>
  <c r="N106" i="2"/>
  <c r="O106" i="2" s="1"/>
  <c r="N98" i="2"/>
  <c r="O98" i="2" s="1"/>
  <c r="N90" i="2"/>
  <c r="O90" i="2" s="1"/>
  <c r="N82" i="2"/>
  <c r="O82" i="2" s="1"/>
  <c r="N74" i="2"/>
  <c r="O74" i="2" s="1"/>
  <c r="N66" i="2"/>
  <c r="O66" i="2" s="1"/>
  <c r="N58" i="2"/>
  <c r="O58" i="2" s="1"/>
  <c r="N50" i="2"/>
  <c r="O50" i="2" s="1"/>
  <c r="N42" i="2"/>
  <c r="O42" i="2" s="1"/>
  <c r="N34" i="2"/>
  <c r="O34" i="2" s="1"/>
  <c r="N26" i="2"/>
  <c r="O26" i="2" s="1"/>
  <c r="N18" i="2"/>
  <c r="O18" i="2" s="1"/>
  <c r="N10" i="2"/>
  <c r="O10" i="2" s="1"/>
  <c r="N2" i="2"/>
  <c r="O2" i="2" s="1"/>
  <c r="N111" i="2"/>
  <c r="O111" i="2" s="1"/>
  <c r="N103" i="2"/>
  <c r="O103" i="2" s="1"/>
  <c r="N95" i="2"/>
  <c r="O95" i="2" s="1"/>
  <c r="N87" i="2"/>
  <c r="O87" i="2" s="1"/>
  <c r="N79" i="2"/>
  <c r="O79" i="2" s="1"/>
  <c r="N71" i="2"/>
  <c r="O71" i="2" s="1"/>
  <c r="N63" i="2"/>
  <c r="O63" i="2" s="1"/>
  <c r="N55" i="2"/>
  <c r="O55" i="2" s="1"/>
  <c r="N47" i="2"/>
  <c r="O47" i="2" s="1"/>
  <c r="N39" i="2"/>
  <c r="O39" i="2" s="1"/>
  <c r="N31" i="2"/>
  <c r="O31" i="2" s="1"/>
  <c r="N23" i="2"/>
  <c r="O23" i="2" s="1"/>
  <c r="N15" i="2"/>
  <c r="O15" i="2" s="1"/>
  <c r="N7" i="2"/>
  <c r="O7" i="2" s="1"/>
  <c r="R353" i="2"/>
  <c r="S353" i="2" s="1"/>
  <c r="R349" i="2"/>
  <c r="S349" i="2" s="1"/>
  <c r="R345" i="2"/>
  <c r="S345" i="2" s="1"/>
  <c r="R341" i="2"/>
  <c r="S341" i="2" s="1"/>
  <c r="R336" i="2"/>
  <c r="S336" i="2" s="1"/>
  <c r="R331" i="2"/>
  <c r="S331" i="2" s="1"/>
  <c r="R325" i="2"/>
  <c r="S325" i="2" s="1"/>
  <c r="R320" i="2"/>
  <c r="S320" i="2" s="1"/>
  <c r="R315" i="2"/>
  <c r="S315" i="2" s="1"/>
  <c r="R309" i="2"/>
  <c r="S309" i="2" s="1"/>
  <c r="R304" i="2"/>
  <c r="S304" i="2" s="1"/>
  <c r="R299" i="2"/>
  <c r="S299" i="2" s="1"/>
  <c r="R293" i="2"/>
  <c r="S293" i="2" s="1"/>
  <c r="R288" i="2"/>
  <c r="S288" i="2" s="1"/>
  <c r="R283" i="2"/>
  <c r="S283" i="2" s="1"/>
  <c r="R277" i="2"/>
  <c r="S277" i="2" s="1"/>
  <c r="R272" i="2"/>
  <c r="S272" i="2" s="1"/>
  <c r="R267" i="2"/>
  <c r="S267" i="2" s="1"/>
  <c r="R261" i="2"/>
  <c r="S261" i="2" s="1"/>
  <c r="R256" i="2"/>
  <c r="S256" i="2" s="1"/>
  <c r="R251" i="2"/>
  <c r="S251" i="2" s="1"/>
  <c r="R245" i="2"/>
  <c r="S245" i="2" s="1"/>
  <c r="R240" i="2"/>
  <c r="S240" i="2" s="1"/>
  <c r="R235" i="2"/>
  <c r="S235" i="2" s="1"/>
  <c r="R229" i="2"/>
  <c r="S229" i="2" s="1"/>
  <c r="R224" i="2"/>
  <c r="S224" i="2" s="1"/>
  <c r="R219" i="2"/>
  <c r="S219" i="2" s="1"/>
  <c r="R213" i="2"/>
  <c r="S213" i="2" s="1"/>
  <c r="R208" i="2"/>
  <c r="S208" i="2" s="1"/>
  <c r="R203" i="2"/>
  <c r="S203" i="2" s="1"/>
  <c r="R197" i="2"/>
  <c r="S197" i="2" s="1"/>
  <c r="R189" i="2"/>
  <c r="S189" i="2" s="1"/>
  <c r="R181" i="2"/>
  <c r="S181" i="2" s="1"/>
  <c r="R173" i="2"/>
  <c r="S173" i="2" s="1"/>
  <c r="R165" i="2"/>
  <c r="S165" i="2" s="1"/>
  <c r="R157" i="2"/>
  <c r="S157" i="2" s="1"/>
  <c r="R149" i="2"/>
  <c r="S149" i="2" s="1"/>
  <c r="R141" i="2"/>
  <c r="S141" i="2" s="1"/>
  <c r="R133" i="2"/>
  <c r="S133" i="2" s="1"/>
  <c r="R125" i="2"/>
  <c r="S125" i="2" s="1"/>
  <c r="R117" i="2"/>
  <c r="S117" i="2" s="1"/>
  <c r="R109" i="2"/>
  <c r="S109" i="2" s="1"/>
  <c r="R101" i="2"/>
  <c r="S101" i="2" s="1"/>
  <c r="R93" i="2"/>
  <c r="S93" i="2" s="1"/>
  <c r="R85" i="2"/>
  <c r="S85" i="2" s="1"/>
  <c r="R77" i="2"/>
  <c r="S77" i="2" s="1"/>
  <c r="R69" i="2"/>
  <c r="S69" i="2" s="1"/>
  <c r="R61" i="2"/>
  <c r="S61" i="2" s="1"/>
  <c r="R53" i="2"/>
  <c r="S53" i="2" s="1"/>
  <c r="R45" i="2"/>
  <c r="S45" i="2" s="1"/>
  <c r="R37" i="2"/>
  <c r="S37" i="2" s="1"/>
  <c r="R29" i="2"/>
  <c r="S29" i="2" s="1"/>
  <c r="R21" i="2"/>
  <c r="S21" i="2" s="1"/>
  <c r="R13" i="2"/>
  <c r="S13" i="2" s="1"/>
  <c r="R2" i="2"/>
  <c r="S2" i="2" s="1"/>
  <c r="R6" i="2"/>
  <c r="S6" i="2" s="1"/>
  <c r="R10" i="2"/>
  <c r="S10" i="2" s="1"/>
  <c r="R14" i="2"/>
  <c r="S14" i="2" s="1"/>
  <c r="R18" i="2"/>
  <c r="S18" i="2" s="1"/>
  <c r="R22" i="2"/>
  <c r="S22" i="2" s="1"/>
  <c r="R26" i="2"/>
  <c r="S26" i="2" s="1"/>
  <c r="R30" i="2"/>
  <c r="S30" i="2" s="1"/>
  <c r="R34" i="2"/>
  <c r="S34" i="2" s="1"/>
  <c r="R38" i="2"/>
  <c r="S38" i="2" s="1"/>
  <c r="R42" i="2"/>
  <c r="S42" i="2" s="1"/>
  <c r="R46" i="2"/>
  <c r="S46" i="2" s="1"/>
  <c r="R50" i="2"/>
  <c r="S50" i="2" s="1"/>
  <c r="R54" i="2"/>
  <c r="S54" i="2" s="1"/>
  <c r="R58" i="2"/>
  <c r="S58" i="2" s="1"/>
  <c r="R62" i="2"/>
  <c r="S62" i="2" s="1"/>
  <c r="R66" i="2"/>
  <c r="S66" i="2" s="1"/>
  <c r="R70" i="2"/>
  <c r="S70" i="2" s="1"/>
  <c r="R74" i="2"/>
  <c r="S74" i="2" s="1"/>
  <c r="R78" i="2"/>
  <c r="S78" i="2" s="1"/>
  <c r="R82" i="2"/>
  <c r="S82" i="2" s="1"/>
  <c r="R86" i="2"/>
  <c r="S86" i="2" s="1"/>
  <c r="R90" i="2"/>
  <c r="S90" i="2" s="1"/>
  <c r="R94" i="2"/>
  <c r="S94" i="2" s="1"/>
  <c r="R98" i="2"/>
  <c r="S98" i="2" s="1"/>
  <c r="R102" i="2"/>
  <c r="S102" i="2" s="1"/>
  <c r="R106" i="2"/>
  <c r="S106" i="2" s="1"/>
  <c r="R110" i="2"/>
  <c r="S110" i="2" s="1"/>
  <c r="R114" i="2"/>
  <c r="S114" i="2" s="1"/>
  <c r="R118" i="2"/>
  <c r="S118" i="2" s="1"/>
  <c r="R122" i="2"/>
  <c r="S122" i="2" s="1"/>
  <c r="R126" i="2"/>
  <c r="S126" i="2" s="1"/>
  <c r="R130" i="2"/>
  <c r="S130" i="2" s="1"/>
  <c r="R134" i="2"/>
  <c r="S134" i="2" s="1"/>
  <c r="R138" i="2"/>
  <c r="S138" i="2" s="1"/>
  <c r="R142" i="2"/>
  <c r="S142" i="2" s="1"/>
  <c r="R146" i="2"/>
  <c r="S146" i="2" s="1"/>
  <c r="R150" i="2"/>
  <c r="S150" i="2" s="1"/>
  <c r="R154" i="2"/>
  <c r="S154" i="2" s="1"/>
  <c r="R158" i="2"/>
  <c r="S158" i="2" s="1"/>
  <c r="R162" i="2"/>
  <c r="S162" i="2" s="1"/>
  <c r="R166" i="2"/>
  <c r="S166" i="2" s="1"/>
  <c r="R170" i="2"/>
  <c r="S170" i="2" s="1"/>
  <c r="R174" i="2"/>
  <c r="S174" i="2" s="1"/>
  <c r="R178" i="2"/>
  <c r="S178" i="2" s="1"/>
  <c r="R182" i="2"/>
  <c r="S182" i="2" s="1"/>
  <c r="R186" i="2"/>
  <c r="S186" i="2" s="1"/>
  <c r="R190" i="2"/>
  <c r="S190" i="2" s="1"/>
  <c r="R194" i="2"/>
  <c r="S194" i="2" s="1"/>
  <c r="R198" i="2"/>
  <c r="S198" i="2" s="1"/>
  <c r="R202" i="2"/>
  <c r="S202" i="2" s="1"/>
  <c r="R206" i="2"/>
  <c r="S206" i="2" s="1"/>
  <c r="R210" i="2"/>
  <c r="S210" i="2" s="1"/>
  <c r="R214" i="2"/>
  <c r="S214" i="2" s="1"/>
  <c r="R218" i="2"/>
  <c r="S218" i="2" s="1"/>
  <c r="R222" i="2"/>
  <c r="S222" i="2" s="1"/>
  <c r="R226" i="2"/>
  <c r="S226" i="2" s="1"/>
  <c r="R230" i="2"/>
  <c r="S230" i="2" s="1"/>
  <c r="R234" i="2"/>
  <c r="S234" i="2" s="1"/>
  <c r="R238" i="2"/>
  <c r="S238" i="2" s="1"/>
  <c r="R242" i="2"/>
  <c r="S242" i="2" s="1"/>
  <c r="R246" i="2"/>
  <c r="S246" i="2" s="1"/>
  <c r="R250" i="2"/>
  <c r="S250" i="2" s="1"/>
  <c r="R254" i="2"/>
  <c r="S254" i="2" s="1"/>
  <c r="R258" i="2"/>
  <c r="S258" i="2" s="1"/>
  <c r="R262" i="2"/>
  <c r="S262" i="2" s="1"/>
  <c r="R266" i="2"/>
  <c r="S266" i="2" s="1"/>
  <c r="R270" i="2"/>
  <c r="S270" i="2" s="1"/>
  <c r="R274" i="2"/>
  <c r="S274" i="2" s="1"/>
  <c r="R278" i="2"/>
  <c r="S278" i="2" s="1"/>
  <c r="R282" i="2"/>
  <c r="S282" i="2" s="1"/>
  <c r="R286" i="2"/>
  <c r="S286" i="2" s="1"/>
  <c r="R290" i="2"/>
  <c r="S290" i="2" s="1"/>
  <c r="R294" i="2"/>
  <c r="S294" i="2" s="1"/>
  <c r="R298" i="2"/>
  <c r="S298" i="2" s="1"/>
  <c r="R302" i="2"/>
  <c r="S302" i="2" s="1"/>
  <c r="R306" i="2"/>
  <c r="S306" i="2" s="1"/>
  <c r="R310" i="2"/>
  <c r="S310" i="2" s="1"/>
  <c r="R314" i="2"/>
  <c r="S314" i="2" s="1"/>
  <c r="R318" i="2"/>
  <c r="S318" i="2" s="1"/>
  <c r="R322" i="2"/>
  <c r="S322" i="2" s="1"/>
  <c r="R326" i="2"/>
  <c r="S326" i="2" s="1"/>
  <c r="R330" i="2"/>
  <c r="S330" i="2" s="1"/>
  <c r="R334" i="2"/>
  <c r="S334" i="2" s="1"/>
  <c r="R338" i="2"/>
  <c r="S338" i="2" s="1"/>
  <c r="R3" i="2"/>
  <c r="S3" i="2" s="1"/>
  <c r="R7" i="2"/>
  <c r="S7" i="2" s="1"/>
  <c r="R11" i="2"/>
  <c r="S11" i="2" s="1"/>
  <c r="R15" i="2"/>
  <c r="S15" i="2" s="1"/>
  <c r="R19" i="2"/>
  <c r="S19" i="2" s="1"/>
  <c r="R23" i="2"/>
  <c r="S23" i="2" s="1"/>
  <c r="R27" i="2"/>
  <c r="S27" i="2" s="1"/>
  <c r="R31" i="2"/>
  <c r="S31" i="2" s="1"/>
  <c r="R35" i="2"/>
  <c r="S35" i="2" s="1"/>
  <c r="R39" i="2"/>
  <c r="S39" i="2" s="1"/>
  <c r="R43" i="2"/>
  <c r="S43" i="2" s="1"/>
  <c r="R47" i="2"/>
  <c r="S47" i="2" s="1"/>
  <c r="R51" i="2"/>
  <c r="S51" i="2" s="1"/>
  <c r="R55" i="2"/>
  <c r="S55" i="2" s="1"/>
  <c r="R59" i="2"/>
  <c r="S59" i="2" s="1"/>
  <c r="R63" i="2"/>
  <c r="S63" i="2" s="1"/>
  <c r="R67" i="2"/>
  <c r="S67" i="2" s="1"/>
  <c r="R71" i="2"/>
  <c r="S71" i="2" s="1"/>
  <c r="R75" i="2"/>
  <c r="S75" i="2" s="1"/>
  <c r="R79" i="2"/>
  <c r="S79" i="2" s="1"/>
  <c r="R83" i="2"/>
  <c r="S83" i="2" s="1"/>
  <c r="R87" i="2"/>
  <c r="S87" i="2" s="1"/>
  <c r="R91" i="2"/>
  <c r="S91" i="2" s="1"/>
  <c r="R95" i="2"/>
  <c r="S95" i="2" s="1"/>
  <c r="R99" i="2"/>
  <c r="S99" i="2" s="1"/>
  <c r="R103" i="2"/>
  <c r="S103" i="2" s="1"/>
  <c r="R107" i="2"/>
  <c r="S107" i="2" s="1"/>
  <c r="R111" i="2"/>
  <c r="S111" i="2" s="1"/>
  <c r="R115" i="2"/>
  <c r="S115" i="2" s="1"/>
  <c r="R119" i="2"/>
  <c r="S119" i="2" s="1"/>
  <c r="R123" i="2"/>
  <c r="S123" i="2" s="1"/>
  <c r="R127" i="2"/>
  <c r="S127" i="2" s="1"/>
  <c r="R131" i="2"/>
  <c r="S131" i="2" s="1"/>
  <c r="R135" i="2"/>
  <c r="S135" i="2" s="1"/>
  <c r="R139" i="2"/>
  <c r="S139" i="2" s="1"/>
  <c r="R143" i="2"/>
  <c r="S143" i="2" s="1"/>
  <c r="R147" i="2"/>
  <c r="S147" i="2" s="1"/>
  <c r="R151" i="2"/>
  <c r="S151" i="2" s="1"/>
  <c r="R155" i="2"/>
  <c r="S155" i="2" s="1"/>
  <c r="R159" i="2"/>
  <c r="S159" i="2" s="1"/>
  <c r="R163" i="2"/>
  <c r="S163" i="2" s="1"/>
  <c r="R167" i="2"/>
  <c r="S167" i="2" s="1"/>
  <c r="R171" i="2"/>
  <c r="S171" i="2" s="1"/>
  <c r="R175" i="2"/>
  <c r="S175" i="2" s="1"/>
  <c r="R179" i="2"/>
  <c r="S179" i="2" s="1"/>
  <c r="R183" i="2"/>
  <c r="S183" i="2" s="1"/>
  <c r="R187" i="2"/>
  <c r="S187" i="2" s="1"/>
  <c r="R191" i="2"/>
  <c r="S191" i="2" s="1"/>
  <c r="R195" i="2"/>
  <c r="S195" i="2" s="1"/>
  <c r="R352" i="2"/>
  <c r="S352" i="2" s="1"/>
  <c r="R348" i="2"/>
  <c r="S348" i="2" s="1"/>
  <c r="R344" i="2"/>
  <c r="S344" i="2" s="1"/>
  <c r="R340" i="2"/>
  <c r="S340" i="2" s="1"/>
  <c r="R335" i="2"/>
  <c r="S335" i="2" s="1"/>
  <c r="R329" i="2"/>
  <c r="S329" i="2" s="1"/>
  <c r="R324" i="2"/>
  <c r="S324" i="2" s="1"/>
  <c r="R319" i="2"/>
  <c r="S319" i="2" s="1"/>
  <c r="R313" i="2"/>
  <c r="S313" i="2" s="1"/>
  <c r="R308" i="2"/>
  <c r="S308" i="2" s="1"/>
  <c r="R303" i="2"/>
  <c r="S303" i="2" s="1"/>
  <c r="R297" i="2"/>
  <c r="S297" i="2" s="1"/>
  <c r="R292" i="2"/>
  <c r="S292" i="2" s="1"/>
  <c r="R287" i="2"/>
  <c r="S287" i="2" s="1"/>
  <c r="R281" i="2"/>
  <c r="S281" i="2" s="1"/>
  <c r="R276" i="2"/>
  <c r="S276" i="2" s="1"/>
  <c r="R271" i="2"/>
  <c r="S271" i="2" s="1"/>
  <c r="R265" i="2"/>
  <c r="S265" i="2" s="1"/>
  <c r="R260" i="2"/>
  <c r="S260" i="2" s="1"/>
  <c r="R255" i="2"/>
  <c r="S255" i="2" s="1"/>
  <c r="R249" i="2"/>
  <c r="S249" i="2" s="1"/>
  <c r="R244" i="2"/>
  <c r="S244" i="2" s="1"/>
  <c r="R239" i="2"/>
  <c r="S239" i="2" s="1"/>
  <c r="R233" i="2"/>
  <c r="S233" i="2" s="1"/>
  <c r="R228" i="2"/>
  <c r="S228" i="2" s="1"/>
  <c r="R223" i="2"/>
  <c r="S223" i="2" s="1"/>
  <c r="R217" i="2"/>
  <c r="S217" i="2" s="1"/>
  <c r="R212" i="2"/>
  <c r="S212" i="2" s="1"/>
  <c r="R207" i="2"/>
  <c r="S207" i="2" s="1"/>
  <c r="R201" i="2"/>
  <c r="S201" i="2" s="1"/>
  <c r="R196" i="2"/>
  <c r="S196" i="2" s="1"/>
  <c r="R188" i="2"/>
  <c r="S188" i="2" s="1"/>
  <c r="R180" i="2"/>
  <c r="S180" i="2" s="1"/>
  <c r="R172" i="2"/>
  <c r="S172" i="2" s="1"/>
  <c r="R164" i="2"/>
  <c r="S164" i="2" s="1"/>
  <c r="R156" i="2"/>
  <c r="S156" i="2" s="1"/>
  <c r="R148" i="2"/>
  <c r="S148" i="2" s="1"/>
  <c r="R140" i="2"/>
  <c r="S140" i="2" s="1"/>
  <c r="R132" i="2"/>
  <c r="S132" i="2" s="1"/>
  <c r="R124" i="2"/>
  <c r="S124" i="2" s="1"/>
  <c r="R116" i="2"/>
  <c r="S116" i="2" s="1"/>
  <c r="R108" i="2"/>
  <c r="S108" i="2" s="1"/>
  <c r="R100" i="2"/>
  <c r="S100" i="2" s="1"/>
  <c r="R92" i="2"/>
  <c r="S92" i="2" s="1"/>
  <c r="R84" i="2"/>
  <c r="S84" i="2" s="1"/>
  <c r="R76" i="2"/>
  <c r="S76" i="2" s="1"/>
  <c r="R68" i="2"/>
  <c r="S68" i="2" s="1"/>
  <c r="R60" i="2"/>
  <c r="S60" i="2" s="1"/>
  <c r="R52" i="2"/>
  <c r="S52" i="2" s="1"/>
  <c r="R44" i="2"/>
  <c r="S44" i="2" s="1"/>
  <c r="R36" i="2"/>
  <c r="S36" i="2" s="1"/>
  <c r="R28" i="2"/>
  <c r="S28" i="2" s="1"/>
  <c r="R20" i="2"/>
  <c r="S20" i="2" s="1"/>
  <c r="R12" i="2"/>
  <c r="S12" i="2" s="1"/>
  <c r="R4" i="2"/>
  <c r="S4" i="2" s="1"/>
  <c r="F19" i="3" l="1"/>
  <c r="K8" i="3"/>
  <c r="F21" i="3"/>
  <c r="G22" i="3"/>
  <c r="W29" i="2"/>
  <c r="AA29" i="2"/>
  <c r="AE29" i="2"/>
  <c r="V29" i="2"/>
  <c r="X29" i="2"/>
  <c r="AB29" i="2"/>
  <c r="AF29" i="2"/>
  <c r="Z29" i="2"/>
  <c r="Y29" i="2"/>
  <c r="AC29" i="2"/>
  <c r="AG29" i="2"/>
  <c r="AD29" i="2"/>
  <c r="U29" i="2"/>
  <c r="U11" i="2"/>
  <c r="K354" i="2"/>
  <c r="C5" i="2" s="1"/>
  <c r="H113" i="2"/>
  <c r="O113" i="2"/>
  <c r="S354" i="2"/>
  <c r="C11" i="2" s="1"/>
  <c r="C12" i="2" s="1"/>
  <c r="F22" i="3" l="1"/>
  <c r="H22" i="3" s="1"/>
  <c r="X30" i="2"/>
  <c r="AB30" i="2"/>
  <c r="AF30" i="2"/>
  <c r="W30" i="2"/>
  <c r="AE30" i="2"/>
  <c r="Y30" i="2"/>
  <c r="AC30" i="2"/>
  <c r="AG30" i="2"/>
  <c r="V30" i="2"/>
  <c r="Z30" i="2"/>
  <c r="AD30" i="2"/>
  <c r="AA30" i="2"/>
  <c r="U30" i="2"/>
  <c r="U12" i="2"/>
  <c r="C14" i="2"/>
  <c r="C13" i="2"/>
  <c r="B20" i="2"/>
  <c r="B21" i="2" s="1"/>
  <c r="B6" i="2"/>
  <c r="B11" i="2"/>
  <c r="B12" i="2" s="1"/>
  <c r="C6" i="2"/>
  <c r="AK19" i="2" l="1"/>
  <c r="AK18" i="2"/>
  <c r="Y31" i="2"/>
  <c r="AC31" i="2"/>
  <c r="AG31" i="2"/>
  <c r="AF31" i="2"/>
  <c r="Z31" i="2"/>
  <c r="AD31" i="2"/>
  <c r="X31" i="2"/>
  <c r="W31" i="2"/>
  <c r="AA31" i="2"/>
  <c r="AE31" i="2"/>
  <c r="V31" i="2"/>
  <c r="AB31" i="2"/>
  <c r="U13" i="2"/>
  <c r="U31" i="2"/>
  <c r="B14" i="2"/>
  <c r="B13" i="2"/>
  <c r="C24" i="2"/>
  <c r="C28" i="2"/>
  <c r="C25" i="2"/>
  <c r="C27" i="2"/>
  <c r="B17" i="2"/>
  <c r="B18" i="2" s="1"/>
  <c r="U5" i="2" s="1"/>
  <c r="B27" i="2"/>
  <c r="B24" i="2"/>
  <c r="B28" i="2"/>
  <c r="B25" i="2"/>
  <c r="Z32" i="2" l="1"/>
  <c r="AD32" i="2"/>
  <c r="Y32" i="2"/>
  <c r="W32" i="2"/>
  <c r="AA32" i="2"/>
  <c r="AE32" i="2"/>
  <c r="AG32" i="2"/>
  <c r="X32" i="2"/>
  <c r="AB32" i="2"/>
  <c r="AF32" i="2"/>
  <c r="AC32" i="2"/>
  <c r="V32" i="2"/>
  <c r="U14" i="2"/>
  <c r="U32" i="2"/>
  <c r="W33" i="2" l="1"/>
  <c r="AA33" i="2"/>
  <c r="AE33" i="2"/>
  <c r="V33" i="2"/>
  <c r="AD33" i="2"/>
  <c r="X33" i="2"/>
  <c r="AB33" i="2"/>
  <c r="AF33" i="2"/>
  <c r="Y33" i="2"/>
  <c r="AC33" i="2"/>
  <c r="AG33" i="2"/>
  <c r="Z33" i="2"/>
  <c r="U15" i="2"/>
  <c r="U33" i="2"/>
  <c r="X34" i="2" l="1"/>
  <c r="AB34" i="2"/>
  <c r="AF34" i="2"/>
  <c r="AE34" i="2"/>
  <c r="Y34" i="2"/>
  <c r="AC34" i="2"/>
  <c r="AG34" i="2"/>
  <c r="V34" i="2"/>
  <c r="W34" i="2"/>
  <c r="Z34" i="2"/>
  <c r="AD34" i="2"/>
  <c r="AA34" i="2"/>
  <c r="U16" i="2"/>
  <c r="U34" i="2"/>
  <c r="U17" i="2" l="1"/>
  <c r="Y35" i="2"/>
  <c r="AC35" i="2"/>
  <c r="AG35" i="2"/>
  <c r="U35" i="2"/>
  <c r="AB35" i="2"/>
  <c r="Z35" i="2"/>
  <c r="AD35" i="2"/>
  <c r="AF35" i="2"/>
  <c r="W35" i="2"/>
  <c r="AA35" i="2"/>
  <c r="AE35" i="2"/>
  <c r="V35" i="2"/>
  <c r="X35" i="2"/>
  <c r="U18" i="2" l="1"/>
  <c r="Z36" i="2"/>
  <c r="AD36" i="2"/>
  <c r="AC36" i="2"/>
  <c r="W36" i="2"/>
  <c r="AA36" i="2"/>
  <c r="AE36" i="2"/>
  <c r="U36" i="2"/>
  <c r="AG36" i="2"/>
  <c r="V36" i="2"/>
  <c r="X36" i="2"/>
  <c r="AB36" i="2"/>
  <c r="AF36" i="2"/>
  <c r="Y36" i="2"/>
  <c r="W37" i="2" l="1"/>
  <c r="AA37" i="2"/>
  <c r="AE37" i="2"/>
  <c r="V37" i="2"/>
  <c r="U19" i="2"/>
  <c r="AD37" i="2"/>
  <c r="X37" i="2"/>
  <c r="AB37" i="2"/>
  <c r="AF37" i="2"/>
  <c r="Y37" i="2"/>
  <c r="AC37" i="2"/>
  <c r="AG37" i="2"/>
  <c r="U37" i="2"/>
  <c r="Z37" i="2"/>
  <c r="U20" i="2" l="1"/>
  <c r="X38" i="2"/>
  <c r="AB38" i="2"/>
  <c r="AF38" i="2"/>
  <c r="W38" i="2"/>
  <c r="Y38" i="2"/>
  <c r="AC38" i="2"/>
  <c r="AG38" i="2"/>
  <c r="V38" i="2"/>
  <c r="AE38" i="2"/>
  <c r="Z38" i="2"/>
  <c r="AD38" i="2"/>
  <c r="AA38" i="2"/>
  <c r="U38" i="2"/>
  <c r="Y39" i="2" l="1"/>
  <c r="AC39" i="2"/>
  <c r="AG39" i="2"/>
  <c r="X39" i="2"/>
  <c r="U39" i="2"/>
  <c r="Z39" i="2"/>
  <c r="AD39" i="2"/>
  <c r="AF39" i="2"/>
  <c r="W39" i="2"/>
  <c r="AA39" i="2"/>
  <c r="AE39" i="2"/>
  <c r="V39" i="2"/>
  <c r="AB39" i="2"/>
</calcChain>
</file>

<file path=xl/sharedStrings.xml><?xml version="1.0" encoding="utf-8"?>
<sst xmlns="http://schemas.openxmlformats.org/spreadsheetml/2006/main" count="40" uniqueCount="26">
  <si>
    <t>standard dev</t>
  </si>
  <si>
    <t>standard error</t>
  </si>
  <si>
    <t>p(cancelled)</t>
  </si>
  <si>
    <t>p(succeed)</t>
  </si>
  <si>
    <t>SD Pooled cancelled</t>
  </si>
  <si>
    <t>hedges'g cancelled</t>
  </si>
  <si>
    <t>hedges'g-test</t>
  </si>
  <si>
    <t>SD pooled-test</t>
  </si>
  <si>
    <t>Cancelled projects</t>
  </si>
  <si>
    <t>Projects considered</t>
  </si>
  <si>
    <t>OPEN</t>
  </si>
  <si>
    <t>Designed</t>
  </si>
  <si>
    <t>Probability not possible given cancelled project data</t>
  </si>
  <si>
    <t>Probability not possible (&lt;0 or &gt;1)</t>
  </si>
  <si>
    <t>lower 95% bound</t>
  </si>
  <si>
    <t>upper 95% bound</t>
  </si>
  <si>
    <t>Probability of perservere-OPEN projects</t>
  </si>
  <si>
    <t xml:space="preserve">Difference in probability of perservere for designed programs </t>
  </si>
  <si>
    <t>Hedge's g for theoretical probabilities of perservere at given sample size</t>
  </si>
  <si>
    <t>Probabilitiy of perservere-OPEN projects</t>
  </si>
  <si>
    <t>Probability of perservere-Designed Projects</t>
  </si>
  <si>
    <t>Odds ratio</t>
  </si>
  <si>
    <t>Perservere</t>
  </si>
  <si>
    <t>Pivot</t>
  </si>
  <si>
    <t>Perish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</si>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</sst>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3" fillId="0" borderId="9" xfId="0" applyFont="1" applyBorder="1"/>
    <xf numFmtId="164" fontId="2" fillId="0" borderId="1" xfId="0" applyNumberFormat="1" applyFont="1" applyBorder="1"/>
    <xf numFmtId="164" fontId="2" fillId="0" borderId="9" xfId="0" applyNumberFormat="1" applyFont="1" applyBorder="1"/>
    <xf numFmtId="164" fontId="2" fillId="0" borderId="7" xfId="0" applyNumberFormat="1" applyFont="1" applyBorder="1"/>
    <xf numFmtId="164" fontId="2" fillId="3" borderId="2" xfId="0" applyNumberFormat="1" applyFont="1" applyFill="1" applyBorder="1"/>
    <xf numFmtId="164" fontId="2" fillId="0" borderId="2" xfId="0" applyNumberFormat="1" applyFont="1" applyFill="1" applyBorder="1"/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2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818E-E101-B04A-9374-520CDA69EFDC}">
  <dimension ref="A1:AL354"/>
  <sheetViews>
    <sheetView zoomScaleNormal="100" workbookViewId="0">
      <selection activeCell="D10" sqref="D10"/>
    </sheetView>
  </sheetViews>
  <sheetFormatPr baseColWidth="10" defaultRowHeight="16"/>
  <cols>
    <col min="1" max="1" width="17.6640625" bestFit="1" customWidth="1"/>
    <col min="6" max="19" width="0" hidden="1" customWidth="1"/>
    <col min="20" max="20" width="7" customWidth="1"/>
    <col min="21" max="21" width="8.1640625" customWidth="1"/>
    <col min="22" max="22" width="6.83203125" bestFit="1" customWidth="1"/>
    <col min="23" max="33" width="6.33203125" bestFit="1" customWidth="1"/>
  </cols>
  <sheetData>
    <row r="1" spans="1:35">
      <c r="B1" t="s">
        <v>10</v>
      </c>
      <c r="C1" t="s">
        <v>11</v>
      </c>
      <c r="F1">
        <v>1</v>
      </c>
      <c r="G1">
        <f>IF(F1&lt;=$B$2,1,0)</f>
        <v>1</v>
      </c>
      <c r="H1">
        <f>(G1-$B$4)^2</f>
        <v>0.765625</v>
      </c>
      <c r="I1">
        <v>1</v>
      </c>
      <c r="J1">
        <f>IF(I1&lt;=$C$2,1,0)</f>
        <v>1</v>
      </c>
      <c r="K1">
        <f>(J1-$C$4)^2</f>
        <v>0.82691458883387225</v>
      </c>
      <c r="M1">
        <v>1</v>
      </c>
      <c r="N1">
        <f>IF(M1&lt;=$B$10,1,0)</f>
        <v>1</v>
      </c>
      <c r="O1">
        <f>(N1-$B$9)^2</f>
        <v>0.81</v>
      </c>
      <c r="Q1">
        <v>1</v>
      </c>
      <c r="R1">
        <f>IF(Q1&lt;=$C$10,1,0)</f>
        <v>1</v>
      </c>
      <c r="S1">
        <f>(R1-$C$9)^2</f>
        <v>0.72249999999999992</v>
      </c>
    </row>
    <row r="2" spans="1:35">
      <c r="A2" t="s">
        <v>8</v>
      </c>
      <c r="B2">
        <v>14</v>
      </c>
      <c r="C2">
        <v>32</v>
      </c>
      <c r="F2">
        <v>2</v>
      </c>
      <c r="G2">
        <f t="shared" ref="G2:G65" si="0">IF(F2&lt;=$B$2,1,0)</f>
        <v>1</v>
      </c>
      <c r="H2">
        <f t="shared" ref="H2:H65" si="1">(G2-$B$4)^2</f>
        <v>0.765625</v>
      </c>
      <c r="I2">
        <v>2</v>
      </c>
      <c r="J2">
        <f t="shared" ref="J2:J65" si="2">IF(I2&lt;=$C$2,1,0)</f>
        <v>1</v>
      </c>
      <c r="K2">
        <f t="shared" ref="K2:K65" si="3">(J2-$C$4)^2</f>
        <v>0.82691458883387225</v>
      </c>
      <c r="M2">
        <v>2</v>
      </c>
      <c r="N2">
        <f t="shared" ref="N2:N65" si="4">IF(M2&lt;=$B$10,1,0)</f>
        <v>1</v>
      </c>
      <c r="O2">
        <f t="shared" ref="O2:O65" si="5">(N2-$B$9)^2</f>
        <v>0.81</v>
      </c>
      <c r="Q2">
        <v>2</v>
      </c>
      <c r="R2">
        <f t="shared" ref="R2:R65" si="6">IF(Q2&lt;=$C$10,1,0)</f>
        <v>1</v>
      </c>
      <c r="S2">
        <f t="shared" ref="S2:S65" si="7">(R2-$C$9)^2</f>
        <v>0.72249999999999992</v>
      </c>
    </row>
    <row r="3" spans="1:35">
      <c r="A3" t="s">
        <v>9</v>
      </c>
      <c r="B3">
        <v>112</v>
      </c>
      <c r="C3">
        <v>353</v>
      </c>
      <c r="F3">
        <v>3</v>
      </c>
      <c r="G3">
        <f t="shared" si="0"/>
        <v>1</v>
      </c>
      <c r="H3">
        <f t="shared" si="1"/>
        <v>0.765625</v>
      </c>
      <c r="I3">
        <v>3</v>
      </c>
      <c r="J3">
        <f t="shared" si="2"/>
        <v>1</v>
      </c>
      <c r="K3">
        <f t="shared" si="3"/>
        <v>0.82691458883387225</v>
      </c>
      <c r="M3">
        <v>3</v>
      </c>
      <c r="N3">
        <f t="shared" si="4"/>
        <v>1</v>
      </c>
      <c r="O3">
        <f t="shared" si="5"/>
        <v>0.81</v>
      </c>
      <c r="Q3">
        <v>3</v>
      </c>
      <c r="R3">
        <f t="shared" si="6"/>
        <v>1</v>
      </c>
      <c r="S3">
        <f t="shared" si="7"/>
        <v>0.72249999999999992</v>
      </c>
      <c r="T3" s="24" t="s">
        <v>18</v>
      </c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5">
      <c r="A4" t="s">
        <v>2</v>
      </c>
      <c r="B4">
        <f>B2/B3</f>
        <v>0.125</v>
      </c>
      <c r="C4">
        <f>C2/C3</f>
        <v>9.0651558073654395E-2</v>
      </c>
      <c r="D4">
        <f>1-B4</f>
        <v>0.875</v>
      </c>
      <c r="F4">
        <v>4</v>
      </c>
      <c r="G4">
        <f t="shared" si="0"/>
        <v>1</v>
      </c>
      <c r="H4">
        <f t="shared" si="1"/>
        <v>0.765625</v>
      </c>
      <c r="I4">
        <v>4</v>
      </c>
      <c r="J4">
        <f t="shared" si="2"/>
        <v>1</v>
      </c>
      <c r="K4">
        <f t="shared" si="3"/>
        <v>0.82691458883387225</v>
      </c>
      <c r="M4">
        <v>4</v>
      </c>
      <c r="N4">
        <f t="shared" si="4"/>
        <v>1</v>
      </c>
      <c r="O4">
        <f t="shared" si="5"/>
        <v>0.81</v>
      </c>
      <c r="Q4">
        <v>4</v>
      </c>
      <c r="R4">
        <f t="shared" si="6"/>
        <v>1</v>
      </c>
      <c r="S4">
        <f t="shared" si="7"/>
        <v>0.72249999999999992</v>
      </c>
      <c r="T4" s="4"/>
      <c r="U4" s="5"/>
      <c r="V4" s="20" t="s">
        <v>16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</row>
    <row r="5" spans="1:35">
      <c r="A5" t="s">
        <v>0</v>
      </c>
      <c r="B5">
        <f>SQRT(H113/B3)</f>
        <v>0.33071891388307384</v>
      </c>
      <c r="C5">
        <f>SQRT(K354/C3)</f>
        <v>0.28711296225087657</v>
      </c>
      <c r="F5">
        <v>5</v>
      </c>
      <c r="G5">
        <f t="shared" si="0"/>
        <v>1</v>
      </c>
      <c r="H5">
        <f t="shared" si="1"/>
        <v>0.765625</v>
      </c>
      <c r="I5">
        <v>5</v>
      </c>
      <c r="J5">
        <f t="shared" si="2"/>
        <v>1</v>
      </c>
      <c r="K5">
        <f t="shared" si="3"/>
        <v>0.82691458883387225</v>
      </c>
      <c r="M5">
        <v>5</v>
      </c>
      <c r="N5">
        <f t="shared" si="4"/>
        <v>1</v>
      </c>
      <c r="O5">
        <f t="shared" si="5"/>
        <v>0.81</v>
      </c>
      <c r="Q5">
        <v>5</v>
      </c>
      <c r="R5">
        <f t="shared" si="6"/>
        <v>1</v>
      </c>
      <c r="S5">
        <f t="shared" si="7"/>
        <v>0.72249999999999992</v>
      </c>
      <c r="T5" s="6"/>
      <c r="U5" s="7">
        <f>B18</f>
        <v>0.14485802638631684</v>
      </c>
      <c r="V5" s="8">
        <v>0.05</v>
      </c>
      <c r="W5" s="8">
        <v>0.1</v>
      </c>
      <c r="X5" s="8">
        <v>0.15</v>
      </c>
      <c r="Y5" s="8">
        <v>0.2</v>
      </c>
      <c r="Z5" s="8">
        <v>0.25</v>
      </c>
      <c r="AA5" s="8">
        <v>0.3</v>
      </c>
      <c r="AB5" s="8">
        <v>0.4</v>
      </c>
      <c r="AC5" s="8">
        <v>0.5</v>
      </c>
      <c r="AD5" s="8">
        <v>0.6</v>
      </c>
      <c r="AE5" s="8">
        <v>0.7</v>
      </c>
      <c r="AF5" s="8">
        <v>0.8</v>
      </c>
      <c r="AG5" s="9">
        <v>0.875</v>
      </c>
    </row>
    <row r="6" spans="1:35">
      <c r="A6" t="s">
        <v>1</v>
      </c>
      <c r="B6">
        <f>B5/SQRT(B3)</f>
        <v>3.125E-2</v>
      </c>
      <c r="C6">
        <f>C5/SQRT(C3)</f>
        <v>1.528148105228948E-2</v>
      </c>
      <c r="F6">
        <v>6</v>
      </c>
      <c r="G6">
        <f t="shared" si="0"/>
        <v>1</v>
      </c>
      <c r="H6">
        <f t="shared" si="1"/>
        <v>0.765625</v>
      </c>
      <c r="I6">
        <v>6</v>
      </c>
      <c r="J6">
        <f t="shared" si="2"/>
        <v>1</v>
      </c>
      <c r="K6">
        <f t="shared" si="3"/>
        <v>0.82691458883387225</v>
      </c>
      <c r="M6">
        <v>6</v>
      </c>
      <c r="N6">
        <f t="shared" si="4"/>
        <v>1</v>
      </c>
      <c r="O6">
        <f t="shared" si="5"/>
        <v>0.81</v>
      </c>
      <c r="Q6">
        <v>6</v>
      </c>
      <c r="R6">
        <f t="shared" si="6"/>
        <v>1</v>
      </c>
      <c r="S6">
        <f t="shared" si="7"/>
        <v>0.72249999999999992</v>
      </c>
      <c r="T6" s="22" t="s">
        <v>17</v>
      </c>
      <c r="U6" s="10">
        <v>-0.25</v>
      </c>
      <c r="V6" s="11">
        <f t="dataTable" ref="V6:AG20" dt2D="1" dtr="1" r1="B9" r2="D9"/>
        <v>1.2071316272829329</v>
      </c>
      <c r="W6" s="11">
        <v>1.2719598907743626</v>
      </c>
      <c r="X6" s="11">
        <v>1.2698220718333983</v>
      </c>
      <c r="Y6" s="11">
        <v>1.2492687386755863</v>
      </c>
      <c r="Z6" s="12">
        <v>1.1747026431751955</v>
      </c>
      <c r="AA6" s="12">
        <v>0.84207000135871579</v>
      </c>
      <c r="AB6" s="12">
        <v>0.63335923679727479</v>
      </c>
      <c r="AC6" s="12">
        <v>0.55385149806065093</v>
      </c>
      <c r="AD6" s="12">
        <v>0.51833779625198795</v>
      </c>
      <c r="AE6" s="13">
        <v>0.50957202711069227</v>
      </c>
      <c r="AF6" s="13">
        <v>0.52384852135658055</v>
      </c>
      <c r="AG6" s="13">
        <v>0.55114500012868495</v>
      </c>
      <c r="AI6" s="18" t="s">
        <v>12</v>
      </c>
    </row>
    <row r="7" spans="1:35">
      <c r="F7">
        <v>7</v>
      </c>
      <c r="G7">
        <f t="shared" si="0"/>
        <v>1</v>
      </c>
      <c r="H7">
        <f t="shared" si="1"/>
        <v>0.765625</v>
      </c>
      <c r="I7">
        <v>7</v>
      </c>
      <c r="J7">
        <f t="shared" si="2"/>
        <v>1</v>
      </c>
      <c r="K7">
        <f t="shared" si="3"/>
        <v>0.82691458883387225</v>
      </c>
      <c r="M7">
        <v>7</v>
      </c>
      <c r="N7">
        <f t="shared" si="4"/>
        <v>1</v>
      </c>
      <c r="O7">
        <f t="shared" si="5"/>
        <v>0.81</v>
      </c>
      <c r="Q7">
        <v>7</v>
      </c>
      <c r="R7">
        <f t="shared" si="6"/>
        <v>1</v>
      </c>
      <c r="S7">
        <f t="shared" si="7"/>
        <v>0.72249999999999992</v>
      </c>
      <c r="T7" s="22"/>
      <c r="U7" s="10">
        <f>U6+0.05</f>
        <v>-0.2</v>
      </c>
      <c r="V7" s="11">
        <v>1.1647208713762376</v>
      </c>
      <c r="W7" s="11">
        <v>1.1733192339831995</v>
      </c>
      <c r="X7" s="11">
        <v>1.1007010376525681</v>
      </c>
      <c r="Y7" s="12">
        <v>1.0242039583633684</v>
      </c>
      <c r="Z7" s="12">
        <v>0.69689376568985095</v>
      </c>
      <c r="AA7" s="12">
        <v>0.57857184699743713</v>
      </c>
      <c r="AB7" s="12">
        <v>0.46991220806187833</v>
      </c>
      <c r="AC7" s="12">
        <v>0.42510721223647974</v>
      </c>
      <c r="AD7" s="12">
        <v>0.40670959517227306</v>
      </c>
      <c r="AE7" s="13">
        <v>0.40607274449417008</v>
      </c>
      <c r="AF7" s="13">
        <v>0.4245807892227062</v>
      </c>
      <c r="AG7" s="13">
        <v>0.45328762087431318</v>
      </c>
      <c r="AI7" s="18"/>
    </row>
    <row r="8" spans="1:35">
      <c r="B8">
        <f>B3-B2</f>
        <v>98</v>
      </c>
      <c r="C8">
        <f>C3-C2</f>
        <v>321</v>
      </c>
      <c r="F8">
        <v>8</v>
      </c>
      <c r="G8">
        <f t="shared" si="0"/>
        <v>1</v>
      </c>
      <c r="H8">
        <f t="shared" si="1"/>
        <v>0.765625</v>
      </c>
      <c r="I8">
        <v>8</v>
      </c>
      <c r="J8">
        <f t="shared" si="2"/>
        <v>1</v>
      </c>
      <c r="K8">
        <f t="shared" si="3"/>
        <v>0.82691458883387225</v>
      </c>
      <c r="M8">
        <v>8</v>
      </c>
      <c r="N8">
        <f t="shared" si="4"/>
        <v>1</v>
      </c>
      <c r="O8">
        <f t="shared" si="5"/>
        <v>0.81</v>
      </c>
      <c r="Q8">
        <v>8</v>
      </c>
      <c r="R8">
        <f t="shared" si="6"/>
        <v>1</v>
      </c>
      <c r="S8">
        <f t="shared" si="7"/>
        <v>0.72249999999999992</v>
      </c>
      <c r="T8" s="22"/>
      <c r="U8" s="10">
        <f t="shared" ref="U8:U9" si="8">U7+0.05</f>
        <v>-0.15000000000000002</v>
      </c>
      <c r="V8" s="11">
        <v>1.0630353990858532</v>
      </c>
      <c r="W8" s="11">
        <v>0.98246621255070066</v>
      </c>
      <c r="X8" s="12">
        <v>0.8505624649222786</v>
      </c>
      <c r="Y8" s="12">
        <v>0.54698827229443225</v>
      </c>
      <c r="Z8" s="12">
        <v>0.44482066946725429</v>
      </c>
      <c r="AA8" s="12">
        <v>0.38883535573326961</v>
      </c>
      <c r="AB8" s="12">
        <v>0.33422688882401952</v>
      </c>
      <c r="AC8" s="12">
        <v>0.30945720336300553</v>
      </c>
      <c r="AD8" s="12">
        <v>0.30139936491033148</v>
      </c>
      <c r="AE8" s="13">
        <v>0.30574321626641587</v>
      </c>
      <c r="AF8" s="13">
        <v>0.3252462903531842</v>
      </c>
      <c r="AG8" s="13">
        <v>0.35446697964086277</v>
      </c>
      <c r="AI8" s="18"/>
    </row>
    <row r="9" spans="1:35">
      <c r="A9" t="s">
        <v>3</v>
      </c>
      <c r="B9">
        <v>0.1</v>
      </c>
      <c r="C9">
        <f>B9+D9</f>
        <v>0.15000000000000002</v>
      </c>
      <c r="D9">
        <v>0.05</v>
      </c>
      <c r="F9">
        <v>9</v>
      </c>
      <c r="G9">
        <f t="shared" si="0"/>
        <v>1</v>
      </c>
      <c r="H9">
        <f t="shared" si="1"/>
        <v>0.765625</v>
      </c>
      <c r="I9">
        <v>9</v>
      </c>
      <c r="J9">
        <f t="shared" si="2"/>
        <v>1</v>
      </c>
      <c r="K9">
        <f t="shared" si="3"/>
        <v>0.82691458883387225</v>
      </c>
      <c r="M9">
        <v>9</v>
      </c>
      <c r="N9">
        <f t="shared" si="4"/>
        <v>1</v>
      </c>
      <c r="O9">
        <f t="shared" si="5"/>
        <v>0.81</v>
      </c>
      <c r="Q9">
        <v>9</v>
      </c>
      <c r="R9">
        <f t="shared" si="6"/>
        <v>1</v>
      </c>
      <c r="S9">
        <f t="shared" si="7"/>
        <v>0.72249999999999992</v>
      </c>
      <c r="T9" s="22"/>
      <c r="U9" s="10">
        <f t="shared" si="8"/>
        <v>-0.10000000000000002</v>
      </c>
      <c r="V9" s="11">
        <v>0.84020138946266409</v>
      </c>
      <c r="W9" s="12">
        <v>0.68366248390253548</v>
      </c>
      <c r="X9" s="12">
        <v>0.38300288349945916</v>
      </c>
      <c r="Y9" s="12">
        <v>0.30634926244038202</v>
      </c>
      <c r="Z9" s="12">
        <v>0.26440936510779139</v>
      </c>
      <c r="AA9" s="12">
        <v>0.23962348232798109</v>
      </c>
      <c r="AB9" s="12">
        <v>0.2136809292886685</v>
      </c>
      <c r="AC9" s="12">
        <v>0.20238241285302605</v>
      </c>
      <c r="AD9" s="12">
        <v>0.2001736447343293</v>
      </c>
      <c r="AE9" s="13">
        <v>0.20635826278894309</v>
      </c>
      <c r="AF9" s="13">
        <v>0.2241208016642296</v>
      </c>
      <c r="AG9" s="13">
        <v>0.25040038883902643</v>
      </c>
      <c r="AI9" s="19" t="s">
        <v>13</v>
      </c>
    </row>
    <row r="10" spans="1:35">
      <c r="B10">
        <f>ROUND(B9*B3,0)</f>
        <v>11</v>
      </c>
      <c r="C10">
        <f>ROUND(C9*C3,0)</f>
        <v>53</v>
      </c>
      <c r="F10">
        <v>10</v>
      </c>
      <c r="G10">
        <f t="shared" si="0"/>
        <v>1</v>
      </c>
      <c r="H10">
        <f t="shared" si="1"/>
        <v>0.765625</v>
      </c>
      <c r="I10">
        <v>10</v>
      </c>
      <c r="J10">
        <f t="shared" si="2"/>
        <v>1</v>
      </c>
      <c r="K10">
        <f t="shared" si="3"/>
        <v>0.82691458883387225</v>
      </c>
      <c r="M10">
        <v>10</v>
      </c>
      <c r="N10">
        <f t="shared" si="4"/>
        <v>1</v>
      </c>
      <c r="O10">
        <f t="shared" si="5"/>
        <v>0.81</v>
      </c>
      <c r="Q10">
        <v>10</v>
      </c>
      <c r="R10">
        <f t="shared" si="6"/>
        <v>1</v>
      </c>
      <c r="S10">
        <f t="shared" si="7"/>
        <v>0.72249999999999992</v>
      </c>
      <c r="T10" s="22"/>
      <c r="U10" s="10">
        <f>U9+0.025</f>
        <v>-7.5000000000000011E-2</v>
      </c>
      <c r="V10" s="11">
        <v>0.66475239144272358</v>
      </c>
      <c r="W10" s="12">
        <v>0.37301054443496456</v>
      </c>
      <c r="X10" s="12">
        <v>0.25975441479930894</v>
      </c>
      <c r="Y10" s="12">
        <v>0.2149780529057039</v>
      </c>
      <c r="Z10" s="12">
        <v>0.18976435295947752</v>
      </c>
      <c r="AA10" s="12">
        <v>0.17477785522276934</v>
      </c>
      <c r="AB10" s="12">
        <v>0.15765356704455166</v>
      </c>
      <c r="AC10" s="12">
        <v>0.15073169550503188</v>
      </c>
      <c r="AD10" s="12">
        <v>0.15026380906908082</v>
      </c>
      <c r="AE10" s="13">
        <v>0.15624798883305654</v>
      </c>
      <c r="AF10" s="13">
        <v>0.17170761925610784</v>
      </c>
      <c r="AG10" s="13">
        <v>0.19396935919773603</v>
      </c>
      <c r="AI10" s="19"/>
    </row>
    <row r="11" spans="1:35">
      <c r="A11" t="s">
        <v>0</v>
      </c>
      <c r="B11">
        <f>SQRT(O113/B3)</f>
        <v>0.29760952365713772</v>
      </c>
      <c r="C11">
        <f>SQRT(S354/C3)</f>
        <v>0.35721023241453165</v>
      </c>
      <c r="F11">
        <v>11</v>
      </c>
      <c r="G11">
        <f t="shared" si="0"/>
        <v>1</v>
      </c>
      <c r="H11">
        <f t="shared" si="1"/>
        <v>0.765625</v>
      </c>
      <c r="I11">
        <v>11</v>
      </c>
      <c r="J11">
        <f t="shared" si="2"/>
        <v>1</v>
      </c>
      <c r="K11">
        <f t="shared" si="3"/>
        <v>0.82691458883387225</v>
      </c>
      <c r="M11">
        <v>11</v>
      </c>
      <c r="N11">
        <f t="shared" si="4"/>
        <v>1</v>
      </c>
      <c r="O11">
        <f t="shared" si="5"/>
        <v>0.81</v>
      </c>
      <c r="Q11">
        <v>11</v>
      </c>
      <c r="R11">
        <f t="shared" si="6"/>
        <v>1</v>
      </c>
      <c r="S11">
        <f t="shared" si="7"/>
        <v>0.72249999999999992</v>
      </c>
      <c r="T11" s="22"/>
      <c r="U11" s="10">
        <f>U10+0.025</f>
        <v>-5.000000000000001E-2</v>
      </c>
      <c r="V11" s="12">
        <v>0.45174506940213915</v>
      </c>
      <c r="W11" s="12">
        <v>0.20678656088136166</v>
      </c>
      <c r="X11" s="12">
        <v>0.15849307905199578</v>
      </c>
      <c r="Y11" s="12">
        <v>0.13564347309287594</v>
      </c>
      <c r="Z11" s="12">
        <v>0.12185087729126676</v>
      </c>
      <c r="AA11" s="12">
        <v>0.11339334111283911</v>
      </c>
      <c r="AB11" s="12">
        <v>0.10366755925039757</v>
      </c>
      <c r="AC11" s="12">
        <v>9.9997348163431421E-2</v>
      </c>
      <c r="AD11" s="12">
        <v>0.10046645497011068</v>
      </c>
      <c r="AE11" s="13">
        <v>0.10526061275644089</v>
      </c>
      <c r="AF11" s="13">
        <v>0.11736633928513754</v>
      </c>
      <c r="AG11" s="13">
        <v>0.13492211959815251</v>
      </c>
      <c r="AI11" s="19"/>
    </row>
    <row r="12" spans="1:35">
      <c r="A12" t="s">
        <v>1</v>
      </c>
      <c r="B12">
        <f>B11/SQRT(B3)</f>
        <v>2.81214566928993E-2</v>
      </c>
      <c r="C12">
        <f>C11/SQRT(C3)</f>
        <v>1.9012382288601883E-2</v>
      </c>
      <c r="F12">
        <v>12</v>
      </c>
      <c r="G12">
        <f t="shared" si="0"/>
        <v>1</v>
      </c>
      <c r="H12">
        <f t="shared" si="1"/>
        <v>0.765625</v>
      </c>
      <c r="I12">
        <v>12</v>
      </c>
      <c r="J12">
        <f t="shared" si="2"/>
        <v>1</v>
      </c>
      <c r="K12">
        <f t="shared" si="3"/>
        <v>0.82691458883387225</v>
      </c>
      <c r="M12">
        <v>12</v>
      </c>
      <c r="N12">
        <f t="shared" si="4"/>
        <v>0</v>
      </c>
      <c r="O12">
        <f t="shared" si="5"/>
        <v>1.0000000000000002E-2</v>
      </c>
      <c r="Q12">
        <v>12</v>
      </c>
      <c r="R12">
        <f t="shared" si="6"/>
        <v>1</v>
      </c>
      <c r="S12">
        <f t="shared" si="7"/>
        <v>0.72249999999999992</v>
      </c>
      <c r="T12" s="22"/>
      <c r="U12" s="10">
        <f>U11+0.025</f>
        <v>-2.5000000000000008E-2</v>
      </c>
      <c r="V12" s="12">
        <v>0.14134653500271077</v>
      </c>
      <c r="W12" s="12">
        <v>9.2112440643212057E-2</v>
      </c>
      <c r="X12" s="12">
        <v>7.3823387698684337E-2</v>
      </c>
      <c r="Y12" s="12">
        <v>6.4756429869732512E-2</v>
      </c>
      <c r="Z12" s="12">
        <v>5.9195767246901496E-2</v>
      </c>
      <c r="AA12" s="12">
        <v>5.5388237148304341E-2</v>
      </c>
      <c r="AB12" s="12">
        <v>5.131038193493135E-2</v>
      </c>
      <c r="AC12" s="12">
        <v>4.985540289755945E-2</v>
      </c>
      <c r="AD12" s="12">
        <v>5.0481936541170093E-2</v>
      </c>
      <c r="AE12" s="13">
        <v>5.3381785211639859E-2</v>
      </c>
      <c r="AF12" s="13">
        <v>6.0421027242561251E-2</v>
      </c>
      <c r="AG12" s="13">
        <v>7.094817281194242E-2</v>
      </c>
    </row>
    <row r="13" spans="1:35">
      <c r="A13" t="s">
        <v>14</v>
      </c>
      <c r="B13">
        <f>B9-1.96*B12</f>
        <v>4.4881944881917379E-2</v>
      </c>
      <c r="C13">
        <f>C9-1.96*C12</f>
        <v>0.11273573071434033</v>
      </c>
      <c r="F13">
        <v>13</v>
      </c>
      <c r="G13">
        <f t="shared" si="0"/>
        <v>1</v>
      </c>
      <c r="H13">
        <f t="shared" si="1"/>
        <v>0.765625</v>
      </c>
      <c r="I13">
        <v>13</v>
      </c>
      <c r="J13">
        <f t="shared" si="2"/>
        <v>1</v>
      </c>
      <c r="K13">
        <f t="shared" si="3"/>
        <v>0.82691458883387225</v>
      </c>
      <c r="M13">
        <v>13</v>
      </c>
      <c r="N13">
        <f t="shared" si="4"/>
        <v>0</v>
      </c>
      <c r="O13">
        <f t="shared" si="5"/>
        <v>1.0000000000000002E-2</v>
      </c>
      <c r="Q13">
        <v>13</v>
      </c>
      <c r="R13">
        <f t="shared" si="6"/>
        <v>1</v>
      </c>
      <c r="S13">
        <f t="shared" si="7"/>
        <v>0.72249999999999992</v>
      </c>
      <c r="T13" s="22"/>
      <c r="U13" s="10">
        <f t="shared" ref="U13:U17" si="9">U12+0.025</f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3">
        <v>0</v>
      </c>
      <c r="AF13" s="13">
        <v>0</v>
      </c>
      <c r="AG13" s="13">
        <v>0</v>
      </c>
    </row>
    <row r="14" spans="1:35">
      <c r="A14" t="s">
        <v>15</v>
      </c>
      <c r="B14">
        <f>B9+1.96*B12</f>
        <v>0.15511805511808263</v>
      </c>
      <c r="C14">
        <f>C9+1.96*C12</f>
        <v>0.1872642692856597</v>
      </c>
      <c r="F14">
        <v>14</v>
      </c>
      <c r="G14">
        <f t="shared" si="0"/>
        <v>1</v>
      </c>
      <c r="H14">
        <f t="shared" si="1"/>
        <v>0.765625</v>
      </c>
      <c r="I14">
        <v>14</v>
      </c>
      <c r="J14">
        <f t="shared" si="2"/>
        <v>1</v>
      </c>
      <c r="K14">
        <f t="shared" si="3"/>
        <v>0.82691458883387225</v>
      </c>
      <c r="M14">
        <v>14</v>
      </c>
      <c r="N14">
        <f t="shared" si="4"/>
        <v>0</v>
      </c>
      <c r="O14">
        <f t="shared" si="5"/>
        <v>1.0000000000000002E-2</v>
      </c>
      <c r="Q14">
        <v>14</v>
      </c>
      <c r="R14">
        <f t="shared" si="6"/>
        <v>1</v>
      </c>
      <c r="S14">
        <f t="shared" si="7"/>
        <v>0.72249999999999992</v>
      </c>
      <c r="T14" s="22"/>
      <c r="U14" s="10">
        <f t="shared" si="9"/>
        <v>2.5000000000000001E-2</v>
      </c>
      <c r="V14" s="12">
        <v>9.8424233726720115E-2</v>
      </c>
      <c r="W14" s="12">
        <v>7.7160614237316238E-2</v>
      </c>
      <c r="X14" s="12">
        <v>6.6340117130693252E-2</v>
      </c>
      <c r="Y14" s="12">
        <v>6.0421027242561584E-2</v>
      </c>
      <c r="Z14" s="12">
        <v>5.6191108728447521E-2</v>
      </c>
      <c r="AA14" s="12">
        <v>5.3381785211639589E-2</v>
      </c>
      <c r="AB14" s="12">
        <v>5.0481936541169843E-2</v>
      </c>
      <c r="AC14" s="12">
        <v>4.9855402897559228E-2</v>
      </c>
      <c r="AD14" s="12">
        <v>5.131038193493135E-2</v>
      </c>
      <c r="AE14" s="13">
        <v>5.5388237148304514E-2</v>
      </c>
      <c r="AF14" s="13">
        <v>6.4756429869732568E-2</v>
      </c>
      <c r="AG14" s="13">
        <v>8.1178300813199072E-2</v>
      </c>
    </row>
    <row r="15" spans="1:35">
      <c r="F15">
        <v>15</v>
      </c>
      <c r="G15">
        <f t="shared" si="0"/>
        <v>0</v>
      </c>
      <c r="H15">
        <f t="shared" si="1"/>
        <v>1.5625E-2</v>
      </c>
      <c r="I15">
        <v>15</v>
      </c>
      <c r="J15">
        <f t="shared" si="2"/>
        <v>1</v>
      </c>
      <c r="K15">
        <f t="shared" si="3"/>
        <v>0.82691458883387225</v>
      </c>
      <c r="M15">
        <v>15</v>
      </c>
      <c r="N15">
        <f t="shared" si="4"/>
        <v>0</v>
      </c>
      <c r="O15">
        <f t="shared" si="5"/>
        <v>1.0000000000000002E-2</v>
      </c>
      <c r="Q15">
        <v>15</v>
      </c>
      <c r="R15">
        <f t="shared" si="6"/>
        <v>1</v>
      </c>
      <c r="S15">
        <f t="shared" si="7"/>
        <v>0.72249999999999992</v>
      </c>
      <c r="T15" s="22"/>
      <c r="U15" s="10">
        <f>U14+0.025</f>
        <v>0.05</v>
      </c>
      <c r="V15" s="12">
        <v>0.17603903350763075</v>
      </c>
      <c r="W15" s="12">
        <v>0.14485802638631684</v>
      </c>
      <c r="X15" s="12">
        <v>0.12733517585689191</v>
      </c>
      <c r="Y15" s="12">
        <v>0.11736633928513747</v>
      </c>
      <c r="Z15" s="12">
        <v>0.11009793113572452</v>
      </c>
      <c r="AA15" s="12">
        <v>0.10526061275644046</v>
      </c>
      <c r="AB15" s="12">
        <v>0.10046645497011045</v>
      </c>
      <c r="AC15" s="12">
        <v>9.9997348163431671E-2</v>
      </c>
      <c r="AD15" s="12">
        <v>0.103667559250398</v>
      </c>
      <c r="AE15" s="13">
        <v>0.11339334111283919</v>
      </c>
      <c r="AF15" s="13">
        <v>0.1356434730928763</v>
      </c>
      <c r="AG15" s="14">
        <v>0.17824516332335469</v>
      </c>
    </row>
    <row r="16" spans="1:35">
      <c r="F16">
        <v>16</v>
      </c>
      <c r="G16">
        <f t="shared" si="0"/>
        <v>0</v>
      </c>
      <c r="H16">
        <f t="shared" si="1"/>
        <v>1.5625E-2</v>
      </c>
      <c r="I16">
        <v>16</v>
      </c>
      <c r="J16">
        <f t="shared" si="2"/>
        <v>1</v>
      </c>
      <c r="K16">
        <f t="shared" si="3"/>
        <v>0.82691458883387225</v>
      </c>
      <c r="M16">
        <v>16</v>
      </c>
      <c r="N16">
        <f t="shared" si="4"/>
        <v>0</v>
      </c>
      <c r="O16">
        <f t="shared" si="5"/>
        <v>1.0000000000000002E-2</v>
      </c>
      <c r="Q16">
        <v>16</v>
      </c>
      <c r="R16">
        <f t="shared" si="6"/>
        <v>1</v>
      </c>
      <c r="S16">
        <f t="shared" si="7"/>
        <v>0.72249999999999992</v>
      </c>
      <c r="T16" s="22"/>
      <c r="U16" s="10">
        <f t="shared" si="9"/>
        <v>7.5000000000000011E-2</v>
      </c>
      <c r="V16" s="13">
        <v>0.24227487290318694</v>
      </c>
      <c r="W16" s="13">
        <v>0.20619081125455507</v>
      </c>
      <c r="X16" s="13">
        <v>0.1851039883053123</v>
      </c>
      <c r="Y16" s="13">
        <v>0.17170761925610745</v>
      </c>
      <c r="Z16" s="13">
        <v>0.16229823471857766</v>
      </c>
      <c r="AA16" s="13">
        <v>0.15624798883305666</v>
      </c>
      <c r="AB16" s="13">
        <v>0.15026380906908135</v>
      </c>
      <c r="AC16" s="13">
        <v>0.15073169550503243</v>
      </c>
      <c r="AD16" s="13">
        <v>0.15765356704455252</v>
      </c>
      <c r="AE16" s="13">
        <v>0.17477785522276823</v>
      </c>
      <c r="AF16" s="13">
        <v>0.21497805290570357</v>
      </c>
      <c r="AG16" s="14">
        <v>0.2976513684930408</v>
      </c>
    </row>
    <row r="17" spans="1:38">
      <c r="A17" t="s">
        <v>7</v>
      </c>
      <c r="B17">
        <f>SQRT((((B3-1)*B11^2)+((C3-1)*C11^2))/(B3+C3-2))</f>
        <v>0.34386423504198421</v>
      </c>
      <c r="F17">
        <v>17</v>
      </c>
      <c r="G17">
        <f t="shared" si="0"/>
        <v>0</v>
      </c>
      <c r="H17">
        <f t="shared" si="1"/>
        <v>1.5625E-2</v>
      </c>
      <c r="I17">
        <v>17</v>
      </c>
      <c r="J17">
        <f t="shared" si="2"/>
        <v>1</v>
      </c>
      <c r="K17">
        <f t="shared" si="3"/>
        <v>0.82691458883387225</v>
      </c>
      <c r="M17">
        <v>17</v>
      </c>
      <c r="N17">
        <f t="shared" si="4"/>
        <v>0</v>
      </c>
      <c r="O17">
        <f t="shared" si="5"/>
        <v>1.0000000000000002E-2</v>
      </c>
      <c r="Q17">
        <v>17</v>
      </c>
      <c r="R17">
        <f t="shared" si="6"/>
        <v>1</v>
      </c>
      <c r="S17">
        <f t="shared" si="7"/>
        <v>0.72249999999999992</v>
      </c>
      <c r="T17" s="22"/>
      <c r="U17" s="10">
        <f t="shared" si="9"/>
        <v>0.1</v>
      </c>
      <c r="V17" s="13">
        <v>0.30151884227448517</v>
      </c>
      <c r="W17" s="13">
        <v>0.26308511658912542</v>
      </c>
      <c r="X17" s="13">
        <v>0.23941608188254168</v>
      </c>
      <c r="Y17" s="13">
        <v>0.22412080166422871</v>
      </c>
      <c r="Z17" s="13">
        <v>0.21327064461641479</v>
      </c>
      <c r="AA17" s="13">
        <v>0.20635826278894384</v>
      </c>
      <c r="AB17" s="13">
        <v>0.20017364473432919</v>
      </c>
      <c r="AC17" s="13">
        <v>0.20238241285302536</v>
      </c>
      <c r="AD17" s="13">
        <v>0.21368092928866933</v>
      </c>
      <c r="AE17" s="13">
        <v>0.2396234823279807</v>
      </c>
      <c r="AF17" s="13">
        <v>0.3063492624403833</v>
      </c>
      <c r="AG17" s="11">
        <v>0.46904901169850272</v>
      </c>
      <c r="AK17" s="15">
        <f>B4</f>
        <v>0.125</v>
      </c>
      <c r="AL17" s="15">
        <f>C4</f>
        <v>9.0651558073654395E-2</v>
      </c>
    </row>
    <row r="18" spans="1:38">
      <c r="A18" t="s">
        <v>6</v>
      </c>
      <c r="B18">
        <f>ABS(((B9-C9)/B17)*(B3+C3-3)/(B3+C3-2.25)*SQRT((B3+C3-2)/(B3+C3)))</f>
        <v>0.14485802638631684</v>
      </c>
      <c r="F18">
        <v>18</v>
      </c>
      <c r="G18">
        <f t="shared" si="0"/>
        <v>0</v>
      </c>
      <c r="H18">
        <f t="shared" si="1"/>
        <v>1.5625E-2</v>
      </c>
      <c r="I18">
        <v>18</v>
      </c>
      <c r="J18">
        <f t="shared" si="2"/>
        <v>1</v>
      </c>
      <c r="K18">
        <f t="shared" si="3"/>
        <v>0.82691458883387225</v>
      </c>
      <c r="M18">
        <v>18</v>
      </c>
      <c r="N18">
        <f t="shared" si="4"/>
        <v>0</v>
      </c>
      <c r="O18">
        <f t="shared" si="5"/>
        <v>1.0000000000000002E-2</v>
      </c>
      <c r="Q18">
        <v>18</v>
      </c>
      <c r="R18">
        <f t="shared" si="6"/>
        <v>1</v>
      </c>
      <c r="S18">
        <f t="shared" si="7"/>
        <v>0.72249999999999992</v>
      </c>
      <c r="T18" s="22"/>
      <c r="U18" s="10">
        <f>U17+0.05</f>
        <v>0.15000000000000002</v>
      </c>
      <c r="V18" s="13">
        <v>0.40774243429311402</v>
      </c>
      <c r="W18" s="13">
        <v>0.36955061265584804</v>
      </c>
      <c r="X18" s="13">
        <v>0.34227971982924527</v>
      </c>
      <c r="Y18" s="13">
        <v>0.32524629035318331</v>
      </c>
      <c r="Z18" s="13">
        <v>0.31341868050435229</v>
      </c>
      <c r="AA18" s="13">
        <v>0.30574321626641537</v>
      </c>
      <c r="AB18" s="13">
        <v>0.30139936491033181</v>
      </c>
      <c r="AC18" s="13">
        <v>0.30945720336300636</v>
      </c>
      <c r="AD18" s="13">
        <v>0.33422688882401957</v>
      </c>
      <c r="AE18" s="13">
        <v>0.38883535573327049</v>
      </c>
      <c r="AF18" s="14">
        <v>0.54698827229443503</v>
      </c>
      <c r="AG18" s="11">
        <v>0.91457874974078435</v>
      </c>
      <c r="AK18" s="15">
        <f>B4-1.96*B6</f>
        <v>6.3750000000000001E-2</v>
      </c>
      <c r="AL18" s="15">
        <f>C4-1.96*C6</f>
        <v>6.0699855211167011E-2</v>
      </c>
    </row>
    <row r="19" spans="1:38">
      <c r="F19">
        <v>19</v>
      </c>
      <c r="G19">
        <f t="shared" si="0"/>
        <v>0</v>
      </c>
      <c r="H19">
        <f t="shared" si="1"/>
        <v>1.5625E-2</v>
      </c>
      <c r="I19">
        <v>19</v>
      </c>
      <c r="J19">
        <f t="shared" si="2"/>
        <v>1</v>
      </c>
      <c r="K19">
        <f t="shared" si="3"/>
        <v>0.82691458883387225</v>
      </c>
      <c r="M19">
        <v>19</v>
      </c>
      <c r="N19">
        <f t="shared" si="4"/>
        <v>0</v>
      </c>
      <c r="O19">
        <f t="shared" si="5"/>
        <v>1.0000000000000002E-2</v>
      </c>
      <c r="Q19">
        <v>19</v>
      </c>
      <c r="R19">
        <f t="shared" si="6"/>
        <v>1</v>
      </c>
      <c r="S19">
        <f t="shared" si="7"/>
        <v>0.72249999999999992</v>
      </c>
      <c r="T19" s="22"/>
      <c r="U19" s="10">
        <f t="shared" ref="U19:U20" si="10">U18+0.05</f>
        <v>0.2</v>
      </c>
      <c r="V19" s="13">
        <v>0.50700582230636415</v>
      </c>
      <c r="W19" s="13">
        <v>0.46836081668251051</v>
      </c>
      <c r="X19" s="13">
        <v>0.44101226897809193</v>
      </c>
      <c r="Y19" s="13">
        <v>0.42458078922270787</v>
      </c>
      <c r="Z19" s="13">
        <v>0.41264239878499892</v>
      </c>
      <c r="AA19" s="13">
        <v>0.40607274449417002</v>
      </c>
      <c r="AB19" s="13">
        <v>0.40670959517227195</v>
      </c>
      <c r="AC19" s="13">
        <v>0.42510721223648151</v>
      </c>
      <c r="AD19" s="13">
        <v>0.46991220806187811</v>
      </c>
      <c r="AE19" s="13">
        <v>0.57857184699743969</v>
      </c>
      <c r="AF19" s="14">
        <v>1.0242039583633658</v>
      </c>
      <c r="AG19" s="11">
        <v>1.1409144970470313</v>
      </c>
      <c r="AK19" s="15">
        <f>B4+1.96*B6</f>
        <v>0.18625</v>
      </c>
      <c r="AL19" s="15">
        <f>C4+1.96*C6</f>
        <v>0.12060326093614178</v>
      </c>
    </row>
    <row r="20" spans="1:38">
      <c r="A20" t="s">
        <v>4</v>
      </c>
      <c r="B20">
        <f>SQRT((((B3-1)*B5^2)+((C3-1)*C5^2))/(B3+C3-2))</f>
        <v>0.29814886510534999</v>
      </c>
      <c r="F20">
        <v>20</v>
      </c>
      <c r="G20">
        <f t="shared" si="0"/>
        <v>0</v>
      </c>
      <c r="H20">
        <f t="shared" si="1"/>
        <v>1.5625E-2</v>
      </c>
      <c r="I20">
        <v>20</v>
      </c>
      <c r="J20">
        <f t="shared" si="2"/>
        <v>1</v>
      </c>
      <c r="K20">
        <f t="shared" si="3"/>
        <v>0.82691458883387225</v>
      </c>
      <c r="M20">
        <v>20</v>
      </c>
      <c r="N20">
        <f t="shared" si="4"/>
        <v>0</v>
      </c>
      <c r="O20">
        <f t="shared" si="5"/>
        <v>1.0000000000000002E-2</v>
      </c>
      <c r="Q20">
        <v>20</v>
      </c>
      <c r="R20">
        <f t="shared" si="6"/>
        <v>1</v>
      </c>
      <c r="S20">
        <f t="shared" si="7"/>
        <v>0.72249999999999992</v>
      </c>
      <c r="T20" s="23"/>
      <c r="U20" s="9">
        <f t="shared" si="10"/>
        <v>0.25</v>
      </c>
      <c r="V20" s="13">
        <v>0.60070753143855948</v>
      </c>
      <c r="W20" s="13">
        <v>0.56475196071659473</v>
      </c>
      <c r="X20" s="13">
        <v>0.53933984302472271</v>
      </c>
      <c r="Y20" s="13">
        <v>0.52384852135658</v>
      </c>
      <c r="Z20" s="13">
        <v>0.51374863045133246</v>
      </c>
      <c r="AA20" s="13">
        <v>0.50957202711069316</v>
      </c>
      <c r="AB20" s="13">
        <v>0.51833779625198939</v>
      </c>
      <c r="AC20" s="13">
        <v>0.55385149806065093</v>
      </c>
      <c r="AD20" s="13">
        <v>0.63335923679727646</v>
      </c>
      <c r="AE20" s="14">
        <v>0.84207000135872045</v>
      </c>
      <c r="AF20" s="11">
        <v>1.249268738675583</v>
      </c>
      <c r="AG20" s="11">
        <v>1.2759483287668023</v>
      </c>
    </row>
    <row r="21" spans="1:38">
      <c r="A21" t="s">
        <v>5</v>
      </c>
      <c r="B21">
        <f>((B4-C4)/B20)*(B3+C3-3)/(B3+C3-2.25)*SQRT((B3+C3-2)/(B3+C3))</f>
        <v>0.11477133902170643</v>
      </c>
      <c r="F21">
        <v>21</v>
      </c>
      <c r="G21">
        <f t="shared" si="0"/>
        <v>0</v>
      </c>
      <c r="H21">
        <f t="shared" si="1"/>
        <v>1.5625E-2</v>
      </c>
      <c r="I21">
        <v>21</v>
      </c>
      <c r="J21">
        <f t="shared" si="2"/>
        <v>1</v>
      </c>
      <c r="K21">
        <f t="shared" si="3"/>
        <v>0.82691458883387225</v>
      </c>
      <c r="M21">
        <v>21</v>
      </c>
      <c r="N21">
        <f t="shared" si="4"/>
        <v>0</v>
      </c>
      <c r="O21">
        <f t="shared" si="5"/>
        <v>1.0000000000000002E-2</v>
      </c>
      <c r="Q21">
        <v>21</v>
      </c>
      <c r="R21">
        <f t="shared" si="6"/>
        <v>1</v>
      </c>
      <c r="S21">
        <f t="shared" si="7"/>
        <v>0.72249999999999992</v>
      </c>
    </row>
    <row r="22" spans="1:38">
      <c r="F22">
        <v>22</v>
      </c>
      <c r="G22">
        <f t="shared" si="0"/>
        <v>0</v>
      </c>
      <c r="H22">
        <f t="shared" si="1"/>
        <v>1.5625E-2</v>
      </c>
      <c r="I22">
        <v>22</v>
      </c>
      <c r="J22">
        <f t="shared" si="2"/>
        <v>1</v>
      </c>
      <c r="K22">
        <f t="shared" si="3"/>
        <v>0.82691458883387225</v>
      </c>
      <c r="M22">
        <v>22</v>
      </c>
      <c r="N22">
        <f t="shared" si="4"/>
        <v>0</v>
      </c>
      <c r="O22">
        <f t="shared" si="5"/>
        <v>1.0000000000000002E-2</v>
      </c>
      <c r="Q22">
        <v>22</v>
      </c>
      <c r="R22">
        <f t="shared" si="6"/>
        <v>1</v>
      </c>
      <c r="S22">
        <f t="shared" si="7"/>
        <v>0.72249999999999992</v>
      </c>
      <c r="T22" s="16" t="s">
        <v>20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8">
      <c r="F23">
        <v>23</v>
      </c>
      <c r="G23">
        <f t="shared" si="0"/>
        <v>0</v>
      </c>
      <c r="H23">
        <f t="shared" si="1"/>
        <v>1.5625E-2</v>
      </c>
      <c r="I23">
        <v>23</v>
      </c>
      <c r="J23">
        <f t="shared" si="2"/>
        <v>1</v>
      </c>
      <c r="K23">
        <f t="shared" si="3"/>
        <v>0.82691458883387225</v>
      </c>
      <c r="M23">
        <v>23</v>
      </c>
      <c r="N23">
        <f t="shared" si="4"/>
        <v>0</v>
      </c>
      <c r="O23">
        <f t="shared" si="5"/>
        <v>1.0000000000000002E-2</v>
      </c>
      <c r="Q23">
        <v>23</v>
      </c>
      <c r="R23">
        <f t="shared" si="6"/>
        <v>1</v>
      </c>
      <c r="S23">
        <f t="shared" si="7"/>
        <v>0.72249999999999992</v>
      </c>
      <c r="V23" s="16" t="s">
        <v>19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8">
      <c r="B24">
        <f>B4-1.96*B6</f>
        <v>6.3750000000000001E-2</v>
      </c>
      <c r="C24">
        <f>C4-1.96*C6</f>
        <v>6.0699855211167011E-2</v>
      </c>
      <c r="F24">
        <v>24</v>
      </c>
      <c r="G24">
        <f t="shared" si="0"/>
        <v>0</v>
      </c>
      <c r="H24">
        <f t="shared" si="1"/>
        <v>1.5625E-2</v>
      </c>
      <c r="I24">
        <v>24</v>
      </c>
      <c r="J24">
        <f t="shared" si="2"/>
        <v>1</v>
      </c>
      <c r="K24">
        <f t="shared" si="3"/>
        <v>0.82691458883387225</v>
      </c>
      <c r="M24">
        <v>24</v>
      </c>
      <c r="N24">
        <f t="shared" si="4"/>
        <v>0</v>
      </c>
      <c r="O24">
        <f t="shared" si="5"/>
        <v>1.0000000000000002E-2</v>
      </c>
      <c r="Q24">
        <v>24</v>
      </c>
      <c r="R24">
        <f t="shared" si="6"/>
        <v>1</v>
      </c>
      <c r="S24">
        <f t="shared" si="7"/>
        <v>0.72249999999999992</v>
      </c>
      <c r="V24">
        <f>V5</f>
        <v>0.05</v>
      </c>
      <c r="W24">
        <f t="shared" ref="W24:AG24" si="11">W5</f>
        <v>0.1</v>
      </c>
      <c r="X24">
        <f t="shared" si="11"/>
        <v>0.15</v>
      </c>
      <c r="Y24">
        <f t="shared" si="11"/>
        <v>0.2</v>
      </c>
      <c r="Z24">
        <f t="shared" si="11"/>
        <v>0.25</v>
      </c>
      <c r="AA24">
        <f t="shared" si="11"/>
        <v>0.3</v>
      </c>
      <c r="AB24">
        <f t="shared" si="11"/>
        <v>0.4</v>
      </c>
      <c r="AC24">
        <f t="shared" si="11"/>
        <v>0.5</v>
      </c>
      <c r="AD24">
        <f t="shared" si="11"/>
        <v>0.6</v>
      </c>
      <c r="AE24">
        <f t="shared" si="11"/>
        <v>0.7</v>
      </c>
      <c r="AF24">
        <f t="shared" si="11"/>
        <v>0.8</v>
      </c>
      <c r="AG24">
        <f t="shared" si="11"/>
        <v>0.875</v>
      </c>
    </row>
    <row r="25" spans="1:38">
      <c r="B25">
        <f>B4+1.96*B6</f>
        <v>0.18625</v>
      </c>
      <c r="C25">
        <f>C4+1.96*C6</f>
        <v>0.12060326093614178</v>
      </c>
      <c r="F25">
        <v>25</v>
      </c>
      <c r="G25">
        <f t="shared" si="0"/>
        <v>0</v>
      </c>
      <c r="H25">
        <f t="shared" si="1"/>
        <v>1.5625E-2</v>
      </c>
      <c r="I25">
        <v>25</v>
      </c>
      <c r="J25">
        <f t="shared" si="2"/>
        <v>1</v>
      </c>
      <c r="K25">
        <f t="shared" si="3"/>
        <v>0.82691458883387225</v>
      </c>
      <c r="M25">
        <v>25</v>
      </c>
      <c r="N25">
        <f t="shared" si="4"/>
        <v>0</v>
      </c>
      <c r="O25">
        <f t="shared" si="5"/>
        <v>1.0000000000000002E-2</v>
      </c>
      <c r="Q25">
        <v>25</v>
      </c>
      <c r="R25">
        <f t="shared" si="6"/>
        <v>1</v>
      </c>
      <c r="S25">
        <f t="shared" si="7"/>
        <v>0.72249999999999992</v>
      </c>
      <c r="T25" s="17" t="s">
        <v>17</v>
      </c>
      <c r="U25">
        <f>U6</f>
        <v>-0.25</v>
      </c>
      <c r="V25" s="3">
        <f>V$5+$U6</f>
        <v>-0.2</v>
      </c>
      <c r="W25" s="3">
        <f t="shared" ref="W25:AG25" si="12">W$5+$U6</f>
        <v>-0.15</v>
      </c>
      <c r="X25" s="3">
        <f t="shared" si="12"/>
        <v>-0.1</v>
      </c>
      <c r="Y25" s="3">
        <f t="shared" si="12"/>
        <v>-4.9999999999999989E-2</v>
      </c>
      <c r="Z25" s="2">
        <f t="shared" si="12"/>
        <v>0</v>
      </c>
      <c r="AA25" s="2">
        <f t="shared" si="12"/>
        <v>4.9999999999999989E-2</v>
      </c>
      <c r="AB25" s="2">
        <f t="shared" si="12"/>
        <v>0.15000000000000002</v>
      </c>
      <c r="AC25" s="2">
        <f t="shared" si="12"/>
        <v>0.25</v>
      </c>
      <c r="AD25" s="2">
        <f t="shared" si="12"/>
        <v>0.35</v>
      </c>
      <c r="AE25" s="2">
        <f t="shared" si="12"/>
        <v>0.44999999999999996</v>
      </c>
      <c r="AF25" s="2">
        <f t="shared" si="12"/>
        <v>0.55000000000000004</v>
      </c>
      <c r="AG25" s="2">
        <f t="shared" si="12"/>
        <v>0.625</v>
      </c>
    </row>
    <row r="26" spans="1:38">
      <c r="F26">
        <v>26</v>
      </c>
      <c r="G26">
        <f t="shared" si="0"/>
        <v>0</v>
      </c>
      <c r="H26">
        <f t="shared" si="1"/>
        <v>1.5625E-2</v>
      </c>
      <c r="I26">
        <v>26</v>
      </c>
      <c r="J26">
        <f t="shared" si="2"/>
        <v>1</v>
      </c>
      <c r="K26">
        <f t="shared" si="3"/>
        <v>0.82691458883387225</v>
      </c>
      <c r="M26">
        <v>26</v>
      </c>
      <c r="N26">
        <f t="shared" si="4"/>
        <v>0</v>
      </c>
      <c r="O26">
        <f t="shared" si="5"/>
        <v>1.0000000000000002E-2</v>
      </c>
      <c r="Q26">
        <v>26</v>
      </c>
      <c r="R26">
        <f t="shared" si="6"/>
        <v>1</v>
      </c>
      <c r="S26">
        <f t="shared" si="7"/>
        <v>0.72249999999999992</v>
      </c>
      <c r="T26" s="17"/>
      <c r="U26">
        <f t="shared" ref="U26:U39" si="13">U7</f>
        <v>-0.2</v>
      </c>
      <c r="V26" s="3">
        <f t="shared" ref="V26:AG39" si="14">V$5+$U7</f>
        <v>-0.15000000000000002</v>
      </c>
      <c r="W26" s="3">
        <f t="shared" si="14"/>
        <v>-0.1</v>
      </c>
      <c r="X26" s="3">
        <f t="shared" si="14"/>
        <v>-5.0000000000000017E-2</v>
      </c>
      <c r="Y26" s="2">
        <f t="shared" si="14"/>
        <v>0</v>
      </c>
      <c r="Z26" s="2">
        <f t="shared" si="14"/>
        <v>4.9999999999999989E-2</v>
      </c>
      <c r="AA26" s="2">
        <f t="shared" si="14"/>
        <v>9.9999999999999978E-2</v>
      </c>
      <c r="AB26" s="2">
        <f t="shared" si="14"/>
        <v>0.2</v>
      </c>
      <c r="AC26" s="2">
        <f t="shared" si="14"/>
        <v>0.3</v>
      </c>
      <c r="AD26" s="2">
        <f t="shared" si="14"/>
        <v>0.39999999999999997</v>
      </c>
      <c r="AE26" s="2">
        <f t="shared" si="14"/>
        <v>0.49999999999999994</v>
      </c>
      <c r="AF26" s="2">
        <f t="shared" si="14"/>
        <v>0.60000000000000009</v>
      </c>
      <c r="AG26" s="2">
        <f t="shared" si="14"/>
        <v>0.67500000000000004</v>
      </c>
    </row>
    <row r="27" spans="1:38">
      <c r="B27">
        <f>B4-1.645*B6</f>
        <v>7.3593749999999999E-2</v>
      </c>
      <c r="C27">
        <f>C4-1.645*C6</f>
        <v>6.5513521742638206E-2</v>
      </c>
      <c r="F27">
        <v>27</v>
      </c>
      <c r="G27">
        <f t="shared" si="0"/>
        <v>0</v>
      </c>
      <c r="H27">
        <f t="shared" si="1"/>
        <v>1.5625E-2</v>
      </c>
      <c r="I27">
        <v>27</v>
      </c>
      <c r="J27">
        <f t="shared" si="2"/>
        <v>1</v>
      </c>
      <c r="K27">
        <f t="shared" si="3"/>
        <v>0.82691458883387225</v>
      </c>
      <c r="M27">
        <v>27</v>
      </c>
      <c r="N27">
        <f t="shared" si="4"/>
        <v>0</v>
      </c>
      <c r="O27">
        <f t="shared" si="5"/>
        <v>1.0000000000000002E-2</v>
      </c>
      <c r="Q27">
        <v>27</v>
      </c>
      <c r="R27">
        <f t="shared" si="6"/>
        <v>1</v>
      </c>
      <c r="S27">
        <f t="shared" si="7"/>
        <v>0.72249999999999992</v>
      </c>
      <c r="T27" s="17"/>
      <c r="U27">
        <f t="shared" si="13"/>
        <v>-0.15000000000000002</v>
      </c>
      <c r="V27" s="3">
        <f t="shared" si="14"/>
        <v>-0.10000000000000002</v>
      </c>
      <c r="W27" s="3">
        <f t="shared" si="14"/>
        <v>-5.0000000000000017E-2</v>
      </c>
      <c r="X27" s="2">
        <f t="shared" si="14"/>
        <v>0</v>
      </c>
      <c r="Y27" s="2">
        <f t="shared" si="14"/>
        <v>4.9999999999999989E-2</v>
      </c>
      <c r="Z27" s="2">
        <f t="shared" si="14"/>
        <v>9.9999999999999978E-2</v>
      </c>
      <c r="AA27" s="2">
        <f t="shared" si="14"/>
        <v>0.14999999999999997</v>
      </c>
      <c r="AB27" s="2">
        <f t="shared" si="14"/>
        <v>0.25</v>
      </c>
      <c r="AC27" s="2">
        <f t="shared" si="14"/>
        <v>0.35</v>
      </c>
      <c r="AD27" s="2">
        <f t="shared" si="14"/>
        <v>0.44999999999999996</v>
      </c>
      <c r="AE27" s="2">
        <f t="shared" si="14"/>
        <v>0.54999999999999993</v>
      </c>
      <c r="AF27" s="2">
        <f t="shared" si="14"/>
        <v>0.65</v>
      </c>
      <c r="AG27" s="2">
        <f t="shared" si="14"/>
        <v>0.72499999999999998</v>
      </c>
    </row>
    <row r="28" spans="1:38">
      <c r="B28">
        <f>B4+1.645*B6</f>
        <v>0.17640624999999999</v>
      </c>
      <c r="C28">
        <f>C4+1.645*C6</f>
        <v>0.11578959440467058</v>
      </c>
      <c r="F28">
        <v>28</v>
      </c>
      <c r="G28">
        <f t="shared" si="0"/>
        <v>0</v>
      </c>
      <c r="H28">
        <f t="shared" si="1"/>
        <v>1.5625E-2</v>
      </c>
      <c r="I28">
        <v>28</v>
      </c>
      <c r="J28">
        <f t="shared" si="2"/>
        <v>1</v>
      </c>
      <c r="K28">
        <f t="shared" si="3"/>
        <v>0.82691458883387225</v>
      </c>
      <c r="M28">
        <v>28</v>
      </c>
      <c r="N28">
        <f t="shared" si="4"/>
        <v>0</v>
      </c>
      <c r="O28">
        <f t="shared" si="5"/>
        <v>1.0000000000000002E-2</v>
      </c>
      <c r="Q28">
        <v>28</v>
      </c>
      <c r="R28">
        <f t="shared" si="6"/>
        <v>1</v>
      </c>
      <c r="S28">
        <f t="shared" si="7"/>
        <v>0.72249999999999992</v>
      </c>
      <c r="T28" s="17"/>
      <c r="U28">
        <f t="shared" si="13"/>
        <v>-0.10000000000000002</v>
      </c>
      <c r="V28" s="3">
        <f t="shared" si="14"/>
        <v>-5.0000000000000017E-2</v>
      </c>
      <c r="W28" s="2">
        <f t="shared" si="14"/>
        <v>0</v>
      </c>
      <c r="X28" s="2">
        <f t="shared" si="14"/>
        <v>4.9999999999999975E-2</v>
      </c>
      <c r="Y28" s="2">
        <f t="shared" si="14"/>
        <v>9.9999999999999992E-2</v>
      </c>
      <c r="Z28" s="2">
        <f t="shared" si="14"/>
        <v>0.14999999999999997</v>
      </c>
      <c r="AA28" s="2">
        <f t="shared" si="14"/>
        <v>0.19999999999999996</v>
      </c>
      <c r="AB28" s="2">
        <f t="shared" si="14"/>
        <v>0.3</v>
      </c>
      <c r="AC28" s="2">
        <f t="shared" si="14"/>
        <v>0.39999999999999997</v>
      </c>
      <c r="AD28" s="2">
        <f t="shared" si="14"/>
        <v>0.49999999999999994</v>
      </c>
      <c r="AE28" s="2">
        <f t="shared" si="14"/>
        <v>0.6</v>
      </c>
      <c r="AF28" s="2">
        <f t="shared" si="14"/>
        <v>0.70000000000000007</v>
      </c>
      <c r="AG28" s="2">
        <f t="shared" si="14"/>
        <v>0.77500000000000002</v>
      </c>
    </row>
    <row r="29" spans="1:38">
      <c r="F29">
        <v>29</v>
      </c>
      <c r="G29">
        <f t="shared" si="0"/>
        <v>0</v>
      </c>
      <c r="H29">
        <f t="shared" si="1"/>
        <v>1.5625E-2</v>
      </c>
      <c r="I29">
        <v>29</v>
      </c>
      <c r="J29">
        <f t="shared" si="2"/>
        <v>1</v>
      </c>
      <c r="K29">
        <f t="shared" si="3"/>
        <v>0.82691458883387225</v>
      </c>
      <c r="M29">
        <v>29</v>
      </c>
      <c r="N29">
        <f t="shared" si="4"/>
        <v>0</v>
      </c>
      <c r="O29">
        <f t="shared" si="5"/>
        <v>1.0000000000000002E-2</v>
      </c>
      <c r="Q29">
        <v>29</v>
      </c>
      <c r="R29">
        <f t="shared" si="6"/>
        <v>1</v>
      </c>
      <c r="S29">
        <f t="shared" si="7"/>
        <v>0.72249999999999992</v>
      </c>
      <c r="T29" s="17"/>
      <c r="U29">
        <f t="shared" si="13"/>
        <v>-7.5000000000000011E-2</v>
      </c>
      <c r="V29" s="3">
        <f t="shared" si="14"/>
        <v>-2.5000000000000008E-2</v>
      </c>
      <c r="W29" s="2">
        <f t="shared" si="14"/>
        <v>2.4999999999999994E-2</v>
      </c>
      <c r="X29" s="2">
        <f t="shared" si="14"/>
        <v>7.4999999999999983E-2</v>
      </c>
      <c r="Y29" s="2">
        <f t="shared" si="14"/>
        <v>0.125</v>
      </c>
      <c r="Z29" s="2">
        <f t="shared" si="14"/>
        <v>0.17499999999999999</v>
      </c>
      <c r="AA29" s="2">
        <f t="shared" si="14"/>
        <v>0.22499999999999998</v>
      </c>
      <c r="AB29" s="2">
        <f t="shared" si="14"/>
        <v>0.32500000000000001</v>
      </c>
      <c r="AC29" s="2">
        <f t="shared" si="14"/>
        <v>0.42499999999999999</v>
      </c>
      <c r="AD29" s="2">
        <f t="shared" si="14"/>
        <v>0.52499999999999991</v>
      </c>
      <c r="AE29" s="2">
        <f t="shared" si="14"/>
        <v>0.625</v>
      </c>
      <c r="AF29" s="2">
        <f t="shared" si="14"/>
        <v>0.72500000000000009</v>
      </c>
      <c r="AG29" s="2">
        <f t="shared" si="14"/>
        <v>0.8</v>
      </c>
    </row>
    <row r="30" spans="1:38">
      <c r="F30">
        <v>30</v>
      </c>
      <c r="G30">
        <f t="shared" si="0"/>
        <v>0</v>
      </c>
      <c r="H30">
        <f t="shared" si="1"/>
        <v>1.5625E-2</v>
      </c>
      <c r="I30">
        <v>30</v>
      </c>
      <c r="J30">
        <f t="shared" si="2"/>
        <v>1</v>
      </c>
      <c r="K30">
        <f t="shared" si="3"/>
        <v>0.82691458883387225</v>
      </c>
      <c r="M30">
        <v>30</v>
      </c>
      <c r="N30">
        <f t="shared" si="4"/>
        <v>0</v>
      </c>
      <c r="O30">
        <f t="shared" si="5"/>
        <v>1.0000000000000002E-2</v>
      </c>
      <c r="Q30">
        <v>30</v>
      </c>
      <c r="R30">
        <f t="shared" si="6"/>
        <v>1</v>
      </c>
      <c r="S30">
        <f t="shared" si="7"/>
        <v>0.72249999999999992</v>
      </c>
      <c r="T30" s="17"/>
      <c r="U30">
        <f t="shared" si="13"/>
        <v>-5.000000000000001E-2</v>
      </c>
      <c r="V30" s="2">
        <f t="shared" si="14"/>
        <v>0</v>
      </c>
      <c r="W30" s="2">
        <f t="shared" si="14"/>
        <v>4.9999999999999996E-2</v>
      </c>
      <c r="X30" s="2">
        <f t="shared" si="14"/>
        <v>9.9999999999999978E-2</v>
      </c>
      <c r="Y30" s="2">
        <f t="shared" si="14"/>
        <v>0.15</v>
      </c>
      <c r="Z30" s="2">
        <f t="shared" si="14"/>
        <v>0.19999999999999998</v>
      </c>
      <c r="AA30" s="2">
        <f t="shared" si="14"/>
        <v>0.24999999999999997</v>
      </c>
      <c r="AB30" s="2">
        <f t="shared" si="14"/>
        <v>0.35000000000000003</v>
      </c>
      <c r="AC30" s="2">
        <f t="shared" si="14"/>
        <v>0.45</v>
      </c>
      <c r="AD30" s="2">
        <f t="shared" si="14"/>
        <v>0.54999999999999993</v>
      </c>
      <c r="AE30" s="2">
        <f t="shared" si="14"/>
        <v>0.64999999999999991</v>
      </c>
      <c r="AF30" s="2">
        <f t="shared" si="14"/>
        <v>0.75</v>
      </c>
      <c r="AG30" s="2">
        <f t="shared" si="14"/>
        <v>0.82499999999999996</v>
      </c>
    </row>
    <row r="31" spans="1:38">
      <c r="A31" t="s">
        <v>21</v>
      </c>
      <c r="B31">
        <f>B2/(B3-B2)</f>
        <v>0.14285714285714285</v>
      </c>
      <c r="C31">
        <f>C2/(C3-C2)</f>
        <v>9.9688473520249218E-2</v>
      </c>
      <c r="F31">
        <v>31</v>
      </c>
      <c r="G31">
        <f t="shared" si="0"/>
        <v>0</v>
      </c>
      <c r="H31">
        <f t="shared" si="1"/>
        <v>1.5625E-2</v>
      </c>
      <c r="I31">
        <v>31</v>
      </c>
      <c r="J31">
        <f t="shared" si="2"/>
        <v>1</v>
      </c>
      <c r="K31">
        <f t="shared" si="3"/>
        <v>0.82691458883387225</v>
      </c>
      <c r="M31">
        <v>31</v>
      </c>
      <c r="N31">
        <f t="shared" si="4"/>
        <v>0</v>
      </c>
      <c r="O31">
        <f t="shared" si="5"/>
        <v>1.0000000000000002E-2</v>
      </c>
      <c r="Q31">
        <v>31</v>
      </c>
      <c r="R31">
        <f t="shared" si="6"/>
        <v>1</v>
      </c>
      <c r="S31">
        <f t="shared" si="7"/>
        <v>0.72249999999999992</v>
      </c>
      <c r="T31" s="17"/>
      <c r="U31">
        <f t="shared" si="13"/>
        <v>-2.5000000000000008E-2</v>
      </c>
      <c r="V31" s="2">
        <f t="shared" si="14"/>
        <v>2.4999999999999994E-2</v>
      </c>
      <c r="W31" s="2">
        <f t="shared" si="14"/>
        <v>7.4999999999999997E-2</v>
      </c>
      <c r="X31" s="2">
        <f t="shared" si="14"/>
        <v>0.12499999999999999</v>
      </c>
      <c r="Y31" s="2">
        <f t="shared" si="14"/>
        <v>0.17499999999999999</v>
      </c>
      <c r="Z31" s="2">
        <f t="shared" si="14"/>
        <v>0.22499999999999998</v>
      </c>
      <c r="AA31" s="2">
        <f t="shared" si="14"/>
        <v>0.27499999999999997</v>
      </c>
      <c r="AB31" s="2">
        <f t="shared" si="14"/>
        <v>0.375</v>
      </c>
      <c r="AC31" s="2">
        <f t="shared" si="14"/>
        <v>0.47499999999999998</v>
      </c>
      <c r="AD31" s="2">
        <f t="shared" si="14"/>
        <v>0.57499999999999996</v>
      </c>
      <c r="AE31" s="2">
        <f t="shared" si="14"/>
        <v>0.67499999999999993</v>
      </c>
      <c r="AF31" s="2">
        <f t="shared" si="14"/>
        <v>0.77500000000000002</v>
      </c>
      <c r="AG31" s="2">
        <f t="shared" si="14"/>
        <v>0.85</v>
      </c>
    </row>
    <row r="32" spans="1:38">
      <c r="F32">
        <v>32</v>
      </c>
      <c r="G32">
        <f t="shared" si="0"/>
        <v>0</v>
      </c>
      <c r="H32">
        <f t="shared" si="1"/>
        <v>1.5625E-2</v>
      </c>
      <c r="I32">
        <v>32</v>
      </c>
      <c r="J32">
        <f t="shared" si="2"/>
        <v>1</v>
      </c>
      <c r="K32">
        <f t="shared" si="3"/>
        <v>0.82691458883387225</v>
      </c>
      <c r="M32">
        <v>32</v>
      </c>
      <c r="N32">
        <f t="shared" si="4"/>
        <v>0</v>
      </c>
      <c r="O32">
        <f t="shared" si="5"/>
        <v>1.0000000000000002E-2</v>
      </c>
      <c r="Q32">
        <v>32</v>
      </c>
      <c r="R32">
        <f t="shared" si="6"/>
        <v>1</v>
      </c>
      <c r="S32">
        <f t="shared" si="7"/>
        <v>0.72249999999999992</v>
      </c>
      <c r="T32" s="17"/>
      <c r="U32">
        <f t="shared" si="13"/>
        <v>0</v>
      </c>
      <c r="V32" s="2">
        <f t="shared" si="14"/>
        <v>0.05</v>
      </c>
      <c r="W32" s="2">
        <f t="shared" si="14"/>
        <v>0.1</v>
      </c>
      <c r="X32" s="2">
        <f t="shared" si="14"/>
        <v>0.15</v>
      </c>
      <c r="Y32" s="2">
        <f t="shared" si="14"/>
        <v>0.2</v>
      </c>
      <c r="Z32" s="2">
        <f t="shared" si="14"/>
        <v>0.25</v>
      </c>
      <c r="AA32" s="2">
        <f t="shared" si="14"/>
        <v>0.3</v>
      </c>
      <c r="AB32" s="2">
        <f t="shared" si="14"/>
        <v>0.4</v>
      </c>
      <c r="AC32" s="2">
        <f t="shared" si="14"/>
        <v>0.5</v>
      </c>
      <c r="AD32" s="2">
        <f t="shared" si="14"/>
        <v>0.6</v>
      </c>
      <c r="AE32" s="2">
        <f t="shared" si="14"/>
        <v>0.7</v>
      </c>
      <c r="AF32" s="2">
        <f t="shared" si="14"/>
        <v>0.8</v>
      </c>
      <c r="AG32" s="2">
        <f t="shared" si="14"/>
        <v>0.875</v>
      </c>
    </row>
    <row r="33" spans="6:33">
      <c r="F33">
        <v>33</v>
      </c>
      <c r="G33">
        <f t="shared" si="0"/>
        <v>0</v>
      </c>
      <c r="H33">
        <f t="shared" si="1"/>
        <v>1.5625E-2</v>
      </c>
      <c r="I33">
        <v>33</v>
      </c>
      <c r="J33">
        <f t="shared" si="2"/>
        <v>0</v>
      </c>
      <c r="K33">
        <f t="shared" si="3"/>
        <v>8.2177049811811356E-3</v>
      </c>
      <c r="M33">
        <v>33</v>
      </c>
      <c r="N33">
        <f t="shared" si="4"/>
        <v>0</v>
      </c>
      <c r="O33">
        <f t="shared" si="5"/>
        <v>1.0000000000000002E-2</v>
      </c>
      <c r="Q33">
        <v>33</v>
      </c>
      <c r="R33">
        <f t="shared" si="6"/>
        <v>1</v>
      </c>
      <c r="S33">
        <f t="shared" si="7"/>
        <v>0.72249999999999992</v>
      </c>
      <c r="T33" s="17"/>
      <c r="U33">
        <f t="shared" si="13"/>
        <v>2.5000000000000001E-2</v>
      </c>
      <c r="V33" s="2">
        <f t="shared" si="14"/>
        <v>7.5000000000000011E-2</v>
      </c>
      <c r="W33" s="2">
        <f t="shared" si="14"/>
        <v>0.125</v>
      </c>
      <c r="X33" s="2">
        <f t="shared" si="14"/>
        <v>0.17499999999999999</v>
      </c>
      <c r="Y33" s="2">
        <f t="shared" si="14"/>
        <v>0.22500000000000001</v>
      </c>
      <c r="Z33" s="2">
        <f t="shared" si="14"/>
        <v>0.27500000000000002</v>
      </c>
      <c r="AA33" s="2">
        <f t="shared" si="14"/>
        <v>0.32500000000000001</v>
      </c>
      <c r="AB33" s="2">
        <f t="shared" si="14"/>
        <v>0.42500000000000004</v>
      </c>
      <c r="AC33" s="2">
        <f t="shared" si="14"/>
        <v>0.52500000000000002</v>
      </c>
      <c r="AD33" s="2">
        <f t="shared" si="14"/>
        <v>0.625</v>
      </c>
      <c r="AE33" s="2">
        <f t="shared" si="14"/>
        <v>0.72499999999999998</v>
      </c>
      <c r="AF33" s="2">
        <f t="shared" si="14"/>
        <v>0.82500000000000007</v>
      </c>
      <c r="AG33" s="2">
        <f t="shared" si="14"/>
        <v>0.9</v>
      </c>
    </row>
    <row r="34" spans="6:33">
      <c r="F34">
        <v>34</v>
      </c>
      <c r="G34">
        <f t="shared" si="0"/>
        <v>0</v>
      </c>
      <c r="H34">
        <f t="shared" si="1"/>
        <v>1.5625E-2</v>
      </c>
      <c r="I34">
        <v>34</v>
      </c>
      <c r="J34">
        <f t="shared" si="2"/>
        <v>0</v>
      </c>
      <c r="K34">
        <f t="shared" si="3"/>
        <v>8.2177049811811356E-3</v>
      </c>
      <c r="M34">
        <v>34</v>
      </c>
      <c r="N34">
        <f t="shared" si="4"/>
        <v>0</v>
      </c>
      <c r="O34">
        <f t="shared" si="5"/>
        <v>1.0000000000000002E-2</v>
      </c>
      <c r="Q34">
        <v>34</v>
      </c>
      <c r="R34">
        <f t="shared" si="6"/>
        <v>1</v>
      </c>
      <c r="S34">
        <f t="shared" si="7"/>
        <v>0.72249999999999992</v>
      </c>
      <c r="T34" s="17"/>
      <c r="U34">
        <f t="shared" si="13"/>
        <v>0.05</v>
      </c>
      <c r="V34" s="2">
        <f t="shared" si="14"/>
        <v>0.1</v>
      </c>
      <c r="W34" s="2">
        <f t="shared" si="14"/>
        <v>0.15000000000000002</v>
      </c>
      <c r="X34" s="2">
        <f t="shared" si="14"/>
        <v>0.2</v>
      </c>
      <c r="Y34" s="2">
        <f t="shared" si="14"/>
        <v>0.25</v>
      </c>
      <c r="Z34" s="2">
        <f t="shared" si="14"/>
        <v>0.3</v>
      </c>
      <c r="AA34" s="2">
        <f t="shared" si="14"/>
        <v>0.35</v>
      </c>
      <c r="AB34" s="2">
        <f t="shared" si="14"/>
        <v>0.45</v>
      </c>
      <c r="AC34" s="2">
        <f t="shared" si="14"/>
        <v>0.55000000000000004</v>
      </c>
      <c r="AD34" s="2">
        <f t="shared" si="14"/>
        <v>0.65</v>
      </c>
      <c r="AE34" s="2">
        <f t="shared" si="14"/>
        <v>0.75</v>
      </c>
      <c r="AF34" s="2">
        <f t="shared" si="14"/>
        <v>0.85000000000000009</v>
      </c>
      <c r="AG34" s="1">
        <f t="shared" si="14"/>
        <v>0.92500000000000004</v>
      </c>
    </row>
    <row r="35" spans="6:33">
      <c r="F35">
        <v>35</v>
      </c>
      <c r="G35">
        <f t="shared" si="0"/>
        <v>0</v>
      </c>
      <c r="H35">
        <f t="shared" si="1"/>
        <v>1.5625E-2</v>
      </c>
      <c r="I35">
        <v>35</v>
      </c>
      <c r="J35">
        <f t="shared" si="2"/>
        <v>0</v>
      </c>
      <c r="K35">
        <f t="shared" si="3"/>
        <v>8.2177049811811356E-3</v>
      </c>
      <c r="M35">
        <v>35</v>
      </c>
      <c r="N35">
        <f t="shared" si="4"/>
        <v>0</v>
      </c>
      <c r="O35">
        <f t="shared" si="5"/>
        <v>1.0000000000000002E-2</v>
      </c>
      <c r="Q35">
        <v>35</v>
      </c>
      <c r="R35">
        <f t="shared" si="6"/>
        <v>1</v>
      </c>
      <c r="S35">
        <f t="shared" si="7"/>
        <v>0.72249999999999992</v>
      </c>
      <c r="T35" s="17"/>
      <c r="U35">
        <f t="shared" si="13"/>
        <v>7.5000000000000011E-2</v>
      </c>
      <c r="V35" s="2">
        <f t="shared" si="14"/>
        <v>0.125</v>
      </c>
      <c r="W35" s="2">
        <f t="shared" si="14"/>
        <v>0.17500000000000002</v>
      </c>
      <c r="X35" s="2">
        <f t="shared" si="14"/>
        <v>0.22500000000000001</v>
      </c>
      <c r="Y35" s="2">
        <f t="shared" si="14"/>
        <v>0.27500000000000002</v>
      </c>
      <c r="Z35" s="2">
        <f t="shared" si="14"/>
        <v>0.32500000000000001</v>
      </c>
      <c r="AA35" s="2">
        <f t="shared" si="14"/>
        <v>0.375</v>
      </c>
      <c r="AB35" s="2">
        <f t="shared" si="14"/>
        <v>0.47500000000000003</v>
      </c>
      <c r="AC35" s="2">
        <f t="shared" si="14"/>
        <v>0.57499999999999996</v>
      </c>
      <c r="AD35" s="2">
        <f t="shared" si="14"/>
        <v>0.67500000000000004</v>
      </c>
      <c r="AE35" s="2">
        <f t="shared" si="14"/>
        <v>0.77499999999999991</v>
      </c>
      <c r="AF35" s="2">
        <f t="shared" si="14"/>
        <v>0.875</v>
      </c>
      <c r="AG35" s="1">
        <f t="shared" si="14"/>
        <v>0.95</v>
      </c>
    </row>
    <row r="36" spans="6:33">
      <c r="F36">
        <v>36</v>
      </c>
      <c r="G36">
        <f t="shared" si="0"/>
        <v>0</v>
      </c>
      <c r="H36">
        <f t="shared" si="1"/>
        <v>1.5625E-2</v>
      </c>
      <c r="I36">
        <v>36</v>
      </c>
      <c r="J36">
        <f t="shared" si="2"/>
        <v>0</v>
      </c>
      <c r="K36">
        <f t="shared" si="3"/>
        <v>8.2177049811811356E-3</v>
      </c>
      <c r="M36">
        <v>36</v>
      </c>
      <c r="N36">
        <f t="shared" si="4"/>
        <v>0</v>
      </c>
      <c r="O36">
        <f t="shared" si="5"/>
        <v>1.0000000000000002E-2</v>
      </c>
      <c r="Q36">
        <v>36</v>
      </c>
      <c r="R36">
        <f t="shared" si="6"/>
        <v>1</v>
      </c>
      <c r="S36">
        <f t="shared" si="7"/>
        <v>0.72249999999999992</v>
      </c>
      <c r="T36" s="17"/>
      <c r="U36">
        <f t="shared" si="13"/>
        <v>0.1</v>
      </c>
      <c r="V36" s="2">
        <f t="shared" si="14"/>
        <v>0.15000000000000002</v>
      </c>
      <c r="W36" s="2">
        <f t="shared" si="14"/>
        <v>0.2</v>
      </c>
      <c r="X36" s="2">
        <f t="shared" si="14"/>
        <v>0.25</v>
      </c>
      <c r="Y36" s="2">
        <f t="shared" si="14"/>
        <v>0.30000000000000004</v>
      </c>
      <c r="Z36" s="2">
        <f t="shared" si="14"/>
        <v>0.35</v>
      </c>
      <c r="AA36" s="2">
        <f t="shared" si="14"/>
        <v>0.4</v>
      </c>
      <c r="AB36" s="2">
        <f t="shared" si="14"/>
        <v>0.5</v>
      </c>
      <c r="AC36" s="2">
        <f t="shared" si="14"/>
        <v>0.6</v>
      </c>
      <c r="AD36" s="2">
        <f t="shared" si="14"/>
        <v>0.7</v>
      </c>
      <c r="AE36" s="2">
        <f t="shared" si="14"/>
        <v>0.79999999999999993</v>
      </c>
      <c r="AF36" s="2">
        <f t="shared" si="14"/>
        <v>0.9</v>
      </c>
      <c r="AG36" s="3">
        <f t="shared" si="14"/>
        <v>0.97499999999999998</v>
      </c>
    </row>
    <row r="37" spans="6:33">
      <c r="F37">
        <v>37</v>
      </c>
      <c r="G37">
        <f t="shared" si="0"/>
        <v>0</v>
      </c>
      <c r="H37">
        <f t="shared" si="1"/>
        <v>1.5625E-2</v>
      </c>
      <c r="I37">
        <v>37</v>
      </c>
      <c r="J37">
        <f t="shared" si="2"/>
        <v>0</v>
      </c>
      <c r="K37">
        <f t="shared" si="3"/>
        <v>8.2177049811811356E-3</v>
      </c>
      <c r="M37">
        <v>37</v>
      </c>
      <c r="N37">
        <f t="shared" si="4"/>
        <v>0</v>
      </c>
      <c r="O37">
        <f t="shared" si="5"/>
        <v>1.0000000000000002E-2</v>
      </c>
      <c r="Q37">
        <v>37</v>
      </c>
      <c r="R37">
        <f t="shared" si="6"/>
        <v>1</v>
      </c>
      <c r="S37">
        <f t="shared" si="7"/>
        <v>0.72249999999999992</v>
      </c>
      <c r="T37" s="17"/>
      <c r="U37">
        <f t="shared" si="13"/>
        <v>0.15000000000000002</v>
      </c>
      <c r="V37" s="2">
        <f t="shared" si="14"/>
        <v>0.2</v>
      </c>
      <c r="W37" s="2">
        <f t="shared" si="14"/>
        <v>0.25</v>
      </c>
      <c r="X37" s="2">
        <f t="shared" si="14"/>
        <v>0.30000000000000004</v>
      </c>
      <c r="Y37" s="2">
        <f t="shared" si="14"/>
        <v>0.35000000000000003</v>
      </c>
      <c r="Z37" s="2">
        <f t="shared" si="14"/>
        <v>0.4</v>
      </c>
      <c r="AA37" s="2">
        <f t="shared" si="14"/>
        <v>0.45</v>
      </c>
      <c r="AB37" s="2">
        <f t="shared" si="14"/>
        <v>0.55000000000000004</v>
      </c>
      <c r="AC37" s="2">
        <f t="shared" si="14"/>
        <v>0.65</v>
      </c>
      <c r="AD37" s="2">
        <f t="shared" si="14"/>
        <v>0.75</v>
      </c>
      <c r="AE37" s="2">
        <f t="shared" si="14"/>
        <v>0.85</v>
      </c>
      <c r="AF37" s="1">
        <f t="shared" si="14"/>
        <v>0.95000000000000007</v>
      </c>
      <c r="AG37" s="3">
        <f t="shared" si="14"/>
        <v>1.0249999999999999</v>
      </c>
    </row>
    <row r="38" spans="6:33">
      <c r="F38">
        <v>38</v>
      </c>
      <c r="G38">
        <f t="shared" si="0"/>
        <v>0</v>
      </c>
      <c r="H38">
        <f t="shared" si="1"/>
        <v>1.5625E-2</v>
      </c>
      <c r="I38">
        <v>38</v>
      </c>
      <c r="J38">
        <f t="shared" si="2"/>
        <v>0</v>
      </c>
      <c r="K38">
        <f t="shared" si="3"/>
        <v>8.2177049811811356E-3</v>
      </c>
      <c r="M38">
        <v>38</v>
      </c>
      <c r="N38">
        <f t="shared" si="4"/>
        <v>0</v>
      </c>
      <c r="O38">
        <f t="shared" si="5"/>
        <v>1.0000000000000002E-2</v>
      </c>
      <c r="Q38">
        <v>38</v>
      </c>
      <c r="R38">
        <f t="shared" si="6"/>
        <v>1</v>
      </c>
      <c r="S38">
        <f t="shared" si="7"/>
        <v>0.72249999999999992</v>
      </c>
      <c r="T38" s="17"/>
      <c r="U38">
        <f t="shared" si="13"/>
        <v>0.2</v>
      </c>
      <c r="V38" s="2">
        <f t="shared" si="14"/>
        <v>0.25</v>
      </c>
      <c r="W38" s="2">
        <f t="shared" si="14"/>
        <v>0.30000000000000004</v>
      </c>
      <c r="X38" s="2">
        <f t="shared" si="14"/>
        <v>0.35</v>
      </c>
      <c r="Y38" s="2">
        <f t="shared" si="14"/>
        <v>0.4</v>
      </c>
      <c r="Z38" s="2">
        <f t="shared" si="14"/>
        <v>0.45</v>
      </c>
      <c r="AA38" s="2">
        <f t="shared" si="14"/>
        <v>0.5</v>
      </c>
      <c r="AB38" s="2">
        <f t="shared" si="14"/>
        <v>0.60000000000000009</v>
      </c>
      <c r="AC38" s="2">
        <f t="shared" si="14"/>
        <v>0.7</v>
      </c>
      <c r="AD38" s="2">
        <f t="shared" si="14"/>
        <v>0.8</v>
      </c>
      <c r="AE38" s="2">
        <f t="shared" si="14"/>
        <v>0.89999999999999991</v>
      </c>
      <c r="AF38" s="1">
        <f t="shared" si="14"/>
        <v>1</v>
      </c>
      <c r="AG38" s="3">
        <f t="shared" si="14"/>
        <v>1.075</v>
      </c>
    </row>
    <row r="39" spans="6:33">
      <c r="F39">
        <v>39</v>
      </c>
      <c r="G39">
        <f t="shared" si="0"/>
        <v>0</v>
      </c>
      <c r="H39">
        <f t="shared" si="1"/>
        <v>1.5625E-2</v>
      </c>
      <c r="I39">
        <v>39</v>
      </c>
      <c r="J39">
        <f t="shared" si="2"/>
        <v>0</v>
      </c>
      <c r="K39">
        <f t="shared" si="3"/>
        <v>8.2177049811811356E-3</v>
      </c>
      <c r="M39">
        <v>39</v>
      </c>
      <c r="N39">
        <f t="shared" si="4"/>
        <v>0</v>
      </c>
      <c r="O39">
        <f t="shared" si="5"/>
        <v>1.0000000000000002E-2</v>
      </c>
      <c r="Q39">
        <v>39</v>
      </c>
      <c r="R39">
        <f t="shared" si="6"/>
        <v>1</v>
      </c>
      <c r="S39">
        <f t="shared" si="7"/>
        <v>0.72249999999999992</v>
      </c>
      <c r="T39" s="17"/>
      <c r="U39">
        <f t="shared" si="13"/>
        <v>0.25</v>
      </c>
      <c r="V39" s="2">
        <f t="shared" si="14"/>
        <v>0.3</v>
      </c>
      <c r="W39" s="2">
        <f t="shared" si="14"/>
        <v>0.35</v>
      </c>
      <c r="X39" s="2">
        <f t="shared" si="14"/>
        <v>0.4</v>
      </c>
      <c r="Y39" s="2">
        <f t="shared" si="14"/>
        <v>0.45</v>
      </c>
      <c r="Z39" s="2">
        <f t="shared" si="14"/>
        <v>0.5</v>
      </c>
      <c r="AA39" s="2">
        <f t="shared" si="14"/>
        <v>0.55000000000000004</v>
      </c>
      <c r="AB39" s="2">
        <f t="shared" si="14"/>
        <v>0.65</v>
      </c>
      <c r="AC39" s="2">
        <f t="shared" si="14"/>
        <v>0.75</v>
      </c>
      <c r="AD39" s="2">
        <f t="shared" si="14"/>
        <v>0.85</v>
      </c>
      <c r="AE39" s="1">
        <f t="shared" si="14"/>
        <v>0.95</v>
      </c>
      <c r="AF39" s="3">
        <f t="shared" si="14"/>
        <v>1.05</v>
      </c>
      <c r="AG39" s="3">
        <f t="shared" si="14"/>
        <v>1.125</v>
      </c>
    </row>
    <row r="40" spans="6:33">
      <c r="F40">
        <v>40</v>
      </c>
      <c r="G40">
        <f t="shared" si="0"/>
        <v>0</v>
      </c>
      <c r="H40">
        <f t="shared" si="1"/>
        <v>1.5625E-2</v>
      </c>
      <c r="I40">
        <v>40</v>
      </c>
      <c r="J40">
        <f t="shared" si="2"/>
        <v>0</v>
      </c>
      <c r="K40">
        <f t="shared" si="3"/>
        <v>8.2177049811811356E-3</v>
      </c>
      <c r="M40">
        <v>40</v>
      </c>
      <c r="N40">
        <f t="shared" si="4"/>
        <v>0</v>
      </c>
      <c r="O40">
        <f t="shared" si="5"/>
        <v>1.0000000000000002E-2</v>
      </c>
      <c r="Q40">
        <v>40</v>
      </c>
      <c r="R40">
        <f t="shared" si="6"/>
        <v>1</v>
      </c>
      <c r="S40">
        <f t="shared" si="7"/>
        <v>0.72249999999999992</v>
      </c>
    </row>
    <row r="41" spans="6:33">
      <c r="F41">
        <v>41</v>
      </c>
      <c r="G41">
        <f t="shared" si="0"/>
        <v>0</v>
      </c>
      <c r="H41">
        <f t="shared" si="1"/>
        <v>1.5625E-2</v>
      </c>
      <c r="I41">
        <v>41</v>
      </c>
      <c r="J41">
        <f t="shared" si="2"/>
        <v>0</v>
      </c>
      <c r="K41">
        <f t="shared" si="3"/>
        <v>8.2177049811811356E-3</v>
      </c>
      <c r="M41">
        <v>41</v>
      </c>
      <c r="N41">
        <f t="shared" si="4"/>
        <v>0</v>
      </c>
      <c r="O41">
        <f t="shared" si="5"/>
        <v>1.0000000000000002E-2</v>
      </c>
      <c r="Q41">
        <v>41</v>
      </c>
      <c r="R41">
        <f t="shared" si="6"/>
        <v>1</v>
      </c>
      <c r="S41">
        <f t="shared" si="7"/>
        <v>0.72249999999999992</v>
      </c>
    </row>
    <row r="42" spans="6:33">
      <c r="F42">
        <v>42</v>
      </c>
      <c r="G42">
        <f t="shared" si="0"/>
        <v>0</v>
      </c>
      <c r="H42">
        <f t="shared" si="1"/>
        <v>1.5625E-2</v>
      </c>
      <c r="I42">
        <v>42</v>
      </c>
      <c r="J42">
        <f t="shared" si="2"/>
        <v>0</v>
      </c>
      <c r="K42">
        <f t="shared" si="3"/>
        <v>8.2177049811811356E-3</v>
      </c>
      <c r="M42">
        <v>42</v>
      </c>
      <c r="N42">
        <f t="shared" si="4"/>
        <v>0</v>
      </c>
      <c r="O42">
        <f t="shared" si="5"/>
        <v>1.0000000000000002E-2</v>
      </c>
      <c r="Q42">
        <v>42</v>
      </c>
      <c r="R42">
        <f t="shared" si="6"/>
        <v>1</v>
      </c>
      <c r="S42">
        <f t="shared" si="7"/>
        <v>0.72249999999999992</v>
      </c>
    </row>
    <row r="43" spans="6:33">
      <c r="F43">
        <v>43</v>
      </c>
      <c r="G43">
        <f t="shared" si="0"/>
        <v>0</v>
      </c>
      <c r="H43">
        <f t="shared" si="1"/>
        <v>1.5625E-2</v>
      </c>
      <c r="I43">
        <v>43</v>
      </c>
      <c r="J43">
        <f t="shared" si="2"/>
        <v>0</v>
      </c>
      <c r="K43">
        <f t="shared" si="3"/>
        <v>8.2177049811811356E-3</v>
      </c>
      <c r="M43">
        <v>43</v>
      </c>
      <c r="N43">
        <f t="shared" si="4"/>
        <v>0</v>
      </c>
      <c r="O43">
        <f t="shared" si="5"/>
        <v>1.0000000000000002E-2</v>
      </c>
      <c r="Q43">
        <v>43</v>
      </c>
      <c r="R43">
        <f t="shared" si="6"/>
        <v>1</v>
      </c>
      <c r="S43">
        <f t="shared" si="7"/>
        <v>0.72249999999999992</v>
      </c>
    </row>
    <row r="44" spans="6:33">
      <c r="F44">
        <v>44</v>
      </c>
      <c r="G44">
        <f t="shared" si="0"/>
        <v>0</v>
      </c>
      <c r="H44">
        <f t="shared" si="1"/>
        <v>1.5625E-2</v>
      </c>
      <c r="I44">
        <v>44</v>
      </c>
      <c r="J44">
        <f t="shared" si="2"/>
        <v>0</v>
      </c>
      <c r="K44">
        <f t="shared" si="3"/>
        <v>8.2177049811811356E-3</v>
      </c>
      <c r="M44">
        <v>44</v>
      </c>
      <c r="N44">
        <f t="shared" si="4"/>
        <v>0</v>
      </c>
      <c r="O44">
        <f t="shared" si="5"/>
        <v>1.0000000000000002E-2</v>
      </c>
      <c r="Q44">
        <v>44</v>
      </c>
      <c r="R44">
        <f t="shared" si="6"/>
        <v>1</v>
      </c>
      <c r="S44">
        <f t="shared" si="7"/>
        <v>0.72249999999999992</v>
      </c>
    </row>
    <row r="45" spans="6:33">
      <c r="F45">
        <v>45</v>
      </c>
      <c r="G45">
        <f t="shared" si="0"/>
        <v>0</v>
      </c>
      <c r="H45">
        <f t="shared" si="1"/>
        <v>1.5625E-2</v>
      </c>
      <c r="I45">
        <v>45</v>
      </c>
      <c r="J45">
        <f t="shared" si="2"/>
        <v>0</v>
      </c>
      <c r="K45">
        <f t="shared" si="3"/>
        <v>8.2177049811811356E-3</v>
      </c>
      <c r="M45">
        <v>45</v>
      </c>
      <c r="N45">
        <f t="shared" si="4"/>
        <v>0</v>
      </c>
      <c r="O45">
        <f t="shared" si="5"/>
        <v>1.0000000000000002E-2</v>
      </c>
      <c r="Q45">
        <v>45</v>
      </c>
      <c r="R45">
        <f t="shared" si="6"/>
        <v>1</v>
      </c>
      <c r="S45">
        <f t="shared" si="7"/>
        <v>0.72249999999999992</v>
      </c>
    </row>
    <row r="46" spans="6:33">
      <c r="F46">
        <v>46</v>
      </c>
      <c r="G46">
        <f t="shared" si="0"/>
        <v>0</v>
      </c>
      <c r="H46">
        <f t="shared" si="1"/>
        <v>1.5625E-2</v>
      </c>
      <c r="I46">
        <v>46</v>
      </c>
      <c r="J46">
        <f t="shared" si="2"/>
        <v>0</v>
      </c>
      <c r="K46">
        <f t="shared" si="3"/>
        <v>8.2177049811811356E-3</v>
      </c>
      <c r="M46">
        <v>46</v>
      </c>
      <c r="N46">
        <f t="shared" si="4"/>
        <v>0</v>
      </c>
      <c r="O46">
        <f t="shared" si="5"/>
        <v>1.0000000000000002E-2</v>
      </c>
      <c r="Q46">
        <v>46</v>
      </c>
      <c r="R46">
        <f t="shared" si="6"/>
        <v>1</v>
      </c>
      <c r="S46">
        <f t="shared" si="7"/>
        <v>0.72249999999999992</v>
      </c>
    </row>
    <row r="47" spans="6:33">
      <c r="F47">
        <v>47</v>
      </c>
      <c r="G47">
        <f t="shared" si="0"/>
        <v>0</v>
      </c>
      <c r="H47">
        <f t="shared" si="1"/>
        <v>1.5625E-2</v>
      </c>
      <c r="I47">
        <v>47</v>
      </c>
      <c r="J47">
        <f t="shared" si="2"/>
        <v>0</v>
      </c>
      <c r="K47">
        <f t="shared" si="3"/>
        <v>8.2177049811811356E-3</v>
      </c>
      <c r="M47">
        <v>47</v>
      </c>
      <c r="N47">
        <f t="shared" si="4"/>
        <v>0</v>
      </c>
      <c r="O47">
        <f t="shared" si="5"/>
        <v>1.0000000000000002E-2</v>
      </c>
      <c r="Q47">
        <v>47</v>
      </c>
      <c r="R47">
        <f t="shared" si="6"/>
        <v>1</v>
      </c>
      <c r="S47">
        <f t="shared" si="7"/>
        <v>0.72249999999999992</v>
      </c>
    </row>
    <row r="48" spans="6:33">
      <c r="F48">
        <v>48</v>
      </c>
      <c r="G48">
        <f t="shared" si="0"/>
        <v>0</v>
      </c>
      <c r="H48">
        <f t="shared" si="1"/>
        <v>1.5625E-2</v>
      </c>
      <c r="I48">
        <v>48</v>
      </c>
      <c r="J48">
        <f t="shared" si="2"/>
        <v>0</v>
      </c>
      <c r="K48">
        <f t="shared" si="3"/>
        <v>8.2177049811811356E-3</v>
      </c>
      <c r="M48">
        <v>48</v>
      </c>
      <c r="N48">
        <f t="shared" si="4"/>
        <v>0</v>
      </c>
      <c r="O48">
        <f t="shared" si="5"/>
        <v>1.0000000000000002E-2</v>
      </c>
      <c r="Q48">
        <v>48</v>
      </c>
      <c r="R48">
        <f t="shared" si="6"/>
        <v>1</v>
      </c>
      <c r="S48">
        <f t="shared" si="7"/>
        <v>0.72249999999999992</v>
      </c>
    </row>
    <row r="49" spans="6:19">
      <c r="F49">
        <v>49</v>
      </c>
      <c r="G49">
        <f t="shared" si="0"/>
        <v>0</v>
      </c>
      <c r="H49">
        <f t="shared" si="1"/>
        <v>1.5625E-2</v>
      </c>
      <c r="I49">
        <v>49</v>
      </c>
      <c r="J49">
        <f t="shared" si="2"/>
        <v>0</v>
      </c>
      <c r="K49">
        <f t="shared" si="3"/>
        <v>8.2177049811811356E-3</v>
      </c>
      <c r="M49">
        <v>49</v>
      </c>
      <c r="N49">
        <f t="shared" si="4"/>
        <v>0</v>
      </c>
      <c r="O49">
        <f t="shared" si="5"/>
        <v>1.0000000000000002E-2</v>
      </c>
      <c r="Q49">
        <v>49</v>
      </c>
      <c r="R49">
        <f t="shared" si="6"/>
        <v>1</v>
      </c>
      <c r="S49">
        <f t="shared" si="7"/>
        <v>0.72249999999999992</v>
      </c>
    </row>
    <row r="50" spans="6:19">
      <c r="F50">
        <v>50</v>
      </c>
      <c r="G50">
        <f t="shared" si="0"/>
        <v>0</v>
      </c>
      <c r="H50">
        <f t="shared" si="1"/>
        <v>1.5625E-2</v>
      </c>
      <c r="I50">
        <v>50</v>
      </c>
      <c r="J50">
        <f t="shared" si="2"/>
        <v>0</v>
      </c>
      <c r="K50">
        <f t="shared" si="3"/>
        <v>8.2177049811811356E-3</v>
      </c>
      <c r="M50">
        <v>50</v>
      </c>
      <c r="N50">
        <f t="shared" si="4"/>
        <v>0</v>
      </c>
      <c r="O50">
        <f t="shared" si="5"/>
        <v>1.0000000000000002E-2</v>
      </c>
      <c r="Q50">
        <v>50</v>
      </c>
      <c r="R50">
        <f t="shared" si="6"/>
        <v>1</v>
      </c>
      <c r="S50">
        <f t="shared" si="7"/>
        <v>0.72249999999999992</v>
      </c>
    </row>
    <row r="51" spans="6:19">
      <c r="F51">
        <v>51</v>
      </c>
      <c r="G51">
        <f t="shared" si="0"/>
        <v>0</v>
      </c>
      <c r="H51">
        <f t="shared" si="1"/>
        <v>1.5625E-2</v>
      </c>
      <c r="I51">
        <v>51</v>
      </c>
      <c r="J51">
        <f t="shared" si="2"/>
        <v>0</v>
      </c>
      <c r="K51">
        <f t="shared" si="3"/>
        <v>8.2177049811811356E-3</v>
      </c>
      <c r="M51">
        <v>51</v>
      </c>
      <c r="N51">
        <f t="shared" si="4"/>
        <v>0</v>
      </c>
      <c r="O51">
        <f t="shared" si="5"/>
        <v>1.0000000000000002E-2</v>
      </c>
      <c r="Q51">
        <v>51</v>
      </c>
      <c r="R51">
        <f t="shared" si="6"/>
        <v>1</v>
      </c>
      <c r="S51">
        <f t="shared" si="7"/>
        <v>0.72249999999999992</v>
      </c>
    </row>
    <row r="52" spans="6:19">
      <c r="F52">
        <v>52</v>
      </c>
      <c r="G52">
        <f t="shared" si="0"/>
        <v>0</v>
      </c>
      <c r="H52">
        <f t="shared" si="1"/>
        <v>1.5625E-2</v>
      </c>
      <c r="I52">
        <v>52</v>
      </c>
      <c r="J52">
        <f t="shared" si="2"/>
        <v>0</v>
      </c>
      <c r="K52">
        <f t="shared" si="3"/>
        <v>8.2177049811811356E-3</v>
      </c>
      <c r="M52">
        <v>52</v>
      </c>
      <c r="N52">
        <f t="shared" si="4"/>
        <v>0</v>
      </c>
      <c r="O52">
        <f t="shared" si="5"/>
        <v>1.0000000000000002E-2</v>
      </c>
      <c r="Q52">
        <v>52</v>
      </c>
      <c r="R52">
        <f t="shared" si="6"/>
        <v>1</v>
      </c>
      <c r="S52">
        <f t="shared" si="7"/>
        <v>0.72249999999999992</v>
      </c>
    </row>
    <row r="53" spans="6:19">
      <c r="F53">
        <v>53</v>
      </c>
      <c r="G53">
        <f t="shared" si="0"/>
        <v>0</v>
      </c>
      <c r="H53">
        <f t="shared" si="1"/>
        <v>1.5625E-2</v>
      </c>
      <c r="I53">
        <v>53</v>
      </c>
      <c r="J53">
        <f t="shared" si="2"/>
        <v>0</v>
      </c>
      <c r="K53">
        <f t="shared" si="3"/>
        <v>8.2177049811811356E-3</v>
      </c>
      <c r="M53">
        <v>53</v>
      </c>
      <c r="N53">
        <f t="shared" si="4"/>
        <v>0</v>
      </c>
      <c r="O53">
        <f t="shared" si="5"/>
        <v>1.0000000000000002E-2</v>
      </c>
      <c r="Q53">
        <v>53</v>
      </c>
      <c r="R53">
        <f t="shared" si="6"/>
        <v>1</v>
      </c>
      <c r="S53">
        <f t="shared" si="7"/>
        <v>0.72249999999999992</v>
      </c>
    </row>
    <row r="54" spans="6:19">
      <c r="F54">
        <v>54</v>
      </c>
      <c r="G54">
        <f t="shared" si="0"/>
        <v>0</v>
      </c>
      <c r="H54">
        <f t="shared" si="1"/>
        <v>1.5625E-2</v>
      </c>
      <c r="I54">
        <v>54</v>
      </c>
      <c r="J54">
        <f t="shared" si="2"/>
        <v>0</v>
      </c>
      <c r="K54">
        <f t="shared" si="3"/>
        <v>8.2177049811811356E-3</v>
      </c>
      <c r="M54">
        <v>54</v>
      </c>
      <c r="N54">
        <f t="shared" si="4"/>
        <v>0</v>
      </c>
      <c r="O54">
        <f t="shared" si="5"/>
        <v>1.0000000000000002E-2</v>
      </c>
      <c r="Q54">
        <v>54</v>
      </c>
      <c r="R54">
        <f t="shared" si="6"/>
        <v>0</v>
      </c>
      <c r="S54">
        <f t="shared" si="7"/>
        <v>2.2500000000000006E-2</v>
      </c>
    </row>
    <row r="55" spans="6:19">
      <c r="F55">
        <v>55</v>
      </c>
      <c r="G55">
        <f t="shared" si="0"/>
        <v>0</v>
      </c>
      <c r="H55">
        <f t="shared" si="1"/>
        <v>1.5625E-2</v>
      </c>
      <c r="I55">
        <v>55</v>
      </c>
      <c r="J55">
        <f t="shared" si="2"/>
        <v>0</v>
      </c>
      <c r="K55">
        <f t="shared" si="3"/>
        <v>8.2177049811811356E-3</v>
      </c>
      <c r="M55">
        <v>55</v>
      </c>
      <c r="N55">
        <f t="shared" si="4"/>
        <v>0</v>
      </c>
      <c r="O55">
        <f t="shared" si="5"/>
        <v>1.0000000000000002E-2</v>
      </c>
      <c r="Q55">
        <v>55</v>
      </c>
      <c r="R55">
        <f t="shared" si="6"/>
        <v>0</v>
      </c>
      <c r="S55">
        <f t="shared" si="7"/>
        <v>2.2500000000000006E-2</v>
      </c>
    </row>
    <row r="56" spans="6:19">
      <c r="F56">
        <v>56</v>
      </c>
      <c r="G56">
        <f t="shared" si="0"/>
        <v>0</v>
      </c>
      <c r="H56">
        <f t="shared" si="1"/>
        <v>1.5625E-2</v>
      </c>
      <c r="I56">
        <v>56</v>
      </c>
      <c r="J56">
        <f t="shared" si="2"/>
        <v>0</v>
      </c>
      <c r="K56">
        <f t="shared" si="3"/>
        <v>8.2177049811811356E-3</v>
      </c>
      <c r="M56">
        <v>56</v>
      </c>
      <c r="N56">
        <f t="shared" si="4"/>
        <v>0</v>
      </c>
      <c r="O56">
        <f t="shared" si="5"/>
        <v>1.0000000000000002E-2</v>
      </c>
      <c r="Q56">
        <v>56</v>
      </c>
      <c r="R56">
        <f t="shared" si="6"/>
        <v>0</v>
      </c>
      <c r="S56">
        <f t="shared" si="7"/>
        <v>2.2500000000000006E-2</v>
      </c>
    </row>
    <row r="57" spans="6:19">
      <c r="F57">
        <v>57</v>
      </c>
      <c r="G57">
        <f t="shared" si="0"/>
        <v>0</v>
      </c>
      <c r="H57">
        <f t="shared" si="1"/>
        <v>1.5625E-2</v>
      </c>
      <c r="I57">
        <v>57</v>
      </c>
      <c r="J57">
        <f t="shared" si="2"/>
        <v>0</v>
      </c>
      <c r="K57">
        <f t="shared" si="3"/>
        <v>8.2177049811811356E-3</v>
      </c>
      <c r="M57">
        <v>57</v>
      </c>
      <c r="N57">
        <f t="shared" si="4"/>
        <v>0</v>
      </c>
      <c r="O57">
        <f t="shared" si="5"/>
        <v>1.0000000000000002E-2</v>
      </c>
      <c r="Q57">
        <v>57</v>
      </c>
      <c r="R57">
        <f t="shared" si="6"/>
        <v>0</v>
      </c>
      <c r="S57">
        <f t="shared" si="7"/>
        <v>2.2500000000000006E-2</v>
      </c>
    </row>
    <row r="58" spans="6:19">
      <c r="F58">
        <v>58</v>
      </c>
      <c r="G58">
        <f t="shared" si="0"/>
        <v>0</v>
      </c>
      <c r="H58">
        <f t="shared" si="1"/>
        <v>1.5625E-2</v>
      </c>
      <c r="I58">
        <v>58</v>
      </c>
      <c r="J58">
        <f t="shared" si="2"/>
        <v>0</v>
      </c>
      <c r="K58">
        <f t="shared" si="3"/>
        <v>8.2177049811811356E-3</v>
      </c>
      <c r="M58">
        <v>58</v>
      </c>
      <c r="N58">
        <f t="shared" si="4"/>
        <v>0</v>
      </c>
      <c r="O58">
        <f t="shared" si="5"/>
        <v>1.0000000000000002E-2</v>
      </c>
      <c r="Q58">
        <v>58</v>
      </c>
      <c r="R58">
        <f t="shared" si="6"/>
        <v>0</v>
      </c>
      <c r="S58">
        <f t="shared" si="7"/>
        <v>2.2500000000000006E-2</v>
      </c>
    </row>
    <row r="59" spans="6:19">
      <c r="F59">
        <v>59</v>
      </c>
      <c r="G59">
        <f t="shared" si="0"/>
        <v>0</v>
      </c>
      <c r="H59">
        <f t="shared" si="1"/>
        <v>1.5625E-2</v>
      </c>
      <c r="I59">
        <v>59</v>
      </c>
      <c r="J59">
        <f t="shared" si="2"/>
        <v>0</v>
      </c>
      <c r="K59">
        <f t="shared" si="3"/>
        <v>8.2177049811811356E-3</v>
      </c>
      <c r="M59">
        <v>59</v>
      </c>
      <c r="N59">
        <f t="shared" si="4"/>
        <v>0</v>
      </c>
      <c r="O59">
        <f t="shared" si="5"/>
        <v>1.0000000000000002E-2</v>
      </c>
      <c r="Q59">
        <v>59</v>
      </c>
      <c r="R59">
        <f t="shared" si="6"/>
        <v>0</v>
      </c>
      <c r="S59">
        <f t="shared" si="7"/>
        <v>2.2500000000000006E-2</v>
      </c>
    </row>
    <row r="60" spans="6:19">
      <c r="F60">
        <v>60</v>
      </c>
      <c r="G60">
        <f t="shared" si="0"/>
        <v>0</v>
      </c>
      <c r="H60">
        <f t="shared" si="1"/>
        <v>1.5625E-2</v>
      </c>
      <c r="I60">
        <v>60</v>
      </c>
      <c r="J60">
        <f t="shared" si="2"/>
        <v>0</v>
      </c>
      <c r="K60">
        <f t="shared" si="3"/>
        <v>8.2177049811811356E-3</v>
      </c>
      <c r="M60">
        <v>60</v>
      </c>
      <c r="N60">
        <f t="shared" si="4"/>
        <v>0</v>
      </c>
      <c r="O60">
        <f t="shared" si="5"/>
        <v>1.0000000000000002E-2</v>
      </c>
      <c r="Q60">
        <v>60</v>
      </c>
      <c r="R60">
        <f t="shared" si="6"/>
        <v>0</v>
      </c>
      <c r="S60">
        <f t="shared" si="7"/>
        <v>2.2500000000000006E-2</v>
      </c>
    </row>
    <row r="61" spans="6:19">
      <c r="F61">
        <v>61</v>
      </c>
      <c r="G61">
        <f t="shared" si="0"/>
        <v>0</v>
      </c>
      <c r="H61">
        <f t="shared" si="1"/>
        <v>1.5625E-2</v>
      </c>
      <c r="I61">
        <v>61</v>
      </c>
      <c r="J61">
        <f t="shared" si="2"/>
        <v>0</v>
      </c>
      <c r="K61">
        <f t="shared" si="3"/>
        <v>8.2177049811811356E-3</v>
      </c>
      <c r="M61">
        <v>61</v>
      </c>
      <c r="N61">
        <f t="shared" si="4"/>
        <v>0</v>
      </c>
      <c r="O61">
        <f t="shared" si="5"/>
        <v>1.0000000000000002E-2</v>
      </c>
      <c r="Q61">
        <v>61</v>
      </c>
      <c r="R61">
        <f t="shared" si="6"/>
        <v>0</v>
      </c>
      <c r="S61">
        <f t="shared" si="7"/>
        <v>2.2500000000000006E-2</v>
      </c>
    </row>
    <row r="62" spans="6:19">
      <c r="F62">
        <v>62</v>
      </c>
      <c r="G62">
        <f t="shared" si="0"/>
        <v>0</v>
      </c>
      <c r="H62">
        <f t="shared" si="1"/>
        <v>1.5625E-2</v>
      </c>
      <c r="I62">
        <v>62</v>
      </c>
      <c r="J62">
        <f t="shared" si="2"/>
        <v>0</v>
      </c>
      <c r="K62">
        <f t="shared" si="3"/>
        <v>8.2177049811811356E-3</v>
      </c>
      <c r="M62">
        <v>62</v>
      </c>
      <c r="N62">
        <f t="shared" si="4"/>
        <v>0</v>
      </c>
      <c r="O62">
        <f t="shared" si="5"/>
        <v>1.0000000000000002E-2</v>
      </c>
      <c r="Q62">
        <v>62</v>
      </c>
      <c r="R62">
        <f t="shared" si="6"/>
        <v>0</v>
      </c>
      <c r="S62">
        <f t="shared" si="7"/>
        <v>2.2500000000000006E-2</v>
      </c>
    </row>
    <row r="63" spans="6:19">
      <c r="F63">
        <v>63</v>
      </c>
      <c r="G63">
        <f t="shared" si="0"/>
        <v>0</v>
      </c>
      <c r="H63">
        <f t="shared" si="1"/>
        <v>1.5625E-2</v>
      </c>
      <c r="I63">
        <v>63</v>
      </c>
      <c r="J63">
        <f t="shared" si="2"/>
        <v>0</v>
      </c>
      <c r="K63">
        <f t="shared" si="3"/>
        <v>8.2177049811811356E-3</v>
      </c>
      <c r="M63">
        <v>63</v>
      </c>
      <c r="N63">
        <f t="shared" si="4"/>
        <v>0</v>
      </c>
      <c r="O63">
        <f t="shared" si="5"/>
        <v>1.0000000000000002E-2</v>
      </c>
      <c r="Q63">
        <v>63</v>
      </c>
      <c r="R63">
        <f t="shared" si="6"/>
        <v>0</v>
      </c>
      <c r="S63">
        <f t="shared" si="7"/>
        <v>2.2500000000000006E-2</v>
      </c>
    </row>
    <row r="64" spans="6:19">
      <c r="F64">
        <v>64</v>
      </c>
      <c r="G64">
        <f t="shared" si="0"/>
        <v>0</v>
      </c>
      <c r="H64">
        <f t="shared" si="1"/>
        <v>1.5625E-2</v>
      </c>
      <c r="I64">
        <v>64</v>
      </c>
      <c r="J64">
        <f t="shared" si="2"/>
        <v>0</v>
      </c>
      <c r="K64">
        <f t="shared" si="3"/>
        <v>8.2177049811811356E-3</v>
      </c>
      <c r="M64">
        <v>64</v>
      </c>
      <c r="N64">
        <f t="shared" si="4"/>
        <v>0</v>
      </c>
      <c r="O64">
        <f t="shared" si="5"/>
        <v>1.0000000000000002E-2</v>
      </c>
      <c r="Q64">
        <v>64</v>
      </c>
      <c r="R64">
        <f t="shared" si="6"/>
        <v>0</v>
      </c>
      <c r="S64">
        <f t="shared" si="7"/>
        <v>2.2500000000000006E-2</v>
      </c>
    </row>
    <row r="65" spans="6:19">
      <c r="F65">
        <v>65</v>
      </c>
      <c r="G65">
        <f t="shared" si="0"/>
        <v>0</v>
      </c>
      <c r="H65">
        <f t="shared" si="1"/>
        <v>1.5625E-2</v>
      </c>
      <c r="I65">
        <v>65</v>
      </c>
      <c r="J65">
        <f t="shared" si="2"/>
        <v>0</v>
      </c>
      <c r="K65">
        <f t="shared" si="3"/>
        <v>8.2177049811811356E-3</v>
      </c>
      <c r="M65">
        <v>65</v>
      </c>
      <c r="N65">
        <f t="shared" si="4"/>
        <v>0</v>
      </c>
      <c r="O65">
        <f t="shared" si="5"/>
        <v>1.0000000000000002E-2</v>
      </c>
      <c r="Q65">
        <v>65</v>
      </c>
      <c r="R65">
        <f t="shared" si="6"/>
        <v>0</v>
      </c>
      <c r="S65">
        <f t="shared" si="7"/>
        <v>2.2500000000000006E-2</v>
      </c>
    </row>
    <row r="66" spans="6:19">
      <c r="F66">
        <v>66</v>
      </c>
      <c r="G66">
        <f t="shared" ref="G66:G112" si="15">IF(F66&lt;=$B$2,1,0)</f>
        <v>0</v>
      </c>
      <c r="H66">
        <f t="shared" ref="H66:H112" si="16">(G66-$B$4)^2</f>
        <v>1.5625E-2</v>
      </c>
      <c r="I66">
        <v>66</v>
      </c>
      <c r="J66">
        <f t="shared" ref="J66:J129" si="17">IF(I66&lt;=$C$2,1,0)</f>
        <v>0</v>
      </c>
      <c r="K66">
        <f t="shared" ref="K66:K129" si="18">(J66-$C$4)^2</f>
        <v>8.2177049811811356E-3</v>
      </c>
      <c r="M66">
        <v>66</v>
      </c>
      <c r="N66">
        <f t="shared" ref="N66:N112" si="19">IF(M66&lt;=$B$10,1,0)</f>
        <v>0</v>
      </c>
      <c r="O66">
        <f t="shared" ref="O66:O112" si="20">(N66-$B$9)^2</f>
        <v>1.0000000000000002E-2</v>
      </c>
      <c r="Q66">
        <v>66</v>
      </c>
      <c r="R66">
        <f t="shared" ref="R66:R129" si="21">IF(Q66&lt;=$C$10,1,0)</f>
        <v>0</v>
      </c>
      <c r="S66">
        <f t="shared" ref="S66:S129" si="22">(R66-$C$9)^2</f>
        <v>2.2500000000000006E-2</v>
      </c>
    </row>
    <row r="67" spans="6:19">
      <c r="F67">
        <v>67</v>
      </c>
      <c r="G67">
        <f t="shared" si="15"/>
        <v>0</v>
      </c>
      <c r="H67">
        <f t="shared" si="16"/>
        <v>1.5625E-2</v>
      </c>
      <c r="I67">
        <v>67</v>
      </c>
      <c r="J67">
        <f t="shared" si="17"/>
        <v>0</v>
      </c>
      <c r="K67">
        <f t="shared" si="18"/>
        <v>8.2177049811811356E-3</v>
      </c>
      <c r="M67">
        <v>67</v>
      </c>
      <c r="N67">
        <f t="shared" si="19"/>
        <v>0</v>
      </c>
      <c r="O67">
        <f t="shared" si="20"/>
        <v>1.0000000000000002E-2</v>
      </c>
      <c r="Q67">
        <v>67</v>
      </c>
      <c r="R67">
        <f t="shared" si="21"/>
        <v>0</v>
      </c>
      <c r="S67">
        <f t="shared" si="22"/>
        <v>2.2500000000000006E-2</v>
      </c>
    </row>
    <row r="68" spans="6:19">
      <c r="F68">
        <v>68</v>
      </c>
      <c r="G68">
        <f t="shared" si="15"/>
        <v>0</v>
      </c>
      <c r="H68">
        <f t="shared" si="16"/>
        <v>1.5625E-2</v>
      </c>
      <c r="I68">
        <v>68</v>
      </c>
      <c r="J68">
        <f t="shared" si="17"/>
        <v>0</v>
      </c>
      <c r="K68">
        <f t="shared" si="18"/>
        <v>8.2177049811811356E-3</v>
      </c>
      <c r="M68">
        <v>68</v>
      </c>
      <c r="N68">
        <f t="shared" si="19"/>
        <v>0</v>
      </c>
      <c r="O68">
        <f t="shared" si="20"/>
        <v>1.0000000000000002E-2</v>
      </c>
      <c r="Q68">
        <v>68</v>
      </c>
      <c r="R68">
        <f t="shared" si="21"/>
        <v>0</v>
      </c>
      <c r="S68">
        <f t="shared" si="22"/>
        <v>2.2500000000000006E-2</v>
      </c>
    </row>
    <row r="69" spans="6:19">
      <c r="F69">
        <v>69</v>
      </c>
      <c r="G69">
        <f t="shared" si="15"/>
        <v>0</v>
      </c>
      <c r="H69">
        <f t="shared" si="16"/>
        <v>1.5625E-2</v>
      </c>
      <c r="I69">
        <v>69</v>
      </c>
      <c r="J69">
        <f t="shared" si="17"/>
        <v>0</v>
      </c>
      <c r="K69">
        <f t="shared" si="18"/>
        <v>8.2177049811811356E-3</v>
      </c>
      <c r="M69">
        <v>69</v>
      </c>
      <c r="N69">
        <f t="shared" si="19"/>
        <v>0</v>
      </c>
      <c r="O69">
        <f t="shared" si="20"/>
        <v>1.0000000000000002E-2</v>
      </c>
      <c r="Q69">
        <v>69</v>
      </c>
      <c r="R69">
        <f t="shared" si="21"/>
        <v>0</v>
      </c>
      <c r="S69">
        <f t="shared" si="22"/>
        <v>2.2500000000000006E-2</v>
      </c>
    </row>
    <row r="70" spans="6:19">
      <c r="F70">
        <v>70</v>
      </c>
      <c r="G70">
        <f t="shared" si="15"/>
        <v>0</v>
      </c>
      <c r="H70">
        <f t="shared" si="16"/>
        <v>1.5625E-2</v>
      </c>
      <c r="I70">
        <v>70</v>
      </c>
      <c r="J70">
        <f t="shared" si="17"/>
        <v>0</v>
      </c>
      <c r="K70">
        <f t="shared" si="18"/>
        <v>8.2177049811811356E-3</v>
      </c>
      <c r="M70">
        <v>70</v>
      </c>
      <c r="N70">
        <f t="shared" si="19"/>
        <v>0</v>
      </c>
      <c r="O70">
        <f t="shared" si="20"/>
        <v>1.0000000000000002E-2</v>
      </c>
      <c r="Q70">
        <v>70</v>
      </c>
      <c r="R70">
        <f t="shared" si="21"/>
        <v>0</v>
      </c>
      <c r="S70">
        <f t="shared" si="22"/>
        <v>2.2500000000000006E-2</v>
      </c>
    </row>
    <row r="71" spans="6:19">
      <c r="F71">
        <v>71</v>
      </c>
      <c r="G71">
        <f t="shared" si="15"/>
        <v>0</v>
      </c>
      <c r="H71">
        <f t="shared" si="16"/>
        <v>1.5625E-2</v>
      </c>
      <c r="I71">
        <v>71</v>
      </c>
      <c r="J71">
        <f t="shared" si="17"/>
        <v>0</v>
      </c>
      <c r="K71">
        <f t="shared" si="18"/>
        <v>8.2177049811811356E-3</v>
      </c>
      <c r="M71">
        <v>71</v>
      </c>
      <c r="N71">
        <f t="shared" si="19"/>
        <v>0</v>
      </c>
      <c r="O71">
        <f t="shared" si="20"/>
        <v>1.0000000000000002E-2</v>
      </c>
      <c r="Q71">
        <v>71</v>
      </c>
      <c r="R71">
        <f t="shared" si="21"/>
        <v>0</v>
      </c>
      <c r="S71">
        <f t="shared" si="22"/>
        <v>2.2500000000000006E-2</v>
      </c>
    </row>
    <row r="72" spans="6:19">
      <c r="F72">
        <v>72</v>
      </c>
      <c r="G72">
        <f t="shared" si="15"/>
        <v>0</v>
      </c>
      <c r="H72">
        <f t="shared" si="16"/>
        <v>1.5625E-2</v>
      </c>
      <c r="I72">
        <v>72</v>
      </c>
      <c r="J72">
        <f t="shared" si="17"/>
        <v>0</v>
      </c>
      <c r="K72">
        <f t="shared" si="18"/>
        <v>8.2177049811811356E-3</v>
      </c>
      <c r="M72">
        <v>72</v>
      </c>
      <c r="N72">
        <f t="shared" si="19"/>
        <v>0</v>
      </c>
      <c r="O72">
        <f t="shared" si="20"/>
        <v>1.0000000000000002E-2</v>
      </c>
      <c r="Q72">
        <v>72</v>
      </c>
      <c r="R72">
        <f t="shared" si="21"/>
        <v>0</v>
      </c>
      <c r="S72">
        <f t="shared" si="22"/>
        <v>2.2500000000000006E-2</v>
      </c>
    </row>
    <row r="73" spans="6:19">
      <c r="F73">
        <v>73</v>
      </c>
      <c r="G73">
        <f t="shared" si="15"/>
        <v>0</v>
      </c>
      <c r="H73">
        <f t="shared" si="16"/>
        <v>1.5625E-2</v>
      </c>
      <c r="I73">
        <v>73</v>
      </c>
      <c r="J73">
        <f t="shared" si="17"/>
        <v>0</v>
      </c>
      <c r="K73">
        <f t="shared" si="18"/>
        <v>8.2177049811811356E-3</v>
      </c>
      <c r="M73">
        <v>73</v>
      </c>
      <c r="N73">
        <f t="shared" si="19"/>
        <v>0</v>
      </c>
      <c r="O73">
        <f t="shared" si="20"/>
        <v>1.0000000000000002E-2</v>
      </c>
      <c r="Q73">
        <v>73</v>
      </c>
      <c r="R73">
        <f t="shared" si="21"/>
        <v>0</v>
      </c>
      <c r="S73">
        <f t="shared" si="22"/>
        <v>2.2500000000000006E-2</v>
      </c>
    </row>
    <row r="74" spans="6:19">
      <c r="F74">
        <v>74</v>
      </c>
      <c r="G74">
        <f t="shared" si="15"/>
        <v>0</v>
      </c>
      <c r="H74">
        <f t="shared" si="16"/>
        <v>1.5625E-2</v>
      </c>
      <c r="I74">
        <v>74</v>
      </c>
      <c r="J74">
        <f t="shared" si="17"/>
        <v>0</v>
      </c>
      <c r="K74">
        <f t="shared" si="18"/>
        <v>8.2177049811811356E-3</v>
      </c>
      <c r="M74">
        <v>74</v>
      </c>
      <c r="N74">
        <f t="shared" si="19"/>
        <v>0</v>
      </c>
      <c r="O74">
        <f t="shared" si="20"/>
        <v>1.0000000000000002E-2</v>
      </c>
      <c r="Q74">
        <v>74</v>
      </c>
      <c r="R74">
        <f t="shared" si="21"/>
        <v>0</v>
      </c>
      <c r="S74">
        <f t="shared" si="22"/>
        <v>2.2500000000000006E-2</v>
      </c>
    </row>
    <row r="75" spans="6:19">
      <c r="F75">
        <v>75</v>
      </c>
      <c r="G75">
        <f t="shared" si="15"/>
        <v>0</v>
      </c>
      <c r="H75">
        <f t="shared" si="16"/>
        <v>1.5625E-2</v>
      </c>
      <c r="I75">
        <v>75</v>
      </c>
      <c r="J75">
        <f t="shared" si="17"/>
        <v>0</v>
      </c>
      <c r="K75">
        <f t="shared" si="18"/>
        <v>8.2177049811811356E-3</v>
      </c>
      <c r="M75">
        <v>75</v>
      </c>
      <c r="N75">
        <f t="shared" si="19"/>
        <v>0</v>
      </c>
      <c r="O75">
        <f t="shared" si="20"/>
        <v>1.0000000000000002E-2</v>
      </c>
      <c r="Q75">
        <v>75</v>
      </c>
      <c r="R75">
        <f t="shared" si="21"/>
        <v>0</v>
      </c>
      <c r="S75">
        <f t="shared" si="22"/>
        <v>2.2500000000000006E-2</v>
      </c>
    </row>
    <row r="76" spans="6:19">
      <c r="F76">
        <v>76</v>
      </c>
      <c r="G76">
        <f t="shared" si="15"/>
        <v>0</v>
      </c>
      <c r="H76">
        <f t="shared" si="16"/>
        <v>1.5625E-2</v>
      </c>
      <c r="I76">
        <v>76</v>
      </c>
      <c r="J76">
        <f t="shared" si="17"/>
        <v>0</v>
      </c>
      <c r="K76">
        <f t="shared" si="18"/>
        <v>8.2177049811811356E-3</v>
      </c>
      <c r="M76">
        <v>76</v>
      </c>
      <c r="N76">
        <f t="shared" si="19"/>
        <v>0</v>
      </c>
      <c r="O76">
        <f t="shared" si="20"/>
        <v>1.0000000000000002E-2</v>
      </c>
      <c r="Q76">
        <v>76</v>
      </c>
      <c r="R76">
        <f t="shared" si="21"/>
        <v>0</v>
      </c>
      <c r="S76">
        <f t="shared" si="22"/>
        <v>2.2500000000000006E-2</v>
      </c>
    </row>
    <row r="77" spans="6:19">
      <c r="F77">
        <v>77</v>
      </c>
      <c r="G77">
        <f t="shared" si="15"/>
        <v>0</v>
      </c>
      <c r="H77">
        <f t="shared" si="16"/>
        <v>1.5625E-2</v>
      </c>
      <c r="I77">
        <v>77</v>
      </c>
      <c r="J77">
        <f t="shared" si="17"/>
        <v>0</v>
      </c>
      <c r="K77">
        <f t="shared" si="18"/>
        <v>8.2177049811811356E-3</v>
      </c>
      <c r="M77">
        <v>77</v>
      </c>
      <c r="N77">
        <f t="shared" si="19"/>
        <v>0</v>
      </c>
      <c r="O77">
        <f t="shared" si="20"/>
        <v>1.0000000000000002E-2</v>
      </c>
      <c r="Q77">
        <v>77</v>
      </c>
      <c r="R77">
        <f t="shared" si="21"/>
        <v>0</v>
      </c>
      <c r="S77">
        <f t="shared" si="22"/>
        <v>2.2500000000000006E-2</v>
      </c>
    </row>
    <row r="78" spans="6:19">
      <c r="F78">
        <v>78</v>
      </c>
      <c r="G78">
        <f t="shared" si="15"/>
        <v>0</v>
      </c>
      <c r="H78">
        <f t="shared" si="16"/>
        <v>1.5625E-2</v>
      </c>
      <c r="I78">
        <v>78</v>
      </c>
      <c r="J78">
        <f t="shared" si="17"/>
        <v>0</v>
      </c>
      <c r="K78">
        <f t="shared" si="18"/>
        <v>8.2177049811811356E-3</v>
      </c>
      <c r="M78">
        <v>78</v>
      </c>
      <c r="N78">
        <f t="shared" si="19"/>
        <v>0</v>
      </c>
      <c r="O78">
        <f t="shared" si="20"/>
        <v>1.0000000000000002E-2</v>
      </c>
      <c r="Q78">
        <v>78</v>
      </c>
      <c r="R78">
        <f t="shared" si="21"/>
        <v>0</v>
      </c>
      <c r="S78">
        <f t="shared" si="22"/>
        <v>2.2500000000000006E-2</v>
      </c>
    </row>
    <row r="79" spans="6:19">
      <c r="F79">
        <v>79</v>
      </c>
      <c r="G79">
        <f t="shared" si="15"/>
        <v>0</v>
      </c>
      <c r="H79">
        <f t="shared" si="16"/>
        <v>1.5625E-2</v>
      </c>
      <c r="I79">
        <v>79</v>
      </c>
      <c r="J79">
        <f t="shared" si="17"/>
        <v>0</v>
      </c>
      <c r="K79">
        <f t="shared" si="18"/>
        <v>8.2177049811811356E-3</v>
      </c>
      <c r="M79">
        <v>79</v>
      </c>
      <c r="N79">
        <f t="shared" si="19"/>
        <v>0</v>
      </c>
      <c r="O79">
        <f t="shared" si="20"/>
        <v>1.0000000000000002E-2</v>
      </c>
      <c r="Q79">
        <v>79</v>
      </c>
      <c r="R79">
        <f t="shared" si="21"/>
        <v>0</v>
      </c>
      <c r="S79">
        <f t="shared" si="22"/>
        <v>2.2500000000000006E-2</v>
      </c>
    </row>
    <row r="80" spans="6:19">
      <c r="F80">
        <v>80</v>
      </c>
      <c r="G80">
        <f t="shared" si="15"/>
        <v>0</v>
      </c>
      <c r="H80">
        <f t="shared" si="16"/>
        <v>1.5625E-2</v>
      </c>
      <c r="I80">
        <v>80</v>
      </c>
      <c r="J80">
        <f t="shared" si="17"/>
        <v>0</v>
      </c>
      <c r="K80">
        <f t="shared" si="18"/>
        <v>8.2177049811811356E-3</v>
      </c>
      <c r="M80">
        <v>80</v>
      </c>
      <c r="N80">
        <f t="shared" si="19"/>
        <v>0</v>
      </c>
      <c r="O80">
        <f t="shared" si="20"/>
        <v>1.0000000000000002E-2</v>
      </c>
      <c r="Q80">
        <v>80</v>
      </c>
      <c r="R80">
        <f t="shared" si="21"/>
        <v>0</v>
      </c>
      <c r="S80">
        <f t="shared" si="22"/>
        <v>2.2500000000000006E-2</v>
      </c>
    </row>
    <row r="81" spans="6:19">
      <c r="F81">
        <v>81</v>
      </c>
      <c r="G81">
        <f t="shared" si="15"/>
        <v>0</v>
      </c>
      <c r="H81">
        <f t="shared" si="16"/>
        <v>1.5625E-2</v>
      </c>
      <c r="I81">
        <v>81</v>
      </c>
      <c r="J81">
        <f t="shared" si="17"/>
        <v>0</v>
      </c>
      <c r="K81">
        <f t="shared" si="18"/>
        <v>8.2177049811811356E-3</v>
      </c>
      <c r="M81">
        <v>81</v>
      </c>
      <c r="N81">
        <f t="shared" si="19"/>
        <v>0</v>
      </c>
      <c r="O81">
        <f t="shared" si="20"/>
        <v>1.0000000000000002E-2</v>
      </c>
      <c r="Q81">
        <v>81</v>
      </c>
      <c r="R81">
        <f t="shared" si="21"/>
        <v>0</v>
      </c>
      <c r="S81">
        <f t="shared" si="22"/>
        <v>2.2500000000000006E-2</v>
      </c>
    </row>
    <row r="82" spans="6:19">
      <c r="F82">
        <v>82</v>
      </c>
      <c r="G82">
        <f t="shared" si="15"/>
        <v>0</v>
      </c>
      <c r="H82">
        <f t="shared" si="16"/>
        <v>1.5625E-2</v>
      </c>
      <c r="I82">
        <v>82</v>
      </c>
      <c r="J82">
        <f t="shared" si="17"/>
        <v>0</v>
      </c>
      <c r="K82">
        <f t="shared" si="18"/>
        <v>8.2177049811811356E-3</v>
      </c>
      <c r="M82">
        <v>82</v>
      </c>
      <c r="N82">
        <f t="shared" si="19"/>
        <v>0</v>
      </c>
      <c r="O82">
        <f t="shared" si="20"/>
        <v>1.0000000000000002E-2</v>
      </c>
      <c r="Q82">
        <v>82</v>
      </c>
      <c r="R82">
        <f t="shared" si="21"/>
        <v>0</v>
      </c>
      <c r="S82">
        <f t="shared" si="22"/>
        <v>2.2500000000000006E-2</v>
      </c>
    </row>
    <row r="83" spans="6:19">
      <c r="F83">
        <v>83</v>
      </c>
      <c r="G83">
        <f t="shared" si="15"/>
        <v>0</v>
      </c>
      <c r="H83">
        <f t="shared" si="16"/>
        <v>1.5625E-2</v>
      </c>
      <c r="I83">
        <v>83</v>
      </c>
      <c r="J83">
        <f t="shared" si="17"/>
        <v>0</v>
      </c>
      <c r="K83">
        <f t="shared" si="18"/>
        <v>8.2177049811811356E-3</v>
      </c>
      <c r="M83">
        <v>83</v>
      </c>
      <c r="N83">
        <f t="shared" si="19"/>
        <v>0</v>
      </c>
      <c r="O83">
        <f t="shared" si="20"/>
        <v>1.0000000000000002E-2</v>
      </c>
      <c r="Q83">
        <v>83</v>
      </c>
      <c r="R83">
        <f t="shared" si="21"/>
        <v>0</v>
      </c>
      <c r="S83">
        <f t="shared" si="22"/>
        <v>2.2500000000000006E-2</v>
      </c>
    </row>
    <row r="84" spans="6:19">
      <c r="F84">
        <v>84</v>
      </c>
      <c r="G84">
        <f t="shared" si="15"/>
        <v>0</v>
      </c>
      <c r="H84">
        <f t="shared" si="16"/>
        <v>1.5625E-2</v>
      </c>
      <c r="I84">
        <v>84</v>
      </c>
      <c r="J84">
        <f t="shared" si="17"/>
        <v>0</v>
      </c>
      <c r="K84">
        <f t="shared" si="18"/>
        <v>8.2177049811811356E-3</v>
      </c>
      <c r="M84">
        <v>84</v>
      </c>
      <c r="N84">
        <f t="shared" si="19"/>
        <v>0</v>
      </c>
      <c r="O84">
        <f t="shared" si="20"/>
        <v>1.0000000000000002E-2</v>
      </c>
      <c r="Q84">
        <v>84</v>
      </c>
      <c r="R84">
        <f t="shared" si="21"/>
        <v>0</v>
      </c>
      <c r="S84">
        <f t="shared" si="22"/>
        <v>2.2500000000000006E-2</v>
      </c>
    </row>
    <row r="85" spans="6:19">
      <c r="F85">
        <v>85</v>
      </c>
      <c r="G85">
        <f t="shared" si="15"/>
        <v>0</v>
      </c>
      <c r="H85">
        <f t="shared" si="16"/>
        <v>1.5625E-2</v>
      </c>
      <c r="I85">
        <v>85</v>
      </c>
      <c r="J85">
        <f t="shared" si="17"/>
        <v>0</v>
      </c>
      <c r="K85">
        <f t="shared" si="18"/>
        <v>8.2177049811811356E-3</v>
      </c>
      <c r="M85">
        <v>85</v>
      </c>
      <c r="N85">
        <f t="shared" si="19"/>
        <v>0</v>
      </c>
      <c r="O85">
        <f t="shared" si="20"/>
        <v>1.0000000000000002E-2</v>
      </c>
      <c r="Q85">
        <v>85</v>
      </c>
      <c r="R85">
        <f t="shared" si="21"/>
        <v>0</v>
      </c>
      <c r="S85">
        <f t="shared" si="22"/>
        <v>2.2500000000000006E-2</v>
      </c>
    </row>
    <row r="86" spans="6:19">
      <c r="F86">
        <v>86</v>
      </c>
      <c r="G86">
        <f t="shared" si="15"/>
        <v>0</v>
      </c>
      <c r="H86">
        <f t="shared" si="16"/>
        <v>1.5625E-2</v>
      </c>
      <c r="I86">
        <v>86</v>
      </c>
      <c r="J86">
        <f t="shared" si="17"/>
        <v>0</v>
      </c>
      <c r="K86">
        <f t="shared" si="18"/>
        <v>8.2177049811811356E-3</v>
      </c>
      <c r="M86">
        <v>86</v>
      </c>
      <c r="N86">
        <f t="shared" si="19"/>
        <v>0</v>
      </c>
      <c r="O86">
        <f t="shared" si="20"/>
        <v>1.0000000000000002E-2</v>
      </c>
      <c r="Q86">
        <v>86</v>
      </c>
      <c r="R86">
        <f t="shared" si="21"/>
        <v>0</v>
      </c>
      <c r="S86">
        <f t="shared" si="22"/>
        <v>2.2500000000000006E-2</v>
      </c>
    </row>
    <row r="87" spans="6:19">
      <c r="F87">
        <v>87</v>
      </c>
      <c r="G87">
        <f t="shared" si="15"/>
        <v>0</v>
      </c>
      <c r="H87">
        <f t="shared" si="16"/>
        <v>1.5625E-2</v>
      </c>
      <c r="I87">
        <v>87</v>
      </c>
      <c r="J87">
        <f t="shared" si="17"/>
        <v>0</v>
      </c>
      <c r="K87">
        <f t="shared" si="18"/>
        <v>8.2177049811811356E-3</v>
      </c>
      <c r="M87">
        <v>87</v>
      </c>
      <c r="N87">
        <f t="shared" si="19"/>
        <v>0</v>
      </c>
      <c r="O87">
        <f t="shared" si="20"/>
        <v>1.0000000000000002E-2</v>
      </c>
      <c r="Q87">
        <v>87</v>
      </c>
      <c r="R87">
        <f t="shared" si="21"/>
        <v>0</v>
      </c>
      <c r="S87">
        <f t="shared" si="22"/>
        <v>2.2500000000000006E-2</v>
      </c>
    </row>
    <row r="88" spans="6:19">
      <c r="F88">
        <v>88</v>
      </c>
      <c r="G88">
        <f t="shared" si="15"/>
        <v>0</v>
      </c>
      <c r="H88">
        <f t="shared" si="16"/>
        <v>1.5625E-2</v>
      </c>
      <c r="I88">
        <v>88</v>
      </c>
      <c r="J88">
        <f t="shared" si="17"/>
        <v>0</v>
      </c>
      <c r="K88">
        <f t="shared" si="18"/>
        <v>8.2177049811811356E-3</v>
      </c>
      <c r="M88">
        <v>88</v>
      </c>
      <c r="N88">
        <f t="shared" si="19"/>
        <v>0</v>
      </c>
      <c r="O88">
        <f t="shared" si="20"/>
        <v>1.0000000000000002E-2</v>
      </c>
      <c r="Q88">
        <v>88</v>
      </c>
      <c r="R88">
        <f t="shared" si="21"/>
        <v>0</v>
      </c>
      <c r="S88">
        <f t="shared" si="22"/>
        <v>2.2500000000000006E-2</v>
      </c>
    </row>
    <row r="89" spans="6:19">
      <c r="F89">
        <v>89</v>
      </c>
      <c r="G89">
        <f t="shared" si="15"/>
        <v>0</v>
      </c>
      <c r="H89">
        <f t="shared" si="16"/>
        <v>1.5625E-2</v>
      </c>
      <c r="I89">
        <v>89</v>
      </c>
      <c r="J89">
        <f t="shared" si="17"/>
        <v>0</v>
      </c>
      <c r="K89">
        <f t="shared" si="18"/>
        <v>8.2177049811811356E-3</v>
      </c>
      <c r="M89">
        <v>89</v>
      </c>
      <c r="N89">
        <f t="shared" si="19"/>
        <v>0</v>
      </c>
      <c r="O89">
        <f t="shared" si="20"/>
        <v>1.0000000000000002E-2</v>
      </c>
      <c r="Q89">
        <v>89</v>
      </c>
      <c r="R89">
        <f t="shared" si="21"/>
        <v>0</v>
      </c>
      <c r="S89">
        <f t="shared" si="22"/>
        <v>2.2500000000000006E-2</v>
      </c>
    </row>
    <row r="90" spans="6:19">
      <c r="F90">
        <v>90</v>
      </c>
      <c r="G90">
        <f t="shared" si="15"/>
        <v>0</v>
      </c>
      <c r="H90">
        <f t="shared" si="16"/>
        <v>1.5625E-2</v>
      </c>
      <c r="I90">
        <v>90</v>
      </c>
      <c r="J90">
        <f t="shared" si="17"/>
        <v>0</v>
      </c>
      <c r="K90">
        <f t="shared" si="18"/>
        <v>8.2177049811811356E-3</v>
      </c>
      <c r="M90">
        <v>90</v>
      </c>
      <c r="N90">
        <f t="shared" si="19"/>
        <v>0</v>
      </c>
      <c r="O90">
        <f t="shared" si="20"/>
        <v>1.0000000000000002E-2</v>
      </c>
      <c r="Q90">
        <v>90</v>
      </c>
      <c r="R90">
        <f t="shared" si="21"/>
        <v>0</v>
      </c>
      <c r="S90">
        <f t="shared" si="22"/>
        <v>2.2500000000000006E-2</v>
      </c>
    </row>
    <row r="91" spans="6:19">
      <c r="F91">
        <v>91</v>
      </c>
      <c r="G91">
        <f t="shared" si="15"/>
        <v>0</v>
      </c>
      <c r="H91">
        <f t="shared" si="16"/>
        <v>1.5625E-2</v>
      </c>
      <c r="I91">
        <v>91</v>
      </c>
      <c r="J91">
        <f t="shared" si="17"/>
        <v>0</v>
      </c>
      <c r="K91">
        <f t="shared" si="18"/>
        <v>8.2177049811811356E-3</v>
      </c>
      <c r="M91">
        <v>91</v>
      </c>
      <c r="N91">
        <f t="shared" si="19"/>
        <v>0</v>
      </c>
      <c r="O91">
        <f t="shared" si="20"/>
        <v>1.0000000000000002E-2</v>
      </c>
      <c r="Q91">
        <v>91</v>
      </c>
      <c r="R91">
        <f t="shared" si="21"/>
        <v>0</v>
      </c>
      <c r="S91">
        <f t="shared" si="22"/>
        <v>2.2500000000000006E-2</v>
      </c>
    </row>
    <row r="92" spans="6:19">
      <c r="F92">
        <v>92</v>
      </c>
      <c r="G92">
        <f t="shared" si="15"/>
        <v>0</v>
      </c>
      <c r="H92">
        <f t="shared" si="16"/>
        <v>1.5625E-2</v>
      </c>
      <c r="I92">
        <v>92</v>
      </c>
      <c r="J92">
        <f t="shared" si="17"/>
        <v>0</v>
      </c>
      <c r="K92">
        <f t="shared" si="18"/>
        <v>8.2177049811811356E-3</v>
      </c>
      <c r="M92">
        <v>92</v>
      </c>
      <c r="N92">
        <f t="shared" si="19"/>
        <v>0</v>
      </c>
      <c r="O92">
        <f t="shared" si="20"/>
        <v>1.0000000000000002E-2</v>
      </c>
      <c r="Q92">
        <v>92</v>
      </c>
      <c r="R92">
        <f t="shared" si="21"/>
        <v>0</v>
      </c>
      <c r="S92">
        <f t="shared" si="22"/>
        <v>2.2500000000000006E-2</v>
      </c>
    </row>
    <row r="93" spans="6:19">
      <c r="F93">
        <v>93</v>
      </c>
      <c r="G93">
        <f t="shared" si="15"/>
        <v>0</v>
      </c>
      <c r="H93">
        <f t="shared" si="16"/>
        <v>1.5625E-2</v>
      </c>
      <c r="I93">
        <v>93</v>
      </c>
      <c r="J93">
        <f t="shared" si="17"/>
        <v>0</v>
      </c>
      <c r="K93">
        <f t="shared" si="18"/>
        <v>8.2177049811811356E-3</v>
      </c>
      <c r="M93">
        <v>93</v>
      </c>
      <c r="N93">
        <f t="shared" si="19"/>
        <v>0</v>
      </c>
      <c r="O93">
        <f t="shared" si="20"/>
        <v>1.0000000000000002E-2</v>
      </c>
      <c r="Q93">
        <v>93</v>
      </c>
      <c r="R93">
        <f t="shared" si="21"/>
        <v>0</v>
      </c>
      <c r="S93">
        <f t="shared" si="22"/>
        <v>2.2500000000000006E-2</v>
      </c>
    </row>
    <row r="94" spans="6:19">
      <c r="F94">
        <v>94</v>
      </c>
      <c r="G94">
        <f t="shared" si="15"/>
        <v>0</v>
      </c>
      <c r="H94">
        <f t="shared" si="16"/>
        <v>1.5625E-2</v>
      </c>
      <c r="I94">
        <v>94</v>
      </c>
      <c r="J94">
        <f t="shared" si="17"/>
        <v>0</v>
      </c>
      <c r="K94">
        <f t="shared" si="18"/>
        <v>8.2177049811811356E-3</v>
      </c>
      <c r="M94">
        <v>94</v>
      </c>
      <c r="N94">
        <f t="shared" si="19"/>
        <v>0</v>
      </c>
      <c r="O94">
        <f t="shared" si="20"/>
        <v>1.0000000000000002E-2</v>
      </c>
      <c r="Q94">
        <v>94</v>
      </c>
      <c r="R94">
        <f t="shared" si="21"/>
        <v>0</v>
      </c>
      <c r="S94">
        <f t="shared" si="22"/>
        <v>2.2500000000000006E-2</v>
      </c>
    </row>
    <row r="95" spans="6:19">
      <c r="F95">
        <v>95</v>
      </c>
      <c r="G95">
        <f t="shared" si="15"/>
        <v>0</v>
      </c>
      <c r="H95">
        <f t="shared" si="16"/>
        <v>1.5625E-2</v>
      </c>
      <c r="I95">
        <v>95</v>
      </c>
      <c r="J95">
        <f t="shared" si="17"/>
        <v>0</v>
      </c>
      <c r="K95">
        <f t="shared" si="18"/>
        <v>8.2177049811811356E-3</v>
      </c>
      <c r="M95">
        <v>95</v>
      </c>
      <c r="N95">
        <f t="shared" si="19"/>
        <v>0</v>
      </c>
      <c r="O95">
        <f t="shared" si="20"/>
        <v>1.0000000000000002E-2</v>
      </c>
      <c r="Q95">
        <v>95</v>
      </c>
      <c r="R95">
        <f t="shared" si="21"/>
        <v>0</v>
      </c>
      <c r="S95">
        <f t="shared" si="22"/>
        <v>2.2500000000000006E-2</v>
      </c>
    </row>
    <row r="96" spans="6:19">
      <c r="F96">
        <v>96</v>
      </c>
      <c r="G96">
        <f t="shared" si="15"/>
        <v>0</v>
      </c>
      <c r="H96">
        <f t="shared" si="16"/>
        <v>1.5625E-2</v>
      </c>
      <c r="I96">
        <v>96</v>
      </c>
      <c r="J96">
        <f t="shared" si="17"/>
        <v>0</v>
      </c>
      <c r="K96">
        <f t="shared" si="18"/>
        <v>8.2177049811811356E-3</v>
      </c>
      <c r="M96">
        <v>96</v>
      </c>
      <c r="N96">
        <f t="shared" si="19"/>
        <v>0</v>
      </c>
      <c r="O96">
        <f t="shared" si="20"/>
        <v>1.0000000000000002E-2</v>
      </c>
      <c r="Q96">
        <v>96</v>
      </c>
      <c r="R96">
        <f t="shared" si="21"/>
        <v>0</v>
      </c>
      <c r="S96">
        <f t="shared" si="22"/>
        <v>2.2500000000000006E-2</v>
      </c>
    </row>
    <row r="97" spans="6:19">
      <c r="F97">
        <v>97</v>
      </c>
      <c r="G97">
        <f t="shared" si="15"/>
        <v>0</v>
      </c>
      <c r="H97">
        <f t="shared" si="16"/>
        <v>1.5625E-2</v>
      </c>
      <c r="I97">
        <v>97</v>
      </c>
      <c r="J97">
        <f t="shared" si="17"/>
        <v>0</v>
      </c>
      <c r="K97">
        <f t="shared" si="18"/>
        <v>8.2177049811811356E-3</v>
      </c>
      <c r="M97">
        <v>97</v>
      </c>
      <c r="N97">
        <f t="shared" si="19"/>
        <v>0</v>
      </c>
      <c r="O97">
        <f t="shared" si="20"/>
        <v>1.0000000000000002E-2</v>
      </c>
      <c r="Q97">
        <v>97</v>
      </c>
      <c r="R97">
        <f t="shared" si="21"/>
        <v>0</v>
      </c>
      <c r="S97">
        <f t="shared" si="22"/>
        <v>2.2500000000000006E-2</v>
      </c>
    </row>
    <row r="98" spans="6:19">
      <c r="F98">
        <v>98</v>
      </c>
      <c r="G98">
        <f t="shared" si="15"/>
        <v>0</v>
      </c>
      <c r="H98">
        <f t="shared" si="16"/>
        <v>1.5625E-2</v>
      </c>
      <c r="I98">
        <v>98</v>
      </c>
      <c r="J98">
        <f t="shared" si="17"/>
        <v>0</v>
      </c>
      <c r="K98">
        <f t="shared" si="18"/>
        <v>8.2177049811811356E-3</v>
      </c>
      <c r="M98">
        <v>98</v>
      </c>
      <c r="N98">
        <f t="shared" si="19"/>
        <v>0</v>
      </c>
      <c r="O98">
        <f t="shared" si="20"/>
        <v>1.0000000000000002E-2</v>
      </c>
      <c r="Q98">
        <v>98</v>
      </c>
      <c r="R98">
        <f t="shared" si="21"/>
        <v>0</v>
      </c>
      <c r="S98">
        <f t="shared" si="22"/>
        <v>2.2500000000000006E-2</v>
      </c>
    </row>
    <row r="99" spans="6:19">
      <c r="F99">
        <v>99</v>
      </c>
      <c r="G99">
        <f t="shared" si="15"/>
        <v>0</v>
      </c>
      <c r="H99">
        <f t="shared" si="16"/>
        <v>1.5625E-2</v>
      </c>
      <c r="I99">
        <v>99</v>
      </c>
      <c r="J99">
        <f t="shared" si="17"/>
        <v>0</v>
      </c>
      <c r="K99">
        <f t="shared" si="18"/>
        <v>8.2177049811811356E-3</v>
      </c>
      <c r="M99">
        <v>99</v>
      </c>
      <c r="N99">
        <f t="shared" si="19"/>
        <v>0</v>
      </c>
      <c r="O99">
        <f t="shared" si="20"/>
        <v>1.0000000000000002E-2</v>
      </c>
      <c r="Q99">
        <v>99</v>
      </c>
      <c r="R99">
        <f t="shared" si="21"/>
        <v>0</v>
      </c>
      <c r="S99">
        <f t="shared" si="22"/>
        <v>2.2500000000000006E-2</v>
      </c>
    </row>
    <row r="100" spans="6:19">
      <c r="F100">
        <v>100</v>
      </c>
      <c r="G100">
        <f t="shared" si="15"/>
        <v>0</v>
      </c>
      <c r="H100">
        <f t="shared" si="16"/>
        <v>1.5625E-2</v>
      </c>
      <c r="I100">
        <v>100</v>
      </c>
      <c r="J100">
        <f t="shared" si="17"/>
        <v>0</v>
      </c>
      <c r="K100">
        <f t="shared" si="18"/>
        <v>8.2177049811811356E-3</v>
      </c>
      <c r="M100">
        <v>100</v>
      </c>
      <c r="N100">
        <f t="shared" si="19"/>
        <v>0</v>
      </c>
      <c r="O100">
        <f t="shared" si="20"/>
        <v>1.0000000000000002E-2</v>
      </c>
      <c r="Q100">
        <v>100</v>
      </c>
      <c r="R100">
        <f t="shared" si="21"/>
        <v>0</v>
      </c>
      <c r="S100">
        <f t="shared" si="22"/>
        <v>2.2500000000000006E-2</v>
      </c>
    </row>
    <row r="101" spans="6:19">
      <c r="F101">
        <v>101</v>
      </c>
      <c r="G101">
        <f t="shared" si="15"/>
        <v>0</v>
      </c>
      <c r="H101">
        <f t="shared" si="16"/>
        <v>1.5625E-2</v>
      </c>
      <c r="I101">
        <v>101</v>
      </c>
      <c r="J101">
        <f t="shared" si="17"/>
        <v>0</v>
      </c>
      <c r="K101">
        <f t="shared" si="18"/>
        <v>8.2177049811811356E-3</v>
      </c>
      <c r="M101">
        <v>101</v>
      </c>
      <c r="N101">
        <f t="shared" si="19"/>
        <v>0</v>
      </c>
      <c r="O101">
        <f t="shared" si="20"/>
        <v>1.0000000000000002E-2</v>
      </c>
      <c r="Q101">
        <v>101</v>
      </c>
      <c r="R101">
        <f t="shared" si="21"/>
        <v>0</v>
      </c>
      <c r="S101">
        <f t="shared" si="22"/>
        <v>2.2500000000000006E-2</v>
      </c>
    </row>
    <row r="102" spans="6:19">
      <c r="F102">
        <v>102</v>
      </c>
      <c r="G102">
        <f t="shared" si="15"/>
        <v>0</v>
      </c>
      <c r="H102">
        <f t="shared" si="16"/>
        <v>1.5625E-2</v>
      </c>
      <c r="I102">
        <v>102</v>
      </c>
      <c r="J102">
        <f t="shared" si="17"/>
        <v>0</v>
      </c>
      <c r="K102">
        <f t="shared" si="18"/>
        <v>8.2177049811811356E-3</v>
      </c>
      <c r="M102">
        <v>102</v>
      </c>
      <c r="N102">
        <f t="shared" si="19"/>
        <v>0</v>
      </c>
      <c r="O102">
        <f t="shared" si="20"/>
        <v>1.0000000000000002E-2</v>
      </c>
      <c r="Q102">
        <v>102</v>
      </c>
      <c r="R102">
        <f t="shared" si="21"/>
        <v>0</v>
      </c>
      <c r="S102">
        <f t="shared" si="22"/>
        <v>2.2500000000000006E-2</v>
      </c>
    </row>
    <row r="103" spans="6:19">
      <c r="F103">
        <v>103</v>
      </c>
      <c r="G103">
        <f t="shared" si="15"/>
        <v>0</v>
      </c>
      <c r="H103">
        <f t="shared" si="16"/>
        <v>1.5625E-2</v>
      </c>
      <c r="I103">
        <v>103</v>
      </c>
      <c r="J103">
        <f t="shared" si="17"/>
        <v>0</v>
      </c>
      <c r="K103">
        <f t="shared" si="18"/>
        <v>8.2177049811811356E-3</v>
      </c>
      <c r="M103">
        <v>103</v>
      </c>
      <c r="N103">
        <f t="shared" si="19"/>
        <v>0</v>
      </c>
      <c r="O103">
        <f t="shared" si="20"/>
        <v>1.0000000000000002E-2</v>
      </c>
      <c r="Q103">
        <v>103</v>
      </c>
      <c r="R103">
        <f t="shared" si="21"/>
        <v>0</v>
      </c>
      <c r="S103">
        <f t="shared" si="22"/>
        <v>2.2500000000000006E-2</v>
      </c>
    </row>
    <row r="104" spans="6:19">
      <c r="F104">
        <v>104</v>
      </c>
      <c r="G104">
        <f t="shared" si="15"/>
        <v>0</v>
      </c>
      <c r="H104">
        <f t="shared" si="16"/>
        <v>1.5625E-2</v>
      </c>
      <c r="I104">
        <v>104</v>
      </c>
      <c r="J104">
        <f t="shared" si="17"/>
        <v>0</v>
      </c>
      <c r="K104">
        <f t="shared" si="18"/>
        <v>8.2177049811811356E-3</v>
      </c>
      <c r="M104">
        <v>104</v>
      </c>
      <c r="N104">
        <f t="shared" si="19"/>
        <v>0</v>
      </c>
      <c r="O104">
        <f t="shared" si="20"/>
        <v>1.0000000000000002E-2</v>
      </c>
      <c r="Q104">
        <v>104</v>
      </c>
      <c r="R104">
        <f t="shared" si="21"/>
        <v>0</v>
      </c>
      <c r="S104">
        <f t="shared" si="22"/>
        <v>2.2500000000000006E-2</v>
      </c>
    </row>
    <row r="105" spans="6:19">
      <c r="F105">
        <v>105</v>
      </c>
      <c r="G105">
        <f t="shared" si="15"/>
        <v>0</v>
      </c>
      <c r="H105">
        <f t="shared" si="16"/>
        <v>1.5625E-2</v>
      </c>
      <c r="I105">
        <v>105</v>
      </c>
      <c r="J105">
        <f t="shared" si="17"/>
        <v>0</v>
      </c>
      <c r="K105">
        <f t="shared" si="18"/>
        <v>8.2177049811811356E-3</v>
      </c>
      <c r="M105">
        <v>105</v>
      </c>
      <c r="N105">
        <f t="shared" si="19"/>
        <v>0</v>
      </c>
      <c r="O105">
        <f t="shared" si="20"/>
        <v>1.0000000000000002E-2</v>
      </c>
      <c r="Q105">
        <v>105</v>
      </c>
      <c r="R105">
        <f t="shared" si="21"/>
        <v>0</v>
      </c>
      <c r="S105">
        <f t="shared" si="22"/>
        <v>2.2500000000000006E-2</v>
      </c>
    </row>
    <row r="106" spans="6:19">
      <c r="F106">
        <v>106</v>
      </c>
      <c r="G106">
        <f t="shared" si="15"/>
        <v>0</v>
      </c>
      <c r="H106">
        <f t="shared" si="16"/>
        <v>1.5625E-2</v>
      </c>
      <c r="I106">
        <v>106</v>
      </c>
      <c r="J106">
        <f t="shared" si="17"/>
        <v>0</v>
      </c>
      <c r="K106">
        <f t="shared" si="18"/>
        <v>8.2177049811811356E-3</v>
      </c>
      <c r="M106">
        <v>106</v>
      </c>
      <c r="N106">
        <f t="shared" si="19"/>
        <v>0</v>
      </c>
      <c r="O106">
        <f t="shared" si="20"/>
        <v>1.0000000000000002E-2</v>
      </c>
      <c r="Q106">
        <v>106</v>
      </c>
      <c r="R106">
        <f t="shared" si="21"/>
        <v>0</v>
      </c>
      <c r="S106">
        <f t="shared" si="22"/>
        <v>2.2500000000000006E-2</v>
      </c>
    </row>
    <row r="107" spans="6:19">
      <c r="F107">
        <v>107</v>
      </c>
      <c r="G107">
        <f t="shared" si="15"/>
        <v>0</v>
      </c>
      <c r="H107">
        <f t="shared" si="16"/>
        <v>1.5625E-2</v>
      </c>
      <c r="I107">
        <v>107</v>
      </c>
      <c r="J107">
        <f t="shared" si="17"/>
        <v>0</v>
      </c>
      <c r="K107">
        <f t="shared" si="18"/>
        <v>8.2177049811811356E-3</v>
      </c>
      <c r="M107">
        <v>107</v>
      </c>
      <c r="N107">
        <f t="shared" si="19"/>
        <v>0</v>
      </c>
      <c r="O107">
        <f t="shared" si="20"/>
        <v>1.0000000000000002E-2</v>
      </c>
      <c r="Q107">
        <v>107</v>
      </c>
      <c r="R107">
        <f t="shared" si="21"/>
        <v>0</v>
      </c>
      <c r="S107">
        <f t="shared" si="22"/>
        <v>2.2500000000000006E-2</v>
      </c>
    </row>
    <row r="108" spans="6:19">
      <c r="F108">
        <v>108</v>
      </c>
      <c r="G108">
        <f t="shared" si="15"/>
        <v>0</v>
      </c>
      <c r="H108">
        <f t="shared" si="16"/>
        <v>1.5625E-2</v>
      </c>
      <c r="I108">
        <v>108</v>
      </c>
      <c r="J108">
        <f t="shared" si="17"/>
        <v>0</v>
      </c>
      <c r="K108">
        <f t="shared" si="18"/>
        <v>8.2177049811811356E-3</v>
      </c>
      <c r="M108">
        <v>108</v>
      </c>
      <c r="N108">
        <f t="shared" si="19"/>
        <v>0</v>
      </c>
      <c r="O108">
        <f t="shared" si="20"/>
        <v>1.0000000000000002E-2</v>
      </c>
      <c r="Q108">
        <v>108</v>
      </c>
      <c r="R108">
        <f t="shared" si="21"/>
        <v>0</v>
      </c>
      <c r="S108">
        <f t="shared" si="22"/>
        <v>2.2500000000000006E-2</v>
      </c>
    </row>
    <row r="109" spans="6:19">
      <c r="F109">
        <v>109</v>
      </c>
      <c r="G109">
        <f t="shared" si="15"/>
        <v>0</v>
      </c>
      <c r="H109">
        <f t="shared" si="16"/>
        <v>1.5625E-2</v>
      </c>
      <c r="I109">
        <v>109</v>
      </c>
      <c r="J109">
        <f t="shared" si="17"/>
        <v>0</v>
      </c>
      <c r="K109">
        <f t="shared" si="18"/>
        <v>8.2177049811811356E-3</v>
      </c>
      <c r="M109">
        <v>109</v>
      </c>
      <c r="N109">
        <f t="shared" si="19"/>
        <v>0</v>
      </c>
      <c r="O109">
        <f t="shared" si="20"/>
        <v>1.0000000000000002E-2</v>
      </c>
      <c r="Q109">
        <v>109</v>
      </c>
      <c r="R109">
        <f t="shared" si="21"/>
        <v>0</v>
      </c>
      <c r="S109">
        <f t="shared" si="22"/>
        <v>2.2500000000000006E-2</v>
      </c>
    </row>
    <row r="110" spans="6:19">
      <c r="F110">
        <v>110</v>
      </c>
      <c r="G110">
        <f t="shared" si="15"/>
        <v>0</v>
      </c>
      <c r="H110">
        <f t="shared" si="16"/>
        <v>1.5625E-2</v>
      </c>
      <c r="I110">
        <v>110</v>
      </c>
      <c r="J110">
        <f t="shared" si="17"/>
        <v>0</v>
      </c>
      <c r="K110">
        <f t="shared" si="18"/>
        <v>8.2177049811811356E-3</v>
      </c>
      <c r="M110">
        <v>110</v>
      </c>
      <c r="N110">
        <f t="shared" si="19"/>
        <v>0</v>
      </c>
      <c r="O110">
        <f t="shared" si="20"/>
        <v>1.0000000000000002E-2</v>
      </c>
      <c r="Q110">
        <v>110</v>
      </c>
      <c r="R110">
        <f t="shared" si="21"/>
        <v>0</v>
      </c>
      <c r="S110">
        <f t="shared" si="22"/>
        <v>2.2500000000000006E-2</v>
      </c>
    </row>
    <row r="111" spans="6:19">
      <c r="F111">
        <v>111</v>
      </c>
      <c r="G111">
        <f t="shared" si="15"/>
        <v>0</v>
      </c>
      <c r="H111">
        <f t="shared" si="16"/>
        <v>1.5625E-2</v>
      </c>
      <c r="I111">
        <v>111</v>
      </c>
      <c r="J111">
        <f t="shared" si="17"/>
        <v>0</v>
      </c>
      <c r="K111">
        <f t="shared" si="18"/>
        <v>8.2177049811811356E-3</v>
      </c>
      <c r="M111">
        <v>111</v>
      </c>
      <c r="N111">
        <f t="shared" si="19"/>
        <v>0</v>
      </c>
      <c r="O111">
        <f t="shared" si="20"/>
        <v>1.0000000000000002E-2</v>
      </c>
      <c r="Q111">
        <v>111</v>
      </c>
      <c r="R111">
        <f t="shared" si="21"/>
        <v>0</v>
      </c>
      <c r="S111">
        <f t="shared" si="22"/>
        <v>2.2500000000000006E-2</v>
      </c>
    </row>
    <row r="112" spans="6:19">
      <c r="F112">
        <v>112</v>
      </c>
      <c r="G112">
        <f t="shared" si="15"/>
        <v>0</v>
      </c>
      <c r="H112">
        <f t="shared" si="16"/>
        <v>1.5625E-2</v>
      </c>
      <c r="I112">
        <v>112</v>
      </c>
      <c r="J112">
        <f t="shared" si="17"/>
        <v>0</v>
      </c>
      <c r="K112">
        <f t="shared" si="18"/>
        <v>8.2177049811811356E-3</v>
      </c>
      <c r="M112">
        <v>112</v>
      </c>
      <c r="N112">
        <f t="shared" si="19"/>
        <v>0</v>
      </c>
      <c r="O112">
        <f t="shared" si="20"/>
        <v>1.0000000000000002E-2</v>
      </c>
      <c r="Q112">
        <v>112</v>
      </c>
      <c r="R112">
        <f t="shared" si="21"/>
        <v>0</v>
      </c>
      <c r="S112">
        <f t="shared" si="22"/>
        <v>2.2500000000000006E-2</v>
      </c>
    </row>
    <row r="113" spans="8:19">
      <c r="H113">
        <f>SUM(H1:H112)</f>
        <v>12.25</v>
      </c>
      <c r="I113">
        <v>113</v>
      </c>
      <c r="J113">
        <f t="shared" si="17"/>
        <v>0</v>
      </c>
      <c r="K113">
        <f t="shared" si="18"/>
        <v>8.2177049811811356E-3</v>
      </c>
      <c r="O113">
        <f>SUM(O1:O112)</f>
        <v>9.9199999999999822</v>
      </c>
      <c r="Q113">
        <v>113</v>
      </c>
      <c r="R113">
        <f t="shared" si="21"/>
        <v>0</v>
      </c>
      <c r="S113">
        <f t="shared" si="22"/>
        <v>2.2500000000000006E-2</v>
      </c>
    </row>
    <row r="114" spans="8:19">
      <c r="I114">
        <v>114</v>
      </c>
      <c r="J114">
        <f t="shared" si="17"/>
        <v>0</v>
      </c>
      <c r="K114">
        <f t="shared" si="18"/>
        <v>8.2177049811811356E-3</v>
      </c>
      <c r="Q114">
        <v>114</v>
      </c>
      <c r="R114">
        <f t="shared" si="21"/>
        <v>0</v>
      </c>
      <c r="S114">
        <f t="shared" si="22"/>
        <v>2.2500000000000006E-2</v>
      </c>
    </row>
    <row r="115" spans="8:19">
      <c r="I115">
        <v>115</v>
      </c>
      <c r="J115">
        <f t="shared" si="17"/>
        <v>0</v>
      </c>
      <c r="K115">
        <f t="shared" si="18"/>
        <v>8.2177049811811356E-3</v>
      </c>
      <c r="Q115">
        <v>115</v>
      </c>
      <c r="R115">
        <f t="shared" si="21"/>
        <v>0</v>
      </c>
      <c r="S115">
        <f t="shared" si="22"/>
        <v>2.2500000000000006E-2</v>
      </c>
    </row>
    <row r="116" spans="8:19">
      <c r="I116">
        <v>116</v>
      </c>
      <c r="J116">
        <f t="shared" si="17"/>
        <v>0</v>
      </c>
      <c r="K116">
        <f t="shared" si="18"/>
        <v>8.2177049811811356E-3</v>
      </c>
      <c r="Q116">
        <v>116</v>
      </c>
      <c r="R116">
        <f t="shared" si="21"/>
        <v>0</v>
      </c>
      <c r="S116">
        <f t="shared" si="22"/>
        <v>2.2500000000000006E-2</v>
      </c>
    </row>
    <row r="117" spans="8:19">
      <c r="I117">
        <v>117</v>
      </c>
      <c r="J117">
        <f t="shared" si="17"/>
        <v>0</v>
      </c>
      <c r="K117">
        <f t="shared" si="18"/>
        <v>8.2177049811811356E-3</v>
      </c>
      <c r="Q117">
        <v>117</v>
      </c>
      <c r="R117">
        <f t="shared" si="21"/>
        <v>0</v>
      </c>
      <c r="S117">
        <f t="shared" si="22"/>
        <v>2.2500000000000006E-2</v>
      </c>
    </row>
    <row r="118" spans="8:19">
      <c r="I118">
        <v>118</v>
      </c>
      <c r="J118">
        <f t="shared" si="17"/>
        <v>0</v>
      </c>
      <c r="K118">
        <f t="shared" si="18"/>
        <v>8.2177049811811356E-3</v>
      </c>
      <c r="Q118">
        <v>118</v>
      </c>
      <c r="R118">
        <f t="shared" si="21"/>
        <v>0</v>
      </c>
      <c r="S118">
        <f t="shared" si="22"/>
        <v>2.2500000000000006E-2</v>
      </c>
    </row>
    <row r="119" spans="8:19">
      <c r="I119">
        <v>119</v>
      </c>
      <c r="J119">
        <f t="shared" si="17"/>
        <v>0</v>
      </c>
      <c r="K119">
        <f t="shared" si="18"/>
        <v>8.2177049811811356E-3</v>
      </c>
      <c r="Q119">
        <v>119</v>
      </c>
      <c r="R119">
        <f t="shared" si="21"/>
        <v>0</v>
      </c>
      <c r="S119">
        <f t="shared" si="22"/>
        <v>2.2500000000000006E-2</v>
      </c>
    </row>
    <row r="120" spans="8:19">
      <c r="I120">
        <v>120</v>
      </c>
      <c r="J120">
        <f t="shared" si="17"/>
        <v>0</v>
      </c>
      <c r="K120">
        <f t="shared" si="18"/>
        <v>8.2177049811811356E-3</v>
      </c>
      <c r="Q120">
        <v>120</v>
      </c>
      <c r="R120">
        <f t="shared" si="21"/>
        <v>0</v>
      </c>
      <c r="S120">
        <f t="shared" si="22"/>
        <v>2.2500000000000006E-2</v>
      </c>
    </row>
    <row r="121" spans="8:19">
      <c r="I121">
        <v>121</v>
      </c>
      <c r="J121">
        <f t="shared" si="17"/>
        <v>0</v>
      </c>
      <c r="K121">
        <f t="shared" si="18"/>
        <v>8.2177049811811356E-3</v>
      </c>
      <c r="Q121">
        <v>121</v>
      </c>
      <c r="R121">
        <f t="shared" si="21"/>
        <v>0</v>
      </c>
      <c r="S121">
        <f t="shared" si="22"/>
        <v>2.2500000000000006E-2</v>
      </c>
    </row>
    <row r="122" spans="8:19">
      <c r="I122">
        <v>122</v>
      </c>
      <c r="J122">
        <f t="shared" si="17"/>
        <v>0</v>
      </c>
      <c r="K122">
        <f t="shared" si="18"/>
        <v>8.2177049811811356E-3</v>
      </c>
      <c r="Q122">
        <v>122</v>
      </c>
      <c r="R122">
        <f t="shared" si="21"/>
        <v>0</v>
      </c>
      <c r="S122">
        <f t="shared" si="22"/>
        <v>2.2500000000000006E-2</v>
      </c>
    </row>
    <row r="123" spans="8:19">
      <c r="I123">
        <v>123</v>
      </c>
      <c r="J123">
        <f t="shared" si="17"/>
        <v>0</v>
      </c>
      <c r="K123">
        <f t="shared" si="18"/>
        <v>8.2177049811811356E-3</v>
      </c>
      <c r="Q123">
        <v>123</v>
      </c>
      <c r="R123">
        <f t="shared" si="21"/>
        <v>0</v>
      </c>
      <c r="S123">
        <f t="shared" si="22"/>
        <v>2.2500000000000006E-2</v>
      </c>
    </row>
    <row r="124" spans="8:19">
      <c r="I124">
        <v>124</v>
      </c>
      <c r="J124">
        <f t="shared" si="17"/>
        <v>0</v>
      </c>
      <c r="K124">
        <f t="shared" si="18"/>
        <v>8.2177049811811356E-3</v>
      </c>
      <c r="Q124">
        <v>124</v>
      </c>
      <c r="R124">
        <f t="shared" si="21"/>
        <v>0</v>
      </c>
      <c r="S124">
        <f t="shared" si="22"/>
        <v>2.2500000000000006E-2</v>
      </c>
    </row>
    <row r="125" spans="8:19">
      <c r="I125">
        <v>125</v>
      </c>
      <c r="J125">
        <f t="shared" si="17"/>
        <v>0</v>
      </c>
      <c r="K125">
        <f t="shared" si="18"/>
        <v>8.2177049811811356E-3</v>
      </c>
      <c r="Q125">
        <v>125</v>
      </c>
      <c r="R125">
        <f t="shared" si="21"/>
        <v>0</v>
      </c>
      <c r="S125">
        <f t="shared" si="22"/>
        <v>2.2500000000000006E-2</v>
      </c>
    </row>
    <row r="126" spans="8:19">
      <c r="I126">
        <v>126</v>
      </c>
      <c r="J126">
        <f t="shared" si="17"/>
        <v>0</v>
      </c>
      <c r="K126">
        <f t="shared" si="18"/>
        <v>8.2177049811811356E-3</v>
      </c>
      <c r="Q126">
        <v>126</v>
      </c>
      <c r="R126">
        <f t="shared" si="21"/>
        <v>0</v>
      </c>
      <c r="S126">
        <f t="shared" si="22"/>
        <v>2.2500000000000006E-2</v>
      </c>
    </row>
    <row r="127" spans="8:19">
      <c r="I127">
        <v>127</v>
      </c>
      <c r="J127">
        <f t="shared" si="17"/>
        <v>0</v>
      </c>
      <c r="K127">
        <f t="shared" si="18"/>
        <v>8.2177049811811356E-3</v>
      </c>
      <c r="Q127">
        <v>127</v>
      </c>
      <c r="R127">
        <f t="shared" si="21"/>
        <v>0</v>
      </c>
      <c r="S127">
        <f t="shared" si="22"/>
        <v>2.2500000000000006E-2</v>
      </c>
    </row>
    <row r="128" spans="8:19">
      <c r="I128">
        <v>128</v>
      </c>
      <c r="J128">
        <f t="shared" si="17"/>
        <v>0</v>
      </c>
      <c r="K128">
        <f t="shared" si="18"/>
        <v>8.2177049811811356E-3</v>
      </c>
      <c r="Q128">
        <v>128</v>
      </c>
      <c r="R128">
        <f t="shared" si="21"/>
        <v>0</v>
      </c>
      <c r="S128">
        <f t="shared" si="22"/>
        <v>2.2500000000000006E-2</v>
      </c>
    </row>
    <row r="129" spans="9:19">
      <c r="I129">
        <v>129</v>
      </c>
      <c r="J129">
        <f t="shared" si="17"/>
        <v>0</v>
      </c>
      <c r="K129">
        <f t="shared" si="18"/>
        <v>8.2177049811811356E-3</v>
      </c>
      <c r="Q129">
        <v>129</v>
      </c>
      <c r="R129">
        <f t="shared" si="21"/>
        <v>0</v>
      </c>
      <c r="S129">
        <f t="shared" si="22"/>
        <v>2.2500000000000006E-2</v>
      </c>
    </row>
    <row r="130" spans="9:19">
      <c r="I130">
        <v>130</v>
      </c>
      <c r="J130">
        <f t="shared" ref="J130:J193" si="23">IF(I130&lt;=$C$2,1,0)</f>
        <v>0</v>
      </c>
      <c r="K130">
        <f t="shared" ref="K130:K193" si="24">(J130-$C$4)^2</f>
        <v>8.2177049811811356E-3</v>
      </c>
      <c r="Q130">
        <v>130</v>
      </c>
      <c r="R130">
        <f t="shared" ref="R130:R193" si="25">IF(Q130&lt;=$C$10,1,0)</f>
        <v>0</v>
      </c>
      <c r="S130">
        <f t="shared" ref="S130:S193" si="26">(R130-$C$9)^2</f>
        <v>2.2500000000000006E-2</v>
      </c>
    </row>
    <row r="131" spans="9:19">
      <c r="I131">
        <v>131</v>
      </c>
      <c r="J131">
        <f t="shared" si="23"/>
        <v>0</v>
      </c>
      <c r="K131">
        <f t="shared" si="24"/>
        <v>8.2177049811811356E-3</v>
      </c>
      <c r="Q131">
        <v>131</v>
      </c>
      <c r="R131">
        <f t="shared" si="25"/>
        <v>0</v>
      </c>
      <c r="S131">
        <f t="shared" si="26"/>
        <v>2.2500000000000006E-2</v>
      </c>
    </row>
    <row r="132" spans="9:19">
      <c r="I132">
        <v>132</v>
      </c>
      <c r="J132">
        <f t="shared" si="23"/>
        <v>0</v>
      </c>
      <c r="K132">
        <f t="shared" si="24"/>
        <v>8.2177049811811356E-3</v>
      </c>
      <c r="Q132">
        <v>132</v>
      </c>
      <c r="R132">
        <f t="shared" si="25"/>
        <v>0</v>
      </c>
      <c r="S132">
        <f t="shared" si="26"/>
        <v>2.2500000000000006E-2</v>
      </c>
    </row>
    <row r="133" spans="9:19">
      <c r="I133">
        <v>133</v>
      </c>
      <c r="J133">
        <f t="shared" si="23"/>
        <v>0</v>
      </c>
      <c r="K133">
        <f t="shared" si="24"/>
        <v>8.2177049811811356E-3</v>
      </c>
      <c r="Q133">
        <v>133</v>
      </c>
      <c r="R133">
        <f t="shared" si="25"/>
        <v>0</v>
      </c>
      <c r="S133">
        <f t="shared" si="26"/>
        <v>2.2500000000000006E-2</v>
      </c>
    </row>
    <row r="134" spans="9:19">
      <c r="I134">
        <v>134</v>
      </c>
      <c r="J134">
        <f t="shared" si="23"/>
        <v>0</v>
      </c>
      <c r="K134">
        <f t="shared" si="24"/>
        <v>8.2177049811811356E-3</v>
      </c>
      <c r="Q134">
        <v>134</v>
      </c>
      <c r="R134">
        <f t="shared" si="25"/>
        <v>0</v>
      </c>
      <c r="S134">
        <f t="shared" si="26"/>
        <v>2.2500000000000006E-2</v>
      </c>
    </row>
    <row r="135" spans="9:19">
      <c r="I135">
        <v>135</v>
      </c>
      <c r="J135">
        <f t="shared" si="23"/>
        <v>0</v>
      </c>
      <c r="K135">
        <f t="shared" si="24"/>
        <v>8.2177049811811356E-3</v>
      </c>
      <c r="Q135">
        <v>135</v>
      </c>
      <c r="R135">
        <f t="shared" si="25"/>
        <v>0</v>
      </c>
      <c r="S135">
        <f t="shared" si="26"/>
        <v>2.2500000000000006E-2</v>
      </c>
    </row>
    <row r="136" spans="9:19">
      <c r="I136">
        <v>136</v>
      </c>
      <c r="J136">
        <f t="shared" si="23"/>
        <v>0</v>
      </c>
      <c r="K136">
        <f t="shared" si="24"/>
        <v>8.2177049811811356E-3</v>
      </c>
      <c r="Q136">
        <v>136</v>
      </c>
      <c r="R136">
        <f t="shared" si="25"/>
        <v>0</v>
      </c>
      <c r="S136">
        <f t="shared" si="26"/>
        <v>2.2500000000000006E-2</v>
      </c>
    </row>
    <row r="137" spans="9:19">
      <c r="I137">
        <v>137</v>
      </c>
      <c r="J137">
        <f t="shared" si="23"/>
        <v>0</v>
      </c>
      <c r="K137">
        <f t="shared" si="24"/>
        <v>8.2177049811811356E-3</v>
      </c>
      <c r="Q137">
        <v>137</v>
      </c>
      <c r="R137">
        <f t="shared" si="25"/>
        <v>0</v>
      </c>
      <c r="S137">
        <f t="shared" si="26"/>
        <v>2.2500000000000006E-2</v>
      </c>
    </row>
    <row r="138" spans="9:19">
      <c r="I138">
        <v>138</v>
      </c>
      <c r="J138">
        <f t="shared" si="23"/>
        <v>0</v>
      </c>
      <c r="K138">
        <f t="shared" si="24"/>
        <v>8.2177049811811356E-3</v>
      </c>
      <c r="Q138">
        <v>138</v>
      </c>
      <c r="R138">
        <f t="shared" si="25"/>
        <v>0</v>
      </c>
      <c r="S138">
        <f t="shared" si="26"/>
        <v>2.2500000000000006E-2</v>
      </c>
    </row>
    <row r="139" spans="9:19">
      <c r="I139">
        <v>139</v>
      </c>
      <c r="J139">
        <f t="shared" si="23"/>
        <v>0</v>
      </c>
      <c r="K139">
        <f t="shared" si="24"/>
        <v>8.2177049811811356E-3</v>
      </c>
      <c r="Q139">
        <v>139</v>
      </c>
      <c r="R139">
        <f t="shared" si="25"/>
        <v>0</v>
      </c>
      <c r="S139">
        <f t="shared" si="26"/>
        <v>2.2500000000000006E-2</v>
      </c>
    </row>
    <row r="140" spans="9:19">
      <c r="I140">
        <v>140</v>
      </c>
      <c r="J140">
        <f t="shared" si="23"/>
        <v>0</v>
      </c>
      <c r="K140">
        <f t="shared" si="24"/>
        <v>8.2177049811811356E-3</v>
      </c>
      <c r="Q140">
        <v>140</v>
      </c>
      <c r="R140">
        <f t="shared" si="25"/>
        <v>0</v>
      </c>
      <c r="S140">
        <f t="shared" si="26"/>
        <v>2.2500000000000006E-2</v>
      </c>
    </row>
    <row r="141" spans="9:19">
      <c r="I141">
        <v>141</v>
      </c>
      <c r="J141">
        <f t="shared" si="23"/>
        <v>0</v>
      </c>
      <c r="K141">
        <f t="shared" si="24"/>
        <v>8.2177049811811356E-3</v>
      </c>
      <c r="Q141">
        <v>141</v>
      </c>
      <c r="R141">
        <f t="shared" si="25"/>
        <v>0</v>
      </c>
      <c r="S141">
        <f t="shared" si="26"/>
        <v>2.2500000000000006E-2</v>
      </c>
    </row>
    <row r="142" spans="9:19">
      <c r="I142">
        <v>142</v>
      </c>
      <c r="J142">
        <f t="shared" si="23"/>
        <v>0</v>
      </c>
      <c r="K142">
        <f t="shared" si="24"/>
        <v>8.2177049811811356E-3</v>
      </c>
      <c r="Q142">
        <v>142</v>
      </c>
      <c r="R142">
        <f t="shared" si="25"/>
        <v>0</v>
      </c>
      <c r="S142">
        <f t="shared" si="26"/>
        <v>2.2500000000000006E-2</v>
      </c>
    </row>
    <row r="143" spans="9:19">
      <c r="I143">
        <v>143</v>
      </c>
      <c r="J143">
        <f t="shared" si="23"/>
        <v>0</v>
      </c>
      <c r="K143">
        <f t="shared" si="24"/>
        <v>8.2177049811811356E-3</v>
      </c>
      <c r="Q143">
        <v>143</v>
      </c>
      <c r="R143">
        <f t="shared" si="25"/>
        <v>0</v>
      </c>
      <c r="S143">
        <f t="shared" si="26"/>
        <v>2.2500000000000006E-2</v>
      </c>
    </row>
    <row r="144" spans="9:19">
      <c r="I144">
        <v>144</v>
      </c>
      <c r="J144">
        <f t="shared" si="23"/>
        <v>0</v>
      </c>
      <c r="K144">
        <f t="shared" si="24"/>
        <v>8.2177049811811356E-3</v>
      </c>
      <c r="Q144">
        <v>144</v>
      </c>
      <c r="R144">
        <f t="shared" si="25"/>
        <v>0</v>
      </c>
      <c r="S144">
        <f t="shared" si="26"/>
        <v>2.2500000000000006E-2</v>
      </c>
    </row>
    <row r="145" spans="9:19">
      <c r="I145">
        <v>145</v>
      </c>
      <c r="J145">
        <f t="shared" si="23"/>
        <v>0</v>
      </c>
      <c r="K145">
        <f t="shared" si="24"/>
        <v>8.2177049811811356E-3</v>
      </c>
      <c r="Q145">
        <v>145</v>
      </c>
      <c r="R145">
        <f t="shared" si="25"/>
        <v>0</v>
      </c>
      <c r="S145">
        <f t="shared" si="26"/>
        <v>2.2500000000000006E-2</v>
      </c>
    </row>
    <row r="146" spans="9:19">
      <c r="I146">
        <v>146</v>
      </c>
      <c r="J146">
        <f t="shared" si="23"/>
        <v>0</v>
      </c>
      <c r="K146">
        <f t="shared" si="24"/>
        <v>8.2177049811811356E-3</v>
      </c>
      <c r="Q146">
        <v>146</v>
      </c>
      <c r="R146">
        <f t="shared" si="25"/>
        <v>0</v>
      </c>
      <c r="S146">
        <f t="shared" si="26"/>
        <v>2.2500000000000006E-2</v>
      </c>
    </row>
    <row r="147" spans="9:19">
      <c r="I147">
        <v>147</v>
      </c>
      <c r="J147">
        <f t="shared" si="23"/>
        <v>0</v>
      </c>
      <c r="K147">
        <f t="shared" si="24"/>
        <v>8.2177049811811356E-3</v>
      </c>
      <c r="Q147">
        <v>147</v>
      </c>
      <c r="R147">
        <f t="shared" si="25"/>
        <v>0</v>
      </c>
      <c r="S147">
        <f t="shared" si="26"/>
        <v>2.2500000000000006E-2</v>
      </c>
    </row>
    <row r="148" spans="9:19">
      <c r="I148">
        <v>148</v>
      </c>
      <c r="J148">
        <f t="shared" si="23"/>
        <v>0</v>
      </c>
      <c r="K148">
        <f t="shared" si="24"/>
        <v>8.2177049811811356E-3</v>
      </c>
      <c r="Q148">
        <v>148</v>
      </c>
      <c r="R148">
        <f t="shared" si="25"/>
        <v>0</v>
      </c>
      <c r="S148">
        <f t="shared" si="26"/>
        <v>2.2500000000000006E-2</v>
      </c>
    </row>
    <row r="149" spans="9:19">
      <c r="I149">
        <v>149</v>
      </c>
      <c r="J149">
        <f t="shared" si="23"/>
        <v>0</v>
      </c>
      <c r="K149">
        <f t="shared" si="24"/>
        <v>8.2177049811811356E-3</v>
      </c>
      <c r="Q149">
        <v>149</v>
      </c>
      <c r="R149">
        <f t="shared" si="25"/>
        <v>0</v>
      </c>
      <c r="S149">
        <f t="shared" si="26"/>
        <v>2.2500000000000006E-2</v>
      </c>
    </row>
    <row r="150" spans="9:19">
      <c r="I150">
        <v>150</v>
      </c>
      <c r="J150">
        <f t="shared" si="23"/>
        <v>0</v>
      </c>
      <c r="K150">
        <f t="shared" si="24"/>
        <v>8.2177049811811356E-3</v>
      </c>
      <c r="Q150">
        <v>150</v>
      </c>
      <c r="R150">
        <f t="shared" si="25"/>
        <v>0</v>
      </c>
      <c r="S150">
        <f t="shared" si="26"/>
        <v>2.2500000000000006E-2</v>
      </c>
    </row>
    <row r="151" spans="9:19">
      <c r="I151">
        <v>151</v>
      </c>
      <c r="J151">
        <f t="shared" si="23"/>
        <v>0</v>
      </c>
      <c r="K151">
        <f t="shared" si="24"/>
        <v>8.2177049811811356E-3</v>
      </c>
      <c r="Q151">
        <v>151</v>
      </c>
      <c r="R151">
        <f t="shared" si="25"/>
        <v>0</v>
      </c>
      <c r="S151">
        <f t="shared" si="26"/>
        <v>2.2500000000000006E-2</v>
      </c>
    </row>
    <row r="152" spans="9:19">
      <c r="I152">
        <v>152</v>
      </c>
      <c r="J152">
        <f t="shared" si="23"/>
        <v>0</v>
      </c>
      <c r="K152">
        <f t="shared" si="24"/>
        <v>8.2177049811811356E-3</v>
      </c>
      <c r="Q152">
        <v>152</v>
      </c>
      <c r="R152">
        <f t="shared" si="25"/>
        <v>0</v>
      </c>
      <c r="S152">
        <f t="shared" si="26"/>
        <v>2.2500000000000006E-2</v>
      </c>
    </row>
    <row r="153" spans="9:19">
      <c r="I153">
        <v>153</v>
      </c>
      <c r="J153">
        <f t="shared" si="23"/>
        <v>0</v>
      </c>
      <c r="K153">
        <f t="shared" si="24"/>
        <v>8.2177049811811356E-3</v>
      </c>
      <c r="Q153">
        <v>153</v>
      </c>
      <c r="R153">
        <f t="shared" si="25"/>
        <v>0</v>
      </c>
      <c r="S153">
        <f t="shared" si="26"/>
        <v>2.2500000000000006E-2</v>
      </c>
    </row>
    <row r="154" spans="9:19">
      <c r="I154">
        <v>154</v>
      </c>
      <c r="J154">
        <f t="shared" si="23"/>
        <v>0</v>
      </c>
      <c r="K154">
        <f t="shared" si="24"/>
        <v>8.2177049811811356E-3</v>
      </c>
      <c r="Q154">
        <v>154</v>
      </c>
      <c r="R154">
        <f t="shared" si="25"/>
        <v>0</v>
      </c>
      <c r="S154">
        <f t="shared" si="26"/>
        <v>2.2500000000000006E-2</v>
      </c>
    </row>
    <row r="155" spans="9:19">
      <c r="I155">
        <v>155</v>
      </c>
      <c r="J155">
        <f t="shared" si="23"/>
        <v>0</v>
      </c>
      <c r="K155">
        <f t="shared" si="24"/>
        <v>8.2177049811811356E-3</v>
      </c>
      <c r="Q155">
        <v>155</v>
      </c>
      <c r="R155">
        <f t="shared" si="25"/>
        <v>0</v>
      </c>
      <c r="S155">
        <f t="shared" si="26"/>
        <v>2.2500000000000006E-2</v>
      </c>
    </row>
    <row r="156" spans="9:19">
      <c r="I156">
        <v>156</v>
      </c>
      <c r="J156">
        <f t="shared" si="23"/>
        <v>0</v>
      </c>
      <c r="K156">
        <f t="shared" si="24"/>
        <v>8.2177049811811356E-3</v>
      </c>
      <c r="Q156">
        <v>156</v>
      </c>
      <c r="R156">
        <f t="shared" si="25"/>
        <v>0</v>
      </c>
      <c r="S156">
        <f t="shared" si="26"/>
        <v>2.2500000000000006E-2</v>
      </c>
    </row>
    <row r="157" spans="9:19">
      <c r="I157">
        <v>157</v>
      </c>
      <c r="J157">
        <f t="shared" si="23"/>
        <v>0</v>
      </c>
      <c r="K157">
        <f t="shared" si="24"/>
        <v>8.2177049811811356E-3</v>
      </c>
      <c r="Q157">
        <v>157</v>
      </c>
      <c r="R157">
        <f t="shared" si="25"/>
        <v>0</v>
      </c>
      <c r="S157">
        <f t="shared" si="26"/>
        <v>2.2500000000000006E-2</v>
      </c>
    </row>
    <row r="158" spans="9:19">
      <c r="I158">
        <v>158</v>
      </c>
      <c r="J158">
        <f t="shared" si="23"/>
        <v>0</v>
      </c>
      <c r="K158">
        <f t="shared" si="24"/>
        <v>8.2177049811811356E-3</v>
      </c>
      <c r="Q158">
        <v>158</v>
      </c>
      <c r="R158">
        <f t="shared" si="25"/>
        <v>0</v>
      </c>
      <c r="S158">
        <f t="shared" si="26"/>
        <v>2.2500000000000006E-2</v>
      </c>
    </row>
    <row r="159" spans="9:19">
      <c r="I159">
        <v>159</v>
      </c>
      <c r="J159">
        <f t="shared" si="23"/>
        <v>0</v>
      </c>
      <c r="K159">
        <f t="shared" si="24"/>
        <v>8.2177049811811356E-3</v>
      </c>
      <c r="Q159">
        <v>159</v>
      </c>
      <c r="R159">
        <f t="shared" si="25"/>
        <v>0</v>
      </c>
      <c r="S159">
        <f t="shared" si="26"/>
        <v>2.2500000000000006E-2</v>
      </c>
    </row>
    <row r="160" spans="9:19">
      <c r="I160">
        <v>160</v>
      </c>
      <c r="J160">
        <f t="shared" si="23"/>
        <v>0</v>
      </c>
      <c r="K160">
        <f t="shared" si="24"/>
        <v>8.2177049811811356E-3</v>
      </c>
      <c r="Q160">
        <v>160</v>
      </c>
      <c r="R160">
        <f t="shared" si="25"/>
        <v>0</v>
      </c>
      <c r="S160">
        <f t="shared" si="26"/>
        <v>2.2500000000000006E-2</v>
      </c>
    </row>
    <row r="161" spans="9:19">
      <c r="I161">
        <v>161</v>
      </c>
      <c r="J161">
        <f t="shared" si="23"/>
        <v>0</v>
      </c>
      <c r="K161">
        <f t="shared" si="24"/>
        <v>8.2177049811811356E-3</v>
      </c>
      <c r="Q161">
        <v>161</v>
      </c>
      <c r="R161">
        <f t="shared" si="25"/>
        <v>0</v>
      </c>
      <c r="S161">
        <f t="shared" si="26"/>
        <v>2.2500000000000006E-2</v>
      </c>
    </row>
    <row r="162" spans="9:19">
      <c r="I162">
        <v>162</v>
      </c>
      <c r="J162">
        <f t="shared" si="23"/>
        <v>0</v>
      </c>
      <c r="K162">
        <f t="shared" si="24"/>
        <v>8.2177049811811356E-3</v>
      </c>
      <c r="Q162">
        <v>162</v>
      </c>
      <c r="R162">
        <f t="shared" si="25"/>
        <v>0</v>
      </c>
      <c r="S162">
        <f t="shared" si="26"/>
        <v>2.2500000000000006E-2</v>
      </c>
    </row>
    <row r="163" spans="9:19">
      <c r="I163">
        <v>163</v>
      </c>
      <c r="J163">
        <f t="shared" si="23"/>
        <v>0</v>
      </c>
      <c r="K163">
        <f t="shared" si="24"/>
        <v>8.2177049811811356E-3</v>
      </c>
      <c r="Q163">
        <v>163</v>
      </c>
      <c r="R163">
        <f t="shared" si="25"/>
        <v>0</v>
      </c>
      <c r="S163">
        <f t="shared" si="26"/>
        <v>2.2500000000000006E-2</v>
      </c>
    </row>
    <row r="164" spans="9:19">
      <c r="I164">
        <v>164</v>
      </c>
      <c r="J164">
        <f t="shared" si="23"/>
        <v>0</v>
      </c>
      <c r="K164">
        <f t="shared" si="24"/>
        <v>8.2177049811811356E-3</v>
      </c>
      <c r="Q164">
        <v>164</v>
      </c>
      <c r="R164">
        <f t="shared" si="25"/>
        <v>0</v>
      </c>
      <c r="S164">
        <f t="shared" si="26"/>
        <v>2.2500000000000006E-2</v>
      </c>
    </row>
    <row r="165" spans="9:19">
      <c r="I165">
        <v>165</v>
      </c>
      <c r="J165">
        <f t="shared" si="23"/>
        <v>0</v>
      </c>
      <c r="K165">
        <f t="shared" si="24"/>
        <v>8.2177049811811356E-3</v>
      </c>
      <c r="Q165">
        <v>165</v>
      </c>
      <c r="R165">
        <f t="shared" si="25"/>
        <v>0</v>
      </c>
      <c r="S165">
        <f t="shared" si="26"/>
        <v>2.2500000000000006E-2</v>
      </c>
    </row>
    <row r="166" spans="9:19">
      <c r="I166">
        <v>166</v>
      </c>
      <c r="J166">
        <f t="shared" si="23"/>
        <v>0</v>
      </c>
      <c r="K166">
        <f t="shared" si="24"/>
        <v>8.2177049811811356E-3</v>
      </c>
      <c r="Q166">
        <v>166</v>
      </c>
      <c r="R166">
        <f t="shared" si="25"/>
        <v>0</v>
      </c>
      <c r="S166">
        <f t="shared" si="26"/>
        <v>2.2500000000000006E-2</v>
      </c>
    </row>
    <row r="167" spans="9:19">
      <c r="I167">
        <v>167</v>
      </c>
      <c r="J167">
        <f t="shared" si="23"/>
        <v>0</v>
      </c>
      <c r="K167">
        <f t="shared" si="24"/>
        <v>8.2177049811811356E-3</v>
      </c>
      <c r="Q167">
        <v>167</v>
      </c>
      <c r="R167">
        <f t="shared" si="25"/>
        <v>0</v>
      </c>
      <c r="S167">
        <f t="shared" si="26"/>
        <v>2.2500000000000006E-2</v>
      </c>
    </row>
    <row r="168" spans="9:19">
      <c r="I168">
        <v>168</v>
      </c>
      <c r="J168">
        <f t="shared" si="23"/>
        <v>0</v>
      </c>
      <c r="K168">
        <f t="shared" si="24"/>
        <v>8.2177049811811356E-3</v>
      </c>
      <c r="Q168">
        <v>168</v>
      </c>
      <c r="R168">
        <f t="shared" si="25"/>
        <v>0</v>
      </c>
      <c r="S168">
        <f t="shared" si="26"/>
        <v>2.2500000000000006E-2</v>
      </c>
    </row>
    <row r="169" spans="9:19">
      <c r="I169">
        <v>169</v>
      </c>
      <c r="J169">
        <f t="shared" si="23"/>
        <v>0</v>
      </c>
      <c r="K169">
        <f t="shared" si="24"/>
        <v>8.2177049811811356E-3</v>
      </c>
      <c r="Q169">
        <v>169</v>
      </c>
      <c r="R169">
        <f t="shared" si="25"/>
        <v>0</v>
      </c>
      <c r="S169">
        <f t="shared" si="26"/>
        <v>2.2500000000000006E-2</v>
      </c>
    </row>
    <row r="170" spans="9:19">
      <c r="I170">
        <v>170</v>
      </c>
      <c r="J170">
        <f t="shared" si="23"/>
        <v>0</v>
      </c>
      <c r="K170">
        <f t="shared" si="24"/>
        <v>8.2177049811811356E-3</v>
      </c>
      <c r="Q170">
        <v>170</v>
      </c>
      <c r="R170">
        <f t="shared" si="25"/>
        <v>0</v>
      </c>
      <c r="S170">
        <f t="shared" si="26"/>
        <v>2.2500000000000006E-2</v>
      </c>
    </row>
    <row r="171" spans="9:19">
      <c r="I171">
        <v>171</v>
      </c>
      <c r="J171">
        <f t="shared" si="23"/>
        <v>0</v>
      </c>
      <c r="K171">
        <f t="shared" si="24"/>
        <v>8.2177049811811356E-3</v>
      </c>
      <c r="Q171">
        <v>171</v>
      </c>
      <c r="R171">
        <f t="shared" si="25"/>
        <v>0</v>
      </c>
      <c r="S171">
        <f t="shared" si="26"/>
        <v>2.2500000000000006E-2</v>
      </c>
    </row>
    <row r="172" spans="9:19">
      <c r="I172">
        <v>172</v>
      </c>
      <c r="J172">
        <f t="shared" si="23"/>
        <v>0</v>
      </c>
      <c r="K172">
        <f t="shared" si="24"/>
        <v>8.2177049811811356E-3</v>
      </c>
      <c r="Q172">
        <v>172</v>
      </c>
      <c r="R172">
        <f t="shared" si="25"/>
        <v>0</v>
      </c>
      <c r="S172">
        <f t="shared" si="26"/>
        <v>2.2500000000000006E-2</v>
      </c>
    </row>
    <row r="173" spans="9:19">
      <c r="I173">
        <v>173</v>
      </c>
      <c r="J173">
        <f t="shared" si="23"/>
        <v>0</v>
      </c>
      <c r="K173">
        <f t="shared" si="24"/>
        <v>8.2177049811811356E-3</v>
      </c>
      <c r="Q173">
        <v>173</v>
      </c>
      <c r="R173">
        <f t="shared" si="25"/>
        <v>0</v>
      </c>
      <c r="S173">
        <f t="shared" si="26"/>
        <v>2.2500000000000006E-2</v>
      </c>
    </row>
    <row r="174" spans="9:19">
      <c r="I174">
        <v>174</v>
      </c>
      <c r="J174">
        <f t="shared" si="23"/>
        <v>0</v>
      </c>
      <c r="K174">
        <f t="shared" si="24"/>
        <v>8.2177049811811356E-3</v>
      </c>
      <c r="Q174">
        <v>174</v>
      </c>
      <c r="R174">
        <f t="shared" si="25"/>
        <v>0</v>
      </c>
      <c r="S174">
        <f t="shared" si="26"/>
        <v>2.2500000000000006E-2</v>
      </c>
    </row>
    <row r="175" spans="9:19">
      <c r="I175">
        <v>175</v>
      </c>
      <c r="J175">
        <f t="shared" si="23"/>
        <v>0</v>
      </c>
      <c r="K175">
        <f t="shared" si="24"/>
        <v>8.2177049811811356E-3</v>
      </c>
      <c r="Q175">
        <v>175</v>
      </c>
      <c r="R175">
        <f t="shared" si="25"/>
        <v>0</v>
      </c>
      <c r="S175">
        <f t="shared" si="26"/>
        <v>2.2500000000000006E-2</v>
      </c>
    </row>
    <row r="176" spans="9:19">
      <c r="I176">
        <v>176</v>
      </c>
      <c r="J176">
        <f t="shared" si="23"/>
        <v>0</v>
      </c>
      <c r="K176">
        <f t="shared" si="24"/>
        <v>8.2177049811811356E-3</v>
      </c>
      <c r="Q176">
        <v>176</v>
      </c>
      <c r="R176">
        <f t="shared" si="25"/>
        <v>0</v>
      </c>
      <c r="S176">
        <f t="shared" si="26"/>
        <v>2.2500000000000006E-2</v>
      </c>
    </row>
    <row r="177" spans="9:19">
      <c r="I177">
        <v>177</v>
      </c>
      <c r="J177">
        <f t="shared" si="23"/>
        <v>0</v>
      </c>
      <c r="K177">
        <f t="shared" si="24"/>
        <v>8.2177049811811356E-3</v>
      </c>
      <c r="Q177">
        <v>177</v>
      </c>
      <c r="R177">
        <f t="shared" si="25"/>
        <v>0</v>
      </c>
      <c r="S177">
        <f t="shared" si="26"/>
        <v>2.2500000000000006E-2</v>
      </c>
    </row>
    <row r="178" spans="9:19">
      <c r="I178">
        <v>178</v>
      </c>
      <c r="J178">
        <f t="shared" si="23"/>
        <v>0</v>
      </c>
      <c r="K178">
        <f t="shared" si="24"/>
        <v>8.2177049811811356E-3</v>
      </c>
      <c r="Q178">
        <v>178</v>
      </c>
      <c r="R178">
        <f t="shared" si="25"/>
        <v>0</v>
      </c>
      <c r="S178">
        <f t="shared" si="26"/>
        <v>2.2500000000000006E-2</v>
      </c>
    </row>
    <row r="179" spans="9:19">
      <c r="I179">
        <v>179</v>
      </c>
      <c r="J179">
        <f t="shared" si="23"/>
        <v>0</v>
      </c>
      <c r="K179">
        <f t="shared" si="24"/>
        <v>8.2177049811811356E-3</v>
      </c>
      <c r="Q179">
        <v>179</v>
      </c>
      <c r="R179">
        <f t="shared" si="25"/>
        <v>0</v>
      </c>
      <c r="S179">
        <f t="shared" si="26"/>
        <v>2.2500000000000006E-2</v>
      </c>
    </row>
    <row r="180" spans="9:19">
      <c r="I180">
        <v>180</v>
      </c>
      <c r="J180">
        <f t="shared" si="23"/>
        <v>0</v>
      </c>
      <c r="K180">
        <f t="shared" si="24"/>
        <v>8.2177049811811356E-3</v>
      </c>
      <c r="Q180">
        <v>180</v>
      </c>
      <c r="R180">
        <f t="shared" si="25"/>
        <v>0</v>
      </c>
      <c r="S180">
        <f t="shared" si="26"/>
        <v>2.2500000000000006E-2</v>
      </c>
    </row>
    <row r="181" spans="9:19">
      <c r="I181">
        <v>181</v>
      </c>
      <c r="J181">
        <f t="shared" si="23"/>
        <v>0</v>
      </c>
      <c r="K181">
        <f t="shared" si="24"/>
        <v>8.2177049811811356E-3</v>
      </c>
      <c r="Q181">
        <v>181</v>
      </c>
      <c r="R181">
        <f t="shared" si="25"/>
        <v>0</v>
      </c>
      <c r="S181">
        <f t="shared" si="26"/>
        <v>2.2500000000000006E-2</v>
      </c>
    </row>
    <row r="182" spans="9:19">
      <c r="I182">
        <v>182</v>
      </c>
      <c r="J182">
        <f t="shared" si="23"/>
        <v>0</v>
      </c>
      <c r="K182">
        <f t="shared" si="24"/>
        <v>8.2177049811811356E-3</v>
      </c>
      <c r="Q182">
        <v>182</v>
      </c>
      <c r="R182">
        <f t="shared" si="25"/>
        <v>0</v>
      </c>
      <c r="S182">
        <f t="shared" si="26"/>
        <v>2.2500000000000006E-2</v>
      </c>
    </row>
    <row r="183" spans="9:19">
      <c r="I183">
        <v>183</v>
      </c>
      <c r="J183">
        <f t="shared" si="23"/>
        <v>0</v>
      </c>
      <c r="K183">
        <f t="shared" si="24"/>
        <v>8.2177049811811356E-3</v>
      </c>
      <c r="Q183">
        <v>183</v>
      </c>
      <c r="R183">
        <f t="shared" si="25"/>
        <v>0</v>
      </c>
      <c r="S183">
        <f t="shared" si="26"/>
        <v>2.2500000000000006E-2</v>
      </c>
    </row>
    <row r="184" spans="9:19">
      <c r="I184">
        <v>184</v>
      </c>
      <c r="J184">
        <f t="shared" si="23"/>
        <v>0</v>
      </c>
      <c r="K184">
        <f t="shared" si="24"/>
        <v>8.2177049811811356E-3</v>
      </c>
      <c r="Q184">
        <v>184</v>
      </c>
      <c r="R184">
        <f t="shared" si="25"/>
        <v>0</v>
      </c>
      <c r="S184">
        <f t="shared" si="26"/>
        <v>2.2500000000000006E-2</v>
      </c>
    </row>
    <row r="185" spans="9:19">
      <c r="I185">
        <v>185</v>
      </c>
      <c r="J185">
        <f t="shared" si="23"/>
        <v>0</v>
      </c>
      <c r="K185">
        <f t="shared" si="24"/>
        <v>8.2177049811811356E-3</v>
      </c>
      <c r="Q185">
        <v>185</v>
      </c>
      <c r="R185">
        <f t="shared" si="25"/>
        <v>0</v>
      </c>
      <c r="S185">
        <f t="shared" si="26"/>
        <v>2.2500000000000006E-2</v>
      </c>
    </row>
    <row r="186" spans="9:19">
      <c r="I186">
        <v>186</v>
      </c>
      <c r="J186">
        <f t="shared" si="23"/>
        <v>0</v>
      </c>
      <c r="K186">
        <f t="shared" si="24"/>
        <v>8.2177049811811356E-3</v>
      </c>
      <c r="Q186">
        <v>186</v>
      </c>
      <c r="R186">
        <f t="shared" si="25"/>
        <v>0</v>
      </c>
      <c r="S186">
        <f t="shared" si="26"/>
        <v>2.2500000000000006E-2</v>
      </c>
    </row>
    <row r="187" spans="9:19">
      <c r="I187">
        <v>187</v>
      </c>
      <c r="J187">
        <f t="shared" si="23"/>
        <v>0</v>
      </c>
      <c r="K187">
        <f t="shared" si="24"/>
        <v>8.2177049811811356E-3</v>
      </c>
      <c r="Q187">
        <v>187</v>
      </c>
      <c r="R187">
        <f t="shared" si="25"/>
        <v>0</v>
      </c>
      <c r="S187">
        <f t="shared" si="26"/>
        <v>2.2500000000000006E-2</v>
      </c>
    </row>
    <row r="188" spans="9:19">
      <c r="I188">
        <v>188</v>
      </c>
      <c r="J188">
        <f t="shared" si="23"/>
        <v>0</v>
      </c>
      <c r="K188">
        <f t="shared" si="24"/>
        <v>8.2177049811811356E-3</v>
      </c>
      <c r="Q188">
        <v>188</v>
      </c>
      <c r="R188">
        <f t="shared" si="25"/>
        <v>0</v>
      </c>
      <c r="S188">
        <f t="shared" si="26"/>
        <v>2.2500000000000006E-2</v>
      </c>
    </row>
    <row r="189" spans="9:19">
      <c r="I189">
        <v>189</v>
      </c>
      <c r="J189">
        <f t="shared" si="23"/>
        <v>0</v>
      </c>
      <c r="K189">
        <f t="shared" si="24"/>
        <v>8.2177049811811356E-3</v>
      </c>
      <c r="Q189">
        <v>189</v>
      </c>
      <c r="R189">
        <f t="shared" si="25"/>
        <v>0</v>
      </c>
      <c r="S189">
        <f t="shared" si="26"/>
        <v>2.2500000000000006E-2</v>
      </c>
    </row>
    <row r="190" spans="9:19">
      <c r="I190">
        <v>190</v>
      </c>
      <c r="J190">
        <f t="shared" si="23"/>
        <v>0</v>
      </c>
      <c r="K190">
        <f t="shared" si="24"/>
        <v>8.2177049811811356E-3</v>
      </c>
      <c r="Q190">
        <v>190</v>
      </c>
      <c r="R190">
        <f t="shared" si="25"/>
        <v>0</v>
      </c>
      <c r="S190">
        <f t="shared" si="26"/>
        <v>2.2500000000000006E-2</v>
      </c>
    </row>
    <row r="191" spans="9:19">
      <c r="I191">
        <v>191</v>
      </c>
      <c r="J191">
        <f t="shared" si="23"/>
        <v>0</v>
      </c>
      <c r="K191">
        <f t="shared" si="24"/>
        <v>8.2177049811811356E-3</v>
      </c>
      <c r="Q191">
        <v>191</v>
      </c>
      <c r="R191">
        <f t="shared" si="25"/>
        <v>0</v>
      </c>
      <c r="S191">
        <f t="shared" si="26"/>
        <v>2.2500000000000006E-2</v>
      </c>
    </row>
    <row r="192" spans="9:19">
      <c r="I192">
        <v>192</v>
      </c>
      <c r="J192">
        <f t="shared" si="23"/>
        <v>0</v>
      </c>
      <c r="K192">
        <f t="shared" si="24"/>
        <v>8.2177049811811356E-3</v>
      </c>
      <c r="Q192">
        <v>192</v>
      </c>
      <c r="R192">
        <f t="shared" si="25"/>
        <v>0</v>
      </c>
      <c r="S192">
        <f t="shared" si="26"/>
        <v>2.2500000000000006E-2</v>
      </c>
    </row>
    <row r="193" spans="9:19">
      <c r="I193">
        <v>193</v>
      </c>
      <c r="J193">
        <f t="shared" si="23"/>
        <v>0</v>
      </c>
      <c r="K193">
        <f t="shared" si="24"/>
        <v>8.2177049811811356E-3</v>
      </c>
      <c r="Q193">
        <v>193</v>
      </c>
      <c r="R193">
        <f t="shared" si="25"/>
        <v>0</v>
      </c>
      <c r="S193">
        <f t="shared" si="26"/>
        <v>2.2500000000000006E-2</v>
      </c>
    </row>
    <row r="194" spans="9:19">
      <c r="I194">
        <v>194</v>
      </c>
      <c r="J194">
        <f t="shared" ref="J194:J257" si="27">IF(I194&lt;=$C$2,1,0)</f>
        <v>0</v>
      </c>
      <c r="K194">
        <f t="shared" ref="K194:K257" si="28">(J194-$C$4)^2</f>
        <v>8.2177049811811356E-3</v>
      </c>
      <c r="Q194">
        <v>194</v>
      </c>
      <c r="R194">
        <f t="shared" ref="R194:R257" si="29">IF(Q194&lt;=$C$10,1,0)</f>
        <v>0</v>
      </c>
      <c r="S194">
        <f t="shared" ref="S194:S257" si="30">(R194-$C$9)^2</f>
        <v>2.2500000000000006E-2</v>
      </c>
    </row>
    <row r="195" spans="9:19">
      <c r="I195">
        <v>195</v>
      </c>
      <c r="J195">
        <f t="shared" si="27"/>
        <v>0</v>
      </c>
      <c r="K195">
        <f t="shared" si="28"/>
        <v>8.2177049811811356E-3</v>
      </c>
      <c r="Q195">
        <v>195</v>
      </c>
      <c r="R195">
        <f t="shared" si="29"/>
        <v>0</v>
      </c>
      <c r="S195">
        <f t="shared" si="30"/>
        <v>2.2500000000000006E-2</v>
      </c>
    </row>
    <row r="196" spans="9:19">
      <c r="I196">
        <v>196</v>
      </c>
      <c r="J196">
        <f t="shared" si="27"/>
        <v>0</v>
      </c>
      <c r="K196">
        <f t="shared" si="28"/>
        <v>8.2177049811811356E-3</v>
      </c>
      <c r="Q196">
        <v>196</v>
      </c>
      <c r="R196">
        <f t="shared" si="29"/>
        <v>0</v>
      </c>
      <c r="S196">
        <f t="shared" si="30"/>
        <v>2.2500000000000006E-2</v>
      </c>
    </row>
    <row r="197" spans="9:19">
      <c r="I197">
        <v>197</v>
      </c>
      <c r="J197">
        <f t="shared" si="27"/>
        <v>0</v>
      </c>
      <c r="K197">
        <f t="shared" si="28"/>
        <v>8.2177049811811356E-3</v>
      </c>
      <c r="Q197">
        <v>197</v>
      </c>
      <c r="R197">
        <f t="shared" si="29"/>
        <v>0</v>
      </c>
      <c r="S197">
        <f t="shared" si="30"/>
        <v>2.2500000000000006E-2</v>
      </c>
    </row>
    <row r="198" spans="9:19">
      <c r="I198">
        <v>198</v>
      </c>
      <c r="J198">
        <f t="shared" si="27"/>
        <v>0</v>
      </c>
      <c r="K198">
        <f t="shared" si="28"/>
        <v>8.2177049811811356E-3</v>
      </c>
      <c r="Q198">
        <v>198</v>
      </c>
      <c r="R198">
        <f t="shared" si="29"/>
        <v>0</v>
      </c>
      <c r="S198">
        <f t="shared" si="30"/>
        <v>2.2500000000000006E-2</v>
      </c>
    </row>
    <row r="199" spans="9:19">
      <c r="I199">
        <v>199</v>
      </c>
      <c r="J199">
        <f t="shared" si="27"/>
        <v>0</v>
      </c>
      <c r="K199">
        <f t="shared" si="28"/>
        <v>8.2177049811811356E-3</v>
      </c>
      <c r="Q199">
        <v>199</v>
      </c>
      <c r="R199">
        <f t="shared" si="29"/>
        <v>0</v>
      </c>
      <c r="S199">
        <f t="shared" si="30"/>
        <v>2.2500000000000006E-2</v>
      </c>
    </row>
    <row r="200" spans="9:19">
      <c r="I200">
        <v>200</v>
      </c>
      <c r="J200">
        <f t="shared" si="27"/>
        <v>0</v>
      </c>
      <c r="K200">
        <f t="shared" si="28"/>
        <v>8.2177049811811356E-3</v>
      </c>
      <c r="Q200">
        <v>200</v>
      </c>
      <c r="R200">
        <f t="shared" si="29"/>
        <v>0</v>
      </c>
      <c r="S200">
        <f t="shared" si="30"/>
        <v>2.2500000000000006E-2</v>
      </c>
    </row>
    <row r="201" spans="9:19">
      <c r="I201">
        <v>201</v>
      </c>
      <c r="J201">
        <f t="shared" si="27"/>
        <v>0</v>
      </c>
      <c r="K201">
        <f t="shared" si="28"/>
        <v>8.2177049811811356E-3</v>
      </c>
      <c r="Q201">
        <v>201</v>
      </c>
      <c r="R201">
        <f t="shared" si="29"/>
        <v>0</v>
      </c>
      <c r="S201">
        <f t="shared" si="30"/>
        <v>2.2500000000000006E-2</v>
      </c>
    </row>
    <row r="202" spans="9:19">
      <c r="I202">
        <v>202</v>
      </c>
      <c r="J202">
        <f t="shared" si="27"/>
        <v>0</v>
      </c>
      <c r="K202">
        <f t="shared" si="28"/>
        <v>8.2177049811811356E-3</v>
      </c>
      <c r="Q202">
        <v>202</v>
      </c>
      <c r="R202">
        <f t="shared" si="29"/>
        <v>0</v>
      </c>
      <c r="S202">
        <f t="shared" si="30"/>
        <v>2.2500000000000006E-2</v>
      </c>
    </row>
    <row r="203" spans="9:19">
      <c r="I203">
        <v>203</v>
      </c>
      <c r="J203">
        <f t="shared" si="27"/>
        <v>0</v>
      </c>
      <c r="K203">
        <f t="shared" si="28"/>
        <v>8.2177049811811356E-3</v>
      </c>
      <c r="Q203">
        <v>203</v>
      </c>
      <c r="R203">
        <f t="shared" si="29"/>
        <v>0</v>
      </c>
      <c r="S203">
        <f t="shared" si="30"/>
        <v>2.2500000000000006E-2</v>
      </c>
    </row>
    <row r="204" spans="9:19">
      <c r="I204">
        <v>204</v>
      </c>
      <c r="J204">
        <f t="shared" si="27"/>
        <v>0</v>
      </c>
      <c r="K204">
        <f t="shared" si="28"/>
        <v>8.2177049811811356E-3</v>
      </c>
      <c r="Q204">
        <v>204</v>
      </c>
      <c r="R204">
        <f t="shared" si="29"/>
        <v>0</v>
      </c>
      <c r="S204">
        <f t="shared" si="30"/>
        <v>2.2500000000000006E-2</v>
      </c>
    </row>
    <row r="205" spans="9:19">
      <c r="I205">
        <v>205</v>
      </c>
      <c r="J205">
        <f t="shared" si="27"/>
        <v>0</v>
      </c>
      <c r="K205">
        <f t="shared" si="28"/>
        <v>8.2177049811811356E-3</v>
      </c>
      <c r="Q205">
        <v>205</v>
      </c>
      <c r="R205">
        <f t="shared" si="29"/>
        <v>0</v>
      </c>
      <c r="S205">
        <f t="shared" si="30"/>
        <v>2.2500000000000006E-2</v>
      </c>
    </row>
    <row r="206" spans="9:19">
      <c r="I206">
        <v>206</v>
      </c>
      <c r="J206">
        <f t="shared" si="27"/>
        <v>0</v>
      </c>
      <c r="K206">
        <f t="shared" si="28"/>
        <v>8.2177049811811356E-3</v>
      </c>
      <c r="Q206">
        <v>206</v>
      </c>
      <c r="R206">
        <f t="shared" si="29"/>
        <v>0</v>
      </c>
      <c r="S206">
        <f t="shared" si="30"/>
        <v>2.2500000000000006E-2</v>
      </c>
    </row>
    <row r="207" spans="9:19">
      <c r="I207">
        <v>207</v>
      </c>
      <c r="J207">
        <f t="shared" si="27"/>
        <v>0</v>
      </c>
      <c r="K207">
        <f t="shared" si="28"/>
        <v>8.2177049811811356E-3</v>
      </c>
      <c r="Q207">
        <v>207</v>
      </c>
      <c r="R207">
        <f t="shared" si="29"/>
        <v>0</v>
      </c>
      <c r="S207">
        <f t="shared" si="30"/>
        <v>2.2500000000000006E-2</v>
      </c>
    </row>
    <row r="208" spans="9:19">
      <c r="I208">
        <v>208</v>
      </c>
      <c r="J208">
        <f t="shared" si="27"/>
        <v>0</v>
      </c>
      <c r="K208">
        <f t="shared" si="28"/>
        <v>8.2177049811811356E-3</v>
      </c>
      <c r="Q208">
        <v>208</v>
      </c>
      <c r="R208">
        <f t="shared" si="29"/>
        <v>0</v>
      </c>
      <c r="S208">
        <f t="shared" si="30"/>
        <v>2.2500000000000006E-2</v>
      </c>
    </row>
    <row r="209" spans="9:19">
      <c r="I209">
        <v>209</v>
      </c>
      <c r="J209">
        <f t="shared" si="27"/>
        <v>0</v>
      </c>
      <c r="K209">
        <f t="shared" si="28"/>
        <v>8.2177049811811356E-3</v>
      </c>
      <c r="Q209">
        <v>209</v>
      </c>
      <c r="R209">
        <f t="shared" si="29"/>
        <v>0</v>
      </c>
      <c r="S209">
        <f t="shared" si="30"/>
        <v>2.2500000000000006E-2</v>
      </c>
    </row>
    <row r="210" spans="9:19">
      <c r="I210">
        <v>210</v>
      </c>
      <c r="J210">
        <f t="shared" si="27"/>
        <v>0</v>
      </c>
      <c r="K210">
        <f t="shared" si="28"/>
        <v>8.2177049811811356E-3</v>
      </c>
      <c r="Q210">
        <v>210</v>
      </c>
      <c r="R210">
        <f t="shared" si="29"/>
        <v>0</v>
      </c>
      <c r="S210">
        <f t="shared" si="30"/>
        <v>2.2500000000000006E-2</v>
      </c>
    </row>
    <row r="211" spans="9:19">
      <c r="I211">
        <v>211</v>
      </c>
      <c r="J211">
        <f t="shared" si="27"/>
        <v>0</v>
      </c>
      <c r="K211">
        <f t="shared" si="28"/>
        <v>8.2177049811811356E-3</v>
      </c>
      <c r="Q211">
        <v>211</v>
      </c>
      <c r="R211">
        <f t="shared" si="29"/>
        <v>0</v>
      </c>
      <c r="S211">
        <f t="shared" si="30"/>
        <v>2.2500000000000006E-2</v>
      </c>
    </row>
    <row r="212" spans="9:19">
      <c r="I212">
        <v>212</v>
      </c>
      <c r="J212">
        <f t="shared" si="27"/>
        <v>0</v>
      </c>
      <c r="K212">
        <f t="shared" si="28"/>
        <v>8.2177049811811356E-3</v>
      </c>
      <c r="Q212">
        <v>212</v>
      </c>
      <c r="R212">
        <f t="shared" si="29"/>
        <v>0</v>
      </c>
      <c r="S212">
        <f t="shared" si="30"/>
        <v>2.2500000000000006E-2</v>
      </c>
    </row>
    <row r="213" spans="9:19">
      <c r="I213">
        <v>213</v>
      </c>
      <c r="J213">
        <f t="shared" si="27"/>
        <v>0</v>
      </c>
      <c r="K213">
        <f t="shared" si="28"/>
        <v>8.2177049811811356E-3</v>
      </c>
      <c r="Q213">
        <v>213</v>
      </c>
      <c r="R213">
        <f t="shared" si="29"/>
        <v>0</v>
      </c>
      <c r="S213">
        <f t="shared" si="30"/>
        <v>2.2500000000000006E-2</v>
      </c>
    </row>
    <row r="214" spans="9:19">
      <c r="I214">
        <v>214</v>
      </c>
      <c r="J214">
        <f t="shared" si="27"/>
        <v>0</v>
      </c>
      <c r="K214">
        <f t="shared" si="28"/>
        <v>8.2177049811811356E-3</v>
      </c>
      <c r="Q214">
        <v>214</v>
      </c>
      <c r="R214">
        <f t="shared" si="29"/>
        <v>0</v>
      </c>
      <c r="S214">
        <f t="shared" si="30"/>
        <v>2.2500000000000006E-2</v>
      </c>
    </row>
    <row r="215" spans="9:19">
      <c r="I215">
        <v>215</v>
      </c>
      <c r="J215">
        <f t="shared" si="27"/>
        <v>0</v>
      </c>
      <c r="K215">
        <f t="shared" si="28"/>
        <v>8.2177049811811356E-3</v>
      </c>
      <c r="Q215">
        <v>215</v>
      </c>
      <c r="R215">
        <f t="shared" si="29"/>
        <v>0</v>
      </c>
      <c r="S215">
        <f t="shared" si="30"/>
        <v>2.2500000000000006E-2</v>
      </c>
    </row>
    <row r="216" spans="9:19">
      <c r="I216">
        <v>216</v>
      </c>
      <c r="J216">
        <f t="shared" si="27"/>
        <v>0</v>
      </c>
      <c r="K216">
        <f t="shared" si="28"/>
        <v>8.2177049811811356E-3</v>
      </c>
      <c r="Q216">
        <v>216</v>
      </c>
      <c r="R216">
        <f t="shared" si="29"/>
        <v>0</v>
      </c>
      <c r="S216">
        <f t="shared" si="30"/>
        <v>2.2500000000000006E-2</v>
      </c>
    </row>
    <row r="217" spans="9:19">
      <c r="I217">
        <v>217</v>
      </c>
      <c r="J217">
        <f t="shared" si="27"/>
        <v>0</v>
      </c>
      <c r="K217">
        <f t="shared" si="28"/>
        <v>8.2177049811811356E-3</v>
      </c>
      <c r="Q217">
        <v>217</v>
      </c>
      <c r="R217">
        <f t="shared" si="29"/>
        <v>0</v>
      </c>
      <c r="S217">
        <f t="shared" si="30"/>
        <v>2.2500000000000006E-2</v>
      </c>
    </row>
    <row r="218" spans="9:19">
      <c r="I218">
        <v>218</v>
      </c>
      <c r="J218">
        <f t="shared" si="27"/>
        <v>0</v>
      </c>
      <c r="K218">
        <f t="shared" si="28"/>
        <v>8.2177049811811356E-3</v>
      </c>
      <c r="Q218">
        <v>218</v>
      </c>
      <c r="R218">
        <f t="shared" si="29"/>
        <v>0</v>
      </c>
      <c r="S218">
        <f t="shared" si="30"/>
        <v>2.2500000000000006E-2</v>
      </c>
    </row>
    <row r="219" spans="9:19">
      <c r="I219">
        <v>219</v>
      </c>
      <c r="J219">
        <f t="shared" si="27"/>
        <v>0</v>
      </c>
      <c r="K219">
        <f t="shared" si="28"/>
        <v>8.2177049811811356E-3</v>
      </c>
      <c r="Q219">
        <v>219</v>
      </c>
      <c r="R219">
        <f t="shared" si="29"/>
        <v>0</v>
      </c>
      <c r="S219">
        <f t="shared" si="30"/>
        <v>2.2500000000000006E-2</v>
      </c>
    </row>
    <row r="220" spans="9:19">
      <c r="I220">
        <v>220</v>
      </c>
      <c r="J220">
        <f t="shared" si="27"/>
        <v>0</v>
      </c>
      <c r="K220">
        <f t="shared" si="28"/>
        <v>8.2177049811811356E-3</v>
      </c>
      <c r="Q220">
        <v>220</v>
      </c>
      <c r="R220">
        <f t="shared" si="29"/>
        <v>0</v>
      </c>
      <c r="S220">
        <f t="shared" si="30"/>
        <v>2.2500000000000006E-2</v>
      </c>
    </row>
    <row r="221" spans="9:19">
      <c r="I221">
        <v>221</v>
      </c>
      <c r="J221">
        <f t="shared" si="27"/>
        <v>0</v>
      </c>
      <c r="K221">
        <f t="shared" si="28"/>
        <v>8.2177049811811356E-3</v>
      </c>
      <c r="Q221">
        <v>221</v>
      </c>
      <c r="R221">
        <f t="shared" si="29"/>
        <v>0</v>
      </c>
      <c r="S221">
        <f t="shared" si="30"/>
        <v>2.2500000000000006E-2</v>
      </c>
    </row>
    <row r="222" spans="9:19">
      <c r="I222">
        <v>222</v>
      </c>
      <c r="J222">
        <f t="shared" si="27"/>
        <v>0</v>
      </c>
      <c r="K222">
        <f t="shared" si="28"/>
        <v>8.2177049811811356E-3</v>
      </c>
      <c r="Q222">
        <v>222</v>
      </c>
      <c r="R222">
        <f t="shared" si="29"/>
        <v>0</v>
      </c>
      <c r="S222">
        <f t="shared" si="30"/>
        <v>2.2500000000000006E-2</v>
      </c>
    </row>
    <row r="223" spans="9:19">
      <c r="I223">
        <v>223</v>
      </c>
      <c r="J223">
        <f t="shared" si="27"/>
        <v>0</v>
      </c>
      <c r="K223">
        <f t="shared" si="28"/>
        <v>8.2177049811811356E-3</v>
      </c>
      <c r="Q223">
        <v>223</v>
      </c>
      <c r="R223">
        <f t="shared" si="29"/>
        <v>0</v>
      </c>
      <c r="S223">
        <f t="shared" si="30"/>
        <v>2.2500000000000006E-2</v>
      </c>
    </row>
    <row r="224" spans="9:19">
      <c r="I224">
        <v>224</v>
      </c>
      <c r="J224">
        <f t="shared" si="27"/>
        <v>0</v>
      </c>
      <c r="K224">
        <f t="shared" si="28"/>
        <v>8.2177049811811356E-3</v>
      </c>
      <c r="Q224">
        <v>224</v>
      </c>
      <c r="R224">
        <f t="shared" si="29"/>
        <v>0</v>
      </c>
      <c r="S224">
        <f t="shared" si="30"/>
        <v>2.2500000000000006E-2</v>
      </c>
    </row>
    <row r="225" spans="9:19">
      <c r="I225">
        <v>225</v>
      </c>
      <c r="J225">
        <f t="shared" si="27"/>
        <v>0</v>
      </c>
      <c r="K225">
        <f t="shared" si="28"/>
        <v>8.2177049811811356E-3</v>
      </c>
      <c r="Q225">
        <v>225</v>
      </c>
      <c r="R225">
        <f t="shared" si="29"/>
        <v>0</v>
      </c>
      <c r="S225">
        <f t="shared" si="30"/>
        <v>2.2500000000000006E-2</v>
      </c>
    </row>
    <row r="226" spans="9:19">
      <c r="I226">
        <v>226</v>
      </c>
      <c r="J226">
        <f t="shared" si="27"/>
        <v>0</v>
      </c>
      <c r="K226">
        <f t="shared" si="28"/>
        <v>8.2177049811811356E-3</v>
      </c>
      <c r="Q226">
        <v>226</v>
      </c>
      <c r="R226">
        <f t="shared" si="29"/>
        <v>0</v>
      </c>
      <c r="S226">
        <f t="shared" si="30"/>
        <v>2.2500000000000006E-2</v>
      </c>
    </row>
    <row r="227" spans="9:19">
      <c r="I227">
        <v>227</v>
      </c>
      <c r="J227">
        <f t="shared" si="27"/>
        <v>0</v>
      </c>
      <c r="K227">
        <f t="shared" si="28"/>
        <v>8.2177049811811356E-3</v>
      </c>
      <c r="Q227">
        <v>227</v>
      </c>
      <c r="R227">
        <f t="shared" si="29"/>
        <v>0</v>
      </c>
      <c r="S227">
        <f t="shared" si="30"/>
        <v>2.2500000000000006E-2</v>
      </c>
    </row>
    <row r="228" spans="9:19">
      <c r="I228">
        <v>228</v>
      </c>
      <c r="J228">
        <f t="shared" si="27"/>
        <v>0</v>
      </c>
      <c r="K228">
        <f t="shared" si="28"/>
        <v>8.2177049811811356E-3</v>
      </c>
      <c r="Q228">
        <v>228</v>
      </c>
      <c r="R228">
        <f t="shared" si="29"/>
        <v>0</v>
      </c>
      <c r="S228">
        <f t="shared" si="30"/>
        <v>2.2500000000000006E-2</v>
      </c>
    </row>
    <row r="229" spans="9:19">
      <c r="I229">
        <v>229</v>
      </c>
      <c r="J229">
        <f t="shared" si="27"/>
        <v>0</v>
      </c>
      <c r="K229">
        <f t="shared" si="28"/>
        <v>8.2177049811811356E-3</v>
      </c>
      <c r="Q229">
        <v>229</v>
      </c>
      <c r="R229">
        <f t="shared" si="29"/>
        <v>0</v>
      </c>
      <c r="S229">
        <f t="shared" si="30"/>
        <v>2.2500000000000006E-2</v>
      </c>
    </row>
    <row r="230" spans="9:19">
      <c r="I230">
        <v>230</v>
      </c>
      <c r="J230">
        <f t="shared" si="27"/>
        <v>0</v>
      </c>
      <c r="K230">
        <f t="shared" si="28"/>
        <v>8.2177049811811356E-3</v>
      </c>
      <c r="Q230">
        <v>230</v>
      </c>
      <c r="R230">
        <f t="shared" si="29"/>
        <v>0</v>
      </c>
      <c r="S230">
        <f t="shared" si="30"/>
        <v>2.2500000000000006E-2</v>
      </c>
    </row>
    <row r="231" spans="9:19">
      <c r="I231">
        <v>231</v>
      </c>
      <c r="J231">
        <f t="shared" si="27"/>
        <v>0</v>
      </c>
      <c r="K231">
        <f t="shared" si="28"/>
        <v>8.2177049811811356E-3</v>
      </c>
      <c r="Q231">
        <v>231</v>
      </c>
      <c r="R231">
        <f t="shared" si="29"/>
        <v>0</v>
      </c>
      <c r="S231">
        <f t="shared" si="30"/>
        <v>2.2500000000000006E-2</v>
      </c>
    </row>
    <row r="232" spans="9:19">
      <c r="I232">
        <v>232</v>
      </c>
      <c r="J232">
        <f t="shared" si="27"/>
        <v>0</v>
      </c>
      <c r="K232">
        <f t="shared" si="28"/>
        <v>8.2177049811811356E-3</v>
      </c>
      <c r="Q232">
        <v>232</v>
      </c>
      <c r="R232">
        <f t="shared" si="29"/>
        <v>0</v>
      </c>
      <c r="S232">
        <f t="shared" si="30"/>
        <v>2.2500000000000006E-2</v>
      </c>
    </row>
    <row r="233" spans="9:19">
      <c r="I233">
        <v>233</v>
      </c>
      <c r="J233">
        <f t="shared" si="27"/>
        <v>0</v>
      </c>
      <c r="K233">
        <f t="shared" si="28"/>
        <v>8.2177049811811356E-3</v>
      </c>
      <c r="Q233">
        <v>233</v>
      </c>
      <c r="R233">
        <f t="shared" si="29"/>
        <v>0</v>
      </c>
      <c r="S233">
        <f t="shared" si="30"/>
        <v>2.2500000000000006E-2</v>
      </c>
    </row>
    <row r="234" spans="9:19">
      <c r="I234">
        <v>234</v>
      </c>
      <c r="J234">
        <f t="shared" si="27"/>
        <v>0</v>
      </c>
      <c r="K234">
        <f t="shared" si="28"/>
        <v>8.2177049811811356E-3</v>
      </c>
      <c r="Q234">
        <v>234</v>
      </c>
      <c r="R234">
        <f t="shared" si="29"/>
        <v>0</v>
      </c>
      <c r="S234">
        <f t="shared" si="30"/>
        <v>2.2500000000000006E-2</v>
      </c>
    </row>
    <row r="235" spans="9:19">
      <c r="I235">
        <v>235</v>
      </c>
      <c r="J235">
        <f t="shared" si="27"/>
        <v>0</v>
      </c>
      <c r="K235">
        <f t="shared" si="28"/>
        <v>8.2177049811811356E-3</v>
      </c>
      <c r="Q235">
        <v>235</v>
      </c>
      <c r="R235">
        <f t="shared" si="29"/>
        <v>0</v>
      </c>
      <c r="S235">
        <f t="shared" si="30"/>
        <v>2.2500000000000006E-2</v>
      </c>
    </row>
    <row r="236" spans="9:19">
      <c r="I236">
        <v>236</v>
      </c>
      <c r="J236">
        <f t="shared" si="27"/>
        <v>0</v>
      </c>
      <c r="K236">
        <f t="shared" si="28"/>
        <v>8.2177049811811356E-3</v>
      </c>
      <c r="Q236">
        <v>236</v>
      </c>
      <c r="R236">
        <f t="shared" si="29"/>
        <v>0</v>
      </c>
      <c r="S236">
        <f t="shared" si="30"/>
        <v>2.2500000000000006E-2</v>
      </c>
    </row>
    <row r="237" spans="9:19">
      <c r="I237">
        <v>237</v>
      </c>
      <c r="J237">
        <f t="shared" si="27"/>
        <v>0</v>
      </c>
      <c r="K237">
        <f t="shared" si="28"/>
        <v>8.2177049811811356E-3</v>
      </c>
      <c r="Q237">
        <v>237</v>
      </c>
      <c r="R237">
        <f t="shared" si="29"/>
        <v>0</v>
      </c>
      <c r="S237">
        <f t="shared" si="30"/>
        <v>2.2500000000000006E-2</v>
      </c>
    </row>
    <row r="238" spans="9:19">
      <c r="I238">
        <v>238</v>
      </c>
      <c r="J238">
        <f t="shared" si="27"/>
        <v>0</v>
      </c>
      <c r="K238">
        <f t="shared" si="28"/>
        <v>8.2177049811811356E-3</v>
      </c>
      <c r="Q238">
        <v>238</v>
      </c>
      <c r="R238">
        <f t="shared" si="29"/>
        <v>0</v>
      </c>
      <c r="S238">
        <f t="shared" si="30"/>
        <v>2.2500000000000006E-2</v>
      </c>
    </row>
    <row r="239" spans="9:19">
      <c r="I239">
        <v>239</v>
      </c>
      <c r="J239">
        <f t="shared" si="27"/>
        <v>0</v>
      </c>
      <c r="K239">
        <f t="shared" si="28"/>
        <v>8.2177049811811356E-3</v>
      </c>
      <c r="Q239">
        <v>239</v>
      </c>
      <c r="R239">
        <f t="shared" si="29"/>
        <v>0</v>
      </c>
      <c r="S239">
        <f t="shared" si="30"/>
        <v>2.2500000000000006E-2</v>
      </c>
    </row>
    <row r="240" spans="9:19">
      <c r="I240">
        <v>240</v>
      </c>
      <c r="J240">
        <f t="shared" si="27"/>
        <v>0</v>
      </c>
      <c r="K240">
        <f t="shared" si="28"/>
        <v>8.2177049811811356E-3</v>
      </c>
      <c r="Q240">
        <v>240</v>
      </c>
      <c r="R240">
        <f t="shared" si="29"/>
        <v>0</v>
      </c>
      <c r="S240">
        <f t="shared" si="30"/>
        <v>2.2500000000000006E-2</v>
      </c>
    </row>
    <row r="241" spans="9:19">
      <c r="I241">
        <v>241</v>
      </c>
      <c r="J241">
        <f t="shared" si="27"/>
        <v>0</v>
      </c>
      <c r="K241">
        <f t="shared" si="28"/>
        <v>8.2177049811811356E-3</v>
      </c>
      <c r="Q241">
        <v>241</v>
      </c>
      <c r="R241">
        <f t="shared" si="29"/>
        <v>0</v>
      </c>
      <c r="S241">
        <f t="shared" si="30"/>
        <v>2.2500000000000006E-2</v>
      </c>
    </row>
    <row r="242" spans="9:19">
      <c r="I242">
        <v>242</v>
      </c>
      <c r="J242">
        <f t="shared" si="27"/>
        <v>0</v>
      </c>
      <c r="K242">
        <f t="shared" si="28"/>
        <v>8.2177049811811356E-3</v>
      </c>
      <c r="Q242">
        <v>242</v>
      </c>
      <c r="R242">
        <f t="shared" si="29"/>
        <v>0</v>
      </c>
      <c r="S242">
        <f t="shared" si="30"/>
        <v>2.2500000000000006E-2</v>
      </c>
    </row>
    <row r="243" spans="9:19">
      <c r="I243">
        <v>243</v>
      </c>
      <c r="J243">
        <f t="shared" si="27"/>
        <v>0</v>
      </c>
      <c r="K243">
        <f t="shared" si="28"/>
        <v>8.2177049811811356E-3</v>
      </c>
      <c r="Q243">
        <v>243</v>
      </c>
      <c r="R243">
        <f t="shared" si="29"/>
        <v>0</v>
      </c>
      <c r="S243">
        <f t="shared" si="30"/>
        <v>2.2500000000000006E-2</v>
      </c>
    </row>
    <row r="244" spans="9:19">
      <c r="I244">
        <v>244</v>
      </c>
      <c r="J244">
        <f t="shared" si="27"/>
        <v>0</v>
      </c>
      <c r="K244">
        <f t="shared" si="28"/>
        <v>8.2177049811811356E-3</v>
      </c>
      <c r="Q244">
        <v>244</v>
      </c>
      <c r="R244">
        <f t="shared" si="29"/>
        <v>0</v>
      </c>
      <c r="S244">
        <f t="shared" si="30"/>
        <v>2.2500000000000006E-2</v>
      </c>
    </row>
    <row r="245" spans="9:19">
      <c r="I245">
        <v>245</v>
      </c>
      <c r="J245">
        <f t="shared" si="27"/>
        <v>0</v>
      </c>
      <c r="K245">
        <f t="shared" si="28"/>
        <v>8.2177049811811356E-3</v>
      </c>
      <c r="Q245">
        <v>245</v>
      </c>
      <c r="R245">
        <f t="shared" si="29"/>
        <v>0</v>
      </c>
      <c r="S245">
        <f t="shared" si="30"/>
        <v>2.2500000000000006E-2</v>
      </c>
    </row>
    <row r="246" spans="9:19">
      <c r="I246">
        <v>246</v>
      </c>
      <c r="J246">
        <f t="shared" si="27"/>
        <v>0</v>
      </c>
      <c r="K246">
        <f t="shared" si="28"/>
        <v>8.2177049811811356E-3</v>
      </c>
      <c r="Q246">
        <v>246</v>
      </c>
      <c r="R246">
        <f t="shared" si="29"/>
        <v>0</v>
      </c>
      <c r="S246">
        <f t="shared" si="30"/>
        <v>2.2500000000000006E-2</v>
      </c>
    </row>
    <row r="247" spans="9:19">
      <c r="I247">
        <v>247</v>
      </c>
      <c r="J247">
        <f t="shared" si="27"/>
        <v>0</v>
      </c>
      <c r="K247">
        <f t="shared" si="28"/>
        <v>8.2177049811811356E-3</v>
      </c>
      <c r="Q247">
        <v>247</v>
      </c>
      <c r="R247">
        <f t="shared" si="29"/>
        <v>0</v>
      </c>
      <c r="S247">
        <f t="shared" si="30"/>
        <v>2.2500000000000006E-2</v>
      </c>
    </row>
    <row r="248" spans="9:19">
      <c r="I248">
        <v>248</v>
      </c>
      <c r="J248">
        <f t="shared" si="27"/>
        <v>0</v>
      </c>
      <c r="K248">
        <f t="shared" si="28"/>
        <v>8.2177049811811356E-3</v>
      </c>
      <c r="Q248">
        <v>248</v>
      </c>
      <c r="R248">
        <f t="shared" si="29"/>
        <v>0</v>
      </c>
      <c r="S248">
        <f t="shared" si="30"/>
        <v>2.2500000000000006E-2</v>
      </c>
    </row>
    <row r="249" spans="9:19">
      <c r="I249">
        <v>249</v>
      </c>
      <c r="J249">
        <f t="shared" si="27"/>
        <v>0</v>
      </c>
      <c r="K249">
        <f t="shared" si="28"/>
        <v>8.2177049811811356E-3</v>
      </c>
      <c r="Q249">
        <v>249</v>
      </c>
      <c r="R249">
        <f t="shared" si="29"/>
        <v>0</v>
      </c>
      <c r="S249">
        <f t="shared" si="30"/>
        <v>2.2500000000000006E-2</v>
      </c>
    </row>
    <row r="250" spans="9:19">
      <c r="I250">
        <v>250</v>
      </c>
      <c r="J250">
        <f t="shared" si="27"/>
        <v>0</v>
      </c>
      <c r="K250">
        <f t="shared" si="28"/>
        <v>8.2177049811811356E-3</v>
      </c>
      <c r="Q250">
        <v>250</v>
      </c>
      <c r="R250">
        <f t="shared" si="29"/>
        <v>0</v>
      </c>
      <c r="S250">
        <f t="shared" si="30"/>
        <v>2.2500000000000006E-2</v>
      </c>
    </row>
    <row r="251" spans="9:19">
      <c r="I251">
        <v>251</v>
      </c>
      <c r="J251">
        <f t="shared" si="27"/>
        <v>0</v>
      </c>
      <c r="K251">
        <f t="shared" si="28"/>
        <v>8.2177049811811356E-3</v>
      </c>
      <c r="Q251">
        <v>251</v>
      </c>
      <c r="R251">
        <f t="shared" si="29"/>
        <v>0</v>
      </c>
      <c r="S251">
        <f t="shared" si="30"/>
        <v>2.2500000000000006E-2</v>
      </c>
    </row>
    <row r="252" spans="9:19">
      <c r="I252">
        <v>252</v>
      </c>
      <c r="J252">
        <f t="shared" si="27"/>
        <v>0</v>
      </c>
      <c r="K252">
        <f t="shared" si="28"/>
        <v>8.2177049811811356E-3</v>
      </c>
      <c r="Q252">
        <v>252</v>
      </c>
      <c r="R252">
        <f t="shared" si="29"/>
        <v>0</v>
      </c>
      <c r="S252">
        <f t="shared" si="30"/>
        <v>2.2500000000000006E-2</v>
      </c>
    </row>
    <row r="253" spans="9:19">
      <c r="I253">
        <v>253</v>
      </c>
      <c r="J253">
        <f t="shared" si="27"/>
        <v>0</v>
      </c>
      <c r="K253">
        <f t="shared" si="28"/>
        <v>8.2177049811811356E-3</v>
      </c>
      <c r="Q253">
        <v>253</v>
      </c>
      <c r="R253">
        <f t="shared" si="29"/>
        <v>0</v>
      </c>
      <c r="S253">
        <f t="shared" si="30"/>
        <v>2.2500000000000006E-2</v>
      </c>
    </row>
    <row r="254" spans="9:19">
      <c r="I254">
        <v>254</v>
      </c>
      <c r="J254">
        <f t="shared" si="27"/>
        <v>0</v>
      </c>
      <c r="K254">
        <f t="shared" si="28"/>
        <v>8.2177049811811356E-3</v>
      </c>
      <c r="Q254">
        <v>254</v>
      </c>
      <c r="R254">
        <f t="shared" si="29"/>
        <v>0</v>
      </c>
      <c r="S254">
        <f t="shared" si="30"/>
        <v>2.2500000000000006E-2</v>
      </c>
    </row>
    <row r="255" spans="9:19">
      <c r="I255">
        <v>255</v>
      </c>
      <c r="J255">
        <f t="shared" si="27"/>
        <v>0</v>
      </c>
      <c r="K255">
        <f t="shared" si="28"/>
        <v>8.2177049811811356E-3</v>
      </c>
      <c r="Q255">
        <v>255</v>
      </c>
      <c r="R255">
        <f t="shared" si="29"/>
        <v>0</v>
      </c>
      <c r="S255">
        <f t="shared" si="30"/>
        <v>2.2500000000000006E-2</v>
      </c>
    </row>
    <row r="256" spans="9:19">
      <c r="I256">
        <v>256</v>
      </c>
      <c r="J256">
        <f t="shared" si="27"/>
        <v>0</v>
      </c>
      <c r="K256">
        <f t="shared" si="28"/>
        <v>8.2177049811811356E-3</v>
      </c>
      <c r="Q256">
        <v>256</v>
      </c>
      <c r="R256">
        <f t="shared" si="29"/>
        <v>0</v>
      </c>
      <c r="S256">
        <f t="shared" si="30"/>
        <v>2.2500000000000006E-2</v>
      </c>
    </row>
    <row r="257" spans="9:19">
      <c r="I257">
        <v>257</v>
      </c>
      <c r="J257">
        <f t="shared" si="27"/>
        <v>0</v>
      </c>
      <c r="K257">
        <f t="shared" si="28"/>
        <v>8.2177049811811356E-3</v>
      </c>
      <c r="Q257">
        <v>257</v>
      </c>
      <c r="R257">
        <f t="shared" si="29"/>
        <v>0</v>
      </c>
      <c r="S257">
        <f t="shared" si="30"/>
        <v>2.2500000000000006E-2</v>
      </c>
    </row>
    <row r="258" spans="9:19">
      <c r="I258">
        <v>258</v>
      </c>
      <c r="J258">
        <f t="shared" ref="J258:J321" si="31">IF(I258&lt;=$C$2,1,0)</f>
        <v>0</v>
      </c>
      <c r="K258">
        <f t="shared" ref="K258:K321" si="32">(J258-$C$4)^2</f>
        <v>8.2177049811811356E-3</v>
      </c>
      <c r="Q258">
        <v>258</v>
      </c>
      <c r="R258">
        <f t="shared" ref="R258:R321" si="33">IF(Q258&lt;=$C$10,1,0)</f>
        <v>0</v>
      </c>
      <c r="S258">
        <f t="shared" ref="S258:S321" si="34">(R258-$C$9)^2</f>
        <v>2.2500000000000006E-2</v>
      </c>
    </row>
    <row r="259" spans="9:19">
      <c r="I259">
        <v>259</v>
      </c>
      <c r="J259">
        <f t="shared" si="31"/>
        <v>0</v>
      </c>
      <c r="K259">
        <f t="shared" si="32"/>
        <v>8.2177049811811356E-3</v>
      </c>
      <c r="Q259">
        <v>259</v>
      </c>
      <c r="R259">
        <f t="shared" si="33"/>
        <v>0</v>
      </c>
      <c r="S259">
        <f t="shared" si="34"/>
        <v>2.2500000000000006E-2</v>
      </c>
    </row>
    <row r="260" spans="9:19">
      <c r="I260">
        <v>260</v>
      </c>
      <c r="J260">
        <f t="shared" si="31"/>
        <v>0</v>
      </c>
      <c r="K260">
        <f t="shared" si="32"/>
        <v>8.2177049811811356E-3</v>
      </c>
      <c r="Q260">
        <v>260</v>
      </c>
      <c r="R260">
        <f t="shared" si="33"/>
        <v>0</v>
      </c>
      <c r="S260">
        <f t="shared" si="34"/>
        <v>2.2500000000000006E-2</v>
      </c>
    </row>
    <row r="261" spans="9:19">
      <c r="I261">
        <v>261</v>
      </c>
      <c r="J261">
        <f t="shared" si="31"/>
        <v>0</v>
      </c>
      <c r="K261">
        <f t="shared" si="32"/>
        <v>8.2177049811811356E-3</v>
      </c>
      <c r="Q261">
        <v>261</v>
      </c>
      <c r="R261">
        <f t="shared" si="33"/>
        <v>0</v>
      </c>
      <c r="S261">
        <f t="shared" si="34"/>
        <v>2.2500000000000006E-2</v>
      </c>
    </row>
    <row r="262" spans="9:19">
      <c r="I262">
        <v>262</v>
      </c>
      <c r="J262">
        <f t="shared" si="31"/>
        <v>0</v>
      </c>
      <c r="K262">
        <f t="shared" si="32"/>
        <v>8.2177049811811356E-3</v>
      </c>
      <c r="Q262">
        <v>262</v>
      </c>
      <c r="R262">
        <f t="shared" si="33"/>
        <v>0</v>
      </c>
      <c r="S262">
        <f t="shared" si="34"/>
        <v>2.2500000000000006E-2</v>
      </c>
    </row>
    <row r="263" spans="9:19">
      <c r="I263">
        <v>263</v>
      </c>
      <c r="J263">
        <f t="shared" si="31"/>
        <v>0</v>
      </c>
      <c r="K263">
        <f t="shared" si="32"/>
        <v>8.2177049811811356E-3</v>
      </c>
      <c r="Q263">
        <v>263</v>
      </c>
      <c r="R263">
        <f t="shared" si="33"/>
        <v>0</v>
      </c>
      <c r="S263">
        <f t="shared" si="34"/>
        <v>2.2500000000000006E-2</v>
      </c>
    </row>
    <row r="264" spans="9:19">
      <c r="I264">
        <v>264</v>
      </c>
      <c r="J264">
        <f t="shared" si="31"/>
        <v>0</v>
      </c>
      <c r="K264">
        <f t="shared" si="32"/>
        <v>8.2177049811811356E-3</v>
      </c>
      <c r="Q264">
        <v>264</v>
      </c>
      <c r="R264">
        <f t="shared" si="33"/>
        <v>0</v>
      </c>
      <c r="S264">
        <f t="shared" si="34"/>
        <v>2.2500000000000006E-2</v>
      </c>
    </row>
    <row r="265" spans="9:19">
      <c r="I265">
        <v>265</v>
      </c>
      <c r="J265">
        <f t="shared" si="31"/>
        <v>0</v>
      </c>
      <c r="K265">
        <f t="shared" si="32"/>
        <v>8.2177049811811356E-3</v>
      </c>
      <c r="Q265">
        <v>265</v>
      </c>
      <c r="R265">
        <f t="shared" si="33"/>
        <v>0</v>
      </c>
      <c r="S265">
        <f t="shared" si="34"/>
        <v>2.2500000000000006E-2</v>
      </c>
    </row>
    <row r="266" spans="9:19">
      <c r="I266">
        <v>266</v>
      </c>
      <c r="J266">
        <f t="shared" si="31"/>
        <v>0</v>
      </c>
      <c r="K266">
        <f t="shared" si="32"/>
        <v>8.2177049811811356E-3</v>
      </c>
      <c r="Q266">
        <v>266</v>
      </c>
      <c r="R266">
        <f t="shared" si="33"/>
        <v>0</v>
      </c>
      <c r="S266">
        <f t="shared" si="34"/>
        <v>2.2500000000000006E-2</v>
      </c>
    </row>
    <row r="267" spans="9:19">
      <c r="I267">
        <v>267</v>
      </c>
      <c r="J267">
        <f t="shared" si="31"/>
        <v>0</v>
      </c>
      <c r="K267">
        <f t="shared" si="32"/>
        <v>8.2177049811811356E-3</v>
      </c>
      <c r="Q267">
        <v>267</v>
      </c>
      <c r="R267">
        <f t="shared" si="33"/>
        <v>0</v>
      </c>
      <c r="S267">
        <f t="shared" si="34"/>
        <v>2.2500000000000006E-2</v>
      </c>
    </row>
    <row r="268" spans="9:19">
      <c r="I268">
        <v>268</v>
      </c>
      <c r="J268">
        <f t="shared" si="31"/>
        <v>0</v>
      </c>
      <c r="K268">
        <f t="shared" si="32"/>
        <v>8.2177049811811356E-3</v>
      </c>
      <c r="Q268">
        <v>268</v>
      </c>
      <c r="R268">
        <f t="shared" si="33"/>
        <v>0</v>
      </c>
      <c r="S268">
        <f t="shared" si="34"/>
        <v>2.2500000000000006E-2</v>
      </c>
    </row>
    <row r="269" spans="9:19">
      <c r="I269">
        <v>269</v>
      </c>
      <c r="J269">
        <f t="shared" si="31"/>
        <v>0</v>
      </c>
      <c r="K269">
        <f t="shared" si="32"/>
        <v>8.2177049811811356E-3</v>
      </c>
      <c r="Q269">
        <v>269</v>
      </c>
      <c r="R269">
        <f t="shared" si="33"/>
        <v>0</v>
      </c>
      <c r="S269">
        <f t="shared" si="34"/>
        <v>2.2500000000000006E-2</v>
      </c>
    </row>
    <row r="270" spans="9:19">
      <c r="I270">
        <v>270</v>
      </c>
      <c r="J270">
        <f t="shared" si="31"/>
        <v>0</v>
      </c>
      <c r="K270">
        <f t="shared" si="32"/>
        <v>8.2177049811811356E-3</v>
      </c>
      <c r="Q270">
        <v>270</v>
      </c>
      <c r="R270">
        <f t="shared" si="33"/>
        <v>0</v>
      </c>
      <c r="S270">
        <f t="shared" si="34"/>
        <v>2.2500000000000006E-2</v>
      </c>
    </row>
    <row r="271" spans="9:19">
      <c r="I271">
        <v>271</v>
      </c>
      <c r="J271">
        <f t="shared" si="31"/>
        <v>0</v>
      </c>
      <c r="K271">
        <f t="shared" si="32"/>
        <v>8.2177049811811356E-3</v>
      </c>
      <c r="Q271">
        <v>271</v>
      </c>
      <c r="R271">
        <f t="shared" si="33"/>
        <v>0</v>
      </c>
      <c r="S271">
        <f t="shared" si="34"/>
        <v>2.2500000000000006E-2</v>
      </c>
    </row>
    <row r="272" spans="9:19">
      <c r="I272">
        <v>272</v>
      </c>
      <c r="J272">
        <f t="shared" si="31"/>
        <v>0</v>
      </c>
      <c r="K272">
        <f t="shared" si="32"/>
        <v>8.2177049811811356E-3</v>
      </c>
      <c r="Q272">
        <v>272</v>
      </c>
      <c r="R272">
        <f t="shared" si="33"/>
        <v>0</v>
      </c>
      <c r="S272">
        <f t="shared" si="34"/>
        <v>2.2500000000000006E-2</v>
      </c>
    </row>
    <row r="273" spans="9:19">
      <c r="I273">
        <v>273</v>
      </c>
      <c r="J273">
        <f t="shared" si="31"/>
        <v>0</v>
      </c>
      <c r="K273">
        <f t="shared" si="32"/>
        <v>8.2177049811811356E-3</v>
      </c>
      <c r="Q273">
        <v>273</v>
      </c>
      <c r="R273">
        <f t="shared" si="33"/>
        <v>0</v>
      </c>
      <c r="S273">
        <f t="shared" si="34"/>
        <v>2.2500000000000006E-2</v>
      </c>
    </row>
    <row r="274" spans="9:19">
      <c r="I274">
        <v>274</v>
      </c>
      <c r="J274">
        <f t="shared" si="31"/>
        <v>0</v>
      </c>
      <c r="K274">
        <f t="shared" si="32"/>
        <v>8.2177049811811356E-3</v>
      </c>
      <c r="Q274">
        <v>274</v>
      </c>
      <c r="R274">
        <f t="shared" si="33"/>
        <v>0</v>
      </c>
      <c r="S274">
        <f t="shared" si="34"/>
        <v>2.2500000000000006E-2</v>
      </c>
    </row>
    <row r="275" spans="9:19">
      <c r="I275">
        <v>275</v>
      </c>
      <c r="J275">
        <f t="shared" si="31"/>
        <v>0</v>
      </c>
      <c r="K275">
        <f t="shared" si="32"/>
        <v>8.2177049811811356E-3</v>
      </c>
      <c r="Q275">
        <v>275</v>
      </c>
      <c r="R275">
        <f t="shared" si="33"/>
        <v>0</v>
      </c>
      <c r="S275">
        <f t="shared" si="34"/>
        <v>2.2500000000000006E-2</v>
      </c>
    </row>
    <row r="276" spans="9:19">
      <c r="I276">
        <v>276</v>
      </c>
      <c r="J276">
        <f t="shared" si="31"/>
        <v>0</v>
      </c>
      <c r="K276">
        <f t="shared" si="32"/>
        <v>8.2177049811811356E-3</v>
      </c>
      <c r="Q276">
        <v>276</v>
      </c>
      <c r="R276">
        <f t="shared" si="33"/>
        <v>0</v>
      </c>
      <c r="S276">
        <f t="shared" si="34"/>
        <v>2.2500000000000006E-2</v>
      </c>
    </row>
    <row r="277" spans="9:19">
      <c r="I277">
        <v>277</v>
      </c>
      <c r="J277">
        <f t="shared" si="31"/>
        <v>0</v>
      </c>
      <c r="K277">
        <f t="shared" si="32"/>
        <v>8.2177049811811356E-3</v>
      </c>
      <c r="Q277">
        <v>277</v>
      </c>
      <c r="R277">
        <f t="shared" si="33"/>
        <v>0</v>
      </c>
      <c r="S277">
        <f t="shared" si="34"/>
        <v>2.2500000000000006E-2</v>
      </c>
    </row>
    <row r="278" spans="9:19">
      <c r="I278">
        <v>278</v>
      </c>
      <c r="J278">
        <f t="shared" si="31"/>
        <v>0</v>
      </c>
      <c r="K278">
        <f t="shared" si="32"/>
        <v>8.2177049811811356E-3</v>
      </c>
      <c r="Q278">
        <v>278</v>
      </c>
      <c r="R278">
        <f t="shared" si="33"/>
        <v>0</v>
      </c>
      <c r="S278">
        <f t="shared" si="34"/>
        <v>2.2500000000000006E-2</v>
      </c>
    </row>
    <row r="279" spans="9:19">
      <c r="I279">
        <v>279</v>
      </c>
      <c r="J279">
        <f t="shared" si="31"/>
        <v>0</v>
      </c>
      <c r="K279">
        <f t="shared" si="32"/>
        <v>8.2177049811811356E-3</v>
      </c>
      <c r="Q279">
        <v>279</v>
      </c>
      <c r="R279">
        <f t="shared" si="33"/>
        <v>0</v>
      </c>
      <c r="S279">
        <f t="shared" si="34"/>
        <v>2.2500000000000006E-2</v>
      </c>
    </row>
    <row r="280" spans="9:19">
      <c r="I280">
        <v>280</v>
      </c>
      <c r="J280">
        <f t="shared" si="31"/>
        <v>0</v>
      </c>
      <c r="K280">
        <f t="shared" si="32"/>
        <v>8.2177049811811356E-3</v>
      </c>
      <c r="Q280">
        <v>280</v>
      </c>
      <c r="R280">
        <f t="shared" si="33"/>
        <v>0</v>
      </c>
      <c r="S280">
        <f t="shared" si="34"/>
        <v>2.2500000000000006E-2</v>
      </c>
    </row>
    <row r="281" spans="9:19">
      <c r="I281">
        <v>281</v>
      </c>
      <c r="J281">
        <f t="shared" si="31"/>
        <v>0</v>
      </c>
      <c r="K281">
        <f t="shared" si="32"/>
        <v>8.2177049811811356E-3</v>
      </c>
      <c r="Q281">
        <v>281</v>
      </c>
      <c r="R281">
        <f t="shared" si="33"/>
        <v>0</v>
      </c>
      <c r="S281">
        <f t="shared" si="34"/>
        <v>2.2500000000000006E-2</v>
      </c>
    </row>
    <row r="282" spans="9:19">
      <c r="I282">
        <v>282</v>
      </c>
      <c r="J282">
        <f t="shared" si="31"/>
        <v>0</v>
      </c>
      <c r="K282">
        <f t="shared" si="32"/>
        <v>8.2177049811811356E-3</v>
      </c>
      <c r="Q282">
        <v>282</v>
      </c>
      <c r="R282">
        <f t="shared" si="33"/>
        <v>0</v>
      </c>
      <c r="S282">
        <f t="shared" si="34"/>
        <v>2.2500000000000006E-2</v>
      </c>
    </row>
    <row r="283" spans="9:19">
      <c r="I283">
        <v>283</v>
      </c>
      <c r="J283">
        <f t="shared" si="31"/>
        <v>0</v>
      </c>
      <c r="K283">
        <f t="shared" si="32"/>
        <v>8.2177049811811356E-3</v>
      </c>
      <c r="Q283">
        <v>283</v>
      </c>
      <c r="R283">
        <f t="shared" si="33"/>
        <v>0</v>
      </c>
      <c r="S283">
        <f t="shared" si="34"/>
        <v>2.2500000000000006E-2</v>
      </c>
    </row>
    <row r="284" spans="9:19">
      <c r="I284">
        <v>284</v>
      </c>
      <c r="J284">
        <f t="shared" si="31"/>
        <v>0</v>
      </c>
      <c r="K284">
        <f t="shared" si="32"/>
        <v>8.2177049811811356E-3</v>
      </c>
      <c r="Q284">
        <v>284</v>
      </c>
      <c r="R284">
        <f t="shared" si="33"/>
        <v>0</v>
      </c>
      <c r="S284">
        <f t="shared" si="34"/>
        <v>2.2500000000000006E-2</v>
      </c>
    </row>
    <row r="285" spans="9:19">
      <c r="I285">
        <v>285</v>
      </c>
      <c r="J285">
        <f t="shared" si="31"/>
        <v>0</v>
      </c>
      <c r="K285">
        <f t="shared" si="32"/>
        <v>8.2177049811811356E-3</v>
      </c>
      <c r="Q285">
        <v>285</v>
      </c>
      <c r="R285">
        <f t="shared" si="33"/>
        <v>0</v>
      </c>
      <c r="S285">
        <f t="shared" si="34"/>
        <v>2.2500000000000006E-2</v>
      </c>
    </row>
    <row r="286" spans="9:19">
      <c r="I286">
        <v>286</v>
      </c>
      <c r="J286">
        <f t="shared" si="31"/>
        <v>0</v>
      </c>
      <c r="K286">
        <f t="shared" si="32"/>
        <v>8.2177049811811356E-3</v>
      </c>
      <c r="Q286">
        <v>286</v>
      </c>
      <c r="R286">
        <f t="shared" si="33"/>
        <v>0</v>
      </c>
      <c r="S286">
        <f t="shared" si="34"/>
        <v>2.2500000000000006E-2</v>
      </c>
    </row>
    <row r="287" spans="9:19">
      <c r="I287">
        <v>287</v>
      </c>
      <c r="J287">
        <f t="shared" si="31"/>
        <v>0</v>
      </c>
      <c r="K287">
        <f t="shared" si="32"/>
        <v>8.2177049811811356E-3</v>
      </c>
      <c r="Q287">
        <v>287</v>
      </c>
      <c r="R287">
        <f t="shared" si="33"/>
        <v>0</v>
      </c>
      <c r="S287">
        <f t="shared" si="34"/>
        <v>2.2500000000000006E-2</v>
      </c>
    </row>
    <row r="288" spans="9:19">
      <c r="I288">
        <v>288</v>
      </c>
      <c r="J288">
        <f t="shared" si="31"/>
        <v>0</v>
      </c>
      <c r="K288">
        <f t="shared" si="32"/>
        <v>8.2177049811811356E-3</v>
      </c>
      <c r="Q288">
        <v>288</v>
      </c>
      <c r="R288">
        <f t="shared" si="33"/>
        <v>0</v>
      </c>
      <c r="S288">
        <f t="shared" si="34"/>
        <v>2.2500000000000006E-2</v>
      </c>
    </row>
    <row r="289" spans="9:19">
      <c r="I289">
        <v>289</v>
      </c>
      <c r="J289">
        <f t="shared" si="31"/>
        <v>0</v>
      </c>
      <c r="K289">
        <f t="shared" si="32"/>
        <v>8.2177049811811356E-3</v>
      </c>
      <c r="Q289">
        <v>289</v>
      </c>
      <c r="R289">
        <f t="shared" si="33"/>
        <v>0</v>
      </c>
      <c r="S289">
        <f t="shared" si="34"/>
        <v>2.2500000000000006E-2</v>
      </c>
    </row>
    <row r="290" spans="9:19">
      <c r="I290">
        <v>290</v>
      </c>
      <c r="J290">
        <f t="shared" si="31"/>
        <v>0</v>
      </c>
      <c r="K290">
        <f t="shared" si="32"/>
        <v>8.2177049811811356E-3</v>
      </c>
      <c r="Q290">
        <v>290</v>
      </c>
      <c r="R290">
        <f t="shared" si="33"/>
        <v>0</v>
      </c>
      <c r="S290">
        <f t="shared" si="34"/>
        <v>2.2500000000000006E-2</v>
      </c>
    </row>
    <row r="291" spans="9:19">
      <c r="I291">
        <v>291</v>
      </c>
      <c r="J291">
        <f t="shared" si="31"/>
        <v>0</v>
      </c>
      <c r="K291">
        <f t="shared" si="32"/>
        <v>8.2177049811811356E-3</v>
      </c>
      <c r="Q291">
        <v>291</v>
      </c>
      <c r="R291">
        <f t="shared" si="33"/>
        <v>0</v>
      </c>
      <c r="S291">
        <f t="shared" si="34"/>
        <v>2.2500000000000006E-2</v>
      </c>
    </row>
    <row r="292" spans="9:19">
      <c r="I292">
        <v>292</v>
      </c>
      <c r="J292">
        <f t="shared" si="31"/>
        <v>0</v>
      </c>
      <c r="K292">
        <f t="shared" si="32"/>
        <v>8.2177049811811356E-3</v>
      </c>
      <c r="Q292">
        <v>292</v>
      </c>
      <c r="R292">
        <f t="shared" si="33"/>
        <v>0</v>
      </c>
      <c r="S292">
        <f t="shared" si="34"/>
        <v>2.2500000000000006E-2</v>
      </c>
    </row>
    <row r="293" spans="9:19">
      <c r="I293">
        <v>293</v>
      </c>
      <c r="J293">
        <f t="shared" si="31"/>
        <v>0</v>
      </c>
      <c r="K293">
        <f t="shared" si="32"/>
        <v>8.2177049811811356E-3</v>
      </c>
      <c r="Q293">
        <v>293</v>
      </c>
      <c r="R293">
        <f t="shared" si="33"/>
        <v>0</v>
      </c>
      <c r="S293">
        <f t="shared" si="34"/>
        <v>2.2500000000000006E-2</v>
      </c>
    </row>
    <row r="294" spans="9:19">
      <c r="I294">
        <v>294</v>
      </c>
      <c r="J294">
        <f t="shared" si="31"/>
        <v>0</v>
      </c>
      <c r="K294">
        <f t="shared" si="32"/>
        <v>8.2177049811811356E-3</v>
      </c>
      <c r="Q294">
        <v>294</v>
      </c>
      <c r="R294">
        <f t="shared" si="33"/>
        <v>0</v>
      </c>
      <c r="S294">
        <f t="shared" si="34"/>
        <v>2.2500000000000006E-2</v>
      </c>
    </row>
    <row r="295" spans="9:19">
      <c r="I295">
        <v>295</v>
      </c>
      <c r="J295">
        <f t="shared" si="31"/>
        <v>0</v>
      </c>
      <c r="K295">
        <f t="shared" si="32"/>
        <v>8.2177049811811356E-3</v>
      </c>
      <c r="Q295">
        <v>295</v>
      </c>
      <c r="R295">
        <f t="shared" si="33"/>
        <v>0</v>
      </c>
      <c r="S295">
        <f t="shared" si="34"/>
        <v>2.2500000000000006E-2</v>
      </c>
    </row>
    <row r="296" spans="9:19">
      <c r="I296">
        <v>296</v>
      </c>
      <c r="J296">
        <f t="shared" si="31"/>
        <v>0</v>
      </c>
      <c r="K296">
        <f t="shared" si="32"/>
        <v>8.2177049811811356E-3</v>
      </c>
      <c r="Q296">
        <v>296</v>
      </c>
      <c r="R296">
        <f t="shared" si="33"/>
        <v>0</v>
      </c>
      <c r="S296">
        <f t="shared" si="34"/>
        <v>2.2500000000000006E-2</v>
      </c>
    </row>
    <row r="297" spans="9:19">
      <c r="I297">
        <v>297</v>
      </c>
      <c r="J297">
        <f t="shared" si="31"/>
        <v>0</v>
      </c>
      <c r="K297">
        <f t="shared" si="32"/>
        <v>8.2177049811811356E-3</v>
      </c>
      <c r="Q297">
        <v>297</v>
      </c>
      <c r="R297">
        <f t="shared" si="33"/>
        <v>0</v>
      </c>
      <c r="S297">
        <f t="shared" si="34"/>
        <v>2.2500000000000006E-2</v>
      </c>
    </row>
    <row r="298" spans="9:19">
      <c r="I298">
        <v>298</v>
      </c>
      <c r="J298">
        <f t="shared" si="31"/>
        <v>0</v>
      </c>
      <c r="K298">
        <f t="shared" si="32"/>
        <v>8.2177049811811356E-3</v>
      </c>
      <c r="Q298">
        <v>298</v>
      </c>
      <c r="R298">
        <f t="shared" si="33"/>
        <v>0</v>
      </c>
      <c r="S298">
        <f t="shared" si="34"/>
        <v>2.2500000000000006E-2</v>
      </c>
    </row>
    <row r="299" spans="9:19">
      <c r="I299">
        <v>299</v>
      </c>
      <c r="J299">
        <f t="shared" si="31"/>
        <v>0</v>
      </c>
      <c r="K299">
        <f t="shared" si="32"/>
        <v>8.2177049811811356E-3</v>
      </c>
      <c r="Q299">
        <v>299</v>
      </c>
      <c r="R299">
        <f t="shared" si="33"/>
        <v>0</v>
      </c>
      <c r="S299">
        <f t="shared" si="34"/>
        <v>2.2500000000000006E-2</v>
      </c>
    </row>
    <row r="300" spans="9:19">
      <c r="I300">
        <v>300</v>
      </c>
      <c r="J300">
        <f t="shared" si="31"/>
        <v>0</v>
      </c>
      <c r="K300">
        <f t="shared" si="32"/>
        <v>8.2177049811811356E-3</v>
      </c>
      <c r="Q300">
        <v>300</v>
      </c>
      <c r="R300">
        <f t="shared" si="33"/>
        <v>0</v>
      </c>
      <c r="S300">
        <f t="shared" si="34"/>
        <v>2.2500000000000006E-2</v>
      </c>
    </row>
    <row r="301" spans="9:19">
      <c r="I301">
        <v>301</v>
      </c>
      <c r="J301">
        <f t="shared" si="31"/>
        <v>0</v>
      </c>
      <c r="K301">
        <f t="shared" si="32"/>
        <v>8.2177049811811356E-3</v>
      </c>
      <c r="Q301">
        <v>301</v>
      </c>
      <c r="R301">
        <f t="shared" si="33"/>
        <v>0</v>
      </c>
      <c r="S301">
        <f t="shared" si="34"/>
        <v>2.2500000000000006E-2</v>
      </c>
    </row>
    <row r="302" spans="9:19">
      <c r="I302">
        <v>302</v>
      </c>
      <c r="J302">
        <f t="shared" si="31"/>
        <v>0</v>
      </c>
      <c r="K302">
        <f t="shared" si="32"/>
        <v>8.2177049811811356E-3</v>
      </c>
      <c r="Q302">
        <v>302</v>
      </c>
      <c r="R302">
        <f t="shared" si="33"/>
        <v>0</v>
      </c>
      <c r="S302">
        <f t="shared" si="34"/>
        <v>2.2500000000000006E-2</v>
      </c>
    </row>
    <row r="303" spans="9:19">
      <c r="I303">
        <v>303</v>
      </c>
      <c r="J303">
        <f t="shared" si="31"/>
        <v>0</v>
      </c>
      <c r="K303">
        <f t="shared" si="32"/>
        <v>8.2177049811811356E-3</v>
      </c>
      <c r="Q303">
        <v>303</v>
      </c>
      <c r="R303">
        <f t="shared" si="33"/>
        <v>0</v>
      </c>
      <c r="S303">
        <f t="shared" si="34"/>
        <v>2.2500000000000006E-2</v>
      </c>
    </row>
    <row r="304" spans="9:19">
      <c r="I304">
        <v>304</v>
      </c>
      <c r="J304">
        <f t="shared" si="31"/>
        <v>0</v>
      </c>
      <c r="K304">
        <f t="shared" si="32"/>
        <v>8.2177049811811356E-3</v>
      </c>
      <c r="Q304">
        <v>304</v>
      </c>
      <c r="R304">
        <f t="shared" si="33"/>
        <v>0</v>
      </c>
      <c r="S304">
        <f t="shared" si="34"/>
        <v>2.2500000000000006E-2</v>
      </c>
    </row>
    <row r="305" spans="9:19">
      <c r="I305">
        <v>305</v>
      </c>
      <c r="J305">
        <f t="shared" si="31"/>
        <v>0</v>
      </c>
      <c r="K305">
        <f t="shared" si="32"/>
        <v>8.2177049811811356E-3</v>
      </c>
      <c r="Q305">
        <v>305</v>
      </c>
      <c r="R305">
        <f t="shared" si="33"/>
        <v>0</v>
      </c>
      <c r="S305">
        <f t="shared" si="34"/>
        <v>2.2500000000000006E-2</v>
      </c>
    </row>
    <row r="306" spans="9:19">
      <c r="I306">
        <v>306</v>
      </c>
      <c r="J306">
        <f t="shared" si="31"/>
        <v>0</v>
      </c>
      <c r="K306">
        <f t="shared" si="32"/>
        <v>8.2177049811811356E-3</v>
      </c>
      <c r="Q306">
        <v>306</v>
      </c>
      <c r="R306">
        <f t="shared" si="33"/>
        <v>0</v>
      </c>
      <c r="S306">
        <f t="shared" si="34"/>
        <v>2.2500000000000006E-2</v>
      </c>
    </row>
    <row r="307" spans="9:19">
      <c r="I307">
        <v>307</v>
      </c>
      <c r="J307">
        <f t="shared" si="31"/>
        <v>0</v>
      </c>
      <c r="K307">
        <f t="shared" si="32"/>
        <v>8.2177049811811356E-3</v>
      </c>
      <c r="Q307">
        <v>307</v>
      </c>
      <c r="R307">
        <f t="shared" si="33"/>
        <v>0</v>
      </c>
      <c r="S307">
        <f t="shared" si="34"/>
        <v>2.2500000000000006E-2</v>
      </c>
    </row>
    <row r="308" spans="9:19">
      <c r="I308">
        <v>308</v>
      </c>
      <c r="J308">
        <f t="shared" si="31"/>
        <v>0</v>
      </c>
      <c r="K308">
        <f t="shared" si="32"/>
        <v>8.2177049811811356E-3</v>
      </c>
      <c r="Q308">
        <v>308</v>
      </c>
      <c r="R308">
        <f t="shared" si="33"/>
        <v>0</v>
      </c>
      <c r="S308">
        <f t="shared" si="34"/>
        <v>2.2500000000000006E-2</v>
      </c>
    </row>
    <row r="309" spans="9:19">
      <c r="I309">
        <v>309</v>
      </c>
      <c r="J309">
        <f t="shared" si="31"/>
        <v>0</v>
      </c>
      <c r="K309">
        <f t="shared" si="32"/>
        <v>8.2177049811811356E-3</v>
      </c>
      <c r="Q309">
        <v>309</v>
      </c>
      <c r="R309">
        <f t="shared" si="33"/>
        <v>0</v>
      </c>
      <c r="S309">
        <f t="shared" si="34"/>
        <v>2.2500000000000006E-2</v>
      </c>
    </row>
    <row r="310" spans="9:19">
      <c r="I310">
        <v>310</v>
      </c>
      <c r="J310">
        <f t="shared" si="31"/>
        <v>0</v>
      </c>
      <c r="K310">
        <f t="shared" si="32"/>
        <v>8.2177049811811356E-3</v>
      </c>
      <c r="Q310">
        <v>310</v>
      </c>
      <c r="R310">
        <f t="shared" si="33"/>
        <v>0</v>
      </c>
      <c r="S310">
        <f t="shared" si="34"/>
        <v>2.2500000000000006E-2</v>
      </c>
    </row>
    <row r="311" spans="9:19">
      <c r="I311">
        <v>311</v>
      </c>
      <c r="J311">
        <f t="shared" si="31"/>
        <v>0</v>
      </c>
      <c r="K311">
        <f t="shared" si="32"/>
        <v>8.2177049811811356E-3</v>
      </c>
      <c r="Q311">
        <v>311</v>
      </c>
      <c r="R311">
        <f t="shared" si="33"/>
        <v>0</v>
      </c>
      <c r="S311">
        <f t="shared" si="34"/>
        <v>2.2500000000000006E-2</v>
      </c>
    </row>
    <row r="312" spans="9:19">
      <c r="I312">
        <v>312</v>
      </c>
      <c r="J312">
        <f t="shared" si="31"/>
        <v>0</v>
      </c>
      <c r="K312">
        <f t="shared" si="32"/>
        <v>8.2177049811811356E-3</v>
      </c>
      <c r="Q312">
        <v>312</v>
      </c>
      <c r="R312">
        <f t="shared" si="33"/>
        <v>0</v>
      </c>
      <c r="S312">
        <f t="shared" si="34"/>
        <v>2.2500000000000006E-2</v>
      </c>
    </row>
    <row r="313" spans="9:19">
      <c r="I313">
        <v>313</v>
      </c>
      <c r="J313">
        <f t="shared" si="31"/>
        <v>0</v>
      </c>
      <c r="K313">
        <f t="shared" si="32"/>
        <v>8.2177049811811356E-3</v>
      </c>
      <c r="Q313">
        <v>313</v>
      </c>
      <c r="R313">
        <f t="shared" si="33"/>
        <v>0</v>
      </c>
      <c r="S313">
        <f t="shared" si="34"/>
        <v>2.2500000000000006E-2</v>
      </c>
    </row>
    <row r="314" spans="9:19">
      <c r="I314">
        <v>314</v>
      </c>
      <c r="J314">
        <f t="shared" si="31"/>
        <v>0</v>
      </c>
      <c r="K314">
        <f t="shared" si="32"/>
        <v>8.2177049811811356E-3</v>
      </c>
      <c r="Q314">
        <v>314</v>
      </c>
      <c r="R314">
        <f t="shared" si="33"/>
        <v>0</v>
      </c>
      <c r="S314">
        <f t="shared" si="34"/>
        <v>2.2500000000000006E-2</v>
      </c>
    </row>
    <row r="315" spans="9:19">
      <c r="I315">
        <v>315</v>
      </c>
      <c r="J315">
        <f t="shared" si="31"/>
        <v>0</v>
      </c>
      <c r="K315">
        <f t="shared" si="32"/>
        <v>8.2177049811811356E-3</v>
      </c>
      <c r="Q315">
        <v>315</v>
      </c>
      <c r="R315">
        <f t="shared" si="33"/>
        <v>0</v>
      </c>
      <c r="S315">
        <f t="shared" si="34"/>
        <v>2.2500000000000006E-2</v>
      </c>
    </row>
    <row r="316" spans="9:19">
      <c r="I316">
        <v>316</v>
      </c>
      <c r="J316">
        <f t="shared" si="31"/>
        <v>0</v>
      </c>
      <c r="K316">
        <f t="shared" si="32"/>
        <v>8.2177049811811356E-3</v>
      </c>
      <c r="Q316">
        <v>316</v>
      </c>
      <c r="R316">
        <f t="shared" si="33"/>
        <v>0</v>
      </c>
      <c r="S316">
        <f t="shared" si="34"/>
        <v>2.2500000000000006E-2</v>
      </c>
    </row>
    <row r="317" spans="9:19">
      <c r="I317">
        <v>317</v>
      </c>
      <c r="J317">
        <f t="shared" si="31"/>
        <v>0</v>
      </c>
      <c r="K317">
        <f t="shared" si="32"/>
        <v>8.2177049811811356E-3</v>
      </c>
      <c r="Q317">
        <v>317</v>
      </c>
      <c r="R317">
        <f t="shared" si="33"/>
        <v>0</v>
      </c>
      <c r="S317">
        <f t="shared" si="34"/>
        <v>2.2500000000000006E-2</v>
      </c>
    </row>
    <row r="318" spans="9:19">
      <c r="I318">
        <v>318</v>
      </c>
      <c r="J318">
        <f t="shared" si="31"/>
        <v>0</v>
      </c>
      <c r="K318">
        <f t="shared" si="32"/>
        <v>8.2177049811811356E-3</v>
      </c>
      <c r="Q318">
        <v>318</v>
      </c>
      <c r="R318">
        <f t="shared" si="33"/>
        <v>0</v>
      </c>
      <c r="S318">
        <f t="shared" si="34"/>
        <v>2.2500000000000006E-2</v>
      </c>
    </row>
    <row r="319" spans="9:19">
      <c r="I319">
        <v>319</v>
      </c>
      <c r="J319">
        <f t="shared" si="31"/>
        <v>0</v>
      </c>
      <c r="K319">
        <f t="shared" si="32"/>
        <v>8.2177049811811356E-3</v>
      </c>
      <c r="Q319">
        <v>319</v>
      </c>
      <c r="R319">
        <f t="shared" si="33"/>
        <v>0</v>
      </c>
      <c r="S319">
        <f t="shared" si="34"/>
        <v>2.2500000000000006E-2</v>
      </c>
    </row>
    <row r="320" spans="9:19">
      <c r="I320">
        <v>320</v>
      </c>
      <c r="J320">
        <f t="shared" si="31"/>
        <v>0</v>
      </c>
      <c r="K320">
        <f t="shared" si="32"/>
        <v>8.2177049811811356E-3</v>
      </c>
      <c r="Q320">
        <v>320</v>
      </c>
      <c r="R320">
        <f t="shared" si="33"/>
        <v>0</v>
      </c>
      <c r="S320">
        <f t="shared" si="34"/>
        <v>2.2500000000000006E-2</v>
      </c>
    </row>
    <row r="321" spans="9:19">
      <c r="I321">
        <v>321</v>
      </c>
      <c r="J321">
        <f t="shared" si="31"/>
        <v>0</v>
      </c>
      <c r="K321">
        <f t="shared" si="32"/>
        <v>8.2177049811811356E-3</v>
      </c>
      <c r="Q321">
        <v>321</v>
      </c>
      <c r="R321">
        <f t="shared" si="33"/>
        <v>0</v>
      </c>
      <c r="S321">
        <f t="shared" si="34"/>
        <v>2.2500000000000006E-2</v>
      </c>
    </row>
    <row r="322" spans="9:19">
      <c r="I322">
        <v>322</v>
      </c>
      <c r="J322">
        <f t="shared" ref="J322:J353" si="35">IF(I322&lt;=$C$2,1,0)</f>
        <v>0</v>
      </c>
      <c r="K322">
        <f t="shared" ref="K322:K353" si="36">(J322-$C$4)^2</f>
        <v>8.2177049811811356E-3</v>
      </c>
      <c r="Q322">
        <v>322</v>
      </c>
      <c r="R322">
        <f t="shared" ref="R322:R353" si="37">IF(Q322&lt;=$C$10,1,0)</f>
        <v>0</v>
      </c>
      <c r="S322">
        <f t="shared" ref="S322:S353" si="38">(R322-$C$9)^2</f>
        <v>2.2500000000000006E-2</v>
      </c>
    </row>
    <row r="323" spans="9:19">
      <c r="I323">
        <v>323</v>
      </c>
      <c r="J323">
        <f t="shared" si="35"/>
        <v>0</v>
      </c>
      <c r="K323">
        <f t="shared" si="36"/>
        <v>8.2177049811811356E-3</v>
      </c>
      <c r="Q323">
        <v>323</v>
      </c>
      <c r="R323">
        <f t="shared" si="37"/>
        <v>0</v>
      </c>
      <c r="S323">
        <f t="shared" si="38"/>
        <v>2.2500000000000006E-2</v>
      </c>
    </row>
    <row r="324" spans="9:19">
      <c r="I324">
        <v>324</v>
      </c>
      <c r="J324">
        <f t="shared" si="35"/>
        <v>0</v>
      </c>
      <c r="K324">
        <f t="shared" si="36"/>
        <v>8.2177049811811356E-3</v>
      </c>
      <c r="Q324">
        <v>324</v>
      </c>
      <c r="R324">
        <f t="shared" si="37"/>
        <v>0</v>
      </c>
      <c r="S324">
        <f t="shared" si="38"/>
        <v>2.2500000000000006E-2</v>
      </c>
    </row>
    <row r="325" spans="9:19">
      <c r="I325">
        <v>325</v>
      </c>
      <c r="J325">
        <f t="shared" si="35"/>
        <v>0</v>
      </c>
      <c r="K325">
        <f t="shared" si="36"/>
        <v>8.2177049811811356E-3</v>
      </c>
      <c r="Q325">
        <v>325</v>
      </c>
      <c r="R325">
        <f t="shared" si="37"/>
        <v>0</v>
      </c>
      <c r="S325">
        <f t="shared" si="38"/>
        <v>2.2500000000000006E-2</v>
      </c>
    </row>
    <row r="326" spans="9:19">
      <c r="I326">
        <v>326</v>
      </c>
      <c r="J326">
        <f t="shared" si="35"/>
        <v>0</v>
      </c>
      <c r="K326">
        <f t="shared" si="36"/>
        <v>8.2177049811811356E-3</v>
      </c>
      <c r="Q326">
        <v>326</v>
      </c>
      <c r="R326">
        <f t="shared" si="37"/>
        <v>0</v>
      </c>
      <c r="S326">
        <f t="shared" si="38"/>
        <v>2.2500000000000006E-2</v>
      </c>
    </row>
    <row r="327" spans="9:19">
      <c r="I327">
        <v>327</v>
      </c>
      <c r="J327">
        <f t="shared" si="35"/>
        <v>0</v>
      </c>
      <c r="K327">
        <f t="shared" si="36"/>
        <v>8.2177049811811356E-3</v>
      </c>
      <c r="Q327">
        <v>327</v>
      </c>
      <c r="R327">
        <f t="shared" si="37"/>
        <v>0</v>
      </c>
      <c r="S327">
        <f t="shared" si="38"/>
        <v>2.2500000000000006E-2</v>
      </c>
    </row>
    <row r="328" spans="9:19">
      <c r="I328">
        <v>328</v>
      </c>
      <c r="J328">
        <f t="shared" si="35"/>
        <v>0</v>
      </c>
      <c r="K328">
        <f t="shared" si="36"/>
        <v>8.2177049811811356E-3</v>
      </c>
      <c r="Q328">
        <v>328</v>
      </c>
      <c r="R328">
        <f t="shared" si="37"/>
        <v>0</v>
      </c>
      <c r="S328">
        <f t="shared" si="38"/>
        <v>2.2500000000000006E-2</v>
      </c>
    </row>
    <row r="329" spans="9:19">
      <c r="I329">
        <v>329</v>
      </c>
      <c r="J329">
        <f t="shared" si="35"/>
        <v>0</v>
      </c>
      <c r="K329">
        <f t="shared" si="36"/>
        <v>8.2177049811811356E-3</v>
      </c>
      <c r="Q329">
        <v>329</v>
      </c>
      <c r="R329">
        <f t="shared" si="37"/>
        <v>0</v>
      </c>
      <c r="S329">
        <f t="shared" si="38"/>
        <v>2.2500000000000006E-2</v>
      </c>
    </row>
    <row r="330" spans="9:19">
      <c r="I330">
        <v>330</v>
      </c>
      <c r="J330">
        <f t="shared" si="35"/>
        <v>0</v>
      </c>
      <c r="K330">
        <f t="shared" si="36"/>
        <v>8.2177049811811356E-3</v>
      </c>
      <c r="Q330">
        <v>330</v>
      </c>
      <c r="R330">
        <f t="shared" si="37"/>
        <v>0</v>
      </c>
      <c r="S330">
        <f t="shared" si="38"/>
        <v>2.2500000000000006E-2</v>
      </c>
    </row>
    <row r="331" spans="9:19">
      <c r="I331">
        <v>331</v>
      </c>
      <c r="J331">
        <f t="shared" si="35"/>
        <v>0</v>
      </c>
      <c r="K331">
        <f t="shared" si="36"/>
        <v>8.2177049811811356E-3</v>
      </c>
      <c r="Q331">
        <v>331</v>
      </c>
      <c r="R331">
        <f t="shared" si="37"/>
        <v>0</v>
      </c>
      <c r="S331">
        <f t="shared" si="38"/>
        <v>2.2500000000000006E-2</v>
      </c>
    </row>
    <row r="332" spans="9:19">
      <c r="I332">
        <v>332</v>
      </c>
      <c r="J332">
        <f t="shared" si="35"/>
        <v>0</v>
      </c>
      <c r="K332">
        <f t="shared" si="36"/>
        <v>8.2177049811811356E-3</v>
      </c>
      <c r="Q332">
        <v>332</v>
      </c>
      <c r="R332">
        <f t="shared" si="37"/>
        <v>0</v>
      </c>
      <c r="S332">
        <f t="shared" si="38"/>
        <v>2.2500000000000006E-2</v>
      </c>
    </row>
    <row r="333" spans="9:19">
      <c r="I333">
        <v>333</v>
      </c>
      <c r="J333">
        <f t="shared" si="35"/>
        <v>0</v>
      </c>
      <c r="K333">
        <f t="shared" si="36"/>
        <v>8.2177049811811356E-3</v>
      </c>
      <c r="Q333">
        <v>333</v>
      </c>
      <c r="R333">
        <f t="shared" si="37"/>
        <v>0</v>
      </c>
      <c r="S333">
        <f t="shared" si="38"/>
        <v>2.2500000000000006E-2</v>
      </c>
    </row>
    <row r="334" spans="9:19">
      <c r="I334">
        <v>334</v>
      </c>
      <c r="J334">
        <f t="shared" si="35"/>
        <v>0</v>
      </c>
      <c r="K334">
        <f t="shared" si="36"/>
        <v>8.2177049811811356E-3</v>
      </c>
      <c r="Q334">
        <v>334</v>
      </c>
      <c r="R334">
        <f t="shared" si="37"/>
        <v>0</v>
      </c>
      <c r="S334">
        <f t="shared" si="38"/>
        <v>2.2500000000000006E-2</v>
      </c>
    </row>
    <row r="335" spans="9:19">
      <c r="I335">
        <v>335</v>
      </c>
      <c r="J335">
        <f t="shared" si="35"/>
        <v>0</v>
      </c>
      <c r="K335">
        <f t="shared" si="36"/>
        <v>8.2177049811811356E-3</v>
      </c>
      <c r="Q335">
        <v>335</v>
      </c>
      <c r="R335">
        <f t="shared" si="37"/>
        <v>0</v>
      </c>
      <c r="S335">
        <f t="shared" si="38"/>
        <v>2.2500000000000006E-2</v>
      </c>
    </row>
    <row r="336" spans="9:19">
      <c r="I336">
        <v>336</v>
      </c>
      <c r="J336">
        <f t="shared" si="35"/>
        <v>0</v>
      </c>
      <c r="K336">
        <f t="shared" si="36"/>
        <v>8.2177049811811356E-3</v>
      </c>
      <c r="Q336">
        <v>336</v>
      </c>
      <c r="R336">
        <f t="shared" si="37"/>
        <v>0</v>
      </c>
      <c r="S336">
        <f t="shared" si="38"/>
        <v>2.2500000000000006E-2</v>
      </c>
    </row>
    <row r="337" spans="9:19">
      <c r="I337">
        <v>337</v>
      </c>
      <c r="J337">
        <f t="shared" si="35"/>
        <v>0</v>
      </c>
      <c r="K337">
        <f t="shared" si="36"/>
        <v>8.2177049811811356E-3</v>
      </c>
      <c r="Q337">
        <v>337</v>
      </c>
      <c r="R337">
        <f t="shared" si="37"/>
        <v>0</v>
      </c>
      <c r="S337">
        <f t="shared" si="38"/>
        <v>2.2500000000000006E-2</v>
      </c>
    </row>
    <row r="338" spans="9:19">
      <c r="I338">
        <v>338</v>
      </c>
      <c r="J338">
        <f t="shared" si="35"/>
        <v>0</v>
      </c>
      <c r="K338">
        <f t="shared" si="36"/>
        <v>8.2177049811811356E-3</v>
      </c>
      <c r="Q338">
        <v>338</v>
      </c>
      <c r="R338">
        <f t="shared" si="37"/>
        <v>0</v>
      </c>
      <c r="S338">
        <f t="shared" si="38"/>
        <v>2.2500000000000006E-2</v>
      </c>
    </row>
    <row r="339" spans="9:19">
      <c r="I339">
        <v>339</v>
      </c>
      <c r="J339">
        <f t="shared" si="35"/>
        <v>0</v>
      </c>
      <c r="K339">
        <f t="shared" si="36"/>
        <v>8.2177049811811356E-3</v>
      </c>
      <c r="Q339">
        <v>339</v>
      </c>
      <c r="R339">
        <f t="shared" si="37"/>
        <v>0</v>
      </c>
      <c r="S339">
        <f t="shared" si="38"/>
        <v>2.2500000000000006E-2</v>
      </c>
    </row>
    <row r="340" spans="9:19">
      <c r="I340">
        <v>340</v>
      </c>
      <c r="J340">
        <f t="shared" si="35"/>
        <v>0</v>
      </c>
      <c r="K340">
        <f t="shared" si="36"/>
        <v>8.2177049811811356E-3</v>
      </c>
      <c r="Q340">
        <v>340</v>
      </c>
      <c r="R340">
        <f t="shared" si="37"/>
        <v>0</v>
      </c>
      <c r="S340">
        <f t="shared" si="38"/>
        <v>2.2500000000000006E-2</v>
      </c>
    </row>
    <row r="341" spans="9:19">
      <c r="I341">
        <v>341</v>
      </c>
      <c r="J341">
        <f t="shared" si="35"/>
        <v>0</v>
      </c>
      <c r="K341">
        <f t="shared" si="36"/>
        <v>8.2177049811811356E-3</v>
      </c>
      <c r="Q341">
        <v>341</v>
      </c>
      <c r="R341">
        <f t="shared" si="37"/>
        <v>0</v>
      </c>
      <c r="S341">
        <f t="shared" si="38"/>
        <v>2.2500000000000006E-2</v>
      </c>
    </row>
    <row r="342" spans="9:19">
      <c r="I342">
        <v>342</v>
      </c>
      <c r="J342">
        <f t="shared" si="35"/>
        <v>0</v>
      </c>
      <c r="K342">
        <f t="shared" si="36"/>
        <v>8.2177049811811356E-3</v>
      </c>
      <c r="Q342">
        <v>342</v>
      </c>
      <c r="R342">
        <f t="shared" si="37"/>
        <v>0</v>
      </c>
      <c r="S342">
        <f t="shared" si="38"/>
        <v>2.2500000000000006E-2</v>
      </c>
    </row>
    <row r="343" spans="9:19">
      <c r="I343">
        <v>343</v>
      </c>
      <c r="J343">
        <f t="shared" si="35"/>
        <v>0</v>
      </c>
      <c r="K343">
        <f t="shared" si="36"/>
        <v>8.2177049811811356E-3</v>
      </c>
      <c r="Q343">
        <v>343</v>
      </c>
      <c r="R343">
        <f t="shared" si="37"/>
        <v>0</v>
      </c>
      <c r="S343">
        <f t="shared" si="38"/>
        <v>2.2500000000000006E-2</v>
      </c>
    </row>
    <row r="344" spans="9:19">
      <c r="I344">
        <v>344</v>
      </c>
      <c r="J344">
        <f t="shared" si="35"/>
        <v>0</v>
      </c>
      <c r="K344">
        <f t="shared" si="36"/>
        <v>8.2177049811811356E-3</v>
      </c>
      <c r="Q344">
        <v>344</v>
      </c>
      <c r="R344">
        <f t="shared" si="37"/>
        <v>0</v>
      </c>
      <c r="S344">
        <f t="shared" si="38"/>
        <v>2.2500000000000006E-2</v>
      </c>
    </row>
    <row r="345" spans="9:19">
      <c r="I345">
        <v>345</v>
      </c>
      <c r="J345">
        <f t="shared" si="35"/>
        <v>0</v>
      </c>
      <c r="K345">
        <f t="shared" si="36"/>
        <v>8.2177049811811356E-3</v>
      </c>
      <c r="Q345">
        <v>345</v>
      </c>
      <c r="R345">
        <f t="shared" si="37"/>
        <v>0</v>
      </c>
      <c r="S345">
        <f t="shared" si="38"/>
        <v>2.2500000000000006E-2</v>
      </c>
    </row>
    <row r="346" spans="9:19">
      <c r="I346">
        <v>346</v>
      </c>
      <c r="J346">
        <f t="shared" si="35"/>
        <v>0</v>
      </c>
      <c r="K346">
        <f t="shared" si="36"/>
        <v>8.2177049811811356E-3</v>
      </c>
      <c r="Q346">
        <v>346</v>
      </c>
      <c r="R346">
        <f t="shared" si="37"/>
        <v>0</v>
      </c>
      <c r="S346">
        <f t="shared" si="38"/>
        <v>2.2500000000000006E-2</v>
      </c>
    </row>
    <row r="347" spans="9:19">
      <c r="I347">
        <v>347</v>
      </c>
      <c r="J347">
        <f t="shared" si="35"/>
        <v>0</v>
      </c>
      <c r="K347">
        <f t="shared" si="36"/>
        <v>8.2177049811811356E-3</v>
      </c>
      <c r="Q347">
        <v>347</v>
      </c>
      <c r="R347">
        <f t="shared" si="37"/>
        <v>0</v>
      </c>
      <c r="S347">
        <f t="shared" si="38"/>
        <v>2.2500000000000006E-2</v>
      </c>
    </row>
    <row r="348" spans="9:19">
      <c r="I348">
        <v>348</v>
      </c>
      <c r="J348">
        <f t="shared" si="35"/>
        <v>0</v>
      </c>
      <c r="K348">
        <f t="shared" si="36"/>
        <v>8.2177049811811356E-3</v>
      </c>
      <c r="Q348">
        <v>348</v>
      </c>
      <c r="R348">
        <f t="shared" si="37"/>
        <v>0</v>
      </c>
      <c r="S348">
        <f t="shared" si="38"/>
        <v>2.2500000000000006E-2</v>
      </c>
    </row>
    <row r="349" spans="9:19">
      <c r="I349">
        <v>349</v>
      </c>
      <c r="J349">
        <f t="shared" si="35"/>
        <v>0</v>
      </c>
      <c r="K349">
        <f t="shared" si="36"/>
        <v>8.2177049811811356E-3</v>
      </c>
      <c r="Q349">
        <v>349</v>
      </c>
      <c r="R349">
        <f t="shared" si="37"/>
        <v>0</v>
      </c>
      <c r="S349">
        <f t="shared" si="38"/>
        <v>2.2500000000000006E-2</v>
      </c>
    </row>
    <row r="350" spans="9:19">
      <c r="I350">
        <v>350</v>
      </c>
      <c r="J350">
        <f t="shared" si="35"/>
        <v>0</v>
      </c>
      <c r="K350">
        <f t="shared" si="36"/>
        <v>8.2177049811811356E-3</v>
      </c>
      <c r="Q350">
        <v>350</v>
      </c>
      <c r="R350">
        <f t="shared" si="37"/>
        <v>0</v>
      </c>
      <c r="S350">
        <f t="shared" si="38"/>
        <v>2.2500000000000006E-2</v>
      </c>
    </row>
    <row r="351" spans="9:19">
      <c r="I351">
        <v>351</v>
      </c>
      <c r="J351">
        <f t="shared" si="35"/>
        <v>0</v>
      </c>
      <c r="K351">
        <f t="shared" si="36"/>
        <v>8.2177049811811356E-3</v>
      </c>
      <c r="Q351">
        <v>351</v>
      </c>
      <c r="R351">
        <f t="shared" si="37"/>
        <v>0</v>
      </c>
      <c r="S351">
        <f t="shared" si="38"/>
        <v>2.2500000000000006E-2</v>
      </c>
    </row>
    <row r="352" spans="9:19">
      <c r="I352">
        <v>352</v>
      </c>
      <c r="J352">
        <f t="shared" si="35"/>
        <v>0</v>
      </c>
      <c r="K352">
        <f t="shared" si="36"/>
        <v>8.2177049811811356E-3</v>
      </c>
      <c r="Q352">
        <v>352</v>
      </c>
      <c r="R352">
        <f t="shared" si="37"/>
        <v>0</v>
      </c>
      <c r="S352">
        <f t="shared" si="38"/>
        <v>2.2500000000000006E-2</v>
      </c>
    </row>
    <row r="353" spans="9:19">
      <c r="I353">
        <v>353</v>
      </c>
      <c r="J353">
        <f t="shared" si="35"/>
        <v>0</v>
      </c>
      <c r="K353">
        <f t="shared" si="36"/>
        <v>8.2177049811811356E-3</v>
      </c>
      <c r="Q353">
        <v>353</v>
      </c>
      <c r="R353">
        <f t="shared" si="37"/>
        <v>0</v>
      </c>
      <c r="S353">
        <f t="shared" si="38"/>
        <v>2.2500000000000006E-2</v>
      </c>
    </row>
    <row r="354" spans="9:19">
      <c r="K354">
        <f>SUM(K1:K353)</f>
        <v>29.099150141643065</v>
      </c>
      <c r="S354">
        <f>SUM(S1:S353)</f>
        <v>45.042500000000231</v>
      </c>
    </row>
  </sheetData>
  <mergeCells count="8">
    <mergeCell ref="V4:AG4"/>
    <mergeCell ref="T6:T20"/>
    <mergeCell ref="T3:AG3"/>
    <mergeCell ref="V23:AG23"/>
    <mergeCell ref="T25:T39"/>
    <mergeCell ref="T22:AG22"/>
    <mergeCell ref="AI6:AI8"/>
    <mergeCell ref="AI9:AI11"/>
  </mergeCells>
  <conditionalFormatting sqref="Z6:AG14 V11:Y20 Z15:AD20 AE15:AE19 AF15:AF17 W9:Y10 Y7 X8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7F35-F86D-A74C-85EB-C2816B995434}">
  <dimension ref="A1:K23"/>
  <sheetViews>
    <sheetView tabSelected="1" workbookViewId="0">
      <selection activeCell="G24" sqref="G24"/>
    </sheetView>
  </sheetViews>
  <sheetFormatPr baseColWidth="10" defaultRowHeight="16"/>
  <sheetData>
    <row r="1" spans="1:11">
      <c r="A1">
        <f>Sheet2!A1</f>
        <v>0</v>
      </c>
      <c r="B1" t="str">
        <f>Sheet2!B1</f>
        <v>OPEN</v>
      </c>
      <c r="C1" t="str">
        <f>Sheet2!C1</f>
        <v>Designed</v>
      </c>
      <c r="F1" t="s">
        <v>22</v>
      </c>
      <c r="G1" t="s">
        <v>23</v>
      </c>
      <c r="H1" t="s">
        <v>24</v>
      </c>
      <c r="I1" t="s">
        <v>25</v>
      </c>
    </row>
    <row r="2" spans="1:11">
      <c r="A2" t="str">
        <f>Sheet2!A2</f>
        <v>Cancelled projects</v>
      </c>
      <c r="B2">
        <f>Sheet2!B2</f>
        <v>14</v>
      </c>
      <c r="C2">
        <f>Sheet2!C2</f>
        <v>32</v>
      </c>
      <c r="E2" t="s">
        <v>10</v>
      </c>
      <c r="F2">
        <v>20</v>
      </c>
      <c r="G2">
        <v>78</v>
      </c>
      <c r="H2">
        <v>14</v>
      </c>
      <c r="I2">
        <f>SUM(F2:H2)</f>
        <v>112</v>
      </c>
    </row>
    <row r="3" spans="1:11">
      <c r="A3" t="str">
        <f>Sheet2!A3</f>
        <v>Projects considered</v>
      </c>
      <c r="B3">
        <f>Sheet2!B3</f>
        <v>112</v>
      </c>
      <c r="C3">
        <f>Sheet2!C3</f>
        <v>353</v>
      </c>
      <c r="E3" t="s">
        <v>11</v>
      </c>
      <c r="F3">
        <v>40</v>
      </c>
      <c r="G3">
        <v>281</v>
      </c>
      <c r="H3">
        <v>32</v>
      </c>
      <c r="I3">
        <f>SUM(F3:H3)</f>
        <v>353</v>
      </c>
    </row>
    <row r="4" spans="1:11">
      <c r="A4" t="str">
        <f>Sheet2!A4</f>
        <v>p(cancelled)</v>
      </c>
      <c r="B4">
        <f>Sheet2!B4</f>
        <v>0.125</v>
      </c>
      <c r="C4" s="15">
        <f>Sheet2!C4</f>
        <v>9.0651558073654395E-2</v>
      </c>
      <c r="E4" t="s">
        <v>25</v>
      </c>
      <c r="F4">
        <f>SUM(F2:F3)</f>
        <v>60</v>
      </c>
      <c r="G4">
        <f t="shared" ref="G4:H4" si="0">SUM(G2:G3)</f>
        <v>359</v>
      </c>
      <c r="H4">
        <f t="shared" si="0"/>
        <v>46</v>
      </c>
      <c r="I4">
        <f>SUM(F4:H4)</f>
        <v>465</v>
      </c>
    </row>
    <row r="5" spans="1:11">
      <c r="A5" t="s">
        <v>21</v>
      </c>
      <c r="B5" s="15">
        <f>B2/(B3-B2)</f>
        <v>0.14285714285714285</v>
      </c>
      <c r="C5" s="15">
        <f>C2/(C3-C2)</f>
        <v>9.9688473520249218E-2</v>
      </c>
    </row>
    <row r="8" spans="1:11">
      <c r="F8" t="s">
        <v>10</v>
      </c>
      <c r="G8" t="s">
        <v>11</v>
      </c>
      <c r="H8" t="s">
        <v>25</v>
      </c>
      <c r="K8">
        <f>_xlfn.CHISQ.TEST(F9:G11, F14:G16)</f>
        <v>7.8934977024919025E-3</v>
      </c>
    </row>
    <row r="9" spans="1:11">
      <c r="E9" t="s">
        <v>22</v>
      </c>
      <c r="F9">
        <v>5</v>
      </c>
      <c r="G9">
        <v>50</v>
      </c>
      <c r="H9">
        <f>SUM(F9:G9)</f>
        <v>55</v>
      </c>
    </row>
    <row r="10" spans="1:11">
      <c r="E10" t="s">
        <v>23</v>
      </c>
      <c r="F10">
        <f>112-F9-F11</f>
        <v>87</v>
      </c>
      <c r="G10">
        <f>353-G11-G9</f>
        <v>263</v>
      </c>
      <c r="H10">
        <f t="shared" ref="H10:H11" si="1">SUM(F10:G10)</f>
        <v>350</v>
      </c>
    </row>
    <row r="11" spans="1:11">
      <c r="E11" t="s">
        <v>24</v>
      </c>
      <c r="F11">
        <v>20</v>
      </c>
      <c r="G11">
        <v>40</v>
      </c>
      <c r="H11">
        <f t="shared" si="1"/>
        <v>60</v>
      </c>
    </row>
    <row r="12" spans="1:11">
      <c r="E12" t="s">
        <v>25</v>
      </c>
      <c r="F12">
        <f>SUM(F9:F11)</f>
        <v>112</v>
      </c>
      <c r="G12">
        <f t="shared" ref="G12:H12" si="2">SUM(G9:G11)</f>
        <v>353</v>
      </c>
      <c r="H12">
        <f t="shared" si="2"/>
        <v>465</v>
      </c>
    </row>
    <row r="14" spans="1:11">
      <c r="F14">
        <f>F12*H9/H12</f>
        <v>13.24731182795699</v>
      </c>
      <c r="G14">
        <f>G12*H9/H12</f>
        <v>41.752688172043008</v>
      </c>
      <c r="H14">
        <f>F14+G14</f>
        <v>55</v>
      </c>
    </row>
    <row r="15" spans="1:11">
      <c r="F15">
        <f>F12*H10/H12</f>
        <v>84.3010752688172</v>
      </c>
      <c r="G15">
        <f>G12*H10/H12</f>
        <v>265.69892473118279</v>
      </c>
      <c r="H15">
        <f t="shared" ref="H15:H16" si="3">F15+G15</f>
        <v>350</v>
      </c>
    </row>
    <row r="16" spans="1:11">
      <c r="F16">
        <f>F12*H11/H12</f>
        <v>14.451612903225806</v>
      </c>
      <c r="G16">
        <f>G12*H11/H12</f>
        <v>45.548387096774192</v>
      </c>
      <c r="H16">
        <f t="shared" si="3"/>
        <v>60</v>
      </c>
    </row>
    <row r="19" spans="6:8">
      <c r="F19">
        <f t="shared" ref="F19:G21" si="4">((F9-F14)^2)/F14</f>
        <v>5.1344871526323148</v>
      </c>
      <c r="G19">
        <f t="shared" si="4"/>
        <v>1.6290724110334831</v>
      </c>
    </row>
    <row r="20" spans="6:8">
      <c r="F20">
        <f t="shared" si="4"/>
        <v>8.6406901470265779E-2</v>
      </c>
      <c r="G20">
        <f t="shared" si="4"/>
        <v>2.741522086308687E-2</v>
      </c>
    </row>
    <row r="21" spans="6:8">
      <c r="F21">
        <f t="shared" si="4"/>
        <v>2.1301843317972353</v>
      </c>
      <c r="G21">
        <f t="shared" si="4"/>
        <v>0.67586585031526969</v>
      </c>
    </row>
    <row r="22" spans="6:8">
      <c r="F22">
        <f>SUM(F19:F21)</f>
        <v>7.3510783858998163</v>
      </c>
      <c r="G22">
        <f>SUM(G19:G21)</f>
        <v>2.3323534822118397</v>
      </c>
      <c r="H22">
        <f>SUM(F22:G22)</f>
        <v>9.683431868111656</v>
      </c>
    </row>
    <row r="23" spans="6:8">
      <c r="F23">
        <f>(3-1)*(2-1)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Ciez</dc:creator>
  <cp:lastModifiedBy>Rebecca Ciez</cp:lastModifiedBy>
  <cp:lastPrinted>2019-04-11T21:42:45Z</cp:lastPrinted>
  <dcterms:created xsi:type="dcterms:W3CDTF">2019-04-09T16:46:37Z</dcterms:created>
  <dcterms:modified xsi:type="dcterms:W3CDTF">2019-04-19T21:15:05Z</dcterms:modified>
</cp:coreProperties>
</file>